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8.ส.ค\"/>
    </mc:Choice>
  </mc:AlternateContent>
  <xr:revisionPtr revIDLastSave="0" documentId="13_ncr:1_{178F92C2-899F-4FFE-A70B-3F7D54744694}" xr6:coauthVersionLast="47" xr6:coauthVersionMax="47" xr10:uidLastSave="{00000000-0000-0000-0000-000000000000}"/>
  <bookViews>
    <workbookView xWindow="-108" yWindow="-108" windowWidth="23256" windowHeight="12456" tabRatio="979" xr2:uid="{DFAF8F83-514B-4FC5-A4C3-F2BAA0624829}"/>
  </bookViews>
  <sheets>
    <sheet name="ค่าใช้จ่าย" sheetId="97" r:id="rId1"/>
    <sheet name="รายการคืนสินค้า" sheetId="99" r:id="rId2"/>
    <sheet name="รายการส่วนลด" sheetId="98" r:id="rId3"/>
    <sheet name="รายการโยกย้ายสินค้า" sheetId="100" r:id="rId4"/>
    <sheet name="ออม" sheetId="102" r:id="rId5"/>
    <sheet name="สรุป" sheetId="8" r:id="rId6"/>
    <sheet name="ยกมา" sheetId="33" r:id="rId7"/>
    <sheet name="1" sheetId="66" r:id="rId8"/>
    <sheet name="2" sheetId="67" r:id="rId9"/>
    <sheet name="3" sheetId="70" r:id="rId10"/>
    <sheet name="4" sheetId="71" r:id="rId11"/>
    <sheet name="5" sheetId="68" r:id="rId12"/>
    <sheet name="6" sheetId="69" r:id="rId13"/>
    <sheet name="7" sheetId="72" r:id="rId14"/>
    <sheet name="8" sheetId="73" r:id="rId15"/>
    <sheet name="9" sheetId="74" r:id="rId16"/>
    <sheet name="10" sheetId="75" r:id="rId17"/>
    <sheet name="11" sheetId="76" r:id="rId18"/>
    <sheet name="12" sheetId="77" r:id="rId19"/>
    <sheet name="13" sheetId="78" r:id="rId20"/>
    <sheet name="14" sheetId="79" r:id="rId21"/>
    <sheet name="15" sheetId="80" r:id="rId22"/>
    <sheet name="16" sheetId="81" r:id="rId23"/>
    <sheet name="17" sheetId="82" r:id="rId24"/>
    <sheet name="18" sheetId="83" r:id="rId25"/>
    <sheet name="19" sheetId="84" r:id="rId26"/>
    <sheet name="20" sheetId="85" r:id="rId27"/>
    <sheet name="21" sheetId="86" r:id="rId28"/>
    <sheet name="22" sheetId="87" r:id="rId29"/>
    <sheet name="23" sheetId="88" r:id="rId30"/>
    <sheet name="24" sheetId="89" r:id="rId31"/>
    <sheet name="25" sheetId="90" r:id="rId32"/>
    <sheet name="26" sheetId="91" r:id="rId33"/>
    <sheet name="27" sheetId="92" r:id="rId34"/>
    <sheet name="28" sheetId="93" r:id="rId35"/>
    <sheet name="29" sheetId="94" r:id="rId36"/>
    <sheet name="30" sheetId="95" r:id="rId37"/>
    <sheet name="31." sheetId="96" r:id="rId38"/>
    <sheet name="31" sheetId="64" state="hidden" r:id="rId39"/>
  </sheets>
  <definedNames>
    <definedName name="_xlnm._FilterDatabase" localSheetId="7" hidden="1">'1'!$A$1:$AC$296</definedName>
    <definedName name="_xlnm._FilterDatabase" localSheetId="16" hidden="1">'10'!$A$1:$AC$296</definedName>
    <definedName name="_xlnm._FilterDatabase" localSheetId="17" hidden="1">'11'!$A$1:$AC$296</definedName>
    <definedName name="_xlnm._FilterDatabase" localSheetId="18" hidden="1">'12'!$A$1:$AC$296</definedName>
    <definedName name="_xlnm._FilterDatabase" localSheetId="19" hidden="1">'13'!$A$1:$AC$296</definedName>
    <definedName name="_xlnm._FilterDatabase" localSheetId="20" hidden="1">'14'!$A$1:$AC$296</definedName>
    <definedName name="_xlnm._FilterDatabase" localSheetId="21" hidden="1">'15'!$A$1:$AC$296</definedName>
    <definedName name="_xlnm._FilterDatabase" localSheetId="22" hidden="1">'16'!$A$1:$AC$296</definedName>
    <definedName name="_xlnm._FilterDatabase" localSheetId="23" hidden="1">'17'!$A$1:$AC$296</definedName>
    <definedName name="_xlnm._FilterDatabase" localSheetId="24" hidden="1">'18'!$A$1:$AC$296</definedName>
    <definedName name="_xlnm._FilterDatabase" localSheetId="25" hidden="1">'19'!$A$1:$AC$296</definedName>
    <definedName name="_xlnm._FilterDatabase" localSheetId="8" hidden="1">'2'!$A$1:$AC$296</definedName>
    <definedName name="_xlnm._FilterDatabase" localSheetId="26" hidden="1">'20'!$A$1:$AC$296</definedName>
    <definedName name="_xlnm._FilterDatabase" localSheetId="27" hidden="1">'21'!$A$1:$AC$296</definedName>
    <definedName name="_xlnm._FilterDatabase" localSheetId="28" hidden="1">'22'!$A$1:$AC$296</definedName>
    <definedName name="_xlnm._FilterDatabase" localSheetId="29" hidden="1">'23'!$A$1:$AC$296</definedName>
    <definedName name="_xlnm._FilterDatabase" localSheetId="30" hidden="1">'24'!$A$1:$AC$296</definedName>
    <definedName name="_xlnm._FilterDatabase" localSheetId="31" hidden="1">'25'!$A$1:$AC$296</definedName>
    <definedName name="_xlnm._FilterDatabase" localSheetId="32" hidden="1">'26'!$A$1:$AC$296</definedName>
    <definedName name="_xlnm._FilterDatabase" localSheetId="33" hidden="1">'27'!$A$1:$AC$296</definedName>
    <definedName name="_xlnm._FilterDatabase" localSheetId="34" hidden="1">'28'!$A$1:$AC$296</definedName>
    <definedName name="_xlnm._FilterDatabase" localSheetId="35" hidden="1">'29'!$A$1:$AC$296</definedName>
    <definedName name="_xlnm._FilterDatabase" localSheetId="9" hidden="1">'3'!$A$1:$AC$296</definedName>
    <definedName name="_xlnm._FilterDatabase" localSheetId="36" hidden="1">'30'!$A$1:$AC$296</definedName>
    <definedName name="_xlnm._FilterDatabase" localSheetId="38" hidden="1">'31'!$A$1:$Y$216</definedName>
    <definedName name="_xlnm._FilterDatabase" localSheetId="37" hidden="1">'31.'!$A$1:$AC$296</definedName>
    <definedName name="_xlnm._FilterDatabase" localSheetId="10" hidden="1">'4'!$A$4:$AD$296</definedName>
    <definedName name="_xlnm._FilterDatabase" localSheetId="11" hidden="1">'5'!$A$1:$AC$296</definedName>
    <definedName name="_xlnm._FilterDatabase" localSheetId="12" hidden="1">'6'!$A$1:$AC$296</definedName>
    <definedName name="_xlnm._FilterDatabase" localSheetId="13" hidden="1">'7'!$A$1:$AC$296</definedName>
    <definedName name="_xlnm._FilterDatabase" localSheetId="14" hidden="1">'8'!$A$1:$AC$296</definedName>
    <definedName name="_xlnm._FilterDatabase" localSheetId="15" hidden="1">'9'!$A$1:$AC$296</definedName>
    <definedName name="_xlnm._FilterDatabase" localSheetId="6" hidden="1">ยกมา!$A$1:$AC$296</definedName>
    <definedName name="_xlnm._FilterDatabase" localSheetId="2" hidden="1">รายการส่วนลด!$A$2:$G$197</definedName>
    <definedName name="_xlnm._FilterDatabase" localSheetId="5" hidden="1">สรุป!$A$4:$Y$295</definedName>
    <definedName name="_xlnm._FilterDatabase" localSheetId="4" hidden="1">ออม!$A$4:$J$295</definedName>
    <definedName name="_xlnm.Print_Area" localSheetId="1">รายการคืนสินค้า!$K$14</definedName>
    <definedName name="_xlnm.Print_Titles" localSheetId="1">รายการคืนสินค้า!$1:$2</definedName>
    <definedName name="_xlnm.Print_Titles" localSheetId="2">รายการส่วนลด!$1:$2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3" i="98" l="1"/>
  <c r="E190" i="98"/>
  <c r="E187" i="98"/>
  <c r="E184" i="98"/>
  <c r="E185" i="98"/>
  <c r="E186" i="98"/>
  <c r="E183" i="98"/>
  <c r="E178" i="98"/>
  <c r="E179" i="98"/>
  <c r="E180" i="98"/>
  <c r="E177" i="98"/>
  <c r="E175" i="98"/>
  <c r="F175" i="98" s="1"/>
  <c r="E174" i="98"/>
  <c r="F174" i="98" s="1"/>
  <c r="F173" i="98"/>
  <c r="E169" i="98" l="1"/>
  <c r="F169" i="98" s="1"/>
  <c r="E160" i="98"/>
  <c r="E161" i="98"/>
  <c r="F161" i="98" s="1"/>
  <c r="E162" i="98"/>
  <c r="E163" i="98"/>
  <c r="F163" i="98" s="1"/>
  <c r="E164" i="98"/>
  <c r="E159" i="98"/>
  <c r="F159" i="98" s="1"/>
  <c r="E153" i="98"/>
  <c r="F153" i="98" s="1"/>
  <c r="E154" i="98"/>
  <c r="E152" i="98"/>
  <c r="F152" i="98" s="1"/>
  <c r="E145" i="98"/>
  <c r="F145" i="98" s="1"/>
  <c r="E146" i="98"/>
  <c r="F146" i="98" s="1"/>
  <c r="E147" i="98"/>
  <c r="E148" i="98"/>
  <c r="F148" i="98" s="1"/>
  <c r="E149" i="98"/>
  <c r="F149" i="98" s="1"/>
  <c r="E141" i="98"/>
  <c r="F141" i="98" s="1"/>
  <c r="E142" i="98"/>
  <c r="F142" i="98" s="1"/>
  <c r="E143" i="98"/>
  <c r="E144" i="98"/>
  <c r="F144" i="98" s="1"/>
  <c r="E133" i="98"/>
  <c r="F133" i="98" s="1"/>
  <c r="E134" i="98"/>
  <c r="F134" i="98" s="1"/>
  <c r="E135" i="98"/>
  <c r="F135" i="98" s="1"/>
  <c r="E136" i="98"/>
  <c r="E137" i="98"/>
  <c r="F137" i="98" s="1"/>
  <c r="E138" i="98"/>
  <c r="F138" i="98" s="1"/>
  <c r="E139" i="98"/>
  <c r="F139" i="98" s="1"/>
  <c r="E140" i="98"/>
  <c r="F140" i="98" s="1"/>
  <c r="E132" i="98"/>
  <c r="F132" i="98" s="1"/>
  <c r="F127" i="98"/>
  <c r="F113" i="98"/>
  <c r="F114" i="98"/>
  <c r="F115" i="98"/>
  <c r="F116" i="98"/>
  <c r="F117" i="98"/>
  <c r="F118" i="98"/>
  <c r="F119" i="98"/>
  <c r="F120" i="98"/>
  <c r="F121" i="98"/>
  <c r="F122" i="98"/>
  <c r="F123" i="98"/>
  <c r="F124" i="98"/>
  <c r="F125" i="98"/>
  <c r="F126" i="98"/>
  <c r="F128" i="98"/>
  <c r="F129" i="98"/>
  <c r="F130" i="98"/>
  <c r="F131" i="98"/>
  <c r="F136" i="98"/>
  <c r="F143" i="98"/>
  <c r="F147" i="98"/>
  <c r="F150" i="98"/>
  <c r="F151" i="98"/>
  <c r="F154" i="98"/>
  <c r="F155" i="98"/>
  <c r="F156" i="98"/>
  <c r="F157" i="98"/>
  <c r="F158" i="98"/>
  <c r="F160" i="98"/>
  <c r="F162" i="98"/>
  <c r="F164" i="98"/>
  <c r="F165" i="98"/>
  <c r="F166" i="98"/>
  <c r="F167" i="98"/>
  <c r="F168" i="98"/>
  <c r="F170" i="98"/>
  <c r="F171" i="98"/>
  <c r="F172" i="98"/>
  <c r="F176" i="98"/>
  <c r="F177" i="98"/>
  <c r="F178" i="98"/>
  <c r="F179" i="98"/>
  <c r="F180" i="98"/>
  <c r="F181" i="98"/>
  <c r="F182" i="98"/>
  <c r="F183" i="98"/>
  <c r="F184" i="98"/>
  <c r="F185" i="98"/>
  <c r="F186" i="98"/>
  <c r="F187" i="98"/>
  <c r="F188" i="98"/>
  <c r="F189" i="98"/>
  <c r="F190" i="98"/>
  <c r="F192" i="98"/>
  <c r="F193" i="98"/>
  <c r="F194" i="98"/>
  <c r="F195" i="98"/>
  <c r="F196" i="98"/>
  <c r="F112" i="98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C40" i="99"/>
  <c r="C197" i="98"/>
  <c r="I6" i="8"/>
  <c r="N6" i="8" s="1"/>
  <c r="I7" i="8"/>
  <c r="N7" i="8" s="1"/>
  <c r="I8" i="8"/>
  <c r="N8" i="8" s="1"/>
  <c r="I9" i="8"/>
  <c r="N9" i="8" s="1"/>
  <c r="I10" i="8"/>
  <c r="N10" i="8" s="1"/>
  <c r="I11" i="8"/>
  <c r="N11" i="8" s="1"/>
  <c r="I12" i="8"/>
  <c r="N12" i="8" s="1"/>
  <c r="I13" i="8"/>
  <c r="N13" i="8" s="1"/>
  <c r="I14" i="8"/>
  <c r="N14" i="8" s="1"/>
  <c r="I15" i="8"/>
  <c r="N15" i="8" s="1"/>
  <c r="I16" i="8"/>
  <c r="N16" i="8" s="1"/>
  <c r="I17" i="8"/>
  <c r="N17" i="8" s="1"/>
  <c r="I18" i="8"/>
  <c r="N18" i="8" s="1"/>
  <c r="I19" i="8"/>
  <c r="N19" i="8" s="1"/>
  <c r="I20" i="8"/>
  <c r="N20" i="8" s="1"/>
  <c r="I21" i="8"/>
  <c r="N21" i="8" s="1"/>
  <c r="I22" i="8"/>
  <c r="N22" i="8" s="1"/>
  <c r="I23" i="8"/>
  <c r="N23" i="8" s="1"/>
  <c r="I24" i="8"/>
  <c r="N24" i="8" s="1"/>
  <c r="I25" i="8"/>
  <c r="N25" i="8" s="1"/>
  <c r="I26" i="8"/>
  <c r="N26" i="8" s="1"/>
  <c r="I27" i="8"/>
  <c r="N27" i="8" s="1"/>
  <c r="I28" i="8"/>
  <c r="N28" i="8" s="1"/>
  <c r="I29" i="8"/>
  <c r="N29" i="8" s="1"/>
  <c r="I30" i="8"/>
  <c r="N30" i="8" s="1"/>
  <c r="I31" i="8"/>
  <c r="N31" i="8" s="1"/>
  <c r="I32" i="8"/>
  <c r="N32" i="8" s="1"/>
  <c r="I33" i="8"/>
  <c r="N33" i="8" s="1"/>
  <c r="I34" i="8"/>
  <c r="N34" i="8" s="1"/>
  <c r="I35" i="8"/>
  <c r="N35" i="8" s="1"/>
  <c r="I36" i="8"/>
  <c r="N36" i="8" s="1"/>
  <c r="I37" i="8"/>
  <c r="N37" i="8" s="1"/>
  <c r="I38" i="8"/>
  <c r="N38" i="8" s="1"/>
  <c r="I39" i="8"/>
  <c r="N39" i="8" s="1"/>
  <c r="I40" i="8"/>
  <c r="N40" i="8" s="1"/>
  <c r="I41" i="8"/>
  <c r="N41" i="8" s="1"/>
  <c r="I42" i="8"/>
  <c r="N42" i="8" s="1"/>
  <c r="I43" i="8"/>
  <c r="N43" i="8" s="1"/>
  <c r="I44" i="8"/>
  <c r="N44" i="8" s="1"/>
  <c r="I45" i="8"/>
  <c r="N45" i="8" s="1"/>
  <c r="I46" i="8"/>
  <c r="N46" i="8" s="1"/>
  <c r="I47" i="8"/>
  <c r="N47" i="8" s="1"/>
  <c r="I48" i="8"/>
  <c r="N48" i="8" s="1"/>
  <c r="I49" i="8"/>
  <c r="N49" i="8" s="1"/>
  <c r="I50" i="8"/>
  <c r="N50" i="8" s="1"/>
  <c r="I51" i="8"/>
  <c r="N51" i="8" s="1"/>
  <c r="I52" i="8"/>
  <c r="N52" i="8" s="1"/>
  <c r="I53" i="8"/>
  <c r="N53" i="8" s="1"/>
  <c r="I54" i="8"/>
  <c r="N54" i="8" s="1"/>
  <c r="I55" i="8"/>
  <c r="N55" i="8" s="1"/>
  <c r="I56" i="8"/>
  <c r="N56" i="8" s="1"/>
  <c r="I57" i="8"/>
  <c r="N57" i="8" s="1"/>
  <c r="I58" i="8"/>
  <c r="N58" i="8" s="1"/>
  <c r="I59" i="8"/>
  <c r="N59" i="8" s="1"/>
  <c r="I60" i="8"/>
  <c r="N60" i="8" s="1"/>
  <c r="I61" i="8"/>
  <c r="N61" i="8" s="1"/>
  <c r="I62" i="8"/>
  <c r="N62" i="8" s="1"/>
  <c r="I63" i="8"/>
  <c r="N63" i="8" s="1"/>
  <c r="I64" i="8"/>
  <c r="N64" i="8" s="1"/>
  <c r="I65" i="8"/>
  <c r="N65" i="8" s="1"/>
  <c r="I66" i="8"/>
  <c r="N66" i="8" s="1"/>
  <c r="I67" i="8"/>
  <c r="N67" i="8" s="1"/>
  <c r="I68" i="8"/>
  <c r="N68" i="8" s="1"/>
  <c r="I69" i="8"/>
  <c r="N69" i="8" s="1"/>
  <c r="I70" i="8"/>
  <c r="N70" i="8" s="1"/>
  <c r="I71" i="8"/>
  <c r="N71" i="8" s="1"/>
  <c r="I72" i="8"/>
  <c r="N72" i="8" s="1"/>
  <c r="I73" i="8"/>
  <c r="N73" i="8" s="1"/>
  <c r="I74" i="8"/>
  <c r="N74" i="8" s="1"/>
  <c r="I75" i="8"/>
  <c r="N75" i="8" s="1"/>
  <c r="I76" i="8"/>
  <c r="N76" i="8" s="1"/>
  <c r="I77" i="8"/>
  <c r="N77" i="8" s="1"/>
  <c r="I78" i="8"/>
  <c r="N78" i="8" s="1"/>
  <c r="I79" i="8"/>
  <c r="N79" i="8" s="1"/>
  <c r="I80" i="8"/>
  <c r="N80" i="8" s="1"/>
  <c r="I81" i="8"/>
  <c r="N81" i="8" s="1"/>
  <c r="I82" i="8"/>
  <c r="N82" i="8" s="1"/>
  <c r="I83" i="8"/>
  <c r="N83" i="8" s="1"/>
  <c r="I84" i="8"/>
  <c r="N84" i="8" s="1"/>
  <c r="I85" i="8"/>
  <c r="N85" i="8" s="1"/>
  <c r="I86" i="8"/>
  <c r="N86" i="8" s="1"/>
  <c r="I87" i="8"/>
  <c r="N87" i="8" s="1"/>
  <c r="I88" i="8"/>
  <c r="N88" i="8" s="1"/>
  <c r="I89" i="8"/>
  <c r="N89" i="8" s="1"/>
  <c r="I90" i="8"/>
  <c r="N90" i="8" s="1"/>
  <c r="I91" i="8"/>
  <c r="N91" i="8" s="1"/>
  <c r="I92" i="8"/>
  <c r="N92" i="8" s="1"/>
  <c r="I93" i="8"/>
  <c r="N93" i="8" s="1"/>
  <c r="I94" i="8"/>
  <c r="N94" i="8" s="1"/>
  <c r="I95" i="8"/>
  <c r="N95" i="8" s="1"/>
  <c r="I96" i="8"/>
  <c r="N96" i="8" s="1"/>
  <c r="I97" i="8"/>
  <c r="N97" i="8" s="1"/>
  <c r="I98" i="8"/>
  <c r="N98" i="8" s="1"/>
  <c r="I99" i="8"/>
  <c r="N99" i="8" s="1"/>
  <c r="I100" i="8"/>
  <c r="N100" i="8" s="1"/>
  <c r="I101" i="8"/>
  <c r="N101" i="8" s="1"/>
  <c r="I102" i="8"/>
  <c r="N102" i="8" s="1"/>
  <c r="I103" i="8"/>
  <c r="N103" i="8" s="1"/>
  <c r="I104" i="8"/>
  <c r="N104" i="8" s="1"/>
  <c r="I105" i="8"/>
  <c r="N105" i="8" s="1"/>
  <c r="I106" i="8"/>
  <c r="N106" i="8" s="1"/>
  <c r="I107" i="8"/>
  <c r="N107" i="8" s="1"/>
  <c r="I108" i="8"/>
  <c r="N108" i="8" s="1"/>
  <c r="I109" i="8"/>
  <c r="N109" i="8" s="1"/>
  <c r="I110" i="8"/>
  <c r="N110" i="8" s="1"/>
  <c r="I111" i="8"/>
  <c r="N111" i="8" s="1"/>
  <c r="I112" i="8"/>
  <c r="N112" i="8" s="1"/>
  <c r="I113" i="8"/>
  <c r="N113" i="8" s="1"/>
  <c r="I114" i="8"/>
  <c r="N114" i="8" s="1"/>
  <c r="I115" i="8"/>
  <c r="N115" i="8" s="1"/>
  <c r="I116" i="8"/>
  <c r="N116" i="8" s="1"/>
  <c r="I117" i="8"/>
  <c r="N117" i="8" s="1"/>
  <c r="I118" i="8"/>
  <c r="N118" i="8" s="1"/>
  <c r="I119" i="8"/>
  <c r="N119" i="8" s="1"/>
  <c r="I120" i="8"/>
  <c r="N120" i="8" s="1"/>
  <c r="I121" i="8"/>
  <c r="N121" i="8" s="1"/>
  <c r="I122" i="8"/>
  <c r="N122" i="8" s="1"/>
  <c r="I123" i="8"/>
  <c r="N123" i="8" s="1"/>
  <c r="I124" i="8"/>
  <c r="N124" i="8" s="1"/>
  <c r="I125" i="8"/>
  <c r="N125" i="8" s="1"/>
  <c r="I126" i="8"/>
  <c r="N126" i="8" s="1"/>
  <c r="I127" i="8"/>
  <c r="N127" i="8" s="1"/>
  <c r="I128" i="8"/>
  <c r="N128" i="8" s="1"/>
  <c r="I129" i="8"/>
  <c r="N129" i="8" s="1"/>
  <c r="I130" i="8"/>
  <c r="N130" i="8" s="1"/>
  <c r="I131" i="8"/>
  <c r="N131" i="8" s="1"/>
  <c r="I132" i="8"/>
  <c r="N132" i="8" s="1"/>
  <c r="I133" i="8"/>
  <c r="N133" i="8" s="1"/>
  <c r="I134" i="8"/>
  <c r="N134" i="8" s="1"/>
  <c r="I135" i="8"/>
  <c r="N135" i="8" s="1"/>
  <c r="I136" i="8"/>
  <c r="N136" i="8" s="1"/>
  <c r="I137" i="8"/>
  <c r="N137" i="8" s="1"/>
  <c r="I138" i="8"/>
  <c r="N138" i="8" s="1"/>
  <c r="I139" i="8"/>
  <c r="N139" i="8" s="1"/>
  <c r="I140" i="8"/>
  <c r="N140" i="8" s="1"/>
  <c r="I141" i="8"/>
  <c r="N141" i="8" s="1"/>
  <c r="I142" i="8"/>
  <c r="N142" i="8" s="1"/>
  <c r="I143" i="8"/>
  <c r="N143" i="8" s="1"/>
  <c r="I144" i="8"/>
  <c r="N144" i="8" s="1"/>
  <c r="I145" i="8"/>
  <c r="N145" i="8" s="1"/>
  <c r="I146" i="8"/>
  <c r="N146" i="8" s="1"/>
  <c r="I147" i="8"/>
  <c r="N147" i="8" s="1"/>
  <c r="I148" i="8"/>
  <c r="N148" i="8" s="1"/>
  <c r="I149" i="8"/>
  <c r="N149" i="8" s="1"/>
  <c r="I150" i="8"/>
  <c r="N150" i="8" s="1"/>
  <c r="I151" i="8"/>
  <c r="N151" i="8" s="1"/>
  <c r="I152" i="8"/>
  <c r="N152" i="8" s="1"/>
  <c r="I153" i="8"/>
  <c r="N153" i="8" s="1"/>
  <c r="I154" i="8"/>
  <c r="N154" i="8" s="1"/>
  <c r="I155" i="8"/>
  <c r="N155" i="8" s="1"/>
  <c r="I156" i="8"/>
  <c r="N156" i="8" s="1"/>
  <c r="I157" i="8"/>
  <c r="N157" i="8" s="1"/>
  <c r="I158" i="8"/>
  <c r="N158" i="8" s="1"/>
  <c r="I159" i="8"/>
  <c r="N159" i="8" s="1"/>
  <c r="I160" i="8"/>
  <c r="N160" i="8" s="1"/>
  <c r="I161" i="8"/>
  <c r="N161" i="8" s="1"/>
  <c r="I162" i="8"/>
  <c r="N162" i="8" s="1"/>
  <c r="I163" i="8"/>
  <c r="N163" i="8" s="1"/>
  <c r="I164" i="8"/>
  <c r="N164" i="8" s="1"/>
  <c r="I165" i="8"/>
  <c r="N165" i="8" s="1"/>
  <c r="I166" i="8"/>
  <c r="N166" i="8" s="1"/>
  <c r="I167" i="8"/>
  <c r="N167" i="8" s="1"/>
  <c r="I168" i="8"/>
  <c r="N168" i="8" s="1"/>
  <c r="I169" i="8"/>
  <c r="N169" i="8" s="1"/>
  <c r="I170" i="8"/>
  <c r="N170" i="8" s="1"/>
  <c r="I171" i="8"/>
  <c r="N171" i="8" s="1"/>
  <c r="I172" i="8"/>
  <c r="N172" i="8" s="1"/>
  <c r="I173" i="8"/>
  <c r="N173" i="8" s="1"/>
  <c r="I174" i="8"/>
  <c r="N174" i="8" s="1"/>
  <c r="I175" i="8"/>
  <c r="N175" i="8" s="1"/>
  <c r="I176" i="8"/>
  <c r="N176" i="8" s="1"/>
  <c r="I177" i="8"/>
  <c r="N177" i="8" s="1"/>
  <c r="I178" i="8"/>
  <c r="N178" i="8" s="1"/>
  <c r="I179" i="8"/>
  <c r="N179" i="8" s="1"/>
  <c r="I180" i="8"/>
  <c r="N180" i="8" s="1"/>
  <c r="I181" i="8"/>
  <c r="N181" i="8" s="1"/>
  <c r="I182" i="8"/>
  <c r="N182" i="8" s="1"/>
  <c r="I183" i="8"/>
  <c r="N183" i="8" s="1"/>
  <c r="I184" i="8"/>
  <c r="N184" i="8" s="1"/>
  <c r="I185" i="8"/>
  <c r="N185" i="8" s="1"/>
  <c r="I186" i="8"/>
  <c r="N186" i="8" s="1"/>
  <c r="I187" i="8"/>
  <c r="N187" i="8" s="1"/>
  <c r="I188" i="8"/>
  <c r="N188" i="8" s="1"/>
  <c r="I189" i="8"/>
  <c r="N189" i="8" s="1"/>
  <c r="I190" i="8"/>
  <c r="N190" i="8" s="1"/>
  <c r="I191" i="8"/>
  <c r="N191" i="8" s="1"/>
  <c r="I192" i="8"/>
  <c r="N192" i="8" s="1"/>
  <c r="I193" i="8"/>
  <c r="N193" i="8" s="1"/>
  <c r="I194" i="8"/>
  <c r="N194" i="8" s="1"/>
  <c r="I195" i="8"/>
  <c r="N195" i="8" s="1"/>
  <c r="I196" i="8"/>
  <c r="N196" i="8" s="1"/>
  <c r="I197" i="8"/>
  <c r="N197" i="8" s="1"/>
  <c r="I198" i="8"/>
  <c r="N198" i="8" s="1"/>
  <c r="I199" i="8"/>
  <c r="N199" i="8" s="1"/>
  <c r="I200" i="8"/>
  <c r="N200" i="8" s="1"/>
  <c r="I201" i="8"/>
  <c r="N201" i="8" s="1"/>
  <c r="I202" i="8"/>
  <c r="N202" i="8" s="1"/>
  <c r="I203" i="8"/>
  <c r="N203" i="8" s="1"/>
  <c r="I204" i="8"/>
  <c r="N204" i="8" s="1"/>
  <c r="I205" i="8"/>
  <c r="N205" i="8" s="1"/>
  <c r="I206" i="8"/>
  <c r="N206" i="8" s="1"/>
  <c r="I207" i="8"/>
  <c r="N207" i="8" s="1"/>
  <c r="I208" i="8"/>
  <c r="N208" i="8" s="1"/>
  <c r="I209" i="8"/>
  <c r="N209" i="8" s="1"/>
  <c r="I210" i="8"/>
  <c r="N210" i="8" s="1"/>
  <c r="I211" i="8"/>
  <c r="N211" i="8" s="1"/>
  <c r="I212" i="8"/>
  <c r="N212" i="8" s="1"/>
  <c r="I213" i="8"/>
  <c r="N213" i="8" s="1"/>
  <c r="I214" i="8"/>
  <c r="N214" i="8" s="1"/>
  <c r="I215" i="8"/>
  <c r="N215" i="8" s="1"/>
  <c r="I216" i="8"/>
  <c r="N216" i="8" s="1"/>
  <c r="I217" i="8"/>
  <c r="N217" i="8" s="1"/>
  <c r="I218" i="8"/>
  <c r="N218" i="8" s="1"/>
  <c r="I219" i="8"/>
  <c r="N219" i="8" s="1"/>
  <c r="I220" i="8"/>
  <c r="N220" i="8" s="1"/>
  <c r="I221" i="8"/>
  <c r="N221" i="8" s="1"/>
  <c r="I222" i="8"/>
  <c r="N222" i="8" s="1"/>
  <c r="I223" i="8"/>
  <c r="N223" i="8" s="1"/>
  <c r="I224" i="8"/>
  <c r="N224" i="8" s="1"/>
  <c r="I225" i="8"/>
  <c r="N225" i="8" s="1"/>
  <c r="I226" i="8"/>
  <c r="N226" i="8" s="1"/>
  <c r="I227" i="8"/>
  <c r="N227" i="8" s="1"/>
  <c r="I228" i="8"/>
  <c r="N228" i="8" s="1"/>
  <c r="I229" i="8"/>
  <c r="N229" i="8" s="1"/>
  <c r="I230" i="8"/>
  <c r="N230" i="8" s="1"/>
  <c r="I231" i="8"/>
  <c r="N231" i="8" s="1"/>
  <c r="I232" i="8"/>
  <c r="N232" i="8" s="1"/>
  <c r="I233" i="8"/>
  <c r="N233" i="8" s="1"/>
  <c r="I234" i="8"/>
  <c r="N234" i="8" s="1"/>
  <c r="I235" i="8"/>
  <c r="N235" i="8" s="1"/>
  <c r="I236" i="8"/>
  <c r="N236" i="8" s="1"/>
  <c r="I237" i="8"/>
  <c r="N237" i="8" s="1"/>
  <c r="I238" i="8"/>
  <c r="N238" i="8" s="1"/>
  <c r="I239" i="8"/>
  <c r="N239" i="8" s="1"/>
  <c r="I240" i="8"/>
  <c r="N240" i="8" s="1"/>
  <c r="I241" i="8"/>
  <c r="N241" i="8" s="1"/>
  <c r="I242" i="8"/>
  <c r="N242" i="8" s="1"/>
  <c r="I243" i="8"/>
  <c r="N243" i="8" s="1"/>
  <c r="I244" i="8"/>
  <c r="N244" i="8" s="1"/>
  <c r="I245" i="8"/>
  <c r="N245" i="8" s="1"/>
  <c r="I246" i="8"/>
  <c r="N246" i="8" s="1"/>
  <c r="I247" i="8"/>
  <c r="N247" i="8" s="1"/>
  <c r="I248" i="8"/>
  <c r="N248" i="8" s="1"/>
  <c r="I249" i="8"/>
  <c r="N249" i="8" s="1"/>
  <c r="I250" i="8"/>
  <c r="N250" i="8" s="1"/>
  <c r="I251" i="8"/>
  <c r="N251" i="8" s="1"/>
  <c r="I252" i="8"/>
  <c r="N252" i="8" s="1"/>
  <c r="I253" i="8"/>
  <c r="N253" i="8" s="1"/>
  <c r="I254" i="8"/>
  <c r="N254" i="8" s="1"/>
  <c r="I255" i="8"/>
  <c r="N255" i="8" s="1"/>
  <c r="I256" i="8"/>
  <c r="N256" i="8" s="1"/>
  <c r="I257" i="8"/>
  <c r="N257" i="8" s="1"/>
  <c r="I258" i="8"/>
  <c r="N258" i="8" s="1"/>
  <c r="I259" i="8"/>
  <c r="N259" i="8" s="1"/>
  <c r="I260" i="8"/>
  <c r="N260" i="8" s="1"/>
  <c r="I261" i="8"/>
  <c r="N261" i="8" s="1"/>
  <c r="I262" i="8"/>
  <c r="N262" i="8" s="1"/>
  <c r="I263" i="8"/>
  <c r="N263" i="8" s="1"/>
  <c r="I264" i="8"/>
  <c r="N264" i="8" s="1"/>
  <c r="I265" i="8"/>
  <c r="N265" i="8" s="1"/>
  <c r="I266" i="8"/>
  <c r="N266" i="8" s="1"/>
  <c r="I267" i="8"/>
  <c r="N267" i="8" s="1"/>
  <c r="I268" i="8"/>
  <c r="N268" i="8" s="1"/>
  <c r="I269" i="8"/>
  <c r="N269" i="8" s="1"/>
  <c r="I270" i="8"/>
  <c r="N270" i="8" s="1"/>
  <c r="I271" i="8"/>
  <c r="N271" i="8" s="1"/>
  <c r="I272" i="8"/>
  <c r="N272" i="8" s="1"/>
  <c r="I273" i="8"/>
  <c r="N273" i="8" s="1"/>
  <c r="I274" i="8"/>
  <c r="N274" i="8" s="1"/>
  <c r="I275" i="8"/>
  <c r="N275" i="8" s="1"/>
  <c r="I276" i="8"/>
  <c r="N276" i="8" s="1"/>
  <c r="I277" i="8"/>
  <c r="N277" i="8" s="1"/>
  <c r="I278" i="8"/>
  <c r="N278" i="8" s="1"/>
  <c r="I279" i="8"/>
  <c r="N279" i="8" s="1"/>
  <c r="I280" i="8"/>
  <c r="N280" i="8" s="1"/>
  <c r="I281" i="8"/>
  <c r="N281" i="8" s="1"/>
  <c r="I282" i="8"/>
  <c r="N282" i="8" s="1"/>
  <c r="I283" i="8"/>
  <c r="N283" i="8" s="1"/>
  <c r="I284" i="8"/>
  <c r="N284" i="8" s="1"/>
  <c r="I5" i="8"/>
  <c r="N5" i="8" s="1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5" i="8"/>
  <c r="D6" i="8"/>
  <c r="H6" i="8" s="1"/>
  <c r="D7" i="8"/>
  <c r="H7" i="8" s="1"/>
  <c r="D8" i="8"/>
  <c r="H8" i="8" s="1"/>
  <c r="D9" i="8"/>
  <c r="H9" i="8" s="1"/>
  <c r="D10" i="8"/>
  <c r="H10" i="8" s="1"/>
  <c r="D11" i="8"/>
  <c r="H11" i="8" s="1"/>
  <c r="D12" i="8"/>
  <c r="D13" i="8"/>
  <c r="D14" i="8"/>
  <c r="H14" i="8" s="1"/>
  <c r="D15" i="8"/>
  <c r="H15" i="8" s="1"/>
  <c r="D16" i="8"/>
  <c r="H16" i="8" s="1"/>
  <c r="D17" i="8"/>
  <c r="H17" i="8" s="1"/>
  <c r="D18" i="8"/>
  <c r="H18" i="8" s="1"/>
  <c r="D19" i="8"/>
  <c r="H19" i="8" s="1"/>
  <c r="D20" i="8"/>
  <c r="H20" i="8" s="1"/>
  <c r="D21" i="8"/>
  <c r="D22" i="8"/>
  <c r="H22" i="8" s="1"/>
  <c r="D23" i="8"/>
  <c r="H23" i="8" s="1"/>
  <c r="D24" i="8"/>
  <c r="H24" i="8" s="1"/>
  <c r="D25" i="8"/>
  <c r="H25" i="8" s="1"/>
  <c r="D26" i="8"/>
  <c r="H26" i="8" s="1"/>
  <c r="D27" i="8"/>
  <c r="H27" i="8" s="1"/>
  <c r="D28" i="8"/>
  <c r="H28" i="8" s="1"/>
  <c r="D29" i="8"/>
  <c r="D30" i="8"/>
  <c r="H30" i="8" s="1"/>
  <c r="D31" i="8"/>
  <c r="H31" i="8" s="1"/>
  <c r="D32" i="8"/>
  <c r="H32" i="8" s="1"/>
  <c r="D33" i="8"/>
  <c r="H33" i="8" s="1"/>
  <c r="D34" i="8"/>
  <c r="H34" i="8" s="1"/>
  <c r="D35" i="8"/>
  <c r="H35" i="8" s="1"/>
  <c r="D36" i="8"/>
  <c r="H36" i="8" s="1"/>
  <c r="D37" i="8"/>
  <c r="D38" i="8"/>
  <c r="H38" i="8" s="1"/>
  <c r="D39" i="8"/>
  <c r="H39" i="8" s="1"/>
  <c r="D40" i="8"/>
  <c r="H40" i="8" s="1"/>
  <c r="D41" i="8"/>
  <c r="H41" i="8" s="1"/>
  <c r="D42" i="8"/>
  <c r="H42" i="8" s="1"/>
  <c r="D43" i="8"/>
  <c r="H43" i="8" s="1"/>
  <c r="D44" i="8"/>
  <c r="H44" i="8" s="1"/>
  <c r="D45" i="8"/>
  <c r="D46" i="8"/>
  <c r="D47" i="8"/>
  <c r="H47" i="8" s="1"/>
  <c r="D48" i="8"/>
  <c r="H48" i="8" s="1"/>
  <c r="D49" i="8"/>
  <c r="H49" i="8" s="1"/>
  <c r="D50" i="8"/>
  <c r="H50" i="8" s="1"/>
  <c r="D51" i="8"/>
  <c r="H51" i="8" s="1"/>
  <c r="D52" i="8"/>
  <c r="H52" i="8" s="1"/>
  <c r="D53" i="8"/>
  <c r="D54" i="8"/>
  <c r="H54" i="8" s="1"/>
  <c r="D55" i="8"/>
  <c r="H55" i="8" s="1"/>
  <c r="D56" i="8"/>
  <c r="H56" i="8" s="1"/>
  <c r="D57" i="8"/>
  <c r="H57" i="8" s="1"/>
  <c r="D58" i="8"/>
  <c r="H58" i="8" s="1"/>
  <c r="D59" i="8"/>
  <c r="H59" i="8" s="1"/>
  <c r="D60" i="8"/>
  <c r="D61" i="8"/>
  <c r="D62" i="8"/>
  <c r="D63" i="8"/>
  <c r="H63" i="8" s="1"/>
  <c r="D64" i="8"/>
  <c r="H64" i="8" s="1"/>
  <c r="D65" i="8"/>
  <c r="H65" i="8" s="1"/>
  <c r="D66" i="8"/>
  <c r="H66" i="8" s="1"/>
  <c r="D67" i="8"/>
  <c r="H67" i="8" s="1"/>
  <c r="D68" i="8"/>
  <c r="D69" i="8"/>
  <c r="D70" i="8"/>
  <c r="H70" i="8" s="1"/>
  <c r="D71" i="8"/>
  <c r="H71" i="8" s="1"/>
  <c r="D72" i="8"/>
  <c r="H72" i="8" s="1"/>
  <c r="D73" i="8"/>
  <c r="H73" i="8" s="1"/>
  <c r="D74" i="8"/>
  <c r="H74" i="8" s="1"/>
  <c r="D75" i="8"/>
  <c r="H75" i="8" s="1"/>
  <c r="D76" i="8"/>
  <c r="H76" i="8" s="1"/>
  <c r="D77" i="8"/>
  <c r="D78" i="8"/>
  <c r="H78" i="8" s="1"/>
  <c r="D79" i="8"/>
  <c r="H79" i="8" s="1"/>
  <c r="D80" i="8"/>
  <c r="D81" i="8"/>
  <c r="H81" i="8" s="1"/>
  <c r="D82" i="8"/>
  <c r="H82" i="8" s="1"/>
  <c r="D83" i="8"/>
  <c r="H83" i="8" s="1"/>
  <c r="D84" i="8"/>
  <c r="H84" i="8" s="1"/>
  <c r="D85" i="8"/>
  <c r="D86" i="8"/>
  <c r="H86" i="8" s="1"/>
  <c r="D87" i="8"/>
  <c r="H87" i="8" s="1"/>
  <c r="D88" i="8"/>
  <c r="H88" i="8" s="1"/>
  <c r="D89" i="8"/>
  <c r="H89" i="8" s="1"/>
  <c r="D90" i="8"/>
  <c r="H90" i="8" s="1"/>
  <c r="D91" i="8"/>
  <c r="H91" i="8" s="1"/>
  <c r="D92" i="8"/>
  <c r="H92" i="8" s="1"/>
  <c r="D93" i="8"/>
  <c r="D94" i="8"/>
  <c r="H94" i="8" s="1"/>
  <c r="D95" i="8"/>
  <c r="H95" i="8" s="1"/>
  <c r="D96" i="8"/>
  <c r="H96" i="8" s="1"/>
  <c r="D97" i="8"/>
  <c r="H97" i="8" s="1"/>
  <c r="D98" i="8"/>
  <c r="H98" i="8" s="1"/>
  <c r="D99" i="8"/>
  <c r="H99" i="8" s="1"/>
  <c r="D100" i="8"/>
  <c r="H100" i="8" s="1"/>
  <c r="D101" i="8"/>
  <c r="D102" i="8"/>
  <c r="H102" i="8" s="1"/>
  <c r="D103" i="8"/>
  <c r="H103" i="8" s="1"/>
  <c r="D104" i="8"/>
  <c r="H104" i="8" s="1"/>
  <c r="D105" i="8"/>
  <c r="H105" i="8" s="1"/>
  <c r="D106" i="8"/>
  <c r="H106" i="8" s="1"/>
  <c r="D107" i="8"/>
  <c r="H107" i="8" s="1"/>
  <c r="D108" i="8"/>
  <c r="H108" i="8" s="1"/>
  <c r="D109" i="8"/>
  <c r="D110" i="8"/>
  <c r="H110" i="8" s="1"/>
  <c r="D111" i="8"/>
  <c r="D112" i="8"/>
  <c r="H112" i="8" s="1"/>
  <c r="D113" i="8"/>
  <c r="H113" i="8" s="1"/>
  <c r="D114" i="8"/>
  <c r="H114" i="8" s="1"/>
  <c r="D115" i="8"/>
  <c r="H115" i="8" s="1"/>
  <c r="D116" i="8"/>
  <c r="H116" i="8" s="1"/>
  <c r="D117" i="8"/>
  <c r="D118" i="8"/>
  <c r="H118" i="8" s="1"/>
  <c r="D119" i="8"/>
  <c r="H119" i="8" s="1"/>
  <c r="D120" i="8"/>
  <c r="H120" i="8" s="1"/>
  <c r="D121" i="8"/>
  <c r="H121" i="8" s="1"/>
  <c r="D122" i="8"/>
  <c r="H122" i="8" s="1"/>
  <c r="D123" i="8"/>
  <c r="H123" i="8" s="1"/>
  <c r="D124" i="8"/>
  <c r="H124" i="8" s="1"/>
  <c r="D125" i="8"/>
  <c r="D126" i="8"/>
  <c r="H126" i="8" s="1"/>
  <c r="D127" i="8"/>
  <c r="H127" i="8" s="1"/>
  <c r="D128" i="8"/>
  <c r="H128" i="8" s="1"/>
  <c r="D129" i="8"/>
  <c r="H129" i="8" s="1"/>
  <c r="D130" i="8"/>
  <c r="H130" i="8" s="1"/>
  <c r="D131" i="8"/>
  <c r="H131" i="8" s="1"/>
  <c r="D132" i="8"/>
  <c r="H132" i="8" s="1"/>
  <c r="D133" i="8"/>
  <c r="D134" i="8"/>
  <c r="H134" i="8" s="1"/>
  <c r="D135" i="8"/>
  <c r="H135" i="8" s="1"/>
  <c r="D136" i="8"/>
  <c r="H136" i="8" s="1"/>
  <c r="D137" i="8"/>
  <c r="H137" i="8" s="1"/>
  <c r="D138" i="8"/>
  <c r="H138" i="8" s="1"/>
  <c r="D139" i="8"/>
  <c r="H139" i="8" s="1"/>
  <c r="D140" i="8"/>
  <c r="H140" i="8" s="1"/>
  <c r="D141" i="8"/>
  <c r="D142" i="8"/>
  <c r="H142" i="8" s="1"/>
  <c r="D143" i="8"/>
  <c r="H143" i="8" s="1"/>
  <c r="D144" i="8"/>
  <c r="H144" i="8" s="1"/>
  <c r="D145" i="8"/>
  <c r="H145" i="8" s="1"/>
  <c r="D146" i="8"/>
  <c r="H146" i="8" s="1"/>
  <c r="D147" i="8"/>
  <c r="H147" i="8" s="1"/>
  <c r="D148" i="8"/>
  <c r="H148" i="8" s="1"/>
  <c r="D149" i="8"/>
  <c r="D150" i="8"/>
  <c r="H150" i="8" s="1"/>
  <c r="D151" i="8"/>
  <c r="H151" i="8" s="1"/>
  <c r="D152" i="8"/>
  <c r="H152" i="8" s="1"/>
  <c r="D153" i="8"/>
  <c r="H153" i="8" s="1"/>
  <c r="D154" i="8"/>
  <c r="H154" i="8" s="1"/>
  <c r="D155" i="8"/>
  <c r="H155" i="8" s="1"/>
  <c r="D156" i="8"/>
  <c r="H156" i="8" s="1"/>
  <c r="D157" i="8"/>
  <c r="D158" i="8"/>
  <c r="H158" i="8" s="1"/>
  <c r="D159" i="8"/>
  <c r="H159" i="8" s="1"/>
  <c r="D160" i="8"/>
  <c r="H160" i="8" s="1"/>
  <c r="D161" i="8"/>
  <c r="D162" i="8"/>
  <c r="H162" i="8" s="1"/>
  <c r="D163" i="8"/>
  <c r="H163" i="8" s="1"/>
  <c r="D164" i="8"/>
  <c r="H164" i="8" s="1"/>
  <c r="D165" i="8"/>
  <c r="D166" i="8"/>
  <c r="H166" i="8" s="1"/>
  <c r="D167" i="8"/>
  <c r="H167" i="8" s="1"/>
  <c r="D168" i="8"/>
  <c r="H168" i="8" s="1"/>
  <c r="D169" i="8"/>
  <c r="H169" i="8" s="1"/>
  <c r="D170" i="8"/>
  <c r="H170" i="8" s="1"/>
  <c r="D171" i="8"/>
  <c r="H171" i="8" s="1"/>
  <c r="D172" i="8"/>
  <c r="H172" i="8" s="1"/>
  <c r="D173" i="8"/>
  <c r="D174" i="8"/>
  <c r="H174" i="8" s="1"/>
  <c r="D175" i="8"/>
  <c r="H175" i="8" s="1"/>
  <c r="D176" i="8"/>
  <c r="H176" i="8" s="1"/>
  <c r="D177" i="8"/>
  <c r="H177" i="8" s="1"/>
  <c r="D178" i="8"/>
  <c r="H178" i="8" s="1"/>
  <c r="D179" i="8"/>
  <c r="H179" i="8" s="1"/>
  <c r="D180" i="8"/>
  <c r="H180" i="8" s="1"/>
  <c r="D181" i="8"/>
  <c r="D182" i="8"/>
  <c r="H182" i="8" s="1"/>
  <c r="D183" i="8"/>
  <c r="H183" i="8" s="1"/>
  <c r="D184" i="8"/>
  <c r="D185" i="8"/>
  <c r="H185" i="8" s="1"/>
  <c r="D186" i="8"/>
  <c r="H186" i="8" s="1"/>
  <c r="D187" i="8"/>
  <c r="H187" i="8" s="1"/>
  <c r="D188" i="8"/>
  <c r="H188" i="8" s="1"/>
  <c r="D189" i="8"/>
  <c r="D190" i="8"/>
  <c r="H190" i="8" s="1"/>
  <c r="D191" i="8"/>
  <c r="H191" i="8" s="1"/>
  <c r="D192" i="8"/>
  <c r="H192" i="8" s="1"/>
  <c r="D193" i="8"/>
  <c r="H193" i="8" s="1"/>
  <c r="D194" i="8"/>
  <c r="H194" i="8" s="1"/>
  <c r="D195" i="8"/>
  <c r="H195" i="8" s="1"/>
  <c r="D196" i="8"/>
  <c r="H196" i="8" s="1"/>
  <c r="D197" i="8"/>
  <c r="D198" i="8"/>
  <c r="H198" i="8" s="1"/>
  <c r="D199" i="8"/>
  <c r="D200" i="8"/>
  <c r="H200" i="8" s="1"/>
  <c r="D201" i="8"/>
  <c r="H201" i="8" s="1"/>
  <c r="D202" i="8"/>
  <c r="H202" i="8" s="1"/>
  <c r="D203" i="8"/>
  <c r="H203" i="8" s="1"/>
  <c r="D204" i="8"/>
  <c r="H204" i="8" s="1"/>
  <c r="D205" i="8"/>
  <c r="D206" i="8"/>
  <c r="H206" i="8" s="1"/>
  <c r="D207" i="8"/>
  <c r="H207" i="8" s="1"/>
  <c r="D208" i="8"/>
  <c r="H208" i="8" s="1"/>
  <c r="D209" i="8"/>
  <c r="H209" i="8" s="1"/>
  <c r="D210" i="8"/>
  <c r="H210" i="8" s="1"/>
  <c r="D211" i="8"/>
  <c r="H211" i="8" s="1"/>
  <c r="D212" i="8"/>
  <c r="H212" i="8" s="1"/>
  <c r="D213" i="8"/>
  <c r="D214" i="8"/>
  <c r="H214" i="8" s="1"/>
  <c r="D215" i="8"/>
  <c r="H215" i="8" s="1"/>
  <c r="D216" i="8"/>
  <c r="H216" i="8" s="1"/>
  <c r="D217" i="8"/>
  <c r="H217" i="8" s="1"/>
  <c r="D218" i="8"/>
  <c r="H218" i="8" s="1"/>
  <c r="D219" i="8"/>
  <c r="H219" i="8" s="1"/>
  <c r="D220" i="8"/>
  <c r="D221" i="8"/>
  <c r="D222" i="8"/>
  <c r="H222" i="8" s="1"/>
  <c r="D223" i="8"/>
  <c r="H223" i="8" s="1"/>
  <c r="D224" i="8"/>
  <c r="H224" i="8" s="1"/>
  <c r="D225" i="8"/>
  <c r="H225" i="8" s="1"/>
  <c r="D226" i="8"/>
  <c r="H226" i="8" s="1"/>
  <c r="D227" i="8"/>
  <c r="H227" i="8" s="1"/>
  <c r="D228" i="8"/>
  <c r="H228" i="8" s="1"/>
  <c r="D229" i="8"/>
  <c r="D230" i="8"/>
  <c r="H230" i="8" s="1"/>
  <c r="D231" i="8"/>
  <c r="H231" i="8" s="1"/>
  <c r="D232" i="8"/>
  <c r="H232" i="8" s="1"/>
  <c r="D233" i="8"/>
  <c r="H233" i="8" s="1"/>
  <c r="D234" i="8"/>
  <c r="H234" i="8" s="1"/>
  <c r="D235" i="8"/>
  <c r="H235" i="8" s="1"/>
  <c r="D236" i="8"/>
  <c r="H236" i="8" s="1"/>
  <c r="D237" i="8"/>
  <c r="D238" i="8"/>
  <c r="H238" i="8" s="1"/>
  <c r="D239" i="8"/>
  <c r="H239" i="8" s="1"/>
  <c r="D240" i="8"/>
  <c r="H240" i="8" s="1"/>
  <c r="D241" i="8"/>
  <c r="H241" i="8" s="1"/>
  <c r="D242" i="8"/>
  <c r="H242" i="8" s="1"/>
  <c r="D243" i="8"/>
  <c r="H243" i="8" s="1"/>
  <c r="D244" i="8"/>
  <c r="D245" i="8"/>
  <c r="D246" i="8"/>
  <c r="H246" i="8" s="1"/>
  <c r="D247" i="8"/>
  <c r="H247" i="8" s="1"/>
  <c r="D248" i="8"/>
  <c r="H248" i="8" s="1"/>
  <c r="D249" i="8"/>
  <c r="H249" i="8" s="1"/>
  <c r="D250" i="8"/>
  <c r="H250" i="8" s="1"/>
  <c r="D251" i="8"/>
  <c r="H251" i="8" s="1"/>
  <c r="D252" i="8"/>
  <c r="D253" i="8"/>
  <c r="D254" i="8"/>
  <c r="H254" i="8" s="1"/>
  <c r="D255" i="8"/>
  <c r="H255" i="8" s="1"/>
  <c r="D256" i="8"/>
  <c r="H256" i="8" s="1"/>
  <c r="D257" i="8"/>
  <c r="D258" i="8"/>
  <c r="H258" i="8" s="1"/>
  <c r="D259" i="8"/>
  <c r="H259" i="8" s="1"/>
  <c r="D260" i="8"/>
  <c r="D261" i="8"/>
  <c r="D262" i="8"/>
  <c r="H262" i="8" s="1"/>
  <c r="D263" i="8"/>
  <c r="H263" i="8" s="1"/>
  <c r="D264" i="8"/>
  <c r="H264" i="8" s="1"/>
  <c r="D265" i="8"/>
  <c r="H265" i="8" s="1"/>
  <c r="D266" i="8"/>
  <c r="H266" i="8" s="1"/>
  <c r="D267" i="8"/>
  <c r="H267" i="8" s="1"/>
  <c r="D268" i="8"/>
  <c r="D269" i="8"/>
  <c r="D270" i="8"/>
  <c r="H270" i="8" s="1"/>
  <c r="D271" i="8"/>
  <c r="D272" i="8"/>
  <c r="H272" i="8" s="1"/>
  <c r="D273" i="8"/>
  <c r="H273" i="8" s="1"/>
  <c r="D274" i="8"/>
  <c r="H274" i="8" s="1"/>
  <c r="D275" i="8"/>
  <c r="H275" i="8" s="1"/>
  <c r="D276" i="8"/>
  <c r="D277" i="8"/>
  <c r="D278" i="8"/>
  <c r="H278" i="8" s="1"/>
  <c r="D279" i="8"/>
  <c r="H279" i="8" s="1"/>
  <c r="D280" i="8"/>
  <c r="H280" i="8" s="1"/>
  <c r="D281" i="8"/>
  <c r="H281" i="8" s="1"/>
  <c r="D282" i="8"/>
  <c r="H282" i="8" s="1"/>
  <c r="D283" i="8"/>
  <c r="H283" i="8" s="1"/>
  <c r="D284" i="8"/>
  <c r="D5" i="8"/>
  <c r="E5" i="8" s="1"/>
  <c r="S35" i="8"/>
  <c r="R3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5" i="8"/>
  <c r="H80" i="8" l="1"/>
  <c r="H257" i="8"/>
  <c r="H161" i="8"/>
  <c r="H12" i="8"/>
  <c r="H199" i="8"/>
  <c r="H184" i="8"/>
  <c r="H62" i="8"/>
  <c r="H46" i="8"/>
  <c r="H220" i="8"/>
  <c r="H271" i="8"/>
  <c r="H111" i="8"/>
  <c r="H284" i="8"/>
  <c r="H244" i="8"/>
  <c r="H268" i="8"/>
  <c r="H260" i="8"/>
  <c r="H252" i="8"/>
  <c r="H276" i="8"/>
  <c r="H277" i="8"/>
  <c r="H269" i="8"/>
  <c r="H261" i="8"/>
  <c r="H253" i="8"/>
  <c r="H245" i="8"/>
  <c r="H237" i="8"/>
  <c r="H229" i="8"/>
  <c r="H221" i="8"/>
  <c r="H213" i="8"/>
  <c r="H205" i="8"/>
  <c r="H197" i="8"/>
  <c r="H189" i="8"/>
  <c r="H181" i="8"/>
  <c r="H173" i="8"/>
  <c r="H165" i="8"/>
  <c r="H157" i="8"/>
  <c r="H149" i="8"/>
  <c r="H141" i="8"/>
  <c r="H133" i="8"/>
  <c r="H125" i="8"/>
  <c r="H117" i="8"/>
  <c r="H109" i="8"/>
  <c r="H101" i="8"/>
  <c r="H93" i="8"/>
  <c r="H85" i="8"/>
  <c r="H77" i="8"/>
  <c r="H69" i="8"/>
  <c r="H61" i="8"/>
  <c r="H53" i="8"/>
  <c r="H45" i="8"/>
  <c r="H37" i="8"/>
  <c r="H29" i="8"/>
  <c r="H21" i="8"/>
  <c r="H13" i="8"/>
  <c r="H68" i="8"/>
  <c r="H60" i="8"/>
  <c r="H5" i="8"/>
  <c r="N63" i="93"/>
  <c r="N38" i="90"/>
  <c r="N136" i="90"/>
  <c r="N60" i="89" l="1"/>
  <c r="N63" i="89"/>
  <c r="I24" i="102"/>
  <c r="I35" i="102" l="1"/>
  <c r="F35" i="102"/>
  <c r="E35" i="102"/>
  <c r="D35" i="102"/>
  <c r="I34" i="102"/>
  <c r="F34" i="102"/>
  <c r="E34" i="102"/>
  <c r="D34" i="102"/>
  <c r="I33" i="102"/>
  <c r="F33" i="102"/>
  <c r="E33" i="102"/>
  <c r="D33" i="102"/>
  <c r="I32" i="102"/>
  <c r="F32" i="102"/>
  <c r="E32" i="102"/>
  <c r="D32" i="102"/>
  <c r="I31" i="102"/>
  <c r="F31" i="102"/>
  <c r="E31" i="102"/>
  <c r="D31" i="102"/>
  <c r="I30" i="102"/>
  <c r="F30" i="102"/>
  <c r="E30" i="102"/>
  <c r="D30" i="102"/>
  <c r="I29" i="102"/>
  <c r="F29" i="102"/>
  <c r="E29" i="102"/>
  <c r="D29" i="102"/>
  <c r="I28" i="102"/>
  <c r="F28" i="102"/>
  <c r="E28" i="102"/>
  <c r="D28" i="102"/>
  <c r="I27" i="102"/>
  <c r="F27" i="102"/>
  <c r="E27" i="102"/>
  <c r="D27" i="102"/>
  <c r="I26" i="102"/>
  <c r="F26" i="102"/>
  <c r="E26" i="102"/>
  <c r="D26" i="102"/>
  <c r="I25" i="102"/>
  <c r="F25" i="102"/>
  <c r="E25" i="102"/>
  <c r="D25" i="102"/>
  <c r="F24" i="102"/>
  <c r="E24" i="102"/>
  <c r="D24" i="102"/>
  <c r="I23" i="102"/>
  <c r="F23" i="102"/>
  <c r="E23" i="102"/>
  <c r="D23" i="102"/>
  <c r="I22" i="102"/>
  <c r="F22" i="102"/>
  <c r="E22" i="102"/>
  <c r="D22" i="102"/>
  <c r="I21" i="102"/>
  <c r="F21" i="102"/>
  <c r="E21" i="102"/>
  <c r="D21" i="102"/>
  <c r="I20" i="102"/>
  <c r="F20" i="102"/>
  <c r="E20" i="102"/>
  <c r="D20" i="102"/>
  <c r="I19" i="102"/>
  <c r="F19" i="102"/>
  <c r="E19" i="102"/>
  <c r="D19" i="102"/>
  <c r="I18" i="102"/>
  <c r="F18" i="102"/>
  <c r="E18" i="102"/>
  <c r="D18" i="102"/>
  <c r="I17" i="102"/>
  <c r="F17" i="102"/>
  <c r="E17" i="102"/>
  <c r="D17" i="102"/>
  <c r="I16" i="102"/>
  <c r="F16" i="102"/>
  <c r="E16" i="102"/>
  <c r="D16" i="102"/>
  <c r="I15" i="102"/>
  <c r="F15" i="102"/>
  <c r="E15" i="102"/>
  <c r="D15" i="102"/>
  <c r="I14" i="102"/>
  <c r="F14" i="102"/>
  <c r="E14" i="102"/>
  <c r="D14" i="102"/>
  <c r="I13" i="102"/>
  <c r="F13" i="102"/>
  <c r="E13" i="102"/>
  <c r="D13" i="102"/>
  <c r="I12" i="102"/>
  <c r="F12" i="102"/>
  <c r="E12" i="102"/>
  <c r="D12" i="102"/>
  <c r="I11" i="102"/>
  <c r="F11" i="102"/>
  <c r="E11" i="102"/>
  <c r="D11" i="102"/>
  <c r="I10" i="102"/>
  <c r="F10" i="102"/>
  <c r="E10" i="102"/>
  <c r="D10" i="102"/>
  <c r="I9" i="102"/>
  <c r="F9" i="102"/>
  <c r="E9" i="102"/>
  <c r="D9" i="102"/>
  <c r="I8" i="102"/>
  <c r="F8" i="102"/>
  <c r="E8" i="102"/>
  <c r="D8" i="102"/>
  <c r="I7" i="102"/>
  <c r="F7" i="102"/>
  <c r="E7" i="102"/>
  <c r="D7" i="102"/>
  <c r="I6" i="102"/>
  <c r="F6" i="102"/>
  <c r="E6" i="102"/>
  <c r="D6" i="102"/>
  <c r="I5" i="102"/>
  <c r="F5" i="102"/>
  <c r="E5" i="102"/>
  <c r="D5" i="102"/>
  <c r="E36" i="102" l="1"/>
  <c r="D36" i="102"/>
  <c r="F36" i="102"/>
  <c r="I36" i="102"/>
  <c r="N36" i="82"/>
  <c r="N37" i="82"/>
  <c r="C6" i="97" l="1"/>
  <c r="E14" i="99"/>
  <c r="E15" i="99"/>
  <c r="E16" i="99"/>
  <c r="E12" i="99"/>
  <c r="E13" i="99"/>
  <c r="F109" i="98"/>
  <c r="F110" i="98"/>
  <c r="F111" i="98"/>
  <c r="E103" i="98"/>
  <c r="F103" i="98" s="1"/>
  <c r="E104" i="98"/>
  <c r="F104" i="98" s="1"/>
  <c r="E105" i="98"/>
  <c r="F105" i="98" s="1"/>
  <c r="E106" i="98"/>
  <c r="F106" i="98" s="1"/>
  <c r="E102" i="98"/>
  <c r="F102" i="98" s="1"/>
  <c r="F107" i="98"/>
  <c r="F108" i="98"/>
  <c r="F97" i="98"/>
  <c r="F99" i="98"/>
  <c r="F100" i="98"/>
  <c r="F101" i="98"/>
  <c r="E95" i="98"/>
  <c r="F95" i="98" s="1"/>
  <c r="E96" i="98"/>
  <c r="F96" i="98" s="1"/>
  <c r="E94" i="98"/>
  <c r="F94" i="98" s="1"/>
  <c r="F93" i="98"/>
  <c r="E98" i="98"/>
  <c r="F98" i="98" s="1"/>
  <c r="F89" i="98"/>
  <c r="E87" i="98"/>
  <c r="F87" i="98" s="1"/>
  <c r="E88" i="98"/>
  <c r="F88" i="98" s="1"/>
  <c r="E90" i="98"/>
  <c r="F90" i="98" s="1"/>
  <c r="E91" i="98"/>
  <c r="F91" i="98" s="1"/>
  <c r="E92" i="98"/>
  <c r="F92" i="98" s="1"/>
  <c r="E86" i="98"/>
  <c r="F86" i="98" s="1"/>
  <c r="F83" i="98"/>
  <c r="F84" i="98"/>
  <c r="F85" i="98"/>
  <c r="E82" i="98"/>
  <c r="F82" i="98" s="1"/>
  <c r="F75" i="98"/>
  <c r="F76" i="98"/>
  <c r="F77" i="98"/>
  <c r="F78" i="98"/>
  <c r="F79" i="98"/>
  <c r="F70" i="98"/>
  <c r="E71" i="98"/>
  <c r="F71" i="98" s="1"/>
  <c r="E72" i="98"/>
  <c r="F72" i="98" s="1"/>
  <c r="E73" i="98"/>
  <c r="F73" i="98" s="1"/>
  <c r="E74" i="98"/>
  <c r="F74" i="98" s="1"/>
  <c r="E81" i="98"/>
  <c r="F81" i="98" s="1"/>
  <c r="E80" i="98"/>
  <c r="F80" i="98" s="1"/>
  <c r="C8" i="100"/>
  <c r="F64" i="98"/>
  <c r="F63" i="98"/>
  <c r="F67" i="98"/>
  <c r="F68" i="98"/>
  <c r="F69" i="98"/>
  <c r="E65" i="98"/>
  <c r="F65" i="98" s="1"/>
  <c r="E66" i="98"/>
  <c r="F66" i="98" s="1"/>
  <c r="F59" i="98"/>
  <c r="F60" i="98"/>
  <c r="F61" i="98"/>
  <c r="F62" i="98"/>
  <c r="E55" i="98"/>
  <c r="F55" i="98" s="1"/>
  <c r="E56" i="98"/>
  <c r="F56" i="98" s="1"/>
  <c r="E57" i="98"/>
  <c r="F57" i="98" s="1"/>
  <c r="E58" i="98"/>
  <c r="F58" i="98" s="1"/>
  <c r="E51" i="98"/>
  <c r="F51" i="98" s="1"/>
  <c r="E52" i="98"/>
  <c r="F52" i="98" s="1"/>
  <c r="E53" i="98"/>
  <c r="F53" i="98" s="1"/>
  <c r="E54" i="98"/>
  <c r="F54" i="98" s="1"/>
  <c r="E50" i="98"/>
  <c r="F50" i="98" s="1"/>
  <c r="E47" i="98"/>
  <c r="F47" i="98" s="1"/>
  <c r="F48" i="98"/>
  <c r="F49" i="98"/>
  <c r="E42" i="98"/>
  <c r="F42" i="98" s="1"/>
  <c r="E43" i="98"/>
  <c r="F43" i="98" s="1"/>
  <c r="E44" i="98"/>
  <c r="F44" i="98" s="1"/>
  <c r="E45" i="98"/>
  <c r="F45" i="98" s="1"/>
  <c r="E46" i="98"/>
  <c r="F46" i="98" s="1"/>
  <c r="E41" i="98"/>
  <c r="F41" i="98" s="1"/>
  <c r="F36" i="98"/>
  <c r="F37" i="98"/>
  <c r="F38" i="98"/>
  <c r="F39" i="98"/>
  <c r="F40" i="98"/>
  <c r="F30" i="98"/>
  <c r="F31" i="98"/>
  <c r="F32" i="98"/>
  <c r="F33" i="98"/>
  <c r="E28" i="98"/>
  <c r="F28" i="98" s="1"/>
  <c r="E29" i="98"/>
  <c r="F29" i="98" s="1"/>
  <c r="E34" i="98"/>
  <c r="F34" i="98" s="1"/>
  <c r="E35" i="98"/>
  <c r="F35" i="98" s="1"/>
  <c r="E27" i="98"/>
  <c r="F27" i="98" s="1"/>
  <c r="N6" i="76"/>
  <c r="O292" i="75"/>
  <c r="O294" i="75" s="1"/>
  <c r="E11" i="99"/>
  <c r="N36" i="68"/>
  <c r="E40" i="99" l="1"/>
  <c r="E21" i="98"/>
  <c r="F21" i="98" s="1"/>
  <c r="E22" i="98"/>
  <c r="F22" i="98" s="1"/>
  <c r="E23" i="98"/>
  <c r="F23" i="98" s="1"/>
  <c r="E24" i="98"/>
  <c r="F24" i="98" s="1"/>
  <c r="E25" i="98"/>
  <c r="F25" i="98" s="1"/>
  <c r="F26" i="98"/>
  <c r="E14" i="98"/>
  <c r="E15" i="98"/>
  <c r="E16" i="98"/>
  <c r="E17" i="98"/>
  <c r="E18" i="98"/>
  <c r="E20" i="98"/>
  <c r="E13" i="98"/>
  <c r="N24" i="70"/>
  <c r="N36" i="70"/>
  <c r="E5" i="98" l="1"/>
  <c r="F5" i="98" s="1"/>
  <c r="E4" i="98"/>
  <c r="F4" i="98" s="1"/>
  <c r="F6" i="98"/>
  <c r="E3" i="98"/>
  <c r="F3" i="98" s="1"/>
  <c r="F20" i="98"/>
  <c r="F19" i="98"/>
  <c r="F18" i="98"/>
  <c r="F17" i="98"/>
  <c r="F16" i="98"/>
  <c r="F15" i="98"/>
  <c r="F14" i="98"/>
  <c r="F13" i="98"/>
  <c r="F12" i="98"/>
  <c r="F11" i="98"/>
  <c r="F10" i="98"/>
  <c r="F9" i="98"/>
  <c r="F8" i="98"/>
  <c r="F7" i="98"/>
  <c r="W35" i="8"/>
  <c r="T35" i="8"/>
  <c r="W34" i="8"/>
  <c r="S34" i="8"/>
  <c r="T34" i="8"/>
  <c r="R34" i="8"/>
  <c r="L283" i="66"/>
  <c r="O283" i="66" s="1"/>
  <c r="L283" i="67"/>
  <c r="O283" i="67" s="1"/>
  <c r="L283" i="70"/>
  <c r="O283" i="70" s="1"/>
  <c r="L283" i="71"/>
  <c r="O283" i="71" s="1"/>
  <c r="L283" i="68"/>
  <c r="O283" i="68" s="1"/>
  <c r="L283" i="69"/>
  <c r="O283" i="69" s="1"/>
  <c r="L283" i="72"/>
  <c r="O283" i="72" s="1"/>
  <c r="L283" i="73"/>
  <c r="O283" i="73" s="1"/>
  <c r="L283" i="74"/>
  <c r="O283" i="74" s="1"/>
  <c r="L283" i="75"/>
  <c r="O283" i="75" s="1"/>
  <c r="L283" i="76"/>
  <c r="O283" i="76" s="1"/>
  <c r="L283" i="77"/>
  <c r="O283" i="77" s="1"/>
  <c r="L283" i="78"/>
  <c r="O283" i="78" s="1"/>
  <c r="L283" i="79"/>
  <c r="O283" i="79" s="1"/>
  <c r="L283" i="80"/>
  <c r="O283" i="80" s="1"/>
  <c r="L283" i="81"/>
  <c r="O283" i="81" s="1"/>
  <c r="L283" i="82"/>
  <c r="L283" i="83"/>
  <c r="O283" i="83" s="1"/>
  <c r="L283" i="84"/>
  <c r="O283" i="84" s="1"/>
  <c r="L283" i="85"/>
  <c r="O283" i="85" s="1"/>
  <c r="L283" i="86"/>
  <c r="O283" i="86" s="1"/>
  <c r="L283" i="87"/>
  <c r="O283" i="87" s="1"/>
  <c r="L283" i="88"/>
  <c r="O283" i="88" s="1"/>
  <c r="L283" i="89"/>
  <c r="L283" i="90"/>
  <c r="O283" i="90" s="1"/>
  <c r="L283" i="91"/>
  <c r="O283" i="91" s="1"/>
  <c r="L283" i="92"/>
  <c r="O283" i="92" s="1"/>
  <c r="L283" i="93"/>
  <c r="O283" i="93" s="1"/>
  <c r="L283" i="94"/>
  <c r="O283" i="94" s="1"/>
  <c r="L283" i="95"/>
  <c r="O283" i="95" s="1"/>
  <c r="L283" i="96"/>
  <c r="O283" i="96" s="1"/>
  <c r="L283" i="33"/>
  <c r="O283" i="33" s="1"/>
  <c r="F283" i="66"/>
  <c r="I283" i="66" s="1"/>
  <c r="F283" i="67"/>
  <c r="I283" i="67" s="1"/>
  <c r="F283" i="70"/>
  <c r="I283" i="70" s="1"/>
  <c r="F283" i="71"/>
  <c r="I283" i="71" s="1"/>
  <c r="F283" i="68"/>
  <c r="I283" i="68" s="1"/>
  <c r="F283" i="69"/>
  <c r="I283" i="69" s="1"/>
  <c r="F283" i="72"/>
  <c r="I283" i="72" s="1"/>
  <c r="F283" i="73"/>
  <c r="I283" i="73" s="1"/>
  <c r="F283" i="74"/>
  <c r="I283" i="74" s="1"/>
  <c r="F283" i="75"/>
  <c r="I283" i="75" s="1"/>
  <c r="F283" i="76"/>
  <c r="I283" i="76" s="1"/>
  <c r="F283" i="77"/>
  <c r="I283" i="77" s="1"/>
  <c r="F283" i="78"/>
  <c r="I283" i="78" s="1"/>
  <c r="F283" i="79"/>
  <c r="I283" i="79" s="1"/>
  <c r="F283" i="80"/>
  <c r="I283" i="80" s="1"/>
  <c r="F283" i="81"/>
  <c r="I283" i="81" s="1"/>
  <c r="F283" i="82"/>
  <c r="I283" i="82" s="1"/>
  <c r="F283" i="83"/>
  <c r="I283" i="83" s="1"/>
  <c r="F283" i="84"/>
  <c r="I283" i="84" s="1"/>
  <c r="F283" i="85"/>
  <c r="I283" i="85" s="1"/>
  <c r="F283" i="86"/>
  <c r="I283" i="86" s="1"/>
  <c r="F283" i="87"/>
  <c r="I283" i="87" s="1"/>
  <c r="F283" i="88"/>
  <c r="I283" i="88" s="1"/>
  <c r="F283" i="89"/>
  <c r="I283" i="89" s="1"/>
  <c r="F283" i="90"/>
  <c r="I283" i="90" s="1"/>
  <c r="F283" i="91"/>
  <c r="I283" i="91" s="1"/>
  <c r="F283" i="92"/>
  <c r="I283" i="92" s="1"/>
  <c r="F283" i="93"/>
  <c r="I283" i="93" s="1"/>
  <c r="F283" i="94"/>
  <c r="I283" i="94" s="1"/>
  <c r="F283" i="95"/>
  <c r="I283" i="95" s="1"/>
  <c r="F283" i="96"/>
  <c r="I283" i="96" s="1"/>
  <c r="F283" i="33"/>
  <c r="I283" i="33" s="1"/>
  <c r="L38" i="66"/>
  <c r="Q38" i="66" s="1"/>
  <c r="L38" i="67"/>
  <c r="O38" i="67" s="1"/>
  <c r="L38" i="70"/>
  <c r="Q38" i="70" s="1"/>
  <c r="L38" i="71"/>
  <c r="Q38" i="71" s="1"/>
  <c r="L38" i="68"/>
  <c r="Q38" i="68" s="1"/>
  <c r="L38" i="69"/>
  <c r="Q38" i="69" s="1"/>
  <c r="L38" i="72"/>
  <c r="Q38" i="72" s="1"/>
  <c r="L38" i="73"/>
  <c r="Q38" i="73" s="1"/>
  <c r="L38" i="74"/>
  <c r="O38" i="74" s="1"/>
  <c r="L38" i="75"/>
  <c r="O38" i="75" s="1"/>
  <c r="L38" i="76"/>
  <c r="Q38" i="76" s="1"/>
  <c r="L38" i="77"/>
  <c r="Q38" i="77" s="1"/>
  <c r="L38" i="78"/>
  <c r="Q38" i="78" s="1"/>
  <c r="L38" i="79"/>
  <c r="Q38" i="79" s="1"/>
  <c r="L38" i="80"/>
  <c r="Q38" i="80" s="1"/>
  <c r="L38" i="81"/>
  <c r="Q38" i="81" s="1"/>
  <c r="L38" i="82"/>
  <c r="L38" i="83"/>
  <c r="O38" i="83" s="1"/>
  <c r="L38" i="84"/>
  <c r="Q38" i="84" s="1"/>
  <c r="L38" i="85"/>
  <c r="Q38" i="85" s="1"/>
  <c r="L38" i="86"/>
  <c r="Q38" i="86" s="1"/>
  <c r="L38" i="87"/>
  <c r="Q38" i="87" s="1"/>
  <c r="L38" i="88"/>
  <c r="Q38" i="88" s="1"/>
  <c r="L38" i="89"/>
  <c r="L38" i="90"/>
  <c r="O38" i="90" s="1"/>
  <c r="L38" i="91"/>
  <c r="O38" i="91" s="1"/>
  <c r="L38" i="92"/>
  <c r="Q38" i="92" s="1"/>
  <c r="L38" i="93"/>
  <c r="Q38" i="93" s="1"/>
  <c r="L38" i="94"/>
  <c r="Q38" i="94" s="1"/>
  <c r="L38" i="95"/>
  <c r="Q38" i="95" s="1"/>
  <c r="L38" i="96"/>
  <c r="Q38" i="96" s="1"/>
  <c r="L38" i="33"/>
  <c r="Q38" i="33" s="1"/>
  <c r="F38" i="33"/>
  <c r="I38" i="33" s="1"/>
  <c r="Q38" i="82" l="1"/>
  <c r="K38" i="8"/>
  <c r="O283" i="82"/>
  <c r="K283" i="8"/>
  <c r="Q38" i="90"/>
  <c r="O283" i="89"/>
  <c r="Q38" i="89"/>
  <c r="Q38" i="74"/>
  <c r="O38" i="73"/>
  <c r="O38" i="82"/>
  <c r="O38" i="85"/>
  <c r="O38" i="94"/>
  <c r="O38" i="89"/>
  <c r="O38" i="93"/>
  <c r="D38" i="66"/>
  <c r="F38" i="66" s="1"/>
  <c r="I38" i="66" s="1"/>
  <c r="D38" i="67" s="1"/>
  <c r="O38" i="78"/>
  <c r="O38" i="77"/>
  <c r="Q38" i="91"/>
  <c r="Q38" i="83"/>
  <c r="O38" i="86"/>
  <c r="O38" i="81"/>
  <c r="O38" i="68"/>
  <c r="Q38" i="75"/>
  <c r="O38" i="96"/>
  <c r="O38" i="92"/>
  <c r="O38" i="88"/>
  <c r="O38" i="84"/>
  <c r="O38" i="80"/>
  <c r="O38" i="76"/>
  <c r="O38" i="72"/>
  <c r="O38" i="95"/>
  <c r="O38" i="87"/>
  <c r="O38" i="79"/>
  <c r="O38" i="69"/>
  <c r="O38" i="71"/>
  <c r="O38" i="70"/>
  <c r="Q38" i="67"/>
  <c r="O38" i="66"/>
  <c r="E40" i="8"/>
  <c r="O38" i="33"/>
  <c r="W33" i="8"/>
  <c r="T33" i="8"/>
  <c r="S33" i="8"/>
  <c r="R33" i="8"/>
  <c r="F6" i="33"/>
  <c r="F7" i="33"/>
  <c r="F8" i="33"/>
  <c r="F9" i="33"/>
  <c r="F10" i="33"/>
  <c r="I10" i="33" s="1"/>
  <c r="F11" i="33"/>
  <c r="I11" i="33" s="1"/>
  <c r="F12" i="33"/>
  <c r="I12" i="33" s="1"/>
  <c r="F13" i="33"/>
  <c r="F14" i="33"/>
  <c r="F15" i="33"/>
  <c r="F16" i="33"/>
  <c r="F17" i="33"/>
  <c r="F18" i="33"/>
  <c r="F19" i="33"/>
  <c r="F20" i="33"/>
  <c r="F21" i="33"/>
  <c r="F22" i="33"/>
  <c r="F23" i="33"/>
  <c r="F24" i="33"/>
  <c r="F25" i="33"/>
  <c r="F26" i="33"/>
  <c r="F27" i="33"/>
  <c r="F28" i="33"/>
  <c r="F29" i="33"/>
  <c r="F30" i="33"/>
  <c r="F31" i="33"/>
  <c r="F32" i="33"/>
  <c r="F33" i="33"/>
  <c r="F34" i="33"/>
  <c r="F35" i="33"/>
  <c r="F36" i="33"/>
  <c r="I36" i="33" s="1"/>
  <c r="F37" i="33"/>
  <c r="F39" i="33"/>
  <c r="F40" i="33"/>
  <c r="F41" i="33"/>
  <c r="F42" i="33"/>
  <c r="F43" i="33"/>
  <c r="F44" i="33"/>
  <c r="F48" i="33"/>
  <c r="F49" i="33"/>
  <c r="F50" i="33"/>
  <c r="F51" i="33"/>
  <c r="F52" i="33"/>
  <c r="F53" i="33"/>
  <c r="F54" i="33"/>
  <c r="F55" i="33"/>
  <c r="F56" i="33"/>
  <c r="F57" i="33"/>
  <c r="F58" i="33"/>
  <c r="F59" i="33"/>
  <c r="F60" i="33"/>
  <c r="F61" i="33"/>
  <c r="F62" i="33"/>
  <c r="F63" i="33"/>
  <c r="F64" i="33"/>
  <c r="F65" i="33"/>
  <c r="F66" i="33"/>
  <c r="F67" i="33"/>
  <c r="F68" i="33"/>
  <c r="F69" i="33"/>
  <c r="F70" i="33"/>
  <c r="F71" i="33"/>
  <c r="F72" i="33"/>
  <c r="F73" i="33"/>
  <c r="F74" i="33"/>
  <c r="F75" i="33"/>
  <c r="F76" i="33"/>
  <c r="F77" i="33"/>
  <c r="F78" i="33"/>
  <c r="F79" i="33"/>
  <c r="F80" i="33"/>
  <c r="F81" i="33"/>
  <c r="F82" i="33"/>
  <c r="F83" i="33"/>
  <c r="F84" i="33"/>
  <c r="F85" i="33"/>
  <c r="F86" i="33"/>
  <c r="F87" i="33"/>
  <c r="F88" i="33"/>
  <c r="F89" i="33"/>
  <c r="I89" i="33" s="1"/>
  <c r="F90" i="33"/>
  <c r="I90" i="33" s="1"/>
  <c r="F91" i="33"/>
  <c r="F92" i="33"/>
  <c r="F93" i="33"/>
  <c r="F94" i="33"/>
  <c r="F95" i="33"/>
  <c r="F96" i="33"/>
  <c r="F97" i="33"/>
  <c r="F98" i="33"/>
  <c r="F99" i="33"/>
  <c r="I99" i="33" s="1"/>
  <c r="F100" i="33"/>
  <c r="F101" i="33"/>
  <c r="F102" i="33"/>
  <c r="F103" i="33"/>
  <c r="F104" i="33"/>
  <c r="F105" i="33"/>
  <c r="F106" i="33"/>
  <c r="F107" i="33"/>
  <c r="F108" i="33"/>
  <c r="F109" i="33"/>
  <c r="F110" i="33"/>
  <c r="F111" i="33"/>
  <c r="F112" i="33"/>
  <c r="F113" i="33"/>
  <c r="F114" i="33"/>
  <c r="I114" i="33" s="1"/>
  <c r="F115" i="33"/>
  <c r="I115" i="33" s="1"/>
  <c r="F116" i="33"/>
  <c r="F117" i="33"/>
  <c r="F118" i="33"/>
  <c r="I118" i="33" s="1"/>
  <c r="F119" i="33"/>
  <c r="I119" i="33" s="1"/>
  <c r="F120" i="33"/>
  <c r="F122" i="33"/>
  <c r="I122" i="33" s="1"/>
  <c r="F123" i="33"/>
  <c r="I123" i="33" s="1"/>
  <c r="F124" i="33"/>
  <c r="I124" i="33" s="1"/>
  <c r="F125" i="33"/>
  <c r="F126" i="33"/>
  <c r="F127" i="33"/>
  <c r="F128" i="33"/>
  <c r="F129" i="33"/>
  <c r="F130" i="33"/>
  <c r="F131" i="33"/>
  <c r="F132" i="33"/>
  <c r="F133" i="33"/>
  <c r="F134" i="33"/>
  <c r="F135" i="33"/>
  <c r="F136" i="33"/>
  <c r="F137" i="33"/>
  <c r="F138" i="33"/>
  <c r="I138" i="33" s="1"/>
  <c r="F139" i="33"/>
  <c r="F140" i="33"/>
  <c r="F141" i="33"/>
  <c r="F142" i="33"/>
  <c r="F143" i="33"/>
  <c r="F144" i="33"/>
  <c r="F145" i="33"/>
  <c r="F146" i="33"/>
  <c r="I146" i="33" s="1"/>
  <c r="F147" i="33"/>
  <c r="I147" i="33" s="1"/>
  <c r="F148" i="33"/>
  <c r="I148" i="33" s="1"/>
  <c r="F149" i="33"/>
  <c r="F150" i="33"/>
  <c r="F151" i="33"/>
  <c r="I151" i="33" s="1"/>
  <c r="F152" i="33"/>
  <c r="I152" i="33" s="1"/>
  <c r="F153" i="33"/>
  <c r="F154" i="33"/>
  <c r="F155" i="33"/>
  <c r="F156" i="33"/>
  <c r="F157" i="33"/>
  <c r="F158" i="33"/>
  <c r="F159" i="33"/>
  <c r="I159" i="33" s="1"/>
  <c r="F160" i="33"/>
  <c r="I160" i="33" s="1"/>
  <c r="F161" i="33"/>
  <c r="F162" i="33"/>
  <c r="I162" i="33" s="1"/>
  <c r="F163" i="33"/>
  <c r="I163" i="33" s="1"/>
  <c r="F164" i="33"/>
  <c r="I164" i="33" s="1"/>
  <c r="F165" i="33"/>
  <c r="F166" i="33"/>
  <c r="F167" i="33"/>
  <c r="I167" i="33" s="1"/>
  <c r="F168" i="33"/>
  <c r="I168" i="33" s="1"/>
  <c r="F169" i="33"/>
  <c r="F170" i="33"/>
  <c r="F171" i="33"/>
  <c r="F172" i="33"/>
  <c r="F173" i="33"/>
  <c r="F174" i="33"/>
  <c r="F175" i="33"/>
  <c r="F176" i="33"/>
  <c r="F177" i="33"/>
  <c r="F178" i="33"/>
  <c r="F179" i="33"/>
  <c r="F180" i="33"/>
  <c r="I180" i="33" s="1"/>
  <c r="F181" i="33"/>
  <c r="F182" i="33"/>
  <c r="F183" i="33"/>
  <c r="F184" i="33"/>
  <c r="I184" i="33" s="1"/>
  <c r="F185" i="33"/>
  <c r="F186" i="33"/>
  <c r="F187" i="33"/>
  <c r="F188" i="33"/>
  <c r="F189" i="33"/>
  <c r="F190" i="33"/>
  <c r="F191" i="33"/>
  <c r="F192" i="33"/>
  <c r="F193" i="33"/>
  <c r="F194" i="33"/>
  <c r="F195" i="33"/>
  <c r="F196" i="33"/>
  <c r="F197" i="33"/>
  <c r="F198" i="33"/>
  <c r="F199" i="33"/>
  <c r="F200" i="33"/>
  <c r="F201" i="33"/>
  <c r="F202" i="33"/>
  <c r="F203" i="33"/>
  <c r="F204" i="33"/>
  <c r="F205" i="33"/>
  <c r="F206" i="33"/>
  <c r="F207" i="33"/>
  <c r="F208" i="33"/>
  <c r="F209" i="33"/>
  <c r="F210" i="33"/>
  <c r="I210" i="33" s="1"/>
  <c r="F211" i="33"/>
  <c r="F212" i="33"/>
  <c r="F213" i="33"/>
  <c r="F214" i="33"/>
  <c r="F215" i="33"/>
  <c r="F216" i="33"/>
  <c r="F217" i="33"/>
  <c r="F218" i="33"/>
  <c r="I218" i="33" s="1"/>
  <c r="F219" i="33"/>
  <c r="F220" i="33"/>
  <c r="F221" i="33"/>
  <c r="F222" i="33"/>
  <c r="F223" i="33"/>
  <c r="F224" i="33"/>
  <c r="F225" i="33"/>
  <c r="F226" i="33"/>
  <c r="F227" i="33"/>
  <c r="F228" i="33"/>
  <c r="F229" i="33"/>
  <c r="F230" i="33"/>
  <c r="F231" i="33"/>
  <c r="I231" i="33" s="1"/>
  <c r="F232" i="33"/>
  <c r="F234" i="33"/>
  <c r="F235" i="33"/>
  <c r="F236" i="33"/>
  <c r="F237" i="33"/>
  <c r="F238" i="33"/>
  <c r="F239" i="33"/>
  <c r="F240" i="33"/>
  <c r="I240" i="33" s="1"/>
  <c r="F241" i="33"/>
  <c r="F242" i="33"/>
  <c r="F243" i="33"/>
  <c r="F244" i="33"/>
  <c r="F245" i="33"/>
  <c r="F246" i="33"/>
  <c r="F247" i="33"/>
  <c r="F248" i="33"/>
  <c r="F249" i="33"/>
  <c r="F250" i="33"/>
  <c r="F251" i="33"/>
  <c r="F252" i="33"/>
  <c r="F253" i="33"/>
  <c r="F254" i="33"/>
  <c r="F255" i="33"/>
  <c r="F256" i="33"/>
  <c r="F257" i="33"/>
  <c r="F258" i="33"/>
  <c r="F259" i="33"/>
  <c r="F260" i="33"/>
  <c r="F261" i="33"/>
  <c r="F262" i="33"/>
  <c r="F263" i="33"/>
  <c r="F45" i="33"/>
  <c r="F46" i="33"/>
  <c r="F47" i="33"/>
  <c r="F121" i="33"/>
  <c r="F264" i="33"/>
  <c r="F233" i="33"/>
  <c r="F265" i="33"/>
  <c r="F266" i="33"/>
  <c r="F267" i="33"/>
  <c r="F268" i="33"/>
  <c r="F269" i="33"/>
  <c r="F270" i="33"/>
  <c r="F271" i="33"/>
  <c r="F272" i="33"/>
  <c r="F273" i="33"/>
  <c r="F274" i="33"/>
  <c r="F275" i="33"/>
  <c r="F276" i="33"/>
  <c r="F277" i="33"/>
  <c r="F278" i="33"/>
  <c r="F279" i="33"/>
  <c r="F280" i="33"/>
  <c r="F281" i="33"/>
  <c r="F282" i="33"/>
  <c r="F284" i="33"/>
  <c r="L6" i="66"/>
  <c r="L7" i="66"/>
  <c r="L8" i="66"/>
  <c r="L9" i="66"/>
  <c r="L10" i="66"/>
  <c r="L11" i="66"/>
  <c r="L12" i="66"/>
  <c r="L13" i="66"/>
  <c r="L14" i="66"/>
  <c r="L15" i="66"/>
  <c r="L16" i="66"/>
  <c r="L17" i="66"/>
  <c r="L18" i="66"/>
  <c r="L19" i="66"/>
  <c r="L20" i="66"/>
  <c r="L21" i="66"/>
  <c r="L22" i="66"/>
  <c r="L23" i="66"/>
  <c r="L24" i="66"/>
  <c r="L25" i="66"/>
  <c r="L26" i="66"/>
  <c r="L27" i="66"/>
  <c r="L28" i="66"/>
  <c r="L29" i="66"/>
  <c r="L30" i="66"/>
  <c r="L31" i="66"/>
  <c r="L32" i="66"/>
  <c r="L33" i="66"/>
  <c r="L34" i="66"/>
  <c r="L35" i="66"/>
  <c r="L36" i="66"/>
  <c r="L37" i="66"/>
  <c r="L39" i="66"/>
  <c r="L40" i="66"/>
  <c r="L41" i="66"/>
  <c r="L42" i="66"/>
  <c r="L43" i="66"/>
  <c r="L44" i="66"/>
  <c r="L48" i="66"/>
  <c r="L49" i="66"/>
  <c r="L50" i="66"/>
  <c r="L51" i="66"/>
  <c r="L52" i="66"/>
  <c r="L53" i="66"/>
  <c r="L54" i="66"/>
  <c r="L55" i="66"/>
  <c r="L56" i="66"/>
  <c r="L57" i="66"/>
  <c r="L58" i="66"/>
  <c r="L59" i="66"/>
  <c r="L60" i="66"/>
  <c r="L61" i="66"/>
  <c r="L62" i="66"/>
  <c r="L63" i="66"/>
  <c r="L64" i="66"/>
  <c r="L65" i="66"/>
  <c r="L66" i="66"/>
  <c r="L67" i="66"/>
  <c r="L68" i="66"/>
  <c r="L69" i="66"/>
  <c r="L70" i="66"/>
  <c r="L71" i="66"/>
  <c r="L72" i="66"/>
  <c r="L73" i="66"/>
  <c r="L74" i="66"/>
  <c r="L75" i="66"/>
  <c r="L76" i="66"/>
  <c r="L77" i="66"/>
  <c r="L78" i="66"/>
  <c r="L79" i="66"/>
  <c r="L80" i="66"/>
  <c r="L81" i="66"/>
  <c r="L82" i="66"/>
  <c r="L83" i="66"/>
  <c r="L84" i="66"/>
  <c r="L85" i="66"/>
  <c r="L86" i="66"/>
  <c r="L87" i="66"/>
  <c r="L88" i="66"/>
  <c r="L89" i="66"/>
  <c r="L90" i="66"/>
  <c r="L91" i="66"/>
  <c r="L92" i="66"/>
  <c r="L93" i="66"/>
  <c r="L94" i="66"/>
  <c r="L95" i="66"/>
  <c r="L96" i="66"/>
  <c r="L97" i="66"/>
  <c r="L98" i="66"/>
  <c r="L99" i="66"/>
  <c r="L100" i="66"/>
  <c r="L101" i="66"/>
  <c r="L102" i="66"/>
  <c r="L103" i="66"/>
  <c r="L104" i="66"/>
  <c r="L105" i="66"/>
  <c r="L106" i="66"/>
  <c r="L107" i="66"/>
  <c r="L108" i="66"/>
  <c r="L109" i="66"/>
  <c r="L110" i="66"/>
  <c r="L111" i="66"/>
  <c r="L112" i="66"/>
  <c r="L113" i="66"/>
  <c r="L114" i="66"/>
  <c r="L115" i="66"/>
  <c r="L116" i="66"/>
  <c r="L117" i="66"/>
  <c r="L118" i="66"/>
  <c r="L119" i="66"/>
  <c r="L120" i="66"/>
  <c r="L122" i="66"/>
  <c r="L123" i="66"/>
  <c r="L124" i="66"/>
  <c r="L125" i="66"/>
  <c r="L126" i="66"/>
  <c r="L127" i="66"/>
  <c r="L128" i="66"/>
  <c r="L129" i="66"/>
  <c r="L130" i="66"/>
  <c r="L131" i="66"/>
  <c r="L132" i="66"/>
  <c r="L133" i="66"/>
  <c r="L134" i="66"/>
  <c r="L135" i="66"/>
  <c r="L136" i="66"/>
  <c r="L137" i="66"/>
  <c r="L138" i="66"/>
  <c r="L139" i="66"/>
  <c r="L140" i="66"/>
  <c r="L141" i="66"/>
  <c r="L142" i="66"/>
  <c r="L143" i="66"/>
  <c r="L144" i="66"/>
  <c r="L145" i="66"/>
  <c r="L146" i="66"/>
  <c r="L147" i="66"/>
  <c r="L148" i="66"/>
  <c r="L149" i="66"/>
  <c r="L150" i="66"/>
  <c r="L151" i="66"/>
  <c r="L152" i="66"/>
  <c r="L153" i="66"/>
  <c r="L154" i="66"/>
  <c r="L155" i="66"/>
  <c r="L156" i="66"/>
  <c r="L157" i="66"/>
  <c r="L158" i="66"/>
  <c r="L159" i="66"/>
  <c r="L160" i="66"/>
  <c r="L161" i="66"/>
  <c r="L162" i="66"/>
  <c r="L163" i="66"/>
  <c r="L164" i="66"/>
  <c r="L165" i="66"/>
  <c r="L166" i="66"/>
  <c r="L167" i="66"/>
  <c r="L168" i="66"/>
  <c r="L169" i="66"/>
  <c r="L170" i="66"/>
  <c r="L171" i="66"/>
  <c r="L172" i="66"/>
  <c r="L173" i="66"/>
  <c r="L174" i="66"/>
  <c r="L175" i="66"/>
  <c r="L176" i="66"/>
  <c r="L177" i="66"/>
  <c r="L178" i="66"/>
  <c r="L179" i="66"/>
  <c r="L180" i="66"/>
  <c r="L181" i="66"/>
  <c r="L182" i="66"/>
  <c r="L183" i="66"/>
  <c r="L184" i="66"/>
  <c r="L185" i="66"/>
  <c r="L186" i="66"/>
  <c r="L187" i="66"/>
  <c r="L188" i="66"/>
  <c r="L189" i="66"/>
  <c r="L190" i="66"/>
  <c r="L191" i="66"/>
  <c r="L192" i="66"/>
  <c r="L193" i="66"/>
  <c r="L194" i="66"/>
  <c r="L195" i="66"/>
  <c r="L196" i="66"/>
  <c r="L197" i="66"/>
  <c r="L198" i="66"/>
  <c r="L199" i="66"/>
  <c r="L200" i="66"/>
  <c r="L201" i="66"/>
  <c r="L202" i="66"/>
  <c r="L203" i="66"/>
  <c r="L204" i="66"/>
  <c r="L205" i="66"/>
  <c r="L206" i="66"/>
  <c r="L207" i="66"/>
  <c r="L208" i="66"/>
  <c r="L209" i="66"/>
  <c r="L210" i="66"/>
  <c r="L211" i="66"/>
  <c r="L212" i="66"/>
  <c r="L213" i="66"/>
  <c r="L214" i="66"/>
  <c r="L215" i="66"/>
  <c r="L216" i="66"/>
  <c r="L217" i="66"/>
  <c r="L218" i="66"/>
  <c r="L219" i="66"/>
  <c r="L220" i="66"/>
  <c r="L221" i="66"/>
  <c r="L222" i="66"/>
  <c r="L223" i="66"/>
  <c r="L224" i="66"/>
  <c r="L225" i="66"/>
  <c r="L226" i="66"/>
  <c r="L227" i="66"/>
  <c r="L228" i="66"/>
  <c r="L229" i="66"/>
  <c r="L230" i="66"/>
  <c r="L231" i="66"/>
  <c r="L232" i="66"/>
  <c r="L234" i="66"/>
  <c r="L235" i="66"/>
  <c r="L236" i="66"/>
  <c r="L237" i="66"/>
  <c r="L238" i="66"/>
  <c r="L239" i="66"/>
  <c r="L240" i="66"/>
  <c r="L241" i="66"/>
  <c r="L242" i="66"/>
  <c r="L243" i="66"/>
  <c r="L244" i="66"/>
  <c r="L245" i="66"/>
  <c r="L246" i="66"/>
  <c r="L247" i="66"/>
  <c r="L248" i="66"/>
  <c r="L249" i="66"/>
  <c r="L250" i="66"/>
  <c r="L251" i="66"/>
  <c r="L252" i="66"/>
  <c r="L253" i="66"/>
  <c r="L254" i="66"/>
  <c r="L255" i="66"/>
  <c r="L256" i="66"/>
  <c r="L257" i="66"/>
  <c r="L258" i="66"/>
  <c r="L259" i="66"/>
  <c r="L260" i="66"/>
  <c r="L261" i="66"/>
  <c r="L262" i="66"/>
  <c r="L263" i="66"/>
  <c r="L45" i="66"/>
  <c r="L46" i="66"/>
  <c r="L47" i="66"/>
  <c r="L121" i="66"/>
  <c r="L264" i="66"/>
  <c r="L233" i="66"/>
  <c r="L265" i="66"/>
  <c r="L266" i="66"/>
  <c r="L267" i="66"/>
  <c r="L268" i="66"/>
  <c r="L269" i="66"/>
  <c r="L270" i="66"/>
  <c r="L271" i="66"/>
  <c r="L272" i="66"/>
  <c r="L273" i="66"/>
  <c r="L274" i="66"/>
  <c r="L275" i="66"/>
  <c r="L276" i="66"/>
  <c r="L277" i="66"/>
  <c r="L278" i="66"/>
  <c r="L279" i="66"/>
  <c r="L280" i="66"/>
  <c r="L281" i="66"/>
  <c r="L282" i="66"/>
  <c r="L284" i="66"/>
  <c r="L6" i="67"/>
  <c r="L7" i="67"/>
  <c r="L8" i="67"/>
  <c r="L9" i="67"/>
  <c r="L10" i="67"/>
  <c r="L11" i="67"/>
  <c r="L12" i="67"/>
  <c r="L13" i="67"/>
  <c r="L14" i="67"/>
  <c r="L15" i="67"/>
  <c r="L16" i="67"/>
  <c r="L17" i="67"/>
  <c r="L18" i="67"/>
  <c r="L19" i="67"/>
  <c r="L20" i="67"/>
  <c r="L21" i="67"/>
  <c r="L22" i="67"/>
  <c r="L23" i="67"/>
  <c r="L24" i="67"/>
  <c r="L25" i="67"/>
  <c r="L26" i="67"/>
  <c r="L27" i="67"/>
  <c r="L28" i="67"/>
  <c r="L29" i="67"/>
  <c r="L30" i="67"/>
  <c r="L31" i="67"/>
  <c r="L32" i="67"/>
  <c r="L33" i="67"/>
  <c r="L34" i="67"/>
  <c r="L35" i="67"/>
  <c r="L36" i="67"/>
  <c r="L37" i="67"/>
  <c r="L39" i="67"/>
  <c r="Q39" i="67" s="1"/>
  <c r="L40" i="67"/>
  <c r="Q40" i="67" s="1"/>
  <c r="L41" i="67"/>
  <c r="L42" i="67"/>
  <c r="L43" i="67"/>
  <c r="L44" i="67"/>
  <c r="L48" i="67"/>
  <c r="L49" i="67"/>
  <c r="L50" i="67"/>
  <c r="L51" i="67"/>
  <c r="L52" i="67"/>
  <c r="L53" i="67"/>
  <c r="L54" i="67"/>
  <c r="L55" i="67"/>
  <c r="L56" i="67"/>
  <c r="L57" i="67"/>
  <c r="L58" i="67"/>
  <c r="L59" i="67"/>
  <c r="L60" i="67"/>
  <c r="L61" i="67"/>
  <c r="L62" i="67"/>
  <c r="L63" i="67"/>
  <c r="L64" i="67"/>
  <c r="L65" i="67"/>
  <c r="L66" i="67"/>
  <c r="L67" i="67"/>
  <c r="L68" i="67"/>
  <c r="L69" i="67"/>
  <c r="L70" i="67"/>
  <c r="L71" i="67"/>
  <c r="L72" i="67"/>
  <c r="L73" i="67"/>
  <c r="L74" i="67"/>
  <c r="L75" i="67"/>
  <c r="L76" i="67"/>
  <c r="L77" i="67"/>
  <c r="L78" i="67"/>
  <c r="L79" i="67"/>
  <c r="L80" i="67"/>
  <c r="L81" i="67"/>
  <c r="L82" i="67"/>
  <c r="L83" i="67"/>
  <c r="L84" i="67"/>
  <c r="L85" i="67"/>
  <c r="L86" i="67"/>
  <c r="L87" i="67"/>
  <c r="L88" i="67"/>
  <c r="L89" i="67"/>
  <c r="L90" i="67"/>
  <c r="L91" i="67"/>
  <c r="L92" i="67"/>
  <c r="L93" i="67"/>
  <c r="L94" i="67"/>
  <c r="L95" i="67"/>
  <c r="L96" i="67"/>
  <c r="L97" i="67"/>
  <c r="L98" i="67"/>
  <c r="L99" i="67"/>
  <c r="L100" i="67"/>
  <c r="L101" i="67"/>
  <c r="L102" i="67"/>
  <c r="L103" i="67"/>
  <c r="L104" i="67"/>
  <c r="L105" i="67"/>
  <c r="L106" i="67"/>
  <c r="L107" i="67"/>
  <c r="L108" i="67"/>
  <c r="L109" i="67"/>
  <c r="L110" i="67"/>
  <c r="L111" i="67"/>
  <c r="L112" i="67"/>
  <c r="L113" i="67"/>
  <c r="L114" i="67"/>
  <c r="L115" i="67"/>
  <c r="L116" i="67"/>
  <c r="L117" i="67"/>
  <c r="L118" i="67"/>
  <c r="L119" i="67"/>
  <c r="L120" i="67"/>
  <c r="L122" i="67"/>
  <c r="L123" i="67"/>
  <c r="L124" i="67"/>
  <c r="L125" i="67"/>
  <c r="L126" i="67"/>
  <c r="L127" i="67"/>
  <c r="L128" i="67"/>
  <c r="L129" i="67"/>
  <c r="L130" i="67"/>
  <c r="L131" i="67"/>
  <c r="L132" i="67"/>
  <c r="L133" i="67"/>
  <c r="L134" i="67"/>
  <c r="L135" i="67"/>
  <c r="L136" i="67"/>
  <c r="L137" i="67"/>
  <c r="L138" i="67"/>
  <c r="L139" i="67"/>
  <c r="L140" i="67"/>
  <c r="L141" i="67"/>
  <c r="L142" i="67"/>
  <c r="L143" i="67"/>
  <c r="L144" i="67"/>
  <c r="L145" i="67"/>
  <c r="L146" i="67"/>
  <c r="L147" i="67"/>
  <c r="L148" i="67"/>
  <c r="L149" i="67"/>
  <c r="L150" i="67"/>
  <c r="L151" i="67"/>
  <c r="L152" i="67"/>
  <c r="L153" i="67"/>
  <c r="L154" i="67"/>
  <c r="L155" i="67"/>
  <c r="L156" i="67"/>
  <c r="L157" i="67"/>
  <c r="L158" i="67"/>
  <c r="L159" i="67"/>
  <c r="L160" i="67"/>
  <c r="L161" i="67"/>
  <c r="L162" i="67"/>
  <c r="L163" i="67"/>
  <c r="L164" i="67"/>
  <c r="L165" i="67"/>
  <c r="L166" i="67"/>
  <c r="L167" i="67"/>
  <c r="L168" i="67"/>
  <c r="L169" i="67"/>
  <c r="L170" i="67"/>
  <c r="L171" i="67"/>
  <c r="L172" i="67"/>
  <c r="L173" i="67"/>
  <c r="L174" i="67"/>
  <c r="L175" i="67"/>
  <c r="L176" i="67"/>
  <c r="L177" i="67"/>
  <c r="L178" i="67"/>
  <c r="L179" i="67"/>
  <c r="L180" i="67"/>
  <c r="L181" i="67"/>
  <c r="L182" i="67"/>
  <c r="L183" i="67"/>
  <c r="L184" i="67"/>
  <c r="L185" i="67"/>
  <c r="L186" i="67"/>
  <c r="L187" i="67"/>
  <c r="L188" i="67"/>
  <c r="L189" i="67"/>
  <c r="L190" i="67"/>
  <c r="L191" i="67"/>
  <c r="L192" i="67"/>
  <c r="L193" i="67"/>
  <c r="L194" i="67"/>
  <c r="L195" i="67"/>
  <c r="L196" i="67"/>
  <c r="L197" i="67"/>
  <c r="L198" i="67"/>
  <c r="L199" i="67"/>
  <c r="L200" i="67"/>
  <c r="L201" i="67"/>
  <c r="L202" i="67"/>
  <c r="L203" i="67"/>
  <c r="L204" i="67"/>
  <c r="L205" i="67"/>
  <c r="L206" i="67"/>
  <c r="L207" i="67"/>
  <c r="L208" i="67"/>
  <c r="L209" i="67"/>
  <c r="L210" i="67"/>
  <c r="L211" i="67"/>
  <c r="L212" i="67"/>
  <c r="L213" i="67"/>
  <c r="L214" i="67"/>
  <c r="L215" i="67"/>
  <c r="L216" i="67"/>
  <c r="L217" i="67"/>
  <c r="L218" i="67"/>
  <c r="L219" i="67"/>
  <c r="L220" i="67"/>
  <c r="L221" i="67"/>
  <c r="L222" i="67"/>
  <c r="L223" i="67"/>
  <c r="L224" i="67"/>
  <c r="L225" i="67"/>
  <c r="L226" i="67"/>
  <c r="L227" i="67"/>
  <c r="L228" i="67"/>
  <c r="L229" i="67"/>
  <c r="L230" i="67"/>
  <c r="L231" i="67"/>
  <c r="L232" i="67"/>
  <c r="L234" i="67"/>
  <c r="L235" i="67"/>
  <c r="L236" i="67"/>
  <c r="L237" i="67"/>
  <c r="L238" i="67"/>
  <c r="L239" i="67"/>
  <c r="L240" i="67"/>
  <c r="L241" i="67"/>
  <c r="L242" i="67"/>
  <c r="L243" i="67"/>
  <c r="L244" i="67"/>
  <c r="L245" i="67"/>
  <c r="L246" i="67"/>
  <c r="L247" i="67"/>
  <c r="L248" i="67"/>
  <c r="L249" i="67"/>
  <c r="L250" i="67"/>
  <c r="L251" i="67"/>
  <c r="L252" i="67"/>
  <c r="L253" i="67"/>
  <c r="L254" i="67"/>
  <c r="L255" i="67"/>
  <c r="L256" i="67"/>
  <c r="L257" i="67"/>
  <c r="L258" i="67"/>
  <c r="L259" i="67"/>
  <c r="L260" i="67"/>
  <c r="L261" i="67"/>
  <c r="L262" i="67"/>
  <c r="L263" i="67"/>
  <c r="O263" i="67" s="1"/>
  <c r="L45" i="67"/>
  <c r="L46" i="67"/>
  <c r="O46" i="67" s="1"/>
  <c r="L47" i="67"/>
  <c r="L121" i="67"/>
  <c r="L264" i="67"/>
  <c r="O264" i="67" s="1"/>
  <c r="L233" i="67"/>
  <c r="L265" i="67"/>
  <c r="O265" i="67" s="1"/>
  <c r="L266" i="67"/>
  <c r="O266" i="67" s="1"/>
  <c r="L267" i="67"/>
  <c r="L268" i="67"/>
  <c r="O268" i="67" s="1"/>
  <c r="L269" i="67"/>
  <c r="L270" i="67"/>
  <c r="L271" i="67"/>
  <c r="O271" i="67" s="1"/>
  <c r="L272" i="67"/>
  <c r="L273" i="67"/>
  <c r="O273" i="67" s="1"/>
  <c r="L274" i="67"/>
  <c r="O274" i="67" s="1"/>
  <c r="L275" i="67"/>
  <c r="L276" i="67"/>
  <c r="O276" i="67" s="1"/>
  <c r="L277" i="67"/>
  <c r="O277" i="67" s="1"/>
  <c r="L278" i="67"/>
  <c r="L279" i="67"/>
  <c r="O279" i="67" s="1"/>
  <c r="L280" i="67"/>
  <c r="L281" i="67"/>
  <c r="O281" i="67" s="1"/>
  <c r="L282" i="67"/>
  <c r="O282" i="67" s="1"/>
  <c r="L284" i="67"/>
  <c r="L6" i="70"/>
  <c r="L7" i="70"/>
  <c r="L8" i="70"/>
  <c r="L9" i="70"/>
  <c r="L10" i="70"/>
  <c r="L11" i="70"/>
  <c r="L12" i="70"/>
  <c r="L13" i="70"/>
  <c r="L14" i="70"/>
  <c r="L15" i="70"/>
  <c r="L16" i="70"/>
  <c r="L17" i="70"/>
  <c r="L18" i="70"/>
  <c r="L19" i="70"/>
  <c r="L20" i="70"/>
  <c r="L21" i="70"/>
  <c r="L22" i="70"/>
  <c r="L23" i="70"/>
  <c r="L24" i="70"/>
  <c r="L25" i="70"/>
  <c r="L26" i="70"/>
  <c r="L27" i="70"/>
  <c r="L28" i="70"/>
  <c r="L29" i="70"/>
  <c r="L30" i="70"/>
  <c r="L31" i="70"/>
  <c r="L32" i="70"/>
  <c r="L33" i="70"/>
  <c r="L34" i="70"/>
  <c r="L35" i="70"/>
  <c r="L36" i="70"/>
  <c r="L37" i="70"/>
  <c r="L39" i="70"/>
  <c r="Q39" i="70" s="1"/>
  <c r="L40" i="70"/>
  <c r="Q40" i="70" s="1"/>
  <c r="L41" i="70"/>
  <c r="L42" i="70"/>
  <c r="L43" i="70"/>
  <c r="L44" i="70"/>
  <c r="L48" i="70"/>
  <c r="L49" i="70"/>
  <c r="L50" i="70"/>
  <c r="L51" i="70"/>
  <c r="L52" i="70"/>
  <c r="L53" i="70"/>
  <c r="L54" i="70"/>
  <c r="L55" i="70"/>
  <c r="L56" i="70"/>
  <c r="L57" i="70"/>
  <c r="L58" i="70"/>
  <c r="L59" i="70"/>
  <c r="L60" i="70"/>
  <c r="L61" i="70"/>
  <c r="L62" i="70"/>
  <c r="L63" i="70"/>
  <c r="L64" i="70"/>
  <c r="L65" i="70"/>
  <c r="L66" i="70"/>
  <c r="L67" i="70"/>
  <c r="L68" i="70"/>
  <c r="L69" i="70"/>
  <c r="L70" i="70"/>
  <c r="L71" i="70"/>
  <c r="L72" i="70"/>
  <c r="L73" i="70"/>
  <c r="L74" i="70"/>
  <c r="L75" i="70"/>
  <c r="L76" i="70"/>
  <c r="L77" i="70"/>
  <c r="L78" i="70"/>
  <c r="L79" i="70"/>
  <c r="L80" i="70"/>
  <c r="L81" i="70"/>
  <c r="L82" i="70"/>
  <c r="L83" i="70"/>
  <c r="L84" i="70"/>
  <c r="L85" i="70"/>
  <c r="L86" i="70"/>
  <c r="L87" i="70"/>
  <c r="L88" i="70"/>
  <c r="L89" i="70"/>
  <c r="L90" i="70"/>
  <c r="L91" i="70"/>
  <c r="L92" i="70"/>
  <c r="L93" i="70"/>
  <c r="L94" i="70"/>
  <c r="L95" i="70"/>
  <c r="L96" i="70"/>
  <c r="L97" i="70"/>
  <c r="L98" i="70"/>
  <c r="L99" i="70"/>
  <c r="L100" i="70"/>
  <c r="L101" i="70"/>
  <c r="L102" i="70"/>
  <c r="L103" i="70"/>
  <c r="L104" i="70"/>
  <c r="L105" i="70"/>
  <c r="L106" i="70"/>
  <c r="L107" i="70"/>
  <c r="L108" i="70"/>
  <c r="L109" i="70"/>
  <c r="L110" i="70"/>
  <c r="L111" i="70"/>
  <c r="L112" i="70"/>
  <c r="L113" i="70"/>
  <c r="L114" i="70"/>
  <c r="L115" i="70"/>
  <c r="L116" i="70"/>
  <c r="L117" i="70"/>
  <c r="L118" i="70"/>
  <c r="L119" i="70"/>
  <c r="L120" i="70"/>
  <c r="L122" i="70"/>
  <c r="L123" i="70"/>
  <c r="L124" i="70"/>
  <c r="L125" i="70"/>
  <c r="L126" i="70"/>
  <c r="L127" i="70"/>
  <c r="L128" i="70"/>
  <c r="L129" i="70"/>
  <c r="L130" i="70"/>
  <c r="L131" i="70"/>
  <c r="L132" i="70"/>
  <c r="L133" i="70"/>
  <c r="L134" i="70"/>
  <c r="L135" i="70"/>
  <c r="L136" i="70"/>
  <c r="L137" i="70"/>
  <c r="L138" i="70"/>
  <c r="L139" i="70"/>
  <c r="L140" i="70"/>
  <c r="L141" i="70"/>
  <c r="L142" i="70"/>
  <c r="L143" i="70"/>
  <c r="L144" i="70"/>
  <c r="L145" i="70"/>
  <c r="L146" i="70"/>
  <c r="L147" i="70"/>
  <c r="L148" i="70"/>
  <c r="L149" i="70"/>
  <c r="L150" i="70"/>
  <c r="L151" i="70"/>
  <c r="L152" i="70"/>
  <c r="L153" i="70"/>
  <c r="L154" i="70"/>
  <c r="L155" i="70"/>
  <c r="L156" i="70"/>
  <c r="L157" i="70"/>
  <c r="L158" i="70"/>
  <c r="L159" i="70"/>
  <c r="L160" i="70"/>
  <c r="L161" i="70"/>
  <c r="L162" i="70"/>
  <c r="L163" i="70"/>
  <c r="L164" i="70"/>
  <c r="L165" i="70"/>
  <c r="L166" i="70"/>
  <c r="L167" i="70"/>
  <c r="L168" i="70"/>
  <c r="L169" i="70"/>
  <c r="L170" i="70"/>
  <c r="L171" i="70"/>
  <c r="L172" i="70"/>
  <c r="L173" i="70"/>
  <c r="L174" i="70"/>
  <c r="L175" i="70"/>
  <c r="L176" i="70"/>
  <c r="L177" i="70"/>
  <c r="L178" i="70"/>
  <c r="L179" i="70"/>
  <c r="L180" i="70"/>
  <c r="L181" i="70"/>
  <c r="L182" i="70"/>
  <c r="L183" i="70"/>
  <c r="L184" i="70"/>
  <c r="L185" i="70"/>
  <c r="L186" i="70"/>
  <c r="L187" i="70"/>
  <c r="L188" i="70"/>
  <c r="L189" i="70"/>
  <c r="L190" i="70"/>
  <c r="L191" i="70"/>
  <c r="L192" i="70"/>
  <c r="L193" i="70"/>
  <c r="L194" i="70"/>
  <c r="L195" i="70"/>
  <c r="L196" i="70"/>
  <c r="L197" i="70"/>
  <c r="L198" i="70"/>
  <c r="L199" i="70"/>
  <c r="L200" i="70"/>
  <c r="L201" i="70"/>
  <c r="L202" i="70"/>
  <c r="L203" i="70"/>
  <c r="L204" i="70"/>
  <c r="L205" i="70"/>
  <c r="L206" i="70"/>
  <c r="L207" i="70"/>
  <c r="L208" i="70"/>
  <c r="L209" i="70"/>
  <c r="L210" i="70"/>
  <c r="L211" i="70"/>
  <c r="L212" i="70"/>
  <c r="L213" i="70"/>
  <c r="L214" i="70"/>
  <c r="L215" i="70"/>
  <c r="L216" i="70"/>
  <c r="L217" i="70"/>
  <c r="L218" i="70"/>
  <c r="L219" i="70"/>
  <c r="L220" i="70"/>
  <c r="L221" i="70"/>
  <c r="L222" i="70"/>
  <c r="L223" i="70"/>
  <c r="L224" i="70"/>
  <c r="L225" i="70"/>
  <c r="L226" i="70"/>
  <c r="L227" i="70"/>
  <c r="L228" i="70"/>
  <c r="L229" i="70"/>
  <c r="L230" i="70"/>
  <c r="L231" i="70"/>
  <c r="L232" i="70"/>
  <c r="L234" i="70"/>
  <c r="L235" i="70"/>
  <c r="L236" i="70"/>
  <c r="L237" i="70"/>
  <c r="L238" i="70"/>
  <c r="L239" i="70"/>
  <c r="L240" i="70"/>
  <c r="L241" i="70"/>
  <c r="L242" i="70"/>
  <c r="L243" i="70"/>
  <c r="L244" i="70"/>
  <c r="L245" i="70"/>
  <c r="L246" i="70"/>
  <c r="L247" i="70"/>
  <c r="L248" i="70"/>
  <c r="L249" i="70"/>
  <c r="L250" i="70"/>
  <c r="L251" i="70"/>
  <c r="L252" i="70"/>
  <c r="L253" i="70"/>
  <c r="L254" i="70"/>
  <c r="L255" i="70"/>
  <c r="L256" i="70"/>
  <c r="L257" i="70"/>
  <c r="L258" i="70"/>
  <c r="L259" i="70"/>
  <c r="L260" i="70"/>
  <c r="L261" i="70"/>
  <c r="L262" i="70"/>
  <c r="L263" i="70"/>
  <c r="O263" i="70" s="1"/>
  <c r="L45" i="70"/>
  <c r="O45" i="70" s="1"/>
  <c r="L46" i="70"/>
  <c r="O46" i="70" s="1"/>
  <c r="L47" i="70"/>
  <c r="O47" i="70" s="1"/>
  <c r="L121" i="70"/>
  <c r="O121" i="70" s="1"/>
  <c r="L264" i="70"/>
  <c r="O264" i="70" s="1"/>
  <c r="L233" i="70"/>
  <c r="O233" i="70" s="1"/>
  <c r="L265" i="70"/>
  <c r="O265" i="70" s="1"/>
  <c r="L266" i="70"/>
  <c r="O266" i="70" s="1"/>
  <c r="L267" i="70"/>
  <c r="O267" i="70" s="1"/>
  <c r="L268" i="70"/>
  <c r="O268" i="70" s="1"/>
  <c r="L269" i="70"/>
  <c r="O269" i="70" s="1"/>
  <c r="L270" i="70"/>
  <c r="O270" i="70" s="1"/>
  <c r="L271" i="70"/>
  <c r="O271" i="70" s="1"/>
  <c r="L272" i="70"/>
  <c r="O272" i="70" s="1"/>
  <c r="L273" i="70"/>
  <c r="O273" i="70" s="1"/>
  <c r="L274" i="70"/>
  <c r="O274" i="70" s="1"/>
  <c r="L275" i="70"/>
  <c r="O275" i="70" s="1"/>
  <c r="L276" i="70"/>
  <c r="O276" i="70" s="1"/>
  <c r="L277" i="70"/>
  <c r="O277" i="70" s="1"/>
  <c r="L278" i="70"/>
  <c r="O278" i="70" s="1"/>
  <c r="L279" i="70"/>
  <c r="O279" i="70" s="1"/>
  <c r="L280" i="70"/>
  <c r="O280" i="70" s="1"/>
  <c r="L281" i="70"/>
  <c r="O281" i="70" s="1"/>
  <c r="L282" i="70"/>
  <c r="O282" i="70" s="1"/>
  <c r="L284" i="70"/>
  <c r="O284" i="70" s="1"/>
  <c r="L6" i="71"/>
  <c r="L7" i="71"/>
  <c r="L8" i="71"/>
  <c r="L9" i="71"/>
  <c r="L10" i="71"/>
  <c r="L11" i="71"/>
  <c r="L12" i="71"/>
  <c r="L13" i="71"/>
  <c r="L14" i="71"/>
  <c r="L15" i="71"/>
  <c r="L16" i="71"/>
  <c r="L17" i="71"/>
  <c r="L18" i="71"/>
  <c r="L19" i="71"/>
  <c r="L20" i="71"/>
  <c r="L21" i="71"/>
  <c r="L22" i="71"/>
  <c r="L23" i="71"/>
  <c r="L24" i="71"/>
  <c r="L25" i="71"/>
  <c r="L26" i="71"/>
  <c r="L27" i="71"/>
  <c r="L28" i="71"/>
  <c r="L29" i="71"/>
  <c r="L30" i="71"/>
  <c r="L31" i="71"/>
  <c r="L32" i="71"/>
  <c r="L33" i="71"/>
  <c r="L34" i="71"/>
  <c r="L35" i="71"/>
  <c r="L36" i="71"/>
  <c r="L37" i="71"/>
  <c r="L39" i="71"/>
  <c r="Q39" i="71" s="1"/>
  <c r="L40" i="71"/>
  <c r="Q40" i="71" s="1"/>
  <c r="L41" i="71"/>
  <c r="L42" i="71"/>
  <c r="L43" i="71"/>
  <c r="L44" i="71"/>
  <c r="L48" i="71"/>
  <c r="L49" i="71"/>
  <c r="L50" i="71"/>
  <c r="L51" i="71"/>
  <c r="L52" i="71"/>
  <c r="L53" i="71"/>
  <c r="L54" i="71"/>
  <c r="L55" i="71"/>
  <c r="L56" i="71"/>
  <c r="L57" i="71"/>
  <c r="L58" i="71"/>
  <c r="L59" i="71"/>
  <c r="L60" i="71"/>
  <c r="L61" i="71"/>
  <c r="L62" i="71"/>
  <c r="L63" i="71"/>
  <c r="L64" i="71"/>
  <c r="L65" i="71"/>
  <c r="L66" i="71"/>
  <c r="L67" i="71"/>
  <c r="L68" i="71"/>
  <c r="L69" i="71"/>
  <c r="L70" i="71"/>
  <c r="L71" i="71"/>
  <c r="L72" i="71"/>
  <c r="L73" i="71"/>
  <c r="L74" i="71"/>
  <c r="L75" i="71"/>
  <c r="L76" i="71"/>
  <c r="L77" i="71"/>
  <c r="L78" i="71"/>
  <c r="L79" i="71"/>
  <c r="L80" i="71"/>
  <c r="L81" i="71"/>
  <c r="L82" i="71"/>
  <c r="L83" i="71"/>
  <c r="L84" i="71"/>
  <c r="L85" i="71"/>
  <c r="L86" i="71"/>
  <c r="L87" i="71"/>
  <c r="L88" i="71"/>
  <c r="L89" i="71"/>
  <c r="L90" i="71"/>
  <c r="L91" i="71"/>
  <c r="L92" i="71"/>
  <c r="L93" i="71"/>
  <c r="L94" i="71"/>
  <c r="L95" i="71"/>
  <c r="L96" i="71"/>
  <c r="L97" i="71"/>
  <c r="L98" i="71"/>
  <c r="L99" i="71"/>
  <c r="L100" i="71"/>
  <c r="L101" i="71"/>
  <c r="L102" i="71"/>
  <c r="L103" i="71"/>
  <c r="L104" i="71"/>
  <c r="L105" i="71"/>
  <c r="L106" i="71"/>
  <c r="L107" i="71"/>
  <c r="L108" i="71"/>
  <c r="L109" i="71"/>
  <c r="L110" i="71"/>
  <c r="L111" i="71"/>
  <c r="L112" i="71"/>
  <c r="L113" i="71"/>
  <c r="L114" i="71"/>
  <c r="L115" i="71"/>
  <c r="L116" i="71"/>
  <c r="L117" i="71"/>
  <c r="L118" i="71"/>
  <c r="L119" i="71"/>
  <c r="L120" i="71"/>
  <c r="L122" i="71"/>
  <c r="L123" i="71"/>
  <c r="L124" i="71"/>
  <c r="L125" i="71"/>
  <c r="L126" i="71"/>
  <c r="L127" i="71"/>
  <c r="L128" i="71"/>
  <c r="L129" i="71"/>
  <c r="L130" i="71"/>
  <c r="L131" i="71"/>
  <c r="L132" i="71"/>
  <c r="L133" i="71"/>
  <c r="L134" i="71"/>
  <c r="L135" i="71"/>
  <c r="L136" i="71"/>
  <c r="L137" i="71"/>
  <c r="L138" i="71"/>
  <c r="L139" i="71"/>
  <c r="L140" i="71"/>
  <c r="L141" i="71"/>
  <c r="L142" i="71"/>
  <c r="L143" i="71"/>
  <c r="L144" i="71"/>
  <c r="L145" i="71"/>
  <c r="L146" i="71"/>
  <c r="L147" i="71"/>
  <c r="L148" i="71"/>
  <c r="L149" i="71"/>
  <c r="L150" i="71"/>
  <c r="L151" i="71"/>
  <c r="L152" i="71"/>
  <c r="L153" i="71"/>
  <c r="L154" i="71"/>
  <c r="L155" i="71"/>
  <c r="L156" i="71"/>
  <c r="L157" i="71"/>
  <c r="L158" i="71"/>
  <c r="L159" i="71"/>
  <c r="L160" i="71"/>
  <c r="L161" i="71"/>
  <c r="L162" i="71"/>
  <c r="L163" i="71"/>
  <c r="L164" i="71"/>
  <c r="L165" i="71"/>
  <c r="L166" i="71"/>
  <c r="L167" i="71"/>
  <c r="L168" i="71"/>
  <c r="L169" i="71"/>
  <c r="L170" i="71"/>
  <c r="L171" i="71"/>
  <c r="L172" i="71"/>
  <c r="L173" i="71"/>
  <c r="L174" i="71"/>
  <c r="L175" i="71"/>
  <c r="L176" i="71"/>
  <c r="L177" i="71"/>
  <c r="L178" i="71"/>
  <c r="L179" i="71"/>
  <c r="L180" i="71"/>
  <c r="L181" i="71"/>
  <c r="L182" i="71"/>
  <c r="L183" i="71"/>
  <c r="L184" i="71"/>
  <c r="L185" i="71"/>
  <c r="L186" i="71"/>
  <c r="L187" i="71"/>
  <c r="L188" i="71"/>
  <c r="L189" i="71"/>
  <c r="L190" i="71"/>
  <c r="L191" i="71"/>
  <c r="L192" i="71"/>
  <c r="L193" i="71"/>
  <c r="L194" i="71"/>
  <c r="L195" i="71"/>
  <c r="L196" i="71"/>
  <c r="L197" i="71"/>
  <c r="L198" i="71"/>
  <c r="L199" i="71"/>
  <c r="L200" i="71"/>
  <c r="L201" i="71"/>
  <c r="L202" i="71"/>
  <c r="L203" i="71"/>
  <c r="L204" i="71"/>
  <c r="L205" i="71"/>
  <c r="L206" i="71"/>
  <c r="L207" i="71"/>
  <c r="L208" i="71"/>
  <c r="L209" i="71"/>
  <c r="L210" i="71"/>
  <c r="L211" i="71"/>
  <c r="L212" i="71"/>
  <c r="L213" i="71"/>
  <c r="L214" i="71"/>
  <c r="L215" i="71"/>
  <c r="L216" i="71"/>
  <c r="L217" i="71"/>
  <c r="L218" i="71"/>
  <c r="L219" i="71"/>
  <c r="L220" i="71"/>
  <c r="L221" i="71"/>
  <c r="L222" i="71"/>
  <c r="L223" i="71"/>
  <c r="L224" i="71"/>
  <c r="L225" i="71"/>
  <c r="L226" i="71"/>
  <c r="L227" i="71"/>
  <c r="L228" i="71"/>
  <c r="L229" i="71"/>
  <c r="L230" i="71"/>
  <c r="L231" i="71"/>
  <c r="L232" i="71"/>
  <c r="L234" i="71"/>
  <c r="L235" i="71"/>
  <c r="L236" i="71"/>
  <c r="L237" i="71"/>
  <c r="L238" i="71"/>
  <c r="L239" i="71"/>
  <c r="L240" i="71"/>
  <c r="L241" i="71"/>
  <c r="L242" i="71"/>
  <c r="L243" i="71"/>
  <c r="L244" i="71"/>
  <c r="L245" i="71"/>
  <c r="L246" i="71"/>
  <c r="L247" i="71"/>
  <c r="L248" i="71"/>
  <c r="L249" i="71"/>
  <c r="L250" i="71"/>
  <c r="L251" i="71"/>
  <c r="L252" i="71"/>
  <c r="L253" i="71"/>
  <c r="L254" i="71"/>
  <c r="L255" i="71"/>
  <c r="L256" i="71"/>
  <c r="L257" i="71"/>
  <c r="L258" i="71"/>
  <c r="L259" i="71"/>
  <c r="L260" i="71"/>
  <c r="L261" i="71"/>
  <c r="L262" i="71"/>
  <c r="L263" i="71"/>
  <c r="O263" i="71" s="1"/>
  <c r="L45" i="71"/>
  <c r="O45" i="71" s="1"/>
  <c r="L46" i="71"/>
  <c r="L47" i="71"/>
  <c r="O47" i="71" s="1"/>
  <c r="L121" i="71"/>
  <c r="O121" i="71" s="1"/>
  <c r="L264" i="71"/>
  <c r="O264" i="71" s="1"/>
  <c r="L233" i="71"/>
  <c r="O233" i="71" s="1"/>
  <c r="L265" i="71"/>
  <c r="O265" i="71" s="1"/>
  <c r="L266" i="71"/>
  <c r="O266" i="71" s="1"/>
  <c r="L267" i="71"/>
  <c r="O267" i="71" s="1"/>
  <c r="L268" i="71"/>
  <c r="L269" i="71"/>
  <c r="O269" i="71" s="1"/>
  <c r="L270" i="71"/>
  <c r="O270" i="71" s="1"/>
  <c r="L271" i="71"/>
  <c r="O271" i="71" s="1"/>
  <c r="L272" i="71"/>
  <c r="O272" i="71" s="1"/>
  <c r="L273" i="71"/>
  <c r="O273" i="71" s="1"/>
  <c r="L274" i="71"/>
  <c r="O274" i="71" s="1"/>
  <c r="L275" i="71"/>
  <c r="O275" i="71" s="1"/>
  <c r="L276" i="71"/>
  <c r="L277" i="71"/>
  <c r="O277" i="71" s="1"/>
  <c r="L278" i="71"/>
  <c r="O278" i="71" s="1"/>
  <c r="L279" i="71"/>
  <c r="O279" i="71" s="1"/>
  <c r="L280" i="71"/>
  <c r="O280" i="71" s="1"/>
  <c r="L281" i="71"/>
  <c r="O281" i="71" s="1"/>
  <c r="L282" i="71"/>
  <c r="O282" i="71" s="1"/>
  <c r="L284" i="71"/>
  <c r="O284" i="71" s="1"/>
  <c r="L6" i="68"/>
  <c r="L7" i="68"/>
  <c r="L8" i="68"/>
  <c r="L9" i="68"/>
  <c r="L10" i="68"/>
  <c r="L11" i="68"/>
  <c r="L12" i="68"/>
  <c r="L13" i="68"/>
  <c r="L14" i="68"/>
  <c r="L15" i="68"/>
  <c r="L16" i="68"/>
  <c r="L17" i="68"/>
  <c r="L18" i="68"/>
  <c r="L19" i="68"/>
  <c r="L20" i="68"/>
  <c r="L21" i="68"/>
  <c r="L22" i="68"/>
  <c r="L23" i="68"/>
  <c r="L24" i="68"/>
  <c r="L25" i="68"/>
  <c r="L26" i="68"/>
  <c r="L27" i="68"/>
  <c r="L28" i="68"/>
  <c r="L29" i="68"/>
  <c r="L30" i="68"/>
  <c r="L31" i="68"/>
  <c r="L32" i="68"/>
  <c r="L33" i="68"/>
  <c r="L34" i="68"/>
  <c r="L35" i="68"/>
  <c r="L36" i="68"/>
  <c r="L37" i="68"/>
  <c r="L39" i="68"/>
  <c r="Q39" i="68" s="1"/>
  <c r="L40" i="68"/>
  <c r="Q40" i="68" s="1"/>
  <c r="L41" i="68"/>
  <c r="L42" i="68"/>
  <c r="L43" i="68"/>
  <c r="L44" i="68"/>
  <c r="L48" i="68"/>
  <c r="L49" i="68"/>
  <c r="L50" i="68"/>
  <c r="L51" i="68"/>
  <c r="L52" i="68"/>
  <c r="L53" i="68"/>
  <c r="L54" i="68"/>
  <c r="L55" i="68"/>
  <c r="L56" i="68"/>
  <c r="L57" i="68"/>
  <c r="L58" i="68"/>
  <c r="L59" i="68"/>
  <c r="L60" i="68"/>
  <c r="L61" i="68"/>
  <c r="L62" i="68"/>
  <c r="L63" i="68"/>
  <c r="L64" i="68"/>
  <c r="L65" i="68"/>
  <c r="L66" i="68"/>
  <c r="L67" i="68"/>
  <c r="L68" i="68"/>
  <c r="L69" i="68"/>
  <c r="L70" i="68"/>
  <c r="L71" i="68"/>
  <c r="L72" i="68"/>
  <c r="L73" i="68"/>
  <c r="L74" i="68"/>
  <c r="L75" i="68"/>
  <c r="L76" i="68"/>
  <c r="L77" i="68"/>
  <c r="L78" i="68"/>
  <c r="L79" i="68"/>
  <c r="L80" i="68"/>
  <c r="L81" i="68"/>
  <c r="L82" i="68"/>
  <c r="L83" i="68"/>
  <c r="L84" i="68"/>
  <c r="L85" i="68"/>
  <c r="L86" i="68"/>
  <c r="L87" i="68"/>
  <c r="L88" i="68"/>
  <c r="L89" i="68"/>
  <c r="L90" i="68"/>
  <c r="L91" i="68"/>
  <c r="L92" i="68"/>
  <c r="L93" i="68"/>
  <c r="L94" i="68"/>
  <c r="L95" i="68"/>
  <c r="L96" i="68"/>
  <c r="L97" i="68"/>
  <c r="L98" i="68"/>
  <c r="L99" i="68"/>
  <c r="L100" i="68"/>
  <c r="L101" i="68"/>
  <c r="L102" i="68"/>
  <c r="L103" i="68"/>
  <c r="L104" i="68"/>
  <c r="L105" i="68"/>
  <c r="L106" i="68"/>
  <c r="L107" i="68"/>
  <c r="L108" i="68"/>
  <c r="L109" i="68"/>
  <c r="L110" i="68"/>
  <c r="L111" i="68"/>
  <c r="L112" i="68"/>
  <c r="L113" i="68"/>
  <c r="L114" i="68"/>
  <c r="L115" i="68"/>
  <c r="L116" i="68"/>
  <c r="L117" i="68"/>
  <c r="L118" i="68"/>
  <c r="L119" i="68"/>
  <c r="L120" i="68"/>
  <c r="L122" i="68"/>
  <c r="L123" i="68"/>
  <c r="L124" i="68"/>
  <c r="L125" i="68"/>
  <c r="L126" i="68"/>
  <c r="L127" i="68"/>
  <c r="L128" i="68"/>
  <c r="L129" i="68"/>
  <c r="L130" i="68"/>
  <c r="L131" i="68"/>
  <c r="L132" i="68"/>
  <c r="L133" i="68"/>
  <c r="L134" i="68"/>
  <c r="L135" i="68"/>
  <c r="L136" i="68"/>
  <c r="L137" i="68"/>
  <c r="L138" i="68"/>
  <c r="L139" i="68"/>
  <c r="L140" i="68"/>
  <c r="L141" i="68"/>
  <c r="L142" i="68"/>
  <c r="L143" i="68"/>
  <c r="L144" i="68"/>
  <c r="L145" i="68"/>
  <c r="L146" i="68"/>
  <c r="L147" i="68"/>
  <c r="L148" i="68"/>
  <c r="L149" i="68"/>
  <c r="L150" i="68"/>
  <c r="L151" i="68"/>
  <c r="L152" i="68"/>
  <c r="L153" i="68"/>
  <c r="L154" i="68"/>
  <c r="L155" i="68"/>
  <c r="L156" i="68"/>
  <c r="L157" i="68"/>
  <c r="L158" i="68"/>
  <c r="L159" i="68"/>
  <c r="L160" i="68"/>
  <c r="L161" i="68"/>
  <c r="L162" i="68"/>
  <c r="L163" i="68"/>
  <c r="L164" i="68"/>
  <c r="L165" i="68"/>
  <c r="L166" i="68"/>
  <c r="L167" i="68"/>
  <c r="L168" i="68"/>
  <c r="L169" i="68"/>
  <c r="L170" i="68"/>
  <c r="L171" i="68"/>
  <c r="L172" i="68"/>
  <c r="L173" i="68"/>
  <c r="L174" i="68"/>
  <c r="L175" i="68"/>
  <c r="L176" i="68"/>
  <c r="L177" i="68"/>
  <c r="L178" i="68"/>
  <c r="L179" i="68"/>
  <c r="L180" i="68"/>
  <c r="L181" i="68"/>
  <c r="L182" i="68"/>
  <c r="L183" i="68"/>
  <c r="L184" i="68"/>
  <c r="L185" i="68"/>
  <c r="L186" i="68"/>
  <c r="L187" i="68"/>
  <c r="L188" i="68"/>
  <c r="L189" i="68"/>
  <c r="L190" i="68"/>
  <c r="L191" i="68"/>
  <c r="L192" i="68"/>
  <c r="L193" i="68"/>
  <c r="L194" i="68"/>
  <c r="L195" i="68"/>
  <c r="L196" i="68"/>
  <c r="L197" i="68"/>
  <c r="L198" i="68"/>
  <c r="L199" i="68"/>
  <c r="L200" i="68"/>
  <c r="L201" i="68"/>
  <c r="L202" i="68"/>
  <c r="L203" i="68"/>
  <c r="L204" i="68"/>
  <c r="L205" i="68"/>
  <c r="L206" i="68"/>
  <c r="L207" i="68"/>
  <c r="L208" i="68"/>
  <c r="L209" i="68"/>
  <c r="L210" i="68"/>
  <c r="L211" i="68"/>
  <c r="L212" i="68"/>
  <c r="L213" i="68"/>
  <c r="L214" i="68"/>
  <c r="L215" i="68"/>
  <c r="L216" i="68"/>
  <c r="L217" i="68"/>
  <c r="L218" i="68"/>
  <c r="L219" i="68"/>
  <c r="L220" i="68"/>
  <c r="L221" i="68"/>
  <c r="L222" i="68"/>
  <c r="L223" i="68"/>
  <c r="L224" i="68"/>
  <c r="L225" i="68"/>
  <c r="L226" i="68"/>
  <c r="L227" i="68"/>
  <c r="L228" i="68"/>
  <c r="L229" i="68"/>
  <c r="L230" i="68"/>
  <c r="L231" i="68"/>
  <c r="L232" i="68"/>
  <c r="L234" i="68"/>
  <c r="L235" i="68"/>
  <c r="L236" i="68"/>
  <c r="L237" i="68"/>
  <c r="L238" i="68"/>
  <c r="L239" i="68"/>
  <c r="L240" i="68"/>
  <c r="L241" i="68"/>
  <c r="L242" i="68"/>
  <c r="L243" i="68"/>
  <c r="L244" i="68"/>
  <c r="L245" i="68"/>
  <c r="L246" i="68"/>
  <c r="L247" i="68"/>
  <c r="L248" i="68"/>
  <c r="L249" i="68"/>
  <c r="L250" i="68"/>
  <c r="L251" i="68"/>
  <c r="L252" i="68"/>
  <c r="L253" i="68"/>
  <c r="L254" i="68"/>
  <c r="L255" i="68"/>
  <c r="L256" i="68"/>
  <c r="L257" i="68"/>
  <c r="L258" i="68"/>
  <c r="L259" i="68"/>
  <c r="L260" i="68"/>
  <c r="L261" i="68"/>
  <c r="L262" i="68"/>
  <c r="L263" i="68"/>
  <c r="O263" i="68" s="1"/>
  <c r="L45" i="68"/>
  <c r="O45" i="68" s="1"/>
  <c r="L46" i="68"/>
  <c r="O46" i="68" s="1"/>
  <c r="L47" i="68"/>
  <c r="L121" i="68"/>
  <c r="O121" i="68" s="1"/>
  <c r="L264" i="68"/>
  <c r="O264" i="68" s="1"/>
  <c r="L233" i="68"/>
  <c r="O233" i="68" s="1"/>
  <c r="L265" i="68"/>
  <c r="O265" i="68" s="1"/>
  <c r="L266" i="68"/>
  <c r="O266" i="68" s="1"/>
  <c r="L267" i="68"/>
  <c r="O267" i="68" s="1"/>
  <c r="L268" i="68"/>
  <c r="O268" i="68" s="1"/>
  <c r="L269" i="68"/>
  <c r="L270" i="68"/>
  <c r="O270" i="68" s="1"/>
  <c r="L271" i="68"/>
  <c r="O271" i="68" s="1"/>
  <c r="L272" i="68"/>
  <c r="O272" i="68" s="1"/>
  <c r="L273" i="68"/>
  <c r="O273" i="68" s="1"/>
  <c r="L274" i="68"/>
  <c r="O274" i="68" s="1"/>
  <c r="L275" i="68"/>
  <c r="O275" i="68" s="1"/>
  <c r="L276" i="68"/>
  <c r="O276" i="68" s="1"/>
  <c r="L277" i="68"/>
  <c r="L278" i="68"/>
  <c r="O278" i="68" s="1"/>
  <c r="L279" i="68"/>
  <c r="O279" i="68" s="1"/>
  <c r="L280" i="68"/>
  <c r="O280" i="68" s="1"/>
  <c r="L281" i="68"/>
  <c r="O281" i="68" s="1"/>
  <c r="L282" i="68"/>
  <c r="O282" i="68" s="1"/>
  <c r="L284" i="68"/>
  <c r="O284" i="68" s="1"/>
  <c r="L6" i="69"/>
  <c r="L7" i="69"/>
  <c r="L8" i="69"/>
  <c r="L9" i="69"/>
  <c r="L10" i="69"/>
  <c r="L11" i="69"/>
  <c r="L12" i="69"/>
  <c r="L13" i="69"/>
  <c r="L14" i="69"/>
  <c r="L15" i="69"/>
  <c r="L16" i="69"/>
  <c r="L17" i="69"/>
  <c r="L18" i="69"/>
  <c r="L19" i="69"/>
  <c r="L20" i="69"/>
  <c r="L21" i="69"/>
  <c r="L22" i="69"/>
  <c r="L23" i="69"/>
  <c r="L24" i="69"/>
  <c r="L25" i="69"/>
  <c r="L26" i="69"/>
  <c r="L27" i="69"/>
  <c r="L28" i="69"/>
  <c r="L29" i="69"/>
  <c r="L30" i="69"/>
  <c r="L31" i="69"/>
  <c r="L32" i="69"/>
  <c r="L33" i="69"/>
  <c r="L34" i="69"/>
  <c r="L35" i="69"/>
  <c r="L36" i="69"/>
  <c r="L37" i="69"/>
  <c r="L39" i="69"/>
  <c r="Q39" i="69" s="1"/>
  <c r="L40" i="69"/>
  <c r="Q40" i="69" s="1"/>
  <c r="L41" i="69"/>
  <c r="L42" i="69"/>
  <c r="L43" i="69"/>
  <c r="L44" i="69"/>
  <c r="L48" i="69"/>
  <c r="L49" i="69"/>
  <c r="L50" i="69"/>
  <c r="L51" i="69"/>
  <c r="L52" i="69"/>
  <c r="L53" i="69"/>
  <c r="L54" i="69"/>
  <c r="L55" i="69"/>
  <c r="L56" i="69"/>
  <c r="L57" i="69"/>
  <c r="L58" i="69"/>
  <c r="L59" i="69"/>
  <c r="L60" i="69"/>
  <c r="L61" i="69"/>
  <c r="L62" i="69"/>
  <c r="L63" i="69"/>
  <c r="L64" i="69"/>
  <c r="L65" i="69"/>
  <c r="L66" i="69"/>
  <c r="L67" i="69"/>
  <c r="L68" i="69"/>
  <c r="L69" i="69"/>
  <c r="L70" i="69"/>
  <c r="L71" i="69"/>
  <c r="L72" i="69"/>
  <c r="L73" i="69"/>
  <c r="L74" i="69"/>
  <c r="L75" i="69"/>
  <c r="L76" i="69"/>
  <c r="L77" i="69"/>
  <c r="L78" i="69"/>
  <c r="L79" i="69"/>
  <c r="L80" i="69"/>
  <c r="L81" i="69"/>
  <c r="L82" i="69"/>
  <c r="L83" i="69"/>
  <c r="L84" i="69"/>
  <c r="L85" i="69"/>
  <c r="L86" i="69"/>
  <c r="L87" i="69"/>
  <c r="L88" i="69"/>
  <c r="L89" i="69"/>
  <c r="L90" i="69"/>
  <c r="L91" i="69"/>
  <c r="L92" i="69"/>
  <c r="L93" i="69"/>
  <c r="L94" i="69"/>
  <c r="L95" i="69"/>
  <c r="L96" i="69"/>
  <c r="L97" i="69"/>
  <c r="L98" i="69"/>
  <c r="L99" i="69"/>
  <c r="L100" i="69"/>
  <c r="L101" i="69"/>
  <c r="L102" i="69"/>
  <c r="L103" i="69"/>
  <c r="L104" i="69"/>
  <c r="L105" i="69"/>
  <c r="L106" i="69"/>
  <c r="L107" i="69"/>
  <c r="L108" i="69"/>
  <c r="L109" i="69"/>
  <c r="L110" i="69"/>
  <c r="L111" i="69"/>
  <c r="L112" i="69"/>
  <c r="L113" i="69"/>
  <c r="L114" i="69"/>
  <c r="L115" i="69"/>
  <c r="L116" i="69"/>
  <c r="L117" i="69"/>
  <c r="L118" i="69"/>
  <c r="L119" i="69"/>
  <c r="L120" i="69"/>
  <c r="L122" i="69"/>
  <c r="L123" i="69"/>
  <c r="L124" i="69"/>
  <c r="L125" i="69"/>
  <c r="L126" i="69"/>
  <c r="L127" i="69"/>
  <c r="L128" i="69"/>
  <c r="L129" i="69"/>
  <c r="L130" i="69"/>
  <c r="L131" i="69"/>
  <c r="L132" i="69"/>
  <c r="L133" i="69"/>
  <c r="L134" i="69"/>
  <c r="L135" i="69"/>
  <c r="L136" i="69"/>
  <c r="L137" i="69"/>
  <c r="L138" i="69"/>
  <c r="L139" i="69"/>
  <c r="L140" i="69"/>
  <c r="L141" i="69"/>
  <c r="L142" i="69"/>
  <c r="L143" i="69"/>
  <c r="L144" i="69"/>
  <c r="L145" i="69"/>
  <c r="L146" i="69"/>
  <c r="L147" i="69"/>
  <c r="L148" i="69"/>
  <c r="L149" i="69"/>
  <c r="L150" i="69"/>
  <c r="L151" i="69"/>
  <c r="L152" i="69"/>
  <c r="L153" i="69"/>
  <c r="L154" i="69"/>
  <c r="L155" i="69"/>
  <c r="L156" i="69"/>
  <c r="L157" i="69"/>
  <c r="L158" i="69"/>
  <c r="L159" i="69"/>
  <c r="L160" i="69"/>
  <c r="L161" i="69"/>
  <c r="L162" i="69"/>
  <c r="L163" i="69"/>
  <c r="L164" i="69"/>
  <c r="L165" i="69"/>
  <c r="L166" i="69"/>
  <c r="L167" i="69"/>
  <c r="L168" i="69"/>
  <c r="L169" i="69"/>
  <c r="L170" i="69"/>
  <c r="L171" i="69"/>
  <c r="L172" i="69"/>
  <c r="L173" i="69"/>
  <c r="L174" i="69"/>
  <c r="L175" i="69"/>
  <c r="L176" i="69"/>
  <c r="L177" i="69"/>
  <c r="L178" i="69"/>
  <c r="L179" i="69"/>
  <c r="L180" i="69"/>
  <c r="L181" i="69"/>
  <c r="L182" i="69"/>
  <c r="L183" i="69"/>
  <c r="L184" i="69"/>
  <c r="L185" i="69"/>
  <c r="L186" i="69"/>
  <c r="L187" i="69"/>
  <c r="L188" i="69"/>
  <c r="L189" i="69"/>
  <c r="L190" i="69"/>
  <c r="L191" i="69"/>
  <c r="L192" i="69"/>
  <c r="L193" i="69"/>
  <c r="L194" i="69"/>
  <c r="L195" i="69"/>
  <c r="L196" i="69"/>
  <c r="L197" i="69"/>
  <c r="L198" i="69"/>
  <c r="L199" i="69"/>
  <c r="L200" i="69"/>
  <c r="L201" i="69"/>
  <c r="L202" i="69"/>
  <c r="L203" i="69"/>
  <c r="L204" i="69"/>
  <c r="L205" i="69"/>
  <c r="L206" i="69"/>
  <c r="L207" i="69"/>
  <c r="L208" i="69"/>
  <c r="L209" i="69"/>
  <c r="L210" i="69"/>
  <c r="L211" i="69"/>
  <c r="L212" i="69"/>
  <c r="L213" i="69"/>
  <c r="L214" i="69"/>
  <c r="L215" i="69"/>
  <c r="L216" i="69"/>
  <c r="L217" i="69"/>
  <c r="L218" i="69"/>
  <c r="L219" i="69"/>
  <c r="L220" i="69"/>
  <c r="L221" i="69"/>
  <c r="L222" i="69"/>
  <c r="L223" i="69"/>
  <c r="L224" i="69"/>
  <c r="L225" i="69"/>
  <c r="L226" i="69"/>
  <c r="L227" i="69"/>
  <c r="L228" i="69"/>
  <c r="L229" i="69"/>
  <c r="L230" i="69"/>
  <c r="L231" i="69"/>
  <c r="L232" i="69"/>
  <c r="L234" i="69"/>
  <c r="L235" i="69"/>
  <c r="L236" i="69"/>
  <c r="L237" i="69"/>
  <c r="L238" i="69"/>
  <c r="L239" i="69"/>
  <c r="L240" i="69"/>
  <c r="L241" i="69"/>
  <c r="L242" i="69"/>
  <c r="L243" i="69"/>
  <c r="L244" i="69"/>
  <c r="L245" i="69"/>
  <c r="L246" i="69"/>
  <c r="L247" i="69"/>
  <c r="L248" i="69"/>
  <c r="L249" i="69"/>
  <c r="L250" i="69"/>
  <c r="L251" i="69"/>
  <c r="L252" i="69"/>
  <c r="L253" i="69"/>
  <c r="L254" i="69"/>
  <c r="L255" i="69"/>
  <c r="L256" i="69"/>
  <c r="L257" i="69"/>
  <c r="L258" i="69"/>
  <c r="L259" i="69"/>
  <c r="L260" i="69"/>
  <c r="L261" i="69"/>
  <c r="L262" i="69"/>
  <c r="L263" i="69"/>
  <c r="O263" i="69" s="1"/>
  <c r="L45" i="69"/>
  <c r="O45" i="69" s="1"/>
  <c r="L46" i="69"/>
  <c r="O46" i="69" s="1"/>
  <c r="L47" i="69"/>
  <c r="O47" i="69" s="1"/>
  <c r="L121" i="69"/>
  <c r="L264" i="69"/>
  <c r="O264" i="69" s="1"/>
  <c r="L233" i="69"/>
  <c r="O233" i="69" s="1"/>
  <c r="L265" i="69"/>
  <c r="O265" i="69" s="1"/>
  <c r="L266" i="69"/>
  <c r="O266" i="69" s="1"/>
  <c r="L267" i="69"/>
  <c r="O267" i="69" s="1"/>
  <c r="L268" i="69"/>
  <c r="O268" i="69" s="1"/>
  <c r="L269" i="69"/>
  <c r="O269" i="69" s="1"/>
  <c r="L270" i="69"/>
  <c r="L271" i="69"/>
  <c r="O271" i="69" s="1"/>
  <c r="L272" i="69"/>
  <c r="O272" i="69" s="1"/>
  <c r="L273" i="69"/>
  <c r="O273" i="69" s="1"/>
  <c r="L274" i="69"/>
  <c r="O274" i="69" s="1"/>
  <c r="L275" i="69"/>
  <c r="O275" i="69" s="1"/>
  <c r="L276" i="69"/>
  <c r="O276" i="69" s="1"/>
  <c r="L277" i="69"/>
  <c r="O277" i="69" s="1"/>
  <c r="L278" i="69"/>
  <c r="L279" i="69"/>
  <c r="O279" i="69" s="1"/>
  <c r="L280" i="69"/>
  <c r="O280" i="69" s="1"/>
  <c r="L281" i="69"/>
  <c r="O281" i="69" s="1"/>
  <c r="L282" i="69"/>
  <c r="O282" i="69" s="1"/>
  <c r="L284" i="69"/>
  <c r="O284" i="69" s="1"/>
  <c r="L6" i="72"/>
  <c r="L7" i="72"/>
  <c r="L8" i="72"/>
  <c r="L9" i="72"/>
  <c r="L10" i="72"/>
  <c r="L11" i="72"/>
  <c r="L12" i="72"/>
  <c r="L13" i="72"/>
  <c r="L14" i="72"/>
  <c r="L15" i="72"/>
  <c r="L16" i="72"/>
  <c r="L17" i="72"/>
  <c r="L18" i="72"/>
  <c r="L19" i="72"/>
  <c r="L20" i="72"/>
  <c r="L21" i="72"/>
  <c r="L22" i="72"/>
  <c r="L23" i="72"/>
  <c r="L24" i="72"/>
  <c r="L25" i="72"/>
  <c r="L26" i="72"/>
  <c r="L27" i="72"/>
  <c r="L28" i="72"/>
  <c r="L29" i="72"/>
  <c r="L30" i="72"/>
  <c r="L31" i="72"/>
  <c r="L32" i="72"/>
  <c r="L33" i="72"/>
  <c r="L34" i="72"/>
  <c r="L35" i="72"/>
  <c r="L36" i="72"/>
  <c r="L37" i="72"/>
  <c r="L39" i="72"/>
  <c r="Q39" i="72" s="1"/>
  <c r="L40" i="72"/>
  <c r="Q40" i="72" s="1"/>
  <c r="L41" i="72"/>
  <c r="L42" i="72"/>
  <c r="L43" i="72"/>
  <c r="L44" i="72"/>
  <c r="L48" i="72"/>
  <c r="L49" i="72"/>
  <c r="L50" i="72"/>
  <c r="L51" i="72"/>
  <c r="L52" i="72"/>
  <c r="L53" i="72"/>
  <c r="L54" i="72"/>
  <c r="L55" i="72"/>
  <c r="L56" i="72"/>
  <c r="L57" i="72"/>
  <c r="L58" i="72"/>
  <c r="L59" i="72"/>
  <c r="L60" i="72"/>
  <c r="L61" i="72"/>
  <c r="L62" i="72"/>
  <c r="L63" i="72"/>
  <c r="L64" i="72"/>
  <c r="L65" i="72"/>
  <c r="L66" i="72"/>
  <c r="L67" i="72"/>
  <c r="L68" i="72"/>
  <c r="L69" i="72"/>
  <c r="L70" i="72"/>
  <c r="L71" i="72"/>
  <c r="L72" i="72"/>
  <c r="L73" i="72"/>
  <c r="L74" i="72"/>
  <c r="L75" i="72"/>
  <c r="L76" i="72"/>
  <c r="L77" i="72"/>
  <c r="L78" i="72"/>
  <c r="L79" i="72"/>
  <c r="L80" i="72"/>
  <c r="L81" i="72"/>
  <c r="L82" i="72"/>
  <c r="L83" i="72"/>
  <c r="L84" i="72"/>
  <c r="L85" i="72"/>
  <c r="L86" i="72"/>
  <c r="L87" i="72"/>
  <c r="L88" i="72"/>
  <c r="L89" i="72"/>
  <c r="L90" i="72"/>
  <c r="L91" i="72"/>
  <c r="L92" i="72"/>
  <c r="L93" i="72"/>
  <c r="L94" i="72"/>
  <c r="L95" i="72"/>
  <c r="L96" i="72"/>
  <c r="L97" i="72"/>
  <c r="L98" i="72"/>
  <c r="L99" i="72"/>
  <c r="L100" i="72"/>
  <c r="L101" i="72"/>
  <c r="L102" i="72"/>
  <c r="L103" i="72"/>
  <c r="L104" i="72"/>
  <c r="L105" i="72"/>
  <c r="L106" i="72"/>
  <c r="L107" i="72"/>
  <c r="L108" i="72"/>
  <c r="L109" i="72"/>
  <c r="L110" i="72"/>
  <c r="L111" i="72"/>
  <c r="L112" i="72"/>
  <c r="L113" i="72"/>
  <c r="L114" i="72"/>
  <c r="L115" i="72"/>
  <c r="L116" i="72"/>
  <c r="L117" i="72"/>
  <c r="L118" i="72"/>
  <c r="L119" i="72"/>
  <c r="L120" i="72"/>
  <c r="L122" i="72"/>
  <c r="L123" i="72"/>
  <c r="L124" i="72"/>
  <c r="L125" i="72"/>
  <c r="L126" i="72"/>
  <c r="L127" i="72"/>
  <c r="L128" i="72"/>
  <c r="L129" i="72"/>
  <c r="L130" i="72"/>
  <c r="L131" i="72"/>
  <c r="L132" i="72"/>
  <c r="L133" i="72"/>
  <c r="L134" i="72"/>
  <c r="L135" i="72"/>
  <c r="L136" i="72"/>
  <c r="L137" i="72"/>
  <c r="L138" i="72"/>
  <c r="L139" i="72"/>
  <c r="L140" i="72"/>
  <c r="L141" i="72"/>
  <c r="L142" i="72"/>
  <c r="L143" i="72"/>
  <c r="L144" i="72"/>
  <c r="L145" i="72"/>
  <c r="L146" i="72"/>
  <c r="L147" i="72"/>
  <c r="L148" i="72"/>
  <c r="L149" i="72"/>
  <c r="L150" i="72"/>
  <c r="L151" i="72"/>
  <c r="L152" i="72"/>
  <c r="L153" i="72"/>
  <c r="L154" i="72"/>
  <c r="L155" i="72"/>
  <c r="L156" i="72"/>
  <c r="L157" i="72"/>
  <c r="L158" i="72"/>
  <c r="L159" i="72"/>
  <c r="L160" i="72"/>
  <c r="L161" i="72"/>
  <c r="L162" i="72"/>
  <c r="L163" i="72"/>
  <c r="L164" i="72"/>
  <c r="L165" i="72"/>
  <c r="L166" i="72"/>
  <c r="L167" i="72"/>
  <c r="L168" i="72"/>
  <c r="L169" i="72"/>
  <c r="L170" i="72"/>
  <c r="L171" i="72"/>
  <c r="L172" i="72"/>
  <c r="L173" i="72"/>
  <c r="L174" i="72"/>
  <c r="L175" i="72"/>
  <c r="L176" i="72"/>
  <c r="L177" i="72"/>
  <c r="L178" i="72"/>
  <c r="L179" i="72"/>
  <c r="L180" i="72"/>
  <c r="L181" i="72"/>
  <c r="L182" i="72"/>
  <c r="L183" i="72"/>
  <c r="L184" i="72"/>
  <c r="L185" i="72"/>
  <c r="L186" i="72"/>
  <c r="L187" i="72"/>
  <c r="L188" i="72"/>
  <c r="L189" i="72"/>
  <c r="L190" i="72"/>
  <c r="L191" i="72"/>
  <c r="L192" i="72"/>
  <c r="L193" i="72"/>
  <c r="L194" i="72"/>
  <c r="L195" i="72"/>
  <c r="L196" i="72"/>
  <c r="L197" i="72"/>
  <c r="L198" i="72"/>
  <c r="L199" i="72"/>
  <c r="L200" i="72"/>
  <c r="L201" i="72"/>
  <c r="L202" i="72"/>
  <c r="L203" i="72"/>
  <c r="L204" i="72"/>
  <c r="L205" i="72"/>
  <c r="L206" i="72"/>
  <c r="L207" i="72"/>
  <c r="L208" i="72"/>
  <c r="L209" i="72"/>
  <c r="L210" i="72"/>
  <c r="L211" i="72"/>
  <c r="L212" i="72"/>
  <c r="L213" i="72"/>
  <c r="L214" i="72"/>
  <c r="L215" i="72"/>
  <c r="L216" i="72"/>
  <c r="L217" i="72"/>
  <c r="L218" i="72"/>
  <c r="L219" i="72"/>
  <c r="L220" i="72"/>
  <c r="L221" i="72"/>
  <c r="L222" i="72"/>
  <c r="L223" i="72"/>
  <c r="L224" i="72"/>
  <c r="L225" i="72"/>
  <c r="L226" i="72"/>
  <c r="L227" i="72"/>
  <c r="L228" i="72"/>
  <c r="L229" i="72"/>
  <c r="L230" i="72"/>
  <c r="L231" i="72"/>
  <c r="L232" i="72"/>
  <c r="L234" i="72"/>
  <c r="L235" i="72"/>
  <c r="L236" i="72"/>
  <c r="L237" i="72"/>
  <c r="L238" i="72"/>
  <c r="L239" i="72"/>
  <c r="L240" i="72"/>
  <c r="L241" i="72"/>
  <c r="L242" i="72"/>
  <c r="L243" i="72"/>
  <c r="L244" i="72"/>
  <c r="L245" i="72"/>
  <c r="L246" i="72"/>
  <c r="L247" i="72"/>
  <c r="L248" i="72"/>
  <c r="L249" i="72"/>
  <c r="L250" i="72"/>
  <c r="L251" i="72"/>
  <c r="L252" i="72"/>
  <c r="L253" i="72"/>
  <c r="L254" i="72"/>
  <c r="L255" i="72"/>
  <c r="L256" i="72"/>
  <c r="L257" i="72"/>
  <c r="L258" i="72"/>
  <c r="L259" i="72"/>
  <c r="L260" i="72"/>
  <c r="L261" i="72"/>
  <c r="L262" i="72"/>
  <c r="L263" i="72"/>
  <c r="O263" i="72" s="1"/>
  <c r="L45" i="72"/>
  <c r="O45" i="72" s="1"/>
  <c r="L46" i="72"/>
  <c r="O46" i="72" s="1"/>
  <c r="L47" i="72"/>
  <c r="O47" i="72" s="1"/>
  <c r="L121" i="72"/>
  <c r="O121" i="72" s="1"/>
  <c r="L264" i="72"/>
  <c r="L233" i="72"/>
  <c r="O233" i="72" s="1"/>
  <c r="L265" i="72"/>
  <c r="O265" i="72" s="1"/>
  <c r="L266" i="72"/>
  <c r="O266" i="72" s="1"/>
  <c r="L267" i="72"/>
  <c r="O267" i="72" s="1"/>
  <c r="L268" i="72"/>
  <c r="O268" i="72" s="1"/>
  <c r="L269" i="72"/>
  <c r="O269" i="72" s="1"/>
  <c r="L270" i="72"/>
  <c r="O270" i="72" s="1"/>
  <c r="L271" i="72"/>
  <c r="L272" i="72"/>
  <c r="O272" i="72" s="1"/>
  <c r="L273" i="72"/>
  <c r="O273" i="72" s="1"/>
  <c r="L274" i="72"/>
  <c r="O274" i="72" s="1"/>
  <c r="L275" i="72"/>
  <c r="O275" i="72" s="1"/>
  <c r="L276" i="72"/>
  <c r="O276" i="72" s="1"/>
  <c r="L277" i="72"/>
  <c r="O277" i="72" s="1"/>
  <c r="L278" i="72"/>
  <c r="O278" i="72" s="1"/>
  <c r="L279" i="72"/>
  <c r="L280" i="72"/>
  <c r="O280" i="72" s="1"/>
  <c r="L281" i="72"/>
  <c r="O281" i="72" s="1"/>
  <c r="L282" i="72"/>
  <c r="O282" i="72" s="1"/>
  <c r="L284" i="72"/>
  <c r="O284" i="72" s="1"/>
  <c r="L6" i="73"/>
  <c r="L7" i="73"/>
  <c r="L8" i="73"/>
  <c r="L9" i="73"/>
  <c r="L10" i="73"/>
  <c r="L11" i="73"/>
  <c r="L12" i="73"/>
  <c r="L13" i="73"/>
  <c r="L14" i="73"/>
  <c r="L15" i="73"/>
  <c r="L16" i="73"/>
  <c r="L17" i="73"/>
  <c r="L18" i="73"/>
  <c r="L19" i="73"/>
  <c r="L20" i="73"/>
  <c r="L21" i="73"/>
  <c r="L22" i="73"/>
  <c r="L23" i="73"/>
  <c r="L24" i="73"/>
  <c r="L25" i="73"/>
  <c r="L26" i="73"/>
  <c r="L27" i="73"/>
  <c r="L28" i="73"/>
  <c r="L29" i="73"/>
  <c r="L30" i="73"/>
  <c r="L31" i="73"/>
  <c r="L32" i="73"/>
  <c r="L33" i="73"/>
  <c r="L34" i="73"/>
  <c r="L35" i="73"/>
  <c r="L36" i="73"/>
  <c r="L37" i="73"/>
  <c r="L39" i="73"/>
  <c r="Q39" i="73" s="1"/>
  <c r="L40" i="73"/>
  <c r="Q40" i="73" s="1"/>
  <c r="L41" i="73"/>
  <c r="L42" i="73"/>
  <c r="L43" i="73"/>
  <c r="L44" i="73"/>
  <c r="L48" i="73"/>
  <c r="L49" i="73"/>
  <c r="L50" i="73"/>
  <c r="L51" i="73"/>
  <c r="L52" i="73"/>
  <c r="L53" i="73"/>
  <c r="L54" i="73"/>
  <c r="L55" i="73"/>
  <c r="L56" i="73"/>
  <c r="L57" i="73"/>
  <c r="L58" i="73"/>
  <c r="L59" i="73"/>
  <c r="L60" i="73"/>
  <c r="L61" i="73"/>
  <c r="L62" i="73"/>
  <c r="L63" i="73"/>
  <c r="L64" i="73"/>
  <c r="L65" i="73"/>
  <c r="L66" i="73"/>
  <c r="L67" i="73"/>
  <c r="L68" i="73"/>
  <c r="L69" i="73"/>
  <c r="L70" i="73"/>
  <c r="L71" i="73"/>
  <c r="L72" i="73"/>
  <c r="L73" i="73"/>
  <c r="L74" i="73"/>
  <c r="L75" i="73"/>
  <c r="L76" i="73"/>
  <c r="L77" i="73"/>
  <c r="L78" i="73"/>
  <c r="L79" i="73"/>
  <c r="L80" i="73"/>
  <c r="L81" i="73"/>
  <c r="L82" i="73"/>
  <c r="L83" i="73"/>
  <c r="L84" i="73"/>
  <c r="L85" i="73"/>
  <c r="L86" i="73"/>
  <c r="L87" i="73"/>
  <c r="L88" i="73"/>
  <c r="L89" i="73"/>
  <c r="L90" i="73"/>
  <c r="L91" i="73"/>
  <c r="L92" i="73"/>
  <c r="L93" i="73"/>
  <c r="L94" i="73"/>
  <c r="L95" i="73"/>
  <c r="L96" i="73"/>
  <c r="L97" i="73"/>
  <c r="L98" i="73"/>
  <c r="L99" i="73"/>
  <c r="L100" i="73"/>
  <c r="L101" i="73"/>
  <c r="L102" i="73"/>
  <c r="L103" i="73"/>
  <c r="L104" i="73"/>
  <c r="L105" i="73"/>
  <c r="L106" i="73"/>
  <c r="L107" i="73"/>
  <c r="L108" i="73"/>
  <c r="L109" i="73"/>
  <c r="L110" i="73"/>
  <c r="L111" i="73"/>
  <c r="L112" i="73"/>
  <c r="L113" i="73"/>
  <c r="L114" i="73"/>
  <c r="L115" i="73"/>
  <c r="L116" i="73"/>
  <c r="L117" i="73"/>
  <c r="L118" i="73"/>
  <c r="L119" i="73"/>
  <c r="L120" i="73"/>
  <c r="L122" i="73"/>
  <c r="L123" i="73"/>
  <c r="L124" i="73"/>
  <c r="L125" i="73"/>
  <c r="L126" i="73"/>
  <c r="L127" i="73"/>
  <c r="L128" i="73"/>
  <c r="L129" i="73"/>
  <c r="L130" i="73"/>
  <c r="L131" i="73"/>
  <c r="L132" i="73"/>
  <c r="L133" i="73"/>
  <c r="L134" i="73"/>
  <c r="L135" i="73"/>
  <c r="L136" i="73"/>
  <c r="L137" i="73"/>
  <c r="L138" i="73"/>
  <c r="L139" i="73"/>
  <c r="L140" i="73"/>
  <c r="L141" i="73"/>
  <c r="L142" i="73"/>
  <c r="L143" i="73"/>
  <c r="L144" i="73"/>
  <c r="L145" i="73"/>
  <c r="L146" i="73"/>
  <c r="L147" i="73"/>
  <c r="L148" i="73"/>
  <c r="L149" i="73"/>
  <c r="L150" i="73"/>
  <c r="L151" i="73"/>
  <c r="L152" i="73"/>
  <c r="L153" i="73"/>
  <c r="L154" i="73"/>
  <c r="L155" i="73"/>
  <c r="L156" i="73"/>
  <c r="L157" i="73"/>
  <c r="L158" i="73"/>
  <c r="L159" i="73"/>
  <c r="L160" i="73"/>
  <c r="L161" i="73"/>
  <c r="L162" i="73"/>
  <c r="L163" i="73"/>
  <c r="L164" i="73"/>
  <c r="L165" i="73"/>
  <c r="L166" i="73"/>
  <c r="L167" i="73"/>
  <c r="L168" i="73"/>
  <c r="L169" i="73"/>
  <c r="L170" i="73"/>
  <c r="L171" i="73"/>
  <c r="L172" i="73"/>
  <c r="L173" i="73"/>
  <c r="L174" i="73"/>
  <c r="L175" i="73"/>
  <c r="L176" i="73"/>
  <c r="L177" i="73"/>
  <c r="L178" i="73"/>
  <c r="L179" i="73"/>
  <c r="L180" i="73"/>
  <c r="L181" i="73"/>
  <c r="L182" i="73"/>
  <c r="L183" i="73"/>
  <c r="L184" i="73"/>
  <c r="L185" i="73"/>
  <c r="L186" i="73"/>
  <c r="L187" i="73"/>
  <c r="L188" i="73"/>
  <c r="L189" i="73"/>
  <c r="L190" i="73"/>
  <c r="L191" i="73"/>
  <c r="L192" i="73"/>
  <c r="L193" i="73"/>
  <c r="L194" i="73"/>
  <c r="L195" i="73"/>
  <c r="L196" i="73"/>
  <c r="L197" i="73"/>
  <c r="L198" i="73"/>
  <c r="L199" i="73"/>
  <c r="L200" i="73"/>
  <c r="L201" i="73"/>
  <c r="L202" i="73"/>
  <c r="L203" i="73"/>
  <c r="L204" i="73"/>
  <c r="L205" i="73"/>
  <c r="L206" i="73"/>
  <c r="L207" i="73"/>
  <c r="L208" i="73"/>
  <c r="L209" i="73"/>
  <c r="L210" i="73"/>
  <c r="L211" i="73"/>
  <c r="L212" i="73"/>
  <c r="L213" i="73"/>
  <c r="L214" i="73"/>
  <c r="L215" i="73"/>
  <c r="L216" i="73"/>
  <c r="L217" i="73"/>
  <c r="L218" i="73"/>
  <c r="L219" i="73"/>
  <c r="L220" i="73"/>
  <c r="L221" i="73"/>
  <c r="L222" i="73"/>
  <c r="L223" i="73"/>
  <c r="L224" i="73"/>
  <c r="L225" i="73"/>
  <c r="L226" i="73"/>
  <c r="L227" i="73"/>
  <c r="L228" i="73"/>
  <c r="L229" i="73"/>
  <c r="L230" i="73"/>
  <c r="L231" i="73"/>
  <c r="L232" i="73"/>
  <c r="L234" i="73"/>
  <c r="L235" i="73"/>
  <c r="L236" i="73"/>
  <c r="L237" i="73"/>
  <c r="L238" i="73"/>
  <c r="L239" i="73"/>
  <c r="L240" i="73"/>
  <c r="L241" i="73"/>
  <c r="L242" i="73"/>
  <c r="L243" i="73"/>
  <c r="L244" i="73"/>
  <c r="L245" i="73"/>
  <c r="L246" i="73"/>
  <c r="L247" i="73"/>
  <c r="L248" i="73"/>
  <c r="L249" i="73"/>
  <c r="L250" i="73"/>
  <c r="L251" i="73"/>
  <c r="L252" i="73"/>
  <c r="L253" i="73"/>
  <c r="L254" i="73"/>
  <c r="L255" i="73"/>
  <c r="L256" i="73"/>
  <c r="L257" i="73"/>
  <c r="L258" i="73"/>
  <c r="L259" i="73"/>
  <c r="L260" i="73"/>
  <c r="L261" i="73"/>
  <c r="L262" i="73"/>
  <c r="L263" i="73"/>
  <c r="O263" i="73" s="1"/>
  <c r="L45" i="73"/>
  <c r="O45" i="73" s="1"/>
  <c r="L46" i="73"/>
  <c r="O46" i="73" s="1"/>
  <c r="L47" i="73"/>
  <c r="O47" i="73" s="1"/>
  <c r="L121" i="73"/>
  <c r="O121" i="73" s="1"/>
  <c r="L264" i="73"/>
  <c r="O264" i="73" s="1"/>
  <c r="L233" i="73"/>
  <c r="L265" i="73"/>
  <c r="O265" i="73" s="1"/>
  <c r="L266" i="73"/>
  <c r="O266" i="73" s="1"/>
  <c r="L267" i="73"/>
  <c r="O267" i="73" s="1"/>
  <c r="L268" i="73"/>
  <c r="O268" i="73" s="1"/>
  <c r="L269" i="73"/>
  <c r="O269" i="73" s="1"/>
  <c r="L270" i="73"/>
  <c r="O270" i="73" s="1"/>
  <c r="L271" i="73"/>
  <c r="O271" i="73" s="1"/>
  <c r="L272" i="73"/>
  <c r="L273" i="73"/>
  <c r="O273" i="73" s="1"/>
  <c r="L274" i="73"/>
  <c r="O274" i="73" s="1"/>
  <c r="L275" i="73"/>
  <c r="O275" i="73" s="1"/>
  <c r="L276" i="73"/>
  <c r="O276" i="73" s="1"/>
  <c r="L277" i="73"/>
  <c r="O277" i="73" s="1"/>
  <c r="L278" i="73"/>
  <c r="O278" i="73" s="1"/>
  <c r="L279" i="73"/>
  <c r="O279" i="73" s="1"/>
  <c r="L280" i="73"/>
  <c r="L281" i="73"/>
  <c r="O281" i="73" s="1"/>
  <c r="L282" i="73"/>
  <c r="O282" i="73" s="1"/>
  <c r="L284" i="73"/>
  <c r="O284" i="73" s="1"/>
  <c r="L6" i="74"/>
  <c r="L7" i="74"/>
  <c r="L8" i="74"/>
  <c r="L9" i="74"/>
  <c r="L10" i="74"/>
  <c r="L11" i="74"/>
  <c r="L12" i="74"/>
  <c r="L13" i="74"/>
  <c r="L14" i="74"/>
  <c r="L15" i="74"/>
  <c r="L16" i="74"/>
  <c r="L17" i="74"/>
  <c r="L18" i="74"/>
  <c r="L19" i="74"/>
  <c r="L20" i="74"/>
  <c r="L21" i="74"/>
  <c r="L22" i="74"/>
  <c r="L23" i="74"/>
  <c r="L24" i="74"/>
  <c r="L25" i="74"/>
  <c r="L26" i="74"/>
  <c r="L27" i="74"/>
  <c r="L28" i="74"/>
  <c r="L29" i="74"/>
  <c r="L30" i="74"/>
  <c r="L31" i="74"/>
  <c r="L32" i="74"/>
  <c r="L33" i="74"/>
  <c r="L34" i="74"/>
  <c r="L35" i="74"/>
  <c r="L36" i="74"/>
  <c r="L37" i="74"/>
  <c r="L39" i="74"/>
  <c r="Q39" i="74" s="1"/>
  <c r="L40" i="74"/>
  <c r="Q40" i="74" s="1"/>
  <c r="L41" i="74"/>
  <c r="L42" i="74"/>
  <c r="L43" i="74"/>
  <c r="L44" i="74"/>
  <c r="L48" i="74"/>
  <c r="L49" i="74"/>
  <c r="L50" i="74"/>
  <c r="L51" i="74"/>
  <c r="L52" i="74"/>
  <c r="L53" i="74"/>
  <c r="L54" i="74"/>
  <c r="L55" i="74"/>
  <c r="L56" i="74"/>
  <c r="L57" i="74"/>
  <c r="L58" i="74"/>
  <c r="L59" i="74"/>
  <c r="L60" i="74"/>
  <c r="L61" i="74"/>
  <c r="L62" i="74"/>
  <c r="L63" i="74"/>
  <c r="L64" i="74"/>
  <c r="L65" i="74"/>
  <c r="L66" i="74"/>
  <c r="L67" i="74"/>
  <c r="L68" i="74"/>
  <c r="L69" i="74"/>
  <c r="L70" i="74"/>
  <c r="L71" i="74"/>
  <c r="L72" i="74"/>
  <c r="L73" i="74"/>
  <c r="L74" i="74"/>
  <c r="L75" i="74"/>
  <c r="L76" i="74"/>
  <c r="L77" i="74"/>
  <c r="L78" i="74"/>
  <c r="L79" i="74"/>
  <c r="L80" i="74"/>
  <c r="L81" i="74"/>
  <c r="L82" i="74"/>
  <c r="L83" i="74"/>
  <c r="L84" i="74"/>
  <c r="L85" i="74"/>
  <c r="L86" i="74"/>
  <c r="L87" i="74"/>
  <c r="L88" i="74"/>
  <c r="L89" i="74"/>
  <c r="L90" i="74"/>
  <c r="L91" i="74"/>
  <c r="L92" i="74"/>
  <c r="L93" i="74"/>
  <c r="L94" i="74"/>
  <c r="L95" i="74"/>
  <c r="L96" i="74"/>
  <c r="L97" i="74"/>
  <c r="L98" i="74"/>
  <c r="L99" i="74"/>
  <c r="L100" i="74"/>
  <c r="L101" i="74"/>
  <c r="L102" i="74"/>
  <c r="L103" i="74"/>
  <c r="L104" i="74"/>
  <c r="L105" i="74"/>
  <c r="L106" i="74"/>
  <c r="L107" i="74"/>
  <c r="L108" i="74"/>
  <c r="L109" i="74"/>
  <c r="L110" i="74"/>
  <c r="L111" i="74"/>
  <c r="L112" i="74"/>
  <c r="L113" i="74"/>
  <c r="L114" i="74"/>
  <c r="L115" i="74"/>
  <c r="L116" i="74"/>
  <c r="L117" i="74"/>
  <c r="L118" i="74"/>
  <c r="L119" i="74"/>
  <c r="L120" i="74"/>
  <c r="L122" i="74"/>
  <c r="L123" i="74"/>
  <c r="L124" i="74"/>
  <c r="L125" i="74"/>
  <c r="L126" i="74"/>
  <c r="L127" i="74"/>
  <c r="L128" i="74"/>
  <c r="L129" i="74"/>
  <c r="L130" i="74"/>
  <c r="L131" i="74"/>
  <c r="L132" i="74"/>
  <c r="L133" i="74"/>
  <c r="L134" i="74"/>
  <c r="L135" i="74"/>
  <c r="L136" i="74"/>
  <c r="L137" i="74"/>
  <c r="L138" i="74"/>
  <c r="L139" i="74"/>
  <c r="L140" i="74"/>
  <c r="L141" i="74"/>
  <c r="L142" i="74"/>
  <c r="L143" i="74"/>
  <c r="L144" i="74"/>
  <c r="L145" i="74"/>
  <c r="L146" i="74"/>
  <c r="L147" i="74"/>
  <c r="L148" i="74"/>
  <c r="L149" i="74"/>
  <c r="L150" i="74"/>
  <c r="L151" i="74"/>
  <c r="L152" i="74"/>
  <c r="L153" i="74"/>
  <c r="L154" i="74"/>
  <c r="L155" i="74"/>
  <c r="L156" i="74"/>
  <c r="L157" i="74"/>
  <c r="L158" i="74"/>
  <c r="L159" i="74"/>
  <c r="L160" i="74"/>
  <c r="L161" i="74"/>
  <c r="L162" i="74"/>
  <c r="L163" i="74"/>
  <c r="L164" i="74"/>
  <c r="L165" i="74"/>
  <c r="L166" i="74"/>
  <c r="L167" i="74"/>
  <c r="L168" i="74"/>
  <c r="L169" i="74"/>
  <c r="L170" i="74"/>
  <c r="L171" i="74"/>
  <c r="L172" i="74"/>
  <c r="L173" i="74"/>
  <c r="L174" i="74"/>
  <c r="L175" i="74"/>
  <c r="L176" i="74"/>
  <c r="L177" i="74"/>
  <c r="L178" i="74"/>
  <c r="L179" i="74"/>
  <c r="L180" i="74"/>
  <c r="L181" i="74"/>
  <c r="L182" i="74"/>
  <c r="L183" i="74"/>
  <c r="L184" i="74"/>
  <c r="L185" i="74"/>
  <c r="L186" i="74"/>
  <c r="L187" i="74"/>
  <c r="L188" i="74"/>
  <c r="L189" i="74"/>
  <c r="L190" i="74"/>
  <c r="L191" i="74"/>
  <c r="L192" i="74"/>
  <c r="L193" i="74"/>
  <c r="L194" i="74"/>
  <c r="L195" i="74"/>
  <c r="L196" i="74"/>
  <c r="L197" i="74"/>
  <c r="L198" i="74"/>
  <c r="L199" i="74"/>
  <c r="L200" i="74"/>
  <c r="L201" i="74"/>
  <c r="L202" i="74"/>
  <c r="L203" i="74"/>
  <c r="L204" i="74"/>
  <c r="L205" i="74"/>
  <c r="L206" i="74"/>
  <c r="L207" i="74"/>
  <c r="L208" i="74"/>
  <c r="L209" i="74"/>
  <c r="L210" i="74"/>
  <c r="L211" i="74"/>
  <c r="L212" i="74"/>
  <c r="L213" i="74"/>
  <c r="L214" i="74"/>
  <c r="L215" i="74"/>
  <c r="L216" i="74"/>
  <c r="L217" i="74"/>
  <c r="L218" i="74"/>
  <c r="L219" i="74"/>
  <c r="L220" i="74"/>
  <c r="L221" i="74"/>
  <c r="L222" i="74"/>
  <c r="L223" i="74"/>
  <c r="L224" i="74"/>
  <c r="L225" i="74"/>
  <c r="L226" i="74"/>
  <c r="L227" i="74"/>
  <c r="L228" i="74"/>
  <c r="L229" i="74"/>
  <c r="L230" i="74"/>
  <c r="L231" i="74"/>
  <c r="L232" i="74"/>
  <c r="L234" i="74"/>
  <c r="L235" i="74"/>
  <c r="L236" i="74"/>
  <c r="L237" i="74"/>
  <c r="L238" i="74"/>
  <c r="L239" i="74"/>
  <c r="L240" i="74"/>
  <c r="L241" i="74"/>
  <c r="L242" i="74"/>
  <c r="L243" i="74"/>
  <c r="L244" i="74"/>
  <c r="L245" i="74"/>
  <c r="L246" i="74"/>
  <c r="L247" i="74"/>
  <c r="L248" i="74"/>
  <c r="L249" i="74"/>
  <c r="L250" i="74"/>
  <c r="L251" i="74"/>
  <c r="L252" i="74"/>
  <c r="L253" i="74"/>
  <c r="L254" i="74"/>
  <c r="L255" i="74"/>
  <c r="L256" i="74"/>
  <c r="L257" i="74"/>
  <c r="L258" i="74"/>
  <c r="L259" i="74"/>
  <c r="L260" i="74"/>
  <c r="L261" i="74"/>
  <c r="L262" i="74"/>
  <c r="L263" i="74"/>
  <c r="O263" i="74" s="1"/>
  <c r="L45" i="74"/>
  <c r="O45" i="74" s="1"/>
  <c r="L46" i="74"/>
  <c r="O46" i="74" s="1"/>
  <c r="L47" i="74"/>
  <c r="O47" i="74" s="1"/>
  <c r="L121" i="74"/>
  <c r="O121" i="74" s="1"/>
  <c r="L264" i="74"/>
  <c r="O264" i="74" s="1"/>
  <c r="L233" i="74"/>
  <c r="O233" i="74" s="1"/>
  <c r="L265" i="74"/>
  <c r="L266" i="74"/>
  <c r="O266" i="74" s="1"/>
  <c r="L267" i="74"/>
  <c r="O267" i="74" s="1"/>
  <c r="L268" i="74"/>
  <c r="O268" i="74" s="1"/>
  <c r="L269" i="74"/>
  <c r="O269" i="74" s="1"/>
  <c r="L270" i="74"/>
  <c r="O270" i="74" s="1"/>
  <c r="L271" i="74"/>
  <c r="O271" i="74" s="1"/>
  <c r="L272" i="74"/>
  <c r="O272" i="74" s="1"/>
  <c r="L273" i="74"/>
  <c r="L274" i="74"/>
  <c r="O274" i="74" s="1"/>
  <c r="L275" i="74"/>
  <c r="O275" i="74" s="1"/>
  <c r="L276" i="74"/>
  <c r="O276" i="74" s="1"/>
  <c r="L277" i="74"/>
  <c r="O277" i="74" s="1"/>
  <c r="L278" i="74"/>
  <c r="O278" i="74" s="1"/>
  <c r="L279" i="74"/>
  <c r="O279" i="74" s="1"/>
  <c r="L280" i="74"/>
  <c r="O280" i="74" s="1"/>
  <c r="L281" i="74"/>
  <c r="L282" i="74"/>
  <c r="O282" i="74" s="1"/>
  <c r="L284" i="74"/>
  <c r="O284" i="74" s="1"/>
  <c r="L6" i="75"/>
  <c r="L7" i="75"/>
  <c r="L8" i="75"/>
  <c r="L9" i="75"/>
  <c r="L10" i="75"/>
  <c r="L11" i="75"/>
  <c r="L12" i="75"/>
  <c r="L13" i="75"/>
  <c r="L14" i="75"/>
  <c r="L15" i="75"/>
  <c r="L16" i="75"/>
  <c r="L17" i="75"/>
  <c r="L18" i="75"/>
  <c r="L19" i="75"/>
  <c r="L20" i="75"/>
  <c r="L21" i="75"/>
  <c r="L22" i="75"/>
  <c r="L23" i="75"/>
  <c r="L24" i="75"/>
  <c r="L25" i="75"/>
  <c r="L26" i="75"/>
  <c r="L27" i="75"/>
  <c r="L28" i="75"/>
  <c r="L29" i="75"/>
  <c r="L30" i="75"/>
  <c r="L31" i="75"/>
  <c r="L32" i="75"/>
  <c r="L33" i="75"/>
  <c r="L34" i="75"/>
  <c r="L35" i="75"/>
  <c r="L36" i="75"/>
  <c r="L37" i="75"/>
  <c r="L39" i="75"/>
  <c r="Q39" i="75" s="1"/>
  <c r="L40" i="75"/>
  <c r="Q40" i="75" s="1"/>
  <c r="L41" i="75"/>
  <c r="L42" i="75"/>
  <c r="L43" i="75"/>
  <c r="L44" i="75"/>
  <c r="L48" i="75"/>
  <c r="L49" i="75"/>
  <c r="L50" i="75"/>
  <c r="L51" i="75"/>
  <c r="L52" i="75"/>
  <c r="L53" i="75"/>
  <c r="L54" i="75"/>
  <c r="L55" i="75"/>
  <c r="L56" i="75"/>
  <c r="L57" i="75"/>
  <c r="L58" i="75"/>
  <c r="L59" i="75"/>
  <c r="L60" i="75"/>
  <c r="L61" i="75"/>
  <c r="L62" i="75"/>
  <c r="L63" i="75"/>
  <c r="L64" i="75"/>
  <c r="L65" i="75"/>
  <c r="L66" i="75"/>
  <c r="L67" i="75"/>
  <c r="L68" i="75"/>
  <c r="L69" i="75"/>
  <c r="L70" i="75"/>
  <c r="L71" i="75"/>
  <c r="L72" i="75"/>
  <c r="L73" i="75"/>
  <c r="L74" i="75"/>
  <c r="L75" i="75"/>
  <c r="L76" i="75"/>
  <c r="L77" i="75"/>
  <c r="L78" i="75"/>
  <c r="L79" i="75"/>
  <c r="L80" i="75"/>
  <c r="L81" i="75"/>
  <c r="L82" i="75"/>
  <c r="L83" i="75"/>
  <c r="L84" i="75"/>
  <c r="L85" i="75"/>
  <c r="L86" i="75"/>
  <c r="L87" i="75"/>
  <c r="L88" i="75"/>
  <c r="L89" i="75"/>
  <c r="L90" i="75"/>
  <c r="L91" i="75"/>
  <c r="L92" i="75"/>
  <c r="L93" i="75"/>
  <c r="L94" i="75"/>
  <c r="L95" i="75"/>
  <c r="L96" i="75"/>
  <c r="L97" i="75"/>
  <c r="L98" i="75"/>
  <c r="L99" i="75"/>
  <c r="L100" i="75"/>
  <c r="L101" i="75"/>
  <c r="L102" i="75"/>
  <c r="L103" i="75"/>
  <c r="L104" i="75"/>
  <c r="L105" i="75"/>
  <c r="L106" i="75"/>
  <c r="L107" i="75"/>
  <c r="L108" i="75"/>
  <c r="L109" i="75"/>
  <c r="L110" i="75"/>
  <c r="L111" i="75"/>
  <c r="L112" i="75"/>
  <c r="L113" i="75"/>
  <c r="L114" i="75"/>
  <c r="L115" i="75"/>
  <c r="L116" i="75"/>
  <c r="L117" i="75"/>
  <c r="L118" i="75"/>
  <c r="L119" i="75"/>
  <c r="L120" i="75"/>
  <c r="L122" i="75"/>
  <c r="L123" i="75"/>
  <c r="L124" i="75"/>
  <c r="L125" i="75"/>
  <c r="L126" i="75"/>
  <c r="L127" i="75"/>
  <c r="L128" i="75"/>
  <c r="L129" i="75"/>
  <c r="L130" i="75"/>
  <c r="L131" i="75"/>
  <c r="L132" i="75"/>
  <c r="L133" i="75"/>
  <c r="L134" i="75"/>
  <c r="L135" i="75"/>
  <c r="L136" i="75"/>
  <c r="L137" i="75"/>
  <c r="L138" i="75"/>
  <c r="L139" i="75"/>
  <c r="L140" i="75"/>
  <c r="L141" i="75"/>
  <c r="L142" i="75"/>
  <c r="L143" i="75"/>
  <c r="L144" i="75"/>
  <c r="L145" i="75"/>
  <c r="L146" i="75"/>
  <c r="L147" i="75"/>
  <c r="L148" i="75"/>
  <c r="L149" i="75"/>
  <c r="L150" i="75"/>
  <c r="L151" i="75"/>
  <c r="L152" i="75"/>
  <c r="L153" i="75"/>
  <c r="L154" i="75"/>
  <c r="L155" i="75"/>
  <c r="L156" i="75"/>
  <c r="L157" i="75"/>
  <c r="L158" i="75"/>
  <c r="L159" i="75"/>
  <c r="L160" i="75"/>
  <c r="L161" i="75"/>
  <c r="L162" i="75"/>
  <c r="L163" i="75"/>
  <c r="L164" i="75"/>
  <c r="L165" i="75"/>
  <c r="L166" i="75"/>
  <c r="L167" i="75"/>
  <c r="L168" i="75"/>
  <c r="L169" i="75"/>
  <c r="L170" i="75"/>
  <c r="L171" i="75"/>
  <c r="L172" i="75"/>
  <c r="L173" i="75"/>
  <c r="L174" i="75"/>
  <c r="L175" i="75"/>
  <c r="L176" i="75"/>
  <c r="L177" i="75"/>
  <c r="L178" i="75"/>
  <c r="L179" i="75"/>
  <c r="L180" i="75"/>
  <c r="L181" i="75"/>
  <c r="L182" i="75"/>
  <c r="L183" i="75"/>
  <c r="L184" i="75"/>
  <c r="L185" i="75"/>
  <c r="L186" i="75"/>
  <c r="L187" i="75"/>
  <c r="L188" i="75"/>
  <c r="L189" i="75"/>
  <c r="L190" i="75"/>
  <c r="L191" i="75"/>
  <c r="L192" i="75"/>
  <c r="L193" i="75"/>
  <c r="L194" i="75"/>
  <c r="L195" i="75"/>
  <c r="L196" i="75"/>
  <c r="L197" i="75"/>
  <c r="L198" i="75"/>
  <c r="L199" i="75"/>
  <c r="L200" i="75"/>
  <c r="L201" i="75"/>
  <c r="L202" i="75"/>
  <c r="L203" i="75"/>
  <c r="L204" i="75"/>
  <c r="L205" i="75"/>
  <c r="L206" i="75"/>
  <c r="L207" i="75"/>
  <c r="L208" i="75"/>
  <c r="L209" i="75"/>
  <c r="L210" i="75"/>
  <c r="L211" i="75"/>
  <c r="L212" i="75"/>
  <c r="L213" i="75"/>
  <c r="L214" i="75"/>
  <c r="L215" i="75"/>
  <c r="L216" i="75"/>
  <c r="L217" i="75"/>
  <c r="L218" i="75"/>
  <c r="L219" i="75"/>
  <c r="L220" i="75"/>
  <c r="L221" i="75"/>
  <c r="L222" i="75"/>
  <c r="L223" i="75"/>
  <c r="L224" i="75"/>
  <c r="L225" i="75"/>
  <c r="L226" i="75"/>
  <c r="L227" i="75"/>
  <c r="L228" i="75"/>
  <c r="L229" i="75"/>
  <c r="L230" i="75"/>
  <c r="L231" i="75"/>
  <c r="L232" i="75"/>
  <c r="L234" i="75"/>
  <c r="L235" i="75"/>
  <c r="L236" i="75"/>
  <c r="L237" i="75"/>
  <c r="L238" i="75"/>
  <c r="L239" i="75"/>
  <c r="L240" i="75"/>
  <c r="L241" i="75"/>
  <c r="L242" i="75"/>
  <c r="L243" i="75"/>
  <c r="L244" i="75"/>
  <c r="L245" i="75"/>
  <c r="L246" i="75"/>
  <c r="L247" i="75"/>
  <c r="L248" i="75"/>
  <c r="L249" i="75"/>
  <c r="L250" i="75"/>
  <c r="L251" i="75"/>
  <c r="L252" i="75"/>
  <c r="L253" i="75"/>
  <c r="L254" i="75"/>
  <c r="L255" i="75"/>
  <c r="L256" i="75"/>
  <c r="L257" i="75"/>
  <c r="L258" i="75"/>
  <c r="L259" i="75"/>
  <c r="L260" i="75"/>
  <c r="L261" i="75"/>
  <c r="L262" i="75"/>
  <c r="L263" i="75"/>
  <c r="L45" i="75"/>
  <c r="O45" i="75" s="1"/>
  <c r="L46" i="75"/>
  <c r="O46" i="75" s="1"/>
  <c r="L47" i="75"/>
  <c r="O47" i="75" s="1"/>
  <c r="L121" i="75"/>
  <c r="O121" i="75" s="1"/>
  <c r="L264" i="75"/>
  <c r="O264" i="75" s="1"/>
  <c r="L233" i="75"/>
  <c r="O233" i="75" s="1"/>
  <c r="L265" i="75"/>
  <c r="O265" i="75" s="1"/>
  <c r="L266" i="75"/>
  <c r="L267" i="75"/>
  <c r="O267" i="75" s="1"/>
  <c r="L268" i="75"/>
  <c r="O268" i="75" s="1"/>
  <c r="L269" i="75"/>
  <c r="O269" i="75" s="1"/>
  <c r="L270" i="75"/>
  <c r="O270" i="75" s="1"/>
  <c r="L271" i="75"/>
  <c r="O271" i="75" s="1"/>
  <c r="L272" i="75"/>
  <c r="O272" i="75" s="1"/>
  <c r="L273" i="75"/>
  <c r="O273" i="75" s="1"/>
  <c r="L274" i="75"/>
  <c r="L275" i="75"/>
  <c r="O275" i="75" s="1"/>
  <c r="L276" i="75"/>
  <c r="O276" i="75" s="1"/>
  <c r="L277" i="75"/>
  <c r="O277" i="75" s="1"/>
  <c r="L278" i="75"/>
  <c r="O278" i="75" s="1"/>
  <c r="L279" i="75"/>
  <c r="O279" i="75" s="1"/>
  <c r="L280" i="75"/>
  <c r="O280" i="75" s="1"/>
  <c r="L281" i="75"/>
  <c r="O281" i="75" s="1"/>
  <c r="L282" i="75"/>
  <c r="L284" i="75"/>
  <c r="O284" i="75" s="1"/>
  <c r="L6" i="76"/>
  <c r="L7" i="76"/>
  <c r="L8" i="76"/>
  <c r="L9" i="76"/>
  <c r="L10" i="76"/>
  <c r="L11" i="76"/>
  <c r="L12" i="76"/>
  <c r="L13" i="76"/>
  <c r="L14" i="76"/>
  <c r="L15" i="76"/>
  <c r="L16" i="76"/>
  <c r="L17" i="76"/>
  <c r="L18" i="76"/>
  <c r="L19" i="76"/>
  <c r="L20" i="76"/>
  <c r="L21" i="76"/>
  <c r="L22" i="76"/>
  <c r="L23" i="76"/>
  <c r="L24" i="76"/>
  <c r="L25" i="76"/>
  <c r="L26" i="76"/>
  <c r="L27" i="76"/>
  <c r="L28" i="76"/>
  <c r="L29" i="76"/>
  <c r="L30" i="76"/>
  <c r="L31" i="76"/>
  <c r="L32" i="76"/>
  <c r="L33" i="76"/>
  <c r="L34" i="76"/>
  <c r="L35" i="76"/>
  <c r="L36" i="76"/>
  <c r="L37" i="76"/>
  <c r="L39" i="76"/>
  <c r="Q39" i="76" s="1"/>
  <c r="L40" i="76"/>
  <c r="Q40" i="76" s="1"/>
  <c r="L41" i="76"/>
  <c r="L42" i="76"/>
  <c r="L43" i="76"/>
  <c r="L44" i="76"/>
  <c r="L48" i="76"/>
  <c r="L49" i="76"/>
  <c r="L50" i="76"/>
  <c r="L51" i="76"/>
  <c r="L52" i="76"/>
  <c r="L53" i="76"/>
  <c r="L54" i="76"/>
  <c r="L55" i="76"/>
  <c r="L56" i="76"/>
  <c r="L57" i="76"/>
  <c r="L58" i="76"/>
  <c r="L59" i="76"/>
  <c r="L60" i="76"/>
  <c r="L61" i="76"/>
  <c r="L62" i="76"/>
  <c r="L63" i="76"/>
  <c r="L64" i="76"/>
  <c r="L65" i="76"/>
  <c r="L66" i="76"/>
  <c r="L67" i="76"/>
  <c r="L68" i="76"/>
  <c r="L69" i="76"/>
  <c r="L70" i="76"/>
  <c r="L71" i="76"/>
  <c r="L72" i="76"/>
  <c r="L73" i="76"/>
  <c r="L74" i="76"/>
  <c r="L75" i="76"/>
  <c r="L76" i="76"/>
  <c r="L77" i="76"/>
  <c r="L78" i="76"/>
  <c r="L79" i="76"/>
  <c r="L80" i="76"/>
  <c r="L81" i="76"/>
  <c r="L82" i="76"/>
  <c r="L83" i="76"/>
  <c r="L84" i="76"/>
  <c r="L85" i="76"/>
  <c r="L86" i="76"/>
  <c r="L87" i="76"/>
  <c r="L88" i="76"/>
  <c r="L89" i="76"/>
  <c r="L90" i="76"/>
  <c r="L91" i="76"/>
  <c r="L92" i="76"/>
  <c r="L93" i="76"/>
  <c r="L94" i="76"/>
  <c r="L95" i="76"/>
  <c r="L96" i="76"/>
  <c r="L97" i="76"/>
  <c r="L98" i="76"/>
  <c r="L99" i="76"/>
  <c r="L100" i="76"/>
  <c r="L101" i="76"/>
  <c r="L102" i="76"/>
  <c r="L103" i="76"/>
  <c r="L104" i="76"/>
  <c r="L105" i="76"/>
  <c r="L106" i="76"/>
  <c r="L107" i="76"/>
  <c r="L108" i="76"/>
  <c r="L109" i="76"/>
  <c r="L110" i="76"/>
  <c r="L111" i="76"/>
  <c r="L112" i="76"/>
  <c r="L113" i="76"/>
  <c r="L114" i="76"/>
  <c r="L115" i="76"/>
  <c r="L116" i="76"/>
  <c r="L117" i="76"/>
  <c r="L118" i="76"/>
  <c r="L119" i="76"/>
  <c r="L120" i="76"/>
  <c r="L122" i="76"/>
  <c r="L123" i="76"/>
  <c r="L124" i="76"/>
  <c r="L125" i="76"/>
  <c r="L126" i="76"/>
  <c r="L127" i="76"/>
  <c r="L128" i="76"/>
  <c r="L129" i="76"/>
  <c r="L130" i="76"/>
  <c r="L131" i="76"/>
  <c r="L132" i="76"/>
  <c r="L133" i="76"/>
  <c r="L134" i="76"/>
  <c r="L135" i="76"/>
  <c r="L136" i="76"/>
  <c r="L137" i="76"/>
  <c r="L138" i="76"/>
  <c r="L139" i="76"/>
  <c r="L140" i="76"/>
  <c r="L141" i="76"/>
  <c r="L142" i="76"/>
  <c r="L143" i="76"/>
  <c r="L144" i="76"/>
  <c r="L145" i="76"/>
  <c r="L146" i="76"/>
  <c r="L147" i="76"/>
  <c r="L148" i="76"/>
  <c r="L149" i="76"/>
  <c r="L150" i="76"/>
  <c r="L151" i="76"/>
  <c r="L152" i="76"/>
  <c r="L153" i="76"/>
  <c r="L154" i="76"/>
  <c r="L155" i="76"/>
  <c r="L156" i="76"/>
  <c r="L157" i="76"/>
  <c r="L158" i="76"/>
  <c r="L159" i="76"/>
  <c r="L160" i="76"/>
  <c r="L161" i="76"/>
  <c r="L162" i="76"/>
  <c r="L163" i="76"/>
  <c r="L164" i="76"/>
  <c r="L165" i="76"/>
  <c r="L166" i="76"/>
  <c r="L167" i="76"/>
  <c r="L168" i="76"/>
  <c r="L169" i="76"/>
  <c r="L170" i="76"/>
  <c r="L171" i="76"/>
  <c r="L172" i="76"/>
  <c r="L173" i="76"/>
  <c r="L174" i="76"/>
  <c r="L175" i="76"/>
  <c r="L176" i="76"/>
  <c r="L177" i="76"/>
  <c r="L178" i="76"/>
  <c r="L179" i="76"/>
  <c r="L180" i="76"/>
  <c r="L181" i="76"/>
  <c r="L182" i="76"/>
  <c r="L183" i="76"/>
  <c r="L184" i="76"/>
  <c r="L185" i="76"/>
  <c r="L186" i="76"/>
  <c r="L187" i="76"/>
  <c r="L188" i="76"/>
  <c r="L189" i="76"/>
  <c r="L190" i="76"/>
  <c r="L191" i="76"/>
  <c r="L192" i="76"/>
  <c r="L193" i="76"/>
  <c r="L194" i="76"/>
  <c r="L195" i="76"/>
  <c r="L196" i="76"/>
  <c r="L197" i="76"/>
  <c r="L198" i="76"/>
  <c r="L199" i="76"/>
  <c r="L200" i="76"/>
  <c r="L201" i="76"/>
  <c r="L202" i="76"/>
  <c r="L203" i="76"/>
  <c r="L204" i="76"/>
  <c r="L205" i="76"/>
  <c r="L206" i="76"/>
  <c r="L207" i="76"/>
  <c r="L208" i="76"/>
  <c r="L209" i="76"/>
  <c r="L210" i="76"/>
  <c r="L211" i="76"/>
  <c r="L212" i="76"/>
  <c r="L213" i="76"/>
  <c r="L214" i="76"/>
  <c r="L215" i="76"/>
  <c r="L216" i="76"/>
  <c r="L217" i="76"/>
  <c r="L218" i="76"/>
  <c r="L219" i="76"/>
  <c r="L220" i="76"/>
  <c r="L221" i="76"/>
  <c r="L222" i="76"/>
  <c r="L223" i="76"/>
  <c r="L224" i="76"/>
  <c r="L225" i="76"/>
  <c r="L226" i="76"/>
  <c r="L227" i="76"/>
  <c r="L228" i="76"/>
  <c r="L229" i="76"/>
  <c r="L230" i="76"/>
  <c r="L231" i="76"/>
  <c r="L232" i="76"/>
  <c r="L234" i="76"/>
  <c r="L235" i="76"/>
  <c r="L236" i="76"/>
  <c r="L237" i="76"/>
  <c r="L238" i="76"/>
  <c r="L239" i="76"/>
  <c r="L240" i="76"/>
  <c r="L241" i="76"/>
  <c r="L242" i="76"/>
  <c r="L243" i="76"/>
  <c r="L244" i="76"/>
  <c r="L245" i="76"/>
  <c r="L246" i="76"/>
  <c r="L247" i="76"/>
  <c r="L248" i="76"/>
  <c r="L249" i="76"/>
  <c r="L250" i="76"/>
  <c r="L251" i="76"/>
  <c r="L252" i="76"/>
  <c r="L253" i="76"/>
  <c r="L254" i="76"/>
  <c r="L255" i="76"/>
  <c r="L256" i="76"/>
  <c r="L257" i="76"/>
  <c r="L258" i="76"/>
  <c r="L259" i="76"/>
  <c r="L260" i="76"/>
  <c r="L261" i="76"/>
  <c r="L262" i="76"/>
  <c r="L263" i="76"/>
  <c r="O263" i="76" s="1"/>
  <c r="L45" i="76"/>
  <c r="L46" i="76"/>
  <c r="O46" i="76" s="1"/>
  <c r="L47" i="76"/>
  <c r="O47" i="76" s="1"/>
  <c r="L121" i="76"/>
  <c r="O121" i="76" s="1"/>
  <c r="L264" i="76"/>
  <c r="O264" i="76" s="1"/>
  <c r="L233" i="76"/>
  <c r="O233" i="76" s="1"/>
  <c r="L265" i="76"/>
  <c r="O265" i="76" s="1"/>
  <c r="L266" i="76"/>
  <c r="O266" i="76" s="1"/>
  <c r="L267" i="76"/>
  <c r="L268" i="76"/>
  <c r="O268" i="76" s="1"/>
  <c r="L269" i="76"/>
  <c r="O269" i="76" s="1"/>
  <c r="L270" i="76"/>
  <c r="O270" i="76" s="1"/>
  <c r="L271" i="76"/>
  <c r="O271" i="76" s="1"/>
  <c r="L272" i="76"/>
  <c r="O272" i="76" s="1"/>
  <c r="L273" i="76"/>
  <c r="O273" i="76" s="1"/>
  <c r="L274" i="76"/>
  <c r="O274" i="76" s="1"/>
  <c r="L275" i="76"/>
  <c r="L276" i="76"/>
  <c r="O276" i="76" s="1"/>
  <c r="L277" i="76"/>
  <c r="O277" i="76" s="1"/>
  <c r="L278" i="76"/>
  <c r="O278" i="76" s="1"/>
  <c r="L279" i="76"/>
  <c r="O279" i="76" s="1"/>
  <c r="L280" i="76"/>
  <c r="O280" i="76" s="1"/>
  <c r="L281" i="76"/>
  <c r="O281" i="76" s="1"/>
  <c r="L282" i="76"/>
  <c r="O282" i="76" s="1"/>
  <c r="L284" i="76"/>
  <c r="L6" i="77"/>
  <c r="L7" i="77"/>
  <c r="L8" i="77"/>
  <c r="L9" i="77"/>
  <c r="L10" i="77"/>
  <c r="L11" i="77"/>
  <c r="L12" i="77"/>
  <c r="L13" i="77"/>
  <c r="L14" i="77"/>
  <c r="L15" i="77"/>
  <c r="L16" i="77"/>
  <c r="L17" i="77"/>
  <c r="L18" i="77"/>
  <c r="L19" i="77"/>
  <c r="L20" i="77"/>
  <c r="L21" i="77"/>
  <c r="L22" i="77"/>
  <c r="L23" i="77"/>
  <c r="L24" i="77"/>
  <c r="L25" i="77"/>
  <c r="L26" i="77"/>
  <c r="L27" i="77"/>
  <c r="L28" i="77"/>
  <c r="L29" i="77"/>
  <c r="L30" i="77"/>
  <c r="L31" i="77"/>
  <c r="L32" i="77"/>
  <c r="L33" i="77"/>
  <c r="L34" i="77"/>
  <c r="L35" i="77"/>
  <c r="L36" i="77"/>
  <c r="L37" i="77"/>
  <c r="L39" i="77"/>
  <c r="Q39" i="77" s="1"/>
  <c r="L40" i="77"/>
  <c r="Q40" i="77" s="1"/>
  <c r="L41" i="77"/>
  <c r="L42" i="77"/>
  <c r="L43" i="77"/>
  <c r="L44" i="77"/>
  <c r="L48" i="77"/>
  <c r="L49" i="77"/>
  <c r="L50" i="77"/>
  <c r="L51" i="77"/>
  <c r="L52" i="77"/>
  <c r="L53" i="77"/>
  <c r="L54" i="77"/>
  <c r="L55" i="77"/>
  <c r="L56" i="77"/>
  <c r="L57" i="77"/>
  <c r="L58" i="77"/>
  <c r="L59" i="77"/>
  <c r="L60" i="77"/>
  <c r="L61" i="77"/>
  <c r="L62" i="77"/>
  <c r="L63" i="77"/>
  <c r="L64" i="77"/>
  <c r="L65" i="77"/>
  <c r="L66" i="77"/>
  <c r="L67" i="77"/>
  <c r="L68" i="77"/>
  <c r="L69" i="77"/>
  <c r="L70" i="77"/>
  <c r="L71" i="77"/>
  <c r="L72" i="77"/>
  <c r="L73" i="77"/>
  <c r="L74" i="77"/>
  <c r="L75" i="77"/>
  <c r="L76" i="77"/>
  <c r="L77" i="77"/>
  <c r="L78" i="77"/>
  <c r="L79" i="77"/>
  <c r="L80" i="77"/>
  <c r="L81" i="77"/>
  <c r="L82" i="77"/>
  <c r="L83" i="77"/>
  <c r="L84" i="77"/>
  <c r="L85" i="77"/>
  <c r="L86" i="77"/>
  <c r="L87" i="77"/>
  <c r="L88" i="77"/>
  <c r="L89" i="77"/>
  <c r="L90" i="77"/>
  <c r="L91" i="77"/>
  <c r="L92" i="77"/>
  <c r="L93" i="77"/>
  <c r="L94" i="77"/>
  <c r="L95" i="77"/>
  <c r="L96" i="77"/>
  <c r="L97" i="77"/>
  <c r="L98" i="77"/>
  <c r="L99" i="77"/>
  <c r="L100" i="77"/>
  <c r="L101" i="77"/>
  <c r="L102" i="77"/>
  <c r="L103" i="77"/>
  <c r="L104" i="77"/>
  <c r="L105" i="77"/>
  <c r="L106" i="77"/>
  <c r="L107" i="77"/>
  <c r="L108" i="77"/>
  <c r="L109" i="77"/>
  <c r="L110" i="77"/>
  <c r="L111" i="77"/>
  <c r="L112" i="77"/>
  <c r="L113" i="77"/>
  <c r="L114" i="77"/>
  <c r="L115" i="77"/>
  <c r="L116" i="77"/>
  <c r="L117" i="77"/>
  <c r="L118" i="77"/>
  <c r="L119" i="77"/>
  <c r="L120" i="77"/>
  <c r="L122" i="77"/>
  <c r="L123" i="77"/>
  <c r="L124" i="77"/>
  <c r="L125" i="77"/>
  <c r="L126" i="77"/>
  <c r="L127" i="77"/>
  <c r="L128" i="77"/>
  <c r="L129" i="77"/>
  <c r="L130" i="77"/>
  <c r="L131" i="77"/>
  <c r="L132" i="77"/>
  <c r="L133" i="77"/>
  <c r="L134" i="77"/>
  <c r="L135" i="77"/>
  <c r="L136" i="77"/>
  <c r="L137" i="77"/>
  <c r="L138" i="77"/>
  <c r="L139" i="77"/>
  <c r="L140" i="77"/>
  <c r="L141" i="77"/>
  <c r="L142" i="77"/>
  <c r="L143" i="77"/>
  <c r="L144" i="77"/>
  <c r="L145" i="77"/>
  <c r="L146" i="77"/>
  <c r="L147" i="77"/>
  <c r="L148" i="77"/>
  <c r="L149" i="77"/>
  <c r="L150" i="77"/>
  <c r="L151" i="77"/>
  <c r="L152" i="77"/>
  <c r="L153" i="77"/>
  <c r="L154" i="77"/>
  <c r="L155" i="77"/>
  <c r="L156" i="77"/>
  <c r="L157" i="77"/>
  <c r="L158" i="77"/>
  <c r="L159" i="77"/>
  <c r="L160" i="77"/>
  <c r="L161" i="77"/>
  <c r="L162" i="77"/>
  <c r="L163" i="77"/>
  <c r="L164" i="77"/>
  <c r="L165" i="77"/>
  <c r="L166" i="77"/>
  <c r="L167" i="77"/>
  <c r="L168" i="77"/>
  <c r="L169" i="77"/>
  <c r="L170" i="77"/>
  <c r="L171" i="77"/>
  <c r="L172" i="77"/>
  <c r="L173" i="77"/>
  <c r="L174" i="77"/>
  <c r="L175" i="77"/>
  <c r="L176" i="77"/>
  <c r="L177" i="77"/>
  <c r="L178" i="77"/>
  <c r="L179" i="77"/>
  <c r="L180" i="77"/>
  <c r="L181" i="77"/>
  <c r="L182" i="77"/>
  <c r="L183" i="77"/>
  <c r="L184" i="77"/>
  <c r="L185" i="77"/>
  <c r="L186" i="77"/>
  <c r="L187" i="77"/>
  <c r="L188" i="77"/>
  <c r="L189" i="77"/>
  <c r="L190" i="77"/>
  <c r="L191" i="77"/>
  <c r="L192" i="77"/>
  <c r="L193" i="77"/>
  <c r="L194" i="77"/>
  <c r="L195" i="77"/>
  <c r="L196" i="77"/>
  <c r="L197" i="77"/>
  <c r="L198" i="77"/>
  <c r="L199" i="77"/>
  <c r="L200" i="77"/>
  <c r="L201" i="77"/>
  <c r="L202" i="77"/>
  <c r="L203" i="77"/>
  <c r="L204" i="77"/>
  <c r="L205" i="77"/>
  <c r="L206" i="77"/>
  <c r="L207" i="77"/>
  <c r="L208" i="77"/>
  <c r="L209" i="77"/>
  <c r="L210" i="77"/>
  <c r="L211" i="77"/>
  <c r="L212" i="77"/>
  <c r="L213" i="77"/>
  <c r="L214" i="77"/>
  <c r="L215" i="77"/>
  <c r="L216" i="77"/>
  <c r="L217" i="77"/>
  <c r="L218" i="77"/>
  <c r="L219" i="77"/>
  <c r="L220" i="77"/>
  <c r="L221" i="77"/>
  <c r="L222" i="77"/>
  <c r="L223" i="77"/>
  <c r="L224" i="77"/>
  <c r="L225" i="77"/>
  <c r="L226" i="77"/>
  <c r="L227" i="77"/>
  <c r="L228" i="77"/>
  <c r="L229" i="77"/>
  <c r="L230" i="77"/>
  <c r="L231" i="77"/>
  <c r="L232" i="77"/>
  <c r="L234" i="77"/>
  <c r="L235" i="77"/>
  <c r="L236" i="77"/>
  <c r="L237" i="77"/>
  <c r="L238" i="77"/>
  <c r="L239" i="77"/>
  <c r="L240" i="77"/>
  <c r="L241" i="77"/>
  <c r="L242" i="77"/>
  <c r="L243" i="77"/>
  <c r="L244" i="77"/>
  <c r="L245" i="77"/>
  <c r="L246" i="77"/>
  <c r="L247" i="77"/>
  <c r="L248" i="77"/>
  <c r="L249" i="77"/>
  <c r="L250" i="77"/>
  <c r="L251" i="77"/>
  <c r="L252" i="77"/>
  <c r="L253" i="77"/>
  <c r="L254" i="77"/>
  <c r="L255" i="77"/>
  <c r="L256" i="77"/>
  <c r="L257" i="77"/>
  <c r="L258" i="77"/>
  <c r="L259" i="77"/>
  <c r="L260" i="77"/>
  <c r="L261" i="77"/>
  <c r="L262" i="77"/>
  <c r="L263" i="77"/>
  <c r="O263" i="77" s="1"/>
  <c r="L45" i="77"/>
  <c r="O45" i="77" s="1"/>
  <c r="L46" i="77"/>
  <c r="L47" i="77"/>
  <c r="O47" i="77" s="1"/>
  <c r="L121" i="77"/>
  <c r="O121" i="77" s="1"/>
  <c r="L264" i="77"/>
  <c r="O264" i="77" s="1"/>
  <c r="L233" i="77"/>
  <c r="O233" i="77" s="1"/>
  <c r="L265" i="77"/>
  <c r="O265" i="77" s="1"/>
  <c r="L266" i="77"/>
  <c r="O266" i="77" s="1"/>
  <c r="L267" i="77"/>
  <c r="O267" i="77" s="1"/>
  <c r="L268" i="77"/>
  <c r="L269" i="77"/>
  <c r="O269" i="77" s="1"/>
  <c r="L270" i="77"/>
  <c r="O270" i="77" s="1"/>
  <c r="L271" i="77"/>
  <c r="O271" i="77" s="1"/>
  <c r="L272" i="77"/>
  <c r="O272" i="77" s="1"/>
  <c r="L273" i="77"/>
  <c r="O273" i="77" s="1"/>
  <c r="L274" i="77"/>
  <c r="O274" i="77" s="1"/>
  <c r="L275" i="77"/>
  <c r="O275" i="77" s="1"/>
  <c r="L276" i="77"/>
  <c r="L277" i="77"/>
  <c r="O277" i="77" s="1"/>
  <c r="L278" i="77"/>
  <c r="O278" i="77" s="1"/>
  <c r="L279" i="77"/>
  <c r="O279" i="77" s="1"/>
  <c r="L280" i="77"/>
  <c r="O280" i="77" s="1"/>
  <c r="L281" i="77"/>
  <c r="O281" i="77" s="1"/>
  <c r="L282" i="77"/>
  <c r="O282" i="77" s="1"/>
  <c r="L284" i="77"/>
  <c r="O284" i="77" s="1"/>
  <c r="L6" i="78"/>
  <c r="L7" i="78"/>
  <c r="L8" i="78"/>
  <c r="L9" i="78"/>
  <c r="L10" i="78"/>
  <c r="L11" i="78"/>
  <c r="L12" i="78"/>
  <c r="L13" i="78"/>
  <c r="L14" i="78"/>
  <c r="L15" i="78"/>
  <c r="L16" i="78"/>
  <c r="L17" i="78"/>
  <c r="L18" i="78"/>
  <c r="L19" i="78"/>
  <c r="L20" i="78"/>
  <c r="L21" i="78"/>
  <c r="L22" i="78"/>
  <c r="L23" i="78"/>
  <c r="L24" i="78"/>
  <c r="L25" i="78"/>
  <c r="L26" i="78"/>
  <c r="L27" i="78"/>
  <c r="L28" i="78"/>
  <c r="L29" i="78"/>
  <c r="L30" i="78"/>
  <c r="L31" i="78"/>
  <c r="L32" i="78"/>
  <c r="L33" i="78"/>
  <c r="L34" i="78"/>
  <c r="L35" i="78"/>
  <c r="L36" i="78"/>
  <c r="L37" i="78"/>
  <c r="L39" i="78"/>
  <c r="Q39" i="78" s="1"/>
  <c r="L40" i="78"/>
  <c r="Q40" i="78" s="1"/>
  <c r="L41" i="78"/>
  <c r="L42" i="78"/>
  <c r="L43" i="78"/>
  <c r="L44" i="78"/>
  <c r="L48" i="78"/>
  <c r="L49" i="78"/>
  <c r="L50" i="78"/>
  <c r="L51" i="78"/>
  <c r="L52" i="78"/>
  <c r="L53" i="78"/>
  <c r="L54" i="78"/>
  <c r="L55" i="78"/>
  <c r="L56" i="78"/>
  <c r="L57" i="78"/>
  <c r="L58" i="78"/>
  <c r="L59" i="78"/>
  <c r="L60" i="78"/>
  <c r="L61" i="78"/>
  <c r="L62" i="78"/>
  <c r="L63" i="78"/>
  <c r="L64" i="78"/>
  <c r="L65" i="78"/>
  <c r="L66" i="78"/>
  <c r="L67" i="78"/>
  <c r="L68" i="78"/>
  <c r="L69" i="78"/>
  <c r="L70" i="78"/>
  <c r="L71" i="78"/>
  <c r="L72" i="78"/>
  <c r="L73" i="78"/>
  <c r="L74" i="78"/>
  <c r="L75" i="78"/>
  <c r="L76" i="78"/>
  <c r="L77" i="78"/>
  <c r="L78" i="78"/>
  <c r="L79" i="78"/>
  <c r="L80" i="78"/>
  <c r="L81" i="78"/>
  <c r="L82" i="78"/>
  <c r="L83" i="78"/>
  <c r="L84" i="78"/>
  <c r="L85" i="78"/>
  <c r="L86" i="78"/>
  <c r="L87" i="78"/>
  <c r="L88" i="78"/>
  <c r="L89" i="78"/>
  <c r="L90" i="78"/>
  <c r="L91" i="78"/>
  <c r="L92" i="78"/>
  <c r="L93" i="78"/>
  <c r="L94" i="78"/>
  <c r="L95" i="78"/>
  <c r="L96" i="78"/>
  <c r="L97" i="78"/>
  <c r="L98" i="78"/>
  <c r="L99" i="78"/>
  <c r="L100" i="78"/>
  <c r="L101" i="78"/>
  <c r="L102" i="78"/>
  <c r="L103" i="78"/>
  <c r="L104" i="78"/>
  <c r="L105" i="78"/>
  <c r="L106" i="78"/>
  <c r="L107" i="78"/>
  <c r="L108" i="78"/>
  <c r="L109" i="78"/>
  <c r="L110" i="78"/>
  <c r="L111" i="78"/>
  <c r="L112" i="78"/>
  <c r="L113" i="78"/>
  <c r="L114" i="78"/>
  <c r="L115" i="78"/>
  <c r="L116" i="78"/>
  <c r="L117" i="78"/>
  <c r="L118" i="78"/>
  <c r="L119" i="78"/>
  <c r="L120" i="78"/>
  <c r="L122" i="78"/>
  <c r="L123" i="78"/>
  <c r="L124" i="78"/>
  <c r="L125" i="78"/>
  <c r="L126" i="78"/>
  <c r="L127" i="78"/>
  <c r="L128" i="78"/>
  <c r="L129" i="78"/>
  <c r="L130" i="78"/>
  <c r="L131" i="78"/>
  <c r="L132" i="78"/>
  <c r="L133" i="78"/>
  <c r="L134" i="78"/>
  <c r="L135" i="78"/>
  <c r="L136" i="78"/>
  <c r="L137" i="78"/>
  <c r="L138" i="78"/>
  <c r="L139" i="78"/>
  <c r="L140" i="78"/>
  <c r="L141" i="78"/>
  <c r="L142" i="78"/>
  <c r="L143" i="78"/>
  <c r="L144" i="78"/>
  <c r="L145" i="78"/>
  <c r="L146" i="78"/>
  <c r="L147" i="78"/>
  <c r="L148" i="78"/>
  <c r="L149" i="78"/>
  <c r="L150" i="78"/>
  <c r="L151" i="78"/>
  <c r="L152" i="78"/>
  <c r="L153" i="78"/>
  <c r="L154" i="78"/>
  <c r="L155" i="78"/>
  <c r="L156" i="78"/>
  <c r="L157" i="78"/>
  <c r="L158" i="78"/>
  <c r="L159" i="78"/>
  <c r="L160" i="78"/>
  <c r="L161" i="78"/>
  <c r="L162" i="78"/>
  <c r="L163" i="78"/>
  <c r="L164" i="78"/>
  <c r="L165" i="78"/>
  <c r="L166" i="78"/>
  <c r="L167" i="78"/>
  <c r="L168" i="78"/>
  <c r="L169" i="78"/>
  <c r="L170" i="78"/>
  <c r="L171" i="78"/>
  <c r="L172" i="78"/>
  <c r="L173" i="78"/>
  <c r="L174" i="78"/>
  <c r="L175" i="78"/>
  <c r="L176" i="78"/>
  <c r="L177" i="78"/>
  <c r="L178" i="78"/>
  <c r="L179" i="78"/>
  <c r="L180" i="78"/>
  <c r="L181" i="78"/>
  <c r="L182" i="78"/>
  <c r="L183" i="78"/>
  <c r="L184" i="78"/>
  <c r="L185" i="78"/>
  <c r="L186" i="78"/>
  <c r="L187" i="78"/>
  <c r="L188" i="78"/>
  <c r="L189" i="78"/>
  <c r="L190" i="78"/>
  <c r="L191" i="78"/>
  <c r="L192" i="78"/>
  <c r="L193" i="78"/>
  <c r="L194" i="78"/>
  <c r="L195" i="78"/>
  <c r="L196" i="78"/>
  <c r="L197" i="78"/>
  <c r="L198" i="78"/>
  <c r="L199" i="78"/>
  <c r="L200" i="78"/>
  <c r="L201" i="78"/>
  <c r="L202" i="78"/>
  <c r="L203" i="78"/>
  <c r="L204" i="78"/>
  <c r="L205" i="78"/>
  <c r="L206" i="78"/>
  <c r="L207" i="78"/>
  <c r="L208" i="78"/>
  <c r="L209" i="78"/>
  <c r="L210" i="78"/>
  <c r="L211" i="78"/>
  <c r="L212" i="78"/>
  <c r="L213" i="78"/>
  <c r="L214" i="78"/>
  <c r="L215" i="78"/>
  <c r="L216" i="78"/>
  <c r="L217" i="78"/>
  <c r="L218" i="78"/>
  <c r="L219" i="78"/>
  <c r="L220" i="78"/>
  <c r="L221" i="78"/>
  <c r="L222" i="78"/>
  <c r="L223" i="78"/>
  <c r="L224" i="78"/>
  <c r="L225" i="78"/>
  <c r="L226" i="78"/>
  <c r="L227" i="78"/>
  <c r="L228" i="78"/>
  <c r="L229" i="78"/>
  <c r="L230" i="78"/>
  <c r="L231" i="78"/>
  <c r="L232" i="78"/>
  <c r="L234" i="78"/>
  <c r="L235" i="78"/>
  <c r="L236" i="78"/>
  <c r="L237" i="78"/>
  <c r="L238" i="78"/>
  <c r="L239" i="78"/>
  <c r="L240" i="78"/>
  <c r="L241" i="78"/>
  <c r="L242" i="78"/>
  <c r="L243" i="78"/>
  <c r="L244" i="78"/>
  <c r="L245" i="78"/>
  <c r="L246" i="78"/>
  <c r="L247" i="78"/>
  <c r="L248" i="78"/>
  <c r="L249" i="78"/>
  <c r="L250" i="78"/>
  <c r="L251" i="78"/>
  <c r="L252" i="78"/>
  <c r="L253" i="78"/>
  <c r="L254" i="78"/>
  <c r="L255" i="78"/>
  <c r="L256" i="78"/>
  <c r="L257" i="78"/>
  <c r="L258" i="78"/>
  <c r="L259" i="78"/>
  <c r="L260" i="78"/>
  <c r="L261" i="78"/>
  <c r="L262" i="78"/>
  <c r="L263" i="78"/>
  <c r="O263" i="78" s="1"/>
  <c r="L45" i="78"/>
  <c r="O45" i="78" s="1"/>
  <c r="L46" i="78"/>
  <c r="O46" i="78" s="1"/>
  <c r="L47" i="78"/>
  <c r="L121" i="78"/>
  <c r="O121" i="78" s="1"/>
  <c r="L264" i="78"/>
  <c r="O264" i="78" s="1"/>
  <c r="L233" i="78"/>
  <c r="O233" i="78" s="1"/>
  <c r="L265" i="78"/>
  <c r="O265" i="78" s="1"/>
  <c r="L266" i="78"/>
  <c r="O266" i="78" s="1"/>
  <c r="L267" i="78"/>
  <c r="O267" i="78" s="1"/>
  <c r="L268" i="78"/>
  <c r="O268" i="78" s="1"/>
  <c r="L269" i="78"/>
  <c r="L270" i="78"/>
  <c r="O270" i="78" s="1"/>
  <c r="L271" i="78"/>
  <c r="O271" i="78" s="1"/>
  <c r="L272" i="78"/>
  <c r="O272" i="78" s="1"/>
  <c r="L273" i="78"/>
  <c r="O273" i="78" s="1"/>
  <c r="L274" i="78"/>
  <c r="O274" i="78" s="1"/>
  <c r="L275" i="78"/>
  <c r="O275" i="78" s="1"/>
  <c r="L276" i="78"/>
  <c r="O276" i="78" s="1"/>
  <c r="L277" i="78"/>
  <c r="L278" i="78"/>
  <c r="O278" i="78" s="1"/>
  <c r="L279" i="78"/>
  <c r="O279" i="78" s="1"/>
  <c r="L280" i="78"/>
  <c r="O280" i="78" s="1"/>
  <c r="L281" i="78"/>
  <c r="O281" i="78" s="1"/>
  <c r="L282" i="78"/>
  <c r="O282" i="78" s="1"/>
  <c r="L284" i="78"/>
  <c r="O284" i="78" s="1"/>
  <c r="L6" i="79"/>
  <c r="L7" i="79"/>
  <c r="L8" i="79"/>
  <c r="L9" i="79"/>
  <c r="L10" i="79"/>
  <c r="L11" i="79"/>
  <c r="L12" i="79"/>
  <c r="L13" i="79"/>
  <c r="L14" i="79"/>
  <c r="L15" i="79"/>
  <c r="L16" i="79"/>
  <c r="L17" i="79"/>
  <c r="L18" i="79"/>
  <c r="L19" i="79"/>
  <c r="L20" i="79"/>
  <c r="L21" i="79"/>
  <c r="L22" i="79"/>
  <c r="L23" i="79"/>
  <c r="L24" i="79"/>
  <c r="L25" i="79"/>
  <c r="L26" i="79"/>
  <c r="L27" i="79"/>
  <c r="L28" i="79"/>
  <c r="L29" i="79"/>
  <c r="L30" i="79"/>
  <c r="L31" i="79"/>
  <c r="L32" i="79"/>
  <c r="L33" i="79"/>
  <c r="L34" i="79"/>
  <c r="L35" i="79"/>
  <c r="L36" i="79"/>
  <c r="L37" i="79"/>
  <c r="L39" i="79"/>
  <c r="Q39" i="79" s="1"/>
  <c r="L40" i="79"/>
  <c r="Q40" i="79" s="1"/>
  <c r="L41" i="79"/>
  <c r="L42" i="79"/>
  <c r="L43" i="79"/>
  <c r="L44" i="79"/>
  <c r="L48" i="79"/>
  <c r="L49" i="79"/>
  <c r="L50" i="79"/>
  <c r="L51" i="79"/>
  <c r="L52" i="79"/>
  <c r="L53" i="79"/>
  <c r="L54" i="79"/>
  <c r="L55" i="79"/>
  <c r="L56" i="79"/>
  <c r="L57" i="79"/>
  <c r="L58" i="79"/>
  <c r="L59" i="79"/>
  <c r="L60" i="79"/>
  <c r="L61" i="79"/>
  <c r="L62" i="79"/>
  <c r="L63" i="79"/>
  <c r="L64" i="79"/>
  <c r="L65" i="79"/>
  <c r="L66" i="79"/>
  <c r="L67" i="79"/>
  <c r="L68" i="79"/>
  <c r="L69" i="79"/>
  <c r="L70" i="79"/>
  <c r="L71" i="79"/>
  <c r="L72" i="79"/>
  <c r="L73" i="79"/>
  <c r="L74" i="79"/>
  <c r="L75" i="79"/>
  <c r="L76" i="79"/>
  <c r="L77" i="79"/>
  <c r="L78" i="79"/>
  <c r="L79" i="79"/>
  <c r="L80" i="79"/>
  <c r="L81" i="79"/>
  <c r="L82" i="79"/>
  <c r="L83" i="79"/>
  <c r="L84" i="79"/>
  <c r="L85" i="79"/>
  <c r="L86" i="79"/>
  <c r="L87" i="79"/>
  <c r="L88" i="79"/>
  <c r="L89" i="79"/>
  <c r="L90" i="79"/>
  <c r="L91" i="79"/>
  <c r="L92" i="79"/>
  <c r="L93" i="79"/>
  <c r="L94" i="79"/>
  <c r="L95" i="79"/>
  <c r="L96" i="79"/>
  <c r="L97" i="79"/>
  <c r="L98" i="79"/>
  <c r="L99" i="79"/>
  <c r="L100" i="79"/>
  <c r="L101" i="79"/>
  <c r="L102" i="79"/>
  <c r="L103" i="79"/>
  <c r="L104" i="79"/>
  <c r="L105" i="79"/>
  <c r="L106" i="79"/>
  <c r="L107" i="79"/>
  <c r="L108" i="79"/>
  <c r="L109" i="79"/>
  <c r="L110" i="79"/>
  <c r="L111" i="79"/>
  <c r="L112" i="79"/>
  <c r="L113" i="79"/>
  <c r="L114" i="79"/>
  <c r="L115" i="79"/>
  <c r="L116" i="79"/>
  <c r="L117" i="79"/>
  <c r="L118" i="79"/>
  <c r="L119" i="79"/>
  <c r="L120" i="79"/>
  <c r="L122" i="79"/>
  <c r="L123" i="79"/>
  <c r="L124" i="79"/>
  <c r="L125" i="79"/>
  <c r="L126" i="79"/>
  <c r="L127" i="79"/>
  <c r="L128" i="79"/>
  <c r="L129" i="79"/>
  <c r="L130" i="79"/>
  <c r="L131" i="79"/>
  <c r="L132" i="79"/>
  <c r="L133" i="79"/>
  <c r="L134" i="79"/>
  <c r="L135" i="79"/>
  <c r="L136" i="79"/>
  <c r="L137" i="79"/>
  <c r="L138" i="79"/>
  <c r="L139" i="79"/>
  <c r="L140" i="79"/>
  <c r="L141" i="79"/>
  <c r="L142" i="79"/>
  <c r="L143" i="79"/>
  <c r="L144" i="79"/>
  <c r="L145" i="79"/>
  <c r="L146" i="79"/>
  <c r="L147" i="79"/>
  <c r="L148" i="79"/>
  <c r="L149" i="79"/>
  <c r="L150" i="79"/>
  <c r="L151" i="79"/>
  <c r="L152" i="79"/>
  <c r="L153" i="79"/>
  <c r="L154" i="79"/>
  <c r="L155" i="79"/>
  <c r="L156" i="79"/>
  <c r="L157" i="79"/>
  <c r="L158" i="79"/>
  <c r="L159" i="79"/>
  <c r="L160" i="79"/>
  <c r="L161" i="79"/>
  <c r="L162" i="79"/>
  <c r="L163" i="79"/>
  <c r="L164" i="79"/>
  <c r="L165" i="79"/>
  <c r="L166" i="79"/>
  <c r="L167" i="79"/>
  <c r="L168" i="79"/>
  <c r="L169" i="79"/>
  <c r="L170" i="79"/>
  <c r="L171" i="79"/>
  <c r="L172" i="79"/>
  <c r="L173" i="79"/>
  <c r="L174" i="79"/>
  <c r="L175" i="79"/>
  <c r="L176" i="79"/>
  <c r="L177" i="79"/>
  <c r="L178" i="79"/>
  <c r="L179" i="79"/>
  <c r="L180" i="79"/>
  <c r="L181" i="79"/>
  <c r="L182" i="79"/>
  <c r="L183" i="79"/>
  <c r="L184" i="79"/>
  <c r="L185" i="79"/>
  <c r="L186" i="79"/>
  <c r="L187" i="79"/>
  <c r="L188" i="79"/>
  <c r="L189" i="79"/>
  <c r="L190" i="79"/>
  <c r="L191" i="79"/>
  <c r="L192" i="79"/>
  <c r="L193" i="79"/>
  <c r="L194" i="79"/>
  <c r="L195" i="79"/>
  <c r="L196" i="79"/>
  <c r="L197" i="79"/>
  <c r="L198" i="79"/>
  <c r="L199" i="79"/>
  <c r="L200" i="79"/>
  <c r="L201" i="79"/>
  <c r="L202" i="79"/>
  <c r="L203" i="79"/>
  <c r="L204" i="79"/>
  <c r="L205" i="79"/>
  <c r="L206" i="79"/>
  <c r="L207" i="79"/>
  <c r="L208" i="79"/>
  <c r="L209" i="79"/>
  <c r="L210" i="79"/>
  <c r="L211" i="79"/>
  <c r="L212" i="79"/>
  <c r="L213" i="79"/>
  <c r="L214" i="79"/>
  <c r="L215" i="79"/>
  <c r="L216" i="79"/>
  <c r="L217" i="79"/>
  <c r="L218" i="79"/>
  <c r="L219" i="79"/>
  <c r="L220" i="79"/>
  <c r="L221" i="79"/>
  <c r="L222" i="79"/>
  <c r="L223" i="79"/>
  <c r="L224" i="79"/>
  <c r="L225" i="79"/>
  <c r="L226" i="79"/>
  <c r="L227" i="79"/>
  <c r="L228" i="79"/>
  <c r="L229" i="79"/>
  <c r="L230" i="79"/>
  <c r="L231" i="79"/>
  <c r="L232" i="79"/>
  <c r="L234" i="79"/>
  <c r="L235" i="79"/>
  <c r="L236" i="79"/>
  <c r="L237" i="79"/>
  <c r="L238" i="79"/>
  <c r="L239" i="79"/>
  <c r="L240" i="79"/>
  <c r="L241" i="79"/>
  <c r="L242" i="79"/>
  <c r="L243" i="79"/>
  <c r="L244" i="79"/>
  <c r="L245" i="79"/>
  <c r="L246" i="79"/>
  <c r="L247" i="79"/>
  <c r="L248" i="79"/>
  <c r="L249" i="79"/>
  <c r="L250" i="79"/>
  <c r="L251" i="79"/>
  <c r="L252" i="79"/>
  <c r="L253" i="79"/>
  <c r="L254" i="79"/>
  <c r="L255" i="79"/>
  <c r="L256" i="79"/>
  <c r="L257" i="79"/>
  <c r="L258" i="79"/>
  <c r="L259" i="79"/>
  <c r="L260" i="79"/>
  <c r="L261" i="79"/>
  <c r="L262" i="79"/>
  <c r="L263" i="79"/>
  <c r="O263" i="79" s="1"/>
  <c r="L45" i="79"/>
  <c r="O45" i="79" s="1"/>
  <c r="L46" i="79"/>
  <c r="O46" i="79" s="1"/>
  <c r="L47" i="79"/>
  <c r="L121" i="79"/>
  <c r="L264" i="79"/>
  <c r="O264" i="79" s="1"/>
  <c r="L233" i="79"/>
  <c r="O233" i="79" s="1"/>
  <c r="L265" i="79"/>
  <c r="O265" i="79" s="1"/>
  <c r="L266" i="79"/>
  <c r="O266" i="79" s="1"/>
  <c r="L267" i="79"/>
  <c r="O267" i="79" s="1"/>
  <c r="L268" i="79"/>
  <c r="O268" i="79" s="1"/>
  <c r="L269" i="79"/>
  <c r="L270" i="79"/>
  <c r="L271" i="79"/>
  <c r="O271" i="79" s="1"/>
  <c r="L272" i="79"/>
  <c r="O272" i="79" s="1"/>
  <c r="L273" i="79"/>
  <c r="O273" i="79" s="1"/>
  <c r="L274" i="79"/>
  <c r="O274" i="79" s="1"/>
  <c r="L275" i="79"/>
  <c r="O275" i="79" s="1"/>
  <c r="L276" i="79"/>
  <c r="O276" i="79" s="1"/>
  <c r="L277" i="79"/>
  <c r="L278" i="79"/>
  <c r="L279" i="79"/>
  <c r="O279" i="79" s="1"/>
  <c r="L280" i="79"/>
  <c r="O280" i="79" s="1"/>
  <c r="L281" i="79"/>
  <c r="O281" i="79" s="1"/>
  <c r="L282" i="79"/>
  <c r="O282" i="79" s="1"/>
  <c r="L284" i="79"/>
  <c r="O284" i="79" s="1"/>
  <c r="L6" i="80"/>
  <c r="L7" i="80"/>
  <c r="L8" i="80"/>
  <c r="L9" i="80"/>
  <c r="L10" i="80"/>
  <c r="L11" i="80"/>
  <c r="L12" i="80"/>
  <c r="L13" i="80"/>
  <c r="L14" i="80"/>
  <c r="L15" i="80"/>
  <c r="L16" i="80"/>
  <c r="L17" i="80"/>
  <c r="L18" i="80"/>
  <c r="L19" i="80"/>
  <c r="L20" i="80"/>
  <c r="L21" i="80"/>
  <c r="L22" i="80"/>
  <c r="L23" i="80"/>
  <c r="L24" i="80"/>
  <c r="L25" i="80"/>
  <c r="L26" i="80"/>
  <c r="L27" i="80"/>
  <c r="L28" i="80"/>
  <c r="L29" i="80"/>
  <c r="L30" i="80"/>
  <c r="L31" i="80"/>
  <c r="L32" i="80"/>
  <c r="L33" i="80"/>
  <c r="L34" i="80"/>
  <c r="L35" i="80"/>
  <c r="L36" i="80"/>
  <c r="L37" i="80"/>
  <c r="L39" i="80"/>
  <c r="Q39" i="80" s="1"/>
  <c r="L40" i="80"/>
  <c r="Q40" i="80" s="1"/>
  <c r="L41" i="80"/>
  <c r="L42" i="80"/>
  <c r="L43" i="80"/>
  <c r="L44" i="80"/>
  <c r="L48" i="80"/>
  <c r="L49" i="80"/>
  <c r="L50" i="80"/>
  <c r="L51" i="80"/>
  <c r="L52" i="80"/>
  <c r="L53" i="80"/>
  <c r="L54" i="80"/>
  <c r="L55" i="80"/>
  <c r="L56" i="80"/>
  <c r="L57" i="80"/>
  <c r="L58" i="80"/>
  <c r="L59" i="80"/>
  <c r="L60" i="80"/>
  <c r="L61" i="80"/>
  <c r="L62" i="80"/>
  <c r="L63" i="80"/>
  <c r="L64" i="80"/>
  <c r="L65" i="80"/>
  <c r="L66" i="80"/>
  <c r="L67" i="80"/>
  <c r="L68" i="80"/>
  <c r="L69" i="80"/>
  <c r="L70" i="80"/>
  <c r="L71" i="80"/>
  <c r="L72" i="80"/>
  <c r="L73" i="80"/>
  <c r="L74" i="80"/>
  <c r="L75" i="80"/>
  <c r="L76" i="80"/>
  <c r="L77" i="80"/>
  <c r="L78" i="80"/>
  <c r="L79" i="80"/>
  <c r="L80" i="80"/>
  <c r="L81" i="80"/>
  <c r="L82" i="80"/>
  <c r="L83" i="80"/>
  <c r="L84" i="80"/>
  <c r="L85" i="80"/>
  <c r="L86" i="80"/>
  <c r="L87" i="80"/>
  <c r="L88" i="80"/>
  <c r="L89" i="80"/>
  <c r="L90" i="80"/>
  <c r="L91" i="80"/>
  <c r="L92" i="80"/>
  <c r="L93" i="80"/>
  <c r="L94" i="80"/>
  <c r="L95" i="80"/>
  <c r="L96" i="80"/>
  <c r="L97" i="80"/>
  <c r="L98" i="80"/>
  <c r="L99" i="80"/>
  <c r="L100" i="80"/>
  <c r="L101" i="80"/>
  <c r="L102" i="80"/>
  <c r="L103" i="80"/>
  <c r="L104" i="80"/>
  <c r="L105" i="80"/>
  <c r="L106" i="80"/>
  <c r="L107" i="80"/>
  <c r="L108" i="80"/>
  <c r="L109" i="80"/>
  <c r="L110" i="80"/>
  <c r="L111" i="80"/>
  <c r="L112" i="80"/>
  <c r="L113" i="80"/>
  <c r="L114" i="80"/>
  <c r="L115" i="80"/>
  <c r="L116" i="80"/>
  <c r="L117" i="80"/>
  <c r="L118" i="80"/>
  <c r="L119" i="80"/>
  <c r="L120" i="80"/>
  <c r="L122" i="80"/>
  <c r="L123" i="80"/>
  <c r="L124" i="80"/>
  <c r="L125" i="80"/>
  <c r="L126" i="80"/>
  <c r="L127" i="80"/>
  <c r="L128" i="80"/>
  <c r="L129" i="80"/>
  <c r="L130" i="80"/>
  <c r="L131" i="80"/>
  <c r="L132" i="80"/>
  <c r="L133" i="80"/>
  <c r="L134" i="80"/>
  <c r="L135" i="80"/>
  <c r="L136" i="80"/>
  <c r="L137" i="80"/>
  <c r="L138" i="80"/>
  <c r="L139" i="80"/>
  <c r="L140" i="80"/>
  <c r="L141" i="80"/>
  <c r="L142" i="80"/>
  <c r="L143" i="80"/>
  <c r="L144" i="80"/>
  <c r="L145" i="80"/>
  <c r="L146" i="80"/>
  <c r="L147" i="80"/>
  <c r="L148" i="80"/>
  <c r="L149" i="80"/>
  <c r="L150" i="80"/>
  <c r="L151" i="80"/>
  <c r="L152" i="80"/>
  <c r="L153" i="80"/>
  <c r="L154" i="80"/>
  <c r="L155" i="80"/>
  <c r="L156" i="80"/>
  <c r="L157" i="80"/>
  <c r="L158" i="80"/>
  <c r="L159" i="80"/>
  <c r="L160" i="80"/>
  <c r="L161" i="80"/>
  <c r="L162" i="80"/>
  <c r="L163" i="80"/>
  <c r="L164" i="80"/>
  <c r="L165" i="80"/>
  <c r="L166" i="80"/>
  <c r="L167" i="80"/>
  <c r="L168" i="80"/>
  <c r="L169" i="80"/>
  <c r="L170" i="80"/>
  <c r="L171" i="80"/>
  <c r="L172" i="80"/>
  <c r="L173" i="80"/>
  <c r="L174" i="80"/>
  <c r="L175" i="80"/>
  <c r="L176" i="80"/>
  <c r="L177" i="80"/>
  <c r="L178" i="80"/>
  <c r="L179" i="80"/>
  <c r="L180" i="80"/>
  <c r="L181" i="80"/>
  <c r="L182" i="80"/>
  <c r="L183" i="80"/>
  <c r="L184" i="80"/>
  <c r="L185" i="80"/>
  <c r="L186" i="80"/>
  <c r="L187" i="80"/>
  <c r="L188" i="80"/>
  <c r="L189" i="80"/>
  <c r="L190" i="80"/>
  <c r="L191" i="80"/>
  <c r="L192" i="80"/>
  <c r="L193" i="80"/>
  <c r="L194" i="80"/>
  <c r="L195" i="80"/>
  <c r="L196" i="80"/>
  <c r="L197" i="80"/>
  <c r="L198" i="80"/>
  <c r="L199" i="80"/>
  <c r="L200" i="80"/>
  <c r="L201" i="80"/>
  <c r="L202" i="80"/>
  <c r="L203" i="80"/>
  <c r="L204" i="80"/>
  <c r="L205" i="80"/>
  <c r="L206" i="80"/>
  <c r="L207" i="80"/>
  <c r="L208" i="80"/>
  <c r="L209" i="80"/>
  <c r="L210" i="80"/>
  <c r="L211" i="80"/>
  <c r="L212" i="80"/>
  <c r="L213" i="80"/>
  <c r="L214" i="80"/>
  <c r="L215" i="80"/>
  <c r="L216" i="80"/>
  <c r="L217" i="80"/>
  <c r="L218" i="80"/>
  <c r="L219" i="80"/>
  <c r="L220" i="80"/>
  <c r="L221" i="80"/>
  <c r="L222" i="80"/>
  <c r="L223" i="80"/>
  <c r="L224" i="80"/>
  <c r="L225" i="80"/>
  <c r="L226" i="80"/>
  <c r="L227" i="80"/>
  <c r="L228" i="80"/>
  <c r="L229" i="80"/>
  <c r="L230" i="80"/>
  <c r="L231" i="80"/>
  <c r="L232" i="80"/>
  <c r="L234" i="80"/>
  <c r="L235" i="80"/>
  <c r="L236" i="80"/>
  <c r="L237" i="80"/>
  <c r="L238" i="80"/>
  <c r="L239" i="80"/>
  <c r="L240" i="80"/>
  <c r="L241" i="80"/>
  <c r="L242" i="80"/>
  <c r="L243" i="80"/>
  <c r="L244" i="80"/>
  <c r="L245" i="80"/>
  <c r="L246" i="80"/>
  <c r="L247" i="80"/>
  <c r="L248" i="80"/>
  <c r="L249" i="80"/>
  <c r="L250" i="80"/>
  <c r="L251" i="80"/>
  <c r="L252" i="80"/>
  <c r="L253" i="80"/>
  <c r="L254" i="80"/>
  <c r="L255" i="80"/>
  <c r="L256" i="80"/>
  <c r="L257" i="80"/>
  <c r="L258" i="80"/>
  <c r="L259" i="80"/>
  <c r="L260" i="80"/>
  <c r="L261" i="80"/>
  <c r="L262" i="80"/>
  <c r="L263" i="80"/>
  <c r="O263" i="80" s="1"/>
  <c r="L45" i="80"/>
  <c r="O45" i="80" s="1"/>
  <c r="L46" i="80"/>
  <c r="O46" i="80" s="1"/>
  <c r="L47" i="80"/>
  <c r="O47" i="80" s="1"/>
  <c r="L121" i="80"/>
  <c r="L264" i="80"/>
  <c r="L233" i="80"/>
  <c r="O233" i="80" s="1"/>
  <c r="L265" i="80"/>
  <c r="O265" i="80" s="1"/>
  <c r="L266" i="80"/>
  <c r="O266" i="80" s="1"/>
  <c r="L267" i="80"/>
  <c r="O267" i="80" s="1"/>
  <c r="L268" i="80"/>
  <c r="O268" i="80" s="1"/>
  <c r="L269" i="80"/>
  <c r="O269" i="80" s="1"/>
  <c r="L270" i="80"/>
  <c r="L271" i="80"/>
  <c r="L272" i="80"/>
  <c r="O272" i="80" s="1"/>
  <c r="L273" i="80"/>
  <c r="O273" i="80" s="1"/>
  <c r="L274" i="80"/>
  <c r="O274" i="80" s="1"/>
  <c r="L275" i="80"/>
  <c r="O275" i="80" s="1"/>
  <c r="L276" i="80"/>
  <c r="O276" i="80" s="1"/>
  <c r="L277" i="80"/>
  <c r="O277" i="80" s="1"/>
  <c r="L278" i="80"/>
  <c r="L279" i="80"/>
  <c r="L280" i="80"/>
  <c r="O280" i="80" s="1"/>
  <c r="L281" i="80"/>
  <c r="O281" i="80" s="1"/>
  <c r="L282" i="80"/>
  <c r="O282" i="80" s="1"/>
  <c r="L284" i="80"/>
  <c r="O284" i="80" s="1"/>
  <c r="L6" i="81"/>
  <c r="L7" i="81"/>
  <c r="L8" i="81"/>
  <c r="L9" i="81"/>
  <c r="L10" i="81"/>
  <c r="L11" i="81"/>
  <c r="L12" i="81"/>
  <c r="L13" i="81"/>
  <c r="L14" i="81"/>
  <c r="L15" i="81"/>
  <c r="L16" i="81"/>
  <c r="L17" i="81"/>
  <c r="L18" i="81"/>
  <c r="L19" i="81"/>
  <c r="L20" i="81"/>
  <c r="L21" i="81"/>
  <c r="L22" i="81"/>
  <c r="L23" i="81"/>
  <c r="L24" i="81"/>
  <c r="L25" i="81"/>
  <c r="L26" i="81"/>
  <c r="L27" i="81"/>
  <c r="L28" i="81"/>
  <c r="L29" i="81"/>
  <c r="L30" i="81"/>
  <c r="L31" i="81"/>
  <c r="L32" i="81"/>
  <c r="L33" i="81"/>
  <c r="L34" i="81"/>
  <c r="L35" i="81"/>
  <c r="L36" i="81"/>
  <c r="L37" i="81"/>
  <c r="L39" i="81"/>
  <c r="Q39" i="81" s="1"/>
  <c r="L40" i="81"/>
  <c r="Q40" i="81" s="1"/>
  <c r="L41" i="81"/>
  <c r="L42" i="81"/>
  <c r="L43" i="81"/>
  <c r="L44" i="81"/>
  <c r="L48" i="81"/>
  <c r="L49" i="81"/>
  <c r="L50" i="81"/>
  <c r="L51" i="81"/>
  <c r="L52" i="81"/>
  <c r="L53" i="81"/>
  <c r="L54" i="81"/>
  <c r="L55" i="81"/>
  <c r="L56" i="81"/>
  <c r="L57" i="81"/>
  <c r="L58" i="81"/>
  <c r="L59" i="81"/>
  <c r="L60" i="81"/>
  <c r="L61" i="81"/>
  <c r="L62" i="81"/>
  <c r="L63" i="81"/>
  <c r="L64" i="81"/>
  <c r="L65" i="81"/>
  <c r="L66" i="81"/>
  <c r="L67" i="81"/>
  <c r="L68" i="81"/>
  <c r="L69" i="81"/>
  <c r="L70" i="81"/>
  <c r="L71" i="81"/>
  <c r="L72" i="81"/>
  <c r="L73" i="81"/>
  <c r="L74" i="81"/>
  <c r="L75" i="81"/>
  <c r="L76" i="81"/>
  <c r="L77" i="81"/>
  <c r="L78" i="81"/>
  <c r="L79" i="81"/>
  <c r="L80" i="81"/>
  <c r="L81" i="81"/>
  <c r="L82" i="81"/>
  <c r="L83" i="81"/>
  <c r="L84" i="81"/>
  <c r="L85" i="81"/>
  <c r="L86" i="81"/>
  <c r="L87" i="81"/>
  <c r="L88" i="81"/>
  <c r="L89" i="81"/>
  <c r="L90" i="81"/>
  <c r="L91" i="81"/>
  <c r="L92" i="81"/>
  <c r="L93" i="81"/>
  <c r="L94" i="81"/>
  <c r="L95" i="81"/>
  <c r="L96" i="81"/>
  <c r="L97" i="81"/>
  <c r="L98" i="81"/>
  <c r="L99" i="81"/>
  <c r="L100" i="81"/>
  <c r="L101" i="81"/>
  <c r="L102" i="81"/>
  <c r="L103" i="81"/>
  <c r="L104" i="81"/>
  <c r="L105" i="81"/>
  <c r="L106" i="81"/>
  <c r="L107" i="81"/>
  <c r="L108" i="81"/>
  <c r="L109" i="81"/>
  <c r="L110" i="81"/>
  <c r="L111" i="81"/>
  <c r="L112" i="81"/>
  <c r="L113" i="81"/>
  <c r="L114" i="81"/>
  <c r="L115" i="81"/>
  <c r="L116" i="81"/>
  <c r="L117" i="81"/>
  <c r="L118" i="81"/>
  <c r="L119" i="81"/>
  <c r="L120" i="81"/>
  <c r="L122" i="81"/>
  <c r="L123" i="81"/>
  <c r="L124" i="81"/>
  <c r="L125" i="81"/>
  <c r="L126" i="81"/>
  <c r="L127" i="81"/>
  <c r="L128" i="81"/>
  <c r="L129" i="81"/>
  <c r="L130" i="81"/>
  <c r="L131" i="81"/>
  <c r="L132" i="81"/>
  <c r="L133" i="81"/>
  <c r="L134" i="81"/>
  <c r="L135" i="81"/>
  <c r="L136" i="81"/>
  <c r="L137" i="81"/>
  <c r="L138" i="81"/>
  <c r="L139" i="81"/>
  <c r="L140" i="81"/>
  <c r="L141" i="81"/>
  <c r="L142" i="81"/>
  <c r="L143" i="81"/>
  <c r="L144" i="81"/>
  <c r="L145" i="81"/>
  <c r="L146" i="81"/>
  <c r="L147" i="81"/>
  <c r="L148" i="81"/>
  <c r="L149" i="81"/>
  <c r="L150" i="81"/>
  <c r="L151" i="81"/>
  <c r="L152" i="81"/>
  <c r="L153" i="81"/>
  <c r="L154" i="81"/>
  <c r="L155" i="81"/>
  <c r="L156" i="81"/>
  <c r="L157" i="81"/>
  <c r="L158" i="81"/>
  <c r="L159" i="81"/>
  <c r="L160" i="81"/>
  <c r="L161" i="81"/>
  <c r="L162" i="81"/>
  <c r="L163" i="81"/>
  <c r="L164" i="81"/>
  <c r="L165" i="81"/>
  <c r="L166" i="81"/>
  <c r="L167" i="81"/>
  <c r="L168" i="81"/>
  <c r="L169" i="81"/>
  <c r="L170" i="81"/>
  <c r="L171" i="81"/>
  <c r="L172" i="81"/>
  <c r="L173" i="81"/>
  <c r="L174" i="81"/>
  <c r="L175" i="81"/>
  <c r="L176" i="81"/>
  <c r="L177" i="81"/>
  <c r="L178" i="81"/>
  <c r="L179" i="81"/>
  <c r="L180" i="81"/>
  <c r="L181" i="81"/>
  <c r="L182" i="81"/>
  <c r="L183" i="81"/>
  <c r="L184" i="81"/>
  <c r="L185" i="81"/>
  <c r="L186" i="81"/>
  <c r="L187" i="81"/>
  <c r="L188" i="81"/>
  <c r="L189" i="81"/>
  <c r="L190" i="81"/>
  <c r="L191" i="81"/>
  <c r="L192" i="81"/>
  <c r="L193" i="81"/>
  <c r="L194" i="81"/>
  <c r="L195" i="81"/>
  <c r="L196" i="81"/>
  <c r="L197" i="81"/>
  <c r="L198" i="81"/>
  <c r="L199" i="81"/>
  <c r="L200" i="81"/>
  <c r="L201" i="81"/>
  <c r="L202" i="81"/>
  <c r="L203" i="81"/>
  <c r="L204" i="81"/>
  <c r="L205" i="81"/>
  <c r="L206" i="81"/>
  <c r="L207" i="81"/>
  <c r="L208" i="81"/>
  <c r="L209" i="81"/>
  <c r="L210" i="81"/>
  <c r="L211" i="81"/>
  <c r="L212" i="81"/>
  <c r="L213" i="81"/>
  <c r="L214" i="81"/>
  <c r="L215" i="81"/>
  <c r="L216" i="81"/>
  <c r="L217" i="81"/>
  <c r="L218" i="81"/>
  <c r="L219" i="81"/>
  <c r="L220" i="81"/>
  <c r="L221" i="81"/>
  <c r="L222" i="81"/>
  <c r="L223" i="81"/>
  <c r="L224" i="81"/>
  <c r="L225" i="81"/>
  <c r="L226" i="81"/>
  <c r="L227" i="81"/>
  <c r="L228" i="81"/>
  <c r="L229" i="81"/>
  <c r="L230" i="81"/>
  <c r="L231" i="81"/>
  <c r="L232" i="81"/>
  <c r="L234" i="81"/>
  <c r="L235" i="81"/>
  <c r="L236" i="81"/>
  <c r="L237" i="81"/>
  <c r="L238" i="81"/>
  <c r="L239" i="81"/>
  <c r="L240" i="81"/>
  <c r="L241" i="81"/>
  <c r="L242" i="81"/>
  <c r="L243" i="81"/>
  <c r="L244" i="81"/>
  <c r="L245" i="81"/>
  <c r="L246" i="81"/>
  <c r="L247" i="81"/>
  <c r="L248" i="81"/>
  <c r="L249" i="81"/>
  <c r="L250" i="81"/>
  <c r="L251" i="81"/>
  <c r="L252" i="81"/>
  <c r="L253" i="81"/>
  <c r="L254" i="81"/>
  <c r="L255" i="81"/>
  <c r="L256" i="81"/>
  <c r="L257" i="81"/>
  <c r="L258" i="81"/>
  <c r="L259" i="81"/>
  <c r="L260" i="81"/>
  <c r="L261" i="81"/>
  <c r="L262" i="81"/>
  <c r="L263" i="81"/>
  <c r="O263" i="81" s="1"/>
  <c r="L45" i="81"/>
  <c r="O45" i="81" s="1"/>
  <c r="L46" i="81"/>
  <c r="O46" i="81" s="1"/>
  <c r="L47" i="81"/>
  <c r="O47" i="81" s="1"/>
  <c r="L121" i="81"/>
  <c r="O121" i="81" s="1"/>
  <c r="L264" i="81"/>
  <c r="L233" i="81"/>
  <c r="L265" i="81"/>
  <c r="O265" i="81" s="1"/>
  <c r="L266" i="81"/>
  <c r="O266" i="81" s="1"/>
  <c r="L267" i="81"/>
  <c r="O267" i="81" s="1"/>
  <c r="L268" i="81"/>
  <c r="O268" i="81" s="1"/>
  <c r="L269" i="81"/>
  <c r="O269" i="81" s="1"/>
  <c r="L270" i="81"/>
  <c r="O270" i="81" s="1"/>
  <c r="L271" i="81"/>
  <c r="L272" i="81"/>
  <c r="L273" i="81"/>
  <c r="O273" i="81" s="1"/>
  <c r="L274" i="81"/>
  <c r="O274" i="81" s="1"/>
  <c r="L275" i="81"/>
  <c r="O275" i="81" s="1"/>
  <c r="L276" i="81"/>
  <c r="O276" i="81" s="1"/>
  <c r="L277" i="81"/>
  <c r="O277" i="81" s="1"/>
  <c r="L278" i="81"/>
  <c r="O278" i="81" s="1"/>
  <c r="L279" i="81"/>
  <c r="L280" i="81"/>
  <c r="L281" i="81"/>
  <c r="O281" i="81" s="1"/>
  <c r="L282" i="81"/>
  <c r="O282" i="81" s="1"/>
  <c r="L284" i="81"/>
  <c r="O284" i="81" s="1"/>
  <c r="L6" i="82"/>
  <c r="L7" i="82"/>
  <c r="L8" i="82"/>
  <c r="L9" i="82"/>
  <c r="L10" i="82"/>
  <c r="L11" i="82"/>
  <c r="L12" i="82"/>
  <c r="L13" i="82"/>
  <c r="L14" i="82"/>
  <c r="L15" i="82"/>
  <c r="L16" i="82"/>
  <c r="L17" i="82"/>
  <c r="L18" i="82"/>
  <c r="L19" i="82"/>
  <c r="L20" i="82"/>
  <c r="L21" i="82"/>
  <c r="L22" i="82"/>
  <c r="L23" i="82"/>
  <c r="L24" i="82"/>
  <c r="L25" i="82"/>
  <c r="L26" i="82"/>
  <c r="L27" i="82"/>
  <c r="L28" i="82"/>
  <c r="L29" i="82"/>
  <c r="L30" i="82"/>
  <c r="L31" i="82"/>
  <c r="L32" i="82"/>
  <c r="L33" i="82"/>
  <c r="L34" i="82"/>
  <c r="L35" i="82"/>
  <c r="L36" i="82"/>
  <c r="L37" i="82"/>
  <c r="L39" i="82"/>
  <c r="L40" i="82"/>
  <c r="L41" i="82"/>
  <c r="L42" i="82"/>
  <c r="L43" i="82"/>
  <c r="L44" i="82"/>
  <c r="L48" i="82"/>
  <c r="L49" i="82"/>
  <c r="L50" i="82"/>
  <c r="L51" i="82"/>
  <c r="L52" i="82"/>
  <c r="L53" i="82"/>
  <c r="L54" i="82"/>
  <c r="L55" i="82"/>
  <c r="L56" i="82"/>
  <c r="L57" i="82"/>
  <c r="L58" i="82"/>
  <c r="L59" i="82"/>
  <c r="L60" i="82"/>
  <c r="L61" i="82"/>
  <c r="L62" i="82"/>
  <c r="L63" i="82"/>
  <c r="L64" i="82"/>
  <c r="L65" i="82"/>
  <c r="L66" i="82"/>
  <c r="L67" i="82"/>
  <c r="L68" i="82"/>
  <c r="L69" i="82"/>
  <c r="L70" i="82"/>
  <c r="L71" i="82"/>
  <c r="L72" i="82"/>
  <c r="L73" i="82"/>
  <c r="L74" i="82"/>
  <c r="L75" i="82"/>
  <c r="L76" i="82"/>
  <c r="L77" i="82"/>
  <c r="L78" i="82"/>
  <c r="L79" i="82"/>
  <c r="L80" i="82"/>
  <c r="L81" i="82"/>
  <c r="L82" i="82"/>
  <c r="L83" i="82"/>
  <c r="L84" i="82"/>
  <c r="L85" i="82"/>
  <c r="L86" i="82"/>
  <c r="L87" i="82"/>
  <c r="L88" i="82"/>
  <c r="L89" i="82"/>
  <c r="L90" i="82"/>
  <c r="L91" i="82"/>
  <c r="L92" i="82"/>
  <c r="L93" i="82"/>
  <c r="L94" i="82"/>
  <c r="L95" i="82"/>
  <c r="L96" i="82"/>
  <c r="L97" i="82"/>
  <c r="L98" i="82"/>
  <c r="L99" i="82"/>
  <c r="L100" i="82"/>
  <c r="L101" i="82"/>
  <c r="L102" i="82"/>
  <c r="L103" i="82"/>
  <c r="L104" i="82"/>
  <c r="L105" i="82"/>
  <c r="L106" i="82"/>
  <c r="L107" i="82"/>
  <c r="L108" i="82"/>
  <c r="L109" i="82"/>
  <c r="L110" i="82"/>
  <c r="L111" i="82"/>
  <c r="L112" i="82"/>
  <c r="L113" i="82"/>
  <c r="L114" i="82"/>
  <c r="L115" i="82"/>
  <c r="L116" i="82"/>
  <c r="L117" i="82"/>
  <c r="L118" i="82"/>
  <c r="L119" i="82"/>
  <c r="L120" i="82"/>
  <c r="L122" i="82"/>
  <c r="L123" i="82"/>
  <c r="L124" i="82"/>
  <c r="L125" i="82"/>
  <c r="L126" i="82"/>
  <c r="L127" i="82"/>
  <c r="L128" i="82"/>
  <c r="L129" i="82"/>
  <c r="L130" i="82"/>
  <c r="L131" i="82"/>
  <c r="L132" i="82"/>
  <c r="L133" i="82"/>
  <c r="L134" i="82"/>
  <c r="L135" i="82"/>
  <c r="L136" i="82"/>
  <c r="L137" i="82"/>
  <c r="L138" i="82"/>
  <c r="L139" i="82"/>
  <c r="L140" i="82"/>
  <c r="L141" i="82"/>
  <c r="L142" i="82"/>
  <c r="L143" i="82"/>
  <c r="L144" i="82"/>
  <c r="L145" i="82"/>
  <c r="L146" i="82"/>
  <c r="L147" i="82"/>
  <c r="L148" i="82"/>
  <c r="L149" i="82"/>
  <c r="L150" i="82"/>
  <c r="L151" i="82"/>
  <c r="L152" i="82"/>
  <c r="L153" i="82"/>
  <c r="L154" i="82"/>
  <c r="L155" i="82"/>
  <c r="L156" i="82"/>
  <c r="L157" i="82"/>
  <c r="L158" i="82"/>
  <c r="L159" i="82"/>
  <c r="L160" i="82"/>
  <c r="L161" i="82"/>
  <c r="L162" i="82"/>
  <c r="L163" i="82"/>
  <c r="L164" i="82"/>
  <c r="L165" i="82"/>
  <c r="L166" i="82"/>
  <c r="L167" i="82"/>
  <c r="L168" i="82"/>
  <c r="L169" i="82"/>
  <c r="L170" i="82"/>
  <c r="L171" i="82"/>
  <c r="L172" i="82"/>
  <c r="L173" i="82"/>
  <c r="L174" i="82"/>
  <c r="L175" i="82"/>
  <c r="L176" i="82"/>
  <c r="L177" i="82"/>
  <c r="L178" i="82"/>
  <c r="L179" i="82"/>
  <c r="L180" i="82"/>
  <c r="L181" i="82"/>
  <c r="L182" i="82"/>
  <c r="L183" i="82"/>
  <c r="L184" i="82"/>
  <c r="L185" i="82"/>
  <c r="L186" i="82"/>
  <c r="L187" i="82"/>
  <c r="L188" i="82"/>
  <c r="L189" i="82"/>
  <c r="L190" i="82"/>
  <c r="L191" i="82"/>
  <c r="L192" i="82"/>
  <c r="L193" i="82"/>
  <c r="L194" i="82"/>
  <c r="L195" i="82"/>
  <c r="L196" i="82"/>
  <c r="L197" i="82"/>
  <c r="L198" i="82"/>
  <c r="L199" i="82"/>
  <c r="L200" i="82"/>
  <c r="L201" i="82"/>
  <c r="L202" i="82"/>
  <c r="L203" i="82"/>
  <c r="L204" i="82"/>
  <c r="L205" i="82"/>
  <c r="L206" i="82"/>
  <c r="L207" i="82"/>
  <c r="L208" i="82"/>
  <c r="L209" i="82"/>
  <c r="L210" i="82"/>
  <c r="L211" i="82"/>
  <c r="L212" i="82"/>
  <c r="L213" i="82"/>
  <c r="L214" i="82"/>
  <c r="L215" i="82"/>
  <c r="L216" i="82"/>
  <c r="L217" i="82"/>
  <c r="L218" i="82"/>
  <c r="L219" i="82"/>
  <c r="L220" i="82"/>
  <c r="L221" i="82"/>
  <c r="L222" i="82"/>
  <c r="L223" i="82"/>
  <c r="L224" i="82"/>
  <c r="L225" i="82"/>
  <c r="L226" i="82"/>
  <c r="L227" i="82"/>
  <c r="L228" i="82"/>
  <c r="L229" i="82"/>
  <c r="L230" i="82"/>
  <c r="L231" i="82"/>
  <c r="L232" i="82"/>
  <c r="L234" i="82"/>
  <c r="L235" i="82"/>
  <c r="L236" i="82"/>
  <c r="L237" i="82"/>
  <c r="L238" i="82"/>
  <c r="L239" i="82"/>
  <c r="L240" i="82"/>
  <c r="L241" i="82"/>
  <c r="L242" i="82"/>
  <c r="L243" i="82"/>
  <c r="L244" i="82"/>
  <c r="L245" i="82"/>
  <c r="L246" i="82"/>
  <c r="L247" i="82"/>
  <c r="L248" i="82"/>
  <c r="L249" i="82"/>
  <c r="L250" i="82"/>
  <c r="L251" i="82"/>
  <c r="L252" i="82"/>
  <c r="L253" i="82"/>
  <c r="L254" i="82"/>
  <c r="L255" i="82"/>
  <c r="L256" i="82"/>
  <c r="L257" i="82"/>
  <c r="L258" i="82"/>
  <c r="L259" i="82"/>
  <c r="L260" i="82"/>
  <c r="L261" i="82"/>
  <c r="L262" i="82"/>
  <c r="L263" i="82"/>
  <c r="L45" i="82"/>
  <c r="L46" i="82"/>
  <c r="L47" i="82"/>
  <c r="L121" i="82"/>
  <c r="L264" i="82"/>
  <c r="L233" i="82"/>
  <c r="L265" i="82"/>
  <c r="L266" i="82"/>
  <c r="L267" i="82"/>
  <c r="L268" i="82"/>
  <c r="L269" i="82"/>
  <c r="L270" i="82"/>
  <c r="L271" i="82"/>
  <c r="L272" i="82"/>
  <c r="L273" i="82"/>
  <c r="L274" i="82"/>
  <c r="L275" i="82"/>
  <c r="L276" i="82"/>
  <c r="L277" i="82"/>
  <c r="L278" i="82"/>
  <c r="L279" i="82"/>
  <c r="L280" i="82"/>
  <c r="L281" i="82"/>
  <c r="L282" i="82"/>
  <c r="L284" i="82"/>
  <c r="L6" i="83"/>
  <c r="L7" i="83"/>
  <c r="L8" i="83"/>
  <c r="L9" i="83"/>
  <c r="L10" i="83"/>
  <c r="L11" i="83"/>
  <c r="L12" i="83"/>
  <c r="L13" i="83"/>
  <c r="L14" i="83"/>
  <c r="L15" i="83"/>
  <c r="L16" i="83"/>
  <c r="L17" i="83"/>
  <c r="L18" i="83"/>
  <c r="L19" i="83"/>
  <c r="L20" i="83"/>
  <c r="L21" i="83"/>
  <c r="L22" i="83"/>
  <c r="L23" i="83"/>
  <c r="L24" i="83"/>
  <c r="L25" i="83"/>
  <c r="L26" i="83"/>
  <c r="L27" i="83"/>
  <c r="L28" i="83"/>
  <c r="L29" i="83"/>
  <c r="L30" i="83"/>
  <c r="L31" i="83"/>
  <c r="L32" i="83"/>
  <c r="L33" i="83"/>
  <c r="L34" i="83"/>
  <c r="L35" i="83"/>
  <c r="L36" i="83"/>
  <c r="L37" i="83"/>
  <c r="L39" i="83"/>
  <c r="Q39" i="83" s="1"/>
  <c r="L40" i="83"/>
  <c r="Q40" i="83" s="1"/>
  <c r="L41" i="83"/>
  <c r="L42" i="83"/>
  <c r="L43" i="83"/>
  <c r="L44" i="83"/>
  <c r="L48" i="83"/>
  <c r="L49" i="83"/>
  <c r="L50" i="83"/>
  <c r="L51" i="83"/>
  <c r="L52" i="83"/>
  <c r="L53" i="83"/>
  <c r="L54" i="83"/>
  <c r="L55" i="83"/>
  <c r="L56" i="83"/>
  <c r="L57" i="83"/>
  <c r="L58" i="83"/>
  <c r="L59" i="83"/>
  <c r="L60" i="83"/>
  <c r="L61" i="83"/>
  <c r="L62" i="83"/>
  <c r="L63" i="83"/>
  <c r="L64" i="83"/>
  <c r="L65" i="83"/>
  <c r="L66" i="83"/>
  <c r="L67" i="83"/>
  <c r="L68" i="83"/>
  <c r="L69" i="83"/>
  <c r="L70" i="83"/>
  <c r="L71" i="83"/>
  <c r="L72" i="83"/>
  <c r="L73" i="83"/>
  <c r="L74" i="83"/>
  <c r="L75" i="83"/>
  <c r="L76" i="83"/>
  <c r="L77" i="83"/>
  <c r="L78" i="83"/>
  <c r="L79" i="83"/>
  <c r="L80" i="83"/>
  <c r="L81" i="83"/>
  <c r="L82" i="83"/>
  <c r="L83" i="83"/>
  <c r="L84" i="83"/>
  <c r="L85" i="83"/>
  <c r="L86" i="83"/>
  <c r="L87" i="83"/>
  <c r="L88" i="83"/>
  <c r="L89" i="83"/>
  <c r="L90" i="83"/>
  <c r="L91" i="83"/>
  <c r="L92" i="83"/>
  <c r="L93" i="83"/>
  <c r="L94" i="83"/>
  <c r="L95" i="83"/>
  <c r="L96" i="83"/>
  <c r="L97" i="83"/>
  <c r="L98" i="83"/>
  <c r="L99" i="83"/>
  <c r="L100" i="83"/>
  <c r="L101" i="83"/>
  <c r="L102" i="83"/>
  <c r="L103" i="83"/>
  <c r="L104" i="83"/>
  <c r="L105" i="83"/>
  <c r="L106" i="83"/>
  <c r="L107" i="83"/>
  <c r="L108" i="83"/>
  <c r="L109" i="83"/>
  <c r="L110" i="83"/>
  <c r="L111" i="83"/>
  <c r="L112" i="83"/>
  <c r="L113" i="83"/>
  <c r="L114" i="83"/>
  <c r="L115" i="83"/>
  <c r="L116" i="83"/>
  <c r="L117" i="83"/>
  <c r="L118" i="83"/>
  <c r="L119" i="83"/>
  <c r="L120" i="83"/>
  <c r="L122" i="83"/>
  <c r="L123" i="83"/>
  <c r="L124" i="83"/>
  <c r="L125" i="83"/>
  <c r="L126" i="83"/>
  <c r="L127" i="83"/>
  <c r="L128" i="83"/>
  <c r="L129" i="83"/>
  <c r="L130" i="83"/>
  <c r="L131" i="83"/>
  <c r="L132" i="83"/>
  <c r="L133" i="83"/>
  <c r="L134" i="83"/>
  <c r="L135" i="83"/>
  <c r="L136" i="83"/>
  <c r="L137" i="83"/>
  <c r="L138" i="83"/>
  <c r="L139" i="83"/>
  <c r="L140" i="83"/>
  <c r="L141" i="83"/>
  <c r="L142" i="83"/>
  <c r="L143" i="83"/>
  <c r="L144" i="83"/>
  <c r="L145" i="83"/>
  <c r="L146" i="83"/>
  <c r="L147" i="83"/>
  <c r="L148" i="83"/>
  <c r="L149" i="83"/>
  <c r="L150" i="83"/>
  <c r="L151" i="83"/>
  <c r="L152" i="83"/>
  <c r="L153" i="83"/>
  <c r="L154" i="83"/>
  <c r="L155" i="83"/>
  <c r="L156" i="83"/>
  <c r="L157" i="83"/>
  <c r="L158" i="83"/>
  <c r="L159" i="83"/>
  <c r="L160" i="83"/>
  <c r="L161" i="83"/>
  <c r="L162" i="83"/>
  <c r="L163" i="83"/>
  <c r="L164" i="83"/>
  <c r="L165" i="83"/>
  <c r="L166" i="83"/>
  <c r="L167" i="83"/>
  <c r="L168" i="83"/>
  <c r="L169" i="83"/>
  <c r="L170" i="83"/>
  <c r="L171" i="83"/>
  <c r="L172" i="83"/>
  <c r="L173" i="83"/>
  <c r="L174" i="83"/>
  <c r="L175" i="83"/>
  <c r="L176" i="83"/>
  <c r="L177" i="83"/>
  <c r="L178" i="83"/>
  <c r="L179" i="83"/>
  <c r="L180" i="83"/>
  <c r="L181" i="83"/>
  <c r="L182" i="83"/>
  <c r="L183" i="83"/>
  <c r="L184" i="83"/>
  <c r="L185" i="83"/>
  <c r="L186" i="83"/>
  <c r="L187" i="83"/>
  <c r="L188" i="83"/>
  <c r="L189" i="83"/>
  <c r="L190" i="83"/>
  <c r="L191" i="83"/>
  <c r="L192" i="83"/>
  <c r="L193" i="83"/>
  <c r="L194" i="83"/>
  <c r="L195" i="83"/>
  <c r="L196" i="83"/>
  <c r="L197" i="83"/>
  <c r="L198" i="83"/>
  <c r="L199" i="83"/>
  <c r="L200" i="83"/>
  <c r="L201" i="83"/>
  <c r="L202" i="83"/>
  <c r="L203" i="83"/>
  <c r="L204" i="83"/>
  <c r="L205" i="83"/>
  <c r="L206" i="83"/>
  <c r="L207" i="83"/>
  <c r="L208" i="83"/>
  <c r="L209" i="83"/>
  <c r="L210" i="83"/>
  <c r="L211" i="83"/>
  <c r="L212" i="83"/>
  <c r="L213" i="83"/>
  <c r="L214" i="83"/>
  <c r="L215" i="83"/>
  <c r="L216" i="83"/>
  <c r="L217" i="83"/>
  <c r="L218" i="83"/>
  <c r="L219" i="83"/>
  <c r="L220" i="83"/>
  <c r="L221" i="83"/>
  <c r="L222" i="83"/>
  <c r="L223" i="83"/>
  <c r="L224" i="83"/>
  <c r="L225" i="83"/>
  <c r="L226" i="83"/>
  <c r="L227" i="83"/>
  <c r="L228" i="83"/>
  <c r="L229" i="83"/>
  <c r="L230" i="83"/>
  <c r="L231" i="83"/>
  <c r="L232" i="83"/>
  <c r="L234" i="83"/>
  <c r="L235" i="83"/>
  <c r="L236" i="83"/>
  <c r="L237" i="83"/>
  <c r="L238" i="83"/>
  <c r="L239" i="83"/>
  <c r="L240" i="83"/>
  <c r="L241" i="83"/>
  <c r="L242" i="83"/>
  <c r="L243" i="83"/>
  <c r="L244" i="83"/>
  <c r="L245" i="83"/>
  <c r="L246" i="83"/>
  <c r="L247" i="83"/>
  <c r="L248" i="83"/>
  <c r="L249" i="83"/>
  <c r="L250" i="83"/>
  <c r="L251" i="83"/>
  <c r="L252" i="83"/>
  <c r="L253" i="83"/>
  <c r="L254" i="83"/>
  <c r="L255" i="83"/>
  <c r="L256" i="83"/>
  <c r="L257" i="83"/>
  <c r="L258" i="83"/>
  <c r="L259" i="83"/>
  <c r="L260" i="83"/>
  <c r="L261" i="83"/>
  <c r="L262" i="83"/>
  <c r="L263" i="83"/>
  <c r="L45" i="83"/>
  <c r="O45" i="83" s="1"/>
  <c r="L46" i="83"/>
  <c r="O46" i="83" s="1"/>
  <c r="L47" i="83"/>
  <c r="O47" i="83" s="1"/>
  <c r="L121" i="83"/>
  <c r="O121" i="83" s="1"/>
  <c r="L264" i="83"/>
  <c r="O264" i="83" s="1"/>
  <c r="L233" i="83"/>
  <c r="O233" i="83" s="1"/>
  <c r="L265" i="83"/>
  <c r="L266" i="83"/>
  <c r="L267" i="83"/>
  <c r="O267" i="83" s="1"/>
  <c r="L268" i="83"/>
  <c r="O268" i="83" s="1"/>
  <c r="L269" i="83"/>
  <c r="O269" i="83" s="1"/>
  <c r="L270" i="83"/>
  <c r="O270" i="83" s="1"/>
  <c r="L271" i="83"/>
  <c r="O271" i="83" s="1"/>
  <c r="L272" i="83"/>
  <c r="O272" i="83" s="1"/>
  <c r="L273" i="83"/>
  <c r="L274" i="83"/>
  <c r="L275" i="83"/>
  <c r="O275" i="83" s="1"/>
  <c r="L276" i="83"/>
  <c r="O276" i="83" s="1"/>
  <c r="L277" i="83"/>
  <c r="O277" i="83" s="1"/>
  <c r="L278" i="83"/>
  <c r="O278" i="83" s="1"/>
  <c r="L279" i="83"/>
  <c r="O279" i="83" s="1"/>
  <c r="L280" i="83"/>
  <c r="O280" i="83" s="1"/>
  <c r="L281" i="83"/>
  <c r="L282" i="83"/>
  <c r="L284" i="83"/>
  <c r="O284" i="83" s="1"/>
  <c r="L6" i="84"/>
  <c r="L7" i="84"/>
  <c r="L8" i="84"/>
  <c r="L9" i="84"/>
  <c r="L10" i="84"/>
  <c r="L11" i="84"/>
  <c r="L12" i="84"/>
  <c r="L13" i="84"/>
  <c r="L14" i="84"/>
  <c r="L15" i="84"/>
  <c r="L16" i="84"/>
  <c r="L17" i="84"/>
  <c r="L18" i="84"/>
  <c r="L19" i="84"/>
  <c r="L20" i="84"/>
  <c r="L21" i="84"/>
  <c r="L22" i="84"/>
  <c r="L23" i="84"/>
  <c r="L24" i="84"/>
  <c r="L25" i="84"/>
  <c r="L26" i="84"/>
  <c r="L27" i="84"/>
  <c r="L28" i="84"/>
  <c r="L29" i="84"/>
  <c r="L30" i="84"/>
  <c r="L31" i="84"/>
  <c r="L32" i="84"/>
  <c r="L33" i="84"/>
  <c r="L34" i="84"/>
  <c r="L35" i="84"/>
  <c r="L36" i="84"/>
  <c r="L37" i="84"/>
  <c r="L39" i="84"/>
  <c r="Q39" i="84" s="1"/>
  <c r="L40" i="84"/>
  <c r="Q40" i="84" s="1"/>
  <c r="L41" i="84"/>
  <c r="L42" i="84"/>
  <c r="L43" i="84"/>
  <c r="L44" i="84"/>
  <c r="L48" i="84"/>
  <c r="L49" i="84"/>
  <c r="L50" i="84"/>
  <c r="L51" i="84"/>
  <c r="L52" i="84"/>
  <c r="L53" i="84"/>
  <c r="L54" i="84"/>
  <c r="L55" i="84"/>
  <c r="L56" i="84"/>
  <c r="L57" i="84"/>
  <c r="L58" i="84"/>
  <c r="L59" i="84"/>
  <c r="L60" i="84"/>
  <c r="L61" i="84"/>
  <c r="L62" i="84"/>
  <c r="L63" i="84"/>
  <c r="L64" i="84"/>
  <c r="L65" i="84"/>
  <c r="L66" i="84"/>
  <c r="L67" i="84"/>
  <c r="L68" i="84"/>
  <c r="L69" i="84"/>
  <c r="L70" i="84"/>
  <c r="L71" i="84"/>
  <c r="L72" i="84"/>
  <c r="L73" i="84"/>
  <c r="L74" i="84"/>
  <c r="L75" i="84"/>
  <c r="L76" i="84"/>
  <c r="L77" i="84"/>
  <c r="L78" i="84"/>
  <c r="L79" i="84"/>
  <c r="L80" i="84"/>
  <c r="L81" i="84"/>
  <c r="L82" i="84"/>
  <c r="L83" i="84"/>
  <c r="L84" i="84"/>
  <c r="L85" i="84"/>
  <c r="L86" i="84"/>
  <c r="L87" i="84"/>
  <c r="L88" i="84"/>
  <c r="L89" i="84"/>
  <c r="L90" i="84"/>
  <c r="L91" i="84"/>
  <c r="L92" i="84"/>
  <c r="L93" i="84"/>
  <c r="L94" i="84"/>
  <c r="L95" i="84"/>
  <c r="L96" i="84"/>
  <c r="L97" i="84"/>
  <c r="L98" i="84"/>
  <c r="L99" i="84"/>
  <c r="L100" i="84"/>
  <c r="L101" i="84"/>
  <c r="L102" i="84"/>
  <c r="L103" i="84"/>
  <c r="L104" i="84"/>
  <c r="L105" i="84"/>
  <c r="L106" i="84"/>
  <c r="L107" i="84"/>
  <c r="L108" i="84"/>
  <c r="L109" i="84"/>
  <c r="L110" i="84"/>
  <c r="L111" i="84"/>
  <c r="L112" i="84"/>
  <c r="L113" i="84"/>
  <c r="L114" i="84"/>
  <c r="L115" i="84"/>
  <c r="L116" i="84"/>
  <c r="L117" i="84"/>
  <c r="L118" i="84"/>
  <c r="L119" i="84"/>
  <c r="L120" i="84"/>
  <c r="L122" i="84"/>
  <c r="L123" i="84"/>
  <c r="L124" i="84"/>
  <c r="L125" i="84"/>
  <c r="L126" i="84"/>
  <c r="L127" i="84"/>
  <c r="L128" i="84"/>
  <c r="L129" i="84"/>
  <c r="L130" i="84"/>
  <c r="L131" i="84"/>
  <c r="L132" i="84"/>
  <c r="L133" i="84"/>
  <c r="L134" i="84"/>
  <c r="L135" i="84"/>
  <c r="L136" i="84"/>
  <c r="L137" i="84"/>
  <c r="L138" i="84"/>
  <c r="L139" i="84"/>
  <c r="L140" i="84"/>
  <c r="L141" i="84"/>
  <c r="L142" i="84"/>
  <c r="L143" i="84"/>
  <c r="L144" i="84"/>
  <c r="L145" i="84"/>
  <c r="L146" i="84"/>
  <c r="L147" i="84"/>
  <c r="L148" i="84"/>
  <c r="L149" i="84"/>
  <c r="L150" i="84"/>
  <c r="L151" i="84"/>
  <c r="L152" i="84"/>
  <c r="L153" i="84"/>
  <c r="L154" i="84"/>
  <c r="L155" i="84"/>
  <c r="L156" i="84"/>
  <c r="L157" i="84"/>
  <c r="L158" i="84"/>
  <c r="L159" i="84"/>
  <c r="L160" i="84"/>
  <c r="L161" i="84"/>
  <c r="L162" i="84"/>
  <c r="L163" i="84"/>
  <c r="L164" i="84"/>
  <c r="L165" i="84"/>
  <c r="L166" i="84"/>
  <c r="L167" i="84"/>
  <c r="L168" i="84"/>
  <c r="L169" i="84"/>
  <c r="L170" i="84"/>
  <c r="L171" i="84"/>
  <c r="L172" i="84"/>
  <c r="L173" i="84"/>
  <c r="L174" i="84"/>
  <c r="L175" i="84"/>
  <c r="L176" i="84"/>
  <c r="L177" i="84"/>
  <c r="L178" i="84"/>
  <c r="L179" i="84"/>
  <c r="L180" i="84"/>
  <c r="L181" i="84"/>
  <c r="L182" i="84"/>
  <c r="L183" i="84"/>
  <c r="L184" i="84"/>
  <c r="L185" i="84"/>
  <c r="L186" i="84"/>
  <c r="L187" i="84"/>
  <c r="L188" i="84"/>
  <c r="L189" i="84"/>
  <c r="L190" i="84"/>
  <c r="L191" i="84"/>
  <c r="L192" i="84"/>
  <c r="L193" i="84"/>
  <c r="L194" i="84"/>
  <c r="L195" i="84"/>
  <c r="L196" i="84"/>
  <c r="L197" i="84"/>
  <c r="L198" i="84"/>
  <c r="L199" i="84"/>
  <c r="L200" i="84"/>
  <c r="L201" i="84"/>
  <c r="L202" i="84"/>
  <c r="L203" i="84"/>
  <c r="L204" i="84"/>
  <c r="L205" i="84"/>
  <c r="L206" i="84"/>
  <c r="L207" i="84"/>
  <c r="L208" i="84"/>
  <c r="L209" i="84"/>
  <c r="L210" i="84"/>
  <c r="L211" i="84"/>
  <c r="L212" i="84"/>
  <c r="L213" i="84"/>
  <c r="L214" i="84"/>
  <c r="L215" i="84"/>
  <c r="L216" i="84"/>
  <c r="L217" i="84"/>
  <c r="L218" i="84"/>
  <c r="L219" i="84"/>
  <c r="L220" i="84"/>
  <c r="L221" i="84"/>
  <c r="L222" i="84"/>
  <c r="L223" i="84"/>
  <c r="L224" i="84"/>
  <c r="L225" i="84"/>
  <c r="L226" i="84"/>
  <c r="L227" i="84"/>
  <c r="L228" i="84"/>
  <c r="L229" i="84"/>
  <c r="L230" i="84"/>
  <c r="L231" i="84"/>
  <c r="L232" i="84"/>
  <c r="L234" i="84"/>
  <c r="L235" i="84"/>
  <c r="L236" i="84"/>
  <c r="L237" i="84"/>
  <c r="L238" i="84"/>
  <c r="L239" i="84"/>
  <c r="L240" i="84"/>
  <c r="L241" i="84"/>
  <c r="L242" i="84"/>
  <c r="L243" i="84"/>
  <c r="L244" i="84"/>
  <c r="L245" i="84"/>
  <c r="L246" i="84"/>
  <c r="L247" i="84"/>
  <c r="L248" i="84"/>
  <c r="L249" i="84"/>
  <c r="L250" i="84"/>
  <c r="L251" i="84"/>
  <c r="L252" i="84"/>
  <c r="L253" i="84"/>
  <c r="L254" i="84"/>
  <c r="L255" i="84"/>
  <c r="L256" i="84"/>
  <c r="L257" i="84"/>
  <c r="L258" i="84"/>
  <c r="L259" i="84"/>
  <c r="L260" i="84"/>
  <c r="L261" i="84"/>
  <c r="L262" i="84"/>
  <c r="L263" i="84"/>
  <c r="L45" i="84"/>
  <c r="L46" i="84"/>
  <c r="O46" i="84" s="1"/>
  <c r="L47" i="84"/>
  <c r="O47" i="84" s="1"/>
  <c r="L121" i="84"/>
  <c r="O121" i="84" s="1"/>
  <c r="L264" i="84"/>
  <c r="O264" i="84" s="1"/>
  <c r="L233" i="84"/>
  <c r="O233" i="84" s="1"/>
  <c r="L265" i="84"/>
  <c r="O265" i="84" s="1"/>
  <c r="L266" i="84"/>
  <c r="L267" i="84"/>
  <c r="L268" i="84"/>
  <c r="O268" i="84" s="1"/>
  <c r="L269" i="84"/>
  <c r="O269" i="84" s="1"/>
  <c r="L270" i="84"/>
  <c r="O270" i="84" s="1"/>
  <c r="L271" i="84"/>
  <c r="O271" i="84" s="1"/>
  <c r="L272" i="84"/>
  <c r="O272" i="84" s="1"/>
  <c r="L273" i="84"/>
  <c r="O273" i="84" s="1"/>
  <c r="L274" i="84"/>
  <c r="L275" i="84"/>
  <c r="L276" i="84"/>
  <c r="O276" i="84" s="1"/>
  <c r="L277" i="84"/>
  <c r="O277" i="84" s="1"/>
  <c r="L278" i="84"/>
  <c r="O278" i="84" s="1"/>
  <c r="L279" i="84"/>
  <c r="O279" i="84" s="1"/>
  <c r="L280" i="84"/>
  <c r="O280" i="84" s="1"/>
  <c r="L281" i="84"/>
  <c r="O281" i="84" s="1"/>
  <c r="L282" i="84"/>
  <c r="L284" i="84"/>
  <c r="L6" i="85"/>
  <c r="L7" i="85"/>
  <c r="L8" i="85"/>
  <c r="L9" i="85"/>
  <c r="L10" i="85"/>
  <c r="L11" i="85"/>
  <c r="L12" i="85"/>
  <c r="L13" i="85"/>
  <c r="L14" i="85"/>
  <c r="L15" i="85"/>
  <c r="L16" i="85"/>
  <c r="L17" i="85"/>
  <c r="L18" i="85"/>
  <c r="L19" i="85"/>
  <c r="L20" i="85"/>
  <c r="L21" i="85"/>
  <c r="L22" i="85"/>
  <c r="L23" i="85"/>
  <c r="L24" i="85"/>
  <c r="L25" i="85"/>
  <c r="L26" i="85"/>
  <c r="L27" i="85"/>
  <c r="L28" i="85"/>
  <c r="L29" i="85"/>
  <c r="L30" i="85"/>
  <c r="L31" i="85"/>
  <c r="L32" i="85"/>
  <c r="L33" i="85"/>
  <c r="L34" i="85"/>
  <c r="L35" i="85"/>
  <c r="L36" i="85"/>
  <c r="L37" i="85"/>
  <c r="L39" i="85"/>
  <c r="Q39" i="85" s="1"/>
  <c r="L40" i="85"/>
  <c r="Q40" i="85" s="1"/>
  <c r="L41" i="85"/>
  <c r="L42" i="85"/>
  <c r="L43" i="85"/>
  <c r="L44" i="85"/>
  <c r="L48" i="85"/>
  <c r="L49" i="85"/>
  <c r="L50" i="85"/>
  <c r="L51" i="85"/>
  <c r="L52" i="85"/>
  <c r="L53" i="85"/>
  <c r="L54" i="85"/>
  <c r="L55" i="85"/>
  <c r="L56" i="85"/>
  <c r="L57" i="85"/>
  <c r="L58" i="85"/>
  <c r="L59" i="85"/>
  <c r="L60" i="85"/>
  <c r="L61" i="85"/>
  <c r="L62" i="85"/>
  <c r="L63" i="85"/>
  <c r="L64" i="85"/>
  <c r="L65" i="85"/>
  <c r="L66" i="85"/>
  <c r="L67" i="85"/>
  <c r="L68" i="85"/>
  <c r="L69" i="85"/>
  <c r="L70" i="85"/>
  <c r="L71" i="85"/>
  <c r="L72" i="85"/>
  <c r="L73" i="85"/>
  <c r="L74" i="85"/>
  <c r="L75" i="85"/>
  <c r="L76" i="85"/>
  <c r="L77" i="85"/>
  <c r="L78" i="85"/>
  <c r="L79" i="85"/>
  <c r="L80" i="85"/>
  <c r="L81" i="85"/>
  <c r="L82" i="85"/>
  <c r="L83" i="85"/>
  <c r="L84" i="85"/>
  <c r="L85" i="85"/>
  <c r="L86" i="85"/>
  <c r="L87" i="85"/>
  <c r="L88" i="85"/>
  <c r="L89" i="85"/>
  <c r="L90" i="85"/>
  <c r="L91" i="85"/>
  <c r="L92" i="85"/>
  <c r="L93" i="85"/>
  <c r="L94" i="85"/>
  <c r="L95" i="85"/>
  <c r="L96" i="85"/>
  <c r="L97" i="85"/>
  <c r="L98" i="85"/>
  <c r="L99" i="85"/>
  <c r="L100" i="85"/>
  <c r="L101" i="85"/>
  <c r="L102" i="85"/>
  <c r="L103" i="85"/>
  <c r="L104" i="85"/>
  <c r="L105" i="85"/>
  <c r="L106" i="85"/>
  <c r="L107" i="85"/>
  <c r="L108" i="85"/>
  <c r="L109" i="85"/>
  <c r="L110" i="85"/>
  <c r="L111" i="85"/>
  <c r="L112" i="85"/>
  <c r="L113" i="85"/>
  <c r="L114" i="85"/>
  <c r="L115" i="85"/>
  <c r="L116" i="85"/>
  <c r="L117" i="85"/>
  <c r="L118" i="85"/>
  <c r="L119" i="85"/>
  <c r="L120" i="85"/>
  <c r="L122" i="85"/>
  <c r="L123" i="85"/>
  <c r="L124" i="85"/>
  <c r="L125" i="85"/>
  <c r="L126" i="85"/>
  <c r="L127" i="85"/>
  <c r="L128" i="85"/>
  <c r="L129" i="85"/>
  <c r="L130" i="85"/>
  <c r="L131" i="85"/>
  <c r="L132" i="85"/>
  <c r="L133" i="85"/>
  <c r="L134" i="85"/>
  <c r="L135" i="85"/>
  <c r="L136" i="85"/>
  <c r="L137" i="85"/>
  <c r="L138" i="85"/>
  <c r="L139" i="85"/>
  <c r="L140" i="85"/>
  <c r="L141" i="85"/>
  <c r="L142" i="85"/>
  <c r="L143" i="85"/>
  <c r="L144" i="85"/>
  <c r="L145" i="85"/>
  <c r="L146" i="85"/>
  <c r="L147" i="85"/>
  <c r="L148" i="85"/>
  <c r="L149" i="85"/>
  <c r="L150" i="85"/>
  <c r="L151" i="85"/>
  <c r="L152" i="85"/>
  <c r="L153" i="85"/>
  <c r="L154" i="85"/>
  <c r="L155" i="85"/>
  <c r="L156" i="85"/>
  <c r="L157" i="85"/>
  <c r="L158" i="85"/>
  <c r="L159" i="85"/>
  <c r="L160" i="85"/>
  <c r="L161" i="85"/>
  <c r="L162" i="85"/>
  <c r="L163" i="85"/>
  <c r="L164" i="85"/>
  <c r="L165" i="85"/>
  <c r="L166" i="85"/>
  <c r="L167" i="85"/>
  <c r="L168" i="85"/>
  <c r="L169" i="85"/>
  <c r="L170" i="85"/>
  <c r="L171" i="85"/>
  <c r="L172" i="85"/>
  <c r="L173" i="85"/>
  <c r="L174" i="85"/>
  <c r="L175" i="85"/>
  <c r="L176" i="85"/>
  <c r="L177" i="85"/>
  <c r="L178" i="85"/>
  <c r="L179" i="85"/>
  <c r="L180" i="85"/>
  <c r="L181" i="85"/>
  <c r="L182" i="85"/>
  <c r="L183" i="85"/>
  <c r="L184" i="85"/>
  <c r="L185" i="85"/>
  <c r="L186" i="85"/>
  <c r="L187" i="85"/>
  <c r="L188" i="85"/>
  <c r="L189" i="85"/>
  <c r="L190" i="85"/>
  <c r="L191" i="85"/>
  <c r="L192" i="85"/>
  <c r="L193" i="85"/>
  <c r="L194" i="85"/>
  <c r="L195" i="85"/>
  <c r="L196" i="85"/>
  <c r="L197" i="85"/>
  <c r="L198" i="85"/>
  <c r="L199" i="85"/>
  <c r="L200" i="85"/>
  <c r="L201" i="85"/>
  <c r="L202" i="85"/>
  <c r="L203" i="85"/>
  <c r="L204" i="85"/>
  <c r="L205" i="85"/>
  <c r="L206" i="85"/>
  <c r="L207" i="85"/>
  <c r="L208" i="85"/>
  <c r="L209" i="85"/>
  <c r="L210" i="85"/>
  <c r="L211" i="85"/>
  <c r="L212" i="85"/>
  <c r="L213" i="85"/>
  <c r="L214" i="85"/>
  <c r="L215" i="85"/>
  <c r="L216" i="85"/>
  <c r="L217" i="85"/>
  <c r="L218" i="85"/>
  <c r="L219" i="85"/>
  <c r="L220" i="85"/>
  <c r="L221" i="85"/>
  <c r="L222" i="85"/>
  <c r="L223" i="85"/>
  <c r="L224" i="85"/>
  <c r="L225" i="85"/>
  <c r="L226" i="85"/>
  <c r="L227" i="85"/>
  <c r="L228" i="85"/>
  <c r="L229" i="85"/>
  <c r="L230" i="85"/>
  <c r="L231" i="85"/>
  <c r="L232" i="85"/>
  <c r="L234" i="85"/>
  <c r="L235" i="85"/>
  <c r="L236" i="85"/>
  <c r="L237" i="85"/>
  <c r="L238" i="85"/>
  <c r="L239" i="85"/>
  <c r="L240" i="85"/>
  <c r="L241" i="85"/>
  <c r="L242" i="85"/>
  <c r="L243" i="85"/>
  <c r="L244" i="85"/>
  <c r="L245" i="85"/>
  <c r="L246" i="85"/>
  <c r="L247" i="85"/>
  <c r="L248" i="85"/>
  <c r="L249" i="85"/>
  <c r="L250" i="85"/>
  <c r="L251" i="85"/>
  <c r="L252" i="85"/>
  <c r="L253" i="85"/>
  <c r="L254" i="85"/>
  <c r="L255" i="85"/>
  <c r="L256" i="85"/>
  <c r="L257" i="85"/>
  <c r="L258" i="85"/>
  <c r="L259" i="85"/>
  <c r="L260" i="85"/>
  <c r="L261" i="85"/>
  <c r="L262" i="85"/>
  <c r="L263" i="85"/>
  <c r="O263" i="85" s="1"/>
  <c r="L45" i="85"/>
  <c r="L46" i="85"/>
  <c r="L47" i="85"/>
  <c r="O47" i="85" s="1"/>
  <c r="L121" i="85"/>
  <c r="O121" i="85" s="1"/>
  <c r="L264" i="85"/>
  <c r="O264" i="85" s="1"/>
  <c r="L233" i="85"/>
  <c r="O233" i="85" s="1"/>
  <c r="L265" i="85"/>
  <c r="O265" i="85" s="1"/>
  <c r="L266" i="85"/>
  <c r="O266" i="85" s="1"/>
  <c r="L267" i="85"/>
  <c r="L268" i="85"/>
  <c r="L269" i="85"/>
  <c r="O269" i="85" s="1"/>
  <c r="L270" i="85"/>
  <c r="O270" i="85" s="1"/>
  <c r="L271" i="85"/>
  <c r="O271" i="85" s="1"/>
  <c r="L272" i="85"/>
  <c r="O272" i="85" s="1"/>
  <c r="L273" i="85"/>
  <c r="O273" i="85" s="1"/>
  <c r="L274" i="85"/>
  <c r="O274" i="85" s="1"/>
  <c r="L275" i="85"/>
  <c r="L276" i="85"/>
  <c r="L277" i="85"/>
  <c r="O277" i="85" s="1"/>
  <c r="L278" i="85"/>
  <c r="O278" i="85" s="1"/>
  <c r="L279" i="85"/>
  <c r="O279" i="85" s="1"/>
  <c r="L280" i="85"/>
  <c r="O280" i="85" s="1"/>
  <c r="L281" i="85"/>
  <c r="O281" i="85" s="1"/>
  <c r="L282" i="85"/>
  <c r="O282" i="85" s="1"/>
  <c r="L284" i="85"/>
  <c r="L6" i="86"/>
  <c r="L7" i="86"/>
  <c r="L8" i="86"/>
  <c r="L9" i="86"/>
  <c r="L10" i="86"/>
  <c r="L11" i="86"/>
  <c r="L12" i="86"/>
  <c r="L13" i="86"/>
  <c r="L14" i="86"/>
  <c r="L15" i="86"/>
  <c r="L16" i="86"/>
  <c r="L17" i="86"/>
  <c r="L18" i="86"/>
  <c r="L19" i="86"/>
  <c r="L20" i="86"/>
  <c r="L21" i="86"/>
  <c r="L22" i="86"/>
  <c r="L23" i="86"/>
  <c r="L24" i="86"/>
  <c r="L25" i="86"/>
  <c r="L26" i="86"/>
  <c r="L27" i="86"/>
  <c r="L28" i="86"/>
  <c r="L29" i="86"/>
  <c r="L30" i="86"/>
  <c r="L31" i="86"/>
  <c r="L32" i="86"/>
  <c r="L33" i="86"/>
  <c r="L34" i="86"/>
  <c r="L35" i="86"/>
  <c r="L36" i="86"/>
  <c r="L37" i="86"/>
  <c r="L39" i="86"/>
  <c r="Q39" i="86" s="1"/>
  <c r="L40" i="86"/>
  <c r="Q40" i="86" s="1"/>
  <c r="L41" i="86"/>
  <c r="L42" i="86"/>
  <c r="L43" i="86"/>
  <c r="L44" i="86"/>
  <c r="L48" i="86"/>
  <c r="L49" i="86"/>
  <c r="L50" i="86"/>
  <c r="L51" i="86"/>
  <c r="L52" i="86"/>
  <c r="L53" i="86"/>
  <c r="L54" i="86"/>
  <c r="L55" i="86"/>
  <c r="L56" i="86"/>
  <c r="L57" i="86"/>
  <c r="L58" i="86"/>
  <c r="L59" i="86"/>
  <c r="L60" i="86"/>
  <c r="L61" i="86"/>
  <c r="L62" i="86"/>
  <c r="L63" i="86"/>
  <c r="L64" i="86"/>
  <c r="L65" i="86"/>
  <c r="L66" i="86"/>
  <c r="L67" i="86"/>
  <c r="L68" i="86"/>
  <c r="L69" i="86"/>
  <c r="L70" i="86"/>
  <c r="L71" i="86"/>
  <c r="L72" i="86"/>
  <c r="L73" i="86"/>
  <c r="L74" i="86"/>
  <c r="L75" i="86"/>
  <c r="L76" i="86"/>
  <c r="L77" i="86"/>
  <c r="L78" i="86"/>
  <c r="L79" i="86"/>
  <c r="L80" i="86"/>
  <c r="L81" i="86"/>
  <c r="L82" i="86"/>
  <c r="L83" i="86"/>
  <c r="L84" i="86"/>
  <c r="L85" i="86"/>
  <c r="L86" i="86"/>
  <c r="L87" i="86"/>
  <c r="L88" i="86"/>
  <c r="L89" i="86"/>
  <c r="L90" i="86"/>
  <c r="L91" i="86"/>
  <c r="L92" i="86"/>
  <c r="L93" i="86"/>
  <c r="L94" i="86"/>
  <c r="L95" i="86"/>
  <c r="L96" i="86"/>
  <c r="L97" i="86"/>
  <c r="L98" i="86"/>
  <c r="L99" i="86"/>
  <c r="L100" i="86"/>
  <c r="L101" i="86"/>
  <c r="L102" i="86"/>
  <c r="L103" i="86"/>
  <c r="L104" i="86"/>
  <c r="L105" i="86"/>
  <c r="L106" i="86"/>
  <c r="L107" i="86"/>
  <c r="L108" i="86"/>
  <c r="L109" i="86"/>
  <c r="L110" i="86"/>
  <c r="L111" i="86"/>
  <c r="L112" i="86"/>
  <c r="L113" i="86"/>
  <c r="L114" i="86"/>
  <c r="L115" i="86"/>
  <c r="L116" i="86"/>
  <c r="L117" i="86"/>
  <c r="L118" i="86"/>
  <c r="L119" i="86"/>
  <c r="L120" i="86"/>
  <c r="L122" i="86"/>
  <c r="L123" i="86"/>
  <c r="L124" i="86"/>
  <c r="L125" i="86"/>
  <c r="L126" i="86"/>
  <c r="L127" i="86"/>
  <c r="L128" i="86"/>
  <c r="L129" i="86"/>
  <c r="L130" i="86"/>
  <c r="L131" i="86"/>
  <c r="L132" i="86"/>
  <c r="L133" i="86"/>
  <c r="L134" i="86"/>
  <c r="L135" i="86"/>
  <c r="L136" i="86"/>
  <c r="L137" i="86"/>
  <c r="L138" i="86"/>
  <c r="L139" i="86"/>
  <c r="L140" i="86"/>
  <c r="L141" i="86"/>
  <c r="L142" i="86"/>
  <c r="L143" i="86"/>
  <c r="L144" i="86"/>
  <c r="L145" i="86"/>
  <c r="L146" i="86"/>
  <c r="L147" i="86"/>
  <c r="L148" i="86"/>
  <c r="L149" i="86"/>
  <c r="L150" i="86"/>
  <c r="L151" i="86"/>
  <c r="L152" i="86"/>
  <c r="L153" i="86"/>
  <c r="L154" i="86"/>
  <c r="L155" i="86"/>
  <c r="L156" i="86"/>
  <c r="L157" i="86"/>
  <c r="L158" i="86"/>
  <c r="L159" i="86"/>
  <c r="L160" i="86"/>
  <c r="L161" i="86"/>
  <c r="L162" i="86"/>
  <c r="L163" i="86"/>
  <c r="L164" i="86"/>
  <c r="L165" i="86"/>
  <c r="L166" i="86"/>
  <c r="L167" i="86"/>
  <c r="L168" i="86"/>
  <c r="L169" i="86"/>
  <c r="L170" i="86"/>
  <c r="L171" i="86"/>
  <c r="L172" i="86"/>
  <c r="L173" i="86"/>
  <c r="L174" i="86"/>
  <c r="L175" i="86"/>
  <c r="L176" i="86"/>
  <c r="L177" i="86"/>
  <c r="L178" i="86"/>
  <c r="L179" i="86"/>
  <c r="L180" i="86"/>
  <c r="L181" i="86"/>
  <c r="L182" i="86"/>
  <c r="L183" i="86"/>
  <c r="L184" i="86"/>
  <c r="L185" i="86"/>
  <c r="L186" i="86"/>
  <c r="L187" i="86"/>
  <c r="L188" i="86"/>
  <c r="L189" i="86"/>
  <c r="L190" i="86"/>
  <c r="L191" i="86"/>
  <c r="L192" i="86"/>
  <c r="L193" i="86"/>
  <c r="L194" i="86"/>
  <c r="L195" i="86"/>
  <c r="L196" i="86"/>
  <c r="L197" i="86"/>
  <c r="L198" i="86"/>
  <c r="L199" i="86"/>
  <c r="L200" i="86"/>
  <c r="L201" i="86"/>
  <c r="L202" i="86"/>
  <c r="L203" i="86"/>
  <c r="L204" i="86"/>
  <c r="L205" i="86"/>
  <c r="L206" i="86"/>
  <c r="L207" i="86"/>
  <c r="L208" i="86"/>
  <c r="L209" i="86"/>
  <c r="L210" i="86"/>
  <c r="L211" i="86"/>
  <c r="L212" i="86"/>
  <c r="L213" i="86"/>
  <c r="L214" i="86"/>
  <c r="L215" i="86"/>
  <c r="L216" i="86"/>
  <c r="L217" i="86"/>
  <c r="L218" i="86"/>
  <c r="L219" i="86"/>
  <c r="L220" i="86"/>
  <c r="L221" i="86"/>
  <c r="L222" i="86"/>
  <c r="L223" i="86"/>
  <c r="L224" i="86"/>
  <c r="L225" i="86"/>
  <c r="L226" i="86"/>
  <c r="L227" i="86"/>
  <c r="L228" i="86"/>
  <c r="L229" i="86"/>
  <c r="L230" i="86"/>
  <c r="L231" i="86"/>
  <c r="L232" i="86"/>
  <c r="L234" i="86"/>
  <c r="L235" i="86"/>
  <c r="L236" i="86"/>
  <c r="L237" i="86"/>
  <c r="L238" i="86"/>
  <c r="L239" i="86"/>
  <c r="L240" i="86"/>
  <c r="L241" i="86"/>
  <c r="L242" i="86"/>
  <c r="L243" i="86"/>
  <c r="L244" i="86"/>
  <c r="L245" i="86"/>
  <c r="L246" i="86"/>
  <c r="L247" i="86"/>
  <c r="L248" i="86"/>
  <c r="L249" i="86"/>
  <c r="L250" i="86"/>
  <c r="L251" i="86"/>
  <c r="L252" i="86"/>
  <c r="L253" i="86"/>
  <c r="L254" i="86"/>
  <c r="L255" i="86"/>
  <c r="L256" i="86"/>
  <c r="L257" i="86"/>
  <c r="L258" i="86"/>
  <c r="L259" i="86"/>
  <c r="L260" i="86"/>
  <c r="L261" i="86"/>
  <c r="L262" i="86"/>
  <c r="L263" i="86"/>
  <c r="O263" i="86" s="1"/>
  <c r="L45" i="86"/>
  <c r="O45" i="86" s="1"/>
  <c r="L46" i="86"/>
  <c r="L47" i="86"/>
  <c r="L121" i="86"/>
  <c r="O121" i="86" s="1"/>
  <c r="L264" i="86"/>
  <c r="O264" i="86" s="1"/>
  <c r="L233" i="86"/>
  <c r="O233" i="86" s="1"/>
  <c r="L265" i="86"/>
  <c r="O265" i="86" s="1"/>
  <c r="L266" i="86"/>
  <c r="O266" i="86" s="1"/>
  <c r="L267" i="86"/>
  <c r="O267" i="86" s="1"/>
  <c r="L268" i="86"/>
  <c r="L269" i="86"/>
  <c r="L270" i="86"/>
  <c r="O270" i="86" s="1"/>
  <c r="L271" i="86"/>
  <c r="O271" i="86" s="1"/>
  <c r="L272" i="86"/>
  <c r="O272" i="86" s="1"/>
  <c r="L273" i="86"/>
  <c r="O273" i="86" s="1"/>
  <c r="L274" i="86"/>
  <c r="O274" i="86" s="1"/>
  <c r="L275" i="86"/>
  <c r="O275" i="86" s="1"/>
  <c r="L276" i="86"/>
  <c r="L277" i="86"/>
  <c r="L278" i="86"/>
  <c r="O278" i="86" s="1"/>
  <c r="L279" i="86"/>
  <c r="O279" i="86" s="1"/>
  <c r="L280" i="86"/>
  <c r="O280" i="86" s="1"/>
  <c r="L281" i="86"/>
  <c r="O281" i="86" s="1"/>
  <c r="L282" i="86"/>
  <c r="O282" i="86" s="1"/>
  <c r="L284" i="86"/>
  <c r="O284" i="86" s="1"/>
  <c r="L6" i="87"/>
  <c r="L7" i="87"/>
  <c r="L8" i="87"/>
  <c r="L9" i="87"/>
  <c r="L10" i="87"/>
  <c r="L11" i="87"/>
  <c r="L12" i="87"/>
  <c r="L13" i="87"/>
  <c r="L14" i="87"/>
  <c r="L15" i="87"/>
  <c r="L16" i="87"/>
  <c r="L17" i="87"/>
  <c r="L18" i="87"/>
  <c r="L19" i="87"/>
  <c r="L20" i="87"/>
  <c r="L21" i="87"/>
  <c r="L22" i="87"/>
  <c r="L23" i="87"/>
  <c r="L24" i="87"/>
  <c r="L25" i="87"/>
  <c r="L26" i="87"/>
  <c r="L27" i="87"/>
  <c r="L28" i="87"/>
  <c r="L29" i="87"/>
  <c r="L30" i="87"/>
  <c r="L31" i="87"/>
  <c r="L32" i="87"/>
  <c r="L33" i="87"/>
  <c r="L34" i="87"/>
  <c r="L35" i="87"/>
  <c r="L36" i="87"/>
  <c r="L37" i="87"/>
  <c r="L39" i="87"/>
  <c r="Q39" i="87" s="1"/>
  <c r="L40" i="87"/>
  <c r="Q40" i="87" s="1"/>
  <c r="L41" i="87"/>
  <c r="L42" i="87"/>
  <c r="L43" i="87"/>
  <c r="L44" i="87"/>
  <c r="L48" i="87"/>
  <c r="L49" i="87"/>
  <c r="L50" i="87"/>
  <c r="L51" i="87"/>
  <c r="L52" i="87"/>
  <c r="L53" i="87"/>
  <c r="L54" i="87"/>
  <c r="L55" i="87"/>
  <c r="L56" i="87"/>
  <c r="L57" i="87"/>
  <c r="L58" i="87"/>
  <c r="L59" i="87"/>
  <c r="L60" i="87"/>
  <c r="L61" i="87"/>
  <c r="L62" i="87"/>
  <c r="L63" i="87"/>
  <c r="L64" i="87"/>
  <c r="L65" i="87"/>
  <c r="L66" i="87"/>
  <c r="L67" i="87"/>
  <c r="L68" i="87"/>
  <c r="L69" i="87"/>
  <c r="L70" i="87"/>
  <c r="L71" i="87"/>
  <c r="L72" i="87"/>
  <c r="L73" i="87"/>
  <c r="L74" i="87"/>
  <c r="L75" i="87"/>
  <c r="L76" i="87"/>
  <c r="L77" i="87"/>
  <c r="L78" i="87"/>
  <c r="L79" i="87"/>
  <c r="L80" i="87"/>
  <c r="L81" i="87"/>
  <c r="L82" i="87"/>
  <c r="L83" i="87"/>
  <c r="L84" i="87"/>
  <c r="L85" i="87"/>
  <c r="L86" i="87"/>
  <c r="L87" i="87"/>
  <c r="L88" i="87"/>
  <c r="L89" i="87"/>
  <c r="L90" i="87"/>
  <c r="L91" i="87"/>
  <c r="L92" i="87"/>
  <c r="L93" i="87"/>
  <c r="L94" i="87"/>
  <c r="L95" i="87"/>
  <c r="L96" i="87"/>
  <c r="L97" i="87"/>
  <c r="L98" i="87"/>
  <c r="L99" i="87"/>
  <c r="L100" i="87"/>
  <c r="L101" i="87"/>
  <c r="L102" i="87"/>
  <c r="L103" i="87"/>
  <c r="L104" i="87"/>
  <c r="L105" i="87"/>
  <c r="L106" i="87"/>
  <c r="L107" i="87"/>
  <c r="L108" i="87"/>
  <c r="L109" i="87"/>
  <c r="L110" i="87"/>
  <c r="L111" i="87"/>
  <c r="L112" i="87"/>
  <c r="L113" i="87"/>
  <c r="L114" i="87"/>
  <c r="L115" i="87"/>
  <c r="L116" i="87"/>
  <c r="L117" i="87"/>
  <c r="L118" i="87"/>
  <c r="L119" i="87"/>
  <c r="L120" i="87"/>
  <c r="L122" i="87"/>
  <c r="O122" i="87" s="1"/>
  <c r="L123" i="87"/>
  <c r="L124" i="87"/>
  <c r="L125" i="87"/>
  <c r="L126" i="87"/>
  <c r="L127" i="87"/>
  <c r="L128" i="87"/>
  <c r="L129" i="87"/>
  <c r="L130" i="87"/>
  <c r="L131" i="87"/>
  <c r="L132" i="87"/>
  <c r="L133" i="87"/>
  <c r="L134" i="87"/>
  <c r="L135" i="87"/>
  <c r="L136" i="87"/>
  <c r="L137" i="87"/>
  <c r="L138" i="87"/>
  <c r="L139" i="87"/>
  <c r="L140" i="87"/>
  <c r="L141" i="87"/>
  <c r="L142" i="87"/>
  <c r="L143" i="87"/>
  <c r="L144" i="87"/>
  <c r="L145" i="87"/>
  <c r="L146" i="87"/>
  <c r="L147" i="87"/>
  <c r="L148" i="87"/>
  <c r="L149" i="87"/>
  <c r="L150" i="87"/>
  <c r="L151" i="87"/>
  <c r="L152" i="87"/>
  <c r="L153" i="87"/>
  <c r="L154" i="87"/>
  <c r="L155" i="87"/>
  <c r="L156" i="87"/>
  <c r="L157" i="87"/>
  <c r="L158" i="87"/>
  <c r="L159" i="87"/>
  <c r="L160" i="87"/>
  <c r="L161" i="87"/>
  <c r="L162" i="87"/>
  <c r="L163" i="87"/>
  <c r="L164" i="87"/>
  <c r="L165" i="87"/>
  <c r="L166" i="87"/>
  <c r="L167" i="87"/>
  <c r="L168" i="87"/>
  <c r="L169" i="87"/>
  <c r="L170" i="87"/>
  <c r="L171" i="87"/>
  <c r="L172" i="87"/>
  <c r="L173" i="87"/>
  <c r="L174" i="87"/>
  <c r="L175" i="87"/>
  <c r="L176" i="87"/>
  <c r="L177" i="87"/>
  <c r="L178" i="87"/>
  <c r="L179" i="87"/>
  <c r="L180" i="87"/>
  <c r="L181" i="87"/>
  <c r="L182" i="87"/>
  <c r="L183" i="87"/>
  <c r="L184" i="87"/>
  <c r="L185" i="87"/>
  <c r="L186" i="87"/>
  <c r="O186" i="87" s="1"/>
  <c r="L187" i="87"/>
  <c r="L188" i="87"/>
  <c r="L189" i="87"/>
  <c r="L190" i="87"/>
  <c r="L191" i="87"/>
  <c r="L192" i="87"/>
  <c r="L193" i="87"/>
  <c r="L194" i="87"/>
  <c r="L195" i="87"/>
  <c r="L196" i="87"/>
  <c r="L197" i="87"/>
  <c r="L198" i="87"/>
  <c r="L199" i="87"/>
  <c r="L200" i="87"/>
  <c r="L201" i="87"/>
  <c r="L202" i="87"/>
  <c r="L203" i="87"/>
  <c r="L204" i="87"/>
  <c r="L205" i="87"/>
  <c r="L206" i="87"/>
  <c r="L207" i="87"/>
  <c r="L208" i="87"/>
  <c r="L209" i="87"/>
  <c r="L210" i="87"/>
  <c r="L211" i="87"/>
  <c r="L212" i="87"/>
  <c r="L213" i="87"/>
  <c r="L214" i="87"/>
  <c r="L215" i="87"/>
  <c r="L216" i="87"/>
  <c r="L217" i="87"/>
  <c r="L218" i="87"/>
  <c r="L219" i="87"/>
  <c r="L220" i="87"/>
  <c r="L221" i="87"/>
  <c r="L222" i="87"/>
  <c r="L223" i="87"/>
  <c r="L224" i="87"/>
  <c r="L225" i="87"/>
  <c r="L226" i="87"/>
  <c r="L227" i="87"/>
  <c r="L228" i="87"/>
  <c r="L229" i="87"/>
  <c r="L230" i="87"/>
  <c r="L231" i="87"/>
  <c r="L232" i="87"/>
  <c r="L234" i="87"/>
  <c r="L235" i="87"/>
  <c r="L236" i="87"/>
  <c r="L237" i="87"/>
  <c r="L238" i="87"/>
  <c r="L239" i="87"/>
  <c r="L240" i="87"/>
  <c r="L241" i="87"/>
  <c r="L242" i="87"/>
  <c r="L243" i="87"/>
  <c r="L244" i="87"/>
  <c r="L245" i="87"/>
  <c r="L246" i="87"/>
  <c r="L247" i="87"/>
  <c r="L248" i="87"/>
  <c r="L249" i="87"/>
  <c r="L250" i="87"/>
  <c r="L251" i="87"/>
  <c r="O251" i="87" s="1"/>
  <c r="L252" i="87"/>
  <c r="L253" i="87"/>
  <c r="L254" i="87"/>
  <c r="L255" i="87"/>
  <c r="L256" i="87"/>
  <c r="L257" i="87"/>
  <c r="L258" i="87"/>
  <c r="L259" i="87"/>
  <c r="L260" i="87"/>
  <c r="L261" i="87"/>
  <c r="L262" i="87"/>
  <c r="L263" i="87"/>
  <c r="O263" i="87" s="1"/>
  <c r="L45" i="87"/>
  <c r="O45" i="87" s="1"/>
  <c r="L46" i="87"/>
  <c r="O46" i="87" s="1"/>
  <c r="L47" i="87"/>
  <c r="L121" i="87"/>
  <c r="L264" i="87"/>
  <c r="O264" i="87" s="1"/>
  <c r="L233" i="87"/>
  <c r="O233" i="87" s="1"/>
  <c r="L265" i="87"/>
  <c r="O265" i="87" s="1"/>
  <c r="L266" i="87"/>
  <c r="O266" i="87" s="1"/>
  <c r="L267" i="87"/>
  <c r="O267" i="87" s="1"/>
  <c r="L268" i="87"/>
  <c r="O268" i="87" s="1"/>
  <c r="L269" i="87"/>
  <c r="L270" i="87"/>
  <c r="L271" i="87"/>
  <c r="O271" i="87" s="1"/>
  <c r="L272" i="87"/>
  <c r="O272" i="87" s="1"/>
  <c r="L273" i="87"/>
  <c r="O273" i="87" s="1"/>
  <c r="L274" i="87"/>
  <c r="O274" i="87" s="1"/>
  <c r="L275" i="87"/>
  <c r="O275" i="87" s="1"/>
  <c r="L276" i="87"/>
  <c r="O276" i="87" s="1"/>
  <c r="L277" i="87"/>
  <c r="L278" i="87"/>
  <c r="L279" i="87"/>
  <c r="O279" i="87" s="1"/>
  <c r="L280" i="87"/>
  <c r="O280" i="87" s="1"/>
  <c r="L281" i="87"/>
  <c r="O281" i="87" s="1"/>
  <c r="L282" i="87"/>
  <c r="O282" i="87" s="1"/>
  <c r="L284" i="87"/>
  <c r="O284" i="87" s="1"/>
  <c r="L6" i="88"/>
  <c r="L7" i="88"/>
  <c r="L8" i="88"/>
  <c r="L9" i="88"/>
  <c r="L10" i="88"/>
  <c r="L11" i="88"/>
  <c r="L12" i="88"/>
  <c r="L13" i="88"/>
  <c r="L14" i="88"/>
  <c r="L15" i="88"/>
  <c r="L16" i="88"/>
  <c r="L17" i="88"/>
  <c r="L18" i="88"/>
  <c r="L19" i="88"/>
  <c r="L20" i="88"/>
  <c r="L21" i="88"/>
  <c r="L22" i="88"/>
  <c r="L23" i="88"/>
  <c r="L24" i="88"/>
  <c r="L25" i="88"/>
  <c r="L26" i="88"/>
  <c r="L27" i="88"/>
  <c r="L28" i="88"/>
  <c r="L29" i="88"/>
  <c r="L30" i="88"/>
  <c r="L31" i="88"/>
  <c r="O31" i="88" s="1"/>
  <c r="L32" i="88"/>
  <c r="L33" i="88"/>
  <c r="L34" i="88"/>
  <c r="L35" i="88"/>
  <c r="L36" i="88"/>
  <c r="L37" i="88"/>
  <c r="L39" i="88"/>
  <c r="Q39" i="88" s="1"/>
  <c r="L40" i="88"/>
  <c r="Q40" i="88" s="1"/>
  <c r="L41" i="88"/>
  <c r="L42" i="88"/>
  <c r="L43" i="88"/>
  <c r="L44" i="88"/>
  <c r="L48" i="88"/>
  <c r="L49" i="88"/>
  <c r="L50" i="88"/>
  <c r="L51" i="88"/>
  <c r="L52" i="88"/>
  <c r="L53" i="88"/>
  <c r="L54" i="88"/>
  <c r="L55" i="88"/>
  <c r="L56" i="88"/>
  <c r="L57" i="88"/>
  <c r="L58" i="88"/>
  <c r="L59" i="88"/>
  <c r="L60" i="88"/>
  <c r="L61" i="88"/>
  <c r="L62" i="88"/>
  <c r="L63" i="88"/>
  <c r="L64" i="88"/>
  <c r="L65" i="88"/>
  <c r="L66" i="88"/>
  <c r="L67" i="88"/>
  <c r="L68" i="88"/>
  <c r="L69" i="88"/>
  <c r="L70" i="88"/>
  <c r="L71" i="88"/>
  <c r="L72" i="88"/>
  <c r="L73" i="88"/>
  <c r="L74" i="88"/>
  <c r="L75" i="88"/>
  <c r="L76" i="88"/>
  <c r="L77" i="88"/>
  <c r="L78" i="88"/>
  <c r="L79" i="88"/>
  <c r="L80" i="88"/>
  <c r="L81" i="88"/>
  <c r="L82" i="88"/>
  <c r="L83" i="88"/>
  <c r="L84" i="88"/>
  <c r="L85" i="88"/>
  <c r="L86" i="88"/>
  <c r="L87" i="88"/>
  <c r="L88" i="88"/>
  <c r="L89" i="88"/>
  <c r="L90" i="88"/>
  <c r="L91" i="88"/>
  <c r="L92" i="88"/>
  <c r="L93" i="88"/>
  <c r="L94" i="88"/>
  <c r="L95" i="88"/>
  <c r="L96" i="88"/>
  <c r="L97" i="88"/>
  <c r="L98" i="88"/>
  <c r="O98" i="88" s="1"/>
  <c r="L99" i="88"/>
  <c r="L100" i="88"/>
  <c r="L101" i="88"/>
  <c r="L102" i="88"/>
  <c r="L103" i="88"/>
  <c r="L104" i="88"/>
  <c r="L105" i="88"/>
  <c r="L106" i="88"/>
  <c r="L107" i="88"/>
  <c r="L108" i="88"/>
  <c r="L109" i="88"/>
  <c r="L110" i="88"/>
  <c r="L111" i="88"/>
  <c r="L112" i="88"/>
  <c r="L113" i="88"/>
  <c r="L114" i="88"/>
  <c r="L115" i="88"/>
  <c r="L116" i="88"/>
  <c r="L117" i="88"/>
  <c r="L118" i="88"/>
  <c r="L119" i="88"/>
  <c r="L120" i="88"/>
  <c r="L122" i="88"/>
  <c r="L123" i="88"/>
  <c r="L124" i="88"/>
  <c r="L125" i="88"/>
  <c r="L126" i="88"/>
  <c r="L127" i="88"/>
  <c r="L128" i="88"/>
  <c r="L129" i="88"/>
  <c r="L130" i="88"/>
  <c r="L131" i="88"/>
  <c r="L132" i="88"/>
  <c r="L133" i="88"/>
  <c r="L134" i="88"/>
  <c r="L135" i="88"/>
  <c r="L136" i="88"/>
  <c r="L137" i="88"/>
  <c r="L138" i="88"/>
  <c r="L139" i="88"/>
  <c r="L140" i="88"/>
  <c r="L141" i="88"/>
  <c r="L142" i="88"/>
  <c r="L143" i="88"/>
  <c r="L144" i="88"/>
  <c r="L145" i="88"/>
  <c r="L146" i="88"/>
  <c r="L147" i="88"/>
  <c r="L148" i="88"/>
  <c r="L149" i="88"/>
  <c r="L150" i="88"/>
  <c r="L151" i="88"/>
  <c r="L152" i="88"/>
  <c r="L153" i="88"/>
  <c r="L154" i="88"/>
  <c r="L155" i="88"/>
  <c r="O155" i="88" s="1"/>
  <c r="L156" i="88"/>
  <c r="L157" i="88"/>
  <c r="L158" i="88"/>
  <c r="L159" i="88"/>
  <c r="L160" i="88"/>
  <c r="L161" i="88"/>
  <c r="L162" i="88"/>
  <c r="L163" i="88"/>
  <c r="L164" i="88"/>
  <c r="L165" i="88"/>
  <c r="L166" i="88"/>
  <c r="L167" i="88"/>
  <c r="L168" i="88"/>
  <c r="L169" i="88"/>
  <c r="L170" i="88"/>
  <c r="L171" i="88"/>
  <c r="L172" i="88"/>
  <c r="L173" i="88"/>
  <c r="L174" i="88"/>
  <c r="L175" i="88"/>
  <c r="L176" i="88"/>
  <c r="L177" i="88"/>
  <c r="L178" i="88"/>
  <c r="L179" i="88"/>
  <c r="L180" i="88"/>
  <c r="L181" i="88"/>
  <c r="L182" i="88"/>
  <c r="L183" i="88"/>
  <c r="L184" i="88"/>
  <c r="L185" i="88"/>
  <c r="L186" i="88"/>
  <c r="L187" i="88"/>
  <c r="O187" i="88" s="1"/>
  <c r="L188" i="88"/>
  <c r="L189" i="88"/>
  <c r="L190" i="88"/>
  <c r="L191" i="88"/>
  <c r="L192" i="88"/>
  <c r="L193" i="88"/>
  <c r="L194" i="88"/>
  <c r="L195" i="88"/>
  <c r="L196" i="88"/>
  <c r="L197" i="88"/>
  <c r="L198" i="88"/>
  <c r="L199" i="88"/>
  <c r="L200" i="88"/>
  <c r="L201" i="88"/>
  <c r="L202" i="88"/>
  <c r="L203" i="88"/>
  <c r="L204" i="88"/>
  <c r="L205" i="88"/>
  <c r="L206" i="88"/>
  <c r="L207" i="88"/>
  <c r="L208" i="88"/>
  <c r="L209" i="88"/>
  <c r="L210" i="88"/>
  <c r="L211" i="88"/>
  <c r="L212" i="88"/>
  <c r="L213" i="88"/>
  <c r="L214" i="88"/>
  <c r="L215" i="88"/>
  <c r="L216" i="88"/>
  <c r="L217" i="88"/>
  <c r="L218" i="88"/>
  <c r="L219" i="88"/>
  <c r="O219" i="88" s="1"/>
  <c r="L220" i="88"/>
  <c r="L221" i="88"/>
  <c r="L222" i="88"/>
  <c r="L223" i="88"/>
  <c r="L224" i="88"/>
  <c r="L225" i="88"/>
  <c r="L226" i="88"/>
  <c r="L227" i="88"/>
  <c r="L228" i="88"/>
  <c r="L229" i="88"/>
  <c r="L230" i="88"/>
  <c r="L231" i="88"/>
  <c r="L232" i="88"/>
  <c r="L234" i="88"/>
  <c r="L235" i="88"/>
  <c r="L236" i="88"/>
  <c r="L237" i="88"/>
  <c r="L238" i="88"/>
  <c r="L239" i="88"/>
  <c r="L240" i="88"/>
  <c r="L241" i="88"/>
  <c r="L242" i="88"/>
  <c r="L243" i="88"/>
  <c r="L244" i="88"/>
  <c r="L245" i="88"/>
  <c r="L246" i="88"/>
  <c r="L247" i="88"/>
  <c r="L248" i="88"/>
  <c r="L249" i="88"/>
  <c r="L250" i="88"/>
  <c r="L251" i="88"/>
  <c r="L252" i="88"/>
  <c r="O252" i="88" s="1"/>
  <c r="L253" i="88"/>
  <c r="L254" i="88"/>
  <c r="L255" i="88"/>
  <c r="L256" i="88"/>
  <c r="L257" i="88"/>
  <c r="L258" i="88"/>
  <c r="L259" i="88"/>
  <c r="L260" i="88"/>
  <c r="L261" i="88"/>
  <c r="L262" i="88"/>
  <c r="L263" i="88"/>
  <c r="O263" i="88" s="1"/>
  <c r="L45" i="88"/>
  <c r="O45" i="88" s="1"/>
  <c r="L46" i="88"/>
  <c r="O46" i="88" s="1"/>
  <c r="L47" i="88"/>
  <c r="O47" i="88" s="1"/>
  <c r="L121" i="88"/>
  <c r="L264" i="88"/>
  <c r="L233" i="88"/>
  <c r="O233" i="88" s="1"/>
  <c r="L265" i="88"/>
  <c r="O265" i="88" s="1"/>
  <c r="L266" i="88"/>
  <c r="O266" i="88" s="1"/>
  <c r="L267" i="88"/>
  <c r="O267" i="88" s="1"/>
  <c r="L268" i="88"/>
  <c r="O268" i="88" s="1"/>
  <c r="L269" i="88"/>
  <c r="O269" i="88" s="1"/>
  <c r="L270" i="88"/>
  <c r="L271" i="88"/>
  <c r="L272" i="88"/>
  <c r="O272" i="88" s="1"/>
  <c r="L273" i="88"/>
  <c r="O273" i="88" s="1"/>
  <c r="L274" i="88"/>
  <c r="Q274" i="88" s="1"/>
  <c r="L275" i="88"/>
  <c r="O275" i="88" s="1"/>
  <c r="L276" i="88"/>
  <c r="O276" i="88" s="1"/>
  <c r="L277" i="88"/>
  <c r="O277" i="88" s="1"/>
  <c r="L278" i="88"/>
  <c r="L279" i="88"/>
  <c r="L280" i="88"/>
  <c r="O280" i="88" s="1"/>
  <c r="L281" i="88"/>
  <c r="O281" i="88" s="1"/>
  <c r="L282" i="88"/>
  <c r="O282" i="88" s="1"/>
  <c r="L284" i="88"/>
  <c r="O284" i="88" s="1"/>
  <c r="L6" i="89"/>
  <c r="L7" i="89"/>
  <c r="L8" i="89"/>
  <c r="L9" i="89"/>
  <c r="L10" i="89"/>
  <c r="L11" i="89"/>
  <c r="L12" i="89"/>
  <c r="L13" i="89"/>
  <c r="L14" i="89"/>
  <c r="L15" i="89"/>
  <c r="L16" i="89"/>
  <c r="L17" i="89"/>
  <c r="L18" i="89"/>
  <c r="L19" i="89"/>
  <c r="L20" i="89"/>
  <c r="L21" i="89"/>
  <c r="L22" i="89"/>
  <c r="L23" i="89"/>
  <c r="L24" i="89"/>
  <c r="L25" i="89"/>
  <c r="L26" i="89"/>
  <c r="L27" i="89"/>
  <c r="L28" i="89"/>
  <c r="L29" i="89"/>
  <c r="L30" i="89"/>
  <c r="L31" i="89"/>
  <c r="L32" i="89"/>
  <c r="L33" i="89"/>
  <c r="L34" i="89"/>
  <c r="L35" i="89"/>
  <c r="L36" i="89"/>
  <c r="L37" i="89"/>
  <c r="L39" i="89"/>
  <c r="L40" i="89"/>
  <c r="L41" i="89"/>
  <c r="O41" i="89" s="1"/>
  <c r="L42" i="89"/>
  <c r="L43" i="89"/>
  <c r="L44" i="89"/>
  <c r="L48" i="89"/>
  <c r="L49" i="89"/>
  <c r="L50" i="89"/>
  <c r="L51" i="89"/>
  <c r="L52" i="89"/>
  <c r="L53" i="89"/>
  <c r="L54" i="89"/>
  <c r="L55" i="89"/>
  <c r="L56" i="89"/>
  <c r="L57" i="89"/>
  <c r="L58" i="89"/>
  <c r="L59" i="89"/>
  <c r="L60" i="89"/>
  <c r="L61" i="89"/>
  <c r="L62" i="89"/>
  <c r="L63" i="89"/>
  <c r="L64" i="89"/>
  <c r="L65" i="89"/>
  <c r="L66" i="89"/>
  <c r="L67" i="89"/>
  <c r="L68" i="89"/>
  <c r="L69" i="89"/>
  <c r="L70" i="89"/>
  <c r="L71" i="89"/>
  <c r="L72" i="89"/>
  <c r="L73" i="89"/>
  <c r="L74" i="89"/>
  <c r="L75" i="89"/>
  <c r="L76" i="89"/>
  <c r="L77" i="89"/>
  <c r="L78" i="89"/>
  <c r="L79" i="89"/>
  <c r="L80" i="89"/>
  <c r="L81" i="89"/>
  <c r="L82" i="89"/>
  <c r="L83" i="89"/>
  <c r="L84" i="89"/>
  <c r="L85" i="89"/>
  <c r="L86" i="89"/>
  <c r="L87" i="89"/>
  <c r="L88" i="89"/>
  <c r="L89" i="89"/>
  <c r="L90" i="89"/>
  <c r="L91" i="89"/>
  <c r="L92" i="89"/>
  <c r="L93" i="89"/>
  <c r="L94" i="89"/>
  <c r="L95" i="89"/>
  <c r="L96" i="89"/>
  <c r="L97" i="89"/>
  <c r="L98" i="89"/>
  <c r="L99" i="89"/>
  <c r="L100" i="89"/>
  <c r="L101" i="89"/>
  <c r="L102" i="89"/>
  <c r="L103" i="89"/>
  <c r="L104" i="89"/>
  <c r="L105" i="89"/>
  <c r="L106" i="89"/>
  <c r="L107" i="89"/>
  <c r="L108" i="89"/>
  <c r="L109" i="89"/>
  <c r="L110" i="89"/>
  <c r="L111" i="89"/>
  <c r="L112" i="89"/>
  <c r="L113" i="89"/>
  <c r="L114" i="89"/>
  <c r="L115" i="89"/>
  <c r="L116" i="89"/>
  <c r="L117" i="89"/>
  <c r="L118" i="89"/>
  <c r="L119" i="89"/>
  <c r="L120" i="89"/>
  <c r="L122" i="89"/>
  <c r="L123" i="89"/>
  <c r="L124" i="89"/>
  <c r="L125" i="89"/>
  <c r="L126" i="89"/>
  <c r="L127" i="89"/>
  <c r="L128" i="89"/>
  <c r="L129" i="89"/>
  <c r="L130" i="89"/>
  <c r="L131" i="89"/>
  <c r="L132" i="89"/>
  <c r="L133" i="89"/>
  <c r="L134" i="89"/>
  <c r="L135" i="89"/>
  <c r="L136" i="89"/>
  <c r="L137" i="89"/>
  <c r="L138" i="89"/>
  <c r="L139" i="89"/>
  <c r="L140" i="89"/>
  <c r="L141" i="89"/>
  <c r="L142" i="89"/>
  <c r="L143" i="89"/>
  <c r="L144" i="89"/>
  <c r="L145" i="89"/>
  <c r="L146" i="89"/>
  <c r="L147" i="89"/>
  <c r="L148" i="89"/>
  <c r="L149" i="89"/>
  <c r="L150" i="89"/>
  <c r="L151" i="89"/>
  <c r="L152" i="89"/>
  <c r="L153" i="89"/>
  <c r="L154" i="89"/>
  <c r="L155" i="89"/>
  <c r="L156" i="89"/>
  <c r="L157" i="89"/>
  <c r="L158" i="89"/>
  <c r="L159" i="89"/>
  <c r="L160" i="89"/>
  <c r="L161" i="89"/>
  <c r="L162" i="89"/>
  <c r="L163" i="89"/>
  <c r="L164" i="89"/>
  <c r="L165" i="89"/>
  <c r="L166" i="89"/>
  <c r="L167" i="89"/>
  <c r="L168" i="89"/>
  <c r="L169" i="89"/>
  <c r="L170" i="89"/>
  <c r="L171" i="89"/>
  <c r="L172" i="89"/>
  <c r="L173" i="89"/>
  <c r="L174" i="89"/>
  <c r="L175" i="89"/>
  <c r="L176" i="89"/>
  <c r="L177" i="89"/>
  <c r="L178" i="89"/>
  <c r="L179" i="89"/>
  <c r="L180" i="89"/>
  <c r="L181" i="89"/>
  <c r="L182" i="89"/>
  <c r="L183" i="89"/>
  <c r="L184" i="89"/>
  <c r="L185" i="89"/>
  <c r="L186" i="89"/>
  <c r="L187" i="89"/>
  <c r="L188" i="89"/>
  <c r="L189" i="89"/>
  <c r="L190" i="89"/>
  <c r="L191" i="89"/>
  <c r="L192" i="89"/>
  <c r="L193" i="89"/>
  <c r="L194" i="89"/>
  <c r="L195" i="89"/>
  <c r="L196" i="89"/>
  <c r="L197" i="89"/>
  <c r="L198" i="89"/>
  <c r="L199" i="89"/>
  <c r="L200" i="89"/>
  <c r="L201" i="89"/>
  <c r="L202" i="89"/>
  <c r="L203" i="89"/>
  <c r="L204" i="89"/>
  <c r="L205" i="89"/>
  <c r="L206" i="89"/>
  <c r="L207" i="89"/>
  <c r="L208" i="89"/>
  <c r="L209" i="89"/>
  <c r="L210" i="89"/>
  <c r="L211" i="89"/>
  <c r="L212" i="89"/>
  <c r="L213" i="89"/>
  <c r="L214" i="89"/>
  <c r="L215" i="89"/>
  <c r="L216" i="89"/>
  <c r="L217" i="89"/>
  <c r="L218" i="89"/>
  <c r="L219" i="89"/>
  <c r="L220" i="89"/>
  <c r="L221" i="89"/>
  <c r="L222" i="89"/>
  <c r="L223" i="89"/>
  <c r="L224" i="89"/>
  <c r="L225" i="89"/>
  <c r="L226" i="89"/>
  <c r="L227" i="89"/>
  <c r="L228" i="89"/>
  <c r="L229" i="89"/>
  <c r="L230" i="89"/>
  <c r="L231" i="89"/>
  <c r="L232" i="89"/>
  <c r="L234" i="89"/>
  <c r="L235" i="89"/>
  <c r="L236" i="89"/>
  <c r="L237" i="89"/>
  <c r="L238" i="89"/>
  <c r="L239" i="89"/>
  <c r="L240" i="89"/>
  <c r="L241" i="89"/>
  <c r="L242" i="89"/>
  <c r="L243" i="89"/>
  <c r="L244" i="89"/>
  <c r="L245" i="89"/>
  <c r="L246" i="89"/>
  <c r="L247" i="89"/>
  <c r="L248" i="89"/>
  <c r="L249" i="89"/>
  <c r="L250" i="89"/>
  <c r="L251" i="89"/>
  <c r="L252" i="89"/>
  <c r="L253" i="89"/>
  <c r="L254" i="89"/>
  <c r="L255" i="89"/>
  <c r="L256" i="89"/>
  <c r="L257" i="89"/>
  <c r="L258" i="89"/>
  <c r="L259" i="89"/>
  <c r="L260" i="89"/>
  <c r="L261" i="89"/>
  <c r="L262" i="89"/>
  <c r="L263" i="89"/>
  <c r="L45" i="89"/>
  <c r="L46" i="89"/>
  <c r="L47" i="89"/>
  <c r="L121" i="89"/>
  <c r="L264" i="89"/>
  <c r="L233" i="89"/>
  <c r="L265" i="89"/>
  <c r="L266" i="89"/>
  <c r="L267" i="89"/>
  <c r="L268" i="89"/>
  <c r="L269" i="89"/>
  <c r="L270" i="89"/>
  <c r="L271" i="89"/>
  <c r="L272" i="89"/>
  <c r="L273" i="89"/>
  <c r="L274" i="89"/>
  <c r="L275" i="89"/>
  <c r="L276" i="89"/>
  <c r="L277" i="89"/>
  <c r="L278" i="89"/>
  <c r="L279" i="89"/>
  <c r="L280" i="89"/>
  <c r="L281" i="89"/>
  <c r="L282" i="89"/>
  <c r="L284" i="89"/>
  <c r="L6" i="90"/>
  <c r="L7" i="90"/>
  <c r="L8" i="90"/>
  <c r="L9" i="90"/>
  <c r="L10" i="90"/>
  <c r="L11" i="90"/>
  <c r="L12" i="90"/>
  <c r="L13" i="90"/>
  <c r="L14" i="90"/>
  <c r="L15" i="90"/>
  <c r="L16" i="90"/>
  <c r="L17" i="90"/>
  <c r="L18" i="90"/>
  <c r="L19" i="90"/>
  <c r="L20" i="90"/>
  <c r="L21" i="90"/>
  <c r="L22" i="90"/>
  <c r="L23" i="90"/>
  <c r="L24" i="90"/>
  <c r="L25" i="90"/>
  <c r="L26" i="90"/>
  <c r="L27" i="90"/>
  <c r="L28" i="90"/>
  <c r="L29" i="90"/>
  <c r="L30" i="90"/>
  <c r="L31" i="90"/>
  <c r="L32" i="90"/>
  <c r="L33" i="90"/>
  <c r="O33" i="90" s="1"/>
  <c r="L34" i="90"/>
  <c r="L35" i="90"/>
  <c r="L36" i="90"/>
  <c r="L37" i="90"/>
  <c r="L39" i="90"/>
  <c r="Q39" i="90" s="1"/>
  <c r="L40" i="90"/>
  <c r="Q40" i="90" s="1"/>
  <c r="L41" i="90"/>
  <c r="L42" i="90"/>
  <c r="L43" i="90"/>
  <c r="L44" i="90"/>
  <c r="L48" i="90"/>
  <c r="L49" i="90"/>
  <c r="L50" i="90"/>
  <c r="L51" i="90"/>
  <c r="L52" i="90"/>
  <c r="L53" i="90"/>
  <c r="L54" i="90"/>
  <c r="L55" i="90"/>
  <c r="L56" i="90"/>
  <c r="L57" i="90"/>
  <c r="L58" i="90"/>
  <c r="L59" i="90"/>
  <c r="L60" i="90"/>
  <c r="L61" i="90"/>
  <c r="O61" i="90" s="1"/>
  <c r="L62" i="90"/>
  <c r="L63" i="90"/>
  <c r="L64" i="90"/>
  <c r="L65" i="90"/>
  <c r="L66" i="90"/>
  <c r="L67" i="90"/>
  <c r="L68" i="90"/>
  <c r="L69" i="90"/>
  <c r="L70" i="90"/>
  <c r="L71" i="90"/>
  <c r="L72" i="90"/>
  <c r="L73" i="90"/>
  <c r="L74" i="90"/>
  <c r="L75" i="90"/>
  <c r="L76" i="90"/>
  <c r="L77" i="90"/>
  <c r="L78" i="90"/>
  <c r="L79" i="90"/>
  <c r="L80" i="90"/>
  <c r="L81" i="90"/>
  <c r="L82" i="90"/>
  <c r="L83" i="90"/>
  <c r="L84" i="90"/>
  <c r="L85" i="90"/>
  <c r="L86" i="90"/>
  <c r="L87" i="90"/>
  <c r="L88" i="90"/>
  <c r="L89" i="90"/>
  <c r="L90" i="90"/>
  <c r="L91" i="90"/>
  <c r="L92" i="90"/>
  <c r="L93" i="90"/>
  <c r="L94" i="90"/>
  <c r="L95" i="90"/>
  <c r="L96" i="90"/>
  <c r="L97" i="90"/>
  <c r="L98" i="90"/>
  <c r="L99" i="90"/>
  <c r="L100" i="90"/>
  <c r="L101" i="90"/>
  <c r="L102" i="90"/>
  <c r="L103" i="90"/>
  <c r="L104" i="90"/>
  <c r="L105" i="90"/>
  <c r="L106" i="90"/>
  <c r="L107" i="90"/>
  <c r="L108" i="90"/>
  <c r="L109" i="90"/>
  <c r="L110" i="90"/>
  <c r="L111" i="90"/>
  <c r="L112" i="90"/>
  <c r="L113" i="90"/>
  <c r="L114" i="90"/>
  <c r="L115" i="90"/>
  <c r="L116" i="90"/>
  <c r="L117" i="90"/>
  <c r="L118" i="90"/>
  <c r="L119" i="90"/>
  <c r="L120" i="90"/>
  <c r="L122" i="90"/>
  <c r="L123" i="90"/>
  <c r="L124" i="90"/>
  <c r="L125" i="90"/>
  <c r="L126" i="90"/>
  <c r="O126" i="90" s="1"/>
  <c r="L127" i="90"/>
  <c r="L128" i="90"/>
  <c r="L129" i="90"/>
  <c r="L130" i="90"/>
  <c r="L131" i="90"/>
  <c r="L132" i="90"/>
  <c r="L133" i="90"/>
  <c r="L134" i="90"/>
  <c r="L135" i="90"/>
  <c r="L136" i="90"/>
  <c r="L137" i="90"/>
  <c r="L138" i="90"/>
  <c r="L139" i="90"/>
  <c r="L140" i="90"/>
  <c r="L141" i="90"/>
  <c r="L142" i="90"/>
  <c r="L143" i="90"/>
  <c r="L144" i="90"/>
  <c r="L145" i="90"/>
  <c r="L146" i="90"/>
  <c r="L147" i="90"/>
  <c r="L148" i="90"/>
  <c r="L149" i="90"/>
  <c r="O149" i="90" s="1"/>
  <c r="L150" i="90"/>
  <c r="L151" i="90"/>
  <c r="L152" i="90"/>
  <c r="L153" i="90"/>
  <c r="L154" i="90"/>
  <c r="L155" i="90"/>
  <c r="L156" i="90"/>
  <c r="L157" i="90"/>
  <c r="L158" i="90"/>
  <c r="O158" i="90" s="1"/>
  <c r="L159" i="90"/>
  <c r="L160" i="90"/>
  <c r="L161" i="90"/>
  <c r="L162" i="90"/>
  <c r="L163" i="90"/>
  <c r="L164" i="90"/>
  <c r="L165" i="90"/>
  <c r="L166" i="90"/>
  <c r="O166" i="90" s="1"/>
  <c r="L167" i="90"/>
  <c r="L168" i="90"/>
  <c r="L169" i="90"/>
  <c r="L170" i="90"/>
  <c r="L171" i="90"/>
  <c r="L172" i="90"/>
  <c r="L173" i="90"/>
  <c r="L174" i="90"/>
  <c r="O174" i="90" s="1"/>
  <c r="L175" i="90"/>
  <c r="L176" i="90"/>
  <c r="L177" i="90"/>
  <c r="L178" i="90"/>
  <c r="L179" i="90"/>
  <c r="L180" i="90"/>
  <c r="L181" i="90"/>
  <c r="L182" i="90"/>
  <c r="O182" i="90" s="1"/>
  <c r="L183" i="90"/>
  <c r="L184" i="90"/>
  <c r="L185" i="90"/>
  <c r="L186" i="90"/>
  <c r="L187" i="90"/>
  <c r="L188" i="90"/>
  <c r="L189" i="90"/>
  <c r="L190" i="90"/>
  <c r="O190" i="90" s="1"/>
  <c r="L191" i="90"/>
  <c r="L192" i="90"/>
  <c r="L193" i="90"/>
  <c r="L194" i="90"/>
  <c r="L195" i="90"/>
  <c r="L196" i="90"/>
  <c r="L197" i="90"/>
  <c r="L198" i="90"/>
  <c r="O198" i="90" s="1"/>
  <c r="L199" i="90"/>
  <c r="L200" i="90"/>
  <c r="L201" i="90"/>
  <c r="L202" i="90"/>
  <c r="L203" i="90"/>
  <c r="L204" i="90"/>
  <c r="L205" i="90"/>
  <c r="L206" i="90"/>
  <c r="O206" i="90" s="1"/>
  <c r="L207" i="90"/>
  <c r="L208" i="90"/>
  <c r="L209" i="90"/>
  <c r="L210" i="90"/>
  <c r="L211" i="90"/>
  <c r="L212" i="90"/>
  <c r="L213" i="90"/>
  <c r="L214" i="90"/>
  <c r="O214" i="90" s="1"/>
  <c r="L215" i="90"/>
  <c r="L216" i="90"/>
  <c r="L217" i="90"/>
  <c r="L218" i="90"/>
  <c r="L219" i="90"/>
  <c r="L220" i="90"/>
  <c r="L221" i="90"/>
  <c r="L222" i="90"/>
  <c r="O222" i="90" s="1"/>
  <c r="L223" i="90"/>
  <c r="L224" i="90"/>
  <c r="L225" i="90"/>
  <c r="L226" i="90"/>
  <c r="L227" i="90"/>
  <c r="L228" i="90"/>
  <c r="L229" i="90"/>
  <c r="L230" i="90"/>
  <c r="O230" i="90" s="1"/>
  <c r="L231" i="90"/>
  <c r="L232" i="90"/>
  <c r="L234" i="90"/>
  <c r="L235" i="90"/>
  <c r="L236" i="90"/>
  <c r="L237" i="90"/>
  <c r="L238" i="90"/>
  <c r="L239" i="90"/>
  <c r="O239" i="90" s="1"/>
  <c r="L240" i="90"/>
  <c r="L241" i="90"/>
  <c r="L242" i="90"/>
  <c r="L243" i="90"/>
  <c r="L244" i="90"/>
  <c r="L245" i="90"/>
  <c r="L246" i="90"/>
  <c r="L247" i="90"/>
  <c r="O247" i="90" s="1"/>
  <c r="L248" i="90"/>
  <c r="L249" i="90"/>
  <c r="L250" i="90"/>
  <c r="L251" i="90"/>
  <c r="L252" i="90"/>
  <c r="L253" i="90"/>
  <c r="L254" i="90"/>
  <c r="L255" i="90"/>
  <c r="O255" i="90" s="1"/>
  <c r="L256" i="90"/>
  <c r="L257" i="90"/>
  <c r="L258" i="90"/>
  <c r="L259" i="90"/>
  <c r="L260" i="90"/>
  <c r="L261" i="90"/>
  <c r="L262" i="90"/>
  <c r="L263" i="90"/>
  <c r="O263" i="90" s="1"/>
  <c r="L45" i="90"/>
  <c r="O45" i="90" s="1"/>
  <c r="L46" i="90"/>
  <c r="O46" i="90" s="1"/>
  <c r="L47" i="90"/>
  <c r="O47" i="90" s="1"/>
  <c r="L121" i="90"/>
  <c r="O121" i="90" s="1"/>
  <c r="L264" i="90"/>
  <c r="O264" i="90" s="1"/>
  <c r="L233" i="90"/>
  <c r="L265" i="90"/>
  <c r="L266" i="90"/>
  <c r="O266" i="90" s="1"/>
  <c r="L267" i="90"/>
  <c r="O267" i="90" s="1"/>
  <c r="L268" i="90"/>
  <c r="O268" i="90" s="1"/>
  <c r="L269" i="90"/>
  <c r="O269" i="90" s="1"/>
  <c r="L270" i="90"/>
  <c r="O270" i="90" s="1"/>
  <c r="L271" i="90"/>
  <c r="O271" i="90" s="1"/>
  <c r="L272" i="90"/>
  <c r="L273" i="90"/>
  <c r="L274" i="90"/>
  <c r="O274" i="90" s="1"/>
  <c r="L275" i="90"/>
  <c r="O275" i="90" s="1"/>
  <c r="L276" i="90"/>
  <c r="O276" i="90" s="1"/>
  <c r="L277" i="90"/>
  <c r="O277" i="90" s="1"/>
  <c r="L278" i="90"/>
  <c r="O278" i="90" s="1"/>
  <c r="L279" i="90"/>
  <c r="O279" i="90" s="1"/>
  <c r="L280" i="90"/>
  <c r="L281" i="90"/>
  <c r="L282" i="90"/>
  <c r="O282" i="90" s="1"/>
  <c r="L284" i="90"/>
  <c r="O284" i="90" s="1"/>
  <c r="L6" i="91"/>
  <c r="L7" i="91"/>
  <c r="L8" i="91"/>
  <c r="L9" i="91"/>
  <c r="L10" i="91"/>
  <c r="L11" i="91"/>
  <c r="O11" i="91" s="1"/>
  <c r="L12" i="91"/>
  <c r="L13" i="91"/>
  <c r="L14" i="91"/>
  <c r="L15" i="91"/>
  <c r="L16" i="91"/>
  <c r="L17" i="91"/>
  <c r="L18" i="91"/>
  <c r="L19" i="91"/>
  <c r="O19" i="91" s="1"/>
  <c r="L20" i="91"/>
  <c r="L21" i="91"/>
  <c r="L22" i="91"/>
  <c r="L23" i="91"/>
  <c r="L24" i="91"/>
  <c r="L25" i="91"/>
  <c r="L26" i="91"/>
  <c r="L27" i="91"/>
  <c r="O27" i="91" s="1"/>
  <c r="L28" i="91"/>
  <c r="L29" i="91"/>
  <c r="L30" i="91"/>
  <c r="L31" i="91"/>
  <c r="L32" i="91"/>
  <c r="L33" i="91"/>
  <c r="L34" i="91"/>
  <c r="L35" i="91"/>
  <c r="L36" i="91"/>
  <c r="L37" i="91"/>
  <c r="L39" i="91"/>
  <c r="Q39" i="91" s="1"/>
  <c r="L40" i="91"/>
  <c r="Q40" i="91" s="1"/>
  <c r="L41" i="91"/>
  <c r="L42" i="91"/>
  <c r="L43" i="91"/>
  <c r="O43" i="91" s="1"/>
  <c r="L44" i="91"/>
  <c r="L48" i="91"/>
  <c r="L49" i="91"/>
  <c r="L50" i="91"/>
  <c r="L51" i="91"/>
  <c r="L52" i="91"/>
  <c r="L53" i="91"/>
  <c r="L54" i="91"/>
  <c r="O54" i="91" s="1"/>
  <c r="L55" i="91"/>
  <c r="L56" i="91"/>
  <c r="L57" i="91"/>
  <c r="L58" i="91"/>
  <c r="L59" i="91"/>
  <c r="L60" i="91"/>
  <c r="L61" i="91"/>
  <c r="L62" i="91"/>
  <c r="O62" i="91" s="1"/>
  <c r="L63" i="91"/>
  <c r="L64" i="91"/>
  <c r="L65" i="91"/>
  <c r="L66" i="91"/>
  <c r="L67" i="91"/>
  <c r="L68" i="91"/>
  <c r="L69" i="91"/>
  <c r="L70" i="91"/>
  <c r="O70" i="91" s="1"/>
  <c r="L71" i="91"/>
  <c r="L72" i="91"/>
  <c r="L73" i="91"/>
  <c r="L74" i="91"/>
  <c r="L75" i="91"/>
  <c r="L76" i="91"/>
  <c r="L77" i="91"/>
  <c r="L78" i="91"/>
  <c r="O78" i="91" s="1"/>
  <c r="L79" i="91"/>
  <c r="L80" i="91"/>
  <c r="L81" i="91"/>
  <c r="L82" i="91"/>
  <c r="L83" i="91"/>
  <c r="L84" i="91"/>
  <c r="L85" i="91"/>
  <c r="L86" i="91"/>
  <c r="O86" i="91" s="1"/>
  <c r="L87" i="91"/>
  <c r="L88" i="91"/>
  <c r="L89" i="91"/>
  <c r="L90" i="91"/>
  <c r="L91" i="91"/>
  <c r="L92" i="91"/>
  <c r="L93" i="91"/>
  <c r="L94" i="91"/>
  <c r="O94" i="91" s="1"/>
  <c r="L95" i="91"/>
  <c r="L96" i="91"/>
  <c r="L97" i="91"/>
  <c r="L98" i="91"/>
  <c r="L99" i="91"/>
  <c r="L100" i="91"/>
  <c r="L101" i="91"/>
  <c r="L102" i="91"/>
  <c r="O102" i="91" s="1"/>
  <c r="L103" i="91"/>
  <c r="L104" i="91"/>
  <c r="L105" i="91"/>
  <c r="L106" i="91"/>
  <c r="L107" i="91"/>
  <c r="L108" i="91"/>
  <c r="L109" i="91"/>
  <c r="L110" i="91"/>
  <c r="O110" i="91" s="1"/>
  <c r="L111" i="91"/>
  <c r="L112" i="91"/>
  <c r="L113" i="91"/>
  <c r="L114" i="91"/>
  <c r="L115" i="91"/>
  <c r="L116" i="91"/>
  <c r="L117" i="91"/>
  <c r="L118" i="91"/>
  <c r="O118" i="91" s="1"/>
  <c r="L119" i="91"/>
  <c r="L120" i="91"/>
  <c r="L122" i="91"/>
  <c r="L123" i="91"/>
  <c r="L124" i="91"/>
  <c r="L125" i="91"/>
  <c r="L126" i="91"/>
  <c r="L127" i="91"/>
  <c r="O127" i="91" s="1"/>
  <c r="L128" i="91"/>
  <c r="L129" i="91"/>
  <c r="L130" i="91"/>
  <c r="L131" i="91"/>
  <c r="L132" i="91"/>
  <c r="L133" i="91"/>
  <c r="L134" i="91"/>
  <c r="L135" i="91"/>
  <c r="O135" i="91" s="1"/>
  <c r="L136" i="91"/>
  <c r="L137" i="91"/>
  <c r="L138" i="91"/>
  <c r="L139" i="91"/>
  <c r="L140" i="91"/>
  <c r="L141" i="91"/>
  <c r="L142" i="91"/>
  <c r="L143" i="91"/>
  <c r="O143" i="91" s="1"/>
  <c r="L144" i="91"/>
  <c r="L145" i="91"/>
  <c r="L146" i="91"/>
  <c r="L147" i="91"/>
  <c r="L148" i="91"/>
  <c r="L149" i="91"/>
  <c r="L150" i="91"/>
  <c r="L151" i="91"/>
  <c r="O151" i="91" s="1"/>
  <c r="L152" i="91"/>
  <c r="L153" i="91"/>
  <c r="L154" i="91"/>
  <c r="L155" i="91"/>
  <c r="L156" i="91"/>
  <c r="L157" i="91"/>
  <c r="L158" i="91"/>
  <c r="L159" i="91"/>
  <c r="O159" i="91" s="1"/>
  <c r="L160" i="91"/>
  <c r="L161" i="91"/>
  <c r="L162" i="91"/>
  <c r="L163" i="91"/>
  <c r="L164" i="91"/>
  <c r="L165" i="91"/>
  <c r="L166" i="91"/>
  <c r="L167" i="91"/>
  <c r="O167" i="91" s="1"/>
  <c r="L168" i="91"/>
  <c r="L169" i="91"/>
  <c r="L170" i="91"/>
  <c r="L171" i="91"/>
  <c r="L172" i="91"/>
  <c r="L173" i="91"/>
  <c r="L174" i="91"/>
  <c r="L175" i="91"/>
  <c r="O175" i="91" s="1"/>
  <c r="L176" i="91"/>
  <c r="L177" i="91"/>
  <c r="L178" i="91"/>
  <c r="Q178" i="91" s="1"/>
  <c r="L179" i="91"/>
  <c r="L180" i="91"/>
  <c r="L181" i="91"/>
  <c r="L182" i="91"/>
  <c r="L183" i="91"/>
  <c r="O183" i="91" s="1"/>
  <c r="L184" i="91"/>
  <c r="L185" i="91"/>
  <c r="L186" i="91"/>
  <c r="L187" i="91"/>
  <c r="L188" i="91"/>
  <c r="L189" i="91"/>
  <c r="L190" i="91"/>
  <c r="L191" i="91"/>
  <c r="O191" i="91" s="1"/>
  <c r="L192" i="91"/>
  <c r="L193" i="91"/>
  <c r="L194" i="91"/>
  <c r="L195" i="91"/>
  <c r="L196" i="91"/>
  <c r="L197" i="91"/>
  <c r="L198" i="91"/>
  <c r="L199" i="91"/>
  <c r="O199" i="91" s="1"/>
  <c r="L200" i="91"/>
  <c r="L201" i="91"/>
  <c r="L202" i="91"/>
  <c r="L203" i="91"/>
  <c r="L204" i="91"/>
  <c r="L205" i="91"/>
  <c r="L206" i="91"/>
  <c r="L207" i="91"/>
  <c r="O207" i="91" s="1"/>
  <c r="L208" i="91"/>
  <c r="L209" i="91"/>
  <c r="L210" i="91"/>
  <c r="L211" i="91"/>
  <c r="L212" i="91"/>
  <c r="L213" i="91"/>
  <c r="L214" i="91"/>
  <c r="L215" i="91"/>
  <c r="O215" i="91" s="1"/>
  <c r="L216" i="91"/>
  <c r="L217" i="91"/>
  <c r="L218" i="91"/>
  <c r="L219" i="91"/>
  <c r="L220" i="91"/>
  <c r="L221" i="91"/>
  <c r="L222" i="91"/>
  <c r="L223" i="91"/>
  <c r="O223" i="91" s="1"/>
  <c r="L224" i="91"/>
  <c r="L225" i="91"/>
  <c r="L226" i="91"/>
  <c r="L227" i="91"/>
  <c r="L228" i="91"/>
  <c r="L229" i="91"/>
  <c r="L230" i="91"/>
  <c r="L231" i="91"/>
  <c r="O231" i="91" s="1"/>
  <c r="L232" i="91"/>
  <c r="L234" i="91"/>
  <c r="L235" i="91"/>
  <c r="L236" i="91"/>
  <c r="L237" i="91"/>
  <c r="L238" i="91"/>
  <c r="L239" i="91"/>
  <c r="L240" i="91"/>
  <c r="O240" i="91" s="1"/>
  <c r="L241" i="91"/>
  <c r="L242" i="91"/>
  <c r="L243" i="91"/>
  <c r="L244" i="91"/>
  <c r="L245" i="91"/>
  <c r="L246" i="91"/>
  <c r="L247" i="91"/>
  <c r="L248" i="91"/>
  <c r="O248" i="91" s="1"/>
  <c r="L249" i="91"/>
  <c r="L250" i="91"/>
  <c r="L251" i="91"/>
  <c r="L252" i="91"/>
  <c r="L253" i="91"/>
  <c r="L254" i="91"/>
  <c r="L255" i="91"/>
  <c r="L256" i="91"/>
  <c r="O256" i="91" s="1"/>
  <c r="L257" i="91"/>
  <c r="L258" i="91"/>
  <c r="L259" i="91"/>
  <c r="L260" i="91"/>
  <c r="L261" i="91"/>
  <c r="L262" i="91"/>
  <c r="L263" i="91"/>
  <c r="L45" i="91"/>
  <c r="O45" i="91" s="1"/>
  <c r="L46" i="91"/>
  <c r="O46" i="91" s="1"/>
  <c r="L47" i="91"/>
  <c r="O47" i="91" s="1"/>
  <c r="L121" i="91"/>
  <c r="O121" i="91" s="1"/>
  <c r="L264" i="91"/>
  <c r="O264" i="91" s="1"/>
  <c r="L233" i="91"/>
  <c r="O233" i="91" s="1"/>
  <c r="L265" i="91"/>
  <c r="L266" i="91"/>
  <c r="L267" i="91"/>
  <c r="O267" i="91" s="1"/>
  <c r="L268" i="91"/>
  <c r="O268" i="91" s="1"/>
  <c r="L269" i="91"/>
  <c r="O269" i="91" s="1"/>
  <c r="L270" i="91"/>
  <c r="O270" i="91" s="1"/>
  <c r="L271" i="91"/>
  <c r="O271" i="91" s="1"/>
  <c r="L272" i="91"/>
  <c r="O272" i="91" s="1"/>
  <c r="L273" i="91"/>
  <c r="L274" i="91"/>
  <c r="L275" i="91"/>
  <c r="O275" i="91" s="1"/>
  <c r="L276" i="91"/>
  <c r="O276" i="91" s="1"/>
  <c r="L277" i="91"/>
  <c r="O277" i="91" s="1"/>
  <c r="L278" i="91"/>
  <c r="O278" i="91" s="1"/>
  <c r="L279" i="91"/>
  <c r="O279" i="91" s="1"/>
  <c r="L280" i="91"/>
  <c r="O280" i="91" s="1"/>
  <c r="L281" i="91"/>
  <c r="L282" i="91"/>
  <c r="L284" i="91"/>
  <c r="O284" i="91" s="1"/>
  <c r="L6" i="92"/>
  <c r="L7" i="92"/>
  <c r="L8" i="92"/>
  <c r="L9" i="92"/>
  <c r="L10" i="92"/>
  <c r="L11" i="92"/>
  <c r="L12" i="92"/>
  <c r="O12" i="92" s="1"/>
  <c r="L13" i="92"/>
  <c r="L14" i="92"/>
  <c r="L15" i="92"/>
  <c r="L16" i="92"/>
  <c r="L17" i="92"/>
  <c r="L18" i="92"/>
  <c r="L19" i="92"/>
  <c r="L20" i="92"/>
  <c r="O20" i="92" s="1"/>
  <c r="L21" i="92"/>
  <c r="L22" i="92"/>
  <c r="L23" i="92"/>
  <c r="L24" i="92"/>
  <c r="L25" i="92"/>
  <c r="L26" i="92"/>
  <c r="L27" i="92"/>
  <c r="L28" i="92"/>
  <c r="O28" i="92" s="1"/>
  <c r="L29" i="92"/>
  <c r="L30" i="92"/>
  <c r="L31" i="92"/>
  <c r="L32" i="92"/>
  <c r="L33" i="92"/>
  <c r="L34" i="92"/>
  <c r="L35" i="92"/>
  <c r="O35" i="92" s="1"/>
  <c r="L36" i="92"/>
  <c r="L37" i="92"/>
  <c r="L39" i="92"/>
  <c r="Q39" i="92" s="1"/>
  <c r="L40" i="92"/>
  <c r="Q40" i="92" s="1"/>
  <c r="L41" i="92"/>
  <c r="L42" i="92"/>
  <c r="L43" i="92"/>
  <c r="L44" i="92"/>
  <c r="O44" i="92" s="1"/>
  <c r="L48" i="92"/>
  <c r="L49" i="92"/>
  <c r="L50" i="92"/>
  <c r="L51" i="92"/>
  <c r="L52" i="92"/>
  <c r="L53" i="92"/>
  <c r="L54" i="92"/>
  <c r="L55" i="92"/>
  <c r="O55" i="92" s="1"/>
  <c r="L56" i="92"/>
  <c r="L57" i="92"/>
  <c r="L58" i="92"/>
  <c r="L59" i="92"/>
  <c r="L60" i="92"/>
  <c r="L61" i="92"/>
  <c r="L62" i="92"/>
  <c r="L63" i="92"/>
  <c r="O63" i="92" s="1"/>
  <c r="L64" i="92"/>
  <c r="L65" i="92"/>
  <c r="L66" i="92"/>
  <c r="L67" i="92"/>
  <c r="L68" i="92"/>
  <c r="L69" i="92"/>
  <c r="L70" i="92"/>
  <c r="L71" i="92"/>
  <c r="O71" i="92" s="1"/>
  <c r="L72" i="92"/>
  <c r="L73" i="92"/>
  <c r="L74" i="92"/>
  <c r="L75" i="92"/>
  <c r="L76" i="92"/>
  <c r="L77" i="92"/>
  <c r="L78" i="92"/>
  <c r="L79" i="92"/>
  <c r="O79" i="92" s="1"/>
  <c r="L80" i="92"/>
  <c r="L81" i="92"/>
  <c r="L82" i="92"/>
  <c r="L83" i="92"/>
  <c r="L84" i="92"/>
  <c r="L85" i="92"/>
  <c r="L86" i="92"/>
  <c r="L87" i="92"/>
  <c r="O87" i="92" s="1"/>
  <c r="L88" i="92"/>
  <c r="L89" i="92"/>
  <c r="L90" i="92"/>
  <c r="L91" i="92"/>
  <c r="L92" i="92"/>
  <c r="L93" i="92"/>
  <c r="L94" i="92"/>
  <c r="L95" i="92"/>
  <c r="O95" i="92" s="1"/>
  <c r="L96" i="92"/>
  <c r="L97" i="92"/>
  <c r="L98" i="92"/>
  <c r="L99" i="92"/>
  <c r="L100" i="92"/>
  <c r="L101" i="92"/>
  <c r="L102" i="92"/>
  <c r="L103" i="92"/>
  <c r="O103" i="92" s="1"/>
  <c r="L104" i="92"/>
  <c r="L105" i="92"/>
  <c r="L106" i="92"/>
  <c r="L107" i="92"/>
  <c r="L108" i="92"/>
  <c r="L109" i="92"/>
  <c r="L110" i="92"/>
  <c r="L111" i="92"/>
  <c r="O111" i="92" s="1"/>
  <c r="L112" i="92"/>
  <c r="L113" i="92"/>
  <c r="L114" i="92"/>
  <c r="L115" i="92"/>
  <c r="L116" i="92"/>
  <c r="L117" i="92"/>
  <c r="L118" i="92"/>
  <c r="L119" i="92"/>
  <c r="O119" i="92" s="1"/>
  <c r="L120" i="92"/>
  <c r="L122" i="92"/>
  <c r="L123" i="92"/>
  <c r="L124" i="92"/>
  <c r="L125" i="92"/>
  <c r="L126" i="92"/>
  <c r="L127" i="92"/>
  <c r="L128" i="92"/>
  <c r="O128" i="92" s="1"/>
  <c r="L129" i="92"/>
  <c r="L130" i="92"/>
  <c r="L131" i="92"/>
  <c r="L132" i="92"/>
  <c r="L133" i="92"/>
  <c r="L134" i="92"/>
  <c r="L135" i="92"/>
  <c r="L136" i="92"/>
  <c r="O136" i="92" s="1"/>
  <c r="L137" i="92"/>
  <c r="L138" i="92"/>
  <c r="L139" i="92"/>
  <c r="L140" i="92"/>
  <c r="L141" i="92"/>
  <c r="L142" i="92"/>
  <c r="L143" i="92"/>
  <c r="L144" i="92"/>
  <c r="O144" i="92" s="1"/>
  <c r="L145" i="92"/>
  <c r="L146" i="92"/>
  <c r="L147" i="92"/>
  <c r="L148" i="92"/>
  <c r="L149" i="92"/>
  <c r="L150" i="92"/>
  <c r="L151" i="92"/>
  <c r="L152" i="92"/>
  <c r="O152" i="92" s="1"/>
  <c r="L153" i="92"/>
  <c r="L154" i="92"/>
  <c r="L155" i="92"/>
  <c r="L156" i="92"/>
  <c r="L157" i="92"/>
  <c r="L158" i="92"/>
  <c r="L159" i="92"/>
  <c r="L160" i="92"/>
  <c r="O160" i="92" s="1"/>
  <c r="L161" i="92"/>
  <c r="L162" i="92"/>
  <c r="L163" i="92"/>
  <c r="L164" i="92"/>
  <c r="L165" i="92"/>
  <c r="L166" i="92"/>
  <c r="L167" i="92"/>
  <c r="L168" i="92"/>
  <c r="O168" i="92" s="1"/>
  <c r="L169" i="92"/>
  <c r="L170" i="92"/>
  <c r="L171" i="92"/>
  <c r="L172" i="92"/>
  <c r="L173" i="92"/>
  <c r="L174" i="92"/>
  <c r="L175" i="92"/>
  <c r="L176" i="92"/>
  <c r="O176" i="92" s="1"/>
  <c r="L177" i="92"/>
  <c r="L178" i="92"/>
  <c r="L179" i="92"/>
  <c r="L180" i="92"/>
  <c r="L181" i="92"/>
  <c r="L182" i="92"/>
  <c r="L183" i="92"/>
  <c r="L184" i="92"/>
  <c r="O184" i="92" s="1"/>
  <c r="L185" i="92"/>
  <c r="L186" i="92"/>
  <c r="L187" i="92"/>
  <c r="L188" i="92"/>
  <c r="L189" i="92"/>
  <c r="L190" i="92"/>
  <c r="L191" i="92"/>
  <c r="L192" i="92"/>
  <c r="O192" i="92" s="1"/>
  <c r="L193" i="92"/>
  <c r="L194" i="92"/>
  <c r="L195" i="92"/>
  <c r="L196" i="92"/>
  <c r="L197" i="92"/>
  <c r="L198" i="92"/>
  <c r="L199" i="92"/>
  <c r="L200" i="92"/>
  <c r="O200" i="92" s="1"/>
  <c r="L201" i="92"/>
  <c r="L202" i="92"/>
  <c r="L203" i="92"/>
  <c r="L204" i="92"/>
  <c r="L205" i="92"/>
  <c r="L206" i="92"/>
  <c r="L207" i="92"/>
  <c r="L208" i="92"/>
  <c r="O208" i="92" s="1"/>
  <c r="L209" i="92"/>
  <c r="L210" i="92"/>
  <c r="L211" i="92"/>
  <c r="L212" i="92"/>
  <c r="L213" i="92"/>
  <c r="L214" i="92"/>
  <c r="L215" i="92"/>
  <c r="L216" i="92"/>
  <c r="O216" i="92" s="1"/>
  <c r="L217" i="92"/>
  <c r="L218" i="92"/>
  <c r="L219" i="92"/>
  <c r="L220" i="92"/>
  <c r="L221" i="92"/>
  <c r="L222" i="92"/>
  <c r="L223" i="92"/>
  <c r="L224" i="92"/>
  <c r="O224" i="92" s="1"/>
  <c r="L225" i="92"/>
  <c r="L226" i="92"/>
  <c r="L227" i="92"/>
  <c r="L228" i="92"/>
  <c r="L229" i="92"/>
  <c r="L230" i="92"/>
  <c r="L231" i="92"/>
  <c r="L232" i="92"/>
  <c r="O232" i="92" s="1"/>
  <c r="L234" i="92"/>
  <c r="L235" i="92"/>
  <c r="L236" i="92"/>
  <c r="L237" i="92"/>
  <c r="L238" i="92"/>
  <c r="L239" i="92"/>
  <c r="L240" i="92"/>
  <c r="L241" i="92"/>
  <c r="O241" i="92" s="1"/>
  <c r="L242" i="92"/>
  <c r="L243" i="92"/>
  <c r="L244" i="92"/>
  <c r="L245" i="92"/>
  <c r="L246" i="92"/>
  <c r="L247" i="92"/>
  <c r="L248" i="92"/>
  <c r="L249" i="92"/>
  <c r="O249" i="92" s="1"/>
  <c r="L250" i="92"/>
  <c r="L251" i="92"/>
  <c r="L252" i="92"/>
  <c r="L253" i="92"/>
  <c r="L254" i="92"/>
  <c r="L255" i="92"/>
  <c r="L256" i="92"/>
  <c r="L257" i="92"/>
  <c r="O257" i="92" s="1"/>
  <c r="L258" i="92"/>
  <c r="L259" i="92"/>
  <c r="L260" i="92"/>
  <c r="L261" i="92"/>
  <c r="L262" i="92"/>
  <c r="L263" i="92"/>
  <c r="L45" i="92"/>
  <c r="L46" i="92"/>
  <c r="O46" i="92" s="1"/>
  <c r="L47" i="92"/>
  <c r="O47" i="92" s="1"/>
  <c r="L121" i="92"/>
  <c r="O121" i="92" s="1"/>
  <c r="L264" i="92"/>
  <c r="O264" i="92" s="1"/>
  <c r="L233" i="92"/>
  <c r="O233" i="92" s="1"/>
  <c r="L265" i="92"/>
  <c r="O265" i="92" s="1"/>
  <c r="L266" i="92"/>
  <c r="L267" i="92"/>
  <c r="L268" i="92"/>
  <c r="O268" i="92" s="1"/>
  <c r="L269" i="92"/>
  <c r="O269" i="92" s="1"/>
  <c r="L270" i="92"/>
  <c r="O270" i="92" s="1"/>
  <c r="L271" i="92"/>
  <c r="O271" i="92" s="1"/>
  <c r="L272" i="92"/>
  <c r="O272" i="92" s="1"/>
  <c r="L273" i="92"/>
  <c r="O273" i="92" s="1"/>
  <c r="L274" i="92"/>
  <c r="L275" i="92"/>
  <c r="L276" i="92"/>
  <c r="O276" i="92" s="1"/>
  <c r="L277" i="92"/>
  <c r="O277" i="92" s="1"/>
  <c r="L278" i="92"/>
  <c r="O278" i="92" s="1"/>
  <c r="L279" i="92"/>
  <c r="O279" i="92" s="1"/>
  <c r="L280" i="92"/>
  <c r="O280" i="92" s="1"/>
  <c r="L281" i="92"/>
  <c r="O281" i="92" s="1"/>
  <c r="L282" i="92"/>
  <c r="L284" i="92"/>
  <c r="L6" i="93"/>
  <c r="L7" i="93"/>
  <c r="L8" i="93"/>
  <c r="L9" i="93"/>
  <c r="L10" i="93"/>
  <c r="L11" i="93"/>
  <c r="L12" i="93"/>
  <c r="L13" i="93"/>
  <c r="O13" i="93" s="1"/>
  <c r="L14" i="93"/>
  <c r="L15" i="93"/>
  <c r="L16" i="93"/>
  <c r="L17" i="93"/>
  <c r="L18" i="93"/>
  <c r="L19" i="93"/>
  <c r="L20" i="93"/>
  <c r="L21" i="93"/>
  <c r="O21" i="93" s="1"/>
  <c r="L22" i="93"/>
  <c r="L23" i="93"/>
  <c r="L24" i="93"/>
  <c r="L25" i="93"/>
  <c r="L26" i="93"/>
  <c r="L27" i="93"/>
  <c r="L28" i="93"/>
  <c r="L29" i="93"/>
  <c r="O29" i="93" s="1"/>
  <c r="L30" i="93"/>
  <c r="L31" i="93"/>
  <c r="L32" i="93"/>
  <c r="L33" i="93"/>
  <c r="L34" i="93"/>
  <c r="L35" i="93"/>
  <c r="L36" i="93"/>
  <c r="O36" i="93" s="1"/>
  <c r="L37" i="93"/>
  <c r="L39" i="93"/>
  <c r="Q39" i="93" s="1"/>
  <c r="L40" i="93"/>
  <c r="Q40" i="93" s="1"/>
  <c r="L41" i="93"/>
  <c r="L42" i="93"/>
  <c r="L43" i="93"/>
  <c r="L44" i="93"/>
  <c r="L48" i="93"/>
  <c r="O48" i="93" s="1"/>
  <c r="L49" i="93"/>
  <c r="L50" i="93"/>
  <c r="L51" i="93"/>
  <c r="L52" i="93"/>
  <c r="L53" i="93"/>
  <c r="L54" i="93"/>
  <c r="L55" i="93"/>
  <c r="L56" i="93"/>
  <c r="O56" i="93" s="1"/>
  <c r="L57" i="93"/>
  <c r="L58" i="93"/>
  <c r="L59" i="93"/>
  <c r="L60" i="93"/>
  <c r="L61" i="93"/>
  <c r="L62" i="93"/>
  <c r="L63" i="93"/>
  <c r="L64" i="93"/>
  <c r="O64" i="93" s="1"/>
  <c r="L65" i="93"/>
  <c r="L66" i="93"/>
  <c r="L67" i="93"/>
  <c r="L68" i="93"/>
  <c r="L69" i="93"/>
  <c r="L70" i="93"/>
  <c r="L71" i="93"/>
  <c r="L72" i="93"/>
  <c r="O72" i="93" s="1"/>
  <c r="L73" i="93"/>
  <c r="L74" i="93"/>
  <c r="L75" i="93"/>
  <c r="L76" i="93"/>
  <c r="L77" i="93"/>
  <c r="L78" i="93"/>
  <c r="L79" i="93"/>
  <c r="L80" i="93"/>
  <c r="O80" i="93" s="1"/>
  <c r="L81" i="93"/>
  <c r="L82" i="93"/>
  <c r="L83" i="93"/>
  <c r="L84" i="93"/>
  <c r="L85" i="93"/>
  <c r="L86" i="93"/>
  <c r="L87" i="93"/>
  <c r="L88" i="93"/>
  <c r="O88" i="93" s="1"/>
  <c r="L89" i="93"/>
  <c r="L90" i="93"/>
  <c r="L91" i="93"/>
  <c r="L92" i="93"/>
  <c r="L93" i="93"/>
  <c r="L94" i="93"/>
  <c r="L95" i="93"/>
  <c r="L96" i="93"/>
  <c r="O96" i="93" s="1"/>
  <c r="L97" i="93"/>
  <c r="L98" i="93"/>
  <c r="L99" i="93"/>
  <c r="L100" i="93"/>
  <c r="L101" i="93"/>
  <c r="L102" i="93"/>
  <c r="L103" i="93"/>
  <c r="L104" i="93"/>
  <c r="O104" i="93" s="1"/>
  <c r="L105" i="93"/>
  <c r="L106" i="93"/>
  <c r="L107" i="93"/>
  <c r="L108" i="93"/>
  <c r="L109" i="93"/>
  <c r="L110" i="93"/>
  <c r="L111" i="93"/>
  <c r="L112" i="93"/>
  <c r="O112" i="93" s="1"/>
  <c r="L113" i="93"/>
  <c r="L114" i="93"/>
  <c r="L115" i="93"/>
  <c r="L116" i="93"/>
  <c r="L117" i="93"/>
  <c r="L118" i="93"/>
  <c r="L119" i="93"/>
  <c r="L120" i="93"/>
  <c r="O120" i="93" s="1"/>
  <c r="L122" i="93"/>
  <c r="L123" i="93"/>
  <c r="L124" i="93"/>
  <c r="L125" i="93"/>
  <c r="L126" i="93"/>
  <c r="L127" i="93"/>
  <c r="L128" i="93"/>
  <c r="L129" i="93"/>
  <c r="O129" i="93" s="1"/>
  <c r="L130" i="93"/>
  <c r="L131" i="93"/>
  <c r="L132" i="93"/>
  <c r="L133" i="93"/>
  <c r="L134" i="93"/>
  <c r="L135" i="93"/>
  <c r="L136" i="93"/>
  <c r="L137" i="93"/>
  <c r="O137" i="93" s="1"/>
  <c r="L138" i="93"/>
  <c r="L139" i="93"/>
  <c r="L140" i="93"/>
  <c r="L141" i="93"/>
  <c r="L142" i="93"/>
  <c r="L143" i="93"/>
  <c r="L144" i="93"/>
  <c r="L145" i="93"/>
  <c r="O145" i="93" s="1"/>
  <c r="L146" i="93"/>
  <c r="L147" i="93"/>
  <c r="L148" i="93"/>
  <c r="L149" i="93"/>
  <c r="L150" i="93"/>
  <c r="L151" i="93"/>
  <c r="L152" i="93"/>
  <c r="L153" i="93"/>
  <c r="O153" i="93" s="1"/>
  <c r="L154" i="93"/>
  <c r="L155" i="93"/>
  <c r="L156" i="93"/>
  <c r="L157" i="93"/>
  <c r="L158" i="93"/>
  <c r="L159" i="93"/>
  <c r="L160" i="93"/>
  <c r="L161" i="93"/>
  <c r="O161" i="93" s="1"/>
  <c r="L162" i="93"/>
  <c r="L163" i="93"/>
  <c r="L164" i="93"/>
  <c r="L165" i="93"/>
  <c r="L166" i="93"/>
  <c r="L167" i="93"/>
  <c r="L168" i="93"/>
  <c r="L169" i="93"/>
  <c r="O169" i="93" s="1"/>
  <c r="L170" i="93"/>
  <c r="L171" i="93"/>
  <c r="L172" i="93"/>
  <c r="L173" i="93"/>
  <c r="L174" i="93"/>
  <c r="L175" i="93"/>
  <c r="L176" i="93"/>
  <c r="L177" i="93"/>
  <c r="O177" i="93" s="1"/>
  <c r="L178" i="93"/>
  <c r="L179" i="93"/>
  <c r="L180" i="93"/>
  <c r="L181" i="93"/>
  <c r="L182" i="93"/>
  <c r="L183" i="93"/>
  <c r="L184" i="93"/>
  <c r="L185" i="93"/>
  <c r="O185" i="93" s="1"/>
  <c r="L186" i="93"/>
  <c r="L187" i="93"/>
  <c r="L188" i="93"/>
  <c r="L189" i="93"/>
  <c r="L190" i="93"/>
  <c r="L191" i="93"/>
  <c r="L192" i="93"/>
  <c r="L193" i="93"/>
  <c r="O193" i="93" s="1"/>
  <c r="L194" i="93"/>
  <c r="L195" i="93"/>
  <c r="L196" i="93"/>
  <c r="L197" i="93"/>
  <c r="L198" i="93"/>
  <c r="L199" i="93"/>
  <c r="L200" i="93"/>
  <c r="L201" i="93"/>
  <c r="O201" i="93" s="1"/>
  <c r="L202" i="93"/>
  <c r="L203" i="93"/>
  <c r="L204" i="93"/>
  <c r="L205" i="93"/>
  <c r="L206" i="93"/>
  <c r="L207" i="93"/>
  <c r="L208" i="93"/>
  <c r="L209" i="93"/>
  <c r="O209" i="93" s="1"/>
  <c r="L210" i="93"/>
  <c r="L211" i="93"/>
  <c r="L212" i="93"/>
  <c r="L213" i="93"/>
  <c r="L214" i="93"/>
  <c r="L215" i="93"/>
  <c r="L216" i="93"/>
  <c r="L217" i="93"/>
  <c r="L218" i="93"/>
  <c r="L219" i="93"/>
  <c r="L220" i="93"/>
  <c r="L221" i="93"/>
  <c r="L222" i="93"/>
  <c r="L223" i="93"/>
  <c r="L224" i="93"/>
  <c r="L225" i="93"/>
  <c r="L226" i="93"/>
  <c r="L227" i="93"/>
  <c r="L228" i="93"/>
  <c r="L229" i="93"/>
  <c r="L230" i="93"/>
  <c r="L231" i="93"/>
  <c r="L232" i="93"/>
  <c r="L234" i="93"/>
  <c r="L235" i="93"/>
  <c r="L236" i="93"/>
  <c r="L237" i="93"/>
  <c r="L238" i="93"/>
  <c r="L239" i="93"/>
  <c r="L240" i="93"/>
  <c r="L241" i="93"/>
  <c r="L242" i="93"/>
  <c r="L243" i="93"/>
  <c r="L244" i="93"/>
  <c r="L245" i="93"/>
  <c r="L246" i="93"/>
  <c r="L247" i="93"/>
  <c r="L248" i="93"/>
  <c r="L249" i="93"/>
  <c r="L250" i="93"/>
  <c r="L251" i="93"/>
  <c r="L252" i="93"/>
  <c r="L253" i="93"/>
  <c r="L254" i="93"/>
  <c r="L255" i="93"/>
  <c r="L256" i="93"/>
  <c r="L257" i="93"/>
  <c r="L258" i="93"/>
  <c r="L259" i="93"/>
  <c r="L260" i="93"/>
  <c r="L261" i="93"/>
  <c r="L262" i="93"/>
  <c r="L263" i="93"/>
  <c r="O263" i="93" s="1"/>
  <c r="L45" i="93"/>
  <c r="L46" i="93"/>
  <c r="L47" i="93"/>
  <c r="O47" i="93" s="1"/>
  <c r="L121" i="93"/>
  <c r="O121" i="93" s="1"/>
  <c r="L264" i="93"/>
  <c r="O264" i="93" s="1"/>
  <c r="L233" i="93"/>
  <c r="O233" i="93" s="1"/>
  <c r="L265" i="93"/>
  <c r="O265" i="93" s="1"/>
  <c r="L266" i="93"/>
  <c r="O266" i="93" s="1"/>
  <c r="L267" i="93"/>
  <c r="L268" i="93"/>
  <c r="L269" i="93"/>
  <c r="O269" i="93" s="1"/>
  <c r="L270" i="93"/>
  <c r="O270" i="93" s="1"/>
  <c r="L271" i="93"/>
  <c r="O271" i="93" s="1"/>
  <c r="L272" i="93"/>
  <c r="O272" i="93" s="1"/>
  <c r="L273" i="93"/>
  <c r="O273" i="93" s="1"/>
  <c r="L274" i="93"/>
  <c r="O274" i="93" s="1"/>
  <c r="L275" i="93"/>
  <c r="L276" i="93"/>
  <c r="L277" i="93"/>
  <c r="O277" i="93" s="1"/>
  <c r="L278" i="93"/>
  <c r="O278" i="93" s="1"/>
  <c r="L279" i="93"/>
  <c r="Q279" i="93" s="1"/>
  <c r="L280" i="93"/>
  <c r="O280" i="93" s="1"/>
  <c r="L281" i="93"/>
  <c r="O281" i="93" s="1"/>
  <c r="L282" i="93"/>
  <c r="O282" i="93" s="1"/>
  <c r="L284" i="93"/>
  <c r="L6" i="94"/>
  <c r="L7" i="94"/>
  <c r="L8" i="94"/>
  <c r="L9" i="94"/>
  <c r="L10" i="94"/>
  <c r="L11" i="94"/>
  <c r="L12" i="94"/>
  <c r="L13" i="94"/>
  <c r="L14" i="94"/>
  <c r="L15" i="94"/>
  <c r="L16" i="94"/>
  <c r="L17" i="94"/>
  <c r="L18" i="94"/>
  <c r="L19" i="94"/>
  <c r="L20" i="94"/>
  <c r="L21" i="94"/>
  <c r="L22" i="94"/>
  <c r="L23" i="94"/>
  <c r="L24" i="94"/>
  <c r="L25" i="94"/>
  <c r="L26" i="94"/>
  <c r="L27" i="94"/>
  <c r="L28" i="94"/>
  <c r="L29" i="94"/>
  <c r="L30" i="94"/>
  <c r="L31" i="94"/>
  <c r="L32" i="94"/>
  <c r="L33" i="94"/>
  <c r="L34" i="94"/>
  <c r="L35" i="94"/>
  <c r="L36" i="94"/>
  <c r="L37" i="94"/>
  <c r="L39" i="94"/>
  <c r="Q39" i="94" s="1"/>
  <c r="L40" i="94"/>
  <c r="Q40" i="94" s="1"/>
  <c r="L41" i="94"/>
  <c r="L42" i="94"/>
  <c r="L43" i="94"/>
  <c r="L44" i="94"/>
  <c r="L48" i="94"/>
  <c r="L49" i="94"/>
  <c r="L50" i="94"/>
  <c r="L51" i="94"/>
  <c r="L52" i="94"/>
  <c r="L53" i="94"/>
  <c r="L54" i="94"/>
  <c r="L55" i="94"/>
  <c r="L56" i="94"/>
  <c r="L57" i="94"/>
  <c r="O57" i="94" s="1"/>
  <c r="L58" i="94"/>
  <c r="L59" i="94"/>
  <c r="L60" i="94"/>
  <c r="L61" i="94"/>
  <c r="L62" i="94"/>
  <c r="L63" i="94"/>
  <c r="L64" i="94"/>
  <c r="L65" i="94"/>
  <c r="L66" i="94"/>
  <c r="L67" i="94"/>
  <c r="Q67" i="94" s="1"/>
  <c r="L68" i="94"/>
  <c r="L69" i="94"/>
  <c r="L70" i="94"/>
  <c r="L71" i="94"/>
  <c r="L72" i="94"/>
  <c r="L73" i="94"/>
  <c r="L74" i="94"/>
  <c r="L75" i="94"/>
  <c r="L76" i="94"/>
  <c r="L77" i="94"/>
  <c r="L78" i="94"/>
  <c r="L79" i="94"/>
  <c r="L80" i="94"/>
  <c r="L81" i="94"/>
  <c r="L82" i="94"/>
  <c r="L83" i="94"/>
  <c r="L84" i="94"/>
  <c r="L85" i="94"/>
  <c r="L86" i="94"/>
  <c r="L87" i="94"/>
  <c r="L88" i="94"/>
  <c r="L89" i="94"/>
  <c r="L90" i="94"/>
  <c r="L91" i="94"/>
  <c r="L92" i="94"/>
  <c r="L93" i="94"/>
  <c r="L94" i="94"/>
  <c r="L95" i="94"/>
  <c r="L96" i="94"/>
  <c r="L97" i="94"/>
  <c r="L98" i="94"/>
  <c r="L99" i="94"/>
  <c r="L100" i="94"/>
  <c r="L101" i="94"/>
  <c r="L102" i="94"/>
  <c r="L103" i="94"/>
  <c r="L104" i="94"/>
  <c r="L105" i="94"/>
  <c r="L106" i="94"/>
  <c r="L107" i="94"/>
  <c r="L108" i="94"/>
  <c r="L109" i="94"/>
  <c r="L110" i="94"/>
  <c r="L111" i="94"/>
  <c r="L112" i="94"/>
  <c r="L113" i="94"/>
  <c r="L114" i="94"/>
  <c r="L115" i="94"/>
  <c r="L116" i="94"/>
  <c r="L117" i="94"/>
  <c r="L118" i="94"/>
  <c r="L119" i="94"/>
  <c r="L120" i="94"/>
  <c r="L122" i="94"/>
  <c r="O122" i="94" s="1"/>
  <c r="L123" i="94"/>
  <c r="L124" i="94"/>
  <c r="L125" i="94"/>
  <c r="L126" i="94"/>
  <c r="L127" i="94"/>
  <c r="L128" i="94"/>
  <c r="L129" i="94"/>
  <c r="L130" i="94"/>
  <c r="L131" i="94"/>
  <c r="L132" i="94"/>
  <c r="L133" i="94"/>
  <c r="L134" i="94"/>
  <c r="L135" i="94"/>
  <c r="L136" i="94"/>
  <c r="L137" i="94"/>
  <c r="L138" i="94"/>
  <c r="L139" i="94"/>
  <c r="L140" i="94"/>
  <c r="L141" i="94"/>
  <c r="L142" i="94"/>
  <c r="L143" i="94"/>
  <c r="L144" i="94"/>
  <c r="L145" i="94"/>
  <c r="L146" i="94"/>
  <c r="L147" i="94"/>
  <c r="L148" i="94"/>
  <c r="L149" i="94"/>
  <c r="L150" i="94"/>
  <c r="L151" i="94"/>
  <c r="L152" i="94"/>
  <c r="L153" i="94"/>
  <c r="L154" i="94"/>
  <c r="L155" i="94"/>
  <c r="L156" i="94"/>
  <c r="L157" i="94"/>
  <c r="L158" i="94"/>
  <c r="L159" i="94"/>
  <c r="L160" i="94"/>
  <c r="L161" i="94"/>
  <c r="L162" i="94"/>
  <c r="L163" i="94"/>
  <c r="L164" i="94"/>
  <c r="L165" i="94"/>
  <c r="L166" i="94"/>
  <c r="L167" i="94"/>
  <c r="L168" i="94"/>
  <c r="L169" i="94"/>
  <c r="L170" i="94"/>
  <c r="L171" i="94"/>
  <c r="L172" i="94"/>
  <c r="L173" i="94"/>
  <c r="L174" i="94"/>
  <c r="L175" i="94"/>
  <c r="L176" i="94"/>
  <c r="L177" i="94"/>
  <c r="L178" i="94"/>
  <c r="L179" i="94"/>
  <c r="L180" i="94"/>
  <c r="L181" i="94"/>
  <c r="L182" i="94"/>
  <c r="L183" i="94"/>
  <c r="L184" i="94"/>
  <c r="L185" i="94"/>
  <c r="L186" i="94"/>
  <c r="O186" i="94" s="1"/>
  <c r="L187" i="94"/>
  <c r="L188" i="94"/>
  <c r="L189" i="94"/>
  <c r="L190" i="94"/>
  <c r="L191" i="94"/>
  <c r="L192" i="94"/>
  <c r="L193" i="94"/>
  <c r="L194" i="94"/>
  <c r="L195" i="94"/>
  <c r="L196" i="94"/>
  <c r="L197" i="94"/>
  <c r="L198" i="94"/>
  <c r="L199" i="94"/>
  <c r="L200" i="94"/>
  <c r="L201" i="94"/>
  <c r="L202" i="94"/>
  <c r="L203" i="94"/>
  <c r="L204" i="94"/>
  <c r="L205" i="94"/>
  <c r="L206" i="94"/>
  <c r="L207" i="94"/>
  <c r="L208" i="94"/>
  <c r="L209" i="94"/>
  <c r="L210" i="94"/>
  <c r="L211" i="94"/>
  <c r="L212" i="94"/>
  <c r="L213" i="94"/>
  <c r="L214" i="94"/>
  <c r="L215" i="94"/>
  <c r="L216" i="94"/>
  <c r="L217" i="94"/>
  <c r="L218" i="94"/>
  <c r="L219" i="94"/>
  <c r="L220" i="94"/>
  <c r="L221" i="94"/>
  <c r="L222" i="94"/>
  <c r="L223" i="94"/>
  <c r="L224" i="94"/>
  <c r="L225" i="94"/>
  <c r="L226" i="94"/>
  <c r="L227" i="94"/>
  <c r="L228" i="94"/>
  <c r="L229" i="94"/>
  <c r="L230" i="94"/>
  <c r="L231" i="94"/>
  <c r="L232" i="94"/>
  <c r="L234" i="94"/>
  <c r="L235" i="94"/>
  <c r="L236" i="94"/>
  <c r="L237" i="94"/>
  <c r="L238" i="94"/>
  <c r="L239" i="94"/>
  <c r="L240" i="94"/>
  <c r="L241" i="94"/>
  <c r="L242" i="94"/>
  <c r="L243" i="94"/>
  <c r="L244" i="94"/>
  <c r="L245" i="94"/>
  <c r="L246" i="94"/>
  <c r="L247" i="94"/>
  <c r="L248" i="94"/>
  <c r="L249" i="94"/>
  <c r="L250" i="94"/>
  <c r="L251" i="94"/>
  <c r="O251" i="94" s="1"/>
  <c r="L252" i="94"/>
  <c r="L253" i="94"/>
  <c r="L254" i="94"/>
  <c r="L255" i="94"/>
  <c r="L256" i="94"/>
  <c r="L257" i="94"/>
  <c r="L258" i="94"/>
  <c r="L259" i="94"/>
  <c r="L260" i="94"/>
  <c r="L261" i="94"/>
  <c r="L262" i="94"/>
  <c r="L263" i="94"/>
  <c r="O263" i="94" s="1"/>
  <c r="L45" i="94"/>
  <c r="O45" i="94" s="1"/>
  <c r="L46" i="94"/>
  <c r="L47" i="94"/>
  <c r="L121" i="94"/>
  <c r="O121" i="94" s="1"/>
  <c r="L264" i="94"/>
  <c r="O264" i="94" s="1"/>
  <c r="L233" i="94"/>
  <c r="O233" i="94" s="1"/>
  <c r="L265" i="94"/>
  <c r="O265" i="94" s="1"/>
  <c r="L266" i="94"/>
  <c r="O266" i="94" s="1"/>
  <c r="L267" i="94"/>
  <c r="O267" i="94" s="1"/>
  <c r="L268" i="94"/>
  <c r="L269" i="94"/>
  <c r="L270" i="94"/>
  <c r="O270" i="94" s="1"/>
  <c r="L271" i="94"/>
  <c r="O271" i="94" s="1"/>
  <c r="L272" i="94"/>
  <c r="O272" i="94" s="1"/>
  <c r="L273" i="94"/>
  <c r="O273" i="94" s="1"/>
  <c r="L274" i="94"/>
  <c r="O274" i="94" s="1"/>
  <c r="L275" i="94"/>
  <c r="O275" i="94" s="1"/>
  <c r="L276" i="94"/>
  <c r="L277" i="94"/>
  <c r="L278" i="94"/>
  <c r="O278" i="94" s="1"/>
  <c r="L279" i="94"/>
  <c r="O279" i="94" s="1"/>
  <c r="L280" i="94"/>
  <c r="O280" i="94" s="1"/>
  <c r="L281" i="94"/>
  <c r="O281" i="94" s="1"/>
  <c r="L282" i="94"/>
  <c r="O282" i="94" s="1"/>
  <c r="L284" i="94"/>
  <c r="O284" i="94" s="1"/>
  <c r="L6" i="95"/>
  <c r="L7" i="95"/>
  <c r="L8" i="95"/>
  <c r="L9" i="95"/>
  <c r="L10" i="95"/>
  <c r="L11" i="95"/>
  <c r="L12" i="95"/>
  <c r="L13" i="95"/>
  <c r="L14" i="95"/>
  <c r="L15" i="95"/>
  <c r="L16" i="95"/>
  <c r="L17" i="95"/>
  <c r="L18" i="95"/>
  <c r="L19" i="95"/>
  <c r="L20" i="95"/>
  <c r="L21" i="95"/>
  <c r="L22" i="95"/>
  <c r="L23" i="95"/>
  <c r="L24" i="95"/>
  <c r="L25" i="95"/>
  <c r="L26" i="95"/>
  <c r="L27" i="95"/>
  <c r="L28" i="95"/>
  <c r="L29" i="95"/>
  <c r="L30" i="95"/>
  <c r="L31" i="95"/>
  <c r="O31" i="95" s="1"/>
  <c r="L32" i="95"/>
  <c r="L33" i="95"/>
  <c r="L34" i="95"/>
  <c r="L35" i="95"/>
  <c r="L36" i="95"/>
  <c r="L37" i="95"/>
  <c r="L39" i="95"/>
  <c r="Q39" i="95" s="1"/>
  <c r="L40" i="95"/>
  <c r="Q40" i="95" s="1"/>
  <c r="L41" i="95"/>
  <c r="Q41" i="95" s="1"/>
  <c r="L42" i="95"/>
  <c r="L43" i="95"/>
  <c r="L44" i="95"/>
  <c r="L48" i="95"/>
  <c r="L49" i="95"/>
  <c r="L50" i="95"/>
  <c r="L51" i="95"/>
  <c r="L52" i="95"/>
  <c r="L53" i="95"/>
  <c r="L54" i="95"/>
  <c r="L55" i="95"/>
  <c r="L56" i="95"/>
  <c r="L57" i="95"/>
  <c r="L58" i="95"/>
  <c r="L59" i="95"/>
  <c r="L60" i="95"/>
  <c r="L61" i="95"/>
  <c r="L62" i="95"/>
  <c r="L63" i="95"/>
  <c r="L64" i="95"/>
  <c r="L65" i="95"/>
  <c r="L66" i="95"/>
  <c r="L67" i="95"/>
  <c r="L68" i="95"/>
  <c r="L69" i="95"/>
  <c r="L70" i="95"/>
  <c r="L71" i="95"/>
  <c r="L72" i="95"/>
  <c r="L73" i="95"/>
  <c r="L74" i="95"/>
  <c r="L75" i="95"/>
  <c r="L76" i="95"/>
  <c r="L77" i="95"/>
  <c r="L78" i="95"/>
  <c r="L79" i="95"/>
  <c r="L80" i="95"/>
  <c r="L81" i="95"/>
  <c r="L82" i="95"/>
  <c r="L83" i="95"/>
  <c r="L84" i="95"/>
  <c r="L85" i="95"/>
  <c r="L86" i="95"/>
  <c r="L87" i="95"/>
  <c r="L88" i="95"/>
  <c r="L89" i="95"/>
  <c r="L90" i="95"/>
  <c r="L91" i="95"/>
  <c r="L92" i="95"/>
  <c r="L93" i="95"/>
  <c r="L94" i="95"/>
  <c r="L95" i="95"/>
  <c r="L96" i="95"/>
  <c r="L97" i="95"/>
  <c r="L98" i="95"/>
  <c r="O98" i="95" s="1"/>
  <c r="L99" i="95"/>
  <c r="L100" i="95"/>
  <c r="L101" i="95"/>
  <c r="L102" i="95"/>
  <c r="L103" i="95"/>
  <c r="L104" i="95"/>
  <c r="L105" i="95"/>
  <c r="L106" i="95"/>
  <c r="L107" i="95"/>
  <c r="L108" i="95"/>
  <c r="L109" i="95"/>
  <c r="L110" i="95"/>
  <c r="L111" i="95"/>
  <c r="L112" i="95"/>
  <c r="L113" i="95"/>
  <c r="L114" i="95"/>
  <c r="L115" i="95"/>
  <c r="L116" i="95"/>
  <c r="L117" i="95"/>
  <c r="L118" i="95"/>
  <c r="L119" i="95"/>
  <c r="L120" i="95"/>
  <c r="L122" i="95"/>
  <c r="L123" i="95"/>
  <c r="L124" i="95"/>
  <c r="L125" i="95"/>
  <c r="L126" i="95"/>
  <c r="L127" i="95"/>
  <c r="L128" i="95"/>
  <c r="L129" i="95"/>
  <c r="L130" i="95"/>
  <c r="L131" i="95"/>
  <c r="L132" i="95"/>
  <c r="L133" i="95"/>
  <c r="L134" i="95"/>
  <c r="L135" i="95"/>
  <c r="L136" i="95"/>
  <c r="L137" i="95"/>
  <c r="L138" i="95"/>
  <c r="L139" i="95"/>
  <c r="L140" i="95"/>
  <c r="L141" i="95"/>
  <c r="L142" i="95"/>
  <c r="L143" i="95"/>
  <c r="L144" i="95"/>
  <c r="L145" i="95"/>
  <c r="L146" i="95"/>
  <c r="L147" i="95"/>
  <c r="L148" i="95"/>
  <c r="L149" i="95"/>
  <c r="L150" i="95"/>
  <c r="L151" i="95"/>
  <c r="L152" i="95"/>
  <c r="L153" i="95"/>
  <c r="L154" i="95"/>
  <c r="L155" i="95"/>
  <c r="L156" i="95"/>
  <c r="L157" i="95"/>
  <c r="L158" i="95"/>
  <c r="L159" i="95"/>
  <c r="L160" i="95"/>
  <c r="L161" i="95"/>
  <c r="L162" i="95"/>
  <c r="L163" i="95"/>
  <c r="O163" i="95" s="1"/>
  <c r="L164" i="95"/>
  <c r="L165" i="95"/>
  <c r="L166" i="95"/>
  <c r="L167" i="95"/>
  <c r="L168" i="95"/>
  <c r="L169" i="95"/>
  <c r="L170" i="95"/>
  <c r="L171" i="95"/>
  <c r="L172" i="95"/>
  <c r="L173" i="95"/>
  <c r="L174" i="95"/>
  <c r="L175" i="95"/>
  <c r="L176" i="95"/>
  <c r="L177" i="95"/>
  <c r="L178" i="95"/>
  <c r="L179" i="95"/>
  <c r="L180" i="95"/>
  <c r="L181" i="95"/>
  <c r="L182" i="95"/>
  <c r="L183" i="95"/>
  <c r="L184" i="95"/>
  <c r="L185" i="95"/>
  <c r="L186" i="95"/>
  <c r="L187" i="95"/>
  <c r="L188" i="95"/>
  <c r="L189" i="95"/>
  <c r="L190" i="95"/>
  <c r="L191" i="95"/>
  <c r="L192" i="95"/>
  <c r="L193" i="95"/>
  <c r="L194" i="95"/>
  <c r="L195" i="95"/>
  <c r="L196" i="95"/>
  <c r="L197" i="95"/>
  <c r="L198" i="95"/>
  <c r="L199" i="95"/>
  <c r="L200" i="95"/>
  <c r="L201" i="95"/>
  <c r="L202" i="95"/>
  <c r="L203" i="95"/>
  <c r="L204" i="95"/>
  <c r="L205" i="95"/>
  <c r="L206" i="95"/>
  <c r="L207" i="95"/>
  <c r="L208" i="95"/>
  <c r="L209" i="95"/>
  <c r="L210" i="95"/>
  <c r="L211" i="95"/>
  <c r="L212" i="95"/>
  <c r="L213" i="95"/>
  <c r="L214" i="95"/>
  <c r="L215" i="95"/>
  <c r="L216" i="95"/>
  <c r="L217" i="95"/>
  <c r="L218" i="95"/>
  <c r="L219" i="95"/>
  <c r="L220" i="95"/>
  <c r="L221" i="95"/>
  <c r="O221" i="95" s="1"/>
  <c r="L222" i="95"/>
  <c r="L223" i="95"/>
  <c r="L224" i="95"/>
  <c r="L225" i="95"/>
  <c r="L226" i="95"/>
  <c r="L227" i="95"/>
  <c r="L228" i="95"/>
  <c r="L229" i="95"/>
  <c r="L230" i="95"/>
  <c r="L231" i="95"/>
  <c r="L232" i="95"/>
  <c r="L234" i="95"/>
  <c r="L235" i="95"/>
  <c r="L236" i="95"/>
  <c r="L237" i="95"/>
  <c r="L238" i="95"/>
  <c r="L239" i="95"/>
  <c r="L240" i="95"/>
  <c r="L241" i="95"/>
  <c r="L242" i="95"/>
  <c r="L243" i="95"/>
  <c r="L244" i="95"/>
  <c r="L245" i="95"/>
  <c r="L246" i="95"/>
  <c r="L247" i="95"/>
  <c r="L248" i="95"/>
  <c r="L249" i="95"/>
  <c r="L250" i="95"/>
  <c r="L251" i="95"/>
  <c r="L252" i="95"/>
  <c r="L253" i="95"/>
  <c r="L254" i="95"/>
  <c r="O254" i="95" s="1"/>
  <c r="L255" i="95"/>
  <c r="L256" i="95"/>
  <c r="L257" i="95"/>
  <c r="L258" i="95"/>
  <c r="L259" i="95"/>
  <c r="L260" i="95"/>
  <c r="L261" i="95"/>
  <c r="L262" i="95"/>
  <c r="L263" i="95"/>
  <c r="O263" i="95" s="1"/>
  <c r="L45" i="95"/>
  <c r="O45" i="95" s="1"/>
  <c r="L46" i="95"/>
  <c r="O46" i="95" s="1"/>
  <c r="L47" i="95"/>
  <c r="L121" i="95"/>
  <c r="L264" i="95"/>
  <c r="L233" i="95"/>
  <c r="O233" i="95" s="1"/>
  <c r="L265" i="95"/>
  <c r="O265" i="95" s="1"/>
  <c r="L266" i="95"/>
  <c r="O266" i="95" s="1"/>
  <c r="L267" i="95"/>
  <c r="O267" i="95" s="1"/>
  <c r="L268" i="95"/>
  <c r="O268" i="95" s="1"/>
  <c r="L269" i="95"/>
  <c r="L270" i="95"/>
  <c r="L271" i="95"/>
  <c r="L272" i="95"/>
  <c r="O272" i="95" s="1"/>
  <c r="L273" i="95"/>
  <c r="O273" i="95" s="1"/>
  <c r="L274" i="95"/>
  <c r="O274" i="95" s="1"/>
  <c r="L275" i="95"/>
  <c r="O275" i="95" s="1"/>
  <c r="L276" i="95"/>
  <c r="O276" i="95" s="1"/>
  <c r="L277" i="95"/>
  <c r="L278" i="95"/>
  <c r="L279" i="95"/>
  <c r="L280" i="95"/>
  <c r="O280" i="95" s="1"/>
  <c r="L281" i="95"/>
  <c r="O281" i="95" s="1"/>
  <c r="L282" i="95"/>
  <c r="O282" i="95" s="1"/>
  <c r="L284" i="95"/>
  <c r="O284" i="95" s="1"/>
  <c r="L6" i="96"/>
  <c r="L7" i="96"/>
  <c r="L8" i="96"/>
  <c r="L9" i="96"/>
  <c r="L10" i="96"/>
  <c r="L11" i="96"/>
  <c r="L12" i="96"/>
  <c r="L13" i="96"/>
  <c r="L14" i="96"/>
  <c r="L15" i="96"/>
  <c r="L16" i="96"/>
  <c r="O16" i="96" s="1"/>
  <c r="L17" i="96"/>
  <c r="L18" i="96"/>
  <c r="L19" i="96"/>
  <c r="L20" i="96"/>
  <c r="L21" i="96"/>
  <c r="L22" i="96"/>
  <c r="L23" i="96"/>
  <c r="L24" i="96"/>
  <c r="L25" i="96"/>
  <c r="L26" i="96"/>
  <c r="L27" i="96"/>
  <c r="L28" i="96"/>
  <c r="L29" i="96"/>
  <c r="L30" i="96"/>
  <c r="L31" i="96"/>
  <c r="L32" i="96"/>
  <c r="L33" i="96"/>
  <c r="L34" i="96"/>
  <c r="L35" i="96"/>
  <c r="L36" i="96"/>
  <c r="L37" i="96"/>
  <c r="L39" i="96"/>
  <c r="Q39" i="96" s="1"/>
  <c r="L40" i="96"/>
  <c r="Q40" i="96" s="1"/>
  <c r="L41" i="96"/>
  <c r="L42" i="96"/>
  <c r="L43" i="96"/>
  <c r="L44" i="96"/>
  <c r="L48" i="96"/>
  <c r="L49" i="96"/>
  <c r="L50" i="96"/>
  <c r="L51" i="96"/>
  <c r="O51" i="96" s="1"/>
  <c r="L52" i="96"/>
  <c r="L53" i="96"/>
  <c r="L54" i="96"/>
  <c r="L55" i="96"/>
  <c r="L56" i="96"/>
  <c r="L57" i="96"/>
  <c r="L58" i="96"/>
  <c r="L59" i="96"/>
  <c r="L60" i="96"/>
  <c r="L61" i="96"/>
  <c r="L62" i="96"/>
  <c r="L63" i="96"/>
  <c r="L64" i="96"/>
  <c r="L65" i="96"/>
  <c r="L66" i="96"/>
  <c r="L67" i="96"/>
  <c r="L68" i="96"/>
  <c r="L69" i="96"/>
  <c r="L70" i="96"/>
  <c r="L71" i="96"/>
  <c r="L72" i="96"/>
  <c r="L73" i="96"/>
  <c r="L74" i="96"/>
  <c r="L75" i="96"/>
  <c r="L76" i="96"/>
  <c r="L77" i="96"/>
  <c r="L78" i="96"/>
  <c r="L79" i="96"/>
  <c r="L80" i="96"/>
  <c r="L81" i="96"/>
  <c r="L82" i="96"/>
  <c r="L83" i="96"/>
  <c r="O83" i="96" s="1"/>
  <c r="L84" i="96"/>
  <c r="L85" i="96"/>
  <c r="L86" i="96"/>
  <c r="L87" i="96"/>
  <c r="L88" i="96"/>
  <c r="L89" i="96"/>
  <c r="L90" i="96"/>
  <c r="L91" i="96"/>
  <c r="L92" i="96"/>
  <c r="L93" i="96"/>
  <c r="L94" i="96"/>
  <c r="L95" i="96"/>
  <c r="L96" i="96"/>
  <c r="L97" i="96"/>
  <c r="L98" i="96"/>
  <c r="L99" i="96"/>
  <c r="L100" i="96"/>
  <c r="L101" i="96"/>
  <c r="L102" i="96"/>
  <c r="L103" i="96"/>
  <c r="L104" i="96"/>
  <c r="L105" i="96"/>
  <c r="L106" i="96"/>
  <c r="L107" i="96"/>
  <c r="L108" i="96"/>
  <c r="L109" i="96"/>
  <c r="L110" i="96"/>
  <c r="L111" i="96"/>
  <c r="L112" i="96"/>
  <c r="L113" i="96"/>
  <c r="L114" i="96"/>
  <c r="L115" i="96"/>
  <c r="O115" i="96" s="1"/>
  <c r="L116" i="96"/>
  <c r="L117" i="96"/>
  <c r="L118" i="96"/>
  <c r="L119" i="96"/>
  <c r="L120" i="96"/>
  <c r="L122" i="96"/>
  <c r="L123" i="96"/>
  <c r="L124" i="96"/>
  <c r="L125" i="96"/>
  <c r="L126" i="96"/>
  <c r="L127" i="96"/>
  <c r="L128" i="96"/>
  <c r="L129" i="96"/>
  <c r="L130" i="96"/>
  <c r="L131" i="96"/>
  <c r="L132" i="96"/>
  <c r="L133" i="96"/>
  <c r="L134" i="96"/>
  <c r="L135" i="96"/>
  <c r="L136" i="96"/>
  <c r="L137" i="96"/>
  <c r="L138" i="96"/>
  <c r="L139" i="96"/>
  <c r="L140" i="96"/>
  <c r="L141" i="96"/>
  <c r="L142" i="96"/>
  <c r="L143" i="96"/>
  <c r="L144" i="96"/>
  <c r="L145" i="96"/>
  <c r="L146" i="96"/>
  <c r="L147" i="96"/>
  <c r="L148" i="96"/>
  <c r="L149" i="96"/>
  <c r="L150" i="96"/>
  <c r="L151" i="96"/>
  <c r="L152" i="96"/>
  <c r="L153" i="96"/>
  <c r="L154" i="96"/>
  <c r="L155" i="96"/>
  <c r="L156" i="96"/>
  <c r="L157" i="96"/>
  <c r="L158" i="96"/>
  <c r="L159" i="96"/>
  <c r="L160" i="96"/>
  <c r="L161" i="96"/>
  <c r="L162" i="96"/>
  <c r="L163" i="96"/>
  <c r="L164" i="96"/>
  <c r="L165" i="96"/>
  <c r="L166" i="96"/>
  <c r="L167" i="96"/>
  <c r="L168" i="96"/>
  <c r="L169" i="96"/>
  <c r="L170" i="96"/>
  <c r="L171" i="96"/>
  <c r="L172" i="96"/>
  <c r="L173" i="96"/>
  <c r="L174" i="96"/>
  <c r="L175" i="96"/>
  <c r="L176" i="96"/>
  <c r="L177" i="96"/>
  <c r="L178" i="96"/>
  <c r="L179" i="96"/>
  <c r="L180" i="96"/>
  <c r="O180" i="96" s="1"/>
  <c r="L181" i="96"/>
  <c r="L182" i="96"/>
  <c r="L183" i="96"/>
  <c r="L184" i="96"/>
  <c r="L185" i="96"/>
  <c r="L186" i="96"/>
  <c r="L187" i="96"/>
  <c r="L188" i="96"/>
  <c r="L189" i="96"/>
  <c r="L190" i="96"/>
  <c r="L191" i="96"/>
  <c r="L192" i="96"/>
  <c r="L193" i="96"/>
  <c r="L194" i="96"/>
  <c r="L195" i="96"/>
  <c r="L196" i="96"/>
  <c r="L197" i="96"/>
  <c r="L198" i="96"/>
  <c r="L199" i="96"/>
  <c r="L200" i="96"/>
  <c r="L201" i="96"/>
  <c r="L202" i="96"/>
  <c r="L203" i="96"/>
  <c r="L204" i="96"/>
  <c r="L205" i="96"/>
  <c r="L206" i="96"/>
  <c r="L207" i="96"/>
  <c r="L208" i="96"/>
  <c r="L209" i="96"/>
  <c r="L210" i="96"/>
  <c r="L211" i="96"/>
  <c r="L212" i="96"/>
  <c r="O212" i="96" s="1"/>
  <c r="L213" i="96"/>
  <c r="L214" i="96"/>
  <c r="L215" i="96"/>
  <c r="L216" i="96"/>
  <c r="L217" i="96"/>
  <c r="L218" i="96"/>
  <c r="L219" i="96"/>
  <c r="L220" i="96"/>
  <c r="L221" i="96"/>
  <c r="L222" i="96"/>
  <c r="L223" i="96"/>
  <c r="L224" i="96"/>
  <c r="L225" i="96"/>
  <c r="L226" i="96"/>
  <c r="L227" i="96"/>
  <c r="L228" i="96"/>
  <c r="L229" i="96"/>
  <c r="L230" i="96"/>
  <c r="L231" i="96"/>
  <c r="L232" i="96"/>
  <c r="L234" i="96"/>
  <c r="L235" i="96"/>
  <c r="L236" i="96"/>
  <c r="L237" i="96"/>
  <c r="L238" i="96"/>
  <c r="L239" i="96"/>
  <c r="L240" i="96"/>
  <c r="L241" i="96"/>
  <c r="L242" i="96"/>
  <c r="L243" i="96"/>
  <c r="L244" i="96"/>
  <c r="L245" i="96"/>
  <c r="O245" i="96" s="1"/>
  <c r="L246" i="96"/>
  <c r="L247" i="96"/>
  <c r="L248" i="96"/>
  <c r="L249" i="96"/>
  <c r="L250" i="96"/>
  <c r="L251" i="96"/>
  <c r="L252" i="96"/>
  <c r="L253" i="96"/>
  <c r="L254" i="96"/>
  <c r="L255" i="96"/>
  <c r="L256" i="96"/>
  <c r="L257" i="96"/>
  <c r="L258" i="96"/>
  <c r="L259" i="96"/>
  <c r="L260" i="96"/>
  <c r="L261" i="96"/>
  <c r="L262" i="96"/>
  <c r="L263" i="96"/>
  <c r="O263" i="96" s="1"/>
  <c r="L45" i="96"/>
  <c r="O45" i="96" s="1"/>
  <c r="L46" i="96"/>
  <c r="O46" i="96" s="1"/>
  <c r="L47" i="96"/>
  <c r="O47" i="96" s="1"/>
  <c r="L121" i="96"/>
  <c r="L264" i="96"/>
  <c r="L233" i="96"/>
  <c r="L265" i="96"/>
  <c r="O265" i="96" s="1"/>
  <c r="L266" i="96"/>
  <c r="O266" i="96" s="1"/>
  <c r="L267" i="96"/>
  <c r="O267" i="96" s="1"/>
  <c r="L268" i="96"/>
  <c r="O268" i="96" s="1"/>
  <c r="L269" i="96"/>
  <c r="O269" i="96" s="1"/>
  <c r="L270" i="96"/>
  <c r="L271" i="96"/>
  <c r="L272" i="96"/>
  <c r="L273" i="96"/>
  <c r="O273" i="96" s="1"/>
  <c r="L274" i="96"/>
  <c r="O274" i="96" s="1"/>
  <c r="L275" i="96"/>
  <c r="O275" i="96" s="1"/>
  <c r="L276" i="96"/>
  <c r="O276" i="96" s="1"/>
  <c r="L277" i="96"/>
  <c r="O277" i="96" s="1"/>
  <c r="L278" i="96"/>
  <c r="L279" i="96"/>
  <c r="L280" i="96"/>
  <c r="L281" i="96"/>
  <c r="O281" i="96" s="1"/>
  <c r="L282" i="96"/>
  <c r="O282" i="96" s="1"/>
  <c r="L284" i="96"/>
  <c r="O284" i="96" s="1"/>
  <c r="L6" i="33"/>
  <c r="L7" i="33"/>
  <c r="L8" i="33"/>
  <c r="L9" i="33"/>
  <c r="O9" i="33" s="1"/>
  <c r="L10" i="33"/>
  <c r="L11" i="33"/>
  <c r="L12" i="33"/>
  <c r="L13" i="33"/>
  <c r="L14" i="33"/>
  <c r="L15" i="33"/>
  <c r="L16" i="33"/>
  <c r="L17" i="33"/>
  <c r="L18" i="33"/>
  <c r="L19" i="33"/>
  <c r="L20" i="33"/>
  <c r="L21" i="33"/>
  <c r="L22" i="33"/>
  <c r="L23" i="33"/>
  <c r="L24" i="33"/>
  <c r="L25" i="33"/>
  <c r="L26" i="33"/>
  <c r="L27" i="33"/>
  <c r="L28" i="33"/>
  <c r="L29" i="33"/>
  <c r="L30" i="33"/>
  <c r="L31" i="33"/>
  <c r="L32" i="33"/>
  <c r="L33" i="33"/>
  <c r="L34" i="33"/>
  <c r="L35" i="33"/>
  <c r="L36" i="33"/>
  <c r="L37" i="33"/>
  <c r="L39" i="33"/>
  <c r="Q39" i="33" s="1"/>
  <c r="L40" i="33"/>
  <c r="Q40" i="33" s="1"/>
  <c r="L41" i="33"/>
  <c r="L42" i="33"/>
  <c r="L43" i="33"/>
  <c r="L44" i="33"/>
  <c r="L48" i="33"/>
  <c r="L49" i="33"/>
  <c r="L50" i="33"/>
  <c r="L51" i="33"/>
  <c r="L52" i="33"/>
  <c r="L53" i="33"/>
  <c r="L54" i="33"/>
  <c r="L55" i="33"/>
  <c r="L56" i="33"/>
  <c r="L57" i="33"/>
  <c r="L58" i="33"/>
  <c r="L59" i="33"/>
  <c r="L60" i="33"/>
  <c r="L61" i="33"/>
  <c r="L62" i="33"/>
  <c r="L63" i="33"/>
  <c r="L64" i="33"/>
  <c r="L65" i="33"/>
  <c r="L66" i="33"/>
  <c r="L67" i="33"/>
  <c r="L68" i="33"/>
  <c r="L69" i="33"/>
  <c r="L70" i="33"/>
  <c r="L71" i="33"/>
  <c r="L72" i="33"/>
  <c r="L73" i="33"/>
  <c r="L74" i="33"/>
  <c r="L75" i="33"/>
  <c r="L76" i="33"/>
  <c r="O76" i="33" s="1"/>
  <c r="L77" i="33"/>
  <c r="L78" i="33"/>
  <c r="L79" i="33"/>
  <c r="L80" i="33"/>
  <c r="L81" i="33"/>
  <c r="L82" i="33"/>
  <c r="L83" i="33"/>
  <c r="L84" i="33"/>
  <c r="L85" i="33"/>
  <c r="L86" i="33"/>
  <c r="L87" i="33"/>
  <c r="L88" i="33"/>
  <c r="L89" i="33"/>
  <c r="L90" i="33"/>
  <c r="L91" i="33"/>
  <c r="L92" i="33"/>
  <c r="L93" i="33"/>
  <c r="L94" i="33"/>
  <c r="L95" i="33"/>
  <c r="L96" i="33"/>
  <c r="L97" i="33"/>
  <c r="L98" i="33"/>
  <c r="L99" i="33"/>
  <c r="L100" i="33"/>
  <c r="L101" i="33"/>
  <c r="L102" i="33"/>
  <c r="L103" i="33"/>
  <c r="L104" i="33"/>
  <c r="L105" i="33"/>
  <c r="L106" i="33"/>
  <c r="L107" i="33"/>
  <c r="L108" i="33"/>
  <c r="O108" i="33" s="1"/>
  <c r="L109" i="33"/>
  <c r="L110" i="33"/>
  <c r="L111" i="33"/>
  <c r="L112" i="33"/>
  <c r="L113" i="33"/>
  <c r="L114" i="33"/>
  <c r="L115" i="33"/>
  <c r="L116" i="33"/>
  <c r="L117" i="33"/>
  <c r="L118" i="33"/>
  <c r="L119" i="33"/>
  <c r="L120" i="33"/>
  <c r="L122" i="33"/>
  <c r="L123" i="33"/>
  <c r="L124" i="33"/>
  <c r="L125" i="33"/>
  <c r="L126" i="33"/>
  <c r="L127" i="33"/>
  <c r="L128" i="33"/>
  <c r="L129" i="33"/>
  <c r="L130" i="33"/>
  <c r="L131" i="33"/>
  <c r="L132" i="33"/>
  <c r="L133" i="33"/>
  <c r="L134" i="33"/>
  <c r="L135" i="33"/>
  <c r="L136" i="33"/>
  <c r="L137" i="33"/>
  <c r="L138" i="33"/>
  <c r="L139" i="33"/>
  <c r="L140" i="33"/>
  <c r="L141" i="33"/>
  <c r="O141" i="33" s="1"/>
  <c r="L142" i="33"/>
  <c r="L143" i="33"/>
  <c r="L144" i="33"/>
  <c r="L145" i="33"/>
  <c r="L146" i="33"/>
  <c r="L147" i="33"/>
  <c r="L148" i="33"/>
  <c r="L149" i="33"/>
  <c r="L150" i="33"/>
  <c r="L151" i="33"/>
  <c r="L152" i="33"/>
  <c r="L153" i="33"/>
  <c r="L154" i="33"/>
  <c r="L155" i="33"/>
  <c r="L156" i="33"/>
  <c r="L157" i="33"/>
  <c r="L158" i="33"/>
  <c r="L159" i="33"/>
  <c r="L160" i="33"/>
  <c r="L161" i="33"/>
  <c r="L162" i="33"/>
  <c r="L163" i="33"/>
  <c r="L164" i="33"/>
  <c r="L165" i="33"/>
  <c r="L166" i="33"/>
  <c r="L167" i="33"/>
  <c r="L168" i="33"/>
  <c r="L169" i="33"/>
  <c r="L170" i="33"/>
  <c r="L171" i="33"/>
  <c r="L172" i="33"/>
  <c r="L173" i="33"/>
  <c r="O173" i="33" s="1"/>
  <c r="L174" i="33"/>
  <c r="L175" i="33"/>
  <c r="L176" i="33"/>
  <c r="L177" i="33"/>
  <c r="L178" i="33"/>
  <c r="L179" i="33"/>
  <c r="L180" i="33"/>
  <c r="L181" i="33"/>
  <c r="L182" i="33"/>
  <c r="L183" i="33"/>
  <c r="L184" i="33"/>
  <c r="L185" i="33"/>
  <c r="L186" i="33"/>
  <c r="L187" i="33"/>
  <c r="L188" i="33"/>
  <c r="L189" i="33"/>
  <c r="L190" i="33"/>
  <c r="L191" i="33"/>
  <c r="L192" i="33"/>
  <c r="L193" i="33"/>
  <c r="L194" i="33"/>
  <c r="L195" i="33"/>
  <c r="L196" i="33"/>
  <c r="L197" i="33"/>
  <c r="L198" i="33"/>
  <c r="L199" i="33"/>
  <c r="L200" i="33"/>
  <c r="L201" i="33"/>
  <c r="L202" i="33"/>
  <c r="L203" i="33"/>
  <c r="L204" i="33"/>
  <c r="L205" i="33"/>
  <c r="O205" i="33" s="1"/>
  <c r="L206" i="33"/>
  <c r="L207" i="33"/>
  <c r="L208" i="33"/>
  <c r="L209" i="33"/>
  <c r="L210" i="33"/>
  <c r="L211" i="33"/>
  <c r="L212" i="33"/>
  <c r="L213" i="33"/>
  <c r="L214" i="33"/>
  <c r="L215" i="33"/>
  <c r="L216" i="33"/>
  <c r="L217" i="33"/>
  <c r="L218" i="33"/>
  <c r="L219" i="33"/>
  <c r="L220" i="33"/>
  <c r="L221" i="33"/>
  <c r="L222" i="33"/>
  <c r="L223" i="33"/>
  <c r="L224" i="33"/>
  <c r="L225" i="33"/>
  <c r="L226" i="33"/>
  <c r="L227" i="33"/>
  <c r="L228" i="33"/>
  <c r="L229" i="33"/>
  <c r="L230" i="33"/>
  <c r="L231" i="33"/>
  <c r="L232" i="33"/>
  <c r="L234" i="33"/>
  <c r="L235" i="33"/>
  <c r="L236" i="33"/>
  <c r="L237" i="33"/>
  <c r="L238" i="33"/>
  <c r="O238" i="33" s="1"/>
  <c r="L239" i="33"/>
  <c r="L240" i="33"/>
  <c r="L241" i="33"/>
  <c r="L242" i="33"/>
  <c r="L243" i="33"/>
  <c r="L244" i="33"/>
  <c r="L245" i="33"/>
  <c r="L246" i="33"/>
  <c r="L247" i="33"/>
  <c r="L248" i="33"/>
  <c r="L249" i="33"/>
  <c r="L250" i="33"/>
  <c r="L251" i="33"/>
  <c r="L252" i="33"/>
  <c r="L253" i="33"/>
  <c r="L254" i="33"/>
  <c r="L255" i="33"/>
  <c r="L256" i="33"/>
  <c r="L257" i="33"/>
  <c r="L258" i="33"/>
  <c r="L259" i="33"/>
  <c r="L260" i="33"/>
  <c r="L261" i="33"/>
  <c r="L262" i="33"/>
  <c r="L263" i="33"/>
  <c r="O263" i="33" s="1"/>
  <c r="L45" i="33"/>
  <c r="O45" i="33" s="1"/>
  <c r="L46" i="33"/>
  <c r="O46" i="33" s="1"/>
  <c r="L47" i="33"/>
  <c r="O47" i="33" s="1"/>
  <c r="L121" i="33"/>
  <c r="O121" i="33" s="1"/>
  <c r="L264" i="33"/>
  <c r="L233" i="33"/>
  <c r="L265" i="33"/>
  <c r="L266" i="33"/>
  <c r="O266" i="33" s="1"/>
  <c r="L267" i="33"/>
  <c r="O267" i="33" s="1"/>
  <c r="L268" i="33"/>
  <c r="O268" i="33" s="1"/>
  <c r="L269" i="33"/>
  <c r="O269" i="33" s="1"/>
  <c r="L270" i="33"/>
  <c r="O270" i="33" s="1"/>
  <c r="L271" i="33"/>
  <c r="L272" i="33"/>
  <c r="L273" i="33"/>
  <c r="L274" i="33"/>
  <c r="O274" i="33" s="1"/>
  <c r="L275" i="33"/>
  <c r="O275" i="33" s="1"/>
  <c r="L276" i="33"/>
  <c r="O276" i="33" s="1"/>
  <c r="L277" i="33"/>
  <c r="O277" i="33" s="1"/>
  <c r="L278" i="33"/>
  <c r="O278" i="33" s="1"/>
  <c r="L279" i="33"/>
  <c r="L280" i="33"/>
  <c r="L281" i="33"/>
  <c r="L282" i="33"/>
  <c r="O282" i="33" s="1"/>
  <c r="L284" i="33"/>
  <c r="O284" i="33" s="1"/>
  <c r="I9" i="33"/>
  <c r="I85" i="33"/>
  <c r="I98" i="33"/>
  <c r="I100" i="33"/>
  <c r="I101" i="33"/>
  <c r="I116" i="33"/>
  <c r="I117" i="33"/>
  <c r="I120" i="33"/>
  <c r="I141" i="33"/>
  <c r="I149" i="33"/>
  <c r="I150" i="33"/>
  <c r="I153" i="33"/>
  <c r="I158" i="33"/>
  <c r="I161" i="33"/>
  <c r="I165" i="33"/>
  <c r="I166" i="33"/>
  <c r="I169" i="33"/>
  <c r="I185" i="33"/>
  <c r="I230" i="33"/>
  <c r="I239" i="33"/>
  <c r="I242" i="33"/>
  <c r="K249" i="8" l="1"/>
  <c r="K241" i="8"/>
  <c r="K200" i="8"/>
  <c r="K216" i="8"/>
  <c r="K208" i="8"/>
  <c r="K257" i="8"/>
  <c r="K224" i="8"/>
  <c r="K232" i="8"/>
  <c r="K192" i="8"/>
  <c r="K184" i="8"/>
  <c r="K176" i="8"/>
  <c r="K168" i="8"/>
  <c r="K160" i="8"/>
  <c r="K152" i="8"/>
  <c r="K144" i="8"/>
  <c r="K136" i="8"/>
  <c r="K128" i="8"/>
  <c r="K119" i="8"/>
  <c r="K111" i="8"/>
  <c r="K103" i="8"/>
  <c r="K95" i="8"/>
  <c r="K87" i="8"/>
  <c r="K79" i="8"/>
  <c r="K71" i="8"/>
  <c r="K63" i="8"/>
  <c r="K55" i="8"/>
  <c r="K44" i="8"/>
  <c r="K35" i="8"/>
  <c r="K27" i="8"/>
  <c r="K19" i="8"/>
  <c r="K11" i="8"/>
  <c r="K255" i="8"/>
  <c r="K247" i="8"/>
  <c r="K239" i="8"/>
  <c r="K230" i="8"/>
  <c r="K222" i="8"/>
  <c r="K214" i="8"/>
  <c r="K206" i="8"/>
  <c r="K198" i="8"/>
  <c r="K190" i="8"/>
  <c r="K182" i="8"/>
  <c r="K174" i="8"/>
  <c r="K166" i="8"/>
  <c r="K158" i="8"/>
  <c r="K150" i="8"/>
  <c r="K142" i="8"/>
  <c r="K134" i="8"/>
  <c r="K126" i="8"/>
  <c r="K117" i="8"/>
  <c r="K109" i="8"/>
  <c r="K101" i="8"/>
  <c r="K93" i="8"/>
  <c r="K85" i="8"/>
  <c r="K77" i="8"/>
  <c r="K69" i="8"/>
  <c r="K61" i="8"/>
  <c r="K53" i="8"/>
  <c r="K42" i="8"/>
  <c r="K33" i="8"/>
  <c r="K25" i="8"/>
  <c r="K17" i="8"/>
  <c r="K9" i="8"/>
  <c r="K256" i="8"/>
  <c r="K248" i="8"/>
  <c r="K240" i="8"/>
  <c r="K231" i="8"/>
  <c r="K223" i="8"/>
  <c r="K215" i="8"/>
  <c r="K207" i="8"/>
  <c r="K199" i="8"/>
  <c r="K191" i="8"/>
  <c r="K183" i="8"/>
  <c r="K175" i="8"/>
  <c r="K167" i="8"/>
  <c r="K159" i="8"/>
  <c r="K151" i="8"/>
  <c r="K143" i="8"/>
  <c r="K135" i="8"/>
  <c r="K127" i="8"/>
  <c r="K118" i="8"/>
  <c r="K110" i="8"/>
  <c r="K102" i="8"/>
  <c r="K94" i="8"/>
  <c r="K86" i="8"/>
  <c r="K78" i="8"/>
  <c r="K70" i="8"/>
  <c r="K62" i="8"/>
  <c r="K54" i="8"/>
  <c r="K43" i="8"/>
  <c r="K34" i="8"/>
  <c r="K26" i="8"/>
  <c r="K18" i="8"/>
  <c r="K10" i="8"/>
  <c r="K281" i="8"/>
  <c r="K273" i="8"/>
  <c r="K265" i="8"/>
  <c r="K262" i="8"/>
  <c r="K254" i="8"/>
  <c r="K246" i="8"/>
  <c r="K238" i="8"/>
  <c r="K229" i="8"/>
  <c r="K221" i="8"/>
  <c r="K213" i="8"/>
  <c r="K205" i="8"/>
  <c r="K197" i="8"/>
  <c r="K189" i="8"/>
  <c r="K181" i="8"/>
  <c r="K173" i="8"/>
  <c r="K165" i="8"/>
  <c r="K157" i="8"/>
  <c r="K149" i="8"/>
  <c r="K141" i="8"/>
  <c r="K133" i="8"/>
  <c r="K125" i="8"/>
  <c r="K116" i="8"/>
  <c r="K108" i="8"/>
  <c r="K100" i="8"/>
  <c r="K92" i="8"/>
  <c r="K84" i="8"/>
  <c r="K76" i="8"/>
  <c r="K68" i="8"/>
  <c r="K60" i="8"/>
  <c r="K52" i="8"/>
  <c r="K41" i="8"/>
  <c r="K32" i="8"/>
  <c r="K24" i="8"/>
  <c r="K16" i="8"/>
  <c r="K8" i="8"/>
  <c r="K280" i="8"/>
  <c r="K272" i="8"/>
  <c r="K233" i="8"/>
  <c r="K261" i="8"/>
  <c r="K253" i="8"/>
  <c r="K245" i="8"/>
  <c r="K237" i="8"/>
  <c r="K228" i="8"/>
  <c r="K220" i="8"/>
  <c r="K212" i="8"/>
  <c r="K204" i="8"/>
  <c r="K196" i="8"/>
  <c r="K188" i="8"/>
  <c r="K180" i="8"/>
  <c r="K172" i="8"/>
  <c r="K164" i="8"/>
  <c r="K156" i="8"/>
  <c r="K148" i="8"/>
  <c r="K140" i="8"/>
  <c r="K132" i="8"/>
  <c r="K124" i="8"/>
  <c r="K115" i="8"/>
  <c r="K107" i="8"/>
  <c r="K99" i="8"/>
  <c r="K91" i="8"/>
  <c r="K83" i="8"/>
  <c r="K75" i="8"/>
  <c r="K67" i="8"/>
  <c r="K59" i="8"/>
  <c r="K51" i="8"/>
  <c r="K31" i="8"/>
  <c r="K23" i="8"/>
  <c r="K15" i="8"/>
  <c r="K7" i="8"/>
  <c r="K260" i="8"/>
  <c r="K252" i="8"/>
  <c r="K244" i="8"/>
  <c r="K236" i="8"/>
  <c r="K227" i="8"/>
  <c r="K219" i="8"/>
  <c r="K211" i="8"/>
  <c r="K203" i="8"/>
  <c r="K195" i="8"/>
  <c r="K187" i="8"/>
  <c r="K179" i="8"/>
  <c r="K171" i="8"/>
  <c r="K163" i="8"/>
  <c r="K155" i="8"/>
  <c r="K147" i="8"/>
  <c r="K139" i="8"/>
  <c r="K131" i="8"/>
  <c r="K123" i="8"/>
  <c r="K114" i="8"/>
  <c r="K106" i="8"/>
  <c r="K98" i="8"/>
  <c r="K90" i="8"/>
  <c r="K82" i="8"/>
  <c r="K74" i="8"/>
  <c r="K66" i="8"/>
  <c r="K58" i="8"/>
  <c r="K50" i="8"/>
  <c r="K30" i="8"/>
  <c r="K22" i="8"/>
  <c r="K14" i="8"/>
  <c r="K6" i="8"/>
  <c r="K259" i="8"/>
  <c r="K251" i="8"/>
  <c r="K243" i="8"/>
  <c r="K235" i="8"/>
  <c r="K226" i="8"/>
  <c r="K218" i="8"/>
  <c r="K210" i="8"/>
  <c r="K202" i="8"/>
  <c r="K194" i="8"/>
  <c r="K186" i="8"/>
  <c r="K178" i="8"/>
  <c r="K170" i="8"/>
  <c r="K162" i="8"/>
  <c r="K154" i="8"/>
  <c r="K146" i="8"/>
  <c r="K138" i="8"/>
  <c r="K130" i="8"/>
  <c r="K122" i="8"/>
  <c r="K113" i="8"/>
  <c r="K105" i="8"/>
  <c r="K97" i="8"/>
  <c r="K89" i="8"/>
  <c r="K81" i="8"/>
  <c r="K73" i="8"/>
  <c r="K65" i="8"/>
  <c r="K57" i="8"/>
  <c r="K49" i="8"/>
  <c r="K37" i="8"/>
  <c r="K29" i="8"/>
  <c r="K21" i="8"/>
  <c r="K13" i="8"/>
  <c r="K258" i="8"/>
  <c r="K250" i="8"/>
  <c r="K242" i="8"/>
  <c r="K234" i="8"/>
  <c r="K225" i="8"/>
  <c r="K217" i="8"/>
  <c r="K209" i="8"/>
  <c r="K201" i="8"/>
  <c r="K193" i="8"/>
  <c r="K185" i="8"/>
  <c r="K177" i="8"/>
  <c r="K169" i="8"/>
  <c r="K161" i="8"/>
  <c r="K153" i="8"/>
  <c r="K145" i="8"/>
  <c r="K137" i="8"/>
  <c r="K129" i="8"/>
  <c r="K120" i="8"/>
  <c r="K112" i="8"/>
  <c r="K104" i="8"/>
  <c r="K96" i="8"/>
  <c r="K88" i="8"/>
  <c r="K80" i="8"/>
  <c r="K72" i="8"/>
  <c r="K64" i="8"/>
  <c r="K56" i="8"/>
  <c r="K48" i="8"/>
  <c r="K36" i="8"/>
  <c r="K28" i="8"/>
  <c r="K20" i="8"/>
  <c r="K12" i="8"/>
  <c r="O268" i="82"/>
  <c r="K268" i="8"/>
  <c r="O284" i="82"/>
  <c r="K284" i="8"/>
  <c r="O275" i="82"/>
  <c r="K275" i="8"/>
  <c r="O267" i="82"/>
  <c r="K267" i="8"/>
  <c r="O45" i="82"/>
  <c r="K45" i="8"/>
  <c r="O276" i="82"/>
  <c r="K276" i="8"/>
  <c r="O282" i="82"/>
  <c r="K282" i="8"/>
  <c r="O274" i="82"/>
  <c r="K274" i="8"/>
  <c r="O266" i="82"/>
  <c r="K266" i="8"/>
  <c r="O263" i="82"/>
  <c r="K263" i="8"/>
  <c r="O46" i="82"/>
  <c r="K46" i="8"/>
  <c r="Q40" i="82"/>
  <c r="K40" i="8"/>
  <c r="O279" i="82"/>
  <c r="K279" i="8"/>
  <c r="O271" i="82"/>
  <c r="K271" i="8"/>
  <c r="O264" i="82"/>
  <c r="K264" i="8"/>
  <c r="Q39" i="82"/>
  <c r="K39" i="8"/>
  <c r="O278" i="82"/>
  <c r="K278" i="8"/>
  <c r="O270" i="82"/>
  <c r="K270" i="8"/>
  <c r="O121" i="82"/>
  <c r="K121" i="8"/>
  <c r="O277" i="82"/>
  <c r="K277" i="8"/>
  <c r="O269" i="82"/>
  <c r="K269" i="8"/>
  <c r="O47" i="82"/>
  <c r="K47" i="8"/>
  <c r="E244" i="8"/>
  <c r="E241" i="8"/>
  <c r="E242" i="8"/>
  <c r="Q39" i="89"/>
  <c r="O278" i="89"/>
  <c r="O270" i="89"/>
  <c r="O121" i="89"/>
  <c r="Q40" i="89"/>
  <c r="O277" i="89"/>
  <c r="O47" i="89"/>
  <c r="O276" i="89"/>
  <c r="O268" i="89"/>
  <c r="O46" i="89"/>
  <c r="O269" i="89"/>
  <c r="O284" i="89"/>
  <c r="O275" i="89"/>
  <c r="O267" i="89"/>
  <c r="O45" i="89"/>
  <c r="O282" i="89"/>
  <c r="O274" i="89"/>
  <c r="O266" i="89"/>
  <c r="O9" i="89"/>
  <c r="O263" i="89"/>
  <c r="O281" i="89"/>
  <c r="O273" i="89"/>
  <c r="O265" i="89"/>
  <c r="O238" i="89"/>
  <c r="O205" i="89"/>
  <c r="O173" i="89"/>
  <c r="O141" i="89"/>
  <c r="O108" i="89"/>
  <c r="O76" i="89"/>
  <c r="E169" i="8"/>
  <c r="E167" i="8"/>
  <c r="E232" i="8"/>
  <c r="E161" i="8"/>
  <c r="E125" i="8"/>
  <c r="E100" i="8"/>
  <c r="E182" i="8"/>
  <c r="E166" i="8"/>
  <c r="E150" i="8"/>
  <c r="E126" i="8"/>
  <c r="E117" i="8"/>
  <c r="E101" i="8"/>
  <c r="E153" i="8"/>
  <c r="E187" i="8"/>
  <c r="E160" i="8"/>
  <c r="E123" i="8"/>
  <c r="E92" i="8"/>
  <c r="E118" i="8"/>
  <c r="E171" i="8"/>
  <c r="E155" i="8"/>
  <c r="E120" i="8"/>
  <c r="E87" i="8"/>
  <c r="E220" i="8"/>
  <c r="E212" i="8"/>
  <c r="E164" i="8"/>
  <c r="E148" i="8"/>
  <c r="E140" i="8"/>
  <c r="E124" i="8"/>
  <c r="E91" i="8"/>
  <c r="E119" i="8"/>
  <c r="E38" i="8"/>
  <c r="E186" i="8"/>
  <c r="E170" i="8"/>
  <c r="E162" i="8"/>
  <c r="E154" i="8"/>
  <c r="E122" i="8"/>
  <c r="E151" i="8"/>
  <c r="E116" i="8"/>
  <c r="E168" i="8"/>
  <c r="E149" i="8"/>
  <c r="E103" i="8"/>
  <c r="E152" i="8"/>
  <c r="E165" i="8"/>
  <c r="E163" i="8"/>
  <c r="E143" i="8"/>
  <c r="E102" i="8"/>
  <c r="Q281" i="81"/>
  <c r="Q284" i="91"/>
  <c r="Q280" i="70"/>
  <c r="Q274" i="66"/>
  <c r="Q263" i="66"/>
  <c r="Q40" i="66"/>
  <c r="Q39" i="66"/>
  <c r="Q279" i="66"/>
  <c r="Q264" i="66"/>
  <c r="Q277" i="66"/>
  <c r="Q47" i="66"/>
  <c r="Q276" i="66"/>
  <c r="Q46" i="66"/>
  <c r="Q284" i="83"/>
  <c r="Q275" i="75"/>
  <c r="Q266" i="68"/>
  <c r="Q273" i="94"/>
  <c r="Q267" i="83"/>
  <c r="Q45" i="75"/>
  <c r="Q265" i="68"/>
  <c r="Q266" i="90"/>
  <c r="Q281" i="78"/>
  <c r="Q273" i="73"/>
  <c r="Q272" i="70"/>
  <c r="Q47" i="74"/>
  <c r="Q282" i="86"/>
  <c r="Q273" i="78"/>
  <c r="Q265" i="73"/>
  <c r="Q271" i="70"/>
  <c r="Q274" i="86"/>
  <c r="Q47" i="77"/>
  <c r="Q267" i="72"/>
  <c r="Q269" i="85"/>
  <c r="Q279" i="76"/>
  <c r="Q45" i="72"/>
  <c r="Q280" i="84"/>
  <c r="Q272" i="76"/>
  <c r="Q274" i="68"/>
  <c r="Q268" i="80"/>
  <c r="Q121" i="82"/>
  <c r="Q265" i="94"/>
  <c r="Q263" i="90"/>
  <c r="Q281" i="86"/>
  <c r="Q47" i="85"/>
  <c r="Q275" i="83"/>
  <c r="Q47" i="82"/>
  <c r="Q267" i="80"/>
  <c r="Q274" i="78"/>
  <c r="Q280" i="76"/>
  <c r="Q267" i="75"/>
  <c r="Q281" i="73"/>
  <c r="Q46" i="72"/>
  <c r="Q273" i="68"/>
  <c r="Q279" i="70"/>
  <c r="Q276" i="88"/>
  <c r="Q46" i="80"/>
  <c r="O274" i="88"/>
  <c r="Q275" i="91"/>
  <c r="Q268" i="88"/>
  <c r="Q273" i="86"/>
  <c r="Q279" i="84"/>
  <c r="Q45" i="83"/>
  <c r="Q273" i="81"/>
  <c r="Q45" i="80"/>
  <c r="Q266" i="78"/>
  <c r="Q278" i="74"/>
  <c r="Q279" i="69"/>
  <c r="Q281" i="96"/>
  <c r="Q267" i="91"/>
  <c r="Q46" i="88"/>
  <c r="Q266" i="86"/>
  <c r="Q272" i="84"/>
  <c r="Q278" i="82"/>
  <c r="Q265" i="81"/>
  <c r="Q279" i="79"/>
  <c r="Q265" i="78"/>
  <c r="Q271" i="76"/>
  <c r="Q277" i="74"/>
  <c r="Q284" i="72"/>
  <c r="Q271" i="69"/>
  <c r="Q263" i="68"/>
  <c r="Q233" i="70"/>
  <c r="Q273" i="96"/>
  <c r="Q45" i="91"/>
  <c r="Q279" i="87"/>
  <c r="Q265" i="86"/>
  <c r="Q271" i="84"/>
  <c r="Q277" i="82"/>
  <c r="Q284" i="80"/>
  <c r="Q271" i="79"/>
  <c r="Q263" i="78"/>
  <c r="Q233" i="76"/>
  <c r="Q270" i="74"/>
  <c r="Q276" i="72"/>
  <c r="Q264" i="69"/>
  <c r="Q277" i="71"/>
  <c r="Q264" i="70"/>
  <c r="Q265" i="96"/>
  <c r="Q282" i="90"/>
  <c r="Q271" i="87"/>
  <c r="Q263" i="86"/>
  <c r="Q233" i="84"/>
  <c r="Q270" i="82"/>
  <c r="Q276" i="80"/>
  <c r="Q264" i="79"/>
  <c r="Q277" i="77"/>
  <c r="Q264" i="76"/>
  <c r="Q269" i="74"/>
  <c r="Q275" i="72"/>
  <c r="Q282" i="68"/>
  <c r="Q269" i="71"/>
  <c r="Q268" i="67"/>
  <c r="Q281" i="94"/>
  <c r="Q274" i="90"/>
  <c r="Q264" i="87"/>
  <c r="Q277" i="85"/>
  <c r="Q264" i="84"/>
  <c r="Q269" i="82"/>
  <c r="Q275" i="80"/>
  <c r="Q282" i="78"/>
  <c r="Q269" i="77"/>
  <c r="Q284" i="75"/>
  <c r="Q121" i="74"/>
  <c r="Q268" i="72"/>
  <c r="Q281" i="68"/>
  <c r="Q47" i="71"/>
  <c r="D122" i="66"/>
  <c r="F122" i="66" s="1"/>
  <c r="I122" i="66" s="1"/>
  <c r="O264" i="96"/>
  <c r="Q264" i="96"/>
  <c r="O121" i="95"/>
  <c r="Q121" i="95"/>
  <c r="O276" i="93"/>
  <c r="Q276" i="93"/>
  <c r="O274" i="91"/>
  <c r="Q274" i="91"/>
  <c r="O121" i="87"/>
  <c r="Q121" i="87"/>
  <c r="O269" i="86"/>
  <c r="Q269" i="86"/>
  <c r="D239" i="66"/>
  <c r="F239" i="66" s="1"/>
  <c r="I239" i="66" s="1"/>
  <c r="D160" i="66"/>
  <c r="F160" i="66" s="1"/>
  <c r="I160" i="66" s="1"/>
  <c r="D120" i="66"/>
  <c r="F120" i="66" s="1"/>
  <c r="I120" i="66" s="1"/>
  <c r="O264" i="33"/>
  <c r="Q264" i="33"/>
  <c r="O270" i="96"/>
  <c r="Q270" i="96"/>
  <c r="O277" i="95"/>
  <c r="Q277" i="95"/>
  <c r="O276" i="94"/>
  <c r="Q276" i="94"/>
  <c r="O275" i="93"/>
  <c r="Q275" i="93"/>
  <c r="O274" i="92"/>
  <c r="Q274" i="92"/>
  <c r="O263" i="92"/>
  <c r="Q263" i="92"/>
  <c r="O281" i="91"/>
  <c r="Q281" i="91"/>
  <c r="O280" i="90"/>
  <c r="Q280" i="90"/>
  <c r="O233" i="90"/>
  <c r="Q233" i="90"/>
  <c r="O279" i="89"/>
  <c r="Q279" i="89"/>
  <c r="O264" i="89"/>
  <c r="Q264" i="89"/>
  <c r="O270" i="88"/>
  <c r="Q270" i="88"/>
  <c r="O121" i="88"/>
  <c r="Q121" i="88"/>
  <c r="O277" i="87"/>
  <c r="Q277" i="87"/>
  <c r="O269" i="87"/>
  <c r="Q269" i="87"/>
  <c r="O47" i="87"/>
  <c r="Q47" i="87"/>
  <c r="O276" i="86"/>
  <c r="Q276" i="86"/>
  <c r="O268" i="86"/>
  <c r="Q268" i="86"/>
  <c r="O46" i="86"/>
  <c r="Q46" i="86"/>
  <c r="O284" i="85"/>
  <c r="Q284" i="85"/>
  <c r="O275" i="85"/>
  <c r="Q275" i="85"/>
  <c r="O267" i="85"/>
  <c r="Q267" i="85"/>
  <c r="O45" i="85"/>
  <c r="Q45" i="85"/>
  <c r="O282" i="84"/>
  <c r="Q282" i="84"/>
  <c r="O274" i="84"/>
  <c r="Q274" i="84"/>
  <c r="O266" i="84"/>
  <c r="Q266" i="84"/>
  <c r="O263" i="84"/>
  <c r="Q263" i="84"/>
  <c r="O281" i="83"/>
  <c r="Q281" i="83"/>
  <c r="O273" i="83"/>
  <c r="Q273" i="83"/>
  <c r="O265" i="83"/>
  <c r="Q265" i="83"/>
  <c r="O280" i="82"/>
  <c r="Q280" i="82"/>
  <c r="O272" i="82"/>
  <c r="Q272" i="82"/>
  <c r="O233" i="82"/>
  <c r="Q233" i="82"/>
  <c r="O279" i="81"/>
  <c r="Q279" i="81"/>
  <c r="O271" i="81"/>
  <c r="Q271" i="81"/>
  <c r="O264" i="81"/>
  <c r="Q264" i="81"/>
  <c r="O278" i="80"/>
  <c r="Q278" i="80"/>
  <c r="O270" i="80"/>
  <c r="Q270" i="80"/>
  <c r="O121" i="80"/>
  <c r="Q121" i="80"/>
  <c r="O277" i="79"/>
  <c r="Q277" i="79"/>
  <c r="O269" i="79"/>
  <c r="Q269" i="79"/>
  <c r="O47" i="79"/>
  <c r="Q47" i="79"/>
  <c r="D240" i="66"/>
  <c r="F240" i="66" s="1"/>
  <c r="I240" i="66" s="1"/>
  <c r="O277" i="94"/>
  <c r="Q277" i="94"/>
  <c r="O265" i="90"/>
  <c r="Q265" i="90"/>
  <c r="O84" i="90"/>
  <c r="Q84" i="90"/>
  <c r="O279" i="88"/>
  <c r="Q279" i="88"/>
  <c r="D10" i="66"/>
  <c r="F10" i="66" s="1"/>
  <c r="I10" i="66" s="1"/>
  <c r="E10" i="8"/>
  <c r="O271" i="33"/>
  <c r="Q271" i="33"/>
  <c r="O278" i="96"/>
  <c r="Q278" i="96"/>
  <c r="O47" i="95"/>
  <c r="Q47" i="95"/>
  <c r="O268" i="94"/>
  <c r="Q268" i="94"/>
  <c r="O284" i="93"/>
  <c r="Q284" i="93"/>
  <c r="O45" i="93"/>
  <c r="Q45" i="93"/>
  <c r="O282" i="92"/>
  <c r="Q282" i="92"/>
  <c r="O265" i="91"/>
  <c r="Q265" i="91"/>
  <c r="D147" i="66"/>
  <c r="F147" i="66" s="1"/>
  <c r="I147" i="66" s="1"/>
  <c r="D169" i="66"/>
  <c r="F169" i="66" s="1"/>
  <c r="I169" i="66" s="1"/>
  <c r="O270" i="95"/>
  <c r="Q270" i="95"/>
  <c r="O45" i="92"/>
  <c r="Q45" i="92"/>
  <c r="O282" i="91"/>
  <c r="Q282" i="91"/>
  <c r="O273" i="90"/>
  <c r="Q273" i="90"/>
  <c r="O280" i="89"/>
  <c r="Q280" i="89"/>
  <c r="O278" i="87"/>
  <c r="Q278" i="87"/>
  <c r="O277" i="86"/>
  <c r="Q277" i="86"/>
  <c r="D168" i="66"/>
  <c r="F168" i="66" s="1"/>
  <c r="I168" i="66" s="1"/>
  <c r="D148" i="66"/>
  <c r="F148" i="66" s="1"/>
  <c r="I148" i="66" s="1"/>
  <c r="D100" i="66"/>
  <c r="F100" i="66" s="1"/>
  <c r="I100" i="66" s="1"/>
  <c r="O279" i="33"/>
  <c r="Q279" i="33"/>
  <c r="O121" i="96"/>
  <c r="Q121" i="96"/>
  <c r="O269" i="95"/>
  <c r="Q269" i="95"/>
  <c r="O46" i="94"/>
  <c r="Q46" i="94"/>
  <c r="O267" i="93"/>
  <c r="Q267" i="93"/>
  <c r="O266" i="92"/>
  <c r="Q266" i="92"/>
  <c r="O273" i="91"/>
  <c r="Q273" i="91"/>
  <c r="O272" i="90"/>
  <c r="Q272" i="90"/>
  <c r="O271" i="89"/>
  <c r="Q271" i="89"/>
  <c r="O278" i="88"/>
  <c r="Q278" i="88"/>
  <c r="D230" i="66"/>
  <c r="F230" i="66" s="1"/>
  <c r="I230" i="66" s="1"/>
  <c r="D167" i="66"/>
  <c r="F167" i="66" s="1"/>
  <c r="I167" i="66" s="1"/>
  <c r="D159" i="66"/>
  <c r="F159" i="66" s="1"/>
  <c r="I159" i="66" s="1"/>
  <c r="D119" i="66"/>
  <c r="F119" i="66" s="1"/>
  <c r="I119" i="66" s="1"/>
  <c r="D99" i="66"/>
  <c r="F99" i="66" s="1"/>
  <c r="I99" i="66" s="1"/>
  <c r="D9" i="66"/>
  <c r="F9" i="66" s="1"/>
  <c r="I9" i="66" s="1"/>
  <c r="E9" i="8"/>
  <c r="D218" i="66"/>
  <c r="F218" i="66" s="1"/>
  <c r="I218" i="66" s="1"/>
  <c r="D166" i="66"/>
  <c r="F166" i="66" s="1"/>
  <c r="I166" i="66" s="1"/>
  <c r="D158" i="66"/>
  <c r="F158" i="66" s="1"/>
  <c r="I158" i="66" s="1"/>
  <c r="D146" i="66"/>
  <c r="F146" i="66" s="1"/>
  <c r="I146" i="66" s="1"/>
  <c r="D118" i="66"/>
  <c r="F118" i="66" s="1"/>
  <c r="I118" i="66" s="1"/>
  <c r="D98" i="66"/>
  <c r="F98" i="66" s="1"/>
  <c r="I98" i="66" s="1"/>
  <c r="D11" i="66"/>
  <c r="F11" i="66" s="1"/>
  <c r="I11" i="66" s="1"/>
  <c r="E11" i="8"/>
  <c r="O233" i="33"/>
  <c r="Q233" i="33"/>
  <c r="O279" i="96"/>
  <c r="Q279" i="96"/>
  <c r="O278" i="95"/>
  <c r="Q278" i="95"/>
  <c r="O47" i="94"/>
  <c r="Q47" i="94"/>
  <c r="O46" i="93"/>
  <c r="Q46" i="93"/>
  <c r="O267" i="92"/>
  <c r="Q267" i="92"/>
  <c r="O263" i="91"/>
  <c r="Q263" i="91"/>
  <c r="O281" i="90"/>
  <c r="Q281" i="90"/>
  <c r="O272" i="89"/>
  <c r="Q272" i="89"/>
  <c r="O271" i="88"/>
  <c r="Q271" i="88"/>
  <c r="D165" i="66"/>
  <c r="F165" i="66" s="1"/>
  <c r="I165" i="66" s="1"/>
  <c r="D141" i="66"/>
  <c r="F141" i="66" s="1"/>
  <c r="I141" i="66" s="1"/>
  <c r="D90" i="66"/>
  <c r="F90" i="66" s="1"/>
  <c r="I90" i="66" s="1"/>
  <c r="D185" i="66"/>
  <c r="F185" i="66" s="1"/>
  <c r="I185" i="66" s="1"/>
  <c r="D164" i="66"/>
  <c r="F164" i="66" s="1"/>
  <c r="I164" i="66" s="1"/>
  <c r="D152" i="66"/>
  <c r="F152" i="66" s="1"/>
  <c r="I152" i="66" s="1"/>
  <c r="D138" i="66"/>
  <c r="F138" i="66" s="1"/>
  <c r="I138" i="66" s="1"/>
  <c r="D116" i="66"/>
  <c r="F116" i="66" s="1"/>
  <c r="I116" i="66" s="1"/>
  <c r="D89" i="66"/>
  <c r="F89" i="66" s="1"/>
  <c r="I89" i="66" s="1"/>
  <c r="D101" i="66"/>
  <c r="F101" i="66" s="1"/>
  <c r="I101" i="66" s="1"/>
  <c r="O272" i="33"/>
  <c r="Q272" i="33"/>
  <c r="D231" i="66"/>
  <c r="F231" i="66" s="1"/>
  <c r="I231" i="66" s="1"/>
  <c r="D231" i="67" s="1"/>
  <c r="D115" i="66"/>
  <c r="F115" i="66" s="1"/>
  <c r="I115" i="66" s="1"/>
  <c r="D149" i="66"/>
  <c r="F149" i="66" s="1"/>
  <c r="I149" i="66" s="1"/>
  <c r="O280" i="33"/>
  <c r="Q280" i="33"/>
  <c r="O271" i="96"/>
  <c r="Q271" i="96"/>
  <c r="O268" i="93"/>
  <c r="Q268" i="93"/>
  <c r="O275" i="92"/>
  <c r="Q275" i="92"/>
  <c r="O266" i="91"/>
  <c r="Q266" i="91"/>
  <c r="O233" i="89"/>
  <c r="Q233" i="89"/>
  <c r="O264" i="88"/>
  <c r="Q264" i="88"/>
  <c r="O47" i="86"/>
  <c r="Q47" i="86"/>
  <c r="D210" i="66"/>
  <c r="F210" i="66" s="1"/>
  <c r="I210" i="66" s="1"/>
  <c r="D153" i="66"/>
  <c r="F153" i="66" s="1"/>
  <c r="I153" i="66" s="1"/>
  <c r="D117" i="66"/>
  <c r="F117" i="66" s="1"/>
  <c r="I117" i="66" s="1"/>
  <c r="D184" i="66"/>
  <c r="F184" i="66" s="1"/>
  <c r="I184" i="66" s="1"/>
  <c r="D163" i="66"/>
  <c r="F163" i="66" s="1"/>
  <c r="I163" i="66" s="1"/>
  <c r="D151" i="66"/>
  <c r="F151" i="66" s="1"/>
  <c r="I151" i="66" s="1"/>
  <c r="D124" i="66"/>
  <c r="F124" i="66" s="1"/>
  <c r="I124" i="66" s="1"/>
  <c r="D85" i="66"/>
  <c r="F85" i="66" s="1"/>
  <c r="I85" i="66" s="1"/>
  <c r="D242" i="66"/>
  <c r="F242" i="66" s="1"/>
  <c r="I242" i="66" s="1"/>
  <c r="D180" i="66"/>
  <c r="F180" i="66" s="1"/>
  <c r="I180" i="66" s="1"/>
  <c r="D162" i="66"/>
  <c r="F162" i="66" s="1"/>
  <c r="I162" i="66" s="1"/>
  <c r="D150" i="66"/>
  <c r="F150" i="66" s="1"/>
  <c r="I150" i="66" s="1"/>
  <c r="D123" i="66"/>
  <c r="F123" i="66" s="1"/>
  <c r="I123" i="66" s="1"/>
  <c r="D114" i="66"/>
  <c r="F114" i="66" s="1"/>
  <c r="I114" i="66" s="1"/>
  <c r="D12" i="66"/>
  <c r="F12" i="66" s="1"/>
  <c r="I12" i="66" s="1"/>
  <c r="E12" i="8"/>
  <c r="O281" i="33"/>
  <c r="Q281" i="33"/>
  <c r="O273" i="33"/>
  <c r="Q273" i="33"/>
  <c r="O265" i="33"/>
  <c r="Q265" i="33"/>
  <c r="O41" i="33"/>
  <c r="Q41" i="33"/>
  <c r="O280" i="96"/>
  <c r="Q280" i="96"/>
  <c r="O272" i="96"/>
  <c r="Q272" i="96"/>
  <c r="O233" i="96"/>
  <c r="Q233" i="96"/>
  <c r="O148" i="96"/>
  <c r="Q148" i="96"/>
  <c r="O279" i="95"/>
  <c r="Q279" i="95"/>
  <c r="O271" i="95"/>
  <c r="Q271" i="95"/>
  <c r="O264" i="95"/>
  <c r="Q264" i="95"/>
  <c r="D161" i="66"/>
  <c r="F161" i="66" s="1"/>
  <c r="I161" i="66" s="1"/>
  <c r="O269" i="94"/>
  <c r="Q269" i="94"/>
  <c r="O284" i="92"/>
  <c r="Q284" i="92"/>
  <c r="O270" i="87"/>
  <c r="Q270" i="87"/>
  <c r="O276" i="85"/>
  <c r="Q276" i="85"/>
  <c r="O268" i="85"/>
  <c r="Q268" i="85"/>
  <c r="O46" i="85"/>
  <c r="Q46" i="85"/>
  <c r="O284" i="84"/>
  <c r="Q284" i="84"/>
  <c r="O275" i="84"/>
  <c r="Q275" i="84"/>
  <c r="O267" i="84"/>
  <c r="Q267" i="84"/>
  <c r="O45" i="84"/>
  <c r="Q45" i="84"/>
  <c r="O282" i="83"/>
  <c r="Q282" i="83"/>
  <c r="O274" i="83"/>
  <c r="Q274" i="83"/>
  <c r="O266" i="83"/>
  <c r="Q266" i="83"/>
  <c r="O263" i="83"/>
  <c r="Q263" i="83"/>
  <c r="O281" i="82"/>
  <c r="Q281" i="82"/>
  <c r="O273" i="82"/>
  <c r="Q273" i="82"/>
  <c r="O265" i="82"/>
  <c r="Q265" i="82"/>
  <c r="O280" i="81"/>
  <c r="Q280" i="81"/>
  <c r="O272" i="81"/>
  <c r="Q272" i="81"/>
  <c r="O233" i="81"/>
  <c r="Q233" i="81"/>
  <c r="O279" i="80"/>
  <c r="Q279" i="80"/>
  <c r="O271" i="80"/>
  <c r="Q271" i="80"/>
  <c r="O264" i="80"/>
  <c r="Q264" i="80"/>
  <c r="O278" i="79"/>
  <c r="Q278" i="79"/>
  <c r="O270" i="79"/>
  <c r="Q270" i="79"/>
  <c r="O121" i="79"/>
  <c r="Q121" i="79"/>
  <c r="O277" i="78"/>
  <c r="Q277" i="78"/>
  <c r="O269" i="78"/>
  <c r="Q269" i="78"/>
  <c r="O47" i="78"/>
  <c r="Q47" i="78"/>
  <c r="O276" i="77"/>
  <c r="Q276" i="77"/>
  <c r="O268" i="77"/>
  <c r="Q268" i="77"/>
  <c r="O46" i="77"/>
  <c r="Q46" i="77"/>
  <c r="O284" i="76"/>
  <c r="Q284" i="76"/>
  <c r="O275" i="76"/>
  <c r="Q275" i="76"/>
  <c r="O267" i="76"/>
  <c r="Q267" i="76"/>
  <c r="O45" i="76"/>
  <c r="Q45" i="76"/>
  <c r="O282" i="75"/>
  <c r="Q282" i="75"/>
  <c r="O274" i="75"/>
  <c r="Q274" i="75"/>
  <c r="O266" i="75"/>
  <c r="Q266" i="75"/>
  <c r="O263" i="75"/>
  <c r="Q263" i="75"/>
  <c r="O281" i="74"/>
  <c r="Q281" i="74"/>
  <c r="O273" i="74"/>
  <c r="Q273" i="74"/>
  <c r="O265" i="74"/>
  <c r="Q265" i="74"/>
  <c r="O280" i="73"/>
  <c r="Q280" i="73"/>
  <c r="O272" i="73"/>
  <c r="Q272" i="73"/>
  <c r="O233" i="73"/>
  <c r="Q233" i="73"/>
  <c r="O279" i="72"/>
  <c r="Q279" i="72"/>
  <c r="O271" i="72"/>
  <c r="Q271" i="72"/>
  <c r="O264" i="72"/>
  <c r="Q264" i="72"/>
  <c r="O278" i="69"/>
  <c r="Q278" i="69"/>
  <c r="O270" i="69"/>
  <c r="Q270" i="69"/>
  <c r="O121" i="69"/>
  <c r="Q121" i="69"/>
  <c r="O277" i="68"/>
  <c r="Q277" i="68"/>
  <c r="O269" i="68"/>
  <c r="Q269" i="68"/>
  <c r="O47" i="68"/>
  <c r="Q47" i="68"/>
  <c r="O276" i="71"/>
  <c r="Q276" i="71"/>
  <c r="O268" i="71"/>
  <c r="Q268" i="71"/>
  <c r="O46" i="71"/>
  <c r="Q46" i="71"/>
  <c r="O281" i="66"/>
  <c r="Q281" i="66"/>
  <c r="O273" i="66"/>
  <c r="Q273" i="66"/>
  <c r="O265" i="66"/>
  <c r="Q265" i="66"/>
  <c r="Q277" i="33"/>
  <c r="Q269" i="33"/>
  <c r="Q47" i="33"/>
  <c r="Q251" i="94"/>
  <c r="Q277" i="93"/>
  <c r="Q269" i="93"/>
  <c r="Q47" i="93"/>
  <c r="Q276" i="92"/>
  <c r="Q268" i="92"/>
  <c r="Q46" i="92"/>
  <c r="Q282" i="67"/>
  <c r="O280" i="66"/>
  <c r="Q280" i="66"/>
  <c r="O272" i="66"/>
  <c r="Q272" i="66"/>
  <c r="O233" i="66"/>
  <c r="Q233" i="66"/>
  <c r="Q276" i="33"/>
  <c r="Q268" i="33"/>
  <c r="Q46" i="33"/>
  <c r="Q276" i="95"/>
  <c r="Q268" i="95"/>
  <c r="Q46" i="95"/>
  <c r="Q280" i="94"/>
  <c r="Q272" i="94"/>
  <c r="Q233" i="94"/>
  <c r="Q255" i="90"/>
  <c r="Q284" i="88"/>
  <c r="Q275" i="88"/>
  <c r="Q267" i="88"/>
  <c r="Q45" i="88"/>
  <c r="Q281" i="67"/>
  <c r="Q266" i="67"/>
  <c r="O280" i="67"/>
  <c r="Q280" i="67"/>
  <c r="O272" i="67"/>
  <c r="Q272" i="67"/>
  <c r="O233" i="67"/>
  <c r="Q233" i="67"/>
  <c r="O279" i="66"/>
  <c r="O271" i="66"/>
  <c r="O264" i="66"/>
  <c r="Q284" i="33"/>
  <c r="Q275" i="33"/>
  <c r="Q267" i="33"/>
  <c r="Q45" i="33"/>
  <c r="Q284" i="95"/>
  <c r="Q275" i="95"/>
  <c r="Q267" i="95"/>
  <c r="Q45" i="95"/>
  <c r="Q279" i="94"/>
  <c r="Q271" i="94"/>
  <c r="Q264" i="94"/>
  <c r="Q240" i="91"/>
  <c r="Q190" i="90"/>
  <c r="Q278" i="89"/>
  <c r="Q270" i="89"/>
  <c r="Q121" i="89"/>
  <c r="Q282" i="88"/>
  <c r="Q266" i="88"/>
  <c r="Q263" i="88"/>
  <c r="Q280" i="86"/>
  <c r="Q272" i="86"/>
  <c r="Q233" i="86"/>
  <c r="Q278" i="84"/>
  <c r="Q270" i="84"/>
  <c r="Q121" i="84"/>
  <c r="Q276" i="82"/>
  <c r="Q268" i="82"/>
  <c r="Q46" i="82"/>
  <c r="Q282" i="80"/>
  <c r="Q274" i="80"/>
  <c r="Q266" i="80"/>
  <c r="Q263" i="80"/>
  <c r="Q280" i="78"/>
  <c r="Q272" i="78"/>
  <c r="Q233" i="78"/>
  <c r="Q284" i="77"/>
  <c r="Q275" i="77"/>
  <c r="Q267" i="77"/>
  <c r="Q45" i="77"/>
  <c r="Q278" i="76"/>
  <c r="Q270" i="76"/>
  <c r="Q121" i="76"/>
  <c r="Q281" i="75"/>
  <c r="Q273" i="75"/>
  <c r="Q265" i="75"/>
  <c r="Q276" i="74"/>
  <c r="Q268" i="74"/>
  <c r="Q46" i="74"/>
  <c r="Q279" i="73"/>
  <c r="Q271" i="73"/>
  <c r="Q264" i="73"/>
  <c r="Q282" i="72"/>
  <c r="Q274" i="72"/>
  <c r="Q266" i="72"/>
  <c r="Q263" i="72"/>
  <c r="Q277" i="69"/>
  <c r="Q269" i="69"/>
  <c r="Q47" i="69"/>
  <c r="Q280" i="68"/>
  <c r="Q272" i="68"/>
  <c r="Q233" i="68"/>
  <c r="Q284" i="71"/>
  <c r="Q275" i="71"/>
  <c r="Q267" i="71"/>
  <c r="Q45" i="71"/>
  <c r="Q278" i="70"/>
  <c r="Q270" i="70"/>
  <c r="Q121" i="70"/>
  <c r="Q279" i="67"/>
  <c r="Q265" i="67"/>
  <c r="O278" i="66"/>
  <c r="Q278" i="66"/>
  <c r="O270" i="66"/>
  <c r="Q270" i="66"/>
  <c r="O121" i="66"/>
  <c r="Q121" i="66"/>
  <c r="Q282" i="33"/>
  <c r="Q274" i="33"/>
  <c r="Q266" i="33"/>
  <c r="Q263" i="33"/>
  <c r="Q282" i="95"/>
  <c r="Q274" i="95"/>
  <c r="Q266" i="95"/>
  <c r="Q263" i="95"/>
  <c r="Q278" i="94"/>
  <c r="Q270" i="94"/>
  <c r="Q121" i="94"/>
  <c r="Q282" i="93"/>
  <c r="Q274" i="93"/>
  <c r="Q266" i="93"/>
  <c r="Q263" i="93"/>
  <c r="Q281" i="92"/>
  <c r="Q273" i="92"/>
  <c r="Q265" i="92"/>
  <c r="Q224" i="92"/>
  <c r="Q280" i="91"/>
  <c r="Q272" i="91"/>
  <c r="Q233" i="91"/>
  <c r="Q175" i="91"/>
  <c r="Q279" i="90"/>
  <c r="Q271" i="90"/>
  <c r="Q264" i="90"/>
  <c r="Q277" i="89"/>
  <c r="Q269" i="89"/>
  <c r="Q47" i="89"/>
  <c r="Q281" i="88"/>
  <c r="Q273" i="88"/>
  <c r="Q265" i="88"/>
  <c r="Q276" i="87"/>
  <c r="Q268" i="87"/>
  <c r="Q46" i="87"/>
  <c r="Q279" i="86"/>
  <c r="Q271" i="86"/>
  <c r="Q264" i="86"/>
  <c r="Q282" i="85"/>
  <c r="Q274" i="85"/>
  <c r="Q266" i="85"/>
  <c r="Q263" i="85"/>
  <c r="Q277" i="84"/>
  <c r="Q269" i="84"/>
  <c r="Q47" i="84"/>
  <c r="Q280" i="83"/>
  <c r="Q272" i="83"/>
  <c r="Q233" i="83"/>
  <c r="Q284" i="82"/>
  <c r="Q275" i="82"/>
  <c r="Q267" i="82"/>
  <c r="Q45" i="82"/>
  <c r="Q278" i="81"/>
  <c r="Q270" i="81"/>
  <c r="Q121" i="81"/>
  <c r="Q281" i="80"/>
  <c r="Q273" i="80"/>
  <c r="Q265" i="80"/>
  <c r="Q276" i="79"/>
  <c r="Q268" i="79"/>
  <c r="Q46" i="79"/>
  <c r="Q279" i="78"/>
  <c r="Q271" i="78"/>
  <c r="Q264" i="78"/>
  <c r="Q282" i="77"/>
  <c r="Q274" i="77"/>
  <c r="Q266" i="77"/>
  <c r="Q263" i="77"/>
  <c r="Q277" i="76"/>
  <c r="Q269" i="76"/>
  <c r="Q47" i="76"/>
  <c r="Q280" i="75"/>
  <c r="Q272" i="75"/>
  <c r="Q233" i="75"/>
  <c r="Q284" i="74"/>
  <c r="Q275" i="74"/>
  <c r="Q267" i="74"/>
  <c r="Q45" i="74"/>
  <c r="Q278" i="73"/>
  <c r="Q270" i="73"/>
  <c r="Q121" i="73"/>
  <c r="Q281" i="72"/>
  <c r="Q273" i="72"/>
  <c r="Q265" i="72"/>
  <c r="Q276" i="69"/>
  <c r="Q268" i="69"/>
  <c r="Q46" i="69"/>
  <c r="Q279" i="68"/>
  <c r="Q271" i="68"/>
  <c r="Q264" i="68"/>
  <c r="Q282" i="71"/>
  <c r="Q274" i="71"/>
  <c r="Q266" i="71"/>
  <c r="Q263" i="71"/>
  <c r="Q277" i="70"/>
  <c r="Q269" i="70"/>
  <c r="Q47" i="70"/>
  <c r="Q277" i="67"/>
  <c r="Q264" i="67"/>
  <c r="O278" i="67"/>
  <c r="Q278" i="67"/>
  <c r="O270" i="67"/>
  <c r="Q270" i="67"/>
  <c r="O121" i="67"/>
  <c r="Q121" i="67"/>
  <c r="O277" i="66"/>
  <c r="O269" i="66"/>
  <c r="O47" i="66"/>
  <c r="Q277" i="96"/>
  <c r="Q269" i="96"/>
  <c r="Q47" i="96"/>
  <c r="Q281" i="95"/>
  <c r="Q273" i="95"/>
  <c r="Q265" i="95"/>
  <c r="Q254" i="95"/>
  <c r="Q281" i="93"/>
  <c r="Q273" i="93"/>
  <c r="Q265" i="93"/>
  <c r="Q209" i="93"/>
  <c r="Q280" i="92"/>
  <c r="Q272" i="92"/>
  <c r="Q233" i="92"/>
  <c r="Q160" i="92"/>
  <c r="Q279" i="91"/>
  <c r="Q271" i="91"/>
  <c r="Q264" i="91"/>
  <c r="Q110" i="91"/>
  <c r="Q278" i="90"/>
  <c r="Q270" i="90"/>
  <c r="Q121" i="90"/>
  <c r="Q276" i="89"/>
  <c r="Q268" i="89"/>
  <c r="Q46" i="89"/>
  <c r="Q280" i="88"/>
  <c r="Q272" i="88"/>
  <c r="Q233" i="88"/>
  <c r="Q284" i="87"/>
  <c r="Q275" i="87"/>
  <c r="Q267" i="87"/>
  <c r="Q45" i="87"/>
  <c r="Q278" i="86"/>
  <c r="Q270" i="86"/>
  <c r="Q121" i="86"/>
  <c r="Q281" i="85"/>
  <c r="Q273" i="85"/>
  <c r="Q265" i="85"/>
  <c r="Q276" i="84"/>
  <c r="Q268" i="84"/>
  <c r="Q46" i="84"/>
  <c r="Q279" i="83"/>
  <c r="Q271" i="83"/>
  <c r="Q264" i="83"/>
  <c r="Q282" i="82"/>
  <c r="Q274" i="82"/>
  <c r="Q266" i="82"/>
  <c r="Q263" i="82"/>
  <c r="Q277" i="81"/>
  <c r="Q269" i="81"/>
  <c r="Q47" i="81"/>
  <c r="Q280" i="80"/>
  <c r="Q272" i="80"/>
  <c r="Q233" i="80"/>
  <c r="Q284" i="79"/>
  <c r="Q275" i="79"/>
  <c r="Q267" i="79"/>
  <c r="Q45" i="79"/>
  <c r="Q278" i="78"/>
  <c r="Q270" i="78"/>
  <c r="Q121" i="78"/>
  <c r="Q281" i="77"/>
  <c r="Q273" i="77"/>
  <c r="Q265" i="77"/>
  <c r="Q276" i="76"/>
  <c r="Q268" i="76"/>
  <c r="Q46" i="76"/>
  <c r="Q279" i="75"/>
  <c r="Q271" i="75"/>
  <c r="Q264" i="75"/>
  <c r="Q282" i="74"/>
  <c r="Q274" i="74"/>
  <c r="Q266" i="74"/>
  <c r="Q263" i="74"/>
  <c r="Q277" i="73"/>
  <c r="Q269" i="73"/>
  <c r="Q47" i="73"/>
  <c r="Q280" i="72"/>
  <c r="Q272" i="72"/>
  <c r="Q233" i="72"/>
  <c r="Q284" i="69"/>
  <c r="Q275" i="69"/>
  <c r="Q267" i="69"/>
  <c r="Q45" i="69"/>
  <c r="Q278" i="68"/>
  <c r="Q270" i="68"/>
  <c r="Q121" i="68"/>
  <c r="Q281" i="71"/>
  <c r="Q273" i="71"/>
  <c r="Q265" i="71"/>
  <c r="Q276" i="70"/>
  <c r="Q268" i="70"/>
  <c r="Q46" i="70"/>
  <c r="Q276" i="67"/>
  <c r="Q46" i="67"/>
  <c r="Q271" i="66"/>
  <c r="O269" i="67"/>
  <c r="Q269" i="67"/>
  <c r="O47" i="67"/>
  <c r="Q47" i="67"/>
  <c r="O276" i="66"/>
  <c r="O268" i="66"/>
  <c r="O46" i="66"/>
  <c r="Q276" i="96"/>
  <c r="Q268" i="96"/>
  <c r="Q46" i="96"/>
  <c r="Q280" i="95"/>
  <c r="Q272" i="95"/>
  <c r="Q233" i="95"/>
  <c r="Q280" i="93"/>
  <c r="Q272" i="93"/>
  <c r="Q233" i="93"/>
  <c r="Q145" i="93"/>
  <c r="Q279" i="92"/>
  <c r="Q271" i="92"/>
  <c r="Q264" i="92"/>
  <c r="Q95" i="92"/>
  <c r="Q278" i="91"/>
  <c r="Q270" i="91"/>
  <c r="Q121" i="91"/>
  <c r="Q43" i="91"/>
  <c r="Q277" i="90"/>
  <c r="Q269" i="90"/>
  <c r="Q47" i="90"/>
  <c r="Q284" i="89"/>
  <c r="Q275" i="89"/>
  <c r="Q267" i="89"/>
  <c r="Q45" i="89"/>
  <c r="Q282" i="87"/>
  <c r="Q274" i="87"/>
  <c r="Q266" i="87"/>
  <c r="Q263" i="87"/>
  <c r="Q280" i="85"/>
  <c r="Q272" i="85"/>
  <c r="Q233" i="85"/>
  <c r="Q278" i="83"/>
  <c r="Q270" i="83"/>
  <c r="Q121" i="83"/>
  <c r="Q276" i="81"/>
  <c r="Q268" i="81"/>
  <c r="Q46" i="81"/>
  <c r="Q282" i="79"/>
  <c r="Q274" i="79"/>
  <c r="Q266" i="79"/>
  <c r="Q263" i="79"/>
  <c r="Q280" i="77"/>
  <c r="Q272" i="77"/>
  <c r="Q233" i="77"/>
  <c r="Q278" i="75"/>
  <c r="Q270" i="75"/>
  <c r="Q121" i="75"/>
  <c r="Q276" i="73"/>
  <c r="Q268" i="73"/>
  <c r="Q46" i="73"/>
  <c r="Q282" i="69"/>
  <c r="Q274" i="69"/>
  <c r="Q266" i="69"/>
  <c r="Q263" i="69"/>
  <c r="Q280" i="71"/>
  <c r="Q272" i="71"/>
  <c r="Q233" i="71"/>
  <c r="Q284" i="70"/>
  <c r="Q275" i="70"/>
  <c r="Q267" i="70"/>
  <c r="Q45" i="70"/>
  <c r="Q274" i="67"/>
  <c r="Q263" i="67"/>
  <c r="Q269" i="66"/>
  <c r="O284" i="66"/>
  <c r="Q284" i="66"/>
  <c r="O275" i="66"/>
  <c r="Q275" i="66"/>
  <c r="O267" i="66"/>
  <c r="Q267" i="66"/>
  <c r="O45" i="66"/>
  <c r="Q45" i="66"/>
  <c r="O279" i="93"/>
  <c r="Q284" i="96"/>
  <c r="Q275" i="96"/>
  <c r="Q267" i="96"/>
  <c r="Q45" i="96"/>
  <c r="Q284" i="94"/>
  <c r="Q275" i="94"/>
  <c r="Q267" i="94"/>
  <c r="Q45" i="94"/>
  <c r="Q271" i="93"/>
  <c r="Q264" i="93"/>
  <c r="Q80" i="93"/>
  <c r="Q278" i="92"/>
  <c r="Q270" i="92"/>
  <c r="Q121" i="92"/>
  <c r="Q28" i="92"/>
  <c r="Q277" i="91"/>
  <c r="Q269" i="91"/>
  <c r="Q47" i="91"/>
  <c r="Q276" i="90"/>
  <c r="Q268" i="90"/>
  <c r="Q46" i="90"/>
  <c r="Q282" i="89"/>
  <c r="Q274" i="89"/>
  <c r="Q266" i="89"/>
  <c r="Q263" i="89"/>
  <c r="Q281" i="87"/>
  <c r="Q273" i="87"/>
  <c r="Q265" i="87"/>
  <c r="Q279" i="85"/>
  <c r="Q271" i="85"/>
  <c r="Q264" i="85"/>
  <c r="Q277" i="83"/>
  <c r="Q269" i="83"/>
  <c r="Q47" i="83"/>
  <c r="Q284" i="81"/>
  <c r="Q275" i="81"/>
  <c r="Q267" i="81"/>
  <c r="Q45" i="81"/>
  <c r="Q281" i="79"/>
  <c r="Q273" i="79"/>
  <c r="Q265" i="79"/>
  <c r="Q276" i="78"/>
  <c r="Q268" i="78"/>
  <c r="Q46" i="78"/>
  <c r="Q279" i="77"/>
  <c r="Q271" i="77"/>
  <c r="Q264" i="77"/>
  <c r="Q282" i="76"/>
  <c r="Q274" i="76"/>
  <c r="Q266" i="76"/>
  <c r="Q263" i="76"/>
  <c r="Q277" i="75"/>
  <c r="Q269" i="75"/>
  <c r="Q47" i="75"/>
  <c r="Q280" i="74"/>
  <c r="Q272" i="74"/>
  <c r="Q233" i="74"/>
  <c r="Q284" i="73"/>
  <c r="Q275" i="73"/>
  <c r="Q267" i="73"/>
  <c r="Q45" i="73"/>
  <c r="Q278" i="72"/>
  <c r="Q270" i="72"/>
  <c r="Q121" i="72"/>
  <c r="Q281" i="69"/>
  <c r="Q273" i="69"/>
  <c r="Q265" i="69"/>
  <c r="Q276" i="68"/>
  <c r="Q268" i="68"/>
  <c r="Q46" i="68"/>
  <c r="Q279" i="71"/>
  <c r="Q271" i="71"/>
  <c r="Q264" i="71"/>
  <c r="Q282" i="70"/>
  <c r="Q274" i="70"/>
  <c r="Q266" i="70"/>
  <c r="Q263" i="70"/>
  <c r="Q273" i="67"/>
  <c r="Q268" i="66"/>
  <c r="O284" i="67"/>
  <c r="Q284" i="67"/>
  <c r="O275" i="67"/>
  <c r="Q275" i="67"/>
  <c r="O267" i="67"/>
  <c r="Q267" i="67"/>
  <c r="O45" i="67"/>
  <c r="Q45" i="67"/>
  <c r="O282" i="66"/>
  <c r="O274" i="66"/>
  <c r="O266" i="66"/>
  <c r="O263" i="66"/>
  <c r="Q278" i="33"/>
  <c r="Q270" i="33"/>
  <c r="Q121" i="33"/>
  <c r="Q282" i="96"/>
  <c r="Q274" i="96"/>
  <c r="Q266" i="96"/>
  <c r="Q263" i="96"/>
  <c r="Q282" i="94"/>
  <c r="Q274" i="94"/>
  <c r="Q266" i="94"/>
  <c r="Q263" i="94"/>
  <c r="Q278" i="93"/>
  <c r="Q270" i="93"/>
  <c r="Q121" i="93"/>
  <c r="Q13" i="93"/>
  <c r="Q277" i="92"/>
  <c r="Q269" i="92"/>
  <c r="Q47" i="92"/>
  <c r="Q276" i="91"/>
  <c r="Q268" i="91"/>
  <c r="Q46" i="91"/>
  <c r="Q284" i="90"/>
  <c r="Q275" i="90"/>
  <c r="Q267" i="90"/>
  <c r="Q45" i="90"/>
  <c r="Q281" i="89"/>
  <c r="Q273" i="89"/>
  <c r="Q265" i="89"/>
  <c r="Q173" i="89"/>
  <c r="Q277" i="88"/>
  <c r="Q269" i="88"/>
  <c r="Q47" i="88"/>
  <c r="Q280" i="87"/>
  <c r="Q272" i="87"/>
  <c r="Q233" i="87"/>
  <c r="Q284" i="86"/>
  <c r="Q275" i="86"/>
  <c r="Q267" i="86"/>
  <c r="Q45" i="86"/>
  <c r="Q278" i="85"/>
  <c r="Q270" i="85"/>
  <c r="Q121" i="85"/>
  <c r="Q281" i="84"/>
  <c r="Q273" i="84"/>
  <c r="Q265" i="84"/>
  <c r="Q276" i="83"/>
  <c r="Q268" i="83"/>
  <c r="Q46" i="83"/>
  <c r="Q279" i="82"/>
  <c r="Q271" i="82"/>
  <c r="Q264" i="82"/>
  <c r="Q282" i="81"/>
  <c r="Q274" i="81"/>
  <c r="Q266" i="81"/>
  <c r="Q263" i="81"/>
  <c r="Q277" i="80"/>
  <c r="Q269" i="80"/>
  <c r="Q47" i="80"/>
  <c r="Q280" i="79"/>
  <c r="Q272" i="79"/>
  <c r="Q233" i="79"/>
  <c r="Q284" i="78"/>
  <c r="Q275" i="78"/>
  <c r="Q267" i="78"/>
  <c r="Q45" i="78"/>
  <c r="Q278" i="77"/>
  <c r="Q270" i="77"/>
  <c r="Q121" i="77"/>
  <c r="Q281" i="76"/>
  <c r="Q273" i="76"/>
  <c r="Q265" i="76"/>
  <c r="Q276" i="75"/>
  <c r="Q268" i="75"/>
  <c r="Q46" i="75"/>
  <c r="Q279" i="74"/>
  <c r="Q271" i="74"/>
  <c r="Q264" i="74"/>
  <c r="Q282" i="73"/>
  <c r="Q274" i="73"/>
  <c r="Q266" i="73"/>
  <c r="Q263" i="73"/>
  <c r="Q277" i="72"/>
  <c r="Q269" i="72"/>
  <c r="Q47" i="72"/>
  <c r="Q280" i="69"/>
  <c r="Q272" i="69"/>
  <c r="Q233" i="69"/>
  <c r="Q284" i="68"/>
  <c r="Q275" i="68"/>
  <c r="Q267" i="68"/>
  <c r="Q45" i="68"/>
  <c r="Q278" i="71"/>
  <c r="Q270" i="71"/>
  <c r="Q121" i="71"/>
  <c r="Q281" i="70"/>
  <c r="Q273" i="70"/>
  <c r="Q265" i="70"/>
  <c r="Q271" i="67"/>
  <c r="Q282" i="66"/>
  <c r="Q266" i="66"/>
  <c r="D36" i="66"/>
  <c r="F36" i="66" s="1"/>
  <c r="I36" i="66" s="1"/>
  <c r="O241" i="33"/>
  <c r="Q241" i="33"/>
  <c r="O176" i="33"/>
  <c r="Q176" i="33"/>
  <c r="O111" i="33"/>
  <c r="Q111" i="33"/>
  <c r="O12" i="33"/>
  <c r="Q12" i="33"/>
  <c r="O231" i="96"/>
  <c r="Q231" i="96"/>
  <c r="O167" i="96"/>
  <c r="Q167" i="96"/>
  <c r="Q102" i="96"/>
  <c r="O102" i="96"/>
  <c r="O214" i="95"/>
  <c r="Q214" i="95"/>
  <c r="O158" i="95"/>
  <c r="Q158" i="95"/>
  <c r="O101" i="95"/>
  <c r="Q101" i="95"/>
  <c r="O61" i="95"/>
  <c r="Q61" i="95"/>
  <c r="O262" i="94"/>
  <c r="Q262" i="94"/>
  <c r="O173" i="94"/>
  <c r="Q173" i="94"/>
  <c r="O256" i="33"/>
  <c r="Q256" i="33"/>
  <c r="O248" i="33"/>
  <c r="Q248" i="33"/>
  <c r="O240" i="33"/>
  <c r="Q240" i="33"/>
  <c r="O231" i="33"/>
  <c r="Q231" i="33"/>
  <c r="O223" i="33"/>
  <c r="Q223" i="33"/>
  <c r="O215" i="33"/>
  <c r="Q215" i="33"/>
  <c r="O207" i="33"/>
  <c r="Q207" i="33"/>
  <c r="O199" i="33"/>
  <c r="Q199" i="33"/>
  <c r="O191" i="33"/>
  <c r="Q191" i="33"/>
  <c r="O183" i="33"/>
  <c r="Q183" i="33"/>
  <c r="O175" i="33"/>
  <c r="Q175" i="33"/>
  <c r="O167" i="33"/>
  <c r="Q167" i="33"/>
  <c r="O159" i="33"/>
  <c r="Q159" i="33"/>
  <c r="O151" i="33"/>
  <c r="Q151" i="33"/>
  <c r="O143" i="33"/>
  <c r="Q143" i="33"/>
  <c r="O135" i="33"/>
  <c r="Q135" i="33"/>
  <c r="O127" i="33"/>
  <c r="Q127" i="33"/>
  <c r="O118" i="33"/>
  <c r="Q118" i="33"/>
  <c r="O110" i="33"/>
  <c r="Q110" i="33"/>
  <c r="O102" i="33"/>
  <c r="Q102" i="33"/>
  <c r="O94" i="33"/>
  <c r="Q94" i="33"/>
  <c r="O86" i="33"/>
  <c r="Q86" i="33"/>
  <c r="O78" i="33"/>
  <c r="Q78" i="33"/>
  <c r="O70" i="33"/>
  <c r="Q70" i="33"/>
  <c r="O62" i="33"/>
  <c r="Q62" i="33"/>
  <c r="O54" i="33"/>
  <c r="Q54" i="33"/>
  <c r="O43" i="33"/>
  <c r="Q43" i="33"/>
  <c r="O27" i="33"/>
  <c r="Q27" i="33"/>
  <c r="O19" i="33"/>
  <c r="Q19" i="33"/>
  <c r="O11" i="33"/>
  <c r="Q11" i="33"/>
  <c r="O255" i="96"/>
  <c r="Q255" i="96"/>
  <c r="O247" i="96"/>
  <c r="Q247" i="96"/>
  <c r="O239" i="96"/>
  <c r="Q239" i="96"/>
  <c r="O230" i="96"/>
  <c r="Q230" i="96"/>
  <c r="O222" i="96"/>
  <c r="Q222" i="96"/>
  <c r="O214" i="96"/>
  <c r="Q214" i="96"/>
  <c r="O206" i="96"/>
  <c r="Q206" i="96"/>
  <c r="O198" i="96"/>
  <c r="Q198" i="96"/>
  <c r="O190" i="96"/>
  <c r="Q190" i="96"/>
  <c r="O182" i="96"/>
  <c r="Q182" i="96"/>
  <c r="O174" i="96"/>
  <c r="Q174" i="96"/>
  <c r="O166" i="96"/>
  <c r="Q166" i="96"/>
  <c r="O158" i="96"/>
  <c r="Q158" i="96"/>
  <c r="O150" i="96"/>
  <c r="Q150" i="96"/>
  <c r="O142" i="96"/>
  <c r="Q142" i="96"/>
  <c r="O134" i="96"/>
  <c r="Q134" i="96"/>
  <c r="O126" i="96"/>
  <c r="Q126" i="96"/>
  <c r="O117" i="96"/>
  <c r="Q117" i="96"/>
  <c r="O109" i="96"/>
  <c r="Q109" i="96"/>
  <c r="O101" i="96"/>
  <c r="Q101" i="96"/>
  <c r="O93" i="96"/>
  <c r="Q93" i="96"/>
  <c r="O85" i="96"/>
  <c r="Q85" i="96"/>
  <c r="O77" i="96"/>
  <c r="Q77" i="96"/>
  <c r="O69" i="96"/>
  <c r="Q69" i="96"/>
  <c r="O61" i="96"/>
  <c r="Q61" i="96"/>
  <c r="O53" i="96"/>
  <c r="Q53" i="96"/>
  <c r="O42" i="96"/>
  <c r="Q42" i="96"/>
  <c r="O34" i="96"/>
  <c r="Q34" i="96"/>
  <c r="O26" i="96"/>
  <c r="Q26" i="96"/>
  <c r="O18" i="96"/>
  <c r="Q18" i="96"/>
  <c r="O10" i="96"/>
  <c r="Q10" i="96"/>
  <c r="O262" i="95"/>
  <c r="Q262" i="95"/>
  <c r="O246" i="95"/>
  <c r="Q246" i="95"/>
  <c r="O238" i="95"/>
  <c r="Q238" i="95"/>
  <c r="O229" i="95"/>
  <c r="Q229" i="95"/>
  <c r="O213" i="95"/>
  <c r="Q213" i="95"/>
  <c r="O205" i="95"/>
  <c r="Q205" i="95"/>
  <c r="O197" i="95"/>
  <c r="Q197" i="95"/>
  <c r="O189" i="95"/>
  <c r="Q189" i="95"/>
  <c r="O181" i="95"/>
  <c r="Q181" i="95"/>
  <c r="Q173" i="95"/>
  <c r="O173" i="95"/>
  <c r="O165" i="95"/>
  <c r="Q165" i="95"/>
  <c r="O157" i="95"/>
  <c r="Q157" i="95"/>
  <c r="O149" i="95"/>
  <c r="Q149" i="95"/>
  <c r="Q141" i="95"/>
  <c r="O141" i="95"/>
  <c r="O133" i="95"/>
  <c r="Q133" i="95"/>
  <c r="O125" i="95"/>
  <c r="Q125" i="95"/>
  <c r="O116" i="95"/>
  <c r="Q116" i="95"/>
  <c r="Q108" i="95"/>
  <c r="O108" i="95"/>
  <c r="O100" i="95"/>
  <c r="Q100" i="95"/>
  <c r="O92" i="95"/>
  <c r="Q92" i="95"/>
  <c r="O84" i="95"/>
  <c r="Q84" i="95"/>
  <c r="O76" i="95"/>
  <c r="Q76" i="95"/>
  <c r="O68" i="95"/>
  <c r="Q68" i="95"/>
  <c r="O60" i="95"/>
  <c r="Q60" i="95"/>
  <c r="O52" i="95"/>
  <c r="Q52" i="95"/>
  <c r="O33" i="95"/>
  <c r="Q33" i="95"/>
  <c r="O25" i="95"/>
  <c r="Q25" i="95"/>
  <c r="O17" i="95"/>
  <c r="Q17" i="95"/>
  <c r="Q9" i="95"/>
  <c r="O9" i="95"/>
  <c r="Q261" i="94"/>
  <c r="O261" i="94"/>
  <c r="O253" i="94"/>
  <c r="Q253" i="94"/>
  <c r="O245" i="94"/>
  <c r="Q245" i="94"/>
  <c r="O237" i="94"/>
  <c r="Q237" i="94"/>
  <c r="Q228" i="94"/>
  <c r="O228" i="94"/>
  <c r="O220" i="94"/>
  <c r="Q220" i="94"/>
  <c r="O212" i="94"/>
  <c r="Q212" i="94"/>
  <c r="O204" i="94"/>
  <c r="Q204" i="94"/>
  <c r="Q196" i="94"/>
  <c r="O196" i="94"/>
  <c r="O188" i="94"/>
  <c r="Q188" i="94"/>
  <c r="O180" i="94"/>
  <c r="Q180" i="94"/>
  <c r="O172" i="94"/>
  <c r="Q172" i="94"/>
  <c r="Q164" i="94"/>
  <c r="O164" i="94"/>
  <c r="O156" i="94"/>
  <c r="Q156" i="94"/>
  <c r="O148" i="94"/>
  <c r="Q148" i="94"/>
  <c r="O140" i="94"/>
  <c r="Q140" i="94"/>
  <c r="Q132" i="94"/>
  <c r="O132" i="94"/>
  <c r="Q9" i="33"/>
  <c r="Q115" i="96"/>
  <c r="Q221" i="95"/>
  <c r="Q186" i="94"/>
  <c r="O216" i="33"/>
  <c r="Q216" i="33"/>
  <c r="O160" i="33"/>
  <c r="Q160" i="33"/>
  <c r="O103" i="33"/>
  <c r="Q103" i="33"/>
  <c r="O20" i="33"/>
  <c r="Q20" i="33"/>
  <c r="O248" i="96"/>
  <c r="Q248" i="96"/>
  <c r="O191" i="96"/>
  <c r="Q191" i="96"/>
  <c r="O143" i="96"/>
  <c r="Q143" i="96"/>
  <c r="O110" i="96"/>
  <c r="Q110" i="96"/>
  <c r="O62" i="96"/>
  <c r="Q62" i="96"/>
  <c r="O230" i="95"/>
  <c r="Q230" i="95"/>
  <c r="O174" i="95"/>
  <c r="Q174" i="95"/>
  <c r="O117" i="95"/>
  <c r="Q117" i="95"/>
  <c r="O34" i="95"/>
  <c r="Q34" i="95"/>
  <c r="O213" i="94"/>
  <c r="Q213" i="94"/>
  <c r="O157" i="94"/>
  <c r="Q157" i="94"/>
  <c r="O255" i="33"/>
  <c r="Q255" i="33"/>
  <c r="O247" i="33"/>
  <c r="Q247" i="33"/>
  <c r="O239" i="33"/>
  <c r="Q239" i="33"/>
  <c r="O230" i="33"/>
  <c r="Q230" i="33"/>
  <c r="O222" i="33"/>
  <c r="Q222" i="33"/>
  <c r="O214" i="33"/>
  <c r="Q214" i="33"/>
  <c r="O206" i="33"/>
  <c r="Q206" i="33"/>
  <c r="O198" i="33"/>
  <c r="Q198" i="33"/>
  <c r="O190" i="33"/>
  <c r="Q190" i="33"/>
  <c r="O182" i="33"/>
  <c r="Q182" i="33"/>
  <c r="O174" i="33"/>
  <c r="Q174" i="33"/>
  <c r="O166" i="33"/>
  <c r="Q166" i="33"/>
  <c r="O158" i="33"/>
  <c r="Q158" i="33"/>
  <c r="O150" i="33"/>
  <c r="Q150" i="33"/>
  <c r="O142" i="33"/>
  <c r="Q142" i="33"/>
  <c r="O134" i="33"/>
  <c r="Q134" i="33"/>
  <c r="O126" i="33"/>
  <c r="Q126" i="33"/>
  <c r="O117" i="33"/>
  <c r="Q117" i="33"/>
  <c r="O109" i="33"/>
  <c r="Q109" i="33"/>
  <c r="O101" i="33"/>
  <c r="Q101" i="33"/>
  <c r="O93" i="33"/>
  <c r="Q93" i="33"/>
  <c r="O85" i="33"/>
  <c r="Q85" i="33"/>
  <c r="O77" i="33"/>
  <c r="Q77" i="33"/>
  <c r="O69" i="33"/>
  <c r="Q69" i="33"/>
  <c r="O61" i="33"/>
  <c r="Q61" i="33"/>
  <c r="O53" i="33"/>
  <c r="Q53" i="33"/>
  <c r="O42" i="33"/>
  <c r="Q42" i="33"/>
  <c r="O34" i="33"/>
  <c r="Q34" i="33"/>
  <c r="O26" i="33"/>
  <c r="Q26" i="33"/>
  <c r="O18" i="33"/>
  <c r="Q18" i="33"/>
  <c r="O10" i="33"/>
  <c r="Q10" i="33"/>
  <c r="O262" i="96"/>
  <c r="Q262" i="96"/>
  <c r="O254" i="96"/>
  <c r="Q254" i="96"/>
  <c r="O246" i="96"/>
  <c r="Q246" i="96"/>
  <c r="O238" i="96"/>
  <c r="Q238" i="96"/>
  <c r="O229" i="96"/>
  <c r="Q229" i="96"/>
  <c r="O221" i="96"/>
  <c r="Q221" i="96"/>
  <c r="O213" i="96"/>
  <c r="Q213" i="96"/>
  <c r="O205" i="96"/>
  <c r="Q205" i="96"/>
  <c r="O197" i="96"/>
  <c r="Q197" i="96"/>
  <c r="O189" i="96"/>
  <c r="Q189" i="96"/>
  <c r="O181" i="96"/>
  <c r="Q181" i="96"/>
  <c r="O173" i="96"/>
  <c r="Q173" i="96"/>
  <c r="O165" i="96"/>
  <c r="Q165" i="96"/>
  <c r="O157" i="96"/>
  <c r="Q157" i="96"/>
  <c r="Q149" i="96"/>
  <c r="O149" i="96"/>
  <c r="O141" i="96"/>
  <c r="Q141" i="96"/>
  <c r="O133" i="96"/>
  <c r="Q133" i="96"/>
  <c r="O125" i="96"/>
  <c r="Q125" i="96"/>
  <c r="O116" i="96"/>
  <c r="Q116" i="96"/>
  <c r="O108" i="96"/>
  <c r="Q108" i="96"/>
  <c r="O100" i="96"/>
  <c r="Q100" i="96"/>
  <c r="O92" i="96"/>
  <c r="Q92" i="96"/>
  <c r="O84" i="96"/>
  <c r="Q84" i="96"/>
  <c r="O76" i="96"/>
  <c r="Q76" i="96"/>
  <c r="O68" i="96"/>
  <c r="Q68" i="96"/>
  <c r="O60" i="96"/>
  <c r="Q60" i="96"/>
  <c r="O52" i="96"/>
  <c r="Q52" i="96"/>
  <c r="O41" i="96"/>
  <c r="Q41" i="96"/>
  <c r="O33" i="96"/>
  <c r="Q33" i="96"/>
  <c r="O25" i="96"/>
  <c r="Q25" i="96"/>
  <c r="O17" i="96"/>
  <c r="Q17" i="96"/>
  <c r="O9" i="96"/>
  <c r="Q9" i="96"/>
  <c r="O261" i="95"/>
  <c r="Q261" i="95"/>
  <c r="O253" i="95"/>
  <c r="Q253" i="95"/>
  <c r="O245" i="95"/>
  <c r="Q245" i="95"/>
  <c r="O237" i="95"/>
  <c r="Q237" i="95"/>
  <c r="O228" i="95"/>
  <c r="Q228" i="95"/>
  <c r="O220" i="95"/>
  <c r="Q220" i="95"/>
  <c r="O212" i="95"/>
  <c r="Q212" i="95"/>
  <c r="O204" i="95"/>
  <c r="Q204" i="95"/>
  <c r="O196" i="95"/>
  <c r="Q196" i="95"/>
  <c r="O188" i="95"/>
  <c r="Q188" i="95"/>
  <c r="O180" i="95"/>
  <c r="Q180" i="95"/>
  <c r="O172" i="95"/>
  <c r="Q172" i="95"/>
  <c r="O164" i="95"/>
  <c r="Q164" i="95"/>
  <c r="O156" i="95"/>
  <c r="Q156" i="95"/>
  <c r="O148" i="95"/>
  <c r="Q148" i="95"/>
  <c r="O140" i="95"/>
  <c r="Q140" i="95"/>
  <c r="O132" i="95"/>
  <c r="Q132" i="95"/>
  <c r="O124" i="95"/>
  <c r="Q124" i="95"/>
  <c r="O115" i="95"/>
  <c r="Q115" i="95"/>
  <c r="O107" i="95"/>
  <c r="Q107" i="95"/>
  <c r="O99" i="95"/>
  <c r="Q99" i="95"/>
  <c r="O91" i="95"/>
  <c r="Q91" i="95"/>
  <c r="O83" i="95"/>
  <c r="Q83" i="95"/>
  <c r="O75" i="95"/>
  <c r="Q75" i="95"/>
  <c r="O67" i="95"/>
  <c r="Q67" i="95"/>
  <c r="O59" i="95"/>
  <c r="Q59" i="95"/>
  <c r="O51" i="95"/>
  <c r="Q51" i="95"/>
  <c r="O40" i="95"/>
  <c r="O32" i="95"/>
  <c r="Q32" i="95"/>
  <c r="O24" i="95"/>
  <c r="Q24" i="95"/>
  <c r="O16" i="95"/>
  <c r="Q16" i="95"/>
  <c r="O8" i="95"/>
  <c r="Q8" i="95"/>
  <c r="O260" i="94"/>
  <c r="Q260" i="94"/>
  <c r="O252" i="94"/>
  <c r="Q252" i="94"/>
  <c r="O244" i="94"/>
  <c r="Q244" i="94"/>
  <c r="O236" i="94"/>
  <c r="Q236" i="94"/>
  <c r="O227" i="94"/>
  <c r="Q227" i="94"/>
  <c r="O219" i="94"/>
  <c r="Q219" i="94"/>
  <c r="O211" i="94"/>
  <c r="Q211" i="94"/>
  <c r="O203" i="94"/>
  <c r="Q203" i="94"/>
  <c r="O195" i="94"/>
  <c r="Q195" i="94"/>
  <c r="O187" i="94"/>
  <c r="Q187" i="94"/>
  <c r="O179" i="94"/>
  <c r="Q179" i="94"/>
  <c r="O171" i="94"/>
  <c r="Q171" i="94"/>
  <c r="O163" i="94"/>
  <c r="Q163" i="94"/>
  <c r="O155" i="94"/>
  <c r="Q155" i="94"/>
  <c r="O147" i="94"/>
  <c r="Q147" i="94"/>
  <c r="O139" i="94"/>
  <c r="Q139" i="94"/>
  <c r="O131" i="94"/>
  <c r="Q131" i="94"/>
  <c r="O123" i="94"/>
  <c r="Q123" i="94"/>
  <c r="O114" i="94"/>
  <c r="Q114" i="94"/>
  <c r="O106" i="94"/>
  <c r="Q106" i="94"/>
  <c r="O98" i="94"/>
  <c r="Q98" i="94"/>
  <c r="O90" i="94"/>
  <c r="Q90" i="94"/>
  <c r="O82" i="94"/>
  <c r="Q82" i="94"/>
  <c r="O74" i="94"/>
  <c r="Q74" i="94"/>
  <c r="O66" i="94"/>
  <c r="Q66" i="94"/>
  <c r="O58" i="94"/>
  <c r="Q58" i="94"/>
  <c r="O50" i="94"/>
  <c r="Q50" i="94"/>
  <c r="O39" i="94"/>
  <c r="O31" i="94"/>
  <c r="Q31" i="94"/>
  <c r="O23" i="94"/>
  <c r="Q23" i="94"/>
  <c r="O15" i="94"/>
  <c r="Q15" i="94"/>
  <c r="O7" i="94"/>
  <c r="Q7" i="94"/>
  <c r="O259" i="93"/>
  <c r="Q259" i="93"/>
  <c r="O251" i="93"/>
  <c r="Q251" i="93"/>
  <c r="O41" i="95"/>
  <c r="Q238" i="33"/>
  <c r="Q83" i="96"/>
  <c r="Q163" i="95"/>
  <c r="Q122" i="94"/>
  <c r="O257" i="33"/>
  <c r="Q257" i="33"/>
  <c r="O200" i="33"/>
  <c r="Q200" i="33"/>
  <c r="O144" i="33"/>
  <c r="Q144" i="33"/>
  <c r="O87" i="33"/>
  <c r="Q87" i="33"/>
  <c r="O28" i="33"/>
  <c r="Q28" i="33"/>
  <c r="O207" i="96"/>
  <c r="Q207" i="96"/>
  <c r="O151" i="96"/>
  <c r="Q151" i="96"/>
  <c r="O78" i="96"/>
  <c r="Q78" i="96"/>
  <c r="O27" i="96"/>
  <c r="Q27" i="96"/>
  <c r="O222" i="95"/>
  <c r="Q222" i="95"/>
  <c r="O166" i="95"/>
  <c r="Q166" i="95"/>
  <c r="O109" i="95"/>
  <c r="Q109" i="95"/>
  <c r="O42" i="95"/>
  <c r="Q42" i="95"/>
  <c r="O221" i="94"/>
  <c r="Q221" i="94"/>
  <c r="O165" i="94"/>
  <c r="Q165" i="94"/>
  <c r="O262" i="33"/>
  <c r="Q262" i="33"/>
  <c r="O254" i="33"/>
  <c r="Q254" i="33"/>
  <c r="O246" i="33"/>
  <c r="Q246" i="33"/>
  <c r="O229" i="33"/>
  <c r="Q229" i="33"/>
  <c r="O221" i="33"/>
  <c r="Q221" i="33"/>
  <c r="O213" i="33"/>
  <c r="Q213" i="33"/>
  <c r="O197" i="33"/>
  <c r="Q197" i="33"/>
  <c r="O189" i="33"/>
  <c r="Q189" i="33"/>
  <c r="O181" i="33"/>
  <c r="Q181" i="33"/>
  <c r="O165" i="33"/>
  <c r="Q165" i="33"/>
  <c r="O157" i="33"/>
  <c r="Q157" i="33"/>
  <c r="O149" i="33"/>
  <c r="Q149" i="33"/>
  <c r="O133" i="33"/>
  <c r="Q133" i="33"/>
  <c r="O125" i="33"/>
  <c r="Q125" i="33"/>
  <c r="O116" i="33"/>
  <c r="Q116" i="33"/>
  <c r="O100" i="33"/>
  <c r="Q100" i="33"/>
  <c r="O92" i="33"/>
  <c r="Q92" i="33"/>
  <c r="O84" i="33"/>
  <c r="Q84" i="33"/>
  <c r="O68" i="33"/>
  <c r="Q68" i="33"/>
  <c r="O60" i="33"/>
  <c r="Q60" i="33"/>
  <c r="O52" i="33"/>
  <c r="Q52" i="33"/>
  <c r="O33" i="33"/>
  <c r="Q33" i="33"/>
  <c r="O25" i="33"/>
  <c r="Q25" i="33"/>
  <c r="O17" i="33"/>
  <c r="Q17" i="33"/>
  <c r="O261" i="96"/>
  <c r="Q261" i="96"/>
  <c r="O253" i="96"/>
  <c r="Q253" i="96"/>
  <c r="O237" i="96"/>
  <c r="Q237" i="96"/>
  <c r="O228" i="96"/>
  <c r="Q228" i="96"/>
  <c r="O220" i="96"/>
  <c r="Q220" i="96"/>
  <c r="O204" i="96"/>
  <c r="Q204" i="96"/>
  <c r="O196" i="96"/>
  <c r="Q196" i="96"/>
  <c r="O188" i="96"/>
  <c r="Q188" i="96"/>
  <c r="O172" i="96"/>
  <c r="Q172" i="96"/>
  <c r="O164" i="96"/>
  <c r="Q164" i="96"/>
  <c r="O156" i="96"/>
  <c r="Q156" i="96"/>
  <c r="O140" i="96"/>
  <c r="Q140" i="96"/>
  <c r="O132" i="96"/>
  <c r="Q132" i="96"/>
  <c r="O124" i="96"/>
  <c r="Q124" i="96"/>
  <c r="O107" i="96"/>
  <c r="Q107" i="96"/>
  <c r="O99" i="96"/>
  <c r="Q99" i="96"/>
  <c r="O91" i="96"/>
  <c r="Q91" i="96"/>
  <c r="O75" i="96"/>
  <c r="Q75" i="96"/>
  <c r="O67" i="96"/>
  <c r="Q67" i="96"/>
  <c r="O59" i="96"/>
  <c r="Q59" i="96"/>
  <c r="O40" i="96"/>
  <c r="O32" i="96"/>
  <c r="Q32" i="96"/>
  <c r="O24" i="96"/>
  <c r="Q24" i="96"/>
  <c r="O8" i="96"/>
  <c r="Q8" i="96"/>
  <c r="O260" i="95"/>
  <c r="Q260" i="95"/>
  <c r="O252" i="95"/>
  <c r="Q252" i="95"/>
  <c r="O244" i="95"/>
  <c r="Q244" i="95"/>
  <c r="O236" i="95"/>
  <c r="Q236" i="95"/>
  <c r="O227" i="95"/>
  <c r="Q227" i="95"/>
  <c r="O219" i="95"/>
  <c r="Q219" i="95"/>
  <c r="O211" i="95"/>
  <c r="Q211" i="95"/>
  <c r="O203" i="95"/>
  <c r="Q203" i="95"/>
  <c r="O195" i="95"/>
  <c r="Q195" i="95"/>
  <c r="O187" i="95"/>
  <c r="Q187" i="95"/>
  <c r="O179" i="95"/>
  <c r="Q179" i="95"/>
  <c r="O171" i="95"/>
  <c r="Q171" i="95"/>
  <c r="O155" i="95"/>
  <c r="Q155" i="95"/>
  <c r="O147" i="95"/>
  <c r="Q147" i="95"/>
  <c r="O139" i="95"/>
  <c r="Q139" i="95"/>
  <c r="O131" i="95"/>
  <c r="Q131" i="95"/>
  <c r="O123" i="95"/>
  <c r="Q123" i="95"/>
  <c r="O114" i="95"/>
  <c r="Q114" i="95"/>
  <c r="O106" i="95"/>
  <c r="Q106" i="95"/>
  <c r="O90" i="95"/>
  <c r="Q90" i="95"/>
  <c r="O82" i="95"/>
  <c r="Q82" i="95"/>
  <c r="O74" i="95"/>
  <c r="Q74" i="95"/>
  <c r="O66" i="95"/>
  <c r="Q66" i="95"/>
  <c r="O58" i="95"/>
  <c r="Q58" i="95"/>
  <c r="O50" i="95"/>
  <c r="Q50" i="95"/>
  <c r="O39" i="95"/>
  <c r="O23" i="95"/>
  <c r="Q23" i="95"/>
  <c r="O15" i="95"/>
  <c r="Q15" i="95"/>
  <c r="O7" i="95"/>
  <c r="Q7" i="95"/>
  <c r="O259" i="94"/>
  <c r="Q259" i="94"/>
  <c r="O243" i="94"/>
  <c r="Q243" i="94"/>
  <c r="O235" i="94"/>
  <c r="Q235" i="94"/>
  <c r="O226" i="94"/>
  <c r="Q226" i="94"/>
  <c r="O218" i="94"/>
  <c r="Q218" i="94"/>
  <c r="O210" i="94"/>
  <c r="Q210" i="94"/>
  <c r="O202" i="94"/>
  <c r="Q202" i="94"/>
  <c r="O194" i="94"/>
  <c r="Q194" i="94"/>
  <c r="O178" i="94"/>
  <c r="Q178" i="94"/>
  <c r="O170" i="94"/>
  <c r="Q170" i="94"/>
  <c r="O162" i="94"/>
  <c r="Q162" i="94"/>
  <c r="O154" i="94"/>
  <c r="Q154" i="94"/>
  <c r="O146" i="94"/>
  <c r="Q146" i="94"/>
  <c r="O138" i="94"/>
  <c r="Q138" i="94"/>
  <c r="O130" i="94"/>
  <c r="Q130" i="94"/>
  <c r="O113" i="94"/>
  <c r="Q113" i="94"/>
  <c r="O105" i="94"/>
  <c r="Q105" i="94"/>
  <c r="O97" i="94"/>
  <c r="Q97" i="94"/>
  <c r="O89" i="94"/>
  <c r="Q89" i="94"/>
  <c r="O81" i="94"/>
  <c r="Q81" i="94"/>
  <c r="O73" i="94"/>
  <c r="Q73" i="94"/>
  <c r="O65" i="94"/>
  <c r="Q65" i="94"/>
  <c r="O49" i="94"/>
  <c r="Q49" i="94"/>
  <c r="O37" i="94"/>
  <c r="Q37" i="94"/>
  <c r="O30" i="94"/>
  <c r="Q30" i="94"/>
  <c r="O22" i="94"/>
  <c r="Q22" i="94"/>
  <c r="O14" i="94"/>
  <c r="Q14" i="94"/>
  <c r="O6" i="94"/>
  <c r="Q6" i="94"/>
  <c r="O258" i="93"/>
  <c r="Q258" i="93"/>
  <c r="O250" i="93"/>
  <c r="Q250" i="93"/>
  <c r="O242" i="93"/>
  <c r="Q242" i="93"/>
  <c r="O234" i="93"/>
  <c r="Q234" i="93"/>
  <c r="O225" i="93"/>
  <c r="Q225" i="93"/>
  <c r="O217" i="93"/>
  <c r="Q217" i="93"/>
  <c r="Q205" i="33"/>
  <c r="Q51" i="96"/>
  <c r="Q98" i="95"/>
  <c r="Q57" i="94"/>
  <c r="O249" i="33"/>
  <c r="Q249" i="33"/>
  <c r="O192" i="33"/>
  <c r="Q192" i="33"/>
  <c r="O136" i="33"/>
  <c r="Q136" i="33"/>
  <c r="O79" i="33"/>
  <c r="Q79" i="33"/>
  <c r="O44" i="33"/>
  <c r="Q44" i="33"/>
  <c r="O223" i="96"/>
  <c r="Q223" i="96"/>
  <c r="O175" i="96"/>
  <c r="Q175" i="96"/>
  <c r="Q118" i="96"/>
  <c r="O118" i="96"/>
  <c r="Q19" i="96"/>
  <c r="O19" i="96"/>
  <c r="O247" i="95"/>
  <c r="Q247" i="95"/>
  <c r="O182" i="95"/>
  <c r="Q182" i="95"/>
  <c r="O126" i="95"/>
  <c r="Q126" i="95"/>
  <c r="O77" i="95"/>
  <c r="Q77" i="95"/>
  <c r="O18" i="95"/>
  <c r="Q18" i="95"/>
  <c r="O246" i="94"/>
  <c r="Q246" i="94"/>
  <c r="O197" i="94"/>
  <c r="Q197" i="94"/>
  <c r="O141" i="94"/>
  <c r="Q141" i="94"/>
  <c r="O261" i="33"/>
  <c r="Q261" i="33"/>
  <c r="O253" i="33"/>
  <c r="Q253" i="33"/>
  <c r="O245" i="33"/>
  <c r="Q245" i="33"/>
  <c r="O237" i="33"/>
  <c r="Q237" i="33"/>
  <c r="O228" i="33"/>
  <c r="Q228" i="33"/>
  <c r="O220" i="33"/>
  <c r="Q220" i="33"/>
  <c r="O212" i="33"/>
  <c r="Q212" i="33"/>
  <c r="O204" i="33"/>
  <c r="Q204" i="33"/>
  <c r="O196" i="33"/>
  <c r="Q196" i="33"/>
  <c r="O188" i="33"/>
  <c r="Q188" i="33"/>
  <c r="O180" i="33"/>
  <c r="Q180" i="33"/>
  <c r="O172" i="33"/>
  <c r="Q172" i="33"/>
  <c r="O164" i="33"/>
  <c r="Q164" i="33"/>
  <c r="O156" i="33"/>
  <c r="Q156" i="33"/>
  <c r="O148" i="33"/>
  <c r="Q148" i="33"/>
  <c r="O140" i="33"/>
  <c r="Q140" i="33"/>
  <c r="O132" i="33"/>
  <c r="Q132" i="33"/>
  <c r="O124" i="33"/>
  <c r="Q124" i="33"/>
  <c r="O115" i="33"/>
  <c r="Q115" i="33"/>
  <c r="O107" i="33"/>
  <c r="Q107" i="33"/>
  <c r="O99" i="33"/>
  <c r="Q99" i="33"/>
  <c r="O91" i="33"/>
  <c r="Q91" i="33"/>
  <c r="O83" i="33"/>
  <c r="Q83" i="33"/>
  <c r="O75" i="33"/>
  <c r="Q75" i="33"/>
  <c r="O67" i="33"/>
  <c r="Q67" i="33"/>
  <c r="O59" i="33"/>
  <c r="Q59" i="33"/>
  <c r="O51" i="33"/>
  <c r="Q51" i="33"/>
  <c r="O40" i="33"/>
  <c r="O32" i="33"/>
  <c r="Q32" i="33"/>
  <c r="O24" i="33"/>
  <c r="Q24" i="33"/>
  <c r="O16" i="33"/>
  <c r="Q16" i="33"/>
  <c r="O8" i="33"/>
  <c r="Q8" i="33"/>
  <c r="O260" i="96"/>
  <c r="Q260" i="96"/>
  <c r="O252" i="96"/>
  <c r="Q252" i="96"/>
  <c r="O244" i="96"/>
  <c r="Q244" i="96"/>
  <c r="O236" i="96"/>
  <c r="Q236" i="96"/>
  <c r="O227" i="96"/>
  <c r="Q227" i="96"/>
  <c r="O219" i="96"/>
  <c r="Q219" i="96"/>
  <c r="O211" i="96"/>
  <c r="Q211" i="96"/>
  <c r="O203" i="96"/>
  <c r="Q203" i="96"/>
  <c r="O195" i="96"/>
  <c r="Q195" i="96"/>
  <c r="O187" i="96"/>
  <c r="Q187" i="96"/>
  <c r="O179" i="96"/>
  <c r="Q179" i="96"/>
  <c r="O171" i="96"/>
  <c r="Q171" i="96"/>
  <c r="O163" i="96"/>
  <c r="Q163" i="96"/>
  <c r="O155" i="96"/>
  <c r="Q155" i="96"/>
  <c r="O147" i="96"/>
  <c r="Q147" i="96"/>
  <c r="O139" i="96"/>
  <c r="Q139" i="96"/>
  <c r="O131" i="96"/>
  <c r="Q131" i="96"/>
  <c r="O123" i="96"/>
  <c r="Q123" i="96"/>
  <c r="O114" i="96"/>
  <c r="Q114" i="96"/>
  <c r="O106" i="96"/>
  <c r="Q106" i="96"/>
  <c r="O98" i="96"/>
  <c r="Q98" i="96"/>
  <c r="O90" i="96"/>
  <c r="Q90" i="96"/>
  <c r="O82" i="96"/>
  <c r="Q82" i="96"/>
  <c r="O74" i="96"/>
  <c r="Q74" i="96"/>
  <c r="O66" i="96"/>
  <c r="Q66" i="96"/>
  <c r="O58" i="96"/>
  <c r="Q58" i="96"/>
  <c r="O50" i="96"/>
  <c r="Q50" i="96"/>
  <c r="O39" i="96"/>
  <c r="O31" i="96"/>
  <c r="Q31" i="96"/>
  <c r="O23" i="96"/>
  <c r="Q23" i="96"/>
  <c r="O15" i="96"/>
  <c r="Q15" i="96"/>
  <c r="O7" i="96"/>
  <c r="Q7" i="96"/>
  <c r="O259" i="95"/>
  <c r="Q259" i="95"/>
  <c r="O251" i="95"/>
  <c r="Q251" i="95"/>
  <c r="O243" i="95"/>
  <c r="Q243" i="95"/>
  <c r="O235" i="95"/>
  <c r="Q235" i="95"/>
  <c r="O226" i="95"/>
  <c r="Q226" i="95"/>
  <c r="O218" i="95"/>
  <c r="Q218" i="95"/>
  <c r="O210" i="95"/>
  <c r="Q210" i="95"/>
  <c r="O202" i="95"/>
  <c r="Q202" i="95"/>
  <c r="O194" i="95"/>
  <c r="Q194" i="95"/>
  <c r="O186" i="95"/>
  <c r="Q186" i="95"/>
  <c r="O178" i="95"/>
  <c r="Q178" i="95"/>
  <c r="O170" i="95"/>
  <c r="Q170" i="95"/>
  <c r="O162" i="95"/>
  <c r="Q162" i="95"/>
  <c r="O154" i="95"/>
  <c r="Q154" i="95"/>
  <c r="O146" i="95"/>
  <c r="Q146" i="95"/>
  <c r="O138" i="95"/>
  <c r="Q138" i="95"/>
  <c r="O130" i="95"/>
  <c r="Q130" i="95"/>
  <c r="O122" i="95"/>
  <c r="Q122" i="95"/>
  <c r="O113" i="95"/>
  <c r="Q113" i="95"/>
  <c r="O105" i="95"/>
  <c r="Q105" i="95"/>
  <c r="O97" i="95"/>
  <c r="Q97" i="95"/>
  <c r="O89" i="95"/>
  <c r="Q89" i="95"/>
  <c r="O81" i="95"/>
  <c r="Q81" i="95"/>
  <c r="O73" i="95"/>
  <c r="Q73" i="95"/>
  <c r="O65" i="95"/>
  <c r="Q65" i="95"/>
  <c r="O57" i="95"/>
  <c r="Q57" i="95"/>
  <c r="O49" i="95"/>
  <c r="Q49" i="95"/>
  <c r="O37" i="95"/>
  <c r="Q37" i="95"/>
  <c r="O30" i="95"/>
  <c r="Q30" i="95"/>
  <c r="O22" i="95"/>
  <c r="Q22" i="95"/>
  <c r="O14" i="95"/>
  <c r="Q14" i="95"/>
  <c r="O6" i="95"/>
  <c r="Q6" i="95"/>
  <c r="O258" i="94"/>
  <c r="Q258" i="94"/>
  <c r="O250" i="94"/>
  <c r="Q250" i="94"/>
  <c r="O242" i="94"/>
  <c r="Q242" i="94"/>
  <c r="O234" i="94"/>
  <c r="Q234" i="94"/>
  <c r="O225" i="94"/>
  <c r="Q225" i="94"/>
  <c r="O217" i="94"/>
  <c r="Q217" i="94"/>
  <c r="O209" i="94"/>
  <c r="Q209" i="94"/>
  <c r="O201" i="94"/>
  <c r="Q201" i="94"/>
  <c r="O193" i="94"/>
  <c r="Q193" i="94"/>
  <c r="O185" i="94"/>
  <c r="Q185" i="94"/>
  <c r="O177" i="94"/>
  <c r="Q177" i="94"/>
  <c r="O169" i="94"/>
  <c r="Q169" i="94"/>
  <c r="O161" i="94"/>
  <c r="Q161" i="94"/>
  <c r="O153" i="94"/>
  <c r="Q153" i="94"/>
  <c r="O145" i="94"/>
  <c r="Q145" i="94"/>
  <c r="O137" i="94"/>
  <c r="Q137" i="94"/>
  <c r="Q173" i="33"/>
  <c r="Q16" i="96"/>
  <c r="Q31" i="95"/>
  <c r="O224" i="33"/>
  <c r="Q224" i="33"/>
  <c r="O152" i="33"/>
  <c r="Q152" i="33"/>
  <c r="O95" i="33"/>
  <c r="Q95" i="33"/>
  <c r="O63" i="33"/>
  <c r="Q63" i="33"/>
  <c r="O256" i="96"/>
  <c r="Q256" i="96"/>
  <c r="O199" i="96"/>
  <c r="Q199" i="96"/>
  <c r="O135" i="96"/>
  <c r="Q135" i="96"/>
  <c r="Q86" i="96"/>
  <c r="O86" i="96"/>
  <c r="O43" i="96"/>
  <c r="Q43" i="96"/>
  <c r="Q255" i="95"/>
  <c r="O255" i="95"/>
  <c r="O198" i="95"/>
  <c r="Q198" i="95"/>
  <c r="O150" i="95"/>
  <c r="Q150" i="95"/>
  <c r="O85" i="95"/>
  <c r="Q85" i="95"/>
  <c r="O10" i="95"/>
  <c r="Q10" i="95"/>
  <c r="O238" i="94"/>
  <c r="Q238" i="94"/>
  <c r="O181" i="94"/>
  <c r="Q181" i="94"/>
  <c r="O125" i="94"/>
  <c r="Q125" i="94"/>
  <c r="O260" i="33"/>
  <c r="Q260" i="33"/>
  <c r="O252" i="33"/>
  <c r="Q252" i="33"/>
  <c r="O244" i="33"/>
  <c r="Q244" i="33"/>
  <c r="O236" i="33"/>
  <c r="Q236" i="33"/>
  <c r="O227" i="33"/>
  <c r="Q227" i="33"/>
  <c r="O219" i="33"/>
  <c r="Q219" i="33"/>
  <c r="O211" i="33"/>
  <c r="Q211" i="33"/>
  <c r="O203" i="33"/>
  <c r="Q203" i="33"/>
  <c r="O195" i="33"/>
  <c r="Q195" i="33"/>
  <c r="O187" i="33"/>
  <c r="Q187" i="33"/>
  <c r="O179" i="33"/>
  <c r="Q179" i="33"/>
  <c r="O171" i="33"/>
  <c r="Q171" i="33"/>
  <c r="O163" i="33"/>
  <c r="Q163" i="33"/>
  <c r="O155" i="33"/>
  <c r="Q155" i="33"/>
  <c r="O147" i="33"/>
  <c r="Q147" i="33"/>
  <c r="O139" i="33"/>
  <c r="Q139" i="33"/>
  <c r="O131" i="33"/>
  <c r="Q131" i="33"/>
  <c r="O123" i="33"/>
  <c r="Q123" i="33"/>
  <c r="O114" i="33"/>
  <c r="Q114" i="33"/>
  <c r="O106" i="33"/>
  <c r="Q106" i="33"/>
  <c r="O98" i="33"/>
  <c r="Q98" i="33"/>
  <c r="O90" i="33"/>
  <c r="Q90" i="33"/>
  <c r="O82" i="33"/>
  <c r="Q82" i="33"/>
  <c r="O74" i="33"/>
  <c r="Q74" i="33"/>
  <c r="O66" i="33"/>
  <c r="Q66" i="33"/>
  <c r="O58" i="33"/>
  <c r="Q58" i="33"/>
  <c r="O50" i="33"/>
  <c r="Q50" i="33"/>
  <c r="O39" i="33"/>
  <c r="O31" i="33"/>
  <c r="Q31" i="33"/>
  <c r="O23" i="33"/>
  <c r="Q23" i="33"/>
  <c r="O15" i="33"/>
  <c r="Q15" i="33"/>
  <c r="O7" i="33"/>
  <c r="Q7" i="33"/>
  <c r="O259" i="96"/>
  <c r="Q259" i="96"/>
  <c r="O251" i="96"/>
  <c r="Q251" i="96"/>
  <c r="O243" i="96"/>
  <c r="Q243" i="96"/>
  <c r="O235" i="96"/>
  <c r="Q235" i="96"/>
  <c r="O226" i="96"/>
  <c r="Q226" i="96"/>
  <c r="O218" i="96"/>
  <c r="Q218" i="96"/>
  <c r="O210" i="96"/>
  <c r="Q210" i="96"/>
  <c r="O202" i="96"/>
  <c r="Q202" i="96"/>
  <c r="O194" i="96"/>
  <c r="Q194" i="96"/>
  <c r="O186" i="96"/>
  <c r="Q186" i="96"/>
  <c r="O178" i="96"/>
  <c r="Q178" i="96"/>
  <c r="O170" i="96"/>
  <c r="Q170" i="96"/>
  <c r="O162" i="96"/>
  <c r="Q162" i="96"/>
  <c r="O154" i="96"/>
  <c r="Q154" i="96"/>
  <c r="O146" i="96"/>
  <c r="Q146" i="96"/>
  <c r="O138" i="96"/>
  <c r="Q138" i="96"/>
  <c r="O130" i="96"/>
  <c r="Q130" i="96"/>
  <c r="O122" i="96"/>
  <c r="Q122" i="96"/>
  <c r="O113" i="96"/>
  <c r="Q113" i="96"/>
  <c r="O105" i="96"/>
  <c r="Q105" i="96"/>
  <c r="O97" i="96"/>
  <c r="Q97" i="96"/>
  <c r="O89" i="96"/>
  <c r="Q89" i="96"/>
  <c r="O81" i="96"/>
  <c r="Q81" i="96"/>
  <c r="O73" i="96"/>
  <c r="Q73" i="96"/>
  <c r="O65" i="96"/>
  <c r="Q65" i="96"/>
  <c r="O57" i="96"/>
  <c r="Q57" i="96"/>
  <c r="O49" i="96"/>
  <c r="Q49" i="96"/>
  <c r="O37" i="96"/>
  <c r="Q37" i="96"/>
  <c r="O30" i="96"/>
  <c r="Q30" i="96"/>
  <c r="O22" i="96"/>
  <c r="Q22" i="96"/>
  <c r="O14" i="96"/>
  <c r="Q14" i="96"/>
  <c r="O6" i="96"/>
  <c r="Q6" i="96"/>
  <c r="O258" i="95"/>
  <c r="Q258" i="95"/>
  <c r="O250" i="95"/>
  <c r="Q250" i="95"/>
  <c r="O242" i="95"/>
  <c r="Q242" i="95"/>
  <c r="O234" i="95"/>
  <c r="Q234" i="95"/>
  <c r="O225" i="95"/>
  <c r="Q225" i="95"/>
  <c r="O217" i="95"/>
  <c r="Q217" i="95"/>
  <c r="O209" i="95"/>
  <c r="Q209" i="95"/>
  <c r="O201" i="95"/>
  <c r="Q201" i="95"/>
  <c r="O193" i="95"/>
  <c r="Q193" i="95"/>
  <c r="O185" i="95"/>
  <c r="Q185" i="95"/>
  <c r="O177" i="95"/>
  <c r="Q177" i="95"/>
  <c r="O169" i="95"/>
  <c r="Q169" i="95"/>
  <c r="O161" i="95"/>
  <c r="Q161" i="95"/>
  <c r="O153" i="95"/>
  <c r="Q153" i="95"/>
  <c r="O145" i="95"/>
  <c r="Q145" i="95"/>
  <c r="O137" i="95"/>
  <c r="Q137" i="95"/>
  <c r="O129" i="95"/>
  <c r="Q129" i="95"/>
  <c r="O120" i="95"/>
  <c r="Q120" i="95"/>
  <c r="O112" i="95"/>
  <c r="Q112" i="95"/>
  <c r="O104" i="95"/>
  <c r="Q104" i="95"/>
  <c r="O96" i="95"/>
  <c r="Q96" i="95"/>
  <c r="O88" i="95"/>
  <c r="Q88" i="95"/>
  <c r="O80" i="95"/>
  <c r="Q80" i="95"/>
  <c r="O72" i="95"/>
  <c r="Q72" i="95"/>
  <c r="O64" i="95"/>
  <c r="Q64" i="95"/>
  <c r="O56" i="95"/>
  <c r="Q56" i="95"/>
  <c r="O48" i="95"/>
  <c r="Q48" i="95"/>
  <c r="O36" i="95"/>
  <c r="Q36" i="95"/>
  <c r="O29" i="95"/>
  <c r="Q29" i="95"/>
  <c r="O21" i="95"/>
  <c r="Q21" i="95"/>
  <c r="O13" i="95"/>
  <c r="Q13" i="95"/>
  <c r="O257" i="94"/>
  <c r="Q257" i="94"/>
  <c r="O249" i="94"/>
  <c r="Q249" i="94"/>
  <c r="O241" i="94"/>
  <c r="Q241" i="94"/>
  <c r="O232" i="94"/>
  <c r="Q232" i="94"/>
  <c r="O224" i="94"/>
  <c r="Q224" i="94"/>
  <c r="O216" i="94"/>
  <c r="Q216" i="94"/>
  <c r="O208" i="94"/>
  <c r="Q208" i="94"/>
  <c r="O200" i="94"/>
  <c r="Q200" i="94"/>
  <c r="O192" i="94"/>
  <c r="Q192" i="94"/>
  <c r="O184" i="94"/>
  <c r="Q184" i="94"/>
  <c r="O176" i="94"/>
  <c r="Q176" i="94"/>
  <c r="O168" i="94"/>
  <c r="Q168" i="94"/>
  <c r="Q141" i="33"/>
  <c r="Q245" i="96"/>
  <c r="O232" i="33"/>
  <c r="Q232" i="33"/>
  <c r="O184" i="33"/>
  <c r="Q184" i="33"/>
  <c r="O128" i="33"/>
  <c r="Q128" i="33"/>
  <c r="O71" i="33"/>
  <c r="Q71" i="33"/>
  <c r="O35" i="33"/>
  <c r="Q35" i="33"/>
  <c r="O215" i="96"/>
  <c r="Q215" i="96"/>
  <c r="O159" i="96"/>
  <c r="Q159" i="96"/>
  <c r="Q70" i="96"/>
  <c r="O70" i="96"/>
  <c r="O11" i="96"/>
  <c r="Q11" i="96"/>
  <c r="O239" i="95"/>
  <c r="Q239" i="95"/>
  <c r="O190" i="95"/>
  <c r="Q190" i="95"/>
  <c r="O134" i="95"/>
  <c r="Q134" i="95"/>
  <c r="O69" i="95"/>
  <c r="Q69" i="95"/>
  <c r="O53" i="95"/>
  <c r="Q53" i="95"/>
  <c r="O229" i="94"/>
  <c r="Q229" i="94"/>
  <c r="O189" i="94"/>
  <c r="Q189" i="94"/>
  <c r="O149" i="94"/>
  <c r="Q149" i="94"/>
  <c r="O251" i="33"/>
  <c r="Q251" i="33"/>
  <c r="O235" i="33"/>
  <c r="Q235" i="33"/>
  <c r="O218" i="33"/>
  <c r="Q218" i="33"/>
  <c r="O202" i="33"/>
  <c r="Q202" i="33"/>
  <c r="O194" i="33"/>
  <c r="Q194" i="33"/>
  <c r="O178" i="33"/>
  <c r="Q178" i="33"/>
  <c r="O154" i="33"/>
  <c r="Q154" i="33"/>
  <c r="O138" i="33"/>
  <c r="Q138" i="33"/>
  <c r="O122" i="33"/>
  <c r="Q122" i="33"/>
  <c r="O105" i="33"/>
  <c r="Q105" i="33"/>
  <c r="O89" i="33"/>
  <c r="Q89" i="33"/>
  <c r="O81" i="33"/>
  <c r="Q81" i="33"/>
  <c r="O65" i="33"/>
  <c r="Q65" i="33"/>
  <c r="O49" i="33"/>
  <c r="Q49" i="33"/>
  <c r="O30" i="33"/>
  <c r="Q30" i="33"/>
  <c r="O6" i="33"/>
  <c r="Q6" i="33"/>
  <c r="O258" i="96"/>
  <c r="Q258" i="96"/>
  <c r="O242" i="96"/>
  <c r="Q242" i="96"/>
  <c r="O225" i="96"/>
  <c r="Q225" i="96"/>
  <c r="O209" i="96"/>
  <c r="Q209" i="96"/>
  <c r="O201" i="96"/>
  <c r="Q201" i="96"/>
  <c r="O185" i="96"/>
  <c r="Q185" i="96"/>
  <c r="O169" i="96"/>
  <c r="Q169" i="96"/>
  <c r="O145" i="96"/>
  <c r="Q145" i="96"/>
  <c r="O129" i="96"/>
  <c r="Q129" i="96"/>
  <c r="O112" i="96"/>
  <c r="Q112" i="96"/>
  <c r="O88" i="96"/>
  <c r="Q88" i="96"/>
  <c r="O64" i="96"/>
  <c r="Q64" i="96"/>
  <c r="O36" i="96"/>
  <c r="Q36" i="96"/>
  <c r="O13" i="96"/>
  <c r="Q13" i="96"/>
  <c r="O249" i="95"/>
  <c r="Q249" i="95"/>
  <c r="O232" i="95"/>
  <c r="Q232" i="95"/>
  <c r="Q216" i="95"/>
  <c r="O216" i="95"/>
  <c r="O200" i="95"/>
  <c r="Q200" i="95"/>
  <c r="O184" i="95"/>
  <c r="Q184" i="95"/>
  <c r="O160" i="95"/>
  <c r="Q160" i="95"/>
  <c r="O136" i="95"/>
  <c r="Q136" i="95"/>
  <c r="O111" i="95"/>
  <c r="Q111" i="95"/>
  <c r="O95" i="95"/>
  <c r="Q95" i="95"/>
  <c r="O87" i="95"/>
  <c r="Q87" i="95"/>
  <c r="O71" i="95"/>
  <c r="Q71" i="95"/>
  <c r="O55" i="95"/>
  <c r="Q55" i="95"/>
  <c r="O35" i="95"/>
  <c r="Q35" i="95"/>
  <c r="O20" i="95"/>
  <c r="Q20" i="95"/>
  <c r="O248" i="94"/>
  <c r="Q248" i="94"/>
  <c r="O223" i="94"/>
  <c r="Q223" i="94"/>
  <c r="O207" i="94"/>
  <c r="Q207" i="94"/>
  <c r="O183" i="94"/>
  <c r="Q183" i="94"/>
  <c r="O167" i="94"/>
  <c r="Q167" i="94"/>
  <c r="O151" i="94"/>
  <c r="Q151" i="94"/>
  <c r="O127" i="94"/>
  <c r="Q127" i="94"/>
  <c r="O110" i="94"/>
  <c r="Q110" i="94"/>
  <c r="O94" i="94"/>
  <c r="Q94" i="94"/>
  <c r="O78" i="94"/>
  <c r="Q78" i="94"/>
  <c r="O54" i="94"/>
  <c r="Q54" i="94"/>
  <c r="O19" i="94"/>
  <c r="Q19" i="94"/>
  <c r="O255" i="93"/>
  <c r="Q255" i="93"/>
  <c r="O239" i="93"/>
  <c r="Q239" i="93"/>
  <c r="O222" i="93"/>
  <c r="Q222" i="93"/>
  <c r="O206" i="93"/>
  <c r="Q206" i="93"/>
  <c r="O190" i="93"/>
  <c r="Q190" i="93"/>
  <c r="O166" i="93"/>
  <c r="Q166" i="93"/>
  <c r="O150" i="93"/>
  <c r="Q150" i="93"/>
  <c r="O134" i="93"/>
  <c r="Q134" i="93"/>
  <c r="O117" i="93"/>
  <c r="Q117" i="93"/>
  <c r="O93" i="93"/>
  <c r="Q93" i="93"/>
  <c r="O77" i="93"/>
  <c r="Q77" i="93"/>
  <c r="O61" i="93"/>
  <c r="Q61" i="93"/>
  <c r="O42" i="93"/>
  <c r="Q42" i="93"/>
  <c r="O26" i="93"/>
  <c r="Q26" i="93"/>
  <c r="O10" i="93"/>
  <c r="Q10" i="93"/>
  <c r="O246" i="92"/>
  <c r="Q246" i="92"/>
  <c r="O229" i="92"/>
  <c r="Q229" i="92"/>
  <c r="O213" i="92"/>
  <c r="Q213" i="92"/>
  <c r="O189" i="92"/>
  <c r="Q189" i="92"/>
  <c r="O173" i="92"/>
  <c r="Q173" i="92"/>
  <c r="O157" i="92"/>
  <c r="Q157" i="92"/>
  <c r="O141" i="92"/>
  <c r="Q141" i="92"/>
  <c r="O125" i="92"/>
  <c r="Q125" i="92"/>
  <c r="O108" i="92"/>
  <c r="Q108" i="92"/>
  <c r="O92" i="92"/>
  <c r="Q92" i="92"/>
  <c r="O68" i="92"/>
  <c r="Q68" i="92"/>
  <c r="O52" i="92"/>
  <c r="Q52" i="92"/>
  <c r="O33" i="92"/>
  <c r="Q33" i="92"/>
  <c r="O17" i="92"/>
  <c r="Q17" i="92"/>
  <c r="O261" i="91"/>
  <c r="Q261" i="91"/>
  <c r="O245" i="91"/>
  <c r="Q245" i="91"/>
  <c r="O228" i="91"/>
  <c r="Q228" i="91"/>
  <c r="O212" i="91"/>
  <c r="Q212" i="91"/>
  <c r="O196" i="91"/>
  <c r="Q196" i="91"/>
  <c r="O180" i="91"/>
  <c r="Q180" i="91"/>
  <c r="O164" i="91"/>
  <c r="Q164" i="91"/>
  <c r="O148" i="91"/>
  <c r="Q148" i="91"/>
  <c r="O132" i="91"/>
  <c r="Q132" i="91"/>
  <c r="O115" i="91"/>
  <c r="Q115" i="91"/>
  <c r="O99" i="91"/>
  <c r="Q99" i="91"/>
  <c r="O83" i="91"/>
  <c r="Q83" i="91"/>
  <c r="O67" i="91"/>
  <c r="Q67" i="91"/>
  <c r="O51" i="91"/>
  <c r="Q51" i="91"/>
  <c r="O32" i="91"/>
  <c r="Q32" i="91"/>
  <c r="O16" i="91"/>
  <c r="Q16" i="91"/>
  <c r="O260" i="90"/>
  <c r="Q260" i="90"/>
  <c r="O244" i="90"/>
  <c r="Q244" i="90"/>
  <c r="O227" i="90"/>
  <c r="Q227" i="90"/>
  <c r="O211" i="90"/>
  <c r="Q211" i="90"/>
  <c r="O195" i="90"/>
  <c r="Q195" i="90"/>
  <c r="O179" i="90"/>
  <c r="Q179" i="90"/>
  <c r="O163" i="90"/>
  <c r="Q163" i="90"/>
  <c r="O155" i="90"/>
  <c r="Q155" i="90"/>
  <c r="O139" i="90"/>
  <c r="Q139" i="90"/>
  <c r="O123" i="90"/>
  <c r="Q123" i="90"/>
  <c r="O106" i="90"/>
  <c r="Q106" i="90"/>
  <c r="O98" i="90"/>
  <c r="Q98" i="90"/>
  <c r="O90" i="90"/>
  <c r="Q90" i="90"/>
  <c r="O74" i="90"/>
  <c r="Q74" i="90"/>
  <c r="O66" i="90"/>
  <c r="Q66" i="90"/>
  <c r="O58" i="90"/>
  <c r="Q58" i="90"/>
  <c r="O50" i="90"/>
  <c r="Q50" i="90"/>
  <c r="O39" i="90"/>
  <c r="O31" i="90"/>
  <c r="Q31" i="90"/>
  <c r="O23" i="90"/>
  <c r="Q23" i="90"/>
  <c r="O7" i="90"/>
  <c r="Q7" i="90"/>
  <c r="O259" i="89"/>
  <c r="Q259" i="89"/>
  <c r="O251" i="89"/>
  <c r="Q251" i="89"/>
  <c r="O243" i="89"/>
  <c r="Q243" i="89"/>
  <c r="O235" i="89"/>
  <c r="Q235" i="89"/>
  <c r="O226" i="89"/>
  <c r="Q226" i="89"/>
  <c r="O218" i="89"/>
  <c r="Q218" i="89"/>
  <c r="O210" i="89"/>
  <c r="Q210" i="89"/>
  <c r="O202" i="89"/>
  <c r="Q202" i="89"/>
  <c r="O194" i="89"/>
  <c r="Q194" i="89"/>
  <c r="O186" i="89"/>
  <c r="Q186" i="89"/>
  <c r="O178" i="89"/>
  <c r="Q178" i="89"/>
  <c r="O170" i="89"/>
  <c r="Q170" i="89"/>
  <c r="O162" i="89"/>
  <c r="Q162" i="89"/>
  <c r="O154" i="89"/>
  <c r="Q154" i="89"/>
  <c r="O146" i="89"/>
  <c r="Q146" i="89"/>
  <c r="O138" i="89"/>
  <c r="Q138" i="89"/>
  <c r="O130" i="89"/>
  <c r="Q130" i="89"/>
  <c r="O122" i="89"/>
  <c r="Q122" i="89"/>
  <c r="O113" i="89"/>
  <c r="Q113" i="89"/>
  <c r="O105" i="89"/>
  <c r="Q105" i="89"/>
  <c r="O97" i="89"/>
  <c r="Q97" i="89"/>
  <c r="O89" i="89"/>
  <c r="Q89" i="89"/>
  <c r="O81" i="89"/>
  <c r="Q81" i="89"/>
  <c r="O73" i="89"/>
  <c r="Q73" i="89"/>
  <c r="O65" i="89"/>
  <c r="Q65" i="89"/>
  <c r="O57" i="89"/>
  <c r="Q57" i="89"/>
  <c r="O49" i="89"/>
  <c r="Q49" i="89"/>
  <c r="O37" i="89"/>
  <c r="Q37" i="89"/>
  <c r="O30" i="89"/>
  <c r="Q30" i="89"/>
  <c r="O22" i="89"/>
  <c r="Q22" i="89"/>
  <c r="O14" i="89"/>
  <c r="Q14" i="89"/>
  <c r="O6" i="89"/>
  <c r="Q6" i="89"/>
  <c r="O258" i="88"/>
  <c r="Q258" i="88"/>
  <c r="O250" i="88"/>
  <c r="Q250" i="88"/>
  <c r="O242" i="88"/>
  <c r="Q242" i="88"/>
  <c r="O234" i="88"/>
  <c r="Q234" i="88"/>
  <c r="O225" i="88"/>
  <c r="Q225" i="88"/>
  <c r="O217" i="88"/>
  <c r="Q217" i="88"/>
  <c r="O209" i="88"/>
  <c r="Q209" i="88"/>
  <c r="O201" i="88"/>
  <c r="Q201" i="88"/>
  <c r="O193" i="88"/>
  <c r="Q193" i="88"/>
  <c r="O185" i="88"/>
  <c r="Q185" i="88"/>
  <c r="O177" i="88"/>
  <c r="Q177" i="88"/>
  <c r="O169" i="88"/>
  <c r="Q169" i="88"/>
  <c r="O161" i="88"/>
  <c r="Q161" i="88"/>
  <c r="O153" i="88"/>
  <c r="Q153" i="88"/>
  <c r="O145" i="88"/>
  <c r="Q145" i="88"/>
  <c r="O137" i="88"/>
  <c r="Q137" i="88"/>
  <c r="O129" i="88"/>
  <c r="Q129" i="88"/>
  <c r="O120" i="88"/>
  <c r="Q120" i="88"/>
  <c r="O112" i="88"/>
  <c r="Q112" i="88"/>
  <c r="O104" i="88"/>
  <c r="Q104" i="88"/>
  <c r="O96" i="88"/>
  <c r="Q96" i="88"/>
  <c r="O88" i="88"/>
  <c r="Q88" i="88"/>
  <c r="O80" i="88"/>
  <c r="Q80" i="88"/>
  <c r="O72" i="88"/>
  <c r="Q72" i="88"/>
  <c r="O64" i="88"/>
  <c r="Q64" i="88"/>
  <c r="O56" i="88"/>
  <c r="Q56" i="88"/>
  <c r="O48" i="88"/>
  <c r="Q48" i="88"/>
  <c r="O36" i="88"/>
  <c r="Q36" i="88"/>
  <c r="O29" i="88"/>
  <c r="Q29" i="88"/>
  <c r="O21" i="88"/>
  <c r="Q21" i="88"/>
  <c r="O13" i="88"/>
  <c r="Q13" i="88"/>
  <c r="O257" i="87"/>
  <c r="Q257" i="87"/>
  <c r="O249" i="87"/>
  <c r="Q249" i="87"/>
  <c r="O241" i="87"/>
  <c r="Q241" i="87"/>
  <c r="O232" i="87"/>
  <c r="Q232" i="87"/>
  <c r="O224" i="87"/>
  <c r="Q224" i="87"/>
  <c r="O216" i="87"/>
  <c r="Q216" i="87"/>
  <c r="O208" i="87"/>
  <c r="Q208" i="87"/>
  <c r="O200" i="87"/>
  <c r="Q200" i="87"/>
  <c r="O192" i="87"/>
  <c r="Q192" i="87"/>
  <c r="O184" i="87"/>
  <c r="Q184" i="87"/>
  <c r="O176" i="87"/>
  <c r="Q176" i="87"/>
  <c r="O168" i="87"/>
  <c r="Q168" i="87"/>
  <c r="O160" i="87"/>
  <c r="Q160" i="87"/>
  <c r="O152" i="87"/>
  <c r="Q152" i="87"/>
  <c r="O144" i="87"/>
  <c r="Q144" i="87"/>
  <c r="O136" i="87"/>
  <c r="Q136" i="87"/>
  <c r="O128" i="87"/>
  <c r="Q128" i="87"/>
  <c r="O111" i="87"/>
  <c r="Q111" i="87"/>
  <c r="O103" i="87"/>
  <c r="Q103" i="87"/>
  <c r="O95" i="87"/>
  <c r="Q95" i="87"/>
  <c r="O87" i="87"/>
  <c r="Q87" i="87"/>
  <c r="O79" i="87"/>
  <c r="Q79" i="87"/>
  <c r="O71" i="87"/>
  <c r="Q71" i="87"/>
  <c r="O63" i="87"/>
  <c r="Q63" i="87"/>
  <c r="O55" i="87"/>
  <c r="Q55" i="87"/>
  <c r="O44" i="87"/>
  <c r="Q44" i="87"/>
  <c r="O35" i="87"/>
  <c r="Q35" i="87"/>
  <c r="O28" i="87"/>
  <c r="Q28" i="87"/>
  <c r="O20" i="87"/>
  <c r="Q20" i="87"/>
  <c r="O12" i="87"/>
  <c r="Q12" i="87"/>
  <c r="O256" i="86"/>
  <c r="Q256" i="86"/>
  <c r="O248" i="86"/>
  <c r="Q248" i="86"/>
  <c r="O240" i="86"/>
  <c r="Q240" i="86"/>
  <c r="O231" i="86"/>
  <c r="Q231" i="86"/>
  <c r="O223" i="86"/>
  <c r="Q223" i="86"/>
  <c r="O215" i="86"/>
  <c r="Q215" i="86"/>
  <c r="O207" i="86"/>
  <c r="Q207" i="86"/>
  <c r="O199" i="86"/>
  <c r="Q199" i="86"/>
  <c r="O191" i="86"/>
  <c r="Q191" i="86"/>
  <c r="O183" i="86"/>
  <c r="Q183" i="86"/>
  <c r="O175" i="86"/>
  <c r="Q175" i="86"/>
  <c r="O167" i="86"/>
  <c r="Q167" i="86"/>
  <c r="O159" i="86"/>
  <c r="Q159" i="86"/>
  <c r="O151" i="86"/>
  <c r="Q151" i="86"/>
  <c r="O143" i="86"/>
  <c r="Q143" i="86"/>
  <c r="O135" i="86"/>
  <c r="Q135" i="86"/>
  <c r="O127" i="86"/>
  <c r="Q127" i="86"/>
  <c r="O118" i="86"/>
  <c r="Q118" i="86"/>
  <c r="O110" i="86"/>
  <c r="Q110" i="86"/>
  <c r="O102" i="86"/>
  <c r="Q102" i="86"/>
  <c r="O94" i="86"/>
  <c r="Q94" i="86"/>
  <c r="O86" i="86"/>
  <c r="Q86" i="86"/>
  <c r="O78" i="86"/>
  <c r="Q78" i="86"/>
  <c r="O70" i="86"/>
  <c r="Q70" i="86"/>
  <c r="O62" i="86"/>
  <c r="Q62" i="86"/>
  <c r="O54" i="86"/>
  <c r="Q54" i="86"/>
  <c r="O43" i="86"/>
  <c r="Q43" i="86"/>
  <c r="O27" i="86"/>
  <c r="Q27" i="86"/>
  <c r="O19" i="86"/>
  <c r="Q19" i="86"/>
  <c r="O11" i="86"/>
  <c r="Q11" i="86"/>
  <c r="O255" i="85"/>
  <c r="Q255" i="85"/>
  <c r="O247" i="85"/>
  <c r="Q247" i="85"/>
  <c r="O239" i="85"/>
  <c r="Q239" i="85"/>
  <c r="O230" i="85"/>
  <c r="Q230" i="85"/>
  <c r="O222" i="85"/>
  <c r="Q222" i="85"/>
  <c r="O214" i="85"/>
  <c r="Q214" i="85"/>
  <c r="O206" i="85"/>
  <c r="Q206" i="85"/>
  <c r="O198" i="85"/>
  <c r="Q198" i="85"/>
  <c r="O190" i="85"/>
  <c r="Q190" i="85"/>
  <c r="O182" i="85"/>
  <c r="Q182" i="85"/>
  <c r="O174" i="85"/>
  <c r="Q174" i="85"/>
  <c r="O166" i="85"/>
  <c r="Q166" i="85"/>
  <c r="O158" i="85"/>
  <c r="Q158" i="85"/>
  <c r="O150" i="85"/>
  <c r="Q150" i="85"/>
  <c r="O142" i="85"/>
  <c r="Q142" i="85"/>
  <c r="O134" i="85"/>
  <c r="Q134" i="85"/>
  <c r="O126" i="85"/>
  <c r="Q126" i="85"/>
  <c r="O117" i="85"/>
  <c r="Q117" i="85"/>
  <c r="O109" i="85"/>
  <c r="Q109" i="85"/>
  <c r="O101" i="85"/>
  <c r="Q101" i="85"/>
  <c r="O93" i="85"/>
  <c r="Q93" i="85"/>
  <c r="O85" i="85"/>
  <c r="Q85" i="85"/>
  <c r="O77" i="85"/>
  <c r="Q77" i="85"/>
  <c r="O69" i="85"/>
  <c r="Q69" i="85"/>
  <c r="O61" i="85"/>
  <c r="Q61" i="85"/>
  <c r="O53" i="85"/>
  <c r="Q53" i="85"/>
  <c r="O42" i="85"/>
  <c r="Q42" i="85"/>
  <c r="O34" i="85"/>
  <c r="Q34" i="85"/>
  <c r="O26" i="85"/>
  <c r="Q26" i="85"/>
  <c r="O18" i="85"/>
  <c r="Q18" i="85"/>
  <c r="O10" i="85"/>
  <c r="Q10" i="85"/>
  <c r="O262" i="84"/>
  <c r="Q262" i="84"/>
  <c r="O254" i="84"/>
  <c r="Q254" i="84"/>
  <c r="O246" i="84"/>
  <c r="Q246" i="84"/>
  <c r="O238" i="84"/>
  <c r="Q238" i="84"/>
  <c r="O229" i="84"/>
  <c r="Q229" i="84"/>
  <c r="O221" i="84"/>
  <c r="Q221" i="84"/>
  <c r="O213" i="84"/>
  <c r="Q213" i="84"/>
  <c r="O205" i="84"/>
  <c r="Q205" i="84"/>
  <c r="O197" i="84"/>
  <c r="Q197" i="84"/>
  <c r="O189" i="84"/>
  <c r="Q189" i="84"/>
  <c r="O181" i="84"/>
  <c r="Q181" i="84"/>
  <c r="O173" i="84"/>
  <c r="Q173" i="84"/>
  <c r="O165" i="84"/>
  <c r="Q165" i="84"/>
  <c r="O157" i="84"/>
  <c r="Q157" i="84"/>
  <c r="O149" i="84"/>
  <c r="Q149" i="84"/>
  <c r="O141" i="84"/>
  <c r="Q141" i="84"/>
  <c r="O133" i="84"/>
  <c r="Q133" i="84"/>
  <c r="O125" i="84"/>
  <c r="Q125" i="84"/>
  <c r="O116" i="84"/>
  <c r="Q116" i="84"/>
  <c r="O108" i="84"/>
  <c r="Q108" i="84"/>
  <c r="O100" i="84"/>
  <c r="Q100" i="84"/>
  <c r="O92" i="84"/>
  <c r="Q92" i="84"/>
  <c r="O84" i="84"/>
  <c r="Q84" i="84"/>
  <c r="O76" i="84"/>
  <c r="Q76" i="84"/>
  <c r="O68" i="84"/>
  <c r="Q68" i="84"/>
  <c r="O60" i="84"/>
  <c r="Q60" i="84"/>
  <c r="O52" i="84"/>
  <c r="Q52" i="84"/>
  <c r="O41" i="84"/>
  <c r="Q41" i="84"/>
  <c r="O33" i="84"/>
  <c r="Q33" i="84"/>
  <c r="O25" i="84"/>
  <c r="Q25" i="84"/>
  <c r="O17" i="84"/>
  <c r="Q17" i="84"/>
  <c r="O9" i="84"/>
  <c r="Q9" i="84"/>
  <c r="O261" i="83"/>
  <c r="Q261" i="83"/>
  <c r="O253" i="83"/>
  <c r="Q253" i="83"/>
  <c r="O245" i="83"/>
  <c r="Q245" i="83"/>
  <c r="O237" i="83"/>
  <c r="Q237" i="83"/>
  <c r="O228" i="83"/>
  <c r="Q228" i="83"/>
  <c r="O220" i="83"/>
  <c r="Q220" i="83"/>
  <c r="O212" i="83"/>
  <c r="Q212" i="83"/>
  <c r="O204" i="83"/>
  <c r="Q204" i="83"/>
  <c r="O196" i="83"/>
  <c r="Q196" i="83"/>
  <c r="O188" i="83"/>
  <c r="Q188" i="83"/>
  <c r="O180" i="83"/>
  <c r="Q180" i="83"/>
  <c r="O172" i="83"/>
  <c r="Q172" i="83"/>
  <c r="O164" i="83"/>
  <c r="Q164" i="83"/>
  <c r="O156" i="83"/>
  <c r="Q156" i="83"/>
  <c r="O148" i="83"/>
  <c r="Q148" i="83"/>
  <c r="O140" i="83"/>
  <c r="Q140" i="83"/>
  <c r="O132" i="83"/>
  <c r="Q132" i="83"/>
  <c r="O124" i="83"/>
  <c r="Q124" i="83"/>
  <c r="O115" i="83"/>
  <c r="Q115" i="83"/>
  <c r="O107" i="83"/>
  <c r="Q107" i="83"/>
  <c r="O99" i="83"/>
  <c r="Q99" i="83"/>
  <c r="O91" i="83"/>
  <c r="Q91" i="83"/>
  <c r="O83" i="83"/>
  <c r="Q83" i="83"/>
  <c r="O75" i="83"/>
  <c r="Q75" i="83"/>
  <c r="O67" i="83"/>
  <c r="Q67" i="83"/>
  <c r="O59" i="83"/>
  <c r="Q59" i="83"/>
  <c r="O51" i="83"/>
  <c r="Q51" i="83"/>
  <c r="O40" i="83"/>
  <c r="O32" i="83"/>
  <c r="Q32" i="83"/>
  <c r="O24" i="83"/>
  <c r="Q24" i="83"/>
  <c r="O16" i="83"/>
  <c r="Q16" i="83"/>
  <c r="O8" i="83"/>
  <c r="Q8" i="83"/>
  <c r="O260" i="82"/>
  <c r="Q260" i="82"/>
  <c r="O252" i="82"/>
  <c r="Q252" i="82"/>
  <c r="O244" i="82"/>
  <c r="Q244" i="82"/>
  <c r="O236" i="82"/>
  <c r="Q236" i="82"/>
  <c r="O227" i="82"/>
  <c r="Q227" i="82"/>
  <c r="O219" i="82"/>
  <c r="Q219" i="82"/>
  <c r="O211" i="82"/>
  <c r="Q211" i="82"/>
  <c r="O203" i="82"/>
  <c r="Q203" i="82"/>
  <c r="O195" i="82"/>
  <c r="Q195" i="82"/>
  <c r="O187" i="82"/>
  <c r="Q187" i="82"/>
  <c r="O179" i="82"/>
  <c r="Q179" i="82"/>
  <c r="O171" i="82"/>
  <c r="Q171" i="82"/>
  <c r="O163" i="82"/>
  <c r="Q163" i="82"/>
  <c r="O155" i="82"/>
  <c r="Q155" i="82"/>
  <c r="O147" i="82"/>
  <c r="Q147" i="82"/>
  <c r="O139" i="82"/>
  <c r="Q139" i="82"/>
  <c r="O131" i="82"/>
  <c r="Q131" i="82"/>
  <c r="O123" i="82"/>
  <c r="Q123" i="82"/>
  <c r="O114" i="82"/>
  <c r="Q114" i="82"/>
  <c r="O106" i="82"/>
  <c r="Q106" i="82"/>
  <c r="O98" i="82"/>
  <c r="Q98" i="82"/>
  <c r="O90" i="82"/>
  <c r="Q90" i="82"/>
  <c r="O82" i="82"/>
  <c r="Q82" i="82"/>
  <c r="O74" i="82"/>
  <c r="Q74" i="82"/>
  <c r="O66" i="82"/>
  <c r="Q66" i="82"/>
  <c r="O58" i="82"/>
  <c r="Q58" i="82"/>
  <c r="O50" i="82"/>
  <c r="Q50" i="82"/>
  <c r="O39" i="82"/>
  <c r="O31" i="82"/>
  <c r="Q31" i="82"/>
  <c r="O23" i="82"/>
  <c r="Q23" i="82"/>
  <c r="O15" i="82"/>
  <c r="Q15" i="82"/>
  <c r="O7" i="82"/>
  <c r="Q7" i="82"/>
  <c r="O259" i="81"/>
  <c r="Q259" i="81"/>
  <c r="O251" i="81"/>
  <c r="Q251" i="81"/>
  <c r="O243" i="81"/>
  <c r="Q243" i="81"/>
  <c r="O235" i="81"/>
  <c r="Q235" i="81"/>
  <c r="O226" i="81"/>
  <c r="Q226" i="81"/>
  <c r="O218" i="81"/>
  <c r="Q218" i="81"/>
  <c r="O210" i="81"/>
  <c r="Q210" i="81"/>
  <c r="O202" i="81"/>
  <c r="Q202" i="81"/>
  <c r="O194" i="81"/>
  <c r="Q194" i="81"/>
  <c r="O186" i="81"/>
  <c r="Q186" i="81"/>
  <c r="O178" i="81"/>
  <c r="Q178" i="81"/>
  <c r="O170" i="81"/>
  <c r="Q170" i="81"/>
  <c r="O162" i="81"/>
  <c r="Q162" i="81"/>
  <c r="O154" i="81"/>
  <c r="Q154" i="81"/>
  <c r="O146" i="81"/>
  <c r="Q146" i="81"/>
  <c r="O138" i="81"/>
  <c r="Q138" i="81"/>
  <c r="O130" i="81"/>
  <c r="Q130" i="81"/>
  <c r="O122" i="81"/>
  <c r="Q122" i="81"/>
  <c r="O113" i="81"/>
  <c r="Q113" i="81"/>
  <c r="O105" i="81"/>
  <c r="Q105" i="81"/>
  <c r="O97" i="81"/>
  <c r="Q97" i="81"/>
  <c r="O89" i="81"/>
  <c r="Q89" i="81"/>
  <c r="O81" i="81"/>
  <c r="Q81" i="81"/>
  <c r="O73" i="81"/>
  <c r="Q73" i="81"/>
  <c r="O65" i="81"/>
  <c r="Q65" i="81"/>
  <c r="O57" i="81"/>
  <c r="Q57" i="81"/>
  <c r="O49" i="81"/>
  <c r="Q49" i="81"/>
  <c r="O37" i="81"/>
  <c r="Q37" i="81"/>
  <c r="O30" i="81"/>
  <c r="Q30" i="81"/>
  <c r="O22" i="81"/>
  <c r="Q22" i="81"/>
  <c r="O14" i="81"/>
  <c r="Q14" i="81"/>
  <c r="O6" i="81"/>
  <c r="Q6" i="81"/>
  <c r="O258" i="80"/>
  <c r="Q258" i="80"/>
  <c r="O250" i="80"/>
  <c r="Q250" i="80"/>
  <c r="O242" i="80"/>
  <c r="Q242" i="80"/>
  <c r="O234" i="80"/>
  <c r="Q234" i="80"/>
  <c r="O225" i="80"/>
  <c r="Q225" i="80"/>
  <c r="O217" i="80"/>
  <c r="Q217" i="80"/>
  <c r="O209" i="80"/>
  <c r="Q209" i="80"/>
  <c r="O201" i="80"/>
  <c r="Q201" i="80"/>
  <c r="O193" i="80"/>
  <c r="Q193" i="80"/>
  <c r="O185" i="80"/>
  <c r="Q185" i="80"/>
  <c r="O177" i="80"/>
  <c r="Q177" i="80"/>
  <c r="O169" i="80"/>
  <c r="Q169" i="80"/>
  <c r="O161" i="80"/>
  <c r="Q161" i="80"/>
  <c r="O153" i="80"/>
  <c r="Q153" i="80"/>
  <c r="O145" i="80"/>
  <c r="Q145" i="80"/>
  <c r="O137" i="80"/>
  <c r="Q137" i="80"/>
  <c r="O129" i="80"/>
  <c r="Q129" i="80"/>
  <c r="O120" i="80"/>
  <c r="Q120" i="80"/>
  <c r="O112" i="80"/>
  <c r="Q112" i="80"/>
  <c r="O104" i="80"/>
  <c r="Q104" i="80"/>
  <c r="O96" i="80"/>
  <c r="Q96" i="80"/>
  <c r="O88" i="80"/>
  <c r="Q88" i="80"/>
  <c r="O80" i="80"/>
  <c r="Q80" i="80"/>
  <c r="O72" i="80"/>
  <c r="Q72" i="80"/>
  <c r="O64" i="80"/>
  <c r="Q64" i="80"/>
  <c r="O56" i="80"/>
  <c r="Q56" i="80"/>
  <c r="O48" i="80"/>
  <c r="Q48" i="80"/>
  <c r="O36" i="80"/>
  <c r="Q36" i="80"/>
  <c r="O29" i="80"/>
  <c r="Q29" i="80"/>
  <c r="O21" i="80"/>
  <c r="Q21" i="80"/>
  <c r="O13" i="80"/>
  <c r="Q13" i="80"/>
  <c r="O257" i="79"/>
  <c r="Q257" i="79"/>
  <c r="O249" i="79"/>
  <c r="Q249" i="79"/>
  <c r="O241" i="79"/>
  <c r="Q241" i="79"/>
  <c r="O232" i="79"/>
  <c r="Q232" i="79"/>
  <c r="O224" i="79"/>
  <c r="Q224" i="79"/>
  <c r="O216" i="79"/>
  <c r="Q216" i="79"/>
  <c r="O208" i="79"/>
  <c r="Q208" i="79"/>
  <c r="O200" i="79"/>
  <c r="Q200" i="79"/>
  <c r="O192" i="79"/>
  <c r="Q192" i="79"/>
  <c r="O184" i="79"/>
  <c r="Q184" i="79"/>
  <c r="O176" i="79"/>
  <c r="Q176" i="79"/>
  <c r="O168" i="79"/>
  <c r="Q168" i="79"/>
  <c r="O160" i="79"/>
  <c r="Q160" i="79"/>
  <c r="O152" i="79"/>
  <c r="Q152" i="79"/>
  <c r="O144" i="79"/>
  <c r="Q144" i="79"/>
  <c r="O136" i="79"/>
  <c r="Q136" i="79"/>
  <c r="O128" i="79"/>
  <c r="Q128" i="79"/>
  <c r="O119" i="79"/>
  <c r="Q119" i="79"/>
  <c r="O111" i="79"/>
  <c r="Q111" i="79"/>
  <c r="O103" i="79"/>
  <c r="Q103" i="79"/>
  <c r="O95" i="79"/>
  <c r="Q95" i="79"/>
  <c r="O87" i="79"/>
  <c r="Q87" i="79"/>
  <c r="O79" i="79"/>
  <c r="Q79" i="79"/>
  <c r="O71" i="79"/>
  <c r="Q71" i="79"/>
  <c r="O63" i="79"/>
  <c r="Q63" i="79"/>
  <c r="O55" i="79"/>
  <c r="Q55" i="79"/>
  <c r="O44" i="79"/>
  <c r="Q44" i="79"/>
  <c r="O35" i="79"/>
  <c r="Q35" i="79"/>
  <c r="O28" i="79"/>
  <c r="Q28" i="79"/>
  <c r="O20" i="79"/>
  <c r="Q20" i="79"/>
  <c r="O12" i="79"/>
  <c r="Q12" i="79"/>
  <c r="O256" i="78"/>
  <c r="Q256" i="78"/>
  <c r="O248" i="78"/>
  <c r="Q248" i="78"/>
  <c r="O240" i="78"/>
  <c r="Q240" i="78"/>
  <c r="O231" i="78"/>
  <c r="Q231" i="78"/>
  <c r="O223" i="78"/>
  <c r="Q223" i="78"/>
  <c r="O215" i="78"/>
  <c r="Q215" i="78"/>
  <c r="O207" i="78"/>
  <c r="Q207" i="78"/>
  <c r="O199" i="78"/>
  <c r="Q199" i="78"/>
  <c r="O191" i="78"/>
  <c r="Q191" i="78"/>
  <c r="O183" i="78"/>
  <c r="Q183" i="78"/>
  <c r="O175" i="78"/>
  <c r="Q175" i="78"/>
  <c r="O167" i="78"/>
  <c r="Q167" i="78"/>
  <c r="O159" i="78"/>
  <c r="Q159" i="78"/>
  <c r="O151" i="78"/>
  <c r="Q151" i="78"/>
  <c r="O143" i="78"/>
  <c r="Q143" i="78"/>
  <c r="O135" i="78"/>
  <c r="Q135" i="78"/>
  <c r="O127" i="78"/>
  <c r="Q127" i="78"/>
  <c r="O118" i="78"/>
  <c r="Q118" i="78"/>
  <c r="O110" i="78"/>
  <c r="Q110" i="78"/>
  <c r="O102" i="78"/>
  <c r="Q102" i="78"/>
  <c r="O94" i="78"/>
  <c r="Q94" i="78"/>
  <c r="O86" i="78"/>
  <c r="Q86" i="78"/>
  <c r="O78" i="78"/>
  <c r="Q78" i="78"/>
  <c r="O70" i="78"/>
  <c r="Q70" i="78"/>
  <c r="O62" i="78"/>
  <c r="Q62" i="78"/>
  <c r="O54" i="78"/>
  <c r="Q54" i="78"/>
  <c r="O43" i="78"/>
  <c r="Q43" i="78"/>
  <c r="O27" i="78"/>
  <c r="Q27" i="78"/>
  <c r="O19" i="78"/>
  <c r="Q19" i="78"/>
  <c r="O11" i="78"/>
  <c r="Q11" i="78"/>
  <c r="O255" i="77"/>
  <c r="Q255" i="77"/>
  <c r="O247" i="77"/>
  <c r="Q247" i="77"/>
  <c r="O239" i="77"/>
  <c r="Q239" i="77"/>
  <c r="O230" i="77"/>
  <c r="Q230" i="77"/>
  <c r="O222" i="77"/>
  <c r="Q222" i="77"/>
  <c r="O214" i="77"/>
  <c r="Q214" i="77"/>
  <c r="O206" i="77"/>
  <c r="Q206" i="77"/>
  <c r="O198" i="77"/>
  <c r="Q198" i="77"/>
  <c r="O190" i="77"/>
  <c r="Q190" i="77"/>
  <c r="O182" i="77"/>
  <c r="Q182" i="77"/>
  <c r="O174" i="77"/>
  <c r="Q174" i="77"/>
  <c r="O166" i="77"/>
  <c r="Q166" i="77"/>
  <c r="O158" i="77"/>
  <c r="Q158" i="77"/>
  <c r="O150" i="77"/>
  <c r="Q150" i="77"/>
  <c r="O142" i="77"/>
  <c r="Q142" i="77"/>
  <c r="O134" i="77"/>
  <c r="Q134" i="77"/>
  <c r="O126" i="77"/>
  <c r="Q126" i="77"/>
  <c r="O117" i="77"/>
  <c r="Q117" i="77"/>
  <c r="O109" i="77"/>
  <c r="Q109" i="77"/>
  <c r="O101" i="77"/>
  <c r="Q101" i="77"/>
  <c r="O93" i="77"/>
  <c r="Q93" i="77"/>
  <c r="O85" i="77"/>
  <c r="Q85" i="77"/>
  <c r="O77" i="77"/>
  <c r="Q77" i="77"/>
  <c r="O69" i="77"/>
  <c r="Q69" i="77"/>
  <c r="O61" i="77"/>
  <c r="Q61" i="77"/>
  <c r="O53" i="77"/>
  <c r="Q53" i="77"/>
  <c r="O42" i="77"/>
  <c r="Q42" i="77"/>
  <c r="O34" i="77"/>
  <c r="Q34" i="77"/>
  <c r="O26" i="77"/>
  <c r="Q26" i="77"/>
  <c r="O18" i="77"/>
  <c r="Q18" i="77"/>
  <c r="O10" i="77"/>
  <c r="Q10" i="77"/>
  <c r="O262" i="76"/>
  <c r="Q262" i="76"/>
  <c r="O254" i="76"/>
  <c r="Q254" i="76"/>
  <c r="O246" i="76"/>
  <c r="Q246" i="76"/>
  <c r="O238" i="76"/>
  <c r="Q238" i="76"/>
  <c r="O229" i="76"/>
  <c r="Q229" i="76"/>
  <c r="O221" i="76"/>
  <c r="Q221" i="76"/>
  <c r="O213" i="76"/>
  <c r="Q213" i="76"/>
  <c r="O205" i="76"/>
  <c r="Q205" i="76"/>
  <c r="O197" i="76"/>
  <c r="Q197" i="76"/>
  <c r="O189" i="76"/>
  <c r="Q189" i="76"/>
  <c r="O181" i="76"/>
  <c r="Q181" i="76"/>
  <c r="O173" i="76"/>
  <c r="Q173" i="76"/>
  <c r="O165" i="76"/>
  <c r="Q165" i="76"/>
  <c r="O157" i="76"/>
  <c r="Q157" i="76"/>
  <c r="O149" i="76"/>
  <c r="Q149" i="76"/>
  <c r="O141" i="76"/>
  <c r="Q141" i="76"/>
  <c r="O133" i="76"/>
  <c r="Q133" i="76"/>
  <c r="O125" i="76"/>
  <c r="Q125" i="76"/>
  <c r="O116" i="76"/>
  <c r="Q116" i="76"/>
  <c r="O108" i="76"/>
  <c r="Q108" i="76"/>
  <c r="O100" i="76"/>
  <c r="Q100" i="76"/>
  <c r="O92" i="76"/>
  <c r="Q92" i="76"/>
  <c r="O84" i="76"/>
  <c r="Q84" i="76"/>
  <c r="O76" i="76"/>
  <c r="Q76" i="76"/>
  <c r="O68" i="76"/>
  <c r="Q68" i="76"/>
  <c r="O60" i="76"/>
  <c r="Q60" i="76"/>
  <c r="O52" i="76"/>
  <c r="Q52" i="76"/>
  <c r="O41" i="76"/>
  <c r="Q41" i="76"/>
  <c r="O33" i="76"/>
  <c r="Q33" i="76"/>
  <c r="O25" i="76"/>
  <c r="Q25" i="76"/>
  <c r="O17" i="76"/>
  <c r="Q17" i="76"/>
  <c r="O9" i="76"/>
  <c r="Q9" i="76"/>
  <c r="O261" i="75"/>
  <c r="Q261" i="75"/>
  <c r="O253" i="75"/>
  <c r="Q253" i="75"/>
  <c r="O245" i="75"/>
  <c r="Q245" i="75"/>
  <c r="O237" i="75"/>
  <c r="Q237" i="75"/>
  <c r="O228" i="75"/>
  <c r="Q228" i="75"/>
  <c r="O220" i="75"/>
  <c r="Q220" i="75"/>
  <c r="O212" i="75"/>
  <c r="Q212" i="75"/>
  <c r="O204" i="75"/>
  <c r="Q204" i="75"/>
  <c r="O196" i="75"/>
  <c r="Q196" i="75"/>
  <c r="O188" i="75"/>
  <c r="Q188" i="75"/>
  <c r="O180" i="75"/>
  <c r="Q180" i="75"/>
  <c r="O172" i="75"/>
  <c r="Q172" i="75"/>
  <c r="O164" i="75"/>
  <c r="Q164" i="75"/>
  <c r="O156" i="75"/>
  <c r="Q156" i="75"/>
  <c r="O148" i="75"/>
  <c r="Q148" i="75"/>
  <c r="O140" i="75"/>
  <c r="Q140" i="75"/>
  <c r="O132" i="75"/>
  <c r="Q132" i="75"/>
  <c r="O124" i="75"/>
  <c r="Q124" i="75"/>
  <c r="O115" i="75"/>
  <c r="Q115" i="75"/>
  <c r="O107" i="75"/>
  <c r="Q107" i="75"/>
  <c r="O99" i="75"/>
  <c r="Q99" i="75"/>
  <c r="O91" i="75"/>
  <c r="Q91" i="75"/>
  <c r="O83" i="75"/>
  <c r="Q83" i="75"/>
  <c r="O75" i="75"/>
  <c r="Q75" i="75"/>
  <c r="O67" i="75"/>
  <c r="Q67" i="75"/>
  <c r="O59" i="75"/>
  <c r="Q59" i="75"/>
  <c r="O51" i="75"/>
  <c r="Q51" i="75"/>
  <c r="O40" i="75"/>
  <c r="O32" i="75"/>
  <c r="Q32" i="75"/>
  <c r="O24" i="75"/>
  <c r="Q24" i="75"/>
  <c r="O16" i="75"/>
  <c r="Q16" i="75"/>
  <c r="O8" i="75"/>
  <c r="Q8" i="75"/>
  <c r="O260" i="74"/>
  <c r="Q260" i="74"/>
  <c r="O252" i="74"/>
  <c r="Q252" i="74"/>
  <c r="O244" i="74"/>
  <c r="Q244" i="74"/>
  <c r="O236" i="74"/>
  <c r="Q236" i="74"/>
  <c r="O227" i="74"/>
  <c r="Q227" i="74"/>
  <c r="O219" i="74"/>
  <c r="Q219" i="74"/>
  <c r="O211" i="74"/>
  <c r="Q211" i="74"/>
  <c r="O203" i="74"/>
  <c r="Q203" i="74"/>
  <c r="O195" i="74"/>
  <c r="Q195" i="74"/>
  <c r="O187" i="74"/>
  <c r="Q187" i="74"/>
  <c r="O179" i="74"/>
  <c r="Q179" i="74"/>
  <c r="O171" i="74"/>
  <c r="Q171" i="74"/>
  <c r="O163" i="74"/>
  <c r="Q163" i="74"/>
  <c r="O155" i="74"/>
  <c r="Q155" i="74"/>
  <c r="O147" i="74"/>
  <c r="Q147" i="74"/>
  <c r="O139" i="74"/>
  <c r="Q139" i="74"/>
  <c r="O131" i="74"/>
  <c r="Q131" i="74"/>
  <c r="O123" i="74"/>
  <c r="Q123" i="74"/>
  <c r="O114" i="74"/>
  <c r="Q114" i="74"/>
  <c r="O106" i="74"/>
  <c r="Q106" i="74"/>
  <c r="O98" i="74"/>
  <c r="Q98" i="74"/>
  <c r="O90" i="74"/>
  <c r="Q90" i="74"/>
  <c r="O82" i="74"/>
  <c r="Q82" i="74"/>
  <c r="O74" i="74"/>
  <c r="Q74" i="74"/>
  <c r="O66" i="74"/>
  <c r="Q66" i="74"/>
  <c r="O58" i="74"/>
  <c r="Q58" i="74"/>
  <c r="O50" i="74"/>
  <c r="Q50" i="74"/>
  <c r="O39" i="74"/>
  <c r="O31" i="74"/>
  <c r="Q31" i="74"/>
  <c r="O23" i="74"/>
  <c r="Q23" i="74"/>
  <c r="O15" i="74"/>
  <c r="Q15" i="74"/>
  <c r="O7" i="74"/>
  <c r="Q7" i="74"/>
  <c r="O259" i="73"/>
  <c r="Q259" i="73"/>
  <c r="O251" i="73"/>
  <c r="Q251" i="73"/>
  <c r="O243" i="73"/>
  <c r="Q243" i="73"/>
  <c r="O235" i="73"/>
  <c r="Q235" i="73"/>
  <c r="O226" i="73"/>
  <c r="Q226" i="73"/>
  <c r="O218" i="73"/>
  <c r="Q218" i="73"/>
  <c r="O210" i="73"/>
  <c r="Q210" i="73"/>
  <c r="O202" i="73"/>
  <c r="Q202" i="73"/>
  <c r="O194" i="73"/>
  <c r="Q194" i="73"/>
  <c r="O186" i="73"/>
  <c r="Q186" i="73"/>
  <c r="O178" i="73"/>
  <c r="Q178" i="73"/>
  <c r="O170" i="73"/>
  <c r="Q170" i="73"/>
  <c r="O162" i="73"/>
  <c r="Q162" i="73"/>
  <c r="O154" i="73"/>
  <c r="Q154" i="73"/>
  <c r="O146" i="73"/>
  <c r="Q146" i="73"/>
  <c r="O138" i="73"/>
  <c r="Q138" i="73"/>
  <c r="O130" i="73"/>
  <c r="Q130" i="73"/>
  <c r="O122" i="73"/>
  <c r="Q122" i="73"/>
  <c r="O113" i="73"/>
  <c r="Q113" i="73"/>
  <c r="O105" i="73"/>
  <c r="Q105" i="73"/>
  <c r="O97" i="73"/>
  <c r="Q97" i="73"/>
  <c r="O89" i="73"/>
  <c r="Q89" i="73"/>
  <c r="O81" i="73"/>
  <c r="Q81" i="73"/>
  <c r="O73" i="73"/>
  <c r="Q73" i="73"/>
  <c r="O65" i="73"/>
  <c r="Q65" i="73"/>
  <c r="O57" i="73"/>
  <c r="Q57" i="73"/>
  <c r="O49" i="73"/>
  <c r="Q49" i="73"/>
  <c r="O37" i="73"/>
  <c r="Q37" i="73"/>
  <c r="O30" i="73"/>
  <c r="Q30" i="73"/>
  <c r="O22" i="73"/>
  <c r="Q22" i="73"/>
  <c r="O14" i="73"/>
  <c r="Q14" i="73"/>
  <c r="O6" i="73"/>
  <c r="Q6" i="73"/>
  <c r="O258" i="72"/>
  <c r="Q258" i="72"/>
  <c r="O250" i="72"/>
  <c r="Q250" i="72"/>
  <c r="O242" i="72"/>
  <c r="Q242" i="72"/>
  <c r="Q108" i="33"/>
  <c r="Q212" i="96"/>
  <c r="O208" i="33"/>
  <c r="Q208" i="33"/>
  <c r="O168" i="33"/>
  <c r="Q168" i="33"/>
  <c r="O119" i="33"/>
  <c r="Q119" i="33"/>
  <c r="O55" i="33"/>
  <c r="Q55" i="33"/>
  <c r="O240" i="96"/>
  <c r="Q240" i="96"/>
  <c r="O183" i="96"/>
  <c r="Q183" i="96"/>
  <c r="O127" i="96"/>
  <c r="Q127" i="96"/>
  <c r="O94" i="96"/>
  <c r="Q94" i="96"/>
  <c r="Q54" i="96"/>
  <c r="O54" i="96"/>
  <c r="O206" i="95"/>
  <c r="Q206" i="95"/>
  <c r="O142" i="95"/>
  <c r="Q142" i="95"/>
  <c r="O93" i="95"/>
  <c r="Q93" i="95"/>
  <c r="O26" i="95"/>
  <c r="Q26" i="95"/>
  <c r="O254" i="94"/>
  <c r="Q254" i="94"/>
  <c r="O205" i="94"/>
  <c r="Q205" i="94"/>
  <c r="O133" i="94"/>
  <c r="Q133" i="94"/>
  <c r="O259" i="33"/>
  <c r="Q259" i="33"/>
  <c r="O243" i="33"/>
  <c r="Q243" i="33"/>
  <c r="O226" i="33"/>
  <c r="Q226" i="33"/>
  <c r="O210" i="33"/>
  <c r="Q210" i="33"/>
  <c r="O186" i="33"/>
  <c r="Q186" i="33"/>
  <c r="O170" i="33"/>
  <c r="Q170" i="33"/>
  <c r="O162" i="33"/>
  <c r="Q162" i="33"/>
  <c r="O146" i="33"/>
  <c r="Q146" i="33"/>
  <c r="O130" i="33"/>
  <c r="Q130" i="33"/>
  <c r="O113" i="33"/>
  <c r="Q113" i="33"/>
  <c r="O97" i="33"/>
  <c r="Q97" i="33"/>
  <c r="O73" i="33"/>
  <c r="Q73" i="33"/>
  <c r="O57" i="33"/>
  <c r="Q57" i="33"/>
  <c r="O37" i="33"/>
  <c r="Q37" i="33"/>
  <c r="O22" i="33"/>
  <c r="Q22" i="33"/>
  <c r="O14" i="33"/>
  <c r="Q14" i="33"/>
  <c r="O250" i="96"/>
  <c r="Q250" i="96"/>
  <c r="O234" i="96"/>
  <c r="Q234" i="96"/>
  <c r="O217" i="96"/>
  <c r="Q217" i="96"/>
  <c r="O193" i="96"/>
  <c r="Q193" i="96"/>
  <c r="O177" i="96"/>
  <c r="Q177" i="96"/>
  <c r="O161" i="96"/>
  <c r="Q161" i="96"/>
  <c r="O153" i="96"/>
  <c r="Q153" i="96"/>
  <c r="O137" i="96"/>
  <c r="Q137" i="96"/>
  <c r="O120" i="96"/>
  <c r="Q120" i="96"/>
  <c r="O104" i="96"/>
  <c r="Q104" i="96"/>
  <c r="O96" i="96"/>
  <c r="Q96" i="96"/>
  <c r="O80" i="96"/>
  <c r="Q80" i="96"/>
  <c r="O72" i="96"/>
  <c r="Q72" i="96"/>
  <c r="O56" i="96"/>
  <c r="Q56" i="96"/>
  <c r="O48" i="96"/>
  <c r="Q48" i="96"/>
  <c r="O29" i="96"/>
  <c r="Q29" i="96"/>
  <c r="O21" i="96"/>
  <c r="Q21" i="96"/>
  <c r="O257" i="95"/>
  <c r="Q257" i="95"/>
  <c r="O241" i="95"/>
  <c r="Q241" i="95"/>
  <c r="O224" i="95"/>
  <c r="Q224" i="95"/>
  <c r="O208" i="95"/>
  <c r="Q208" i="95"/>
  <c r="O192" i="95"/>
  <c r="Q192" i="95"/>
  <c r="O176" i="95"/>
  <c r="Q176" i="95"/>
  <c r="O168" i="95"/>
  <c r="Q168" i="95"/>
  <c r="O152" i="95"/>
  <c r="Q152" i="95"/>
  <c r="O144" i="95"/>
  <c r="Q144" i="95"/>
  <c r="O128" i="95"/>
  <c r="Q128" i="95"/>
  <c r="O119" i="95"/>
  <c r="Q119" i="95"/>
  <c r="O103" i="95"/>
  <c r="Q103" i="95"/>
  <c r="O79" i="95"/>
  <c r="Q79" i="95"/>
  <c r="O63" i="95"/>
  <c r="Q63" i="95"/>
  <c r="O44" i="95"/>
  <c r="Q44" i="95"/>
  <c r="O28" i="95"/>
  <c r="Q28" i="95"/>
  <c r="O12" i="95"/>
  <c r="Q12" i="95"/>
  <c r="O256" i="94"/>
  <c r="Q256" i="94"/>
  <c r="O240" i="94"/>
  <c r="Q240" i="94"/>
  <c r="O231" i="94"/>
  <c r="Q231" i="94"/>
  <c r="O215" i="94"/>
  <c r="Q215" i="94"/>
  <c r="O199" i="94"/>
  <c r="Q199" i="94"/>
  <c r="O191" i="94"/>
  <c r="Q191" i="94"/>
  <c r="O175" i="94"/>
  <c r="Q175" i="94"/>
  <c r="O159" i="94"/>
  <c r="Q159" i="94"/>
  <c r="O143" i="94"/>
  <c r="Q143" i="94"/>
  <c r="O135" i="94"/>
  <c r="Q135" i="94"/>
  <c r="O118" i="94"/>
  <c r="Q118" i="94"/>
  <c r="O102" i="94"/>
  <c r="Q102" i="94"/>
  <c r="O86" i="94"/>
  <c r="Q86" i="94"/>
  <c r="O70" i="94"/>
  <c r="Q70" i="94"/>
  <c r="O62" i="94"/>
  <c r="Q62" i="94"/>
  <c r="O43" i="94"/>
  <c r="Q43" i="94"/>
  <c r="O27" i="94"/>
  <c r="Q27" i="94"/>
  <c r="O11" i="94"/>
  <c r="Q11" i="94"/>
  <c r="O247" i="93"/>
  <c r="Q247" i="93"/>
  <c r="O230" i="93"/>
  <c r="Q230" i="93"/>
  <c r="O214" i="93"/>
  <c r="Q214" i="93"/>
  <c r="O198" i="93"/>
  <c r="Q198" i="93"/>
  <c r="O182" i="93"/>
  <c r="Q182" i="93"/>
  <c r="O174" i="93"/>
  <c r="Q174" i="93"/>
  <c r="O158" i="93"/>
  <c r="Q158" i="93"/>
  <c r="O142" i="93"/>
  <c r="Q142" i="93"/>
  <c r="O126" i="93"/>
  <c r="Q126" i="93"/>
  <c r="O109" i="93"/>
  <c r="Q109" i="93"/>
  <c r="O101" i="93"/>
  <c r="Q101" i="93"/>
  <c r="O85" i="93"/>
  <c r="Q85" i="93"/>
  <c r="O69" i="93"/>
  <c r="Q69" i="93"/>
  <c r="O53" i="93"/>
  <c r="Q53" i="93"/>
  <c r="O34" i="93"/>
  <c r="Q34" i="93"/>
  <c r="O18" i="93"/>
  <c r="Q18" i="93"/>
  <c r="O262" i="92"/>
  <c r="Q262" i="92"/>
  <c r="O254" i="92"/>
  <c r="Q254" i="92"/>
  <c r="O238" i="92"/>
  <c r="Q238" i="92"/>
  <c r="O221" i="92"/>
  <c r="Q221" i="92"/>
  <c r="O205" i="92"/>
  <c r="Q205" i="92"/>
  <c r="O197" i="92"/>
  <c r="Q197" i="92"/>
  <c r="O181" i="92"/>
  <c r="Q181" i="92"/>
  <c r="O165" i="92"/>
  <c r="Q165" i="92"/>
  <c r="O149" i="92"/>
  <c r="Q149" i="92"/>
  <c r="O133" i="92"/>
  <c r="Q133" i="92"/>
  <c r="O116" i="92"/>
  <c r="Q116" i="92"/>
  <c r="O100" i="92"/>
  <c r="Q100" i="92"/>
  <c r="O84" i="92"/>
  <c r="Q84" i="92"/>
  <c r="O76" i="92"/>
  <c r="Q76" i="92"/>
  <c r="O60" i="92"/>
  <c r="Q60" i="92"/>
  <c r="O41" i="92"/>
  <c r="Q41" i="92"/>
  <c r="O25" i="92"/>
  <c r="Q25" i="92"/>
  <c r="O9" i="92"/>
  <c r="Q9" i="92"/>
  <c r="O253" i="91"/>
  <c r="Q253" i="91"/>
  <c r="O237" i="91"/>
  <c r="Q237" i="91"/>
  <c r="O220" i="91"/>
  <c r="Q220" i="91"/>
  <c r="O204" i="91"/>
  <c r="Q204" i="91"/>
  <c r="O188" i="91"/>
  <c r="Q188" i="91"/>
  <c r="O172" i="91"/>
  <c r="Q172" i="91"/>
  <c r="O156" i="91"/>
  <c r="Q156" i="91"/>
  <c r="O140" i="91"/>
  <c r="Q140" i="91"/>
  <c r="O124" i="91"/>
  <c r="Q124" i="91"/>
  <c r="O107" i="91"/>
  <c r="Q107" i="91"/>
  <c r="O91" i="91"/>
  <c r="Q91" i="91"/>
  <c r="O75" i="91"/>
  <c r="Q75" i="91"/>
  <c r="O59" i="91"/>
  <c r="Q59" i="91"/>
  <c r="O40" i="91"/>
  <c r="O24" i="91"/>
  <c r="Q24" i="91"/>
  <c r="O8" i="91"/>
  <c r="Q8" i="91"/>
  <c r="O252" i="90"/>
  <c r="Q252" i="90"/>
  <c r="O236" i="90"/>
  <c r="Q236" i="90"/>
  <c r="O219" i="90"/>
  <c r="Q219" i="90"/>
  <c r="O203" i="90"/>
  <c r="Q203" i="90"/>
  <c r="O187" i="90"/>
  <c r="Q187" i="90"/>
  <c r="O171" i="90"/>
  <c r="Q171" i="90"/>
  <c r="O147" i="90"/>
  <c r="Q147" i="90"/>
  <c r="O131" i="90"/>
  <c r="Q131" i="90"/>
  <c r="O114" i="90"/>
  <c r="Q114" i="90"/>
  <c r="O82" i="90"/>
  <c r="Q82" i="90"/>
  <c r="O15" i="90"/>
  <c r="Q15" i="90"/>
  <c r="O119" i="87"/>
  <c r="Q119" i="87"/>
  <c r="O258" i="33"/>
  <c r="Q258" i="33"/>
  <c r="O250" i="33"/>
  <c r="Q250" i="33"/>
  <c r="O242" i="33"/>
  <c r="Q242" i="33"/>
  <c r="O234" i="33"/>
  <c r="Q234" i="33"/>
  <c r="O225" i="33"/>
  <c r="Q225" i="33"/>
  <c r="O217" i="33"/>
  <c r="Q217" i="33"/>
  <c r="O209" i="33"/>
  <c r="Q209" i="33"/>
  <c r="O201" i="33"/>
  <c r="Q201" i="33"/>
  <c r="O193" i="33"/>
  <c r="Q193" i="33"/>
  <c r="O185" i="33"/>
  <c r="Q185" i="33"/>
  <c r="O177" i="33"/>
  <c r="Q177" i="33"/>
  <c r="O169" i="33"/>
  <c r="Q169" i="33"/>
  <c r="O161" i="33"/>
  <c r="Q161" i="33"/>
  <c r="O153" i="33"/>
  <c r="Q153" i="33"/>
  <c r="O145" i="33"/>
  <c r="Q145" i="33"/>
  <c r="O137" i="33"/>
  <c r="Q137" i="33"/>
  <c r="O129" i="33"/>
  <c r="Q129" i="33"/>
  <c r="O120" i="33"/>
  <c r="Q120" i="33"/>
  <c r="O112" i="33"/>
  <c r="Q112" i="33"/>
  <c r="O104" i="33"/>
  <c r="Q104" i="33"/>
  <c r="O96" i="33"/>
  <c r="Q96" i="33"/>
  <c r="O88" i="33"/>
  <c r="Q88" i="33"/>
  <c r="O80" i="33"/>
  <c r="Q80" i="33"/>
  <c r="O72" i="33"/>
  <c r="Q72" i="33"/>
  <c r="O64" i="33"/>
  <c r="Q64" i="33"/>
  <c r="O56" i="33"/>
  <c r="Q56" i="33"/>
  <c r="O48" i="33"/>
  <c r="Q48" i="33"/>
  <c r="O36" i="33"/>
  <c r="Q36" i="33"/>
  <c r="O29" i="33"/>
  <c r="Q29" i="33"/>
  <c r="O21" i="33"/>
  <c r="Q21" i="33"/>
  <c r="O13" i="33"/>
  <c r="Q13" i="33"/>
  <c r="O257" i="96"/>
  <c r="Q257" i="96"/>
  <c r="O249" i="96"/>
  <c r="Q249" i="96"/>
  <c r="O241" i="96"/>
  <c r="Q241" i="96"/>
  <c r="O232" i="96"/>
  <c r="Q232" i="96"/>
  <c r="O224" i="96"/>
  <c r="Q224" i="96"/>
  <c r="O216" i="96"/>
  <c r="Q216" i="96"/>
  <c r="O208" i="96"/>
  <c r="Q208" i="96"/>
  <c r="O200" i="96"/>
  <c r="Q200" i="96"/>
  <c r="O192" i="96"/>
  <c r="Q192" i="96"/>
  <c r="O184" i="96"/>
  <c r="Q184" i="96"/>
  <c r="O176" i="96"/>
  <c r="Q176" i="96"/>
  <c r="O168" i="96"/>
  <c r="Q168" i="96"/>
  <c r="O160" i="96"/>
  <c r="Q160" i="96"/>
  <c r="O152" i="96"/>
  <c r="Q152" i="96"/>
  <c r="O144" i="96"/>
  <c r="Q144" i="96"/>
  <c r="O136" i="96"/>
  <c r="Q136" i="96"/>
  <c r="O128" i="96"/>
  <c r="Q128" i="96"/>
  <c r="O119" i="96"/>
  <c r="Q119" i="96"/>
  <c r="O111" i="96"/>
  <c r="Q111" i="96"/>
  <c r="O103" i="96"/>
  <c r="Q103" i="96"/>
  <c r="O95" i="96"/>
  <c r="Q95" i="96"/>
  <c r="O87" i="96"/>
  <c r="Q87" i="96"/>
  <c r="O79" i="96"/>
  <c r="Q79" i="96"/>
  <c r="O71" i="96"/>
  <c r="Q71" i="96"/>
  <c r="O63" i="96"/>
  <c r="Q63" i="96"/>
  <c r="O55" i="96"/>
  <c r="Q55" i="96"/>
  <c r="O44" i="96"/>
  <c r="Q44" i="96"/>
  <c r="O35" i="96"/>
  <c r="Q35" i="96"/>
  <c r="O28" i="96"/>
  <c r="Q28" i="96"/>
  <c r="O20" i="96"/>
  <c r="Q20" i="96"/>
  <c r="O12" i="96"/>
  <c r="Q12" i="96"/>
  <c r="O256" i="95"/>
  <c r="Q256" i="95"/>
  <c r="O248" i="95"/>
  <c r="Q248" i="95"/>
  <c r="O240" i="95"/>
  <c r="Q240" i="95"/>
  <c r="O231" i="95"/>
  <c r="Q231" i="95"/>
  <c r="O223" i="95"/>
  <c r="Q223" i="95"/>
  <c r="O215" i="95"/>
  <c r="Q215" i="95"/>
  <c r="O207" i="95"/>
  <c r="Q207" i="95"/>
  <c r="O199" i="95"/>
  <c r="Q199" i="95"/>
  <c r="O191" i="95"/>
  <c r="Q191" i="95"/>
  <c r="O183" i="95"/>
  <c r="Q183" i="95"/>
  <c r="O175" i="95"/>
  <c r="Q175" i="95"/>
  <c r="O167" i="95"/>
  <c r="Q167" i="95"/>
  <c r="O159" i="95"/>
  <c r="Q159" i="95"/>
  <c r="O151" i="95"/>
  <c r="Q151" i="95"/>
  <c r="O143" i="95"/>
  <c r="Q143" i="95"/>
  <c r="O135" i="95"/>
  <c r="Q135" i="95"/>
  <c r="O127" i="95"/>
  <c r="Q127" i="95"/>
  <c r="O118" i="95"/>
  <c r="Q118" i="95"/>
  <c r="O110" i="95"/>
  <c r="Q110" i="95"/>
  <c r="O102" i="95"/>
  <c r="Q102" i="95"/>
  <c r="O94" i="95"/>
  <c r="Q94" i="95"/>
  <c r="O86" i="95"/>
  <c r="Q86" i="95"/>
  <c r="O78" i="95"/>
  <c r="Q78" i="95"/>
  <c r="O70" i="95"/>
  <c r="Q70" i="95"/>
  <c r="O62" i="95"/>
  <c r="Q62" i="95"/>
  <c r="O54" i="95"/>
  <c r="Q54" i="95"/>
  <c r="O43" i="95"/>
  <c r="Q43" i="95"/>
  <c r="O27" i="95"/>
  <c r="Q27" i="95"/>
  <c r="O19" i="95"/>
  <c r="Q19" i="95"/>
  <c r="O11" i="95"/>
  <c r="Q11" i="95"/>
  <c r="O255" i="94"/>
  <c r="Q255" i="94"/>
  <c r="O247" i="94"/>
  <c r="Q247" i="94"/>
  <c r="O239" i="94"/>
  <c r="Q239" i="94"/>
  <c r="O230" i="94"/>
  <c r="Q230" i="94"/>
  <c r="O222" i="94"/>
  <c r="Q222" i="94"/>
  <c r="O214" i="94"/>
  <c r="Q214" i="94"/>
  <c r="O206" i="94"/>
  <c r="Q206" i="94"/>
  <c r="O198" i="94"/>
  <c r="Q198" i="94"/>
  <c r="O190" i="94"/>
  <c r="Q190" i="94"/>
  <c r="O182" i="94"/>
  <c r="Q182" i="94"/>
  <c r="O174" i="94"/>
  <c r="Q174" i="94"/>
  <c r="O166" i="94"/>
  <c r="Q166" i="94"/>
  <c r="O158" i="94"/>
  <c r="Q158" i="94"/>
  <c r="O150" i="94"/>
  <c r="Q150" i="94"/>
  <c r="O142" i="94"/>
  <c r="Q142" i="94"/>
  <c r="O134" i="94"/>
  <c r="Q134" i="94"/>
  <c r="O126" i="94"/>
  <c r="Q126" i="94"/>
  <c r="O117" i="94"/>
  <c r="Q117" i="94"/>
  <c r="Q76" i="33"/>
  <c r="Q180" i="96"/>
  <c r="O243" i="93"/>
  <c r="Q243" i="93"/>
  <c r="O235" i="93"/>
  <c r="Q235" i="93"/>
  <c r="O226" i="93"/>
  <c r="Q226" i="93"/>
  <c r="O218" i="93"/>
  <c r="Q218" i="93"/>
  <c r="O210" i="93"/>
  <c r="Q210" i="93"/>
  <c r="O202" i="93"/>
  <c r="Q202" i="93"/>
  <c r="O194" i="93"/>
  <c r="Q194" i="93"/>
  <c r="O186" i="93"/>
  <c r="Q186" i="93"/>
  <c r="O178" i="93"/>
  <c r="Q178" i="93"/>
  <c r="O170" i="93"/>
  <c r="Q170" i="93"/>
  <c r="O162" i="93"/>
  <c r="Q162" i="93"/>
  <c r="O154" i="93"/>
  <c r="Q154" i="93"/>
  <c r="O146" i="93"/>
  <c r="Q146" i="93"/>
  <c r="O138" i="93"/>
  <c r="Q138" i="93"/>
  <c r="O130" i="93"/>
  <c r="Q130" i="93"/>
  <c r="O122" i="93"/>
  <c r="Q122" i="93"/>
  <c r="O113" i="93"/>
  <c r="Q113" i="93"/>
  <c r="O105" i="93"/>
  <c r="Q105" i="93"/>
  <c r="O97" i="93"/>
  <c r="Q97" i="93"/>
  <c r="O89" i="93"/>
  <c r="Q89" i="93"/>
  <c r="O81" i="93"/>
  <c r="Q81" i="93"/>
  <c r="O73" i="93"/>
  <c r="Q73" i="93"/>
  <c r="O65" i="93"/>
  <c r="Q65" i="93"/>
  <c r="O57" i="93"/>
  <c r="Q57" i="93"/>
  <c r="O49" i="93"/>
  <c r="Q49" i="93"/>
  <c r="O37" i="93"/>
  <c r="Q37" i="93"/>
  <c r="O30" i="93"/>
  <c r="Q30" i="93"/>
  <c r="O22" i="93"/>
  <c r="Q22" i="93"/>
  <c r="O14" i="93"/>
  <c r="Q14" i="93"/>
  <c r="O6" i="93"/>
  <c r="Q6" i="93"/>
  <c r="O258" i="92"/>
  <c r="Q258" i="92"/>
  <c r="O250" i="92"/>
  <c r="Q250" i="92"/>
  <c r="O242" i="92"/>
  <c r="Q242" i="92"/>
  <c r="O234" i="92"/>
  <c r="Q234" i="92"/>
  <c r="O225" i="92"/>
  <c r="Q225" i="92"/>
  <c r="O217" i="92"/>
  <c r="Q217" i="92"/>
  <c r="O209" i="92"/>
  <c r="Q209" i="92"/>
  <c r="O201" i="92"/>
  <c r="Q201" i="92"/>
  <c r="O193" i="92"/>
  <c r="Q193" i="92"/>
  <c r="O185" i="92"/>
  <c r="Q185" i="92"/>
  <c r="O177" i="92"/>
  <c r="Q177" i="92"/>
  <c r="O169" i="92"/>
  <c r="Q169" i="92"/>
  <c r="O161" i="92"/>
  <c r="Q161" i="92"/>
  <c r="O153" i="92"/>
  <c r="Q153" i="92"/>
  <c r="O145" i="92"/>
  <c r="Q145" i="92"/>
  <c r="O137" i="92"/>
  <c r="Q137" i="92"/>
  <c r="O129" i="92"/>
  <c r="Q129" i="92"/>
  <c r="O120" i="92"/>
  <c r="Q120" i="92"/>
  <c r="O112" i="92"/>
  <c r="Q112" i="92"/>
  <c r="O104" i="92"/>
  <c r="Q104" i="92"/>
  <c r="O96" i="92"/>
  <c r="Q96" i="92"/>
  <c r="O88" i="92"/>
  <c r="Q88" i="92"/>
  <c r="O80" i="92"/>
  <c r="Q80" i="92"/>
  <c r="O72" i="92"/>
  <c r="Q72" i="92"/>
  <c r="O64" i="92"/>
  <c r="Q64" i="92"/>
  <c r="O56" i="92"/>
  <c r="Q56" i="92"/>
  <c r="O48" i="92"/>
  <c r="Q48" i="92"/>
  <c r="O36" i="92"/>
  <c r="Q36" i="92"/>
  <c r="O29" i="92"/>
  <c r="Q29" i="92"/>
  <c r="O21" i="92"/>
  <c r="Q21" i="92"/>
  <c r="O13" i="92"/>
  <c r="Q13" i="92"/>
  <c r="O257" i="91"/>
  <c r="Q257" i="91"/>
  <c r="O249" i="91"/>
  <c r="Q249" i="91"/>
  <c r="O241" i="91"/>
  <c r="Q241" i="91"/>
  <c r="O232" i="91"/>
  <c r="Q232" i="91"/>
  <c r="O224" i="91"/>
  <c r="Q224" i="91"/>
  <c r="O216" i="91"/>
  <c r="Q216" i="91"/>
  <c r="O208" i="91"/>
  <c r="Q208" i="91"/>
  <c r="O200" i="91"/>
  <c r="Q200" i="91"/>
  <c r="O192" i="91"/>
  <c r="Q192" i="91"/>
  <c r="O184" i="91"/>
  <c r="Q184" i="91"/>
  <c r="O176" i="91"/>
  <c r="Q176" i="91"/>
  <c r="O168" i="91"/>
  <c r="Q168" i="91"/>
  <c r="O160" i="91"/>
  <c r="Q160" i="91"/>
  <c r="O152" i="91"/>
  <c r="Q152" i="91"/>
  <c r="O144" i="91"/>
  <c r="Q144" i="91"/>
  <c r="O136" i="91"/>
  <c r="Q136" i="91"/>
  <c r="O128" i="91"/>
  <c r="Q128" i="91"/>
  <c r="O119" i="91"/>
  <c r="Q119" i="91"/>
  <c r="O111" i="91"/>
  <c r="Q111" i="91"/>
  <c r="O103" i="91"/>
  <c r="Q103" i="91"/>
  <c r="O95" i="91"/>
  <c r="Q95" i="91"/>
  <c r="O87" i="91"/>
  <c r="Q87" i="91"/>
  <c r="O79" i="91"/>
  <c r="Q79" i="91"/>
  <c r="O71" i="91"/>
  <c r="Q71" i="91"/>
  <c r="O63" i="91"/>
  <c r="Q63" i="91"/>
  <c r="O55" i="91"/>
  <c r="Q55" i="91"/>
  <c r="O44" i="91"/>
  <c r="Q44" i="91"/>
  <c r="O35" i="91"/>
  <c r="Q35" i="91"/>
  <c r="O28" i="91"/>
  <c r="Q28" i="91"/>
  <c r="O20" i="91"/>
  <c r="Q20" i="91"/>
  <c r="O12" i="91"/>
  <c r="Q12" i="91"/>
  <c r="O256" i="90"/>
  <c r="Q256" i="90"/>
  <c r="O248" i="90"/>
  <c r="Q248" i="90"/>
  <c r="O240" i="90"/>
  <c r="Q240" i="90"/>
  <c r="O231" i="90"/>
  <c r="Q231" i="90"/>
  <c r="O223" i="90"/>
  <c r="Q223" i="90"/>
  <c r="O215" i="90"/>
  <c r="Q215" i="90"/>
  <c r="O207" i="90"/>
  <c r="Q207" i="90"/>
  <c r="O199" i="90"/>
  <c r="Q199" i="90"/>
  <c r="O191" i="90"/>
  <c r="Q191" i="90"/>
  <c r="O183" i="90"/>
  <c r="Q183" i="90"/>
  <c r="O175" i="90"/>
  <c r="Q175" i="90"/>
  <c r="O167" i="90"/>
  <c r="Q167" i="90"/>
  <c r="O159" i="90"/>
  <c r="Q159" i="90"/>
  <c r="O151" i="90"/>
  <c r="Q151" i="90"/>
  <c r="O143" i="90"/>
  <c r="Q143" i="90"/>
  <c r="O135" i="90"/>
  <c r="Q135" i="90"/>
  <c r="O127" i="90"/>
  <c r="Q127" i="90"/>
  <c r="O118" i="90"/>
  <c r="Q118" i="90"/>
  <c r="O110" i="90"/>
  <c r="Q110" i="90"/>
  <c r="O102" i="90"/>
  <c r="Q102" i="90"/>
  <c r="O94" i="90"/>
  <c r="Q94" i="90"/>
  <c r="O86" i="90"/>
  <c r="Q86" i="90"/>
  <c r="O78" i="90"/>
  <c r="Q78" i="90"/>
  <c r="O70" i="90"/>
  <c r="Q70" i="90"/>
  <c r="O62" i="90"/>
  <c r="Q62" i="90"/>
  <c r="O54" i="90"/>
  <c r="Q54" i="90"/>
  <c r="O43" i="90"/>
  <c r="Q43" i="90"/>
  <c r="O27" i="90"/>
  <c r="Q27" i="90"/>
  <c r="O19" i="90"/>
  <c r="Q19" i="90"/>
  <c r="O11" i="90"/>
  <c r="Q11" i="90"/>
  <c r="O255" i="89"/>
  <c r="Q255" i="89"/>
  <c r="O247" i="89"/>
  <c r="Q247" i="89"/>
  <c r="O239" i="89"/>
  <c r="Q239" i="89"/>
  <c r="O230" i="89"/>
  <c r="Q230" i="89"/>
  <c r="O222" i="89"/>
  <c r="Q222" i="89"/>
  <c r="O214" i="89"/>
  <c r="Q214" i="89"/>
  <c r="O206" i="89"/>
  <c r="Q206" i="89"/>
  <c r="O198" i="89"/>
  <c r="Q198" i="89"/>
  <c r="O190" i="89"/>
  <c r="Q190" i="89"/>
  <c r="O182" i="89"/>
  <c r="Q182" i="89"/>
  <c r="O174" i="89"/>
  <c r="Q174" i="89"/>
  <c r="O166" i="89"/>
  <c r="Q166" i="89"/>
  <c r="O158" i="89"/>
  <c r="Q158" i="89"/>
  <c r="O150" i="89"/>
  <c r="Q150" i="89"/>
  <c r="O142" i="89"/>
  <c r="Q142" i="89"/>
  <c r="O134" i="89"/>
  <c r="Q134" i="89"/>
  <c r="O126" i="89"/>
  <c r="Q126" i="89"/>
  <c r="O117" i="89"/>
  <c r="Q117" i="89"/>
  <c r="O109" i="89"/>
  <c r="Q109" i="89"/>
  <c r="O101" i="89"/>
  <c r="Q101" i="89"/>
  <c r="O93" i="89"/>
  <c r="Q93" i="89"/>
  <c r="O85" i="89"/>
  <c r="Q85" i="89"/>
  <c r="O77" i="89"/>
  <c r="Q77" i="89"/>
  <c r="O69" i="89"/>
  <c r="Q69" i="89"/>
  <c r="O61" i="89"/>
  <c r="Q61" i="89"/>
  <c r="O53" i="89"/>
  <c r="Q53" i="89"/>
  <c r="O42" i="89"/>
  <c r="Q42" i="89"/>
  <c r="O34" i="89"/>
  <c r="Q34" i="89"/>
  <c r="O26" i="89"/>
  <c r="Q26" i="89"/>
  <c r="O18" i="89"/>
  <c r="Q18" i="89"/>
  <c r="O10" i="89"/>
  <c r="Q10" i="89"/>
  <c r="O262" i="88"/>
  <c r="Q262" i="88"/>
  <c r="O254" i="88"/>
  <c r="Q254" i="88"/>
  <c r="O246" i="88"/>
  <c r="Q246" i="88"/>
  <c r="O238" i="88"/>
  <c r="Q238" i="88"/>
  <c r="O229" i="88"/>
  <c r="Q229" i="88"/>
  <c r="O221" i="88"/>
  <c r="Q221" i="88"/>
  <c r="O213" i="88"/>
  <c r="Q213" i="88"/>
  <c r="O205" i="88"/>
  <c r="Q205" i="88"/>
  <c r="O197" i="88"/>
  <c r="Q197" i="88"/>
  <c r="O189" i="88"/>
  <c r="Q189" i="88"/>
  <c r="O181" i="88"/>
  <c r="Q181" i="88"/>
  <c r="O173" i="88"/>
  <c r="Q173" i="88"/>
  <c r="O165" i="88"/>
  <c r="Q165" i="88"/>
  <c r="O157" i="88"/>
  <c r="Q157" i="88"/>
  <c r="O149" i="88"/>
  <c r="Q149" i="88"/>
  <c r="O141" i="88"/>
  <c r="Q141" i="88"/>
  <c r="O133" i="88"/>
  <c r="Q133" i="88"/>
  <c r="O125" i="88"/>
  <c r="Q125" i="88"/>
  <c r="O116" i="88"/>
  <c r="Q116" i="88"/>
  <c r="O108" i="88"/>
  <c r="Q108" i="88"/>
  <c r="O100" i="88"/>
  <c r="Q100" i="88"/>
  <c r="O92" i="88"/>
  <c r="Q92" i="88"/>
  <c r="O84" i="88"/>
  <c r="Q84" i="88"/>
  <c r="O76" i="88"/>
  <c r="Q76" i="88"/>
  <c r="O68" i="88"/>
  <c r="Q68" i="88"/>
  <c r="O60" i="88"/>
  <c r="Q60" i="88"/>
  <c r="O52" i="88"/>
  <c r="Q52" i="88"/>
  <c r="O41" i="88"/>
  <c r="Q41" i="88"/>
  <c r="O33" i="88"/>
  <c r="Q33" i="88"/>
  <c r="O25" i="88"/>
  <c r="Q25" i="88"/>
  <c r="O17" i="88"/>
  <c r="Q17" i="88"/>
  <c r="O9" i="88"/>
  <c r="Q9" i="88"/>
  <c r="O261" i="87"/>
  <c r="Q261" i="87"/>
  <c r="O253" i="87"/>
  <c r="Q253" i="87"/>
  <c r="O245" i="87"/>
  <c r="Q245" i="87"/>
  <c r="O237" i="87"/>
  <c r="Q237" i="87"/>
  <c r="O228" i="87"/>
  <c r="Q228" i="87"/>
  <c r="O220" i="87"/>
  <c r="Q220" i="87"/>
  <c r="O212" i="87"/>
  <c r="Q212" i="87"/>
  <c r="O204" i="87"/>
  <c r="Q204" i="87"/>
  <c r="O196" i="87"/>
  <c r="Q196" i="87"/>
  <c r="O188" i="87"/>
  <c r="Q188" i="87"/>
  <c r="O180" i="87"/>
  <c r="Q180" i="87"/>
  <c r="O172" i="87"/>
  <c r="Q172" i="87"/>
  <c r="O164" i="87"/>
  <c r="Q164" i="87"/>
  <c r="O156" i="87"/>
  <c r="Q156" i="87"/>
  <c r="O148" i="87"/>
  <c r="Q148" i="87"/>
  <c r="O140" i="87"/>
  <c r="Q140" i="87"/>
  <c r="O132" i="87"/>
  <c r="Q132" i="87"/>
  <c r="O124" i="87"/>
  <c r="Q124" i="87"/>
  <c r="O115" i="87"/>
  <c r="Q115" i="87"/>
  <c r="O107" i="87"/>
  <c r="Q107" i="87"/>
  <c r="O99" i="87"/>
  <c r="Q99" i="87"/>
  <c r="O91" i="87"/>
  <c r="Q91" i="87"/>
  <c r="O83" i="87"/>
  <c r="Q83" i="87"/>
  <c r="O75" i="87"/>
  <c r="Q75" i="87"/>
  <c r="O67" i="87"/>
  <c r="Q67" i="87"/>
  <c r="O59" i="87"/>
  <c r="Q59" i="87"/>
  <c r="O51" i="87"/>
  <c r="Q51" i="87"/>
  <c r="O40" i="87"/>
  <c r="O32" i="87"/>
  <c r="Q32" i="87"/>
  <c r="O24" i="87"/>
  <c r="Q24" i="87"/>
  <c r="O16" i="87"/>
  <c r="Q16" i="87"/>
  <c r="O8" i="87"/>
  <c r="Q8" i="87"/>
  <c r="O260" i="86"/>
  <c r="Q260" i="86"/>
  <c r="O252" i="86"/>
  <c r="Q252" i="86"/>
  <c r="O244" i="86"/>
  <c r="Q244" i="86"/>
  <c r="O236" i="86"/>
  <c r="Q236" i="86"/>
  <c r="O227" i="86"/>
  <c r="Q227" i="86"/>
  <c r="O219" i="86"/>
  <c r="Q219" i="86"/>
  <c r="O211" i="86"/>
  <c r="Q211" i="86"/>
  <c r="O203" i="86"/>
  <c r="Q203" i="86"/>
  <c r="O195" i="86"/>
  <c r="Q195" i="86"/>
  <c r="O187" i="86"/>
  <c r="Q187" i="86"/>
  <c r="O179" i="86"/>
  <c r="Q179" i="86"/>
  <c r="O171" i="86"/>
  <c r="Q171" i="86"/>
  <c r="O163" i="86"/>
  <c r="Q163" i="86"/>
  <c r="O155" i="86"/>
  <c r="Q155" i="86"/>
  <c r="O147" i="86"/>
  <c r="Q147" i="86"/>
  <c r="O139" i="86"/>
  <c r="Q139" i="86"/>
  <c r="O131" i="86"/>
  <c r="Q131" i="86"/>
  <c r="O123" i="86"/>
  <c r="Q123" i="86"/>
  <c r="O114" i="86"/>
  <c r="Q114" i="86"/>
  <c r="O106" i="86"/>
  <c r="Q106" i="86"/>
  <c r="O98" i="86"/>
  <c r="Q98" i="86"/>
  <c r="O90" i="86"/>
  <c r="Q90" i="86"/>
  <c r="O82" i="86"/>
  <c r="Q82" i="86"/>
  <c r="O74" i="86"/>
  <c r="Q74" i="86"/>
  <c r="O66" i="86"/>
  <c r="Q66" i="86"/>
  <c r="O58" i="86"/>
  <c r="Q58" i="86"/>
  <c r="O50" i="86"/>
  <c r="Q50" i="86"/>
  <c r="O39" i="86"/>
  <c r="O31" i="86"/>
  <c r="Q31" i="86"/>
  <c r="O23" i="86"/>
  <c r="Q23" i="86"/>
  <c r="O15" i="86"/>
  <c r="Q15" i="86"/>
  <c r="O7" i="86"/>
  <c r="Q7" i="86"/>
  <c r="O259" i="85"/>
  <c r="Q259" i="85"/>
  <c r="O251" i="85"/>
  <c r="Q251" i="85"/>
  <c r="O243" i="85"/>
  <c r="Q243" i="85"/>
  <c r="O235" i="85"/>
  <c r="Q235" i="85"/>
  <c r="O226" i="85"/>
  <c r="Q226" i="85"/>
  <c r="O218" i="85"/>
  <c r="Q218" i="85"/>
  <c r="O210" i="85"/>
  <c r="Q210" i="85"/>
  <c r="O202" i="85"/>
  <c r="Q202" i="85"/>
  <c r="O194" i="85"/>
  <c r="Q194" i="85"/>
  <c r="O186" i="85"/>
  <c r="Q186" i="85"/>
  <c r="O178" i="85"/>
  <c r="Q178" i="85"/>
  <c r="O170" i="85"/>
  <c r="Q170" i="85"/>
  <c r="O162" i="85"/>
  <c r="Q162" i="85"/>
  <c r="O154" i="85"/>
  <c r="Q154" i="85"/>
  <c r="O146" i="85"/>
  <c r="Q146" i="85"/>
  <c r="O138" i="85"/>
  <c r="Q138" i="85"/>
  <c r="O130" i="85"/>
  <c r="Q130" i="85"/>
  <c r="O122" i="85"/>
  <c r="Q122" i="85"/>
  <c r="O113" i="85"/>
  <c r="Q113" i="85"/>
  <c r="O105" i="85"/>
  <c r="Q105" i="85"/>
  <c r="O97" i="85"/>
  <c r="Q97" i="85"/>
  <c r="O89" i="85"/>
  <c r="Q89" i="85"/>
  <c r="O81" i="85"/>
  <c r="Q81" i="85"/>
  <c r="O73" i="85"/>
  <c r="Q73" i="85"/>
  <c r="O65" i="85"/>
  <c r="Q65" i="85"/>
  <c r="O57" i="85"/>
  <c r="Q57" i="85"/>
  <c r="O49" i="85"/>
  <c r="Q49" i="85"/>
  <c r="O37" i="85"/>
  <c r="Q37" i="85"/>
  <c r="O30" i="85"/>
  <c r="Q30" i="85"/>
  <c r="O22" i="85"/>
  <c r="Q22" i="85"/>
  <c r="O14" i="85"/>
  <c r="Q14" i="85"/>
  <c r="O6" i="85"/>
  <c r="Q6" i="85"/>
  <c r="O258" i="84"/>
  <c r="Q258" i="84"/>
  <c r="O250" i="84"/>
  <c r="Q250" i="84"/>
  <c r="O242" i="84"/>
  <c r="Q242" i="84"/>
  <c r="O234" i="84"/>
  <c r="Q234" i="84"/>
  <c r="O225" i="84"/>
  <c r="Q225" i="84"/>
  <c r="O217" i="84"/>
  <c r="Q217" i="84"/>
  <c r="O209" i="84"/>
  <c r="Q209" i="84"/>
  <c r="O201" i="84"/>
  <c r="Q201" i="84"/>
  <c r="O193" i="84"/>
  <c r="Q193" i="84"/>
  <c r="O185" i="84"/>
  <c r="Q185" i="84"/>
  <c r="O177" i="84"/>
  <c r="Q177" i="84"/>
  <c r="O169" i="84"/>
  <c r="Q169" i="84"/>
  <c r="O161" i="84"/>
  <c r="Q161" i="84"/>
  <c r="O153" i="84"/>
  <c r="Q153" i="84"/>
  <c r="O145" i="84"/>
  <c r="Q145" i="84"/>
  <c r="O137" i="84"/>
  <c r="Q137" i="84"/>
  <c r="O129" i="84"/>
  <c r="Q129" i="84"/>
  <c r="O120" i="84"/>
  <c r="Q120" i="84"/>
  <c r="O112" i="84"/>
  <c r="Q112" i="84"/>
  <c r="O104" i="84"/>
  <c r="Q104" i="84"/>
  <c r="O96" i="84"/>
  <c r="Q96" i="84"/>
  <c r="O88" i="84"/>
  <c r="Q88" i="84"/>
  <c r="O80" i="84"/>
  <c r="Q80" i="84"/>
  <c r="O72" i="84"/>
  <c r="Q72" i="84"/>
  <c r="O64" i="84"/>
  <c r="Q64" i="84"/>
  <c r="O56" i="84"/>
  <c r="Q56" i="84"/>
  <c r="O48" i="84"/>
  <c r="Q48" i="84"/>
  <c r="O36" i="84"/>
  <c r="Q36" i="84"/>
  <c r="O29" i="84"/>
  <c r="Q29" i="84"/>
  <c r="O21" i="84"/>
  <c r="Q21" i="84"/>
  <c r="O13" i="84"/>
  <c r="Q13" i="84"/>
  <c r="O257" i="83"/>
  <c r="Q257" i="83"/>
  <c r="O249" i="83"/>
  <c r="Q249" i="83"/>
  <c r="O241" i="83"/>
  <c r="Q241" i="83"/>
  <c r="O232" i="83"/>
  <c r="Q232" i="83"/>
  <c r="O224" i="83"/>
  <c r="Q224" i="83"/>
  <c r="O216" i="83"/>
  <c r="Q216" i="83"/>
  <c r="O208" i="83"/>
  <c r="Q208" i="83"/>
  <c r="O200" i="83"/>
  <c r="Q200" i="83"/>
  <c r="O192" i="83"/>
  <c r="Q192" i="83"/>
  <c r="O184" i="83"/>
  <c r="Q184" i="83"/>
  <c r="O176" i="83"/>
  <c r="Q176" i="83"/>
  <c r="O168" i="83"/>
  <c r="Q168" i="83"/>
  <c r="O160" i="83"/>
  <c r="Q160" i="83"/>
  <c r="O152" i="83"/>
  <c r="Q152" i="83"/>
  <c r="O144" i="83"/>
  <c r="Q144" i="83"/>
  <c r="O136" i="83"/>
  <c r="Q136" i="83"/>
  <c r="O128" i="83"/>
  <c r="Q128" i="83"/>
  <c r="O119" i="83"/>
  <c r="Q119" i="83"/>
  <c r="O111" i="83"/>
  <c r="Q111" i="83"/>
  <c r="O103" i="83"/>
  <c r="Q103" i="83"/>
  <c r="O95" i="83"/>
  <c r="Q95" i="83"/>
  <c r="O87" i="83"/>
  <c r="Q87" i="83"/>
  <c r="O79" i="83"/>
  <c r="Q79" i="83"/>
  <c r="O71" i="83"/>
  <c r="Q71" i="83"/>
  <c r="O63" i="83"/>
  <c r="Q63" i="83"/>
  <c r="O55" i="83"/>
  <c r="Q55" i="83"/>
  <c r="O44" i="83"/>
  <c r="Q44" i="83"/>
  <c r="O35" i="83"/>
  <c r="Q35" i="83"/>
  <c r="O28" i="83"/>
  <c r="Q28" i="83"/>
  <c r="O20" i="83"/>
  <c r="Q20" i="83"/>
  <c r="O12" i="83"/>
  <c r="Q12" i="83"/>
  <c r="O256" i="82"/>
  <c r="Q256" i="82"/>
  <c r="O248" i="82"/>
  <c r="Q248" i="82"/>
  <c r="O240" i="82"/>
  <c r="Q240" i="82"/>
  <c r="O231" i="82"/>
  <c r="Q231" i="82"/>
  <c r="O223" i="82"/>
  <c r="Q223" i="82"/>
  <c r="O215" i="82"/>
  <c r="Q215" i="82"/>
  <c r="O207" i="82"/>
  <c r="Q207" i="82"/>
  <c r="O199" i="82"/>
  <c r="Q199" i="82"/>
  <c r="O191" i="82"/>
  <c r="Q191" i="82"/>
  <c r="O183" i="82"/>
  <c r="Q183" i="82"/>
  <c r="O175" i="82"/>
  <c r="Q175" i="82"/>
  <c r="O167" i="82"/>
  <c r="Q167" i="82"/>
  <c r="O159" i="82"/>
  <c r="Q159" i="82"/>
  <c r="O151" i="82"/>
  <c r="Q151" i="82"/>
  <c r="O143" i="82"/>
  <c r="Q143" i="82"/>
  <c r="O135" i="82"/>
  <c r="Q135" i="82"/>
  <c r="O127" i="82"/>
  <c r="Q127" i="82"/>
  <c r="O118" i="82"/>
  <c r="Q118" i="82"/>
  <c r="O110" i="82"/>
  <c r="Q110" i="82"/>
  <c r="O102" i="82"/>
  <c r="Q102" i="82"/>
  <c r="O94" i="82"/>
  <c r="Q94" i="82"/>
  <c r="O86" i="82"/>
  <c r="Q86" i="82"/>
  <c r="O78" i="82"/>
  <c r="Q78" i="82"/>
  <c r="O70" i="82"/>
  <c r="Q70" i="82"/>
  <c r="O62" i="82"/>
  <c r="Q62" i="82"/>
  <c r="O54" i="82"/>
  <c r="Q54" i="82"/>
  <c r="O43" i="82"/>
  <c r="Q43" i="82"/>
  <c r="O27" i="82"/>
  <c r="Q27" i="82"/>
  <c r="O19" i="82"/>
  <c r="Q19" i="82"/>
  <c r="O11" i="82"/>
  <c r="Q11" i="82"/>
  <c r="O255" i="81"/>
  <c r="Q255" i="81"/>
  <c r="O247" i="81"/>
  <c r="Q247" i="81"/>
  <c r="O239" i="81"/>
  <c r="Q239" i="81"/>
  <c r="O230" i="81"/>
  <c r="Q230" i="81"/>
  <c r="O222" i="81"/>
  <c r="Q222" i="81"/>
  <c r="O214" i="81"/>
  <c r="Q214" i="81"/>
  <c r="O206" i="81"/>
  <c r="Q206" i="81"/>
  <c r="O198" i="81"/>
  <c r="Q198" i="81"/>
  <c r="O190" i="81"/>
  <c r="Q190" i="81"/>
  <c r="O182" i="81"/>
  <c r="Q182" i="81"/>
  <c r="O174" i="81"/>
  <c r="Q174" i="81"/>
  <c r="O166" i="81"/>
  <c r="Q166" i="81"/>
  <c r="O158" i="81"/>
  <c r="Q158" i="81"/>
  <c r="O150" i="81"/>
  <c r="Q150" i="81"/>
  <c r="O142" i="81"/>
  <c r="Q142" i="81"/>
  <c r="O134" i="81"/>
  <c r="Q134" i="81"/>
  <c r="O126" i="81"/>
  <c r="Q126" i="81"/>
  <c r="O117" i="81"/>
  <c r="Q117" i="81"/>
  <c r="O109" i="81"/>
  <c r="Q109" i="81"/>
  <c r="O101" i="81"/>
  <c r="Q101" i="81"/>
  <c r="O93" i="81"/>
  <c r="Q93" i="81"/>
  <c r="O85" i="81"/>
  <c r="Q85" i="81"/>
  <c r="O77" i="81"/>
  <c r="Q77" i="81"/>
  <c r="O69" i="81"/>
  <c r="Q69" i="81"/>
  <c r="O61" i="81"/>
  <c r="Q61" i="81"/>
  <c r="O53" i="81"/>
  <c r="Q53" i="81"/>
  <c r="O42" i="81"/>
  <c r="Q42" i="81"/>
  <c r="O34" i="81"/>
  <c r="Q34" i="81"/>
  <c r="O26" i="81"/>
  <c r="Q26" i="81"/>
  <c r="O18" i="81"/>
  <c r="Q18" i="81"/>
  <c r="O10" i="81"/>
  <c r="Q10" i="81"/>
  <c r="O262" i="80"/>
  <c r="Q262" i="80"/>
  <c r="O254" i="80"/>
  <c r="Q254" i="80"/>
  <c r="O246" i="80"/>
  <c r="Q246" i="80"/>
  <c r="O238" i="80"/>
  <c r="Q238" i="80"/>
  <c r="O229" i="80"/>
  <c r="Q229" i="80"/>
  <c r="O221" i="80"/>
  <c r="Q221" i="80"/>
  <c r="O213" i="80"/>
  <c r="Q213" i="80"/>
  <c r="O205" i="80"/>
  <c r="Q205" i="80"/>
  <c r="O197" i="80"/>
  <c r="Q197" i="80"/>
  <c r="O189" i="80"/>
  <c r="Q189" i="80"/>
  <c r="O181" i="80"/>
  <c r="Q181" i="80"/>
  <c r="O173" i="80"/>
  <c r="Q173" i="80"/>
  <c r="O165" i="80"/>
  <c r="Q165" i="80"/>
  <c r="O157" i="80"/>
  <c r="Q157" i="80"/>
  <c r="O149" i="80"/>
  <c r="Q149" i="80"/>
  <c r="O141" i="80"/>
  <c r="Q141" i="80"/>
  <c r="O133" i="80"/>
  <c r="Q133" i="80"/>
  <c r="O125" i="80"/>
  <c r="Q125" i="80"/>
  <c r="O116" i="80"/>
  <c r="Q116" i="80"/>
  <c r="O108" i="80"/>
  <c r="Q108" i="80"/>
  <c r="O100" i="80"/>
  <c r="Q100" i="80"/>
  <c r="O92" i="80"/>
  <c r="Q92" i="80"/>
  <c r="O84" i="80"/>
  <c r="Q84" i="80"/>
  <c r="O76" i="80"/>
  <c r="Q76" i="80"/>
  <c r="O68" i="80"/>
  <c r="Q68" i="80"/>
  <c r="O60" i="80"/>
  <c r="Q60" i="80"/>
  <c r="O52" i="80"/>
  <c r="Q52" i="80"/>
  <c r="O41" i="80"/>
  <c r="Q41" i="80"/>
  <c r="O33" i="80"/>
  <c r="Q33" i="80"/>
  <c r="O25" i="80"/>
  <c r="Q25" i="80"/>
  <c r="O17" i="80"/>
  <c r="Q17" i="80"/>
  <c r="O9" i="80"/>
  <c r="Q9" i="80"/>
  <c r="O261" i="79"/>
  <c r="Q261" i="79"/>
  <c r="O253" i="79"/>
  <c r="Q253" i="79"/>
  <c r="O245" i="79"/>
  <c r="Q245" i="79"/>
  <c r="O237" i="79"/>
  <c r="Q237" i="79"/>
  <c r="O228" i="79"/>
  <c r="Q228" i="79"/>
  <c r="O220" i="79"/>
  <c r="Q220" i="79"/>
  <c r="O212" i="79"/>
  <c r="Q212" i="79"/>
  <c r="O204" i="79"/>
  <c r="Q204" i="79"/>
  <c r="O196" i="79"/>
  <c r="Q196" i="79"/>
  <c r="O188" i="79"/>
  <c r="Q188" i="79"/>
  <c r="O180" i="79"/>
  <c r="Q180" i="79"/>
  <c r="O172" i="79"/>
  <c r="Q172" i="79"/>
  <c r="O164" i="79"/>
  <c r="Q164" i="79"/>
  <c r="O156" i="79"/>
  <c r="Q156" i="79"/>
  <c r="O148" i="79"/>
  <c r="Q148" i="79"/>
  <c r="O140" i="79"/>
  <c r="Q140" i="79"/>
  <c r="O132" i="79"/>
  <c r="Q132" i="79"/>
  <c r="O124" i="79"/>
  <c r="Q124" i="79"/>
  <c r="O115" i="79"/>
  <c r="Q115" i="79"/>
  <c r="O107" i="79"/>
  <c r="Q107" i="79"/>
  <c r="O99" i="79"/>
  <c r="Q99" i="79"/>
  <c r="O91" i="79"/>
  <c r="Q91" i="79"/>
  <c r="O83" i="79"/>
  <c r="Q83" i="79"/>
  <c r="O75" i="79"/>
  <c r="Q75" i="79"/>
  <c r="O67" i="79"/>
  <c r="Q67" i="79"/>
  <c r="O59" i="79"/>
  <c r="Q59" i="79"/>
  <c r="O51" i="79"/>
  <c r="Q51" i="79"/>
  <c r="O40" i="79"/>
  <c r="O32" i="79"/>
  <c r="Q32" i="79"/>
  <c r="O24" i="79"/>
  <c r="Q24" i="79"/>
  <c r="O16" i="79"/>
  <c r="Q16" i="79"/>
  <c r="O8" i="79"/>
  <c r="Q8" i="79"/>
  <c r="O260" i="78"/>
  <c r="Q260" i="78"/>
  <c r="O252" i="78"/>
  <c r="Q252" i="78"/>
  <c r="O244" i="78"/>
  <c r="Q244" i="78"/>
  <c r="O236" i="78"/>
  <c r="Q236" i="78"/>
  <c r="O227" i="78"/>
  <c r="Q227" i="78"/>
  <c r="O219" i="78"/>
  <c r="Q219" i="78"/>
  <c r="O211" i="78"/>
  <c r="Q211" i="78"/>
  <c r="O203" i="78"/>
  <c r="Q203" i="78"/>
  <c r="O195" i="78"/>
  <c r="Q195" i="78"/>
  <c r="O187" i="78"/>
  <c r="Q187" i="78"/>
  <c r="O179" i="78"/>
  <c r="Q179" i="78"/>
  <c r="O171" i="78"/>
  <c r="Q171" i="78"/>
  <c r="O163" i="78"/>
  <c r="Q163" i="78"/>
  <c r="O155" i="78"/>
  <c r="Q155" i="78"/>
  <c r="O147" i="78"/>
  <c r="Q147" i="78"/>
  <c r="O139" i="78"/>
  <c r="Q139" i="78"/>
  <c r="O131" i="78"/>
  <c r="Q131" i="78"/>
  <c r="O123" i="78"/>
  <c r="Q123" i="78"/>
  <c r="O114" i="78"/>
  <c r="Q114" i="78"/>
  <c r="O106" i="78"/>
  <c r="Q106" i="78"/>
  <c r="O98" i="78"/>
  <c r="Q98" i="78"/>
  <c r="O90" i="78"/>
  <c r="Q90" i="78"/>
  <c r="O82" i="78"/>
  <c r="Q82" i="78"/>
  <c r="O74" i="78"/>
  <c r="Q74" i="78"/>
  <c r="O66" i="78"/>
  <c r="Q66" i="78"/>
  <c r="O58" i="78"/>
  <c r="Q58" i="78"/>
  <c r="O50" i="78"/>
  <c r="Q50" i="78"/>
  <c r="O39" i="78"/>
  <c r="O31" i="78"/>
  <c r="Q31" i="78"/>
  <c r="O23" i="78"/>
  <c r="Q23" i="78"/>
  <c r="O15" i="78"/>
  <c r="Q15" i="78"/>
  <c r="O7" i="78"/>
  <c r="Q7" i="78"/>
  <c r="O259" i="77"/>
  <c r="Q259" i="77"/>
  <c r="O251" i="77"/>
  <c r="Q251" i="77"/>
  <c r="O243" i="77"/>
  <c r="Q243" i="77"/>
  <c r="O235" i="77"/>
  <c r="Q235" i="77"/>
  <c r="O226" i="77"/>
  <c r="Q226" i="77"/>
  <c r="O218" i="77"/>
  <c r="Q218" i="77"/>
  <c r="O210" i="77"/>
  <c r="Q210" i="77"/>
  <c r="O202" i="77"/>
  <c r="Q202" i="77"/>
  <c r="O194" i="77"/>
  <c r="Q194" i="77"/>
  <c r="O186" i="77"/>
  <c r="Q186" i="77"/>
  <c r="O178" i="77"/>
  <c r="Q178" i="77"/>
  <c r="O170" i="77"/>
  <c r="Q170" i="77"/>
  <c r="O162" i="77"/>
  <c r="Q162" i="77"/>
  <c r="O154" i="77"/>
  <c r="Q154" i="77"/>
  <c r="O146" i="77"/>
  <c r="Q146" i="77"/>
  <c r="O138" i="77"/>
  <c r="Q138" i="77"/>
  <c r="O130" i="77"/>
  <c r="Q130" i="77"/>
  <c r="O122" i="77"/>
  <c r="Q122" i="77"/>
  <c r="O113" i="77"/>
  <c r="Q113" i="77"/>
  <c r="O105" i="77"/>
  <c r="Q105" i="77"/>
  <c r="O97" i="77"/>
  <c r="Q97" i="77"/>
  <c r="O89" i="77"/>
  <c r="Q89" i="77"/>
  <c r="O81" i="77"/>
  <c r="Q81" i="77"/>
  <c r="O73" i="77"/>
  <c r="Q73" i="77"/>
  <c r="O65" i="77"/>
  <c r="Q65" i="77"/>
  <c r="O57" i="77"/>
  <c r="Q57" i="77"/>
  <c r="O49" i="77"/>
  <c r="Q49" i="77"/>
  <c r="O37" i="77"/>
  <c r="Q37" i="77"/>
  <c r="O30" i="77"/>
  <c r="Q30" i="77"/>
  <c r="O22" i="77"/>
  <c r="Q22" i="77"/>
  <c r="O14" i="77"/>
  <c r="Q14" i="77"/>
  <c r="O6" i="77"/>
  <c r="Q6" i="77"/>
  <c r="O258" i="76"/>
  <c r="Q258" i="76"/>
  <c r="O250" i="76"/>
  <c r="Q250" i="76"/>
  <c r="O242" i="76"/>
  <c r="Q242" i="76"/>
  <c r="O234" i="76"/>
  <c r="Q234" i="76"/>
  <c r="O225" i="76"/>
  <c r="Q225" i="76"/>
  <c r="O217" i="76"/>
  <c r="Q217" i="76"/>
  <c r="O209" i="76"/>
  <c r="Q209" i="76"/>
  <c r="O201" i="76"/>
  <c r="Q201" i="76"/>
  <c r="O193" i="76"/>
  <c r="Q193" i="76"/>
  <c r="O185" i="76"/>
  <c r="Q185" i="76"/>
  <c r="O177" i="76"/>
  <c r="Q177" i="76"/>
  <c r="O169" i="76"/>
  <c r="Q169" i="76"/>
  <c r="O161" i="76"/>
  <c r="Q161" i="76"/>
  <c r="O153" i="76"/>
  <c r="Q153" i="76"/>
  <c r="O145" i="76"/>
  <c r="Q145" i="76"/>
  <c r="O137" i="76"/>
  <c r="Q137" i="76"/>
  <c r="O129" i="76"/>
  <c r="Q129" i="76"/>
  <c r="O120" i="76"/>
  <c r="Q120" i="76"/>
  <c r="O112" i="76"/>
  <c r="Q112" i="76"/>
  <c r="O104" i="76"/>
  <c r="Q104" i="76"/>
  <c r="O96" i="76"/>
  <c r="Q96" i="76"/>
  <c r="O88" i="76"/>
  <c r="Q88" i="76"/>
  <c r="O80" i="76"/>
  <c r="Q80" i="76"/>
  <c r="O72" i="76"/>
  <c r="Q72" i="76"/>
  <c r="O64" i="76"/>
  <c r="Q64" i="76"/>
  <c r="O56" i="76"/>
  <c r="Q56" i="76"/>
  <c r="O48" i="76"/>
  <c r="Q48" i="76"/>
  <c r="O36" i="76"/>
  <c r="Q36" i="76"/>
  <c r="O29" i="76"/>
  <c r="Q29" i="76"/>
  <c r="O21" i="76"/>
  <c r="Q21" i="76"/>
  <c r="O13" i="76"/>
  <c r="Q13" i="76"/>
  <c r="O257" i="75"/>
  <c r="Q257" i="75"/>
  <c r="O249" i="75"/>
  <c r="Q249" i="75"/>
  <c r="O241" i="75"/>
  <c r="Q241" i="75"/>
  <c r="O232" i="75"/>
  <c r="Q232" i="75"/>
  <c r="O224" i="75"/>
  <c r="Q224" i="75"/>
  <c r="O216" i="75"/>
  <c r="Q216" i="75"/>
  <c r="O208" i="75"/>
  <c r="Q208" i="75"/>
  <c r="O200" i="75"/>
  <c r="Q200" i="75"/>
  <c r="O192" i="75"/>
  <c r="Q192" i="75"/>
  <c r="O184" i="75"/>
  <c r="Q184" i="75"/>
  <c r="O176" i="75"/>
  <c r="Q176" i="75"/>
  <c r="O168" i="75"/>
  <c r="Q168" i="75"/>
  <c r="O160" i="75"/>
  <c r="Q160" i="75"/>
  <c r="O152" i="75"/>
  <c r="Q152" i="75"/>
  <c r="O144" i="75"/>
  <c r="Q144" i="75"/>
  <c r="O136" i="75"/>
  <c r="Q136" i="75"/>
  <c r="O128" i="75"/>
  <c r="Q128" i="75"/>
  <c r="O119" i="75"/>
  <c r="Q119" i="75"/>
  <c r="O111" i="75"/>
  <c r="Q111" i="75"/>
  <c r="O103" i="75"/>
  <c r="Q103" i="75"/>
  <c r="O95" i="75"/>
  <c r="Q95" i="75"/>
  <c r="O87" i="75"/>
  <c r="Q87" i="75"/>
  <c r="O79" i="75"/>
  <c r="Q79" i="75"/>
  <c r="O71" i="75"/>
  <c r="Q71" i="75"/>
  <c r="O63" i="75"/>
  <c r="Q63" i="75"/>
  <c r="O55" i="75"/>
  <c r="Q55" i="75"/>
  <c r="O44" i="75"/>
  <c r="Q44" i="75"/>
  <c r="O35" i="75"/>
  <c r="Q35" i="75"/>
  <c r="O28" i="75"/>
  <c r="Q28" i="75"/>
  <c r="O20" i="75"/>
  <c r="Q20" i="75"/>
  <c r="O12" i="75"/>
  <c r="Q12" i="75"/>
  <c r="O256" i="74"/>
  <c r="Q256" i="74"/>
  <c r="O248" i="74"/>
  <c r="Q248" i="74"/>
  <c r="O240" i="74"/>
  <c r="Q240" i="74"/>
  <c r="O231" i="74"/>
  <c r="Q231" i="74"/>
  <c r="O223" i="74"/>
  <c r="Q223" i="74"/>
  <c r="O215" i="74"/>
  <c r="Q215" i="74"/>
  <c r="O207" i="74"/>
  <c r="Q207" i="74"/>
  <c r="O199" i="74"/>
  <c r="Q199" i="74"/>
  <c r="O191" i="74"/>
  <c r="Q191" i="74"/>
  <c r="O183" i="74"/>
  <c r="Q183" i="74"/>
  <c r="O175" i="74"/>
  <c r="Q175" i="74"/>
  <c r="O167" i="74"/>
  <c r="Q167" i="74"/>
  <c r="O159" i="74"/>
  <c r="Q159" i="74"/>
  <c r="O151" i="74"/>
  <c r="Q151" i="74"/>
  <c r="O143" i="74"/>
  <c r="Q143" i="74"/>
  <c r="O135" i="74"/>
  <c r="Q135" i="74"/>
  <c r="O127" i="74"/>
  <c r="Q127" i="74"/>
  <c r="O118" i="74"/>
  <c r="Q118" i="74"/>
  <c r="O110" i="74"/>
  <c r="Q110" i="74"/>
  <c r="O102" i="74"/>
  <c r="Q102" i="74"/>
  <c r="O94" i="74"/>
  <c r="Q94" i="74"/>
  <c r="O86" i="74"/>
  <c r="Q86" i="74"/>
  <c r="O78" i="74"/>
  <c r="Q78" i="74"/>
  <c r="O70" i="74"/>
  <c r="Q70" i="74"/>
  <c r="O62" i="74"/>
  <c r="Q62" i="74"/>
  <c r="O54" i="74"/>
  <c r="Q54" i="74"/>
  <c r="O43" i="74"/>
  <c r="Q43" i="74"/>
  <c r="O27" i="74"/>
  <c r="Q27" i="74"/>
  <c r="O19" i="74"/>
  <c r="Q19" i="74"/>
  <c r="O11" i="74"/>
  <c r="Q11" i="74"/>
  <c r="O255" i="73"/>
  <c r="Q255" i="73"/>
  <c r="O247" i="73"/>
  <c r="Q247" i="73"/>
  <c r="O239" i="73"/>
  <c r="Q239" i="73"/>
  <c r="O230" i="73"/>
  <c r="Q230" i="73"/>
  <c r="O222" i="73"/>
  <c r="Q222" i="73"/>
  <c r="O214" i="73"/>
  <c r="Q214" i="73"/>
  <c r="O206" i="73"/>
  <c r="Q206" i="73"/>
  <c r="O198" i="73"/>
  <c r="Q198" i="73"/>
  <c r="O190" i="73"/>
  <c r="Q190" i="73"/>
  <c r="O182" i="73"/>
  <c r="Q182" i="73"/>
  <c r="O174" i="73"/>
  <c r="Q174" i="73"/>
  <c r="O166" i="73"/>
  <c r="Q166" i="73"/>
  <c r="O158" i="73"/>
  <c r="Q158" i="73"/>
  <c r="O150" i="73"/>
  <c r="Q150" i="73"/>
  <c r="O142" i="73"/>
  <c r="Q142" i="73"/>
  <c r="O134" i="73"/>
  <c r="Q134" i="73"/>
  <c r="O126" i="73"/>
  <c r="Q126" i="73"/>
  <c r="O117" i="73"/>
  <c r="Q117" i="73"/>
  <c r="O109" i="73"/>
  <c r="Q109" i="73"/>
  <c r="O101" i="73"/>
  <c r="Q101" i="73"/>
  <c r="O93" i="73"/>
  <c r="Q93" i="73"/>
  <c r="O85" i="73"/>
  <c r="Q85" i="73"/>
  <c r="O77" i="73"/>
  <c r="Q77" i="73"/>
  <c r="O69" i="73"/>
  <c r="Q69" i="73"/>
  <c r="O61" i="73"/>
  <c r="Q61" i="73"/>
  <c r="O53" i="73"/>
  <c r="Q53" i="73"/>
  <c r="O42" i="73"/>
  <c r="Q42" i="73"/>
  <c r="O34" i="73"/>
  <c r="Q34" i="73"/>
  <c r="O26" i="73"/>
  <c r="Q26" i="73"/>
  <c r="O18" i="73"/>
  <c r="Q18" i="73"/>
  <c r="O10" i="73"/>
  <c r="Q10" i="73"/>
  <c r="O262" i="72"/>
  <c r="Q262" i="72"/>
  <c r="O254" i="72"/>
  <c r="Q254" i="72"/>
  <c r="Q177" i="93"/>
  <c r="Q112" i="93"/>
  <c r="Q48" i="93"/>
  <c r="Q257" i="92"/>
  <c r="Q192" i="92"/>
  <c r="Q128" i="92"/>
  <c r="Q63" i="92"/>
  <c r="Q207" i="91"/>
  <c r="Q143" i="91"/>
  <c r="Q78" i="91"/>
  <c r="Q11" i="91"/>
  <c r="Q222" i="90"/>
  <c r="Q158" i="90"/>
  <c r="Q41" i="89"/>
  <c r="Q155" i="88"/>
  <c r="Q122" i="87"/>
  <c r="O150" i="90"/>
  <c r="Q150" i="90"/>
  <c r="O142" i="90"/>
  <c r="Q142" i="90"/>
  <c r="O134" i="90"/>
  <c r="Q134" i="90"/>
  <c r="O117" i="90"/>
  <c r="Q117" i="90"/>
  <c r="O109" i="90"/>
  <c r="Q109" i="90"/>
  <c r="O101" i="90"/>
  <c r="Q101" i="90"/>
  <c r="O93" i="90"/>
  <c r="Q93" i="90"/>
  <c r="O85" i="90"/>
  <c r="Q85" i="90"/>
  <c r="O77" i="90"/>
  <c r="Q77" i="90"/>
  <c r="O69" i="90"/>
  <c r="Q69" i="90"/>
  <c r="O53" i="90"/>
  <c r="Q53" i="90"/>
  <c r="O42" i="90"/>
  <c r="Q42" i="90"/>
  <c r="O34" i="90"/>
  <c r="Q34" i="90"/>
  <c r="O26" i="90"/>
  <c r="Q26" i="90"/>
  <c r="O18" i="90"/>
  <c r="Q18" i="90"/>
  <c r="O10" i="90"/>
  <c r="Q10" i="90"/>
  <c r="O262" i="89"/>
  <c r="Q262" i="89"/>
  <c r="O254" i="89"/>
  <c r="Q254" i="89"/>
  <c r="O246" i="89"/>
  <c r="Q246" i="89"/>
  <c r="O229" i="89"/>
  <c r="Q229" i="89"/>
  <c r="O221" i="89"/>
  <c r="Q221" i="89"/>
  <c r="O213" i="89"/>
  <c r="Q213" i="89"/>
  <c r="O197" i="89"/>
  <c r="Q197" i="89"/>
  <c r="O189" i="89"/>
  <c r="Q189" i="89"/>
  <c r="O181" i="89"/>
  <c r="Q181" i="89"/>
  <c r="O165" i="89"/>
  <c r="Q165" i="89"/>
  <c r="O157" i="89"/>
  <c r="Q157" i="89"/>
  <c r="O149" i="89"/>
  <c r="Q149" i="89"/>
  <c r="O133" i="89"/>
  <c r="Q133" i="89"/>
  <c r="O125" i="89"/>
  <c r="Q125" i="89"/>
  <c r="O116" i="89"/>
  <c r="Q116" i="89"/>
  <c r="O100" i="89"/>
  <c r="Q100" i="89"/>
  <c r="O92" i="89"/>
  <c r="Q92" i="89"/>
  <c r="O84" i="89"/>
  <c r="Q84" i="89"/>
  <c r="O68" i="89"/>
  <c r="Q68" i="89"/>
  <c r="O60" i="89"/>
  <c r="Q60" i="89"/>
  <c r="O52" i="89"/>
  <c r="Q52" i="89"/>
  <c r="O33" i="89"/>
  <c r="Q33" i="89"/>
  <c r="O25" i="89"/>
  <c r="Q25" i="89"/>
  <c r="O17" i="89"/>
  <c r="Q17" i="89"/>
  <c r="O261" i="88"/>
  <c r="Q261" i="88"/>
  <c r="O253" i="88"/>
  <c r="Q253" i="88"/>
  <c r="O245" i="88"/>
  <c r="Q245" i="88"/>
  <c r="O237" i="88"/>
  <c r="Q237" i="88"/>
  <c r="O228" i="88"/>
  <c r="Q228" i="88"/>
  <c r="O220" i="88"/>
  <c r="Q220" i="88"/>
  <c r="O212" i="88"/>
  <c r="Q212" i="88"/>
  <c r="O204" i="88"/>
  <c r="Q204" i="88"/>
  <c r="O196" i="88"/>
  <c r="Q196" i="88"/>
  <c r="O188" i="88"/>
  <c r="Q188" i="88"/>
  <c r="O180" i="88"/>
  <c r="Q180" i="88"/>
  <c r="O172" i="88"/>
  <c r="Q172" i="88"/>
  <c r="O164" i="88"/>
  <c r="Q164" i="88"/>
  <c r="O156" i="88"/>
  <c r="Q156" i="88"/>
  <c r="O148" i="88"/>
  <c r="Q148" i="88"/>
  <c r="O140" i="88"/>
  <c r="Q140" i="88"/>
  <c r="O132" i="88"/>
  <c r="Q132" i="88"/>
  <c r="O124" i="88"/>
  <c r="Q124" i="88"/>
  <c r="O115" i="88"/>
  <c r="Q115" i="88"/>
  <c r="O107" i="88"/>
  <c r="Q107" i="88"/>
  <c r="O99" i="88"/>
  <c r="Q99" i="88"/>
  <c r="O91" i="88"/>
  <c r="Q91" i="88"/>
  <c r="O83" i="88"/>
  <c r="Q83" i="88"/>
  <c r="O75" i="88"/>
  <c r="Q75" i="88"/>
  <c r="O67" i="88"/>
  <c r="Q67" i="88"/>
  <c r="O59" i="88"/>
  <c r="Q59" i="88"/>
  <c r="O51" i="88"/>
  <c r="Q51" i="88"/>
  <c r="O40" i="88"/>
  <c r="O32" i="88"/>
  <c r="Q32" i="88"/>
  <c r="O24" i="88"/>
  <c r="Q24" i="88"/>
  <c r="O16" i="88"/>
  <c r="Q16" i="88"/>
  <c r="O8" i="88"/>
  <c r="Q8" i="88"/>
  <c r="O260" i="87"/>
  <c r="Q260" i="87"/>
  <c r="O252" i="87"/>
  <c r="Q252" i="87"/>
  <c r="O244" i="87"/>
  <c r="Q244" i="87"/>
  <c r="O236" i="87"/>
  <c r="Q236" i="87"/>
  <c r="O227" i="87"/>
  <c r="Q227" i="87"/>
  <c r="O219" i="87"/>
  <c r="Q219" i="87"/>
  <c r="O211" i="87"/>
  <c r="Q211" i="87"/>
  <c r="O203" i="87"/>
  <c r="Q203" i="87"/>
  <c r="O195" i="87"/>
  <c r="Q195" i="87"/>
  <c r="O187" i="87"/>
  <c r="Q187" i="87"/>
  <c r="O179" i="87"/>
  <c r="Q179" i="87"/>
  <c r="O171" i="87"/>
  <c r="Q171" i="87"/>
  <c r="O163" i="87"/>
  <c r="Q163" i="87"/>
  <c r="O155" i="87"/>
  <c r="Q155" i="87"/>
  <c r="O147" i="87"/>
  <c r="Q147" i="87"/>
  <c r="O139" i="87"/>
  <c r="Q139" i="87"/>
  <c r="O131" i="87"/>
  <c r="Q131" i="87"/>
  <c r="O123" i="87"/>
  <c r="Q123" i="87"/>
  <c r="O114" i="87"/>
  <c r="Q114" i="87"/>
  <c r="O106" i="87"/>
  <c r="Q106" i="87"/>
  <c r="O98" i="87"/>
  <c r="Q98" i="87"/>
  <c r="O90" i="87"/>
  <c r="Q90" i="87"/>
  <c r="O82" i="87"/>
  <c r="Q82" i="87"/>
  <c r="O74" i="87"/>
  <c r="Q74" i="87"/>
  <c r="O66" i="87"/>
  <c r="Q66" i="87"/>
  <c r="O58" i="87"/>
  <c r="Q58" i="87"/>
  <c r="O50" i="87"/>
  <c r="Q50" i="87"/>
  <c r="O39" i="87"/>
  <c r="O31" i="87"/>
  <c r="Q31" i="87"/>
  <c r="O23" i="87"/>
  <c r="Q23" i="87"/>
  <c r="O15" i="87"/>
  <c r="Q15" i="87"/>
  <c r="O7" i="87"/>
  <c r="Q7" i="87"/>
  <c r="O259" i="86"/>
  <c r="Q259" i="86"/>
  <c r="O251" i="86"/>
  <c r="Q251" i="86"/>
  <c r="O243" i="86"/>
  <c r="Q243" i="86"/>
  <c r="O235" i="86"/>
  <c r="Q235" i="86"/>
  <c r="O226" i="86"/>
  <c r="Q226" i="86"/>
  <c r="O218" i="86"/>
  <c r="Q218" i="86"/>
  <c r="O210" i="86"/>
  <c r="Q210" i="86"/>
  <c r="O202" i="86"/>
  <c r="Q202" i="86"/>
  <c r="O194" i="86"/>
  <c r="Q194" i="86"/>
  <c r="O186" i="86"/>
  <c r="Q186" i="86"/>
  <c r="O178" i="86"/>
  <c r="Q178" i="86"/>
  <c r="O170" i="86"/>
  <c r="Q170" i="86"/>
  <c r="O162" i="86"/>
  <c r="Q162" i="86"/>
  <c r="O154" i="86"/>
  <c r="Q154" i="86"/>
  <c r="O146" i="86"/>
  <c r="Q146" i="86"/>
  <c r="O138" i="86"/>
  <c r="Q138" i="86"/>
  <c r="O130" i="86"/>
  <c r="Q130" i="86"/>
  <c r="O122" i="86"/>
  <c r="Q122" i="86"/>
  <c r="O113" i="86"/>
  <c r="Q113" i="86"/>
  <c r="O105" i="86"/>
  <c r="Q105" i="86"/>
  <c r="O97" i="86"/>
  <c r="Q97" i="86"/>
  <c r="O89" i="86"/>
  <c r="Q89" i="86"/>
  <c r="O81" i="86"/>
  <c r="Q81" i="86"/>
  <c r="O73" i="86"/>
  <c r="Q73" i="86"/>
  <c r="O65" i="86"/>
  <c r="Q65" i="86"/>
  <c r="O57" i="86"/>
  <c r="Q57" i="86"/>
  <c r="O49" i="86"/>
  <c r="Q49" i="86"/>
  <c r="O37" i="86"/>
  <c r="Q37" i="86"/>
  <c r="O30" i="86"/>
  <c r="Q30" i="86"/>
  <c r="O22" i="86"/>
  <c r="Q22" i="86"/>
  <c r="O14" i="86"/>
  <c r="Q14" i="86"/>
  <c r="O6" i="86"/>
  <c r="Q6" i="86"/>
  <c r="O258" i="85"/>
  <c r="Q258" i="85"/>
  <c r="O250" i="85"/>
  <c r="Q250" i="85"/>
  <c r="O242" i="85"/>
  <c r="Q242" i="85"/>
  <c r="O234" i="85"/>
  <c r="Q234" i="85"/>
  <c r="O225" i="85"/>
  <c r="Q225" i="85"/>
  <c r="O217" i="85"/>
  <c r="Q217" i="85"/>
  <c r="O209" i="85"/>
  <c r="Q209" i="85"/>
  <c r="O201" i="85"/>
  <c r="Q201" i="85"/>
  <c r="O193" i="85"/>
  <c r="Q193" i="85"/>
  <c r="O185" i="85"/>
  <c r="Q185" i="85"/>
  <c r="O177" i="85"/>
  <c r="Q177" i="85"/>
  <c r="O169" i="85"/>
  <c r="Q169" i="85"/>
  <c r="O161" i="85"/>
  <c r="Q161" i="85"/>
  <c r="O153" i="85"/>
  <c r="Q153" i="85"/>
  <c r="O145" i="85"/>
  <c r="Q145" i="85"/>
  <c r="O137" i="85"/>
  <c r="Q137" i="85"/>
  <c r="O129" i="85"/>
  <c r="Q129" i="85"/>
  <c r="O120" i="85"/>
  <c r="Q120" i="85"/>
  <c r="O112" i="85"/>
  <c r="Q112" i="85"/>
  <c r="O104" i="85"/>
  <c r="Q104" i="85"/>
  <c r="O96" i="85"/>
  <c r="Q96" i="85"/>
  <c r="O88" i="85"/>
  <c r="Q88" i="85"/>
  <c r="O80" i="85"/>
  <c r="Q80" i="85"/>
  <c r="O72" i="85"/>
  <c r="Q72" i="85"/>
  <c r="O64" i="85"/>
  <c r="Q64" i="85"/>
  <c r="O56" i="85"/>
  <c r="Q56" i="85"/>
  <c r="O48" i="85"/>
  <c r="Q48" i="85"/>
  <c r="O36" i="85"/>
  <c r="Q36" i="85"/>
  <c r="O29" i="85"/>
  <c r="Q29" i="85"/>
  <c r="O21" i="85"/>
  <c r="Q21" i="85"/>
  <c r="O13" i="85"/>
  <c r="Q13" i="85"/>
  <c r="O257" i="84"/>
  <c r="Q257" i="84"/>
  <c r="O249" i="84"/>
  <c r="Q249" i="84"/>
  <c r="O241" i="84"/>
  <c r="Q241" i="84"/>
  <c r="O232" i="84"/>
  <c r="Q232" i="84"/>
  <c r="O224" i="84"/>
  <c r="Q224" i="84"/>
  <c r="O216" i="84"/>
  <c r="Q216" i="84"/>
  <c r="O208" i="84"/>
  <c r="Q208" i="84"/>
  <c r="O200" i="84"/>
  <c r="Q200" i="84"/>
  <c r="O192" i="84"/>
  <c r="Q192" i="84"/>
  <c r="O184" i="84"/>
  <c r="Q184" i="84"/>
  <c r="O176" i="84"/>
  <c r="Q176" i="84"/>
  <c r="O168" i="84"/>
  <c r="Q168" i="84"/>
  <c r="O160" i="84"/>
  <c r="Q160" i="84"/>
  <c r="O152" i="84"/>
  <c r="Q152" i="84"/>
  <c r="O144" i="84"/>
  <c r="Q144" i="84"/>
  <c r="O136" i="84"/>
  <c r="Q136" i="84"/>
  <c r="O128" i="84"/>
  <c r="Q128" i="84"/>
  <c r="O119" i="84"/>
  <c r="Q119" i="84"/>
  <c r="O111" i="84"/>
  <c r="Q111" i="84"/>
  <c r="O103" i="84"/>
  <c r="Q103" i="84"/>
  <c r="O95" i="84"/>
  <c r="Q95" i="84"/>
  <c r="O87" i="84"/>
  <c r="Q87" i="84"/>
  <c r="O79" i="84"/>
  <c r="Q79" i="84"/>
  <c r="O71" i="84"/>
  <c r="Q71" i="84"/>
  <c r="O63" i="84"/>
  <c r="Q63" i="84"/>
  <c r="O55" i="84"/>
  <c r="Q55" i="84"/>
  <c r="O44" i="84"/>
  <c r="Q44" i="84"/>
  <c r="O35" i="84"/>
  <c r="Q35" i="84"/>
  <c r="O28" i="84"/>
  <c r="Q28" i="84"/>
  <c r="O20" i="84"/>
  <c r="Q20" i="84"/>
  <c r="O12" i="84"/>
  <c r="Q12" i="84"/>
  <c r="O256" i="83"/>
  <c r="Q256" i="83"/>
  <c r="O248" i="83"/>
  <c r="Q248" i="83"/>
  <c r="O240" i="83"/>
  <c r="Q240" i="83"/>
  <c r="O231" i="83"/>
  <c r="Q231" i="83"/>
  <c r="O223" i="83"/>
  <c r="Q223" i="83"/>
  <c r="O215" i="83"/>
  <c r="Q215" i="83"/>
  <c r="O207" i="83"/>
  <c r="Q207" i="83"/>
  <c r="O199" i="83"/>
  <c r="Q199" i="83"/>
  <c r="O191" i="83"/>
  <c r="Q191" i="83"/>
  <c r="O183" i="83"/>
  <c r="Q183" i="83"/>
  <c r="O175" i="83"/>
  <c r="Q175" i="83"/>
  <c r="O167" i="83"/>
  <c r="Q167" i="83"/>
  <c r="O159" i="83"/>
  <c r="Q159" i="83"/>
  <c r="O151" i="83"/>
  <c r="Q151" i="83"/>
  <c r="O143" i="83"/>
  <c r="Q143" i="83"/>
  <c r="O135" i="83"/>
  <c r="Q135" i="83"/>
  <c r="O127" i="83"/>
  <c r="Q127" i="83"/>
  <c r="O118" i="83"/>
  <c r="Q118" i="83"/>
  <c r="O110" i="83"/>
  <c r="Q110" i="83"/>
  <c r="O102" i="83"/>
  <c r="Q102" i="83"/>
  <c r="O94" i="83"/>
  <c r="Q94" i="83"/>
  <c r="O86" i="83"/>
  <c r="Q86" i="83"/>
  <c r="O78" i="83"/>
  <c r="Q78" i="83"/>
  <c r="O70" i="83"/>
  <c r="Q70" i="83"/>
  <c r="O62" i="83"/>
  <c r="Q62" i="83"/>
  <c r="O54" i="83"/>
  <c r="Q54" i="83"/>
  <c r="O43" i="83"/>
  <c r="Q43" i="83"/>
  <c r="O27" i="83"/>
  <c r="Q27" i="83"/>
  <c r="O19" i="83"/>
  <c r="Q19" i="83"/>
  <c r="O11" i="83"/>
  <c r="Q11" i="83"/>
  <c r="O255" i="82"/>
  <c r="Q255" i="82"/>
  <c r="O247" i="82"/>
  <c r="Q247" i="82"/>
  <c r="O239" i="82"/>
  <c r="Q239" i="82"/>
  <c r="O230" i="82"/>
  <c r="Q230" i="82"/>
  <c r="O222" i="82"/>
  <c r="Q222" i="82"/>
  <c r="O214" i="82"/>
  <c r="Q214" i="82"/>
  <c r="O206" i="82"/>
  <c r="Q206" i="82"/>
  <c r="O198" i="82"/>
  <c r="Q198" i="82"/>
  <c r="O190" i="82"/>
  <c r="Q190" i="82"/>
  <c r="O182" i="82"/>
  <c r="Q182" i="82"/>
  <c r="O174" i="82"/>
  <c r="Q174" i="82"/>
  <c r="O166" i="82"/>
  <c r="Q166" i="82"/>
  <c r="O158" i="82"/>
  <c r="Q158" i="82"/>
  <c r="O150" i="82"/>
  <c r="Q150" i="82"/>
  <c r="O142" i="82"/>
  <c r="Q142" i="82"/>
  <c r="O134" i="82"/>
  <c r="Q134" i="82"/>
  <c r="O126" i="82"/>
  <c r="Q126" i="82"/>
  <c r="O117" i="82"/>
  <c r="Q117" i="82"/>
  <c r="O109" i="82"/>
  <c r="Q109" i="82"/>
  <c r="O101" i="82"/>
  <c r="Q101" i="82"/>
  <c r="O93" i="82"/>
  <c r="Q93" i="82"/>
  <c r="O85" i="82"/>
  <c r="Q85" i="82"/>
  <c r="O77" i="82"/>
  <c r="Q77" i="82"/>
  <c r="O69" i="82"/>
  <c r="Q69" i="82"/>
  <c r="O61" i="82"/>
  <c r="Q61" i="82"/>
  <c r="O53" i="82"/>
  <c r="Q53" i="82"/>
  <c r="O42" i="82"/>
  <c r="Q42" i="82"/>
  <c r="O34" i="82"/>
  <c r="Q34" i="82"/>
  <c r="O26" i="82"/>
  <c r="Q26" i="82"/>
  <c r="O18" i="82"/>
  <c r="Q18" i="82"/>
  <c r="O10" i="82"/>
  <c r="Q10" i="82"/>
  <c r="O262" i="81"/>
  <c r="Q262" i="81"/>
  <c r="O254" i="81"/>
  <c r="Q254" i="81"/>
  <c r="O246" i="81"/>
  <c r="Q246" i="81"/>
  <c r="O238" i="81"/>
  <c r="Q238" i="81"/>
  <c r="O229" i="81"/>
  <c r="Q229" i="81"/>
  <c r="O221" i="81"/>
  <c r="Q221" i="81"/>
  <c r="O213" i="81"/>
  <c r="Q213" i="81"/>
  <c r="O205" i="81"/>
  <c r="Q205" i="81"/>
  <c r="O197" i="81"/>
  <c r="Q197" i="81"/>
  <c r="O189" i="81"/>
  <c r="Q189" i="81"/>
  <c r="O181" i="81"/>
  <c r="Q181" i="81"/>
  <c r="O173" i="81"/>
  <c r="Q173" i="81"/>
  <c r="O165" i="81"/>
  <c r="Q165" i="81"/>
  <c r="O157" i="81"/>
  <c r="Q157" i="81"/>
  <c r="O149" i="81"/>
  <c r="Q149" i="81"/>
  <c r="O141" i="81"/>
  <c r="Q141" i="81"/>
  <c r="O133" i="81"/>
  <c r="Q133" i="81"/>
  <c r="O125" i="81"/>
  <c r="Q125" i="81"/>
  <c r="O116" i="81"/>
  <c r="Q116" i="81"/>
  <c r="O108" i="81"/>
  <c r="Q108" i="81"/>
  <c r="O100" i="81"/>
  <c r="Q100" i="81"/>
  <c r="O92" i="81"/>
  <c r="Q92" i="81"/>
  <c r="O84" i="81"/>
  <c r="Q84" i="81"/>
  <c r="O76" i="81"/>
  <c r="Q76" i="81"/>
  <c r="O68" i="81"/>
  <c r="Q68" i="81"/>
  <c r="O60" i="81"/>
  <c r="Q60" i="81"/>
  <c r="O52" i="81"/>
  <c r="Q52" i="81"/>
  <c r="O41" i="81"/>
  <c r="Q41" i="81"/>
  <c r="O33" i="81"/>
  <c r="Q33" i="81"/>
  <c r="O25" i="81"/>
  <c r="Q25" i="81"/>
  <c r="O17" i="81"/>
  <c r="Q17" i="81"/>
  <c r="O9" i="81"/>
  <c r="Q9" i="81"/>
  <c r="O261" i="80"/>
  <c r="Q261" i="80"/>
  <c r="O253" i="80"/>
  <c r="Q253" i="80"/>
  <c r="O245" i="80"/>
  <c r="Q245" i="80"/>
  <c r="O237" i="80"/>
  <c r="Q237" i="80"/>
  <c r="O228" i="80"/>
  <c r="Q228" i="80"/>
  <c r="O220" i="80"/>
  <c r="Q220" i="80"/>
  <c r="O212" i="80"/>
  <c r="Q212" i="80"/>
  <c r="O204" i="80"/>
  <c r="Q204" i="80"/>
  <c r="O196" i="80"/>
  <c r="Q196" i="80"/>
  <c r="O188" i="80"/>
  <c r="Q188" i="80"/>
  <c r="O180" i="80"/>
  <c r="Q180" i="80"/>
  <c r="O172" i="80"/>
  <c r="Q172" i="80"/>
  <c r="O164" i="80"/>
  <c r="Q164" i="80"/>
  <c r="O156" i="80"/>
  <c r="Q156" i="80"/>
  <c r="O148" i="80"/>
  <c r="Q148" i="80"/>
  <c r="O140" i="80"/>
  <c r="Q140" i="80"/>
  <c r="O132" i="80"/>
  <c r="Q132" i="80"/>
  <c r="O124" i="80"/>
  <c r="Q124" i="80"/>
  <c r="O115" i="80"/>
  <c r="Q115" i="80"/>
  <c r="O107" i="80"/>
  <c r="Q107" i="80"/>
  <c r="O99" i="80"/>
  <c r="Q99" i="80"/>
  <c r="O91" i="80"/>
  <c r="Q91" i="80"/>
  <c r="O83" i="80"/>
  <c r="Q83" i="80"/>
  <c r="O75" i="80"/>
  <c r="Q75" i="80"/>
  <c r="O67" i="80"/>
  <c r="Q67" i="80"/>
  <c r="O59" i="80"/>
  <c r="Q59" i="80"/>
  <c r="O51" i="80"/>
  <c r="Q51" i="80"/>
  <c r="O40" i="80"/>
  <c r="O32" i="80"/>
  <c r="Q32" i="80"/>
  <c r="O24" i="80"/>
  <c r="Q24" i="80"/>
  <c r="O16" i="80"/>
  <c r="Q16" i="80"/>
  <c r="O8" i="80"/>
  <c r="Q8" i="80"/>
  <c r="O260" i="79"/>
  <c r="Q260" i="79"/>
  <c r="O252" i="79"/>
  <c r="Q252" i="79"/>
  <c r="O244" i="79"/>
  <c r="Q244" i="79"/>
  <c r="O236" i="79"/>
  <c r="Q236" i="79"/>
  <c r="O227" i="79"/>
  <c r="Q227" i="79"/>
  <c r="O219" i="79"/>
  <c r="Q219" i="79"/>
  <c r="O211" i="79"/>
  <c r="Q211" i="79"/>
  <c r="O203" i="79"/>
  <c r="Q203" i="79"/>
  <c r="O195" i="79"/>
  <c r="Q195" i="79"/>
  <c r="O187" i="79"/>
  <c r="Q187" i="79"/>
  <c r="O179" i="79"/>
  <c r="Q179" i="79"/>
  <c r="O171" i="79"/>
  <c r="Q171" i="79"/>
  <c r="O163" i="79"/>
  <c r="Q163" i="79"/>
  <c r="O155" i="79"/>
  <c r="Q155" i="79"/>
  <c r="O147" i="79"/>
  <c r="Q147" i="79"/>
  <c r="O139" i="79"/>
  <c r="Q139" i="79"/>
  <c r="O131" i="79"/>
  <c r="Q131" i="79"/>
  <c r="O123" i="79"/>
  <c r="Q123" i="79"/>
  <c r="O114" i="79"/>
  <c r="Q114" i="79"/>
  <c r="O106" i="79"/>
  <c r="Q106" i="79"/>
  <c r="O98" i="79"/>
  <c r="Q98" i="79"/>
  <c r="O90" i="79"/>
  <c r="Q90" i="79"/>
  <c r="O82" i="79"/>
  <c r="Q82" i="79"/>
  <c r="O74" i="79"/>
  <c r="Q74" i="79"/>
  <c r="O66" i="79"/>
  <c r="Q66" i="79"/>
  <c r="O58" i="79"/>
  <c r="Q58" i="79"/>
  <c r="O50" i="79"/>
  <c r="Q50" i="79"/>
  <c r="O39" i="79"/>
  <c r="O31" i="79"/>
  <c r="Q31" i="79"/>
  <c r="O23" i="79"/>
  <c r="Q23" i="79"/>
  <c r="O15" i="79"/>
  <c r="Q15" i="79"/>
  <c r="O7" i="79"/>
  <c r="Q7" i="79"/>
  <c r="O259" i="78"/>
  <c r="Q259" i="78"/>
  <c r="O251" i="78"/>
  <c r="Q251" i="78"/>
  <c r="O243" i="78"/>
  <c r="Q243" i="78"/>
  <c r="O235" i="78"/>
  <c r="Q235" i="78"/>
  <c r="O226" i="78"/>
  <c r="Q226" i="78"/>
  <c r="O218" i="78"/>
  <c r="Q218" i="78"/>
  <c r="O210" i="78"/>
  <c r="Q210" i="78"/>
  <c r="O202" i="78"/>
  <c r="Q202" i="78"/>
  <c r="O194" i="78"/>
  <c r="Q194" i="78"/>
  <c r="O186" i="78"/>
  <c r="Q186" i="78"/>
  <c r="O178" i="78"/>
  <c r="Q178" i="78"/>
  <c r="O170" i="78"/>
  <c r="Q170" i="78"/>
  <c r="O162" i="78"/>
  <c r="Q162" i="78"/>
  <c r="O154" i="78"/>
  <c r="Q154" i="78"/>
  <c r="O146" i="78"/>
  <c r="Q146" i="78"/>
  <c r="O138" i="78"/>
  <c r="Q138" i="78"/>
  <c r="O130" i="78"/>
  <c r="Q130" i="78"/>
  <c r="O122" i="78"/>
  <c r="Q122" i="78"/>
  <c r="O113" i="78"/>
  <c r="Q113" i="78"/>
  <c r="O105" i="78"/>
  <c r="Q105" i="78"/>
  <c r="O97" i="78"/>
  <c r="Q97" i="78"/>
  <c r="O89" i="78"/>
  <c r="Q89" i="78"/>
  <c r="O81" i="78"/>
  <c r="Q81" i="78"/>
  <c r="O73" i="78"/>
  <c r="Q73" i="78"/>
  <c r="O65" i="78"/>
  <c r="Q65" i="78"/>
  <c r="O57" i="78"/>
  <c r="Q57" i="78"/>
  <c r="O49" i="78"/>
  <c r="Q49" i="78"/>
  <c r="O37" i="78"/>
  <c r="Q37" i="78"/>
  <c r="O30" i="78"/>
  <c r="Q30" i="78"/>
  <c r="O22" i="78"/>
  <c r="Q22" i="78"/>
  <c r="O14" i="78"/>
  <c r="Q14" i="78"/>
  <c r="O6" i="78"/>
  <c r="Q6" i="78"/>
  <c r="O258" i="77"/>
  <c r="Q258" i="77"/>
  <c r="O250" i="77"/>
  <c r="Q250" i="77"/>
  <c r="O242" i="77"/>
  <c r="Q242" i="77"/>
  <c r="O234" i="77"/>
  <c r="Q234" i="77"/>
  <c r="O225" i="77"/>
  <c r="Q225" i="77"/>
  <c r="O217" i="77"/>
  <c r="Q217" i="77"/>
  <c r="O209" i="77"/>
  <c r="Q209" i="77"/>
  <c r="O201" i="77"/>
  <c r="Q201" i="77"/>
  <c r="O193" i="77"/>
  <c r="Q193" i="77"/>
  <c r="O185" i="77"/>
  <c r="Q185" i="77"/>
  <c r="O177" i="77"/>
  <c r="Q177" i="77"/>
  <c r="O169" i="77"/>
  <c r="Q169" i="77"/>
  <c r="O161" i="77"/>
  <c r="Q161" i="77"/>
  <c r="O153" i="77"/>
  <c r="Q153" i="77"/>
  <c r="O145" i="77"/>
  <c r="Q145" i="77"/>
  <c r="O137" i="77"/>
  <c r="Q137" i="77"/>
  <c r="O129" i="77"/>
  <c r="Q129" i="77"/>
  <c r="O120" i="77"/>
  <c r="Q120" i="77"/>
  <c r="O112" i="77"/>
  <c r="Q112" i="77"/>
  <c r="O104" i="77"/>
  <c r="Q104" i="77"/>
  <c r="O96" i="77"/>
  <c r="Q96" i="77"/>
  <c r="O88" i="77"/>
  <c r="Q88" i="77"/>
  <c r="O80" i="77"/>
  <c r="Q80" i="77"/>
  <c r="O72" i="77"/>
  <c r="Q72" i="77"/>
  <c r="O64" i="77"/>
  <c r="Q64" i="77"/>
  <c r="O56" i="77"/>
  <c r="Q56" i="77"/>
  <c r="O48" i="77"/>
  <c r="Q48" i="77"/>
  <c r="O36" i="77"/>
  <c r="Q36" i="77"/>
  <c r="O29" i="77"/>
  <c r="Q29" i="77"/>
  <c r="O21" i="77"/>
  <c r="Q21" i="77"/>
  <c r="O13" i="77"/>
  <c r="Q13" i="77"/>
  <c r="O257" i="76"/>
  <c r="Q257" i="76"/>
  <c r="O249" i="76"/>
  <c r="Q249" i="76"/>
  <c r="O241" i="76"/>
  <c r="Q241" i="76"/>
  <c r="O232" i="76"/>
  <c r="Q232" i="76"/>
  <c r="O224" i="76"/>
  <c r="Q224" i="76"/>
  <c r="O216" i="76"/>
  <c r="Q216" i="76"/>
  <c r="O208" i="76"/>
  <c r="Q208" i="76"/>
  <c r="O200" i="76"/>
  <c r="Q200" i="76"/>
  <c r="O192" i="76"/>
  <c r="Q192" i="76"/>
  <c r="O184" i="76"/>
  <c r="Q184" i="76"/>
  <c r="O176" i="76"/>
  <c r="Q176" i="76"/>
  <c r="O168" i="76"/>
  <c r="Q168" i="76"/>
  <c r="O160" i="76"/>
  <c r="Q160" i="76"/>
  <c r="O152" i="76"/>
  <c r="Q152" i="76"/>
  <c r="O144" i="76"/>
  <c r="Q144" i="76"/>
  <c r="O136" i="76"/>
  <c r="Q136" i="76"/>
  <c r="O128" i="76"/>
  <c r="Q128" i="76"/>
  <c r="O119" i="76"/>
  <c r="Q119" i="76"/>
  <c r="O111" i="76"/>
  <c r="Q111" i="76"/>
  <c r="O103" i="76"/>
  <c r="Q103" i="76"/>
  <c r="O95" i="76"/>
  <c r="Q95" i="76"/>
  <c r="O87" i="76"/>
  <c r="Q87" i="76"/>
  <c r="O79" i="76"/>
  <c r="Q79" i="76"/>
  <c r="O71" i="76"/>
  <c r="Q71" i="76"/>
  <c r="O63" i="76"/>
  <c r="Q63" i="76"/>
  <c r="O55" i="76"/>
  <c r="Q55" i="76"/>
  <c r="O44" i="76"/>
  <c r="Q44" i="76"/>
  <c r="O35" i="76"/>
  <c r="Q35" i="76"/>
  <c r="O28" i="76"/>
  <c r="Q28" i="76"/>
  <c r="O20" i="76"/>
  <c r="Q20" i="76"/>
  <c r="O12" i="76"/>
  <c r="Q12" i="76"/>
  <c r="O256" i="75"/>
  <c r="Q256" i="75"/>
  <c r="O248" i="75"/>
  <c r="Q248" i="75"/>
  <c r="O240" i="75"/>
  <c r="Q240" i="75"/>
  <c r="O231" i="75"/>
  <c r="Q231" i="75"/>
  <c r="O223" i="75"/>
  <c r="Q223" i="75"/>
  <c r="O215" i="75"/>
  <c r="Q215" i="75"/>
  <c r="O207" i="75"/>
  <c r="Q207" i="75"/>
  <c r="O199" i="75"/>
  <c r="Q199" i="75"/>
  <c r="O191" i="75"/>
  <c r="Q191" i="75"/>
  <c r="O183" i="75"/>
  <c r="Q183" i="75"/>
  <c r="O175" i="75"/>
  <c r="Q175" i="75"/>
  <c r="O167" i="75"/>
  <c r="Q167" i="75"/>
  <c r="O159" i="75"/>
  <c r="Q159" i="75"/>
  <c r="O151" i="75"/>
  <c r="Q151" i="75"/>
  <c r="O143" i="75"/>
  <c r="Q143" i="75"/>
  <c r="O135" i="75"/>
  <c r="Q135" i="75"/>
  <c r="O127" i="75"/>
  <c r="Q127" i="75"/>
  <c r="O118" i="75"/>
  <c r="Q118" i="75"/>
  <c r="O110" i="75"/>
  <c r="Q110" i="75"/>
  <c r="O102" i="75"/>
  <c r="Q102" i="75"/>
  <c r="O94" i="75"/>
  <c r="Q94" i="75"/>
  <c r="O86" i="75"/>
  <c r="Q86" i="75"/>
  <c r="O78" i="75"/>
  <c r="Q78" i="75"/>
  <c r="O70" i="75"/>
  <c r="Q70" i="75"/>
  <c r="O62" i="75"/>
  <c r="Q62" i="75"/>
  <c r="O54" i="75"/>
  <c r="Q54" i="75"/>
  <c r="O43" i="75"/>
  <c r="Q43" i="75"/>
  <c r="O27" i="75"/>
  <c r="Q27" i="75"/>
  <c r="O19" i="75"/>
  <c r="Q19" i="75"/>
  <c r="O11" i="75"/>
  <c r="Q11" i="75"/>
  <c r="O255" i="74"/>
  <c r="Q255" i="74"/>
  <c r="O247" i="74"/>
  <c r="Q247" i="74"/>
  <c r="O239" i="74"/>
  <c r="Q239" i="74"/>
  <c r="O230" i="74"/>
  <c r="Q230" i="74"/>
  <c r="O222" i="74"/>
  <c r="Q222" i="74"/>
  <c r="O214" i="74"/>
  <c r="Q214" i="74"/>
  <c r="O206" i="74"/>
  <c r="Q206" i="74"/>
  <c r="O198" i="74"/>
  <c r="Q198" i="74"/>
  <c r="O190" i="74"/>
  <c r="Q190" i="74"/>
  <c r="O182" i="74"/>
  <c r="Q182" i="74"/>
  <c r="O174" i="74"/>
  <c r="Q174" i="74"/>
  <c r="O166" i="74"/>
  <c r="Q166" i="74"/>
  <c r="O158" i="74"/>
  <c r="Q158" i="74"/>
  <c r="O150" i="74"/>
  <c r="Q150" i="74"/>
  <c r="O142" i="74"/>
  <c r="Q142" i="74"/>
  <c r="O134" i="74"/>
  <c r="Q134" i="74"/>
  <c r="O126" i="74"/>
  <c r="Q126" i="74"/>
  <c r="O117" i="74"/>
  <c r="Q117" i="74"/>
  <c r="O109" i="74"/>
  <c r="Q109" i="74"/>
  <c r="O101" i="74"/>
  <c r="Q101" i="74"/>
  <c r="O93" i="74"/>
  <c r="Q93" i="74"/>
  <c r="O85" i="74"/>
  <c r="Q85" i="74"/>
  <c r="O77" i="74"/>
  <c r="Q77" i="74"/>
  <c r="O69" i="74"/>
  <c r="Q69" i="74"/>
  <c r="O61" i="74"/>
  <c r="Q61" i="74"/>
  <c r="O53" i="74"/>
  <c r="Q53" i="74"/>
  <c r="O42" i="74"/>
  <c r="Q42" i="74"/>
  <c r="O34" i="74"/>
  <c r="Q34" i="74"/>
  <c r="O26" i="74"/>
  <c r="Q26" i="74"/>
  <c r="O18" i="74"/>
  <c r="Q18" i="74"/>
  <c r="O10" i="74"/>
  <c r="Q10" i="74"/>
  <c r="O262" i="73"/>
  <c r="Q262" i="73"/>
  <c r="O254" i="73"/>
  <c r="Q254" i="73"/>
  <c r="O246" i="73"/>
  <c r="Q246" i="73"/>
  <c r="O238" i="73"/>
  <c r="Q238" i="73"/>
  <c r="O229" i="73"/>
  <c r="Q229" i="73"/>
  <c r="O221" i="73"/>
  <c r="Q221" i="73"/>
  <c r="O213" i="73"/>
  <c r="Q213" i="73"/>
  <c r="O205" i="73"/>
  <c r="Q205" i="73"/>
  <c r="O197" i="73"/>
  <c r="Q197" i="73"/>
  <c r="O189" i="73"/>
  <c r="Q189" i="73"/>
  <c r="O181" i="73"/>
  <c r="Q181" i="73"/>
  <c r="O173" i="73"/>
  <c r="Q173" i="73"/>
  <c r="O165" i="73"/>
  <c r="Q165" i="73"/>
  <c r="O157" i="73"/>
  <c r="Q157" i="73"/>
  <c r="O149" i="73"/>
  <c r="Q149" i="73"/>
  <c r="O141" i="73"/>
  <c r="Q141" i="73"/>
  <c r="O133" i="73"/>
  <c r="Q133" i="73"/>
  <c r="O125" i="73"/>
  <c r="Q125" i="73"/>
  <c r="O116" i="73"/>
  <c r="Q116" i="73"/>
  <c r="O108" i="73"/>
  <c r="Q108" i="73"/>
  <c r="O100" i="73"/>
  <c r="Q100" i="73"/>
  <c r="O92" i="73"/>
  <c r="Q92" i="73"/>
  <c r="O84" i="73"/>
  <c r="Q84" i="73"/>
  <c r="O76" i="73"/>
  <c r="Q76" i="73"/>
  <c r="O68" i="73"/>
  <c r="Q68" i="73"/>
  <c r="O60" i="73"/>
  <c r="Q60" i="73"/>
  <c r="O52" i="73"/>
  <c r="Q52" i="73"/>
  <c r="O41" i="73"/>
  <c r="Q41" i="73"/>
  <c r="O33" i="73"/>
  <c r="Q33" i="73"/>
  <c r="O25" i="73"/>
  <c r="Q25" i="73"/>
  <c r="O17" i="73"/>
  <c r="Q17" i="73"/>
  <c r="O9" i="73"/>
  <c r="Q9" i="73"/>
  <c r="O261" i="72"/>
  <c r="Q261" i="72"/>
  <c r="O253" i="72"/>
  <c r="Q253" i="72"/>
  <c r="O245" i="72"/>
  <c r="Q245" i="72"/>
  <c r="O237" i="72"/>
  <c r="Q237" i="72"/>
  <c r="O228" i="72"/>
  <c r="Q228" i="72"/>
  <c r="O220" i="72"/>
  <c r="Q220" i="72"/>
  <c r="O212" i="72"/>
  <c r="Q212" i="72"/>
  <c r="O204" i="72"/>
  <c r="Q204" i="72"/>
  <c r="O196" i="72"/>
  <c r="Q196" i="72"/>
  <c r="O188" i="72"/>
  <c r="Q188" i="72"/>
  <c r="O180" i="72"/>
  <c r="Q180" i="72"/>
  <c r="O172" i="72"/>
  <c r="Q172" i="72"/>
  <c r="O164" i="72"/>
  <c r="Q164" i="72"/>
  <c r="O156" i="72"/>
  <c r="Q156" i="72"/>
  <c r="O148" i="72"/>
  <c r="Q148" i="72"/>
  <c r="O140" i="72"/>
  <c r="Q140" i="72"/>
  <c r="O132" i="72"/>
  <c r="Q132" i="72"/>
  <c r="O124" i="72"/>
  <c r="Q124" i="72"/>
  <c r="O115" i="72"/>
  <c r="Q115" i="72"/>
  <c r="O107" i="72"/>
  <c r="Q107" i="72"/>
  <c r="O99" i="72"/>
  <c r="Q99" i="72"/>
  <c r="O91" i="72"/>
  <c r="Q91" i="72"/>
  <c r="O83" i="72"/>
  <c r="Q83" i="72"/>
  <c r="O75" i="72"/>
  <c r="Q75" i="72"/>
  <c r="O67" i="72"/>
  <c r="Q67" i="72"/>
  <c r="O59" i="72"/>
  <c r="Q59" i="72"/>
  <c r="O51" i="72"/>
  <c r="Q51" i="72"/>
  <c r="O40" i="72"/>
  <c r="O32" i="72"/>
  <c r="Q32" i="72"/>
  <c r="O24" i="72"/>
  <c r="Q24" i="72"/>
  <c r="O16" i="72"/>
  <c r="Q16" i="72"/>
  <c r="O8" i="72"/>
  <c r="Q8" i="72"/>
  <c r="O260" i="69"/>
  <c r="Q260" i="69"/>
  <c r="O252" i="69"/>
  <c r="Q252" i="69"/>
  <c r="O244" i="69"/>
  <c r="Q244" i="69"/>
  <c r="O236" i="69"/>
  <c r="Q236" i="69"/>
  <c r="O227" i="69"/>
  <c r="Q227" i="69"/>
  <c r="O219" i="69"/>
  <c r="Q219" i="69"/>
  <c r="O211" i="69"/>
  <c r="Q211" i="69"/>
  <c r="O203" i="69"/>
  <c r="Q203" i="69"/>
  <c r="O195" i="69"/>
  <c r="Q195" i="69"/>
  <c r="O187" i="69"/>
  <c r="Q187" i="69"/>
  <c r="O179" i="69"/>
  <c r="Q179" i="69"/>
  <c r="O171" i="69"/>
  <c r="Q171" i="69"/>
  <c r="O163" i="69"/>
  <c r="Q163" i="69"/>
  <c r="O155" i="69"/>
  <c r="Q155" i="69"/>
  <c r="O147" i="69"/>
  <c r="Q147" i="69"/>
  <c r="O139" i="69"/>
  <c r="Q139" i="69"/>
  <c r="O131" i="69"/>
  <c r="Q131" i="69"/>
  <c r="O123" i="69"/>
  <c r="Q123" i="69"/>
  <c r="O114" i="69"/>
  <c r="Q114" i="69"/>
  <c r="O106" i="69"/>
  <c r="Q106" i="69"/>
  <c r="O98" i="69"/>
  <c r="Q98" i="69"/>
  <c r="O90" i="69"/>
  <c r="Q90" i="69"/>
  <c r="O82" i="69"/>
  <c r="Q82" i="69"/>
  <c r="O74" i="69"/>
  <c r="Q74" i="69"/>
  <c r="O66" i="69"/>
  <c r="Q66" i="69"/>
  <c r="O58" i="69"/>
  <c r="Q58" i="69"/>
  <c r="O50" i="69"/>
  <c r="Q50" i="69"/>
  <c r="O39" i="69"/>
  <c r="O31" i="69"/>
  <c r="Q31" i="69"/>
  <c r="O23" i="69"/>
  <c r="Q23" i="69"/>
  <c r="O15" i="69"/>
  <c r="Q15" i="69"/>
  <c r="O7" i="69"/>
  <c r="Q7" i="69"/>
  <c r="O259" i="68"/>
  <c r="Q259" i="68"/>
  <c r="O251" i="68"/>
  <c r="Q251" i="68"/>
  <c r="O243" i="68"/>
  <c r="Q243" i="68"/>
  <c r="O235" i="68"/>
  <c r="Q235" i="68"/>
  <c r="O226" i="68"/>
  <c r="Q226" i="68"/>
  <c r="O218" i="68"/>
  <c r="Q218" i="68"/>
  <c r="O210" i="68"/>
  <c r="Q210" i="68"/>
  <c r="O202" i="68"/>
  <c r="Q202" i="68"/>
  <c r="O194" i="68"/>
  <c r="Q194" i="68"/>
  <c r="O186" i="68"/>
  <c r="Q186" i="68"/>
  <c r="O178" i="68"/>
  <c r="Q178" i="68"/>
  <c r="O170" i="68"/>
  <c r="Q170" i="68"/>
  <c r="O162" i="68"/>
  <c r="Q162" i="68"/>
  <c r="O154" i="68"/>
  <c r="Q154" i="68"/>
  <c r="O146" i="68"/>
  <c r="Q146" i="68"/>
  <c r="O138" i="68"/>
  <c r="Q138" i="68"/>
  <c r="O130" i="68"/>
  <c r="Q130" i="68"/>
  <c r="O122" i="68"/>
  <c r="Q122" i="68"/>
  <c r="O113" i="68"/>
  <c r="Q113" i="68"/>
  <c r="O105" i="68"/>
  <c r="Q105" i="68"/>
  <c r="O97" i="68"/>
  <c r="Q97" i="68"/>
  <c r="O89" i="68"/>
  <c r="Q89" i="68"/>
  <c r="O81" i="68"/>
  <c r="Q81" i="68"/>
  <c r="O73" i="68"/>
  <c r="Q73" i="68"/>
  <c r="O65" i="68"/>
  <c r="Q65" i="68"/>
  <c r="O57" i="68"/>
  <c r="Q57" i="68"/>
  <c r="O49" i="68"/>
  <c r="Q49" i="68"/>
  <c r="O37" i="68"/>
  <c r="Q37" i="68"/>
  <c r="O30" i="68"/>
  <c r="Q30" i="68"/>
  <c r="O22" i="68"/>
  <c r="Q22" i="68"/>
  <c r="O14" i="68"/>
  <c r="Q14" i="68"/>
  <c r="O6" i="68"/>
  <c r="Q6" i="68"/>
  <c r="O258" i="71"/>
  <c r="Q258" i="71"/>
  <c r="O250" i="71"/>
  <c r="Q250" i="71"/>
  <c r="O242" i="71"/>
  <c r="Q242" i="71"/>
  <c r="O234" i="71"/>
  <c r="Q234" i="71"/>
  <c r="O225" i="71"/>
  <c r="Q225" i="71"/>
  <c r="O217" i="71"/>
  <c r="Q217" i="71"/>
  <c r="O209" i="71"/>
  <c r="Q209" i="71"/>
  <c r="O201" i="71"/>
  <c r="Q201" i="71"/>
  <c r="O193" i="71"/>
  <c r="Q193" i="71"/>
  <c r="O185" i="71"/>
  <c r="Q185" i="71"/>
  <c r="O177" i="71"/>
  <c r="Q177" i="71"/>
  <c r="O169" i="71"/>
  <c r="Q169" i="71"/>
  <c r="O161" i="71"/>
  <c r="Q161" i="71"/>
  <c r="O153" i="71"/>
  <c r="Q153" i="71"/>
  <c r="O145" i="71"/>
  <c r="Q145" i="71"/>
  <c r="O137" i="71"/>
  <c r="Q137" i="71"/>
  <c r="O129" i="71"/>
  <c r="Q129" i="71"/>
  <c r="O120" i="71"/>
  <c r="Q120" i="71"/>
  <c r="O112" i="71"/>
  <c r="Q112" i="71"/>
  <c r="O104" i="71"/>
  <c r="Q104" i="71"/>
  <c r="O96" i="71"/>
  <c r="Q96" i="71"/>
  <c r="O88" i="71"/>
  <c r="Q88" i="71"/>
  <c r="O80" i="71"/>
  <c r="Q80" i="71"/>
  <c r="O72" i="71"/>
  <c r="Q72" i="71"/>
  <c r="O64" i="71"/>
  <c r="Q64" i="71"/>
  <c r="O56" i="71"/>
  <c r="Q56" i="71"/>
  <c r="O48" i="71"/>
  <c r="Q48" i="71"/>
  <c r="O36" i="71"/>
  <c r="Q36" i="71"/>
  <c r="O29" i="71"/>
  <c r="Q29" i="71"/>
  <c r="O21" i="71"/>
  <c r="Q21" i="71"/>
  <c r="O13" i="71"/>
  <c r="Q13" i="71"/>
  <c r="O257" i="70"/>
  <c r="Q257" i="70"/>
  <c r="O249" i="70"/>
  <c r="Q249" i="70"/>
  <c r="O241" i="70"/>
  <c r="Q241" i="70"/>
  <c r="O232" i="70"/>
  <c r="Q232" i="70"/>
  <c r="O224" i="70"/>
  <c r="Q224" i="70"/>
  <c r="O216" i="70"/>
  <c r="Q216" i="70"/>
  <c r="O208" i="70"/>
  <c r="Q208" i="70"/>
  <c r="O200" i="70"/>
  <c r="Q200" i="70"/>
  <c r="O192" i="70"/>
  <c r="Q192" i="70"/>
  <c r="O184" i="70"/>
  <c r="Q184" i="70"/>
  <c r="O176" i="70"/>
  <c r="Q176" i="70"/>
  <c r="O168" i="70"/>
  <c r="Q168" i="70"/>
  <c r="O160" i="70"/>
  <c r="Q160" i="70"/>
  <c r="O152" i="70"/>
  <c r="Q152" i="70"/>
  <c r="O144" i="70"/>
  <c r="Q144" i="70"/>
  <c r="O136" i="70"/>
  <c r="Q136" i="70"/>
  <c r="O128" i="70"/>
  <c r="Q128" i="70"/>
  <c r="O119" i="70"/>
  <c r="Q119" i="70"/>
  <c r="O111" i="70"/>
  <c r="Q111" i="70"/>
  <c r="O103" i="70"/>
  <c r="Q103" i="70"/>
  <c r="O95" i="70"/>
  <c r="Q95" i="70"/>
  <c r="O87" i="70"/>
  <c r="Q87" i="70"/>
  <c r="O79" i="70"/>
  <c r="Q79" i="70"/>
  <c r="O71" i="70"/>
  <c r="Q71" i="70"/>
  <c r="O63" i="70"/>
  <c r="Q63" i="70"/>
  <c r="O55" i="70"/>
  <c r="Q55" i="70"/>
  <c r="O44" i="70"/>
  <c r="Q44" i="70"/>
  <c r="O35" i="70"/>
  <c r="Q35" i="70"/>
  <c r="O28" i="70"/>
  <c r="Q28" i="70"/>
  <c r="O20" i="70"/>
  <c r="Q20" i="70"/>
  <c r="O12" i="70"/>
  <c r="Q12" i="70"/>
  <c r="O256" i="67"/>
  <c r="Q256" i="67"/>
  <c r="O248" i="67"/>
  <c r="Q248" i="67"/>
  <c r="O240" i="67"/>
  <c r="Q240" i="67"/>
  <c r="O231" i="67"/>
  <c r="Q231" i="67"/>
  <c r="O223" i="67"/>
  <c r="Q223" i="67"/>
  <c r="O215" i="67"/>
  <c r="Q215" i="67"/>
  <c r="O207" i="67"/>
  <c r="Q207" i="67"/>
  <c r="O199" i="67"/>
  <c r="Q199" i="67"/>
  <c r="O191" i="67"/>
  <c r="Q191" i="67"/>
  <c r="O183" i="67"/>
  <c r="Q183" i="67"/>
  <c r="O175" i="67"/>
  <c r="Q175" i="67"/>
  <c r="O167" i="67"/>
  <c r="Q167" i="67"/>
  <c r="O159" i="67"/>
  <c r="Q159" i="67"/>
  <c r="O151" i="67"/>
  <c r="Q151" i="67"/>
  <c r="O143" i="67"/>
  <c r="Q143" i="67"/>
  <c r="O135" i="67"/>
  <c r="Q135" i="67"/>
  <c r="O127" i="67"/>
  <c r="Q127" i="67"/>
  <c r="O118" i="67"/>
  <c r="Q118" i="67"/>
  <c r="O110" i="67"/>
  <c r="Q110" i="67"/>
  <c r="O102" i="67"/>
  <c r="Q102" i="67"/>
  <c r="O94" i="67"/>
  <c r="Q94" i="67"/>
  <c r="O86" i="67"/>
  <c r="Q86" i="67"/>
  <c r="O78" i="67"/>
  <c r="Q78" i="67"/>
  <c r="O70" i="67"/>
  <c r="Q70" i="67"/>
  <c r="O62" i="67"/>
  <c r="Q62" i="67"/>
  <c r="O54" i="67"/>
  <c r="Q54" i="67"/>
  <c r="O43" i="67"/>
  <c r="Q43" i="67"/>
  <c r="O27" i="67"/>
  <c r="Q27" i="67"/>
  <c r="O19" i="67"/>
  <c r="Q19" i="67"/>
  <c r="O11" i="67"/>
  <c r="Q11" i="67"/>
  <c r="O255" i="66"/>
  <c r="Q255" i="66"/>
  <c r="O247" i="66"/>
  <c r="Q247" i="66"/>
  <c r="O239" i="66"/>
  <c r="Q239" i="66"/>
  <c r="O230" i="66"/>
  <c r="Q230" i="66"/>
  <c r="O222" i="66"/>
  <c r="Q222" i="66"/>
  <c r="O214" i="66"/>
  <c r="Q214" i="66"/>
  <c r="O206" i="66"/>
  <c r="Q206" i="66"/>
  <c r="O198" i="66"/>
  <c r="Q198" i="66"/>
  <c r="O190" i="66"/>
  <c r="Q190" i="66"/>
  <c r="O182" i="66"/>
  <c r="Q182" i="66"/>
  <c r="O174" i="66"/>
  <c r="Q174" i="66"/>
  <c r="O166" i="66"/>
  <c r="Q166" i="66"/>
  <c r="O158" i="66"/>
  <c r="Q158" i="66"/>
  <c r="O150" i="66"/>
  <c r="Q150" i="66"/>
  <c r="O142" i="66"/>
  <c r="Q142" i="66"/>
  <c r="O134" i="66"/>
  <c r="Q134" i="66"/>
  <c r="O126" i="66"/>
  <c r="Q126" i="66"/>
  <c r="O117" i="66"/>
  <c r="Q117" i="66"/>
  <c r="O109" i="66"/>
  <c r="Q109" i="66"/>
  <c r="O101" i="66"/>
  <c r="Q101" i="66"/>
  <c r="O93" i="66"/>
  <c r="Q93" i="66"/>
  <c r="O85" i="66"/>
  <c r="Q85" i="66"/>
  <c r="O77" i="66"/>
  <c r="Q77" i="66"/>
  <c r="O69" i="66"/>
  <c r="Q69" i="66"/>
  <c r="O61" i="66"/>
  <c r="Q61" i="66"/>
  <c r="O53" i="66"/>
  <c r="Q53" i="66"/>
  <c r="O42" i="66"/>
  <c r="Q42" i="66"/>
  <c r="O34" i="66"/>
  <c r="Q34" i="66"/>
  <c r="O26" i="66"/>
  <c r="Q26" i="66"/>
  <c r="O18" i="66"/>
  <c r="Q18" i="66"/>
  <c r="O10" i="66"/>
  <c r="Q10" i="66"/>
  <c r="O178" i="91"/>
  <c r="Q169" i="93"/>
  <c r="Q104" i="93"/>
  <c r="Q36" i="93"/>
  <c r="Q249" i="92"/>
  <c r="Q184" i="92"/>
  <c r="Q119" i="92"/>
  <c r="Q55" i="92"/>
  <c r="Q199" i="91"/>
  <c r="Q135" i="91"/>
  <c r="Q70" i="91"/>
  <c r="Q214" i="90"/>
  <c r="Q149" i="90"/>
  <c r="Q9" i="89"/>
  <c r="Q98" i="88"/>
  <c r="O129" i="94"/>
  <c r="Q129" i="94"/>
  <c r="O120" i="94"/>
  <c r="Q120" i="94"/>
  <c r="O112" i="94"/>
  <c r="Q112" i="94"/>
  <c r="O104" i="94"/>
  <c r="Q104" i="94"/>
  <c r="O96" i="94"/>
  <c r="Q96" i="94"/>
  <c r="O88" i="94"/>
  <c r="Q88" i="94"/>
  <c r="O80" i="94"/>
  <c r="Q80" i="94"/>
  <c r="O72" i="94"/>
  <c r="Q72" i="94"/>
  <c r="O64" i="94"/>
  <c r="Q64" i="94"/>
  <c r="O56" i="94"/>
  <c r="Q56" i="94"/>
  <c r="O48" i="94"/>
  <c r="Q48" i="94"/>
  <c r="O36" i="94"/>
  <c r="Q36" i="94"/>
  <c r="O29" i="94"/>
  <c r="Q29" i="94"/>
  <c r="O21" i="94"/>
  <c r="Q21" i="94"/>
  <c r="O13" i="94"/>
  <c r="Q13" i="94"/>
  <c r="O257" i="93"/>
  <c r="Q257" i="93"/>
  <c r="O249" i="93"/>
  <c r="Q249" i="93"/>
  <c r="O241" i="93"/>
  <c r="Q241" i="93"/>
  <c r="O232" i="93"/>
  <c r="Q232" i="93"/>
  <c r="O224" i="93"/>
  <c r="Q224" i="93"/>
  <c r="O216" i="93"/>
  <c r="Q216" i="93"/>
  <c r="O208" i="93"/>
  <c r="Q208" i="93"/>
  <c r="O200" i="93"/>
  <c r="Q200" i="93"/>
  <c r="O192" i="93"/>
  <c r="Q192" i="93"/>
  <c r="O184" i="93"/>
  <c r="Q184" i="93"/>
  <c r="O176" i="93"/>
  <c r="Q176" i="93"/>
  <c r="O168" i="93"/>
  <c r="Q168" i="93"/>
  <c r="O160" i="93"/>
  <c r="Q160" i="93"/>
  <c r="O152" i="93"/>
  <c r="Q152" i="93"/>
  <c r="O144" i="93"/>
  <c r="Q144" i="93"/>
  <c r="O136" i="93"/>
  <c r="Q136" i="93"/>
  <c r="O128" i="93"/>
  <c r="Q128" i="93"/>
  <c r="O119" i="93"/>
  <c r="Q119" i="93"/>
  <c r="O111" i="93"/>
  <c r="Q111" i="93"/>
  <c r="O103" i="93"/>
  <c r="Q103" i="93"/>
  <c r="O95" i="93"/>
  <c r="Q95" i="93"/>
  <c r="O87" i="93"/>
  <c r="Q87" i="93"/>
  <c r="O79" i="93"/>
  <c r="Q79" i="93"/>
  <c r="O71" i="93"/>
  <c r="Q71" i="93"/>
  <c r="O63" i="93"/>
  <c r="Q63" i="93"/>
  <c r="O55" i="93"/>
  <c r="Q55" i="93"/>
  <c r="O44" i="93"/>
  <c r="Q44" i="93"/>
  <c r="O35" i="93"/>
  <c r="Q35" i="93"/>
  <c r="O28" i="93"/>
  <c r="Q28" i="93"/>
  <c r="O20" i="93"/>
  <c r="Q20" i="93"/>
  <c r="O12" i="93"/>
  <c r="Q12" i="93"/>
  <c r="O256" i="92"/>
  <c r="Q256" i="92"/>
  <c r="O248" i="92"/>
  <c r="Q248" i="92"/>
  <c r="O240" i="92"/>
  <c r="Q240" i="92"/>
  <c r="O231" i="92"/>
  <c r="Q231" i="92"/>
  <c r="O223" i="92"/>
  <c r="Q223" i="92"/>
  <c r="O215" i="92"/>
  <c r="Q215" i="92"/>
  <c r="O207" i="92"/>
  <c r="Q207" i="92"/>
  <c r="O199" i="92"/>
  <c r="Q199" i="92"/>
  <c r="O191" i="92"/>
  <c r="Q191" i="92"/>
  <c r="O183" i="92"/>
  <c r="Q183" i="92"/>
  <c r="O175" i="92"/>
  <c r="Q175" i="92"/>
  <c r="O167" i="92"/>
  <c r="Q167" i="92"/>
  <c r="O159" i="92"/>
  <c r="Q159" i="92"/>
  <c r="O151" i="92"/>
  <c r="Q151" i="92"/>
  <c r="O143" i="92"/>
  <c r="Q143" i="92"/>
  <c r="O135" i="92"/>
  <c r="Q135" i="92"/>
  <c r="O127" i="92"/>
  <c r="Q127" i="92"/>
  <c r="O118" i="92"/>
  <c r="Q118" i="92"/>
  <c r="O110" i="92"/>
  <c r="Q110" i="92"/>
  <c r="O102" i="92"/>
  <c r="Q102" i="92"/>
  <c r="O94" i="92"/>
  <c r="Q94" i="92"/>
  <c r="O86" i="92"/>
  <c r="Q86" i="92"/>
  <c r="O78" i="92"/>
  <c r="Q78" i="92"/>
  <c r="O70" i="92"/>
  <c r="Q70" i="92"/>
  <c r="O62" i="92"/>
  <c r="Q62" i="92"/>
  <c r="O54" i="92"/>
  <c r="Q54" i="92"/>
  <c r="O43" i="92"/>
  <c r="Q43" i="92"/>
  <c r="O27" i="92"/>
  <c r="Q27" i="92"/>
  <c r="O19" i="92"/>
  <c r="Q19" i="92"/>
  <c r="O11" i="92"/>
  <c r="Q11" i="92"/>
  <c r="O255" i="91"/>
  <c r="Q255" i="91"/>
  <c r="O247" i="91"/>
  <c r="Q247" i="91"/>
  <c r="O239" i="91"/>
  <c r="Q239" i="91"/>
  <c r="O230" i="91"/>
  <c r="Q230" i="91"/>
  <c r="O222" i="91"/>
  <c r="Q222" i="91"/>
  <c r="O214" i="91"/>
  <c r="Q214" i="91"/>
  <c r="O206" i="91"/>
  <c r="Q206" i="91"/>
  <c r="O198" i="91"/>
  <c r="Q198" i="91"/>
  <c r="O190" i="91"/>
  <c r="Q190" i="91"/>
  <c r="O182" i="91"/>
  <c r="Q182" i="91"/>
  <c r="O174" i="91"/>
  <c r="Q174" i="91"/>
  <c r="O166" i="91"/>
  <c r="Q166" i="91"/>
  <c r="O158" i="91"/>
  <c r="Q158" i="91"/>
  <c r="O150" i="91"/>
  <c r="Q150" i="91"/>
  <c r="O142" i="91"/>
  <c r="Q142" i="91"/>
  <c r="O134" i="91"/>
  <c r="Q134" i="91"/>
  <c r="O126" i="91"/>
  <c r="Q126" i="91"/>
  <c r="O117" i="91"/>
  <c r="Q117" i="91"/>
  <c r="O109" i="91"/>
  <c r="Q109" i="91"/>
  <c r="O101" i="91"/>
  <c r="Q101" i="91"/>
  <c r="O93" i="91"/>
  <c r="Q93" i="91"/>
  <c r="O85" i="91"/>
  <c r="Q85" i="91"/>
  <c r="O77" i="91"/>
  <c r="Q77" i="91"/>
  <c r="O69" i="91"/>
  <c r="Q69" i="91"/>
  <c r="O61" i="91"/>
  <c r="Q61" i="91"/>
  <c r="O53" i="91"/>
  <c r="Q53" i="91"/>
  <c r="O42" i="91"/>
  <c r="Q42" i="91"/>
  <c r="O34" i="91"/>
  <c r="Q34" i="91"/>
  <c r="O26" i="91"/>
  <c r="Q26" i="91"/>
  <c r="O18" i="91"/>
  <c r="Q18" i="91"/>
  <c r="O10" i="91"/>
  <c r="Q10" i="91"/>
  <c r="O262" i="90"/>
  <c r="Q262" i="90"/>
  <c r="O254" i="90"/>
  <c r="Q254" i="90"/>
  <c r="O246" i="90"/>
  <c r="Q246" i="90"/>
  <c r="O238" i="90"/>
  <c r="Q238" i="90"/>
  <c r="O229" i="90"/>
  <c r="Q229" i="90"/>
  <c r="O221" i="90"/>
  <c r="Q221" i="90"/>
  <c r="O213" i="90"/>
  <c r="Q213" i="90"/>
  <c r="O205" i="90"/>
  <c r="Q205" i="90"/>
  <c r="O197" i="90"/>
  <c r="Q197" i="90"/>
  <c r="O189" i="90"/>
  <c r="Q189" i="90"/>
  <c r="O181" i="90"/>
  <c r="Q181" i="90"/>
  <c r="O173" i="90"/>
  <c r="Q173" i="90"/>
  <c r="O165" i="90"/>
  <c r="Q165" i="90"/>
  <c r="O157" i="90"/>
  <c r="Q157" i="90"/>
  <c r="O141" i="90"/>
  <c r="Q141" i="90"/>
  <c r="O133" i="90"/>
  <c r="Q133" i="90"/>
  <c r="O125" i="90"/>
  <c r="Q125" i="90"/>
  <c r="O116" i="90"/>
  <c r="Q116" i="90"/>
  <c r="O108" i="90"/>
  <c r="Q108" i="90"/>
  <c r="O100" i="90"/>
  <c r="Q100" i="90"/>
  <c r="O92" i="90"/>
  <c r="Q92" i="90"/>
  <c r="O76" i="90"/>
  <c r="Q76" i="90"/>
  <c r="O68" i="90"/>
  <c r="Q68" i="90"/>
  <c r="O60" i="90"/>
  <c r="Q60" i="90"/>
  <c r="O52" i="90"/>
  <c r="Q52" i="90"/>
  <c r="O41" i="90"/>
  <c r="Q41" i="90"/>
  <c r="O25" i="90"/>
  <c r="Q25" i="90"/>
  <c r="O17" i="90"/>
  <c r="Q17" i="90"/>
  <c r="O9" i="90"/>
  <c r="Q9" i="90"/>
  <c r="O261" i="89"/>
  <c r="Q261" i="89"/>
  <c r="O253" i="89"/>
  <c r="Q253" i="89"/>
  <c r="O245" i="89"/>
  <c r="Q245" i="89"/>
  <c r="O237" i="89"/>
  <c r="Q237" i="89"/>
  <c r="O228" i="89"/>
  <c r="Q228" i="89"/>
  <c r="O220" i="89"/>
  <c r="Q220" i="89"/>
  <c r="O212" i="89"/>
  <c r="Q212" i="89"/>
  <c r="O204" i="89"/>
  <c r="Q204" i="89"/>
  <c r="O196" i="89"/>
  <c r="Q196" i="89"/>
  <c r="O188" i="89"/>
  <c r="Q188" i="89"/>
  <c r="O180" i="89"/>
  <c r="Q180" i="89"/>
  <c r="O172" i="89"/>
  <c r="Q172" i="89"/>
  <c r="O164" i="89"/>
  <c r="Q164" i="89"/>
  <c r="O156" i="89"/>
  <c r="Q156" i="89"/>
  <c r="O148" i="89"/>
  <c r="Q148" i="89"/>
  <c r="O140" i="89"/>
  <c r="Q140" i="89"/>
  <c r="O132" i="89"/>
  <c r="Q132" i="89"/>
  <c r="O124" i="89"/>
  <c r="Q124" i="89"/>
  <c r="O115" i="89"/>
  <c r="Q115" i="89"/>
  <c r="O107" i="89"/>
  <c r="Q107" i="89"/>
  <c r="O99" i="89"/>
  <c r="Q99" i="89"/>
  <c r="O91" i="89"/>
  <c r="Q91" i="89"/>
  <c r="O83" i="89"/>
  <c r="Q83" i="89"/>
  <c r="O75" i="89"/>
  <c r="Q75" i="89"/>
  <c r="O67" i="89"/>
  <c r="Q67" i="89"/>
  <c r="O59" i="89"/>
  <c r="Q59" i="89"/>
  <c r="O51" i="89"/>
  <c r="Q51" i="89"/>
  <c r="O40" i="89"/>
  <c r="O32" i="89"/>
  <c r="Q32" i="89"/>
  <c r="O24" i="89"/>
  <c r="Q24" i="89"/>
  <c r="O16" i="89"/>
  <c r="Q16" i="89"/>
  <c r="O8" i="89"/>
  <c r="Q8" i="89"/>
  <c r="O260" i="88"/>
  <c r="Q260" i="88"/>
  <c r="O244" i="88"/>
  <c r="Q244" i="88"/>
  <c r="O236" i="88"/>
  <c r="Q236" i="88"/>
  <c r="O227" i="88"/>
  <c r="Q227" i="88"/>
  <c r="O211" i="88"/>
  <c r="Q211" i="88"/>
  <c r="O203" i="88"/>
  <c r="Q203" i="88"/>
  <c r="O195" i="88"/>
  <c r="Q195" i="88"/>
  <c r="O179" i="88"/>
  <c r="Q179" i="88"/>
  <c r="O171" i="88"/>
  <c r="Q171" i="88"/>
  <c r="O163" i="88"/>
  <c r="Q163" i="88"/>
  <c r="O147" i="88"/>
  <c r="Q147" i="88"/>
  <c r="O139" i="88"/>
  <c r="Q139" i="88"/>
  <c r="O131" i="88"/>
  <c r="Q131" i="88"/>
  <c r="O123" i="88"/>
  <c r="Q123" i="88"/>
  <c r="O114" i="88"/>
  <c r="Q114" i="88"/>
  <c r="O106" i="88"/>
  <c r="Q106" i="88"/>
  <c r="O90" i="88"/>
  <c r="Q90" i="88"/>
  <c r="O82" i="88"/>
  <c r="Q82" i="88"/>
  <c r="O74" i="88"/>
  <c r="Q74" i="88"/>
  <c r="O66" i="88"/>
  <c r="Q66" i="88"/>
  <c r="O58" i="88"/>
  <c r="Q58" i="88"/>
  <c r="O50" i="88"/>
  <c r="Q50" i="88"/>
  <c r="O39" i="88"/>
  <c r="O23" i="88"/>
  <c r="Q23" i="88"/>
  <c r="O15" i="88"/>
  <c r="Q15" i="88"/>
  <c r="O7" i="88"/>
  <c r="Q7" i="88"/>
  <c r="O259" i="87"/>
  <c r="Q259" i="87"/>
  <c r="O243" i="87"/>
  <c r="Q243" i="87"/>
  <c r="O235" i="87"/>
  <c r="Q235" i="87"/>
  <c r="O226" i="87"/>
  <c r="Q226" i="87"/>
  <c r="O218" i="87"/>
  <c r="Q218" i="87"/>
  <c r="O210" i="87"/>
  <c r="Q210" i="87"/>
  <c r="O202" i="87"/>
  <c r="Q202" i="87"/>
  <c r="O194" i="87"/>
  <c r="Q194" i="87"/>
  <c r="O178" i="87"/>
  <c r="Q178" i="87"/>
  <c r="O170" i="87"/>
  <c r="Q170" i="87"/>
  <c r="O162" i="87"/>
  <c r="Q162" i="87"/>
  <c r="O154" i="87"/>
  <c r="Q154" i="87"/>
  <c r="O146" i="87"/>
  <c r="Q146" i="87"/>
  <c r="O138" i="87"/>
  <c r="Q138" i="87"/>
  <c r="O130" i="87"/>
  <c r="Q130" i="87"/>
  <c r="O113" i="87"/>
  <c r="Q113" i="87"/>
  <c r="O105" i="87"/>
  <c r="Q105" i="87"/>
  <c r="O97" i="87"/>
  <c r="Q97" i="87"/>
  <c r="O89" i="87"/>
  <c r="Q89" i="87"/>
  <c r="O81" i="87"/>
  <c r="Q81" i="87"/>
  <c r="O73" i="87"/>
  <c r="Q73" i="87"/>
  <c r="O65" i="87"/>
  <c r="Q65" i="87"/>
  <c r="O57" i="87"/>
  <c r="Q57" i="87"/>
  <c r="O49" i="87"/>
  <c r="Q49" i="87"/>
  <c r="O37" i="87"/>
  <c r="Q37" i="87"/>
  <c r="O30" i="87"/>
  <c r="Q30" i="87"/>
  <c r="O22" i="87"/>
  <c r="Q22" i="87"/>
  <c r="O14" i="87"/>
  <c r="Q14" i="87"/>
  <c r="O6" i="87"/>
  <c r="Q6" i="87"/>
  <c r="O258" i="86"/>
  <c r="Q258" i="86"/>
  <c r="O250" i="86"/>
  <c r="Q250" i="86"/>
  <c r="O242" i="86"/>
  <c r="Q242" i="86"/>
  <c r="O234" i="86"/>
  <c r="Q234" i="86"/>
  <c r="O225" i="86"/>
  <c r="Q225" i="86"/>
  <c r="O217" i="86"/>
  <c r="Q217" i="86"/>
  <c r="O209" i="86"/>
  <c r="Q209" i="86"/>
  <c r="O201" i="86"/>
  <c r="Q201" i="86"/>
  <c r="O193" i="86"/>
  <c r="Q193" i="86"/>
  <c r="O185" i="86"/>
  <c r="Q185" i="86"/>
  <c r="O177" i="86"/>
  <c r="Q177" i="86"/>
  <c r="O169" i="86"/>
  <c r="Q169" i="86"/>
  <c r="O161" i="86"/>
  <c r="Q161" i="86"/>
  <c r="O153" i="86"/>
  <c r="Q153" i="86"/>
  <c r="O145" i="86"/>
  <c r="Q145" i="86"/>
  <c r="O137" i="86"/>
  <c r="Q137" i="86"/>
  <c r="O129" i="86"/>
  <c r="Q129" i="86"/>
  <c r="O120" i="86"/>
  <c r="Q120" i="86"/>
  <c r="O112" i="86"/>
  <c r="Q112" i="86"/>
  <c r="O104" i="86"/>
  <c r="Q104" i="86"/>
  <c r="O96" i="86"/>
  <c r="Q96" i="86"/>
  <c r="O88" i="86"/>
  <c r="Q88" i="86"/>
  <c r="O80" i="86"/>
  <c r="Q80" i="86"/>
  <c r="O72" i="86"/>
  <c r="Q72" i="86"/>
  <c r="O64" i="86"/>
  <c r="Q64" i="86"/>
  <c r="O56" i="86"/>
  <c r="Q56" i="86"/>
  <c r="O48" i="86"/>
  <c r="Q48" i="86"/>
  <c r="O36" i="86"/>
  <c r="Q36" i="86"/>
  <c r="O29" i="86"/>
  <c r="Q29" i="86"/>
  <c r="O21" i="86"/>
  <c r="Q21" i="86"/>
  <c r="O13" i="86"/>
  <c r="Q13" i="86"/>
  <c r="O257" i="85"/>
  <c r="Q257" i="85"/>
  <c r="O249" i="85"/>
  <c r="Q249" i="85"/>
  <c r="O241" i="85"/>
  <c r="Q241" i="85"/>
  <c r="O232" i="85"/>
  <c r="Q232" i="85"/>
  <c r="O224" i="85"/>
  <c r="Q224" i="85"/>
  <c r="O216" i="85"/>
  <c r="Q216" i="85"/>
  <c r="O208" i="85"/>
  <c r="Q208" i="85"/>
  <c r="O200" i="85"/>
  <c r="Q200" i="85"/>
  <c r="O192" i="85"/>
  <c r="Q192" i="85"/>
  <c r="O184" i="85"/>
  <c r="Q184" i="85"/>
  <c r="O176" i="85"/>
  <c r="Q176" i="85"/>
  <c r="O168" i="85"/>
  <c r="Q168" i="85"/>
  <c r="O160" i="85"/>
  <c r="Q160" i="85"/>
  <c r="O152" i="85"/>
  <c r="Q152" i="85"/>
  <c r="O144" i="85"/>
  <c r="Q144" i="85"/>
  <c r="O136" i="85"/>
  <c r="Q136" i="85"/>
  <c r="O128" i="85"/>
  <c r="Q128" i="85"/>
  <c r="O119" i="85"/>
  <c r="Q119" i="85"/>
  <c r="O111" i="85"/>
  <c r="Q111" i="85"/>
  <c r="O103" i="85"/>
  <c r="Q103" i="85"/>
  <c r="O95" i="85"/>
  <c r="Q95" i="85"/>
  <c r="O87" i="85"/>
  <c r="Q87" i="85"/>
  <c r="O79" i="85"/>
  <c r="Q79" i="85"/>
  <c r="O71" i="85"/>
  <c r="Q71" i="85"/>
  <c r="O63" i="85"/>
  <c r="Q63" i="85"/>
  <c r="O55" i="85"/>
  <c r="Q55" i="85"/>
  <c r="O44" i="85"/>
  <c r="Q44" i="85"/>
  <c r="O35" i="85"/>
  <c r="Q35" i="85"/>
  <c r="O28" i="85"/>
  <c r="Q28" i="85"/>
  <c r="O20" i="85"/>
  <c r="Q20" i="85"/>
  <c r="O12" i="85"/>
  <c r="Q12" i="85"/>
  <c r="O256" i="84"/>
  <c r="Q256" i="84"/>
  <c r="O248" i="84"/>
  <c r="Q248" i="84"/>
  <c r="O240" i="84"/>
  <c r="Q240" i="84"/>
  <c r="O231" i="84"/>
  <c r="Q231" i="84"/>
  <c r="O223" i="84"/>
  <c r="Q223" i="84"/>
  <c r="O215" i="84"/>
  <c r="Q215" i="84"/>
  <c r="O207" i="84"/>
  <c r="Q207" i="84"/>
  <c r="O199" i="84"/>
  <c r="Q199" i="84"/>
  <c r="O191" i="84"/>
  <c r="Q191" i="84"/>
  <c r="O183" i="84"/>
  <c r="Q183" i="84"/>
  <c r="O175" i="84"/>
  <c r="Q175" i="84"/>
  <c r="O167" i="84"/>
  <c r="Q167" i="84"/>
  <c r="O159" i="84"/>
  <c r="Q159" i="84"/>
  <c r="O151" i="84"/>
  <c r="Q151" i="84"/>
  <c r="O143" i="84"/>
  <c r="Q143" i="84"/>
  <c r="O135" i="84"/>
  <c r="Q135" i="84"/>
  <c r="O127" i="84"/>
  <c r="Q127" i="84"/>
  <c r="O118" i="84"/>
  <c r="Q118" i="84"/>
  <c r="O110" i="84"/>
  <c r="Q110" i="84"/>
  <c r="O102" i="84"/>
  <c r="Q102" i="84"/>
  <c r="O94" i="84"/>
  <c r="Q94" i="84"/>
  <c r="O86" i="84"/>
  <c r="Q86" i="84"/>
  <c r="O78" i="84"/>
  <c r="Q78" i="84"/>
  <c r="O70" i="84"/>
  <c r="Q70" i="84"/>
  <c r="O62" i="84"/>
  <c r="Q62" i="84"/>
  <c r="O54" i="84"/>
  <c r="Q54" i="84"/>
  <c r="O43" i="84"/>
  <c r="Q43" i="84"/>
  <c r="O27" i="84"/>
  <c r="Q27" i="84"/>
  <c r="O19" i="84"/>
  <c r="Q19" i="84"/>
  <c r="O11" i="84"/>
  <c r="Q11" i="84"/>
  <c r="O255" i="83"/>
  <c r="Q255" i="83"/>
  <c r="O247" i="83"/>
  <c r="Q247" i="83"/>
  <c r="O239" i="83"/>
  <c r="Q239" i="83"/>
  <c r="O230" i="83"/>
  <c r="Q230" i="83"/>
  <c r="O222" i="83"/>
  <c r="Q222" i="83"/>
  <c r="O214" i="83"/>
  <c r="Q214" i="83"/>
  <c r="O206" i="83"/>
  <c r="Q206" i="83"/>
  <c r="O198" i="83"/>
  <c r="Q198" i="83"/>
  <c r="O190" i="83"/>
  <c r="Q190" i="83"/>
  <c r="O182" i="83"/>
  <c r="Q182" i="83"/>
  <c r="O174" i="83"/>
  <c r="Q174" i="83"/>
  <c r="O166" i="83"/>
  <c r="Q166" i="83"/>
  <c r="O158" i="83"/>
  <c r="Q158" i="83"/>
  <c r="O150" i="83"/>
  <c r="Q150" i="83"/>
  <c r="O142" i="83"/>
  <c r="Q142" i="83"/>
  <c r="O134" i="83"/>
  <c r="Q134" i="83"/>
  <c r="O126" i="83"/>
  <c r="Q126" i="83"/>
  <c r="O117" i="83"/>
  <c r="Q117" i="83"/>
  <c r="O109" i="83"/>
  <c r="Q109" i="83"/>
  <c r="O101" i="83"/>
  <c r="Q101" i="83"/>
  <c r="O93" i="83"/>
  <c r="Q93" i="83"/>
  <c r="O85" i="83"/>
  <c r="Q85" i="83"/>
  <c r="O77" i="83"/>
  <c r="Q77" i="83"/>
  <c r="O69" i="83"/>
  <c r="Q69" i="83"/>
  <c r="O61" i="83"/>
  <c r="Q61" i="83"/>
  <c r="O53" i="83"/>
  <c r="Q53" i="83"/>
  <c r="O42" i="83"/>
  <c r="Q42" i="83"/>
  <c r="O34" i="83"/>
  <c r="Q34" i="83"/>
  <c r="O26" i="83"/>
  <c r="Q26" i="83"/>
  <c r="O18" i="83"/>
  <c r="Q18" i="83"/>
  <c r="O10" i="83"/>
  <c r="Q10" i="83"/>
  <c r="O262" i="82"/>
  <c r="Q262" i="82"/>
  <c r="O254" i="82"/>
  <c r="Q254" i="82"/>
  <c r="O246" i="82"/>
  <c r="Q246" i="82"/>
  <c r="O238" i="82"/>
  <c r="Q238" i="82"/>
  <c r="O229" i="82"/>
  <c r="Q229" i="82"/>
  <c r="O221" i="82"/>
  <c r="Q221" i="82"/>
  <c r="O213" i="82"/>
  <c r="Q213" i="82"/>
  <c r="O205" i="82"/>
  <c r="Q205" i="82"/>
  <c r="O197" i="82"/>
  <c r="Q197" i="82"/>
  <c r="O189" i="82"/>
  <c r="Q189" i="82"/>
  <c r="O181" i="82"/>
  <c r="Q181" i="82"/>
  <c r="O173" i="82"/>
  <c r="Q173" i="82"/>
  <c r="O165" i="82"/>
  <c r="Q165" i="82"/>
  <c r="O157" i="82"/>
  <c r="Q157" i="82"/>
  <c r="O149" i="82"/>
  <c r="Q149" i="82"/>
  <c r="O141" i="82"/>
  <c r="Q141" i="82"/>
  <c r="O133" i="82"/>
  <c r="Q133" i="82"/>
  <c r="O125" i="82"/>
  <c r="Q125" i="82"/>
  <c r="O116" i="82"/>
  <c r="Q116" i="82"/>
  <c r="O108" i="82"/>
  <c r="Q108" i="82"/>
  <c r="O100" i="82"/>
  <c r="Q100" i="82"/>
  <c r="O92" i="82"/>
  <c r="Q92" i="82"/>
  <c r="O84" i="82"/>
  <c r="Q84" i="82"/>
  <c r="O76" i="82"/>
  <c r="Q76" i="82"/>
  <c r="O68" i="82"/>
  <c r="Q68" i="82"/>
  <c r="O60" i="82"/>
  <c r="Q60" i="82"/>
  <c r="O52" i="82"/>
  <c r="Q52" i="82"/>
  <c r="O41" i="82"/>
  <c r="Q41" i="82"/>
  <c r="O33" i="82"/>
  <c r="Q33" i="82"/>
  <c r="O25" i="82"/>
  <c r="Q25" i="82"/>
  <c r="O17" i="82"/>
  <c r="Q17" i="82"/>
  <c r="O9" i="82"/>
  <c r="Q9" i="82"/>
  <c r="O261" i="81"/>
  <c r="Q261" i="81"/>
  <c r="O253" i="81"/>
  <c r="Q253" i="81"/>
  <c r="O245" i="81"/>
  <c r="Q245" i="81"/>
  <c r="O237" i="81"/>
  <c r="Q237" i="81"/>
  <c r="O228" i="81"/>
  <c r="Q228" i="81"/>
  <c r="O220" i="81"/>
  <c r="Q220" i="81"/>
  <c r="O212" i="81"/>
  <c r="Q212" i="81"/>
  <c r="O204" i="81"/>
  <c r="Q204" i="81"/>
  <c r="O196" i="81"/>
  <c r="Q196" i="81"/>
  <c r="O188" i="81"/>
  <c r="Q188" i="81"/>
  <c r="O180" i="81"/>
  <c r="Q180" i="81"/>
  <c r="O172" i="81"/>
  <c r="Q172" i="81"/>
  <c r="O164" i="81"/>
  <c r="Q164" i="81"/>
  <c r="O156" i="81"/>
  <c r="Q156" i="81"/>
  <c r="O148" i="81"/>
  <c r="Q148" i="81"/>
  <c r="O140" i="81"/>
  <c r="Q140" i="81"/>
  <c r="O132" i="81"/>
  <c r="Q132" i="81"/>
  <c r="O124" i="81"/>
  <c r="Q124" i="81"/>
  <c r="O115" i="81"/>
  <c r="Q115" i="81"/>
  <c r="O107" i="81"/>
  <c r="Q107" i="81"/>
  <c r="O99" i="81"/>
  <c r="Q99" i="81"/>
  <c r="O91" i="81"/>
  <c r="Q91" i="81"/>
  <c r="O83" i="81"/>
  <c r="Q83" i="81"/>
  <c r="O75" i="81"/>
  <c r="Q75" i="81"/>
  <c r="O67" i="81"/>
  <c r="Q67" i="81"/>
  <c r="O59" i="81"/>
  <c r="Q59" i="81"/>
  <c r="O51" i="81"/>
  <c r="Q51" i="81"/>
  <c r="O40" i="81"/>
  <c r="O32" i="81"/>
  <c r="Q32" i="81"/>
  <c r="O24" i="81"/>
  <c r="Q24" i="81"/>
  <c r="O16" i="81"/>
  <c r="Q16" i="81"/>
  <c r="O8" i="81"/>
  <c r="Q8" i="81"/>
  <c r="O260" i="80"/>
  <c r="Q260" i="80"/>
  <c r="O252" i="80"/>
  <c r="Q252" i="80"/>
  <c r="O244" i="80"/>
  <c r="Q244" i="80"/>
  <c r="O236" i="80"/>
  <c r="Q236" i="80"/>
  <c r="O227" i="80"/>
  <c r="Q227" i="80"/>
  <c r="O219" i="80"/>
  <c r="Q219" i="80"/>
  <c r="O211" i="80"/>
  <c r="Q211" i="80"/>
  <c r="O203" i="80"/>
  <c r="Q203" i="80"/>
  <c r="O195" i="80"/>
  <c r="Q195" i="80"/>
  <c r="O187" i="80"/>
  <c r="Q187" i="80"/>
  <c r="O179" i="80"/>
  <c r="Q179" i="80"/>
  <c r="O171" i="80"/>
  <c r="Q171" i="80"/>
  <c r="O163" i="80"/>
  <c r="Q163" i="80"/>
  <c r="O155" i="80"/>
  <c r="Q155" i="80"/>
  <c r="O147" i="80"/>
  <c r="Q147" i="80"/>
  <c r="O139" i="80"/>
  <c r="Q139" i="80"/>
  <c r="O131" i="80"/>
  <c r="Q131" i="80"/>
  <c r="O123" i="80"/>
  <c r="Q123" i="80"/>
  <c r="O114" i="80"/>
  <c r="Q114" i="80"/>
  <c r="O106" i="80"/>
  <c r="Q106" i="80"/>
  <c r="O98" i="80"/>
  <c r="Q98" i="80"/>
  <c r="O90" i="80"/>
  <c r="Q90" i="80"/>
  <c r="O82" i="80"/>
  <c r="Q82" i="80"/>
  <c r="O74" i="80"/>
  <c r="Q74" i="80"/>
  <c r="O66" i="80"/>
  <c r="Q66" i="80"/>
  <c r="O58" i="80"/>
  <c r="Q58" i="80"/>
  <c r="O50" i="80"/>
  <c r="Q50" i="80"/>
  <c r="O39" i="80"/>
  <c r="O31" i="80"/>
  <c r="Q31" i="80"/>
  <c r="O23" i="80"/>
  <c r="Q23" i="80"/>
  <c r="O15" i="80"/>
  <c r="Q15" i="80"/>
  <c r="O7" i="80"/>
  <c r="Q7" i="80"/>
  <c r="O259" i="79"/>
  <c r="Q259" i="79"/>
  <c r="O251" i="79"/>
  <c r="Q251" i="79"/>
  <c r="O243" i="79"/>
  <c r="Q243" i="79"/>
  <c r="O235" i="79"/>
  <c r="Q235" i="79"/>
  <c r="O226" i="79"/>
  <c r="Q226" i="79"/>
  <c r="O218" i="79"/>
  <c r="Q218" i="79"/>
  <c r="O210" i="79"/>
  <c r="Q210" i="79"/>
  <c r="O202" i="79"/>
  <c r="Q202" i="79"/>
  <c r="O194" i="79"/>
  <c r="Q194" i="79"/>
  <c r="O186" i="79"/>
  <c r="Q186" i="79"/>
  <c r="O178" i="79"/>
  <c r="Q178" i="79"/>
  <c r="O170" i="79"/>
  <c r="Q170" i="79"/>
  <c r="O162" i="79"/>
  <c r="Q162" i="79"/>
  <c r="O154" i="79"/>
  <c r="Q154" i="79"/>
  <c r="O146" i="79"/>
  <c r="Q146" i="79"/>
  <c r="O138" i="79"/>
  <c r="Q138" i="79"/>
  <c r="O130" i="79"/>
  <c r="Q130" i="79"/>
  <c r="O122" i="79"/>
  <c r="Q122" i="79"/>
  <c r="O113" i="79"/>
  <c r="Q113" i="79"/>
  <c r="O105" i="79"/>
  <c r="Q105" i="79"/>
  <c r="O97" i="79"/>
  <c r="Q97" i="79"/>
  <c r="O89" i="79"/>
  <c r="Q89" i="79"/>
  <c r="O81" i="79"/>
  <c r="Q81" i="79"/>
  <c r="O73" i="79"/>
  <c r="Q73" i="79"/>
  <c r="O65" i="79"/>
  <c r="Q65" i="79"/>
  <c r="O57" i="79"/>
  <c r="Q57" i="79"/>
  <c r="O49" i="79"/>
  <c r="Q49" i="79"/>
  <c r="O37" i="79"/>
  <c r="Q37" i="79"/>
  <c r="O30" i="79"/>
  <c r="Q30" i="79"/>
  <c r="O22" i="79"/>
  <c r="Q22" i="79"/>
  <c r="O14" i="79"/>
  <c r="Q14" i="79"/>
  <c r="O6" i="79"/>
  <c r="Q6" i="79"/>
  <c r="O258" i="78"/>
  <c r="Q258" i="78"/>
  <c r="O250" i="78"/>
  <c r="Q250" i="78"/>
  <c r="O242" i="78"/>
  <c r="Q242" i="78"/>
  <c r="O234" i="78"/>
  <c r="Q234" i="78"/>
  <c r="O225" i="78"/>
  <c r="Q225" i="78"/>
  <c r="O217" i="78"/>
  <c r="Q217" i="78"/>
  <c r="O209" i="78"/>
  <c r="Q209" i="78"/>
  <c r="O201" i="78"/>
  <c r="Q201" i="78"/>
  <c r="O193" i="78"/>
  <c r="Q193" i="78"/>
  <c r="O185" i="78"/>
  <c r="Q185" i="78"/>
  <c r="O177" i="78"/>
  <c r="Q177" i="78"/>
  <c r="O169" i="78"/>
  <c r="Q169" i="78"/>
  <c r="O161" i="78"/>
  <c r="Q161" i="78"/>
  <c r="O153" i="78"/>
  <c r="Q153" i="78"/>
  <c r="O145" i="78"/>
  <c r="Q145" i="78"/>
  <c r="O137" i="78"/>
  <c r="Q137" i="78"/>
  <c r="O129" i="78"/>
  <c r="Q129" i="78"/>
  <c r="O120" i="78"/>
  <c r="Q120" i="78"/>
  <c r="O112" i="78"/>
  <c r="Q112" i="78"/>
  <c r="O104" i="78"/>
  <c r="Q104" i="78"/>
  <c r="O96" i="78"/>
  <c r="Q96" i="78"/>
  <c r="O88" i="78"/>
  <c r="Q88" i="78"/>
  <c r="O80" i="78"/>
  <c r="Q80" i="78"/>
  <c r="O72" i="78"/>
  <c r="Q72" i="78"/>
  <c r="O64" i="78"/>
  <c r="Q64" i="78"/>
  <c r="O56" i="78"/>
  <c r="Q56" i="78"/>
  <c r="O48" i="78"/>
  <c r="Q48" i="78"/>
  <c r="O36" i="78"/>
  <c r="Q36" i="78"/>
  <c r="O29" i="78"/>
  <c r="Q29" i="78"/>
  <c r="O21" i="78"/>
  <c r="Q21" i="78"/>
  <c r="O13" i="78"/>
  <c r="Q13" i="78"/>
  <c r="O257" i="77"/>
  <c r="Q257" i="77"/>
  <c r="O249" i="77"/>
  <c r="Q249" i="77"/>
  <c r="O241" i="77"/>
  <c r="Q241" i="77"/>
  <c r="O232" i="77"/>
  <c r="Q232" i="77"/>
  <c r="O224" i="77"/>
  <c r="Q224" i="77"/>
  <c r="O216" i="77"/>
  <c r="Q216" i="77"/>
  <c r="O208" i="77"/>
  <c r="Q208" i="77"/>
  <c r="O200" i="77"/>
  <c r="Q200" i="77"/>
  <c r="O192" i="77"/>
  <c r="Q192" i="77"/>
  <c r="O184" i="77"/>
  <c r="Q184" i="77"/>
  <c r="O176" i="77"/>
  <c r="Q176" i="77"/>
  <c r="O168" i="77"/>
  <c r="Q168" i="77"/>
  <c r="O160" i="77"/>
  <c r="Q160" i="77"/>
  <c r="O152" i="77"/>
  <c r="Q152" i="77"/>
  <c r="O144" i="77"/>
  <c r="Q144" i="77"/>
  <c r="O136" i="77"/>
  <c r="Q136" i="77"/>
  <c r="O128" i="77"/>
  <c r="Q128" i="77"/>
  <c r="O119" i="77"/>
  <c r="Q119" i="77"/>
  <c r="O111" i="77"/>
  <c r="Q111" i="77"/>
  <c r="O103" i="77"/>
  <c r="Q103" i="77"/>
  <c r="O95" i="77"/>
  <c r="Q95" i="77"/>
  <c r="O87" i="77"/>
  <c r="Q87" i="77"/>
  <c r="O79" i="77"/>
  <c r="Q79" i="77"/>
  <c r="O71" i="77"/>
  <c r="Q71" i="77"/>
  <c r="O63" i="77"/>
  <c r="Q63" i="77"/>
  <c r="O55" i="77"/>
  <c r="Q55" i="77"/>
  <c r="O44" i="77"/>
  <c r="Q44" i="77"/>
  <c r="O35" i="77"/>
  <c r="Q35" i="77"/>
  <c r="O28" i="77"/>
  <c r="Q28" i="77"/>
  <c r="O20" i="77"/>
  <c r="Q20" i="77"/>
  <c r="O12" i="77"/>
  <c r="Q12" i="77"/>
  <c r="O256" i="76"/>
  <c r="Q256" i="76"/>
  <c r="O248" i="76"/>
  <c r="Q248" i="76"/>
  <c r="O240" i="76"/>
  <c r="Q240" i="76"/>
  <c r="O231" i="76"/>
  <c r="Q231" i="76"/>
  <c r="O223" i="76"/>
  <c r="Q223" i="76"/>
  <c r="O215" i="76"/>
  <c r="Q215" i="76"/>
  <c r="O207" i="76"/>
  <c r="Q207" i="76"/>
  <c r="O199" i="76"/>
  <c r="Q199" i="76"/>
  <c r="O191" i="76"/>
  <c r="Q191" i="76"/>
  <c r="O183" i="76"/>
  <c r="Q183" i="76"/>
  <c r="O175" i="76"/>
  <c r="Q175" i="76"/>
  <c r="O167" i="76"/>
  <c r="Q167" i="76"/>
  <c r="O159" i="76"/>
  <c r="Q159" i="76"/>
  <c r="O151" i="76"/>
  <c r="Q151" i="76"/>
  <c r="O143" i="76"/>
  <c r="Q143" i="76"/>
  <c r="O135" i="76"/>
  <c r="Q135" i="76"/>
  <c r="O127" i="76"/>
  <c r="Q127" i="76"/>
  <c r="O118" i="76"/>
  <c r="Q118" i="76"/>
  <c r="O110" i="76"/>
  <c r="Q110" i="76"/>
  <c r="O102" i="76"/>
  <c r="Q102" i="76"/>
  <c r="O94" i="76"/>
  <c r="Q94" i="76"/>
  <c r="O86" i="76"/>
  <c r="Q86" i="76"/>
  <c r="O78" i="76"/>
  <c r="Q78" i="76"/>
  <c r="O70" i="76"/>
  <c r="Q70" i="76"/>
  <c r="O62" i="76"/>
  <c r="Q62" i="76"/>
  <c r="O54" i="76"/>
  <c r="Q54" i="76"/>
  <c r="O43" i="76"/>
  <c r="Q43" i="76"/>
  <c r="O27" i="76"/>
  <c r="Q27" i="76"/>
  <c r="O19" i="76"/>
  <c r="Q19" i="76"/>
  <c r="O11" i="76"/>
  <c r="Q11" i="76"/>
  <c r="O255" i="75"/>
  <c r="Q255" i="75"/>
  <c r="O247" i="75"/>
  <c r="Q247" i="75"/>
  <c r="O239" i="75"/>
  <c r="Q239" i="75"/>
  <c r="O230" i="75"/>
  <c r="Q230" i="75"/>
  <c r="O222" i="75"/>
  <c r="Q222" i="75"/>
  <c r="O214" i="75"/>
  <c r="Q214" i="75"/>
  <c r="O206" i="75"/>
  <c r="Q206" i="75"/>
  <c r="O198" i="75"/>
  <c r="Q198" i="75"/>
  <c r="O190" i="75"/>
  <c r="Q190" i="75"/>
  <c r="O182" i="75"/>
  <c r="Q182" i="75"/>
  <c r="O174" i="75"/>
  <c r="Q174" i="75"/>
  <c r="O166" i="75"/>
  <c r="Q166" i="75"/>
  <c r="O158" i="75"/>
  <c r="Q158" i="75"/>
  <c r="O150" i="75"/>
  <c r="Q150" i="75"/>
  <c r="O142" i="75"/>
  <c r="Q142" i="75"/>
  <c r="O134" i="75"/>
  <c r="Q134" i="75"/>
  <c r="O126" i="75"/>
  <c r="Q126" i="75"/>
  <c r="O117" i="75"/>
  <c r="Q117" i="75"/>
  <c r="O109" i="75"/>
  <c r="Q109" i="75"/>
  <c r="O101" i="75"/>
  <c r="Q101" i="75"/>
  <c r="O93" i="75"/>
  <c r="Q93" i="75"/>
  <c r="O85" i="75"/>
  <c r="Q85" i="75"/>
  <c r="O77" i="75"/>
  <c r="Q77" i="75"/>
  <c r="O69" i="75"/>
  <c r="Q69" i="75"/>
  <c r="O61" i="75"/>
  <c r="Q61" i="75"/>
  <c r="O53" i="75"/>
  <c r="Q53" i="75"/>
  <c r="O42" i="75"/>
  <c r="Q42" i="75"/>
  <c r="O34" i="75"/>
  <c r="Q34" i="75"/>
  <c r="O26" i="75"/>
  <c r="Q26" i="75"/>
  <c r="O18" i="75"/>
  <c r="Q18" i="75"/>
  <c r="O10" i="75"/>
  <c r="Q10" i="75"/>
  <c r="O262" i="74"/>
  <c r="Q262" i="74"/>
  <c r="O254" i="74"/>
  <c r="Q254" i="74"/>
  <c r="O246" i="74"/>
  <c r="Q246" i="74"/>
  <c r="O238" i="74"/>
  <c r="Q238" i="74"/>
  <c r="O229" i="74"/>
  <c r="Q229" i="74"/>
  <c r="O221" i="74"/>
  <c r="Q221" i="74"/>
  <c r="O213" i="74"/>
  <c r="Q213" i="74"/>
  <c r="O205" i="74"/>
  <c r="Q205" i="74"/>
  <c r="O197" i="74"/>
  <c r="Q197" i="74"/>
  <c r="O189" i="74"/>
  <c r="Q189" i="74"/>
  <c r="O181" i="74"/>
  <c r="Q181" i="74"/>
  <c r="O173" i="74"/>
  <c r="Q173" i="74"/>
  <c r="O165" i="74"/>
  <c r="Q165" i="74"/>
  <c r="O157" i="74"/>
  <c r="Q157" i="74"/>
  <c r="O149" i="74"/>
  <c r="Q149" i="74"/>
  <c r="O141" i="74"/>
  <c r="Q141" i="74"/>
  <c r="O133" i="74"/>
  <c r="Q133" i="74"/>
  <c r="O125" i="74"/>
  <c r="Q125" i="74"/>
  <c r="O116" i="74"/>
  <c r="Q116" i="74"/>
  <c r="O108" i="74"/>
  <c r="Q108" i="74"/>
  <c r="O100" i="74"/>
  <c r="Q100" i="74"/>
  <c r="O92" i="74"/>
  <c r="Q92" i="74"/>
  <c r="O84" i="74"/>
  <c r="Q84" i="74"/>
  <c r="O76" i="74"/>
  <c r="Q76" i="74"/>
  <c r="O68" i="74"/>
  <c r="Q68" i="74"/>
  <c r="O60" i="74"/>
  <c r="Q60" i="74"/>
  <c r="O52" i="74"/>
  <c r="Q52" i="74"/>
  <c r="O41" i="74"/>
  <c r="Q41" i="74"/>
  <c r="O33" i="74"/>
  <c r="Q33" i="74"/>
  <c r="O25" i="74"/>
  <c r="Q25" i="74"/>
  <c r="O17" i="74"/>
  <c r="Q17" i="74"/>
  <c r="O9" i="74"/>
  <c r="Q9" i="74"/>
  <c r="O261" i="73"/>
  <c r="Q261" i="73"/>
  <c r="O253" i="73"/>
  <c r="Q253" i="73"/>
  <c r="O245" i="73"/>
  <c r="Q245" i="73"/>
  <c r="O237" i="73"/>
  <c r="Q237" i="73"/>
  <c r="O228" i="73"/>
  <c r="Q228" i="73"/>
  <c r="O220" i="73"/>
  <c r="Q220" i="73"/>
  <c r="O212" i="73"/>
  <c r="Q212" i="73"/>
  <c r="O204" i="73"/>
  <c r="Q204" i="73"/>
  <c r="O196" i="73"/>
  <c r="Q196" i="73"/>
  <c r="O188" i="73"/>
  <c r="Q188" i="73"/>
  <c r="O180" i="73"/>
  <c r="Q180" i="73"/>
  <c r="O172" i="73"/>
  <c r="Q172" i="73"/>
  <c r="O164" i="73"/>
  <c r="Q164" i="73"/>
  <c r="O156" i="73"/>
  <c r="Q156" i="73"/>
  <c r="O148" i="73"/>
  <c r="Q148" i="73"/>
  <c r="O140" i="73"/>
  <c r="Q140" i="73"/>
  <c r="O132" i="73"/>
  <c r="Q132" i="73"/>
  <c r="O124" i="73"/>
  <c r="Q124" i="73"/>
  <c r="O115" i="73"/>
  <c r="Q115" i="73"/>
  <c r="O107" i="73"/>
  <c r="Q107" i="73"/>
  <c r="O99" i="73"/>
  <c r="Q99" i="73"/>
  <c r="O91" i="73"/>
  <c r="Q91" i="73"/>
  <c r="O83" i="73"/>
  <c r="Q83" i="73"/>
  <c r="O75" i="73"/>
  <c r="Q75" i="73"/>
  <c r="O67" i="73"/>
  <c r="Q67" i="73"/>
  <c r="O59" i="73"/>
  <c r="Q59" i="73"/>
  <c r="O51" i="73"/>
  <c r="Q51" i="73"/>
  <c r="O40" i="73"/>
  <c r="O32" i="73"/>
  <c r="Q32" i="73"/>
  <c r="O24" i="73"/>
  <c r="Q24" i="73"/>
  <c r="O16" i="73"/>
  <c r="Q16" i="73"/>
  <c r="O8" i="73"/>
  <c r="Q8" i="73"/>
  <c r="O260" i="72"/>
  <c r="Q260" i="72"/>
  <c r="Q161" i="93"/>
  <c r="Q96" i="93"/>
  <c r="Q29" i="93"/>
  <c r="Q241" i="92"/>
  <c r="Q176" i="92"/>
  <c r="Q111" i="92"/>
  <c r="Q44" i="92"/>
  <c r="Q256" i="91"/>
  <c r="Q191" i="91"/>
  <c r="Q127" i="91"/>
  <c r="Q62" i="91"/>
  <c r="Q206" i="90"/>
  <c r="Q126" i="90"/>
  <c r="Q238" i="89"/>
  <c r="Q31" i="88"/>
  <c r="O160" i="94"/>
  <c r="Q160" i="94"/>
  <c r="O152" i="94"/>
  <c r="Q152" i="94"/>
  <c r="O144" i="94"/>
  <c r="Q144" i="94"/>
  <c r="O136" i="94"/>
  <c r="Q136" i="94"/>
  <c r="O128" i="94"/>
  <c r="Q128" i="94"/>
  <c r="O119" i="94"/>
  <c r="Q119" i="94"/>
  <c r="O111" i="94"/>
  <c r="Q111" i="94"/>
  <c r="O103" i="94"/>
  <c r="Q103" i="94"/>
  <c r="O95" i="94"/>
  <c r="Q95" i="94"/>
  <c r="O87" i="94"/>
  <c r="Q87" i="94"/>
  <c r="O79" i="94"/>
  <c r="Q79" i="94"/>
  <c r="O71" i="94"/>
  <c r="Q71" i="94"/>
  <c r="O63" i="94"/>
  <c r="Q63" i="94"/>
  <c r="O55" i="94"/>
  <c r="Q55" i="94"/>
  <c r="O44" i="94"/>
  <c r="Q44" i="94"/>
  <c r="O35" i="94"/>
  <c r="Q35" i="94"/>
  <c r="O28" i="94"/>
  <c r="Q28" i="94"/>
  <c r="O20" i="94"/>
  <c r="Q20" i="94"/>
  <c r="O12" i="94"/>
  <c r="Q12" i="94"/>
  <c r="O256" i="93"/>
  <c r="Q256" i="93"/>
  <c r="O248" i="93"/>
  <c r="Q248" i="93"/>
  <c r="O240" i="93"/>
  <c r="Q240" i="93"/>
  <c r="O231" i="93"/>
  <c r="Q231" i="93"/>
  <c r="O223" i="93"/>
  <c r="Q223" i="93"/>
  <c r="O215" i="93"/>
  <c r="Q215" i="93"/>
  <c r="O207" i="93"/>
  <c r="Q207" i="93"/>
  <c r="O199" i="93"/>
  <c r="Q199" i="93"/>
  <c r="O191" i="93"/>
  <c r="Q191" i="93"/>
  <c r="O183" i="93"/>
  <c r="Q183" i="93"/>
  <c r="O175" i="93"/>
  <c r="Q175" i="93"/>
  <c r="O167" i="93"/>
  <c r="Q167" i="93"/>
  <c r="O159" i="93"/>
  <c r="Q159" i="93"/>
  <c r="O151" i="93"/>
  <c r="Q151" i="93"/>
  <c r="O143" i="93"/>
  <c r="Q143" i="93"/>
  <c r="O135" i="93"/>
  <c r="Q135" i="93"/>
  <c r="O127" i="93"/>
  <c r="Q127" i="93"/>
  <c r="O118" i="93"/>
  <c r="Q118" i="93"/>
  <c r="O110" i="93"/>
  <c r="Q110" i="93"/>
  <c r="O102" i="93"/>
  <c r="Q102" i="93"/>
  <c r="O94" i="93"/>
  <c r="Q94" i="93"/>
  <c r="O86" i="93"/>
  <c r="Q86" i="93"/>
  <c r="O78" i="93"/>
  <c r="Q78" i="93"/>
  <c r="O70" i="93"/>
  <c r="Q70" i="93"/>
  <c r="O62" i="93"/>
  <c r="Q62" i="93"/>
  <c r="O54" i="93"/>
  <c r="Q54" i="93"/>
  <c r="O43" i="93"/>
  <c r="Q43" i="93"/>
  <c r="O27" i="93"/>
  <c r="Q27" i="93"/>
  <c r="O19" i="93"/>
  <c r="Q19" i="93"/>
  <c r="O11" i="93"/>
  <c r="Q11" i="93"/>
  <c r="O255" i="92"/>
  <c r="Q255" i="92"/>
  <c r="O247" i="92"/>
  <c r="Q247" i="92"/>
  <c r="O239" i="92"/>
  <c r="Q239" i="92"/>
  <c r="O230" i="92"/>
  <c r="Q230" i="92"/>
  <c r="O222" i="92"/>
  <c r="Q222" i="92"/>
  <c r="O214" i="92"/>
  <c r="Q214" i="92"/>
  <c r="O206" i="92"/>
  <c r="Q206" i="92"/>
  <c r="O198" i="92"/>
  <c r="Q198" i="92"/>
  <c r="O190" i="92"/>
  <c r="Q190" i="92"/>
  <c r="O182" i="92"/>
  <c r="Q182" i="92"/>
  <c r="O174" i="92"/>
  <c r="Q174" i="92"/>
  <c r="O166" i="92"/>
  <c r="Q166" i="92"/>
  <c r="O158" i="92"/>
  <c r="Q158" i="92"/>
  <c r="O150" i="92"/>
  <c r="Q150" i="92"/>
  <c r="O142" i="92"/>
  <c r="Q142" i="92"/>
  <c r="O134" i="92"/>
  <c r="Q134" i="92"/>
  <c r="O126" i="92"/>
  <c r="Q126" i="92"/>
  <c r="O117" i="92"/>
  <c r="Q117" i="92"/>
  <c r="O109" i="92"/>
  <c r="Q109" i="92"/>
  <c r="O101" i="92"/>
  <c r="Q101" i="92"/>
  <c r="O93" i="92"/>
  <c r="Q93" i="92"/>
  <c r="O85" i="92"/>
  <c r="Q85" i="92"/>
  <c r="O77" i="92"/>
  <c r="Q77" i="92"/>
  <c r="O69" i="92"/>
  <c r="Q69" i="92"/>
  <c r="O61" i="92"/>
  <c r="Q61" i="92"/>
  <c r="O53" i="92"/>
  <c r="Q53" i="92"/>
  <c r="O42" i="92"/>
  <c r="Q42" i="92"/>
  <c r="O34" i="92"/>
  <c r="Q34" i="92"/>
  <c r="O26" i="92"/>
  <c r="Q26" i="92"/>
  <c r="O18" i="92"/>
  <c r="Q18" i="92"/>
  <c r="O10" i="92"/>
  <c r="Q10" i="92"/>
  <c r="O262" i="91"/>
  <c r="Q262" i="91"/>
  <c r="O254" i="91"/>
  <c r="Q254" i="91"/>
  <c r="O246" i="91"/>
  <c r="Q246" i="91"/>
  <c r="O238" i="91"/>
  <c r="Q238" i="91"/>
  <c r="O229" i="91"/>
  <c r="Q229" i="91"/>
  <c r="O221" i="91"/>
  <c r="Q221" i="91"/>
  <c r="O213" i="91"/>
  <c r="Q213" i="91"/>
  <c r="O205" i="91"/>
  <c r="Q205" i="91"/>
  <c r="O197" i="91"/>
  <c r="Q197" i="91"/>
  <c r="O189" i="91"/>
  <c r="Q189" i="91"/>
  <c r="O181" i="91"/>
  <c r="Q181" i="91"/>
  <c r="O173" i="91"/>
  <c r="Q173" i="91"/>
  <c r="O165" i="91"/>
  <c r="Q165" i="91"/>
  <c r="O157" i="91"/>
  <c r="Q157" i="91"/>
  <c r="O149" i="91"/>
  <c r="Q149" i="91"/>
  <c r="O141" i="91"/>
  <c r="Q141" i="91"/>
  <c r="O133" i="91"/>
  <c r="Q133" i="91"/>
  <c r="O125" i="91"/>
  <c r="Q125" i="91"/>
  <c r="O116" i="91"/>
  <c r="Q116" i="91"/>
  <c r="O108" i="91"/>
  <c r="Q108" i="91"/>
  <c r="O100" i="91"/>
  <c r="Q100" i="91"/>
  <c r="O92" i="91"/>
  <c r="Q92" i="91"/>
  <c r="O84" i="91"/>
  <c r="Q84" i="91"/>
  <c r="O76" i="91"/>
  <c r="Q76" i="91"/>
  <c r="O68" i="91"/>
  <c r="Q68" i="91"/>
  <c r="O60" i="91"/>
  <c r="Q60" i="91"/>
  <c r="O52" i="91"/>
  <c r="Q52" i="91"/>
  <c r="O41" i="91"/>
  <c r="Q41" i="91"/>
  <c r="O33" i="91"/>
  <c r="Q33" i="91"/>
  <c r="O25" i="91"/>
  <c r="Q25" i="91"/>
  <c r="O17" i="91"/>
  <c r="Q17" i="91"/>
  <c r="O9" i="91"/>
  <c r="Q9" i="91"/>
  <c r="O261" i="90"/>
  <c r="Q261" i="90"/>
  <c r="O253" i="90"/>
  <c r="Q253" i="90"/>
  <c r="O245" i="90"/>
  <c r="Q245" i="90"/>
  <c r="O237" i="90"/>
  <c r="Q237" i="90"/>
  <c r="O228" i="90"/>
  <c r="Q228" i="90"/>
  <c r="O220" i="90"/>
  <c r="Q220" i="90"/>
  <c r="O212" i="90"/>
  <c r="Q212" i="90"/>
  <c r="O204" i="90"/>
  <c r="Q204" i="90"/>
  <c r="O196" i="90"/>
  <c r="Q196" i="90"/>
  <c r="O188" i="90"/>
  <c r="Q188" i="90"/>
  <c r="O180" i="90"/>
  <c r="Q180" i="90"/>
  <c r="O172" i="90"/>
  <c r="Q172" i="90"/>
  <c r="O164" i="90"/>
  <c r="Q164" i="90"/>
  <c r="O156" i="90"/>
  <c r="Q156" i="90"/>
  <c r="O148" i="90"/>
  <c r="Q148" i="90"/>
  <c r="O140" i="90"/>
  <c r="Q140" i="90"/>
  <c r="O132" i="90"/>
  <c r="Q132" i="90"/>
  <c r="O124" i="90"/>
  <c r="Q124" i="90"/>
  <c r="O115" i="90"/>
  <c r="Q115" i="90"/>
  <c r="O107" i="90"/>
  <c r="Q107" i="90"/>
  <c r="O99" i="90"/>
  <c r="Q99" i="90"/>
  <c r="O91" i="90"/>
  <c r="Q91" i="90"/>
  <c r="O83" i="90"/>
  <c r="Q83" i="90"/>
  <c r="O75" i="90"/>
  <c r="Q75" i="90"/>
  <c r="O67" i="90"/>
  <c r="Q67" i="90"/>
  <c r="O59" i="90"/>
  <c r="Q59" i="90"/>
  <c r="O51" i="90"/>
  <c r="Q51" i="90"/>
  <c r="O40" i="90"/>
  <c r="O32" i="90"/>
  <c r="Q32" i="90"/>
  <c r="O24" i="90"/>
  <c r="Q24" i="90"/>
  <c r="O16" i="90"/>
  <c r="Q16" i="90"/>
  <c r="O8" i="90"/>
  <c r="Q8" i="90"/>
  <c r="O260" i="89"/>
  <c r="Q260" i="89"/>
  <c r="O252" i="89"/>
  <c r="Q252" i="89"/>
  <c r="O244" i="89"/>
  <c r="Q244" i="89"/>
  <c r="O236" i="89"/>
  <c r="Q236" i="89"/>
  <c r="O227" i="89"/>
  <c r="Q227" i="89"/>
  <c r="O219" i="89"/>
  <c r="Q219" i="89"/>
  <c r="O211" i="89"/>
  <c r="Q211" i="89"/>
  <c r="O203" i="89"/>
  <c r="Q203" i="89"/>
  <c r="O195" i="89"/>
  <c r="Q195" i="89"/>
  <c r="O187" i="89"/>
  <c r="Q187" i="89"/>
  <c r="O179" i="89"/>
  <c r="Q179" i="89"/>
  <c r="O171" i="89"/>
  <c r="Q171" i="89"/>
  <c r="O163" i="89"/>
  <c r="Q163" i="89"/>
  <c r="O155" i="89"/>
  <c r="Q155" i="89"/>
  <c r="O147" i="89"/>
  <c r="Q147" i="89"/>
  <c r="O139" i="89"/>
  <c r="Q139" i="89"/>
  <c r="O131" i="89"/>
  <c r="Q131" i="89"/>
  <c r="O123" i="89"/>
  <c r="Q123" i="89"/>
  <c r="O114" i="89"/>
  <c r="Q114" i="89"/>
  <c r="O106" i="89"/>
  <c r="Q106" i="89"/>
  <c r="O98" i="89"/>
  <c r="Q98" i="89"/>
  <c r="O90" i="89"/>
  <c r="Q90" i="89"/>
  <c r="O82" i="89"/>
  <c r="Q82" i="89"/>
  <c r="O74" i="89"/>
  <c r="Q74" i="89"/>
  <c r="O66" i="89"/>
  <c r="Q66" i="89"/>
  <c r="O58" i="89"/>
  <c r="Q58" i="89"/>
  <c r="O50" i="89"/>
  <c r="Q50" i="89"/>
  <c r="O39" i="89"/>
  <c r="O31" i="89"/>
  <c r="Q31" i="89"/>
  <c r="O23" i="89"/>
  <c r="Q23" i="89"/>
  <c r="O15" i="89"/>
  <c r="Q15" i="89"/>
  <c r="O7" i="89"/>
  <c r="Q7" i="89"/>
  <c r="O259" i="88"/>
  <c r="Q259" i="88"/>
  <c r="O251" i="88"/>
  <c r="Q251" i="88"/>
  <c r="O243" i="88"/>
  <c r="Q243" i="88"/>
  <c r="O235" i="88"/>
  <c r="Q235" i="88"/>
  <c r="O226" i="88"/>
  <c r="Q226" i="88"/>
  <c r="O218" i="88"/>
  <c r="Q218" i="88"/>
  <c r="O210" i="88"/>
  <c r="Q210" i="88"/>
  <c r="O202" i="88"/>
  <c r="Q202" i="88"/>
  <c r="O194" i="88"/>
  <c r="Q194" i="88"/>
  <c r="O186" i="88"/>
  <c r="Q186" i="88"/>
  <c r="O178" i="88"/>
  <c r="Q178" i="88"/>
  <c r="O170" i="88"/>
  <c r="Q170" i="88"/>
  <c r="O162" i="88"/>
  <c r="Q162" i="88"/>
  <c r="O154" i="88"/>
  <c r="Q154" i="88"/>
  <c r="O146" i="88"/>
  <c r="Q146" i="88"/>
  <c r="O138" i="88"/>
  <c r="Q138" i="88"/>
  <c r="O130" i="88"/>
  <c r="Q130" i="88"/>
  <c r="O122" i="88"/>
  <c r="Q122" i="88"/>
  <c r="O113" i="88"/>
  <c r="Q113" i="88"/>
  <c r="O105" i="88"/>
  <c r="Q105" i="88"/>
  <c r="O97" i="88"/>
  <c r="Q97" i="88"/>
  <c r="O89" i="88"/>
  <c r="Q89" i="88"/>
  <c r="O81" i="88"/>
  <c r="Q81" i="88"/>
  <c r="O73" i="88"/>
  <c r="Q73" i="88"/>
  <c r="O65" i="88"/>
  <c r="Q65" i="88"/>
  <c r="O57" i="88"/>
  <c r="Q57" i="88"/>
  <c r="O49" i="88"/>
  <c r="Q49" i="88"/>
  <c r="O37" i="88"/>
  <c r="Q37" i="88"/>
  <c r="O30" i="88"/>
  <c r="Q30" i="88"/>
  <c r="O22" i="88"/>
  <c r="Q22" i="88"/>
  <c r="O14" i="88"/>
  <c r="Q14" i="88"/>
  <c r="O6" i="88"/>
  <c r="Q6" i="88"/>
  <c r="O258" i="87"/>
  <c r="Q258" i="87"/>
  <c r="O250" i="87"/>
  <c r="Q250" i="87"/>
  <c r="O242" i="87"/>
  <c r="Q242" i="87"/>
  <c r="O234" i="87"/>
  <c r="Q234" i="87"/>
  <c r="O225" i="87"/>
  <c r="Q225" i="87"/>
  <c r="O217" i="87"/>
  <c r="Q217" i="87"/>
  <c r="O209" i="87"/>
  <c r="Q209" i="87"/>
  <c r="O201" i="87"/>
  <c r="Q201" i="87"/>
  <c r="O193" i="87"/>
  <c r="Q193" i="87"/>
  <c r="O185" i="87"/>
  <c r="Q185" i="87"/>
  <c r="O177" i="87"/>
  <c r="Q177" i="87"/>
  <c r="O169" i="87"/>
  <c r="Q169" i="87"/>
  <c r="O161" i="87"/>
  <c r="Q161" i="87"/>
  <c r="O153" i="87"/>
  <c r="Q153" i="87"/>
  <c r="O145" i="87"/>
  <c r="Q145" i="87"/>
  <c r="O137" i="87"/>
  <c r="Q137" i="87"/>
  <c r="O129" i="87"/>
  <c r="Q129" i="87"/>
  <c r="O120" i="87"/>
  <c r="Q120" i="87"/>
  <c r="O112" i="87"/>
  <c r="Q112" i="87"/>
  <c r="O104" i="87"/>
  <c r="Q104" i="87"/>
  <c r="O96" i="87"/>
  <c r="Q96" i="87"/>
  <c r="O88" i="87"/>
  <c r="Q88" i="87"/>
  <c r="O80" i="87"/>
  <c r="Q80" i="87"/>
  <c r="O72" i="87"/>
  <c r="Q72" i="87"/>
  <c r="O64" i="87"/>
  <c r="Q64" i="87"/>
  <c r="O56" i="87"/>
  <c r="Q56" i="87"/>
  <c r="O48" i="87"/>
  <c r="Q48" i="87"/>
  <c r="O36" i="87"/>
  <c r="Q36" i="87"/>
  <c r="O29" i="87"/>
  <c r="Q29" i="87"/>
  <c r="O21" i="87"/>
  <c r="Q21" i="87"/>
  <c r="O13" i="87"/>
  <c r="Q13" i="87"/>
  <c r="O257" i="86"/>
  <c r="Q257" i="86"/>
  <c r="O249" i="86"/>
  <c r="Q249" i="86"/>
  <c r="O241" i="86"/>
  <c r="Q241" i="86"/>
  <c r="O232" i="86"/>
  <c r="Q232" i="86"/>
  <c r="O224" i="86"/>
  <c r="Q224" i="86"/>
  <c r="O216" i="86"/>
  <c r="Q216" i="86"/>
  <c r="O208" i="86"/>
  <c r="Q208" i="86"/>
  <c r="O200" i="86"/>
  <c r="Q200" i="86"/>
  <c r="O192" i="86"/>
  <c r="Q192" i="86"/>
  <c r="O184" i="86"/>
  <c r="Q184" i="86"/>
  <c r="O176" i="86"/>
  <c r="Q176" i="86"/>
  <c r="O168" i="86"/>
  <c r="Q168" i="86"/>
  <c r="O160" i="86"/>
  <c r="Q160" i="86"/>
  <c r="O152" i="86"/>
  <c r="Q152" i="86"/>
  <c r="O144" i="86"/>
  <c r="Q144" i="86"/>
  <c r="O136" i="86"/>
  <c r="Q136" i="86"/>
  <c r="O128" i="86"/>
  <c r="Q128" i="86"/>
  <c r="O119" i="86"/>
  <c r="Q119" i="86"/>
  <c r="O111" i="86"/>
  <c r="Q111" i="86"/>
  <c r="O103" i="86"/>
  <c r="Q103" i="86"/>
  <c r="O95" i="86"/>
  <c r="Q95" i="86"/>
  <c r="O87" i="86"/>
  <c r="Q87" i="86"/>
  <c r="O79" i="86"/>
  <c r="Q79" i="86"/>
  <c r="O71" i="86"/>
  <c r="Q71" i="86"/>
  <c r="O63" i="86"/>
  <c r="Q63" i="86"/>
  <c r="O55" i="86"/>
  <c r="Q55" i="86"/>
  <c r="O44" i="86"/>
  <c r="Q44" i="86"/>
  <c r="O35" i="86"/>
  <c r="Q35" i="86"/>
  <c r="O28" i="86"/>
  <c r="Q28" i="86"/>
  <c r="O20" i="86"/>
  <c r="Q20" i="86"/>
  <c r="O12" i="86"/>
  <c r="Q12" i="86"/>
  <c r="O256" i="85"/>
  <c r="Q256" i="85"/>
  <c r="O248" i="85"/>
  <c r="Q248" i="85"/>
  <c r="O240" i="85"/>
  <c r="Q240" i="85"/>
  <c r="O231" i="85"/>
  <c r="Q231" i="85"/>
  <c r="O223" i="85"/>
  <c r="Q223" i="85"/>
  <c r="O215" i="85"/>
  <c r="Q215" i="85"/>
  <c r="O207" i="85"/>
  <c r="Q207" i="85"/>
  <c r="O199" i="85"/>
  <c r="Q199" i="85"/>
  <c r="O191" i="85"/>
  <c r="Q191" i="85"/>
  <c r="O183" i="85"/>
  <c r="Q183" i="85"/>
  <c r="O175" i="85"/>
  <c r="Q175" i="85"/>
  <c r="O167" i="85"/>
  <c r="Q167" i="85"/>
  <c r="O159" i="85"/>
  <c r="Q159" i="85"/>
  <c r="O151" i="85"/>
  <c r="Q151" i="85"/>
  <c r="O143" i="85"/>
  <c r="Q143" i="85"/>
  <c r="O135" i="85"/>
  <c r="Q135" i="85"/>
  <c r="O127" i="85"/>
  <c r="Q127" i="85"/>
  <c r="O118" i="85"/>
  <c r="Q118" i="85"/>
  <c r="O110" i="85"/>
  <c r="Q110" i="85"/>
  <c r="O102" i="85"/>
  <c r="Q102" i="85"/>
  <c r="O94" i="85"/>
  <c r="Q94" i="85"/>
  <c r="O86" i="85"/>
  <c r="Q86" i="85"/>
  <c r="O78" i="85"/>
  <c r="Q78" i="85"/>
  <c r="O70" i="85"/>
  <c r="Q70" i="85"/>
  <c r="O62" i="85"/>
  <c r="Q62" i="85"/>
  <c r="O54" i="85"/>
  <c r="Q54" i="85"/>
  <c r="O43" i="85"/>
  <c r="Q43" i="85"/>
  <c r="O27" i="85"/>
  <c r="Q27" i="85"/>
  <c r="O19" i="85"/>
  <c r="Q19" i="85"/>
  <c r="O11" i="85"/>
  <c r="Q11" i="85"/>
  <c r="O255" i="84"/>
  <c r="Q255" i="84"/>
  <c r="O247" i="84"/>
  <c r="Q247" i="84"/>
  <c r="O239" i="84"/>
  <c r="Q239" i="84"/>
  <c r="O230" i="84"/>
  <c r="Q230" i="84"/>
  <c r="O222" i="84"/>
  <c r="Q222" i="84"/>
  <c r="O214" i="84"/>
  <c r="Q214" i="84"/>
  <c r="O206" i="84"/>
  <c r="Q206" i="84"/>
  <c r="O198" i="84"/>
  <c r="Q198" i="84"/>
  <c r="O190" i="84"/>
  <c r="Q190" i="84"/>
  <c r="O182" i="84"/>
  <c r="Q182" i="84"/>
  <c r="O174" i="84"/>
  <c r="Q174" i="84"/>
  <c r="O166" i="84"/>
  <c r="Q166" i="84"/>
  <c r="O158" i="84"/>
  <c r="Q158" i="84"/>
  <c r="O150" i="84"/>
  <c r="Q150" i="84"/>
  <c r="O142" i="84"/>
  <c r="Q142" i="84"/>
  <c r="O134" i="84"/>
  <c r="Q134" i="84"/>
  <c r="O126" i="84"/>
  <c r="Q126" i="84"/>
  <c r="O117" i="84"/>
  <c r="Q117" i="84"/>
  <c r="O109" i="84"/>
  <c r="Q109" i="84"/>
  <c r="O101" i="84"/>
  <c r="Q101" i="84"/>
  <c r="O93" i="84"/>
  <c r="Q93" i="84"/>
  <c r="O85" i="84"/>
  <c r="Q85" i="84"/>
  <c r="O77" i="84"/>
  <c r="Q77" i="84"/>
  <c r="O69" i="84"/>
  <c r="Q69" i="84"/>
  <c r="O61" i="84"/>
  <c r="Q61" i="84"/>
  <c r="O53" i="84"/>
  <c r="Q53" i="84"/>
  <c r="O42" i="84"/>
  <c r="Q42" i="84"/>
  <c r="O34" i="84"/>
  <c r="Q34" i="84"/>
  <c r="O26" i="84"/>
  <c r="Q26" i="84"/>
  <c r="O18" i="84"/>
  <c r="Q18" i="84"/>
  <c r="O10" i="84"/>
  <c r="Q10" i="84"/>
  <c r="O262" i="83"/>
  <c r="Q262" i="83"/>
  <c r="O254" i="83"/>
  <c r="Q254" i="83"/>
  <c r="O246" i="83"/>
  <c r="Q246" i="83"/>
  <c r="O238" i="83"/>
  <c r="Q238" i="83"/>
  <c r="O229" i="83"/>
  <c r="Q229" i="83"/>
  <c r="O221" i="83"/>
  <c r="Q221" i="83"/>
  <c r="O213" i="83"/>
  <c r="Q213" i="83"/>
  <c r="O205" i="83"/>
  <c r="Q205" i="83"/>
  <c r="O197" i="83"/>
  <c r="Q197" i="83"/>
  <c r="O189" i="83"/>
  <c r="Q189" i="83"/>
  <c r="O181" i="83"/>
  <c r="Q181" i="83"/>
  <c r="O173" i="83"/>
  <c r="Q173" i="83"/>
  <c r="O165" i="83"/>
  <c r="Q165" i="83"/>
  <c r="O157" i="83"/>
  <c r="Q157" i="83"/>
  <c r="O149" i="83"/>
  <c r="Q149" i="83"/>
  <c r="O141" i="83"/>
  <c r="Q141" i="83"/>
  <c r="O133" i="83"/>
  <c r="Q133" i="83"/>
  <c r="O125" i="83"/>
  <c r="Q125" i="83"/>
  <c r="O116" i="83"/>
  <c r="Q116" i="83"/>
  <c r="O108" i="83"/>
  <c r="Q108" i="83"/>
  <c r="O100" i="83"/>
  <c r="Q100" i="83"/>
  <c r="O92" i="83"/>
  <c r="Q92" i="83"/>
  <c r="O84" i="83"/>
  <c r="Q84" i="83"/>
  <c r="O76" i="83"/>
  <c r="Q76" i="83"/>
  <c r="O68" i="83"/>
  <c r="Q68" i="83"/>
  <c r="O60" i="83"/>
  <c r="Q60" i="83"/>
  <c r="O52" i="83"/>
  <c r="Q52" i="83"/>
  <c r="O41" i="83"/>
  <c r="Q41" i="83"/>
  <c r="O33" i="83"/>
  <c r="Q33" i="83"/>
  <c r="O25" i="83"/>
  <c r="Q25" i="83"/>
  <c r="O17" i="83"/>
  <c r="Q17" i="83"/>
  <c r="O9" i="83"/>
  <c r="Q9" i="83"/>
  <c r="O261" i="82"/>
  <c r="Q261" i="82"/>
  <c r="O253" i="82"/>
  <c r="Q253" i="82"/>
  <c r="O245" i="82"/>
  <c r="Q245" i="82"/>
  <c r="O237" i="82"/>
  <c r="Q237" i="82"/>
  <c r="O228" i="82"/>
  <c r="Q228" i="82"/>
  <c r="O220" i="82"/>
  <c r="Q220" i="82"/>
  <c r="O212" i="82"/>
  <c r="Q212" i="82"/>
  <c r="O204" i="82"/>
  <c r="Q204" i="82"/>
  <c r="O196" i="82"/>
  <c r="Q196" i="82"/>
  <c r="O188" i="82"/>
  <c r="Q188" i="82"/>
  <c r="O180" i="82"/>
  <c r="Q180" i="82"/>
  <c r="O172" i="82"/>
  <c r="Q172" i="82"/>
  <c r="O164" i="82"/>
  <c r="Q164" i="82"/>
  <c r="O156" i="82"/>
  <c r="Q156" i="82"/>
  <c r="O148" i="82"/>
  <c r="Q148" i="82"/>
  <c r="O140" i="82"/>
  <c r="Q140" i="82"/>
  <c r="O132" i="82"/>
  <c r="Q132" i="82"/>
  <c r="O124" i="82"/>
  <c r="Q124" i="82"/>
  <c r="O115" i="82"/>
  <c r="Q115" i="82"/>
  <c r="O107" i="82"/>
  <c r="Q107" i="82"/>
  <c r="O99" i="82"/>
  <c r="Q99" i="82"/>
  <c r="O91" i="82"/>
  <c r="Q91" i="82"/>
  <c r="O83" i="82"/>
  <c r="Q83" i="82"/>
  <c r="O75" i="82"/>
  <c r="Q75" i="82"/>
  <c r="O67" i="82"/>
  <c r="Q67" i="82"/>
  <c r="O59" i="82"/>
  <c r="Q59" i="82"/>
  <c r="O51" i="82"/>
  <c r="Q51" i="82"/>
  <c r="O40" i="82"/>
  <c r="O32" i="82"/>
  <c r="Q32" i="82"/>
  <c r="O24" i="82"/>
  <c r="Q24" i="82"/>
  <c r="O16" i="82"/>
  <c r="Q16" i="82"/>
  <c r="O8" i="82"/>
  <c r="Q8" i="82"/>
  <c r="O260" i="81"/>
  <c r="Q260" i="81"/>
  <c r="O252" i="81"/>
  <c r="Q252" i="81"/>
  <c r="O244" i="81"/>
  <c r="Q244" i="81"/>
  <c r="O236" i="81"/>
  <c r="Q236" i="81"/>
  <c r="O227" i="81"/>
  <c r="Q227" i="81"/>
  <c r="O219" i="81"/>
  <c r="Q219" i="81"/>
  <c r="O211" i="81"/>
  <c r="Q211" i="81"/>
  <c r="O203" i="81"/>
  <c r="Q203" i="81"/>
  <c r="O195" i="81"/>
  <c r="Q195" i="81"/>
  <c r="O187" i="81"/>
  <c r="Q187" i="81"/>
  <c r="O179" i="81"/>
  <c r="Q179" i="81"/>
  <c r="O171" i="81"/>
  <c r="Q171" i="81"/>
  <c r="O163" i="81"/>
  <c r="Q163" i="81"/>
  <c r="O155" i="81"/>
  <c r="Q155" i="81"/>
  <c r="O147" i="81"/>
  <c r="Q147" i="81"/>
  <c r="O139" i="81"/>
  <c r="Q139" i="81"/>
  <c r="O131" i="81"/>
  <c r="Q131" i="81"/>
  <c r="O123" i="81"/>
  <c r="Q123" i="81"/>
  <c r="O114" i="81"/>
  <c r="Q114" i="81"/>
  <c r="O106" i="81"/>
  <c r="Q106" i="81"/>
  <c r="O98" i="81"/>
  <c r="Q98" i="81"/>
  <c r="O90" i="81"/>
  <c r="Q90" i="81"/>
  <c r="O82" i="81"/>
  <c r="Q82" i="81"/>
  <c r="O74" i="81"/>
  <c r="Q74" i="81"/>
  <c r="O66" i="81"/>
  <c r="Q66" i="81"/>
  <c r="O58" i="81"/>
  <c r="Q58" i="81"/>
  <c r="O50" i="81"/>
  <c r="Q50" i="81"/>
  <c r="O39" i="81"/>
  <c r="O31" i="81"/>
  <c r="Q31" i="81"/>
  <c r="O23" i="81"/>
  <c r="Q23" i="81"/>
  <c r="O15" i="81"/>
  <c r="Q15" i="81"/>
  <c r="O7" i="81"/>
  <c r="Q7" i="81"/>
  <c r="O259" i="80"/>
  <c r="Q259" i="80"/>
  <c r="O251" i="80"/>
  <c r="Q251" i="80"/>
  <c r="O243" i="80"/>
  <c r="Q243" i="80"/>
  <c r="O235" i="80"/>
  <c r="Q235" i="80"/>
  <c r="O226" i="80"/>
  <c r="Q226" i="80"/>
  <c r="O218" i="80"/>
  <c r="Q218" i="80"/>
  <c r="O210" i="80"/>
  <c r="Q210" i="80"/>
  <c r="O202" i="80"/>
  <c r="Q202" i="80"/>
  <c r="O194" i="80"/>
  <c r="Q194" i="80"/>
  <c r="O186" i="80"/>
  <c r="Q186" i="80"/>
  <c r="O178" i="80"/>
  <c r="Q178" i="80"/>
  <c r="O170" i="80"/>
  <c r="Q170" i="80"/>
  <c r="O162" i="80"/>
  <c r="Q162" i="80"/>
  <c r="O154" i="80"/>
  <c r="Q154" i="80"/>
  <c r="O146" i="80"/>
  <c r="Q146" i="80"/>
  <c r="O138" i="80"/>
  <c r="Q138" i="80"/>
  <c r="O130" i="80"/>
  <c r="Q130" i="80"/>
  <c r="O122" i="80"/>
  <c r="Q122" i="80"/>
  <c r="O113" i="80"/>
  <c r="Q113" i="80"/>
  <c r="O105" i="80"/>
  <c r="Q105" i="80"/>
  <c r="O97" i="80"/>
  <c r="Q97" i="80"/>
  <c r="O89" i="80"/>
  <c r="Q89" i="80"/>
  <c r="O81" i="80"/>
  <c r="Q81" i="80"/>
  <c r="O73" i="80"/>
  <c r="Q73" i="80"/>
  <c r="O65" i="80"/>
  <c r="Q65" i="80"/>
  <c r="O57" i="80"/>
  <c r="Q57" i="80"/>
  <c r="O49" i="80"/>
  <c r="Q49" i="80"/>
  <c r="O37" i="80"/>
  <c r="Q37" i="80"/>
  <c r="O30" i="80"/>
  <c r="Q30" i="80"/>
  <c r="O22" i="80"/>
  <c r="Q22" i="80"/>
  <c r="O14" i="80"/>
  <c r="Q14" i="80"/>
  <c r="O6" i="80"/>
  <c r="Q6" i="80"/>
  <c r="O258" i="79"/>
  <c r="Q258" i="79"/>
  <c r="O250" i="79"/>
  <c r="Q250" i="79"/>
  <c r="O242" i="79"/>
  <c r="Q242" i="79"/>
  <c r="O234" i="79"/>
  <c r="Q234" i="79"/>
  <c r="O225" i="79"/>
  <c r="Q225" i="79"/>
  <c r="O217" i="79"/>
  <c r="Q217" i="79"/>
  <c r="O209" i="79"/>
  <c r="Q209" i="79"/>
  <c r="O201" i="79"/>
  <c r="Q201" i="79"/>
  <c r="O193" i="79"/>
  <c r="Q193" i="79"/>
  <c r="O185" i="79"/>
  <c r="Q185" i="79"/>
  <c r="O177" i="79"/>
  <c r="Q177" i="79"/>
  <c r="O169" i="79"/>
  <c r="Q169" i="79"/>
  <c r="O161" i="79"/>
  <c r="Q161" i="79"/>
  <c r="O153" i="79"/>
  <c r="Q153" i="79"/>
  <c r="O145" i="79"/>
  <c r="Q145" i="79"/>
  <c r="O137" i="79"/>
  <c r="Q137" i="79"/>
  <c r="O129" i="79"/>
  <c r="Q129" i="79"/>
  <c r="O120" i="79"/>
  <c r="Q120" i="79"/>
  <c r="O112" i="79"/>
  <c r="Q112" i="79"/>
  <c r="O104" i="79"/>
  <c r="Q104" i="79"/>
  <c r="O96" i="79"/>
  <c r="Q96" i="79"/>
  <c r="O88" i="79"/>
  <c r="Q88" i="79"/>
  <c r="O80" i="79"/>
  <c r="Q80" i="79"/>
  <c r="O72" i="79"/>
  <c r="Q72" i="79"/>
  <c r="O64" i="79"/>
  <c r="Q64" i="79"/>
  <c r="O56" i="79"/>
  <c r="Q56" i="79"/>
  <c r="O48" i="79"/>
  <c r="Q48" i="79"/>
  <c r="O36" i="79"/>
  <c r="Q36" i="79"/>
  <c r="O29" i="79"/>
  <c r="Q29" i="79"/>
  <c r="O21" i="79"/>
  <c r="Q21" i="79"/>
  <c r="O13" i="79"/>
  <c r="Q13" i="79"/>
  <c r="O257" i="78"/>
  <c r="Q257" i="78"/>
  <c r="O249" i="78"/>
  <c r="Q249" i="78"/>
  <c r="O241" i="78"/>
  <c r="Q241" i="78"/>
  <c r="O232" i="78"/>
  <c r="Q232" i="78"/>
  <c r="O224" i="78"/>
  <c r="Q224" i="78"/>
  <c r="O216" i="78"/>
  <c r="Q216" i="78"/>
  <c r="O208" i="78"/>
  <c r="Q208" i="78"/>
  <c r="O200" i="78"/>
  <c r="Q200" i="78"/>
  <c r="O192" i="78"/>
  <c r="Q192" i="78"/>
  <c r="O184" i="78"/>
  <c r="Q184" i="78"/>
  <c r="O176" i="78"/>
  <c r="Q176" i="78"/>
  <c r="O168" i="78"/>
  <c r="Q168" i="78"/>
  <c r="O160" i="78"/>
  <c r="Q160" i="78"/>
  <c r="O152" i="78"/>
  <c r="Q152" i="78"/>
  <c r="O144" i="78"/>
  <c r="Q144" i="78"/>
  <c r="O136" i="78"/>
  <c r="Q136" i="78"/>
  <c r="O128" i="78"/>
  <c r="Q128" i="78"/>
  <c r="O119" i="78"/>
  <c r="Q119" i="78"/>
  <c r="O111" i="78"/>
  <c r="Q111" i="78"/>
  <c r="O103" i="78"/>
  <c r="Q103" i="78"/>
  <c r="O95" i="78"/>
  <c r="Q95" i="78"/>
  <c r="O87" i="78"/>
  <c r="Q87" i="78"/>
  <c r="O79" i="78"/>
  <c r="Q79" i="78"/>
  <c r="O71" i="78"/>
  <c r="Q71" i="78"/>
  <c r="O63" i="78"/>
  <c r="Q63" i="78"/>
  <c r="O55" i="78"/>
  <c r="Q55" i="78"/>
  <c r="O44" i="78"/>
  <c r="Q44" i="78"/>
  <c r="O35" i="78"/>
  <c r="Q35" i="78"/>
  <c r="O28" i="78"/>
  <c r="Q28" i="78"/>
  <c r="O20" i="78"/>
  <c r="Q20" i="78"/>
  <c r="O12" i="78"/>
  <c r="Q12" i="78"/>
  <c r="O256" i="77"/>
  <c r="Q256" i="77"/>
  <c r="O248" i="77"/>
  <c r="Q248" i="77"/>
  <c r="O240" i="77"/>
  <c r="Q240" i="77"/>
  <c r="O231" i="77"/>
  <c r="Q231" i="77"/>
  <c r="O223" i="77"/>
  <c r="Q223" i="77"/>
  <c r="O215" i="77"/>
  <c r="Q215" i="77"/>
  <c r="O207" i="77"/>
  <c r="Q207" i="77"/>
  <c r="O199" i="77"/>
  <c r="Q199" i="77"/>
  <c r="O191" i="77"/>
  <c r="Q191" i="77"/>
  <c r="O183" i="77"/>
  <c r="Q183" i="77"/>
  <c r="O175" i="77"/>
  <c r="Q175" i="77"/>
  <c r="O167" i="77"/>
  <c r="Q167" i="77"/>
  <c r="O159" i="77"/>
  <c r="Q159" i="77"/>
  <c r="O151" i="77"/>
  <c r="Q151" i="77"/>
  <c r="O143" i="77"/>
  <c r="Q143" i="77"/>
  <c r="O135" i="77"/>
  <c r="Q135" i="77"/>
  <c r="O127" i="77"/>
  <c r="Q127" i="77"/>
  <c r="O118" i="77"/>
  <c r="Q118" i="77"/>
  <c r="O110" i="77"/>
  <c r="Q110" i="77"/>
  <c r="O102" i="77"/>
  <c r="Q102" i="77"/>
  <c r="O94" i="77"/>
  <c r="Q94" i="77"/>
  <c r="O86" i="77"/>
  <c r="Q86" i="77"/>
  <c r="O78" i="77"/>
  <c r="Q78" i="77"/>
  <c r="O70" i="77"/>
  <c r="Q70" i="77"/>
  <c r="O62" i="77"/>
  <c r="Q62" i="77"/>
  <c r="O54" i="77"/>
  <c r="Q54" i="77"/>
  <c r="O43" i="77"/>
  <c r="Q43" i="77"/>
  <c r="O27" i="77"/>
  <c r="Q27" i="77"/>
  <c r="O19" i="77"/>
  <c r="Q19" i="77"/>
  <c r="O11" i="77"/>
  <c r="Q11" i="77"/>
  <c r="O255" i="76"/>
  <c r="Q255" i="76"/>
  <c r="O247" i="76"/>
  <c r="Q247" i="76"/>
  <c r="O239" i="76"/>
  <c r="Q239" i="76"/>
  <c r="O230" i="76"/>
  <c r="Q230" i="76"/>
  <c r="O222" i="76"/>
  <c r="Q222" i="76"/>
  <c r="O214" i="76"/>
  <c r="Q214" i="76"/>
  <c r="O206" i="76"/>
  <c r="Q206" i="76"/>
  <c r="O198" i="76"/>
  <c r="Q198" i="76"/>
  <c r="O190" i="76"/>
  <c r="Q190" i="76"/>
  <c r="O182" i="76"/>
  <c r="Q182" i="76"/>
  <c r="O174" i="76"/>
  <c r="Q174" i="76"/>
  <c r="O166" i="76"/>
  <c r="Q166" i="76"/>
  <c r="O158" i="76"/>
  <c r="Q158" i="76"/>
  <c r="O150" i="76"/>
  <c r="Q150" i="76"/>
  <c r="O142" i="76"/>
  <c r="Q142" i="76"/>
  <c r="O134" i="76"/>
  <c r="Q134" i="76"/>
  <c r="O126" i="76"/>
  <c r="Q126" i="76"/>
  <c r="O117" i="76"/>
  <c r="Q117" i="76"/>
  <c r="O109" i="76"/>
  <c r="Q109" i="76"/>
  <c r="O101" i="76"/>
  <c r="Q101" i="76"/>
  <c r="O93" i="76"/>
  <c r="Q93" i="76"/>
  <c r="O85" i="76"/>
  <c r="Q85" i="76"/>
  <c r="O77" i="76"/>
  <c r="Q77" i="76"/>
  <c r="O69" i="76"/>
  <c r="Q69" i="76"/>
  <c r="O61" i="76"/>
  <c r="Q61" i="76"/>
  <c r="O53" i="76"/>
  <c r="Q53" i="76"/>
  <c r="O42" i="76"/>
  <c r="Q42" i="76"/>
  <c r="O34" i="76"/>
  <c r="Q34" i="76"/>
  <c r="O26" i="76"/>
  <c r="Q26" i="76"/>
  <c r="O18" i="76"/>
  <c r="Q18" i="76"/>
  <c r="O10" i="76"/>
  <c r="Q10" i="76"/>
  <c r="O262" i="75"/>
  <c r="Q262" i="75"/>
  <c r="O254" i="75"/>
  <c r="Q254" i="75"/>
  <c r="O246" i="75"/>
  <c r="Q246" i="75"/>
  <c r="O238" i="75"/>
  <c r="Q238" i="75"/>
  <c r="O229" i="75"/>
  <c r="Q229" i="75"/>
  <c r="O221" i="75"/>
  <c r="Q221" i="75"/>
  <c r="O213" i="75"/>
  <c r="Q213" i="75"/>
  <c r="O205" i="75"/>
  <c r="Q205" i="75"/>
  <c r="O197" i="75"/>
  <c r="Q197" i="75"/>
  <c r="O189" i="75"/>
  <c r="Q189" i="75"/>
  <c r="O181" i="75"/>
  <c r="Q181" i="75"/>
  <c r="O173" i="75"/>
  <c r="Q173" i="75"/>
  <c r="O165" i="75"/>
  <c r="Q165" i="75"/>
  <c r="O157" i="75"/>
  <c r="Q157" i="75"/>
  <c r="O149" i="75"/>
  <c r="Q149" i="75"/>
  <c r="O141" i="75"/>
  <c r="Q141" i="75"/>
  <c r="O133" i="75"/>
  <c r="Q133" i="75"/>
  <c r="O125" i="75"/>
  <c r="Q125" i="75"/>
  <c r="O116" i="75"/>
  <c r="Q116" i="75"/>
  <c r="O108" i="75"/>
  <c r="Q108" i="75"/>
  <c r="O100" i="75"/>
  <c r="Q100" i="75"/>
  <c r="O92" i="75"/>
  <c r="Q92" i="75"/>
  <c r="O84" i="75"/>
  <c r="Q84" i="75"/>
  <c r="O76" i="75"/>
  <c r="Q76" i="75"/>
  <c r="O68" i="75"/>
  <c r="Q68" i="75"/>
  <c r="O60" i="75"/>
  <c r="Q60" i="75"/>
  <c r="O52" i="75"/>
  <c r="Q52" i="75"/>
  <c r="O41" i="75"/>
  <c r="Q41" i="75"/>
  <c r="O33" i="75"/>
  <c r="Q33" i="75"/>
  <c r="O25" i="75"/>
  <c r="Q25" i="75"/>
  <c r="O17" i="75"/>
  <c r="Q17" i="75"/>
  <c r="O9" i="75"/>
  <c r="Q9" i="75"/>
  <c r="O261" i="74"/>
  <c r="Q261" i="74"/>
  <c r="O253" i="74"/>
  <c r="Q253" i="74"/>
  <c r="O245" i="74"/>
  <c r="Q245" i="74"/>
  <c r="O237" i="74"/>
  <c r="Q237" i="74"/>
  <c r="O228" i="74"/>
  <c r="Q228" i="74"/>
  <c r="O220" i="74"/>
  <c r="Q220" i="74"/>
  <c r="O212" i="74"/>
  <c r="Q212" i="74"/>
  <c r="O204" i="74"/>
  <c r="Q204" i="74"/>
  <c r="O196" i="74"/>
  <c r="Q196" i="74"/>
  <c r="O188" i="74"/>
  <c r="Q188" i="74"/>
  <c r="O180" i="74"/>
  <c r="Q180" i="74"/>
  <c r="O172" i="74"/>
  <c r="Q172" i="74"/>
  <c r="O164" i="74"/>
  <c r="Q164" i="74"/>
  <c r="O156" i="74"/>
  <c r="Q156" i="74"/>
  <c r="O148" i="74"/>
  <c r="Q148" i="74"/>
  <c r="O140" i="74"/>
  <c r="Q140" i="74"/>
  <c r="O132" i="74"/>
  <c r="Q132" i="74"/>
  <c r="O124" i="74"/>
  <c r="Q124" i="74"/>
  <c r="O115" i="74"/>
  <c r="Q115" i="74"/>
  <c r="O107" i="74"/>
  <c r="Q107" i="74"/>
  <c r="O99" i="74"/>
  <c r="Q99" i="74"/>
  <c r="O91" i="74"/>
  <c r="Q91" i="74"/>
  <c r="O83" i="74"/>
  <c r="Q83" i="74"/>
  <c r="O75" i="74"/>
  <c r="Q75" i="74"/>
  <c r="O67" i="74"/>
  <c r="Q67" i="74"/>
  <c r="O59" i="74"/>
  <c r="Q59" i="74"/>
  <c r="O51" i="74"/>
  <c r="Q51" i="74"/>
  <c r="O40" i="74"/>
  <c r="O32" i="74"/>
  <c r="Q32" i="74"/>
  <c r="O24" i="74"/>
  <c r="Q24" i="74"/>
  <c r="O16" i="74"/>
  <c r="Q16" i="74"/>
  <c r="O8" i="74"/>
  <c r="Q8" i="74"/>
  <c r="O260" i="73"/>
  <c r="Q260" i="73"/>
  <c r="O252" i="73"/>
  <c r="Q252" i="73"/>
  <c r="O244" i="73"/>
  <c r="Q244" i="73"/>
  <c r="O236" i="73"/>
  <c r="Q236" i="73"/>
  <c r="O227" i="73"/>
  <c r="Q227" i="73"/>
  <c r="O219" i="73"/>
  <c r="Q219" i="73"/>
  <c r="O211" i="73"/>
  <c r="Q211" i="73"/>
  <c r="O203" i="73"/>
  <c r="Q203" i="73"/>
  <c r="O195" i="73"/>
  <c r="Q195" i="73"/>
  <c r="O187" i="73"/>
  <c r="Q187" i="73"/>
  <c r="O179" i="73"/>
  <c r="Q179" i="73"/>
  <c r="O171" i="73"/>
  <c r="Q171" i="73"/>
  <c r="O163" i="73"/>
  <c r="Q163" i="73"/>
  <c r="O155" i="73"/>
  <c r="Q155" i="73"/>
  <c r="O147" i="73"/>
  <c r="Q147" i="73"/>
  <c r="O139" i="73"/>
  <c r="Q139" i="73"/>
  <c r="O131" i="73"/>
  <c r="Q131" i="73"/>
  <c r="O123" i="73"/>
  <c r="Q123" i="73"/>
  <c r="O114" i="73"/>
  <c r="Q114" i="73"/>
  <c r="O106" i="73"/>
  <c r="Q106" i="73"/>
  <c r="O98" i="73"/>
  <c r="Q98" i="73"/>
  <c r="O90" i="73"/>
  <c r="Q90" i="73"/>
  <c r="O82" i="73"/>
  <c r="Q82" i="73"/>
  <c r="O74" i="73"/>
  <c r="Q74" i="73"/>
  <c r="O66" i="73"/>
  <c r="Q66" i="73"/>
  <c r="O58" i="73"/>
  <c r="Q58" i="73"/>
  <c r="O50" i="73"/>
  <c r="Q50" i="73"/>
  <c r="O39" i="73"/>
  <c r="O31" i="73"/>
  <c r="Q31" i="73"/>
  <c r="O23" i="73"/>
  <c r="Q23" i="73"/>
  <c r="O15" i="73"/>
  <c r="Q15" i="73"/>
  <c r="O7" i="73"/>
  <c r="Q7" i="73"/>
  <c r="O259" i="72"/>
  <c r="Q259" i="72"/>
  <c r="O251" i="72"/>
  <c r="Q251" i="72"/>
  <c r="O243" i="72"/>
  <c r="Q243" i="72"/>
  <c r="Q153" i="93"/>
  <c r="Q88" i="93"/>
  <c r="Q21" i="93"/>
  <c r="Q232" i="92"/>
  <c r="Q168" i="92"/>
  <c r="Q103" i="92"/>
  <c r="Q35" i="92"/>
  <c r="Q248" i="91"/>
  <c r="Q183" i="91"/>
  <c r="Q118" i="91"/>
  <c r="Q54" i="91"/>
  <c r="Q198" i="90"/>
  <c r="Q205" i="89"/>
  <c r="O109" i="94"/>
  <c r="Q109" i="94"/>
  <c r="O101" i="94"/>
  <c r="Q101" i="94"/>
  <c r="O93" i="94"/>
  <c r="Q93" i="94"/>
  <c r="O85" i="94"/>
  <c r="Q85" i="94"/>
  <c r="O77" i="94"/>
  <c r="Q77" i="94"/>
  <c r="O69" i="94"/>
  <c r="Q69" i="94"/>
  <c r="O61" i="94"/>
  <c r="Q61" i="94"/>
  <c r="O53" i="94"/>
  <c r="Q53" i="94"/>
  <c r="O42" i="94"/>
  <c r="Q42" i="94"/>
  <c r="O34" i="94"/>
  <c r="Q34" i="94"/>
  <c r="O26" i="94"/>
  <c r="Q26" i="94"/>
  <c r="O18" i="94"/>
  <c r="Q18" i="94"/>
  <c r="O10" i="94"/>
  <c r="Q10" i="94"/>
  <c r="O262" i="93"/>
  <c r="Q262" i="93"/>
  <c r="O254" i="93"/>
  <c r="Q254" i="93"/>
  <c r="O246" i="93"/>
  <c r="Q246" i="93"/>
  <c r="O238" i="93"/>
  <c r="Q238" i="93"/>
  <c r="O229" i="93"/>
  <c r="Q229" i="93"/>
  <c r="O221" i="93"/>
  <c r="Q221" i="93"/>
  <c r="O213" i="93"/>
  <c r="Q213" i="93"/>
  <c r="O205" i="93"/>
  <c r="Q205" i="93"/>
  <c r="O197" i="93"/>
  <c r="Q197" i="93"/>
  <c r="O189" i="93"/>
  <c r="Q189" i="93"/>
  <c r="O181" i="93"/>
  <c r="Q181" i="93"/>
  <c r="O173" i="93"/>
  <c r="Q173" i="93"/>
  <c r="O165" i="93"/>
  <c r="Q165" i="93"/>
  <c r="O157" i="93"/>
  <c r="Q157" i="93"/>
  <c r="O149" i="93"/>
  <c r="Q149" i="93"/>
  <c r="O141" i="93"/>
  <c r="Q141" i="93"/>
  <c r="O133" i="93"/>
  <c r="Q133" i="93"/>
  <c r="O125" i="93"/>
  <c r="Q125" i="93"/>
  <c r="O116" i="93"/>
  <c r="Q116" i="93"/>
  <c r="O108" i="93"/>
  <c r="Q108" i="93"/>
  <c r="O100" i="93"/>
  <c r="Q100" i="93"/>
  <c r="O92" i="93"/>
  <c r="Q92" i="93"/>
  <c r="O84" i="93"/>
  <c r="Q84" i="93"/>
  <c r="O76" i="93"/>
  <c r="Q76" i="93"/>
  <c r="O68" i="93"/>
  <c r="Q68" i="93"/>
  <c r="O60" i="93"/>
  <c r="Q60" i="93"/>
  <c r="O52" i="93"/>
  <c r="Q52" i="93"/>
  <c r="O41" i="93"/>
  <c r="Q41" i="93"/>
  <c r="O33" i="93"/>
  <c r="Q33" i="93"/>
  <c r="O25" i="93"/>
  <c r="Q25" i="93"/>
  <c r="O17" i="93"/>
  <c r="Q17" i="93"/>
  <c r="O9" i="93"/>
  <c r="Q9" i="93"/>
  <c r="O261" i="92"/>
  <c r="Q261" i="92"/>
  <c r="O253" i="92"/>
  <c r="Q253" i="92"/>
  <c r="O245" i="92"/>
  <c r="Q245" i="92"/>
  <c r="O237" i="92"/>
  <c r="Q237" i="92"/>
  <c r="O228" i="92"/>
  <c r="Q228" i="92"/>
  <c r="O220" i="92"/>
  <c r="Q220" i="92"/>
  <c r="O212" i="92"/>
  <c r="Q212" i="92"/>
  <c r="O204" i="92"/>
  <c r="Q204" i="92"/>
  <c r="O196" i="92"/>
  <c r="Q196" i="92"/>
  <c r="O188" i="92"/>
  <c r="Q188" i="92"/>
  <c r="O180" i="92"/>
  <c r="Q180" i="92"/>
  <c r="O172" i="92"/>
  <c r="Q172" i="92"/>
  <c r="O164" i="92"/>
  <c r="Q164" i="92"/>
  <c r="O156" i="92"/>
  <c r="Q156" i="92"/>
  <c r="O148" i="92"/>
  <c r="Q148" i="92"/>
  <c r="O140" i="92"/>
  <c r="Q140" i="92"/>
  <c r="O132" i="92"/>
  <c r="Q132" i="92"/>
  <c r="O124" i="92"/>
  <c r="Q124" i="92"/>
  <c r="O115" i="92"/>
  <c r="Q115" i="92"/>
  <c r="O107" i="92"/>
  <c r="Q107" i="92"/>
  <c r="O99" i="92"/>
  <c r="Q99" i="92"/>
  <c r="O91" i="92"/>
  <c r="Q91" i="92"/>
  <c r="O83" i="92"/>
  <c r="Q83" i="92"/>
  <c r="O75" i="92"/>
  <c r="Q75" i="92"/>
  <c r="O67" i="92"/>
  <c r="Q67" i="92"/>
  <c r="O59" i="92"/>
  <c r="Q59" i="92"/>
  <c r="O51" i="92"/>
  <c r="Q51" i="92"/>
  <c r="O40" i="92"/>
  <c r="O32" i="92"/>
  <c r="Q32" i="92"/>
  <c r="O24" i="92"/>
  <c r="Q24" i="92"/>
  <c r="O16" i="92"/>
  <c r="Q16" i="92"/>
  <c r="O8" i="92"/>
  <c r="Q8" i="92"/>
  <c r="O260" i="91"/>
  <c r="Q260" i="91"/>
  <c r="O252" i="91"/>
  <c r="Q252" i="91"/>
  <c r="O244" i="91"/>
  <c r="Q244" i="91"/>
  <c r="O236" i="91"/>
  <c r="Q236" i="91"/>
  <c r="O227" i="91"/>
  <c r="Q227" i="91"/>
  <c r="O219" i="91"/>
  <c r="Q219" i="91"/>
  <c r="O211" i="91"/>
  <c r="Q211" i="91"/>
  <c r="O203" i="91"/>
  <c r="Q203" i="91"/>
  <c r="O195" i="91"/>
  <c r="Q195" i="91"/>
  <c r="O187" i="91"/>
  <c r="Q187" i="91"/>
  <c r="O179" i="91"/>
  <c r="Q179" i="91"/>
  <c r="O171" i="91"/>
  <c r="Q171" i="91"/>
  <c r="O163" i="91"/>
  <c r="Q163" i="91"/>
  <c r="O155" i="91"/>
  <c r="Q155" i="91"/>
  <c r="O147" i="91"/>
  <c r="Q147" i="91"/>
  <c r="O139" i="91"/>
  <c r="Q139" i="91"/>
  <c r="O131" i="91"/>
  <c r="Q131" i="91"/>
  <c r="O123" i="91"/>
  <c r="Q123" i="91"/>
  <c r="O114" i="91"/>
  <c r="Q114" i="91"/>
  <c r="O106" i="91"/>
  <c r="Q106" i="91"/>
  <c r="O98" i="91"/>
  <c r="Q98" i="91"/>
  <c r="O90" i="91"/>
  <c r="Q90" i="91"/>
  <c r="O82" i="91"/>
  <c r="Q82" i="91"/>
  <c r="O74" i="91"/>
  <c r="Q74" i="91"/>
  <c r="O66" i="91"/>
  <c r="Q66" i="91"/>
  <c r="O58" i="91"/>
  <c r="Q58" i="91"/>
  <c r="O50" i="91"/>
  <c r="Q50" i="91"/>
  <c r="O39" i="91"/>
  <c r="O31" i="91"/>
  <c r="Q31" i="91"/>
  <c r="O23" i="91"/>
  <c r="Q23" i="91"/>
  <c r="O15" i="91"/>
  <c r="Q15" i="91"/>
  <c r="O7" i="91"/>
  <c r="Q7" i="91"/>
  <c r="O259" i="90"/>
  <c r="Q259" i="90"/>
  <c r="O251" i="90"/>
  <c r="Q251" i="90"/>
  <c r="O243" i="90"/>
  <c r="Q243" i="90"/>
  <c r="O235" i="90"/>
  <c r="Q235" i="90"/>
  <c r="O226" i="90"/>
  <c r="Q226" i="90"/>
  <c r="O218" i="90"/>
  <c r="Q218" i="90"/>
  <c r="O210" i="90"/>
  <c r="Q210" i="90"/>
  <c r="O202" i="90"/>
  <c r="Q202" i="90"/>
  <c r="O194" i="90"/>
  <c r="Q194" i="90"/>
  <c r="O186" i="90"/>
  <c r="Q186" i="90"/>
  <c r="O178" i="90"/>
  <c r="Q178" i="90"/>
  <c r="O170" i="90"/>
  <c r="Q170" i="90"/>
  <c r="O162" i="90"/>
  <c r="Q162" i="90"/>
  <c r="O154" i="90"/>
  <c r="Q154" i="90"/>
  <c r="O146" i="90"/>
  <c r="Q146" i="90"/>
  <c r="O138" i="90"/>
  <c r="Q138" i="90"/>
  <c r="O130" i="90"/>
  <c r="Q130" i="90"/>
  <c r="O122" i="90"/>
  <c r="Q122" i="90"/>
  <c r="O113" i="90"/>
  <c r="Q113" i="90"/>
  <c r="O105" i="90"/>
  <c r="Q105" i="90"/>
  <c r="O97" i="90"/>
  <c r="Q97" i="90"/>
  <c r="O89" i="90"/>
  <c r="Q89" i="90"/>
  <c r="O81" i="90"/>
  <c r="Q81" i="90"/>
  <c r="O73" i="90"/>
  <c r="Q73" i="90"/>
  <c r="O65" i="90"/>
  <c r="Q65" i="90"/>
  <c r="O57" i="90"/>
  <c r="Q57" i="90"/>
  <c r="O49" i="90"/>
  <c r="Q49" i="90"/>
  <c r="O37" i="90"/>
  <c r="Q37" i="90"/>
  <c r="O30" i="90"/>
  <c r="Q30" i="90"/>
  <c r="O22" i="90"/>
  <c r="Q22" i="90"/>
  <c r="O14" i="90"/>
  <c r="Q14" i="90"/>
  <c r="O6" i="90"/>
  <c r="Q6" i="90"/>
  <c r="O258" i="89"/>
  <c r="Q258" i="89"/>
  <c r="O250" i="89"/>
  <c r="Q250" i="89"/>
  <c r="O242" i="89"/>
  <c r="Q242" i="89"/>
  <c r="O234" i="89"/>
  <c r="Q234" i="89"/>
  <c r="O225" i="89"/>
  <c r="Q225" i="89"/>
  <c r="O217" i="89"/>
  <c r="Q217" i="89"/>
  <c r="O209" i="89"/>
  <c r="Q209" i="89"/>
  <c r="O201" i="89"/>
  <c r="Q201" i="89"/>
  <c r="O193" i="89"/>
  <c r="Q193" i="89"/>
  <c r="O185" i="89"/>
  <c r="Q185" i="89"/>
  <c r="O177" i="89"/>
  <c r="Q177" i="89"/>
  <c r="O169" i="89"/>
  <c r="Q169" i="89"/>
  <c r="O161" i="89"/>
  <c r="Q161" i="89"/>
  <c r="O153" i="89"/>
  <c r="Q153" i="89"/>
  <c r="O145" i="89"/>
  <c r="Q145" i="89"/>
  <c r="O137" i="89"/>
  <c r="Q137" i="89"/>
  <c r="O129" i="89"/>
  <c r="Q129" i="89"/>
  <c r="O120" i="89"/>
  <c r="Q120" i="89"/>
  <c r="O112" i="89"/>
  <c r="Q112" i="89"/>
  <c r="O104" i="89"/>
  <c r="Q104" i="89"/>
  <c r="O96" i="89"/>
  <c r="Q96" i="89"/>
  <c r="O88" i="89"/>
  <c r="Q88" i="89"/>
  <c r="O80" i="89"/>
  <c r="Q80" i="89"/>
  <c r="O72" i="89"/>
  <c r="Q72" i="89"/>
  <c r="O64" i="89"/>
  <c r="Q64" i="89"/>
  <c r="O56" i="89"/>
  <c r="Q56" i="89"/>
  <c r="O48" i="89"/>
  <c r="Q48" i="89"/>
  <c r="O36" i="89"/>
  <c r="Q36" i="89"/>
  <c r="O29" i="89"/>
  <c r="Q29" i="89"/>
  <c r="O21" i="89"/>
  <c r="Q21" i="89"/>
  <c r="O13" i="89"/>
  <c r="Q13" i="89"/>
  <c r="O257" i="88"/>
  <c r="Q257" i="88"/>
  <c r="O249" i="88"/>
  <c r="Q249" i="88"/>
  <c r="O241" i="88"/>
  <c r="Q241" i="88"/>
  <c r="O232" i="88"/>
  <c r="Q232" i="88"/>
  <c r="O224" i="88"/>
  <c r="Q224" i="88"/>
  <c r="O216" i="88"/>
  <c r="Q216" i="88"/>
  <c r="O208" i="88"/>
  <c r="Q208" i="88"/>
  <c r="O200" i="88"/>
  <c r="Q200" i="88"/>
  <c r="O192" i="88"/>
  <c r="Q192" i="88"/>
  <c r="O184" i="88"/>
  <c r="Q184" i="88"/>
  <c r="O176" i="88"/>
  <c r="Q176" i="88"/>
  <c r="O168" i="88"/>
  <c r="Q168" i="88"/>
  <c r="O160" i="88"/>
  <c r="Q160" i="88"/>
  <c r="O152" i="88"/>
  <c r="Q152" i="88"/>
  <c r="O144" i="88"/>
  <c r="Q144" i="88"/>
  <c r="O136" i="88"/>
  <c r="Q136" i="88"/>
  <c r="O128" i="88"/>
  <c r="Q128" i="88"/>
  <c r="O119" i="88"/>
  <c r="Q119" i="88"/>
  <c r="O111" i="88"/>
  <c r="Q111" i="88"/>
  <c r="O103" i="88"/>
  <c r="Q103" i="88"/>
  <c r="O95" i="88"/>
  <c r="Q95" i="88"/>
  <c r="O87" i="88"/>
  <c r="Q87" i="88"/>
  <c r="O79" i="88"/>
  <c r="Q79" i="88"/>
  <c r="O71" i="88"/>
  <c r="Q71" i="88"/>
  <c r="O63" i="88"/>
  <c r="Q63" i="88"/>
  <c r="O55" i="88"/>
  <c r="Q55" i="88"/>
  <c r="O44" i="88"/>
  <c r="Q44" i="88"/>
  <c r="O35" i="88"/>
  <c r="Q35" i="88"/>
  <c r="O28" i="88"/>
  <c r="Q28" i="88"/>
  <c r="O20" i="88"/>
  <c r="Q20" i="88"/>
  <c r="O12" i="88"/>
  <c r="Q12" i="88"/>
  <c r="O256" i="87"/>
  <c r="Q256" i="87"/>
  <c r="O248" i="87"/>
  <c r="Q248" i="87"/>
  <c r="O240" i="87"/>
  <c r="Q240" i="87"/>
  <c r="O231" i="87"/>
  <c r="Q231" i="87"/>
  <c r="O223" i="87"/>
  <c r="Q223" i="87"/>
  <c r="O215" i="87"/>
  <c r="Q215" i="87"/>
  <c r="O207" i="87"/>
  <c r="Q207" i="87"/>
  <c r="O199" i="87"/>
  <c r="Q199" i="87"/>
  <c r="O191" i="87"/>
  <c r="Q191" i="87"/>
  <c r="O183" i="87"/>
  <c r="Q183" i="87"/>
  <c r="O175" i="87"/>
  <c r="Q175" i="87"/>
  <c r="O167" i="87"/>
  <c r="Q167" i="87"/>
  <c r="O159" i="87"/>
  <c r="Q159" i="87"/>
  <c r="O151" i="87"/>
  <c r="Q151" i="87"/>
  <c r="O143" i="87"/>
  <c r="Q143" i="87"/>
  <c r="O135" i="87"/>
  <c r="Q135" i="87"/>
  <c r="O127" i="87"/>
  <c r="Q127" i="87"/>
  <c r="O118" i="87"/>
  <c r="Q118" i="87"/>
  <c r="O110" i="87"/>
  <c r="Q110" i="87"/>
  <c r="O102" i="87"/>
  <c r="Q102" i="87"/>
  <c r="O94" i="87"/>
  <c r="Q94" i="87"/>
  <c r="O86" i="87"/>
  <c r="Q86" i="87"/>
  <c r="O78" i="87"/>
  <c r="Q78" i="87"/>
  <c r="O70" i="87"/>
  <c r="Q70" i="87"/>
  <c r="O62" i="87"/>
  <c r="Q62" i="87"/>
  <c r="O54" i="87"/>
  <c r="Q54" i="87"/>
  <c r="O43" i="87"/>
  <c r="Q43" i="87"/>
  <c r="O27" i="87"/>
  <c r="Q27" i="87"/>
  <c r="O19" i="87"/>
  <c r="Q19" i="87"/>
  <c r="O11" i="87"/>
  <c r="Q11" i="87"/>
  <c r="O255" i="86"/>
  <c r="Q255" i="86"/>
  <c r="O247" i="86"/>
  <c r="Q247" i="86"/>
  <c r="O239" i="86"/>
  <c r="Q239" i="86"/>
  <c r="O230" i="86"/>
  <c r="Q230" i="86"/>
  <c r="O222" i="86"/>
  <c r="Q222" i="86"/>
  <c r="O214" i="86"/>
  <c r="Q214" i="86"/>
  <c r="O206" i="86"/>
  <c r="Q206" i="86"/>
  <c r="O198" i="86"/>
  <c r="Q198" i="86"/>
  <c r="O190" i="86"/>
  <c r="Q190" i="86"/>
  <c r="O182" i="86"/>
  <c r="Q182" i="86"/>
  <c r="O174" i="86"/>
  <c r="Q174" i="86"/>
  <c r="O166" i="86"/>
  <c r="Q166" i="86"/>
  <c r="O158" i="86"/>
  <c r="Q158" i="86"/>
  <c r="O150" i="86"/>
  <c r="Q150" i="86"/>
  <c r="O142" i="86"/>
  <c r="Q142" i="86"/>
  <c r="O134" i="86"/>
  <c r="Q134" i="86"/>
  <c r="O126" i="86"/>
  <c r="Q126" i="86"/>
  <c r="O117" i="86"/>
  <c r="Q117" i="86"/>
  <c r="O109" i="86"/>
  <c r="Q109" i="86"/>
  <c r="O101" i="86"/>
  <c r="Q101" i="86"/>
  <c r="O93" i="86"/>
  <c r="Q93" i="86"/>
  <c r="O85" i="86"/>
  <c r="Q85" i="86"/>
  <c r="O77" i="86"/>
  <c r="Q77" i="86"/>
  <c r="O69" i="86"/>
  <c r="Q69" i="86"/>
  <c r="O61" i="86"/>
  <c r="Q61" i="86"/>
  <c r="O53" i="86"/>
  <c r="Q53" i="86"/>
  <c r="O42" i="86"/>
  <c r="Q42" i="86"/>
  <c r="O34" i="86"/>
  <c r="Q34" i="86"/>
  <c r="O26" i="86"/>
  <c r="Q26" i="86"/>
  <c r="O18" i="86"/>
  <c r="Q18" i="86"/>
  <c r="O10" i="86"/>
  <c r="Q10" i="86"/>
  <c r="O262" i="85"/>
  <c r="Q262" i="85"/>
  <c r="O254" i="85"/>
  <c r="Q254" i="85"/>
  <c r="O246" i="85"/>
  <c r="Q246" i="85"/>
  <c r="O238" i="85"/>
  <c r="Q238" i="85"/>
  <c r="O229" i="85"/>
  <c r="Q229" i="85"/>
  <c r="O221" i="85"/>
  <c r="Q221" i="85"/>
  <c r="O213" i="85"/>
  <c r="Q213" i="85"/>
  <c r="O205" i="85"/>
  <c r="Q205" i="85"/>
  <c r="O197" i="85"/>
  <c r="Q197" i="85"/>
  <c r="O189" i="85"/>
  <c r="Q189" i="85"/>
  <c r="O181" i="85"/>
  <c r="Q181" i="85"/>
  <c r="O173" i="85"/>
  <c r="Q173" i="85"/>
  <c r="O165" i="85"/>
  <c r="Q165" i="85"/>
  <c r="O157" i="85"/>
  <c r="Q157" i="85"/>
  <c r="O149" i="85"/>
  <c r="Q149" i="85"/>
  <c r="O141" i="85"/>
  <c r="Q141" i="85"/>
  <c r="O133" i="85"/>
  <c r="Q133" i="85"/>
  <c r="O125" i="85"/>
  <c r="Q125" i="85"/>
  <c r="O116" i="85"/>
  <c r="Q116" i="85"/>
  <c r="O108" i="85"/>
  <c r="Q108" i="85"/>
  <c r="O100" i="85"/>
  <c r="Q100" i="85"/>
  <c r="O92" i="85"/>
  <c r="Q92" i="85"/>
  <c r="O84" i="85"/>
  <c r="Q84" i="85"/>
  <c r="O76" i="85"/>
  <c r="Q76" i="85"/>
  <c r="O68" i="85"/>
  <c r="Q68" i="85"/>
  <c r="O60" i="85"/>
  <c r="Q60" i="85"/>
  <c r="O52" i="85"/>
  <c r="Q52" i="85"/>
  <c r="O41" i="85"/>
  <c r="Q41" i="85"/>
  <c r="O33" i="85"/>
  <c r="Q33" i="85"/>
  <c r="O25" i="85"/>
  <c r="Q25" i="85"/>
  <c r="O17" i="85"/>
  <c r="Q17" i="85"/>
  <c r="O9" i="85"/>
  <c r="Q9" i="85"/>
  <c r="O261" i="84"/>
  <c r="Q261" i="84"/>
  <c r="O253" i="84"/>
  <c r="Q253" i="84"/>
  <c r="O245" i="84"/>
  <c r="Q245" i="84"/>
  <c r="O237" i="84"/>
  <c r="Q237" i="84"/>
  <c r="O228" i="84"/>
  <c r="Q228" i="84"/>
  <c r="O220" i="84"/>
  <c r="Q220" i="84"/>
  <c r="O212" i="84"/>
  <c r="Q212" i="84"/>
  <c r="O204" i="84"/>
  <c r="Q204" i="84"/>
  <c r="O196" i="84"/>
  <c r="Q196" i="84"/>
  <c r="O188" i="84"/>
  <c r="Q188" i="84"/>
  <c r="O180" i="84"/>
  <c r="Q180" i="84"/>
  <c r="O172" i="84"/>
  <c r="Q172" i="84"/>
  <c r="O164" i="84"/>
  <c r="Q164" i="84"/>
  <c r="O156" i="84"/>
  <c r="Q156" i="84"/>
  <c r="O148" i="84"/>
  <c r="Q148" i="84"/>
  <c r="O140" i="84"/>
  <c r="Q140" i="84"/>
  <c r="O132" i="84"/>
  <c r="Q132" i="84"/>
  <c r="O124" i="84"/>
  <c r="Q124" i="84"/>
  <c r="O115" i="84"/>
  <c r="Q115" i="84"/>
  <c r="O107" i="84"/>
  <c r="Q107" i="84"/>
  <c r="O99" i="84"/>
  <c r="Q99" i="84"/>
  <c r="O91" i="84"/>
  <c r="Q91" i="84"/>
  <c r="O83" i="84"/>
  <c r="Q83" i="84"/>
  <c r="O75" i="84"/>
  <c r="Q75" i="84"/>
  <c r="O67" i="84"/>
  <c r="Q67" i="84"/>
  <c r="O59" i="84"/>
  <c r="Q59" i="84"/>
  <c r="O51" i="84"/>
  <c r="Q51" i="84"/>
  <c r="O40" i="84"/>
  <c r="O32" i="84"/>
  <c r="Q32" i="84"/>
  <c r="O24" i="84"/>
  <c r="Q24" i="84"/>
  <c r="O16" i="84"/>
  <c r="Q16" i="84"/>
  <c r="O8" i="84"/>
  <c r="Q8" i="84"/>
  <c r="O260" i="83"/>
  <c r="Q260" i="83"/>
  <c r="O252" i="83"/>
  <c r="Q252" i="83"/>
  <c r="O244" i="83"/>
  <c r="Q244" i="83"/>
  <c r="O236" i="83"/>
  <c r="Q236" i="83"/>
  <c r="O227" i="83"/>
  <c r="Q227" i="83"/>
  <c r="O219" i="83"/>
  <c r="Q219" i="83"/>
  <c r="O211" i="83"/>
  <c r="Q211" i="83"/>
  <c r="O203" i="83"/>
  <c r="Q203" i="83"/>
  <c r="O195" i="83"/>
  <c r="Q195" i="83"/>
  <c r="O187" i="83"/>
  <c r="Q187" i="83"/>
  <c r="O179" i="83"/>
  <c r="Q179" i="83"/>
  <c r="O171" i="83"/>
  <c r="Q171" i="83"/>
  <c r="O163" i="83"/>
  <c r="Q163" i="83"/>
  <c r="O155" i="83"/>
  <c r="Q155" i="83"/>
  <c r="O147" i="83"/>
  <c r="Q147" i="83"/>
  <c r="O139" i="83"/>
  <c r="Q139" i="83"/>
  <c r="O131" i="83"/>
  <c r="Q131" i="83"/>
  <c r="O123" i="83"/>
  <c r="Q123" i="83"/>
  <c r="O114" i="83"/>
  <c r="Q114" i="83"/>
  <c r="O106" i="83"/>
  <c r="Q106" i="83"/>
  <c r="O98" i="83"/>
  <c r="Q98" i="83"/>
  <c r="O90" i="83"/>
  <c r="Q90" i="83"/>
  <c r="O82" i="83"/>
  <c r="Q82" i="83"/>
  <c r="O74" i="83"/>
  <c r="Q74" i="83"/>
  <c r="O66" i="83"/>
  <c r="Q66" i="83"/>
  <c r="O58" i="83"/>
  <c r="Q58" i="83"/>
  <c r="O50" i="83"/>
  <c r="Q50" i="83"/>
  <c r="O39" i="83"/>
  <c r="O31" i="83"/>
  <c r="Q31" i="83"/>
  <c r="O23" i="83"/>
  <c r="Q23" i="83"/>
  <c r="O15" i="83"/>
  <c r="Q15" i="83"/>
  <c r="O7" i="83"/>
  <c r="Q7" i="83"/>
  <c r="O259" i="82"/>
  <c r="Q259" i="82"/>
  <c r="O251" i="82"/>
  <c r="Q251" i="82"/>
  <c r="O243" i="82"/>
  <c r="Q243" i="82"/>
  <c r="O235" i="82"/>
  <c r="Q235" i="82"/>
  <c r="O226" i="82"/>
  <c r="Q226" i="82"/>
  <c r="O218" i="82"/>
  <c r="Q218" i="82"/>
  <c r="O210" i="82"/>
  <c r="Q210" i="82"/>
  <c r="O202" i="82"/>
  <c r="Q202" i="82"/>
  <c r="O194" i="82"/>
  <c r="Q194" i="82"/>
  <c r="O186" i="82"/>
  <c r="Q186" i="82"/>
  <c r="O178" i="82"/>
  <c r="Q178" i="82"/>
  <c r="O170" i="82"/>
  <c r="Q170" i="82"/>
  <c r="O162" i="82"/>
  <c r="Q162" i="82"/>
  <c r="O154" i="82"/>
  <c r="Q154" i="82"/>
  <c r="O146" i="82"/>
  <c r="Q146" i="82"/>
  <c r="O138" i="82"/>
  <c r="Q138" i="82"/>
  <c r="O130" i="82"/>
  <c r="Q130" i="82"/>
  <c r="O122" i="82"/>
  <c r="Q122" i="82"/>
  <c r="O113" i="82"/>
  <c r="Q113" i="82"/>
  <c r="O105" i="82"/>
  <c r="Q105" i="82"/>
  <c r="O97" i="82"/>
  <c r="Q97" i="82"/>
  <c r="O89" i="82"/>
  <c r="Q89" i="82"/>
  <c r="O81" i="82"/>
  <c r="Q81" i="82"/>
  <c r="O73" i="82"/>
  <c r="Q73" i="82"/>
  <c r="O65" i="82"/>
  <c r="Q65" i="82"/>
  <c r="O57" i="82"/>
  <c r="Q57" i="82"/>
  <c r="O49" i="82"/>
  <c r="Q49" i="82"/>
  <c r="O37" i="82"/>
  <c r="Q37" i="82"/>
  <c r="O30" i="82"/>
  <c r="Q30" i="82"/>
  <c r="O22" i="82"/>
  <c r="Q22" i="82"/>
  <c r="O14" i="82"/>
  <c r="Q14" i="82"/>
  <c r="O6" i="82"/>
  <c r="Q6" i="82"/>
  <c r="O258" i="81"/>
  <c r="Q258" i="81"/>
  <c r="O250" i="81"/>
  <c r="Q250" i="81"/>
  <c r="O242" i="81"/>
  <c r="Q242" i="81"/>
  <c r="O234" i="81"/>
  <c r="Q234" i="81"/>
  <c r="O225" i="81"/>
  <c r="Q225" i="81"/>
  <c r="O217" i="81"/>
  <c r="Q217" i="81"/>
  <c r="O209" i="81"/>
  <c r="Q209" i="81"/>
  <c r="O201" i="81"/>
  <c r="Q201" i="81"/>
  <c r="O193" i="81"/>
  <c r="Q193" i="81"/>
  <c r="O185" i="81"/>
  <c r="Q185" i="81"/>
  <c r="O177" i="81"/>
  <c r="Q177" i="81"/>
  <c r="O169" i="81"/>
  <c r="Q169" i="81"/>
  <c r="O161" i="81"/>
  <c r="Q161" i="81"/>
  <c r="O153" i="81"/>
  <c r="Q153" i="81"/>
  <c r="O145" i="81"/>
  <c r="Q145" i="81"/>
  <c r="O137" i="81"/>
  <c r="Q137" i="81"/>
  <c r="O129" i="81"/>
  <c r="Q129" i="81"/>
  <c r="O120" i="81"/>
  <c r="Q120" i="81"/>
  <c r="O112" i="81"/>
  <c r="Q112" i="81"/>
  <c r="O104" i="81"/>
  <c r="Q104" i="81"/>
  <c r="O96" i="81"/>
  <c r="Q96" i="81"/>
  <c r="O88" i="81"/>
  <c r="Q88" i="81"/>
  <c r="O80" i="81"/>
  <c r="Q80" i="81"/>
  <c r="O72" i="81"/>
  <c r="Q72" i="81"/>
  <c r="O64" i="81"/>
  <c r="Q64" i="81"/>
  <c r="O56" i="81"/>
  <c r="Q56" i="81"/>
  <c r="O48" i="81"/>
  <c r="Q48" i="81"/>
  <c r="O36" i="81"/>
  <c r="Q36" i="81"/>
  <c r="O29" i="81"/>
  <c r="Q29" i="81"/>
  <c r="O21" i="81"/>
  <c r="Q21" i="81"/>
  <c r="O13" i="81"/>
  <c r="Q13" i="81"/>
  <c r="O257" i="80"/>
  <c r="Q257" i="80"/>
  <c r="O249" i="80"/>
  <c r="Q249" i="80"/>
  <c r="O241" i="80"/>
  <c r="Q241" i="80"/>
  <c r="O232" i="80"/>
  <c r="Q232" i="80"/>
  <c r="O224" i="80"/>
  <c r="Q224" i="80"/>
  <c r="O216" i="80"/>
  <c r="Q216" i="80"/>
  <c r="O208" i="80"/>
  <c r="Q208" i="80"/>
  <c r="O200" i="80"/>
  <c r="Q200" i="80"/>
  <c r="O192" i="80"/>
  <c r="Q192" i="80"/>
  <c r="O184" i="80"/>
  <c r="Q184" i="80"/>
  <c r="O176" i="80"/>
  <c r="Q176" i="80"/>
  <c r="O168" i="80"/>
  <c r="Q168" i="80"/>
  <c r="O160" i="80"/>
  <c r="Q160" i="80"/>
  <c r="O152" i="80"/>
  <c r="Q152" i="80"/>
  <c r="O144" i="80"/>
  <c r="Q144" i="80"/>
  <c r="O136" i="80"/>
  <c r="Q136" i="80"/>
  <c r="O128" i="80"/>
  <c r="Q128" i="80"/>
  <c r="O119" i="80"/>
  <c r="Q119" i="80"/>
  <c r="O111" i="80"/>
  <c r="Q111" i="80"/>
  <c r="O103" i="80"/>
  <c r="Q103" i="80"/>
  <c r="O95" i="80"/>
  <c r="Q95" i="80"/>
  <c r="O87" i="80"/>
  <c r="Q87" i="80"/>
  <c r="O79" i="80"/>
  <c r="Q79" i="80"/>
  <c r="O71" i="80"/>
  <c r="Q71" i="80"/>
  <c r="O63" i="80"/>
  <c r="Q63" i="80"/>
  <c r="O55" i="80"/>
  <c r="Q55" i="80"/>
  <c r="O44" i="80"/>
  <c r="Q44" i="80"/>
  <c r="O35" i="80"/>
  <c r="Q35" i="80"/>
  <c r="O28" i="80"/>
  <c r="Q28" i="80"/>
  <c r="O20" i="80"/>
  <c r="Q20" i="80"/>
  <c r="O12" i="80"/>
  <c r="Q12" i="80"/>
  <c r="O256" i="79"/>
  <c r="Q256" i="79"/>
  <c r="O248" i="79"/>
  <c r="Q248" i="79"/>
  <c r="O240" i="79"/>
  <c r="Q240" i="79"/>
  <c r="O231" i="79"/>
  <c r="Q231" i="79"/>
  <c r="O223" i="79"/>
  <c r="Q223" i="79"/>
  <c r="O215" i="79"/>
  <c r="Q215" i="79"/>
  <c r="O207" i="79"/>
  <c r="Q207" i="79"/>
  <c r="O199" i="79"/>
  <c r="Q199" i="79"/>
  <c r="O191" i="79"/>
  <c r="Q191" i="79"/>
  <c r="O183" i="79"/>
  <c r="Q183" i="79"/>
  <c r="O175" i="79"/>
  <c r="Q175" i="79"/>
  <c r="O167" i="79"/>
  <c r="Q167" i="79"/>
  <c r="O159" i="79"/>
  <c r="Q159" i="79"/>
  <c r="O151" i="79"/>
  <c r="Q151" i="79"/>
  <c r="O143" i="79"/>
  <c r="Q143" i="79"/>
  <c r="O135" i="79"/>
  <c r="Q135" i="79"/>
  <c r="O127" i="79"/>
  <c r="Q127" i="79"/>
  <c r="O118" i="79"/>
  <c r="Q118" i="79"/>
  <c r="O110" i="79"/>
  <c r="Q110" i="79"/>
  <c r="O102" i="79"/>
  <c r="Q102" i="79"/>
  <c r="O94" i="79"/>
  <c r="Q94" i="79"/>
  <c r="O86" i="79"/>
  <c r="Q86" i="79"/>
  <c r="O78" i="79"/>
  <c r="Q78" i="79"/>
  <c r="O70" i="79"/>
  <c r="Q70" i="79"/>
  <c r="O62" i="79"/>
  <c r="Q62" i="79"/>
  <c r="O54" i="79"/>
  <c r="Q54" i="79"/>
  <c r="O43" i="79"/>
  <c r="Q43" i="79"/>
  <c r="O27" i="79"/>
  <c r="Q27" i="79"/>
  <c r="O19" i="79"/>
  <c r="Q19" i="79"/>
  <c r="O11" i="79"/>
  <c r="Q11" i="79"/>
  <c r="O255" i="78"/>
  <c r="Q255" i="78"/>
  <c r="O247" i="78"/>
  <c r="Q247" i="78"/>
  <c r="O239" i="78"/>
  <c r="Q239" i="78"/>
  <c r="O230" i="78"/>
  <c r="Q230" i="78"/>
  <c r="O222" i="78"/>
  <c r="Q222" i="78"/>
  <c r="O214" i="78"/>
  <c r="Q214" i="78"/>
  <c r="O206" i="78"/>
  <c r="Q206" i="78"/>
  <c r="O198" i="78"/>
  <c r="Q198" i="78"/>
  <c r="O190" i="78"/>
  <c r="Q190" i="78"/>
  <c r="O182" i="78"/>
  <c r="Q182" i="78"/>
  <c r="O174" i="78"/>
  <c r="Q174" i="78"/>
  <c r="O166" i="78"/>
  <c r="Q166" i="78"/>
  <c r="O158" i="78"/>
  <c r="Q158" i="78"/>
  <c r="O150" i="78"/>
  <c r="Q150" i="78"/>
  <c r="O142" i="78"/>
  <c r="Q142" i="78"/>
  <c r="O134" i="78"/>
  <c r="Q134" i="78"/>
  <c r="O126" i="78"/>
  <c r="Q126" i="78"/>
  <c r="O117" i="78"/>
  <c r="Q117" i="78"/>
  <c r="O109" i="78"/>
  <c r="Q109" i="78"/>
  <c r="O101" i="78"/>
  <c r="Q101" i="78"/>
  <c r="O93" i="78"/>
  <c r="Q93" i="78"/>
  <c r="O85" i="78"/>
  <c r="Q85" i="78"/>
  <c r="O77" i="78"/>
  <c r="Q77" i="78"/>
  <c r="O69" i="78"/>
  <c r="Q69" i="78"/>
  <c r="O61" i="78"/>
  <c r="Q61" i="78"/>
  <c r="O53" i="78"/>
  <c r="Q53" i="78"/>
  <c r="O42" i="78"/>
  <c r="Q42" i="78"/>
  <c r="O34" i="78"/>
  <c r="Q34" i="78"/>
  <c r="O26" i="78"/>
  <c r="Q26" i="78"/>
  <c r="O18" i="78"/>
  <c r="Q18" i="78"/>
  <c r="O10" i="78"/>
  <c r="Q10" i="78"/>
  <c r="O262" i="77"/>
  <c r="Q262" i="77"/>
  <c r="O254" i="77"/>
  <c r="Q254" i="77"/>
  <c r="O246" i="77"/>
  <c r="Q246" i="77"/>
  <c r="O238" i="77"/>
  <c r="Q238" i="77"/>
  <c r="O229" i="77"/>
  <c r="Q229" i="77"/>
  <c r="O221" i="77"/>
  <c r="Q221" i="77"/>
  <c r="O213" i="77"/>
  <c r="Q213" i="77"/>
  <c r="O205" i="77"/>
  <c r="Q205" i="77"/>
  <c r="O197" i="77"/>
  <c r="Q197" i="77"/>
  <c r="O189" i="77"/>
  <c r="Q189" i="77"/>
  <c r="O181" i="77"/>
  <c r="Q181" i="77"/>
  <c r="O173" i="77"/>
  <c r="Q173" i="77"/>
  <c r="O165" i="77"/>
  <c r="Q165" i="77"/>
  <c r="O157" i="77"/>
  <c r="Q157" i="77"/>
  <c r="O149" i="77"/>
  <c r="Q149" i="77"/>
  <c r="O141" i="77"/>
  <c r="Q141" i="77"/>
  <c r="O133" i="77"/>
  <c r="Q133" i="77"/>
  <c r="O125" i="77"/>
  <c r="Q125" i="77"/>
  <c r="O116" i="77"/>
  <c r="Q116" i="77"/>
  <c r="O108" i="77"/>
  <c r="Q108" i="77"/>
  <c r="O100" i="77"/>
  <c r="Q100" i="77"/>
  <c r="O92" i="77"/>
  <c r="Q92" i="77"/>
  <c r="O84" i="77"/>
  <c r="Q84" i="77"/>
  <c r="O76" i="77"/>
  <c r="Q76" i="77"/>
  <c r="O68" i="77"/>
  <c r="Q68" i="77"/>
  <c r="O60" i="77"/>
  <c r="Q60" i="77"/>
  <c r="O52" i="77"/>
  <c r="Q52" i="77"/>
  <c r="O41" i="77"/>
  <c r="Q41" i="77"/>
  <c r="O33" i="77"/>
  <c r="Q33" i="77"/>
  <c r="O25" i="77"/>
  <c r="Q25" i="77"/>
  <c r="O17" i="77"/>
  <c r="Q17" i="77"/>
  <c r="O9" i="77"/>
  <c r="Q9" i="77"/>
  <c r="O261" i="76"/>
  <c r="Q261" i="76"/>
  <c r="O253" i="76"/>
  <c r="Q253" i="76"/>
  <c r="O245" i="76"/>
  <c r="Q245" i="76"/>
  <c r="O237" i="76"/>
  <c r="Q237" i="76"/>
  <c r="O228" i="76"/>
  <c r="Q228" i="76"/>
  <c r="O220" i="76"/>
  <c r="Q220" i="76"/>
  <c r="O212" i="76"/>
  <c r="Q212" i="76"/>
  <c r="O204" i="76"/>
  <c r="Q204" i="76"/>
  <c r="O196" i="76"/>
  <c r="Q196" i="76"/>
  <c r="O188" i="76"/>
  <c r="Q188" i="76"/>
  <c r="O180" i="76"/>
  <c r="Q180" i="76"/>
  <c r="O172" i="76"/>
  <c r="Q172" i="76"/>
  <c r="O164" i="76"/>
  <c r="Q164" i="76"/>
  <c r="O156" i="76"/>
  <c r="Q156" i="76"/>
  <c r="O148" i="76"/>
  <c r="Q148" i="76"/>
  <c r="O140" i="76"/>
  <c r="Q140" i="76"/>
  <c r="O132" i="76"/>
  <c r="Q132" i="76"/>
  <c r="O124" i="76"/>
  <c r="Q124" i="76"/>
  <c r="O115" i="76"/>
  <c r="Q115" i="76"/>
  <c r="O107" i="76"/>
  <c r="Q107" i="76"/>
  <c r="O99" i="76"/>
  <c r="Q99" i="76"/>
  <c r="O91" i="76"/>
  <c r="Q91" i="76"/>
  <c r="O83" i="76"/>
  <c r="Q83" i="76"/>
  <c r="O75" i="76"/>
  <c r="Q75" i="76"/>
  <c r="O67" i="76"/>
  <c r="Q67" i="76"/>
  <c r="O59" i="76"/>
  <c r="Q59" i="76"/>
  <c r="O51" i="76"/>
  <c r="Q51" i="76"/>
  <c r="O40" i="76"/>
  <c r="O32" i="76"/>
  <c r="Q32" i="76"/>
  <c r="O24" i="76"/>
  <c r="Q24" i="76"/>
  <c r="O16" i="76"/>
  <c r="Q16" i="76"/>
  <c r="O8" i="76"/>
  <c r="Q8" i="76"/>
  <c r="O260" i="75"/>
  <c r="Q260" i="75"/>
  <c r="O252" i="75"/>
  <c r="Q252" i="75"/>
  <c r="O244" i="75"/>
  <c r="Q244" i="75"/>
  <c r="O236" i="75"/>
  <c r="Q236" i="75"/>
  <c r="O227" i="75"/>
  <c r="Q227" i="75"/>
  <c r="O219" i="75"/>
  <c r="Q219" i="75"/>
  <c r="O211" i="75"/>
  <c r="Q211" i="75"/>
  <c r="O203" i="75"/>
  <c r="Q203" i="75"/>
  <c r="O195" i="75"/>
  <c r="Q195" i="75"/>
  <c r="O187" i="75"/>
  <c r="Q187" i="75"/>
  <c r="O179" i="75"/>
  <c r="Q179" i="75"/>
  <c r="O171" i="75"/>
  <c r="Q171" i="75"/>
  <c r="O163" i="75"/>
  <c r="Q163" i="75"/>
  <c r="O155" i="75"/>
  <c r="Q155" i="75"/>
  <c r="O147" i="75"/>
  <c r="Q147" i="75"/>
  <c r="O139" i="75"/>
  <c r="Q139" i="75"/>
  <c r="O131" i="75"/>
  <c r="Q131" i="75"/>
  <c r="O123" i="75"/>
  <c r="Q123" i="75"/>
  <c r="O114" i="75"/>
  <c r="Q114" i="75"/>
  <c r="O106" i="75"/>
  <c r="Q106" i="75"/>
  <c r="O98" i="75"/>
  <c r="Q98" i="75"/>
  <c r="O90" i="75"/>
  <c r="Q90" i="75"/>
  <c r="O82" i="75"/>
  <c r="Q82" i="75"/>
  <c r="O74" i="75"/>
  <c r="Q74" i="75"/>
  <c r="O66" i="75"/>
  <c r="Q66" i="75"/>
  <c r="O58" i="75"/>
  <c r="Q58" i="75"/>
  <c r="O50" i="75"/>
  <c r="Q50" i="75"/>
  <c r="O39" i="75"/>
  <c r="O31" i="75"/>
  <c r="Q31" i="75"/>
  <c r="O23" i="75"/>
  <c r="Q23" i="75"/>
  <c r="O15" i="75"/>
  <c r="Q15" i="75"/>
  <c r="O7" i="75"/>
  <c r="Q7" i="75"/>
  <c r="O259" i="74"/>
  <c r="Q259" i="74"/>
  <c r="O251" i="74"/>
  <c r="Q251" i="74"/>
  <c r="O243" i="74"/>
  <c r="Q243" i="74"/>
  <c r="O235" i="74"/>
  <c r="Q235" i="74"/>
  <c r="O226" i="74"/>
  <c r="Q226" i="74"/>
  <c r="O218" i="74"/>
  <c r="Q218" i="74"/>
  <c r="O210" i="74"/>
  <c r="Q210" i="74"/>
  <c r="O202" i="74"/>
  <c r="Q202" i="74"/>
  <c r="O194" i="74"/>
  <c r="Q194" i="74"/>
  <c r="O186" i="74"/>
  <c r="Q186" i="74"/>
  <c r="O178" i="74"/>
  <c r="Q178" i="74"/>
  <c r="O170" i="74"/>
  <c r="Q170" i="74"/>
  <c r="O162" i="74"/>
  <c r="Q162" i="74"/>
  <c r="O154" i="74"/>
  <c r="Q154" i="74"/>
  <c r="O146" i="74"/>
  <c r="Q146" i="74"/>
  <c r="O138" i="74"/>
  <c r="Q138" i="74"/>
  <c r="O130" i="74"/>
  <c r="Q130" i="74"/>
  <c r="O122" i="74"/>
  <c r="Q122" i="74"/>
  <c r="O113" i="74"/>
  <c r="Q113" i="74"/>
  <c r="O105" i="74"/>
  <c r="Q105" i="74"/>
  <c r="O97" i="74"/>
  <c r="Q97" i="74"/>
  <c r="O89" i="74"/>
  <c r="Q89" i="74"/>
  <c r="O81" i="74"/>
  <c r="Q81" i="74"/>
  <c r="O73" i="74"/>
  <c r="Q73" i="74"/>
  <c r="O65" i="74"/>
  <c r="Q65" i="74"/>
  <c r="O57" i="74"/>
  <c r="Q57" i="74"/>
  <c r="O49" i="74"/>
  <c r="Q49" i="74"/>
  <c r="O37" i="74"/>
  <c r="Q37" i="74"/>
  <c r="O30" i="74"/>
  <c r="Q30" i="74"/>
  <c r="O22" i="74"/>
  <c r="Q22" i="74"/>
  <c r="O14" i="74"/>
  <c r="Q14" i="74"/>
  <c r="O6" i="74"/>
  <c r="Q6" i="74"/>
  <c r="O258" i="73"/>
  <c r="Q258" i="73"/>
  <c r="O250" i="73"/>
  <c r="Q250" i="73"/>
  <c r="O242" i="73"/>
  <c r="Q242" i="73"/>
  <c r="O234" i="73"/>
  <c r="Q234" i="73"/>
  <c r="O225" i="73"/>
  <c r="Q225" i="73"/>
  <c r="O217" i="73"/>
  <c r="Q217" i="73"/>
  <c r="O209" i="73"/>
  <c r="Q209" i="73"/>
  <c r="O201" i="73"/>
  <c r="Q201" i="73"/>
  <c r="O193" i="73"/>
  <c r="Q193" i="73"/>
  <c r="O185" i="73"/>
  <c r="Q185" i="73"/>
  <c r="O177" i="73"/>
  <c r="Q177" i="73"/>
  <c r="O169" i="73"/>
  <c r="Q169" i="73"/>
  <c r="O161" i="73"/>
  <c r="Q161" i="73"/>
  <c r="O153" i="73"/>
  <c r="Q153" i="73"/>
  <c r="O145" i="73"/>
  <c r="Q145" i="73"/>
  <c r="O137" i="73"/>
  <c r="Q137" i="73"/>
  <c r="O129" i="73"/>
  <c r="Q129" i="73"/>
  <c r="O120" i="73"/>
  <c r="Q120" i="73"/>
  <c r="O112" i="73"/>
  <c r="Q112" i="73"/>
  <c r="O104" i="73"/>
  <c r="Q104" i="73"/>
  <c r="O96" i="73"/>
  <c r="Q96" i="73"/>
  <c r="O88" i="73"/>
  <c r="Q88" i="73"/>
  <c r="O80" i="73"/>
  <c r="Q80" i="73"/>
  <c r="O72" i="73"/>
  <c r="Q72" i="73"/>
  <c r="O64" i="73"/>
  <c r="Q64" i="73"/>
  <c r="O56" i="73"/>
  <c r="Q56" i="73"/>
  <c r="O48" i="73"/>
  <c r="Q48" i="73"/>
  <c r="O36" i="73"/>
  <c r="Q36" i="73"/>
  <c r="O29" i="73"/>
  <c r="Q29" i="73"/>
  <c r="O21" i="73"/>
  <c r="Q21" i="73"/>
  <c r="O13" i="73"/>
  <c r="Q13" i="73"/>
  <c r="O257" i="72"/>
  <c r="Q257" i="72"/>
  <c r="O249" i="72"/>
  <c r="Q249" i="72"/>
  <c r="O241" i="72"/>
  <c r="Q241" i="72"/>
  <c r="Q201" i="93"/>
  <c r="Q137" i="93"/>
  <c r="Q72" i="93"/>
  <c r="Q216" i="92"/>
  <c r="Q152" i="92"/>
  <c r="Q87" i="92"/>
  <c r="Q20" i="92"/>
  <c r="Q231" i="91"/>
  <c r="Q167" i="91"/>
  <c r="Q102" i="91"/>
  <c r="Q247" i="90"/>
  <c r="Q182" i="90"/>
  <c r="Q61" i="90"/>
  <c r="Q141" i="89"/>
  <c r="Q252" i="88"/>
  <c r="O116" i="94"/>
  <c r="Q116" i="94"/>
  <c r="O108" i="94"/>
  <c r="Q108" i="94"/>
  <c r="O100" i="94"/>
  <c r="Q100" i="94"/>
  <c r="O92" i="94"/>
  <c r="Q92" i="94"/>
  <c r="O84" i="94"/>
  <c r="Q84" i="94"/>
  <c r="O76" i="94"/>
  <c r="Q76" i="94"/>
  <c r="O68" i="94"/>
  <c r="Q68" i="94"/>
  <c r="O60" i="94"/>
  <c r="Q60" i="94"/>
  <c r="O52" i="94"/>
  <c r="Q52" i="94"/>
  <c r="O41" i="94"/>
  <c r="Q41" i="94"/>
  <c r="O33" i="94"/>
  <c r="Q33" i="94"/>
  <c r="O25" i="94"/>
  <c r="Q25" i="94"/>
  <c r="O17" i="94"/>
  <c r="Q17" i="94"/>
  <c r="O9" i="94"/>
  <c r="Q9" i="94"/>
  <c r="O261" i="93"/>
  <c r="Q261" i="93"/>
  <c r="O253" i="93"/>
  <c r="Q253" i="93"/>
  <c r="O245" i="93"/>
  <c r="Q245" i="93"/>
  <c r="O237" i="93"/>
  <c r="Q237" i="93"/>
  <c r="O228" i="93"/>
  <c r="Q228" i="93"/>
  <c r="O220" i="93"/>
  <c r="Q220" i="93"/>
  <c r="O212" i="93"/>
  <c r="Q212" i="93"/>
  <c r="O204" i="93"/>
  <c r="Q204" i="93"/>
  <c r="O196" i="93"/>
  <c r="Q196" i="93"/>
  <c r="O188" i="93"/>
  <c r="Q188" i="93"/>
  <c r="O180" i="93"/>
  <c r="Q180" i="93"/>
  <c r="O172" i="93"/>
  <c r="Q172" i="93"/>
  <c r="O164" i="93"/>
  <c r="Q164" i="93"/>
  <c r="O156" i="93"/>
  <c r="Q156" i="93"/>
  <c r="O148" i="93"/>
  <c r="Q148" i="93"/>
  <c r="O140" i="93"/>
  <c r="Q140" i="93"/>
  <c r="O132" i="93"/>
  <c r="Q132" i="93"/>
  <c r="O124" i="93"/>
  <c r="Q124" i="93"/>
  <c r="Q115" i="93"/>
  <c r="O115" i="93"/>
  <c r="O107" i="93"/>
  <c r="Q107" i="93"/>
  <c r="O99" i="93"/>
  <c r="Q99" i="93"/>
  <c r="O91" i="93"/>
  <c r="Q91" i="93"/>
  <c r="O83" i="93"/>
  <c r="Q83" i="93"/>
  <c r="O75" i="93"/>
  <c r="Q75" i="93"/>
  <c r="O67" i="93"/>
  <c r="Q67" i="93"/>
  <c r="O59" i="93"/>
  <c r="Q59" i="93"/>
  <c r="O51" i="93"/>
  <c r="Q51" i="93"/>
  <c r="O40" i="93"/>
  <c r="O32" i="93"/>
  <c r="Q32" i="93"/>
  <c r="O24" i="93"/>
  <c r="Q24" i="93"/>
  <c r="O16" i="93"/>
  <c r="Q16" i="93"/>
  <c r="O8" i="93"/>
  <c r="Q8" i="93"/>
  <c r="O260" i="92"/>
  <c r="Q260" i="92"/>
  <c r="O252" i="92"/>
  <c r="Q252" i="92"/>
  <c r="O244" i="92"/>
  <c r="Q244" i="92"/>
  <c r="O236" i="92"/>
  <c r="Q236" i="92"/>
  <c r="O227" i="92"/>
  <c r="Q227" i="92"/>
  <c r="O219" i="92"/>
  <c r="Q219" i="92"/>
  <c r="O211" i="92"/>
  <c r="Q211" i="92"/>
  <c r="O203" i="92"/>
  <c r="Q203" i="92"/>
  <c r="O195" i="92"/>
  <c r="Q195" i="92"/>
  <c r="O187" i="92"/>
  <c r="Q187" i="92"/>
  <c r="O179" i="92"/>
  <c r="Q179" i="92"/>
  <c r="O171" i="92"/>
  <c r="Q171" i="92"/>
  <c r="O163" i="92"/>
  <c r="Q163" i="92"/>
  <c r="O155" i="92"/>
  <c r="Q155" i="92"/>
  <c r="O147" i="92"/>
  <c r="Q147" i="92"/>
  <c r="O139" i="92"/>
  <c r="Q139" i="92"/>
  <c r="O131" i="92"/>
  <c r="Q131" i="92"/>
  <c r="O123" i="92"/>
  <c r="Q123" i="92"/>
  <c r="O114" i="92"/>
  <c r="Q114" i="92"/>
  <c r="O106" i="92"/>
  <c r="Q106" i="92"/>
  <c r="O98" i="92"/>
  <c r="Q98" i="92"/>
  <c r="O90" i="92"/>
  <c r="Q90" i="92"/>
  <c r="O82" i="92"/>
  <c r="Q82" i="92"/>
  <c r="O74" i="92"/>
  <c r="Q74" i="92"/>
  <c r="O66" i="92"/>
  <c r="Q66" i="92"/>
  <c r="O58" i="92"/>
  <c r="Q58" i="92"/>
  <c r="O50" i="92"/>
  <c r="Q50" i="92"/>
  <c r="O39" i="92"/>
  <c r="O31" i="92"/>
  <c r="Q31" i="92"/>
  <c r="O23" i="92"/>
  <c r="Q23" i="92"/>
  <c r="O15" i="92"/>
  <c r="Q15" i="92"/>
  <c r="O7" i="92"/>
  <c r="Q7" i="92"/>
  <c r="O259" i="91"/>
  <c r="Q259" i="91"/>
  <c r="O251" i="91"/>
  <c r="Q251" i="91"/>
  <c r="O243" i="91"/>
  <c r="Q243" i="91"/>
  <c r="O235" i="91"/>
  <c r="Q235" i="91"/>
  <c r="O226" i="91"/>
  <c r="Q226" i="91"/>
  <c r="O218" i="91"/>
  <c r="Q218" i="91"/>
  <c r="O210" i="91"/>
  <c r="Q210" i="91"/>
  <c r="O202" i="91"/>
  <c r="Q202" i="91"/>
  <c r="O194" i="91"/>
  <c r="Q194" i="91"/>
  <c r="O186" i="91"/>
  <c r="Q186" i="91"/>
  <c r="O170" i="91"/>
  <c r="Q170" i="91"/>
  <c r="O162" i="91"/>
  <c r="Q162" i="91"/>
  <c r="O154" i="91"/>
  <c r="Q154" i="91"/>
  <c r="O146" i="91"/>
  <c r="Q146" i="91"/>
  <c r="O138" i="91"/>
  <c r="Q138" i="91"/>
  <c r="O130" i="91"/>
  <c r="Q130" i="91"/>
  <c r="O122" i="91"/>
  <c r="Q122" i="91"/>
  <c r="O113" i="91"/>
  <c r="Q113" i="91"/>
  <c r="O105" i="91"/>
  <c r="Q105" i="91"/>
  <c r="O97" i="91"/>
  <c r="Q97" i="91"/>
  <c r="O89" i="91"/>
  <c r="Q89" i="91"/>
  <c r="O81" i="91"/>
  <c r="Q81" i="91"/>
  <c r="O73" i="91"/>
  <c r="Q73" i="91"/>
  <c r="O65" i="91"/>
  <c r="Q65" i="91"/>
  <c r="O57" i="91"/>
  <c r="Q57" i="91"/>
  <c r="O49" i="91"/>
  <c r="Q49" i="91"/>
  <c r="O37" i="91"/>
  <c r="Q37" i="91"/>
  <c r="O30" i="91"/>
  <c r="Q30" i="91"/>
  <c r="O22" i="91"/>
  <c r="Q22" i="91"/>
  <c r="O14" i="91"/>
  <c r="Q14" i="91"/>
  <c r="O6" i="91"/>
  <c r="Q6" i="91"/>
  <c r="O258" i="90"/>
  <c r="Q258" i="90"/>
  <c r="O250" i="90"/>
  <c r="Q250" i="90"/>
  <c r="O242" i="90"/>
  <c r="Q242" i="90"/>
  <c r="O234" i="90"/>
  <c r="Q234" i="90"/>
  <c r="O225" i="90"/>
  <c r="Q225" i="90"/>
  <c r="O217" i="90"/>
  <c r="Q217" i="90"/>
  <c r="O209" i="90"/>
  <c r="Q209" i="90"/>
  <c r="O201" i="90"/>
  <c r="Q201" i="90"/>
  <c r="O193" i="90"/>
  <c r="Q193" i="90"/>
  <c r="O185" i="90"/>
  <c r="Q185" i="90"/>
  <c r="O177" i="90"/>
  <c r="Q177" i="90"/>
  <c r="O169" i="90"/>
  <c r="Q169" i="90"/>
  <c r="O161" i="90"/>
  <c r="Q161" i="90"/>
  <c r="O153" i="90"/>
  <c r="Q153" i="90"/>
  <c r="O145" i="90"/>
  <c r="Q145" i="90"/>
  <c r="O137" i="90"/>
  <c r="Q137" i="90"/>
  <c r="O129" i="90"/>
  <c r="Q129" i="90"/>
  <c r="O120" i="90"/>
  <c r="Q120" i="90"/>
  <c r="O112" i="90"/>
  <c r="Q112" i="90"/>
  <c r="O104" i="90"/>
  <c r="Q104" i="90"/>
  <c r="O96" i="90"/>
  <c r="Q96" i="90"/>
  <c r="O88" i="90"/>
  <c r="Q88" i="90"/>
  <c r="O80" i="90"/>
  <c r="Q80" i="90"/>
  <c r="O72" i="90"/>
  <c r="Q72" i="90"/>
  <c r="O64" i="90"/>
  <c r="Q64" i="90"/>
  <c r="O56" i="90"/>
  <c r="Q56" i="90"/>
  <c r="O48" i="90"/>
  <c r="Q48" i="90"/>
  <c r="O36" i="90"/>
  <c r="Q36" i="90"/>
  <c r="O29" i="90"/>
  <c r="Q29" i="90"/>
  <c r="O21" i="90"/>
  <c r="Q21" i="90"/>
  <c r="O13" i="90"/>
  <c r="Q13" i="90"/>
  <c r="O257" i="89"/>
  <c r="Q257" i="89"/>
  <c r="O249" i="89"/>
  <c r="Q249" i="89"/>
  <c r="O241" i="89"/>
  <c r="Q241" i="89"/>
  <c r="O232" i="89"/>
  <c r="Q232" i="89"/>
  <c r="O224" i="89"/>
  <c r="Q224" i="89"/>
  <c r="O216" i="89"/>
  <c r="Q216" i="89"/>
  <c r="O208" i="89"/>
  <c r="Q208" i="89"/>
  <c r="O200" i="89"/>
  <c r="Q200" i="89"/>
  <c r="O192" i="89"/>
  <c r="Q192" i="89"/>
  <c r="O184" i="89"/>
  <c r="Q184" i="89"/>
  <c r="O176" i="89"/>
  <c r="Q176" i="89"/>
  <c r="O168" i="89"/>
  <c r="Q168" i="89"/>
  <c r="O160" i="89"/>
  <c r="Q160" i="89"/>
  <c r="O152" i="89"/>
  <c r="Q152" i="89"/>
  <c r="O144" i="89"/>
  <c r="Q144" i="89"/>
  <c r="O136" i="89"/>
  <c r="Q136" i="89"/>
  <c r="O128" i="89"/>
  <c r="Q128" i="89"/>
  <c r="O119" i="89"/>
  <c r="Q119" i="89"/>
  <c r="O111" i="89"/>
  <c r="Q111" i="89"/>
  <c r="O103" i="89"/>
  <c r="Q103" i="89"/>
  <c r="O95" i="89"/>
  <c r="Q95" i="89"/>
  <c r="O87" i="89"/>
  <c r="Q87" i="89"/>
  <c r="O79" i="89"/>
  <c r="Q79" i="89"/>
  <c r="O71" i="89"/>
  <c r="Q71" i="89"/>
  <c r="O63" i="89"/>
  <c r="Q63" i="89"/>
  <c r="O55" i="89"/>
  <c r="Q55" i="89"/>
  <c r="O44" i="89"/>
  <c r="Q44" i="89"/>
  <c r="O35" i="89"/>
  <c r="Q35" i="89"/>
  <c r="O28" i="89"/>
  <c r="Q28" i="89"/>
  <c r="O20" i="89"/>
  <c r="Q20" i="89"/>
  <c r="O12" i="89"/>
  <c r="Q12" i="89"/>
  <c r="O256" i="88"/>
  <c r="Q256" i="88"/>
  <c r="O248" i="88"/>
  <c r="Q248" i="88"/>
  <c r="O240" i="88"/>
  <c r="Q240" i="88"/>
  <c r="O231" i="88"/>
  <c r="Q231" i="88"/>
  <c r="O223" i="88"/>
  <c r="Q223" i="88"/>
  <c r="O215" i="88"/>
  <c r="Q215" i="88"/>
  <c r="O207" i="88"/>
  <c r="Q207" i="88"/>
  <c r="O199" i="88"/>
  <c r="Q199" i="88"/>
  <c r="O191" i="88"/>
  <c r="Q191" i="88"/>
  <c r="O183" i="88"/>
  <c r="Q183" i="88"/>
  <c r="O175" i="88"/>
  <c r="Q175" i="88"/>
  <c r="O167" i="88"/>
  <c r="Q167" i="88"/>
  <c r="O159" i="88"/>
  <c r="Q159" i="88"/>
  <c r="O151" i="88"/>
  <c r="Q151" i="88"/>
  <c r="O143" i="88"/>
  <c r="Q143" i="88"/>
  <c r="O135" i="88"/>
  <c r="Q135" i="88"/>
  <c r="O127" i="88"/>
  <c r="Q127" i="88"/>
  <c r="O118" i="88"/>
  <c r="Q118" i="88"/>
  <c r="O110" i="88"/>
  <c r="Q110" i="88"/>
  <c r="O102" i="88"/>
  <c r="Q102" i="88"/>
  <c r="O94" i="88"/>
  <c r="Q94" i="88"/>
  <c r="O86" i="88"/>
  <c r="Q86" i="88"/>
  <c r="O78" i="88"/>
  <c r="Q78" i="88"/>
  <c r="O70" i="88"/>
  <c r="Q70" i="88"/>
  <c r="O62" i="88"/>
  <c r="Q62" i="88"/>
  <c r="O54" i="88"/>
  <c r="Q54" i="88"/>
  <c r="O43" i="88"/>
  <c r="Q43" i="88"/>
  <c r="O27" i="88"/>
  <c r="Q27" i="88"/>
  <c r="O19" i="88"/>
  <c r="Q19" i="88"/>
  <c r="O11" i="88"/>
  <c r="Q11" i="88"/>
  <c r="O255" i="87"/>
  <c r="Q255" i="87"/>
  <c r="O247" i="87"/>
  <c r="Q247" i="87"/>
  <c r="O239" i="87"/>
  <c r="Q239" i="87"/>
  <c r="O230" i="87"/>
  <c r="Q230" i="87"/>
  <c r="O222" i="87"/>
  <c r="Q222" i="87"/>
  <c r="O214" i="87"/>
  <c r="Q214" i="87"/>
  <c r="O206" i="87"/>
  <c r="Q206" i="87"/>
  <c r="O198" i="87"/>
  <c r="Q198" i="87"/>
  <c r="O190" i="87"/>
  <c r="Q190" i="87"/>
  <c r="O182" i="87"/>
  <c r="Q182" i="87"/>
  <c r="O174" i="87"/>
  <c r="Q174" i="87"/>
  <c r="O166" i="87"/>
  <c r="Q166" i="87"/>
  <c r="O158" i="87"/>
  <c r="Q158" i="87"/>
  <c r="Q150" i="87"/>
  <c r="O150" i="87"/>
  <c r="O142" i="87"/>
  <c r="Q142" i="87"/>
  <c r="O134" i="87"/>
  <c r="Q134" i="87"/>
  <c r="O126" i="87"/>
  <c r="Q126" i="87"/>
  <c r="O117" i="87"/>
  <c r="Q117" i="87"/>
  <c r="O109" i="87"/>
  <c r="Q109" i="87"/>
  <c r="O101" i="87"/>
  <c r="Q101" i="87"/>
  <c r="O93" i="87"/>
  <c r="Q93" i="87"/>
  <c r="O85" i="87"/>
  <c r="Q85" i="87"/>
  <c r="O77" i="87"/>
  <c r="Q77" i="87"/>
  <c r="O69" i="87"/>
  <c r="Q69" i="87"/>
  <c r="O61" i="87"/>
  <c r="Q61" i="87"/>
  <c r="O53" i="87"/>
  <c r="Q53" i="87"/>
  <c r="O42" i="87"/>
  <c r="Q42" i="87"/>
  <c r="O34" i="87"/>
  <c r="Q34" i="87"/>
  <c r="O26" i="87"/>
  <c r="Q26" i="87"/>
  <c r="O18" i="87"/>
  <c r="Q18" i="87"/>
  <c r="O10" i="87"/>
  <c r="Q10" i="87"/>
  <c r="O262" i="86"/>
  <c r="Q262" i="86"/>
  <c r="O254" i="86"/>
  <c r="Q254" i="86"/>
  <c r="O246" i="86"/>
  <c r="Q246" i="86"/>
  <c r="O238" i="86"/>
  <c r="Q238" i="86"/>
  <c r="O229" i="86"/>
  <c r="Q229" i="86"/>
  <c r="O221" i="86"/>
  <c r="Q221" i="86"/>
  <c r="O213" i="86"/>
  <c r="Q213" i="86"/>
  <c r="O205" i="86"/>
  <c r="Q205" i="86"/>
  <c r="O197" i="86"/>
  <c r="Q197" i="86"/>
  <c r="O189" i="86"/>
  <c r="Q189" i="86"/>
  <c r="O181" i="86"/>
  <c r="Q181" i="86"/>
  <c r="O173" i="86"/>
  <c r="Q173" i="86"/>
  <c r="O165" i="86"/>
  <c r="Q165" i="86"/>
  <c r="O157" i="86"/>
  <c r="Q157" i="86"/>
  <c r="O149" i="86"/>
  <c r="Q149" i="86"/>
  <c r="O141" i="86"/>
  <c r="Q141" i="86"/>
  <c r="O133" i="86"/>
  <c r="Q133" i="86"/>
  <c r="O125" i="86"/>
  <c r="Q125" i="86"/>
  <c r="O116" i="86"/>
  <c r="Q116" i="86"/>
  <c r="O108" i="86"/>
  <c r="Q108" i="86"/>
  <c r="O100" i="86"/>
  <c r="Q100" i="86"/>
  <c r="O92" i="86"/>
  <c r="Q92" i="86"/>
  <c r="O84" i="86"/>
  <c r="Q84" i="86"/>
  <c r="O76" i="86"/>
  <c r="Q76" i="86"/>
  <c r="O68" i="86"/>
  <c r="Q68" i="86"/>
  <c r="O60" i="86"/>
  <c r="Q60" i="86"/>
  <c r="O52" i="86"/>
  <c r="Q52" i="86"/>
  <c r="O41" i="86"/>
  <c r="Q41" i="86"/>
  <c r="O33" i="86"/>
  <c r="Q33" i="86"/>
  <c r="O25" i="86"/>
  <c r="Q25" i="86"/>
  <c r="O17" i="86"/>
  <c r="Q17" i="86"/>
  <c r="O9" i="86"/>
  <c r="Q9" i="86"/>
  <c r="O261" i="85"/>
  <c r="Q261" i="85"/>
  <c r="O253" i="85"/>
  <c r="Q253" i="85"/>
  <c r="O245" i="85"/>
  <c r="Q245" i="85"/>
  <c r="O237" i="85"/>
  <c r="Q237" i="85"/>
  <c r="O228" i="85"/>
  <c r="Q228" i="85"/>
  <c r="O220" i="85"/>
  <c r="Q220" i="85"/>
  <c r="O212" i="85"/>
  <c r="Q212" i="85"/>
  <c r="O204" i="85"/>
  <c r="Q204" i="85"/>
  <c r="O196" i="85"/>
  <c r="Q196" i="85"/>
  <c r="O188" i="85"/>
  <c r="Q188" i="85"/>
  <c r="O180" i="85"/>
  <c r="Q180" i="85"/>
  <c r="O172" i="85"/>
  <c r="Q172" i="85"/>
  <c r="O164" i="85"/>
  <c r="Q164" i="85"/>
  <c r="O156" i="85"/>
  <c r="Q156" i="85"/>
  <c r="O148" i="85"/>
  <c r="Q148" i="85"/>
  <c r="O140" i="85"/>
  <c r="Q140" i="85"/>
  <c r="O132" i="85"/>
  <c r="Q132" i="85"/>
  <c r="O124" i="85"/>
  <c r="Q124" i="85"/>
  <c r="O115" i="85"/>
  <c r="Q115" i="85"/>
  <c r="O107" i="85"/>
  <c r="Q107" i="85"/>
  <c r="O99" i="85"/>
  <c r="Q99" i="85"/>
  <c r="O91" i="85"/>
  <c r="Q91" i="85"/>
  <c r="O83" i="85"/>
  <c r="Q83" i="85"/>
  <c r="O75" i="85"/>
  <c r="Q75" i="85"/>
  <c r="O67" i="85"/>
  <c r="Q67" i="85"/>
  <c r="O59" i="85"/>
  <c r="Q59" i="85"/>
  <c r="O51" i="85"/>
  <c r="Q51" i="85"/>
  <c r="O40" i="85"/>
  <c r="O32" i="85"/>
  <c r="Q32" i="85"/>
  <c r="O24" i="85"/>
  <c r="Q24" i="85"/>
  <c r="O16" i="85"/>
  <c r="Q16" i="85"/>
  <c r="O8" i="85"/>
  <c r="Q8" i="85"/>
  <c r="O260" i="84"/>
  <c r="Q260" i="84"/>
  <c r="O252" i="84"/>
  <c r="Q252" i="84"/>
  <c r="O244" i="84"/>
  <c r="Q244" i="84"/>
  <c r="O236" i="84"/>
  <c r="Q236" i="84"/>
  <c r="O227" i="84"/>
  <c r="Q227" i="84"/>
  <c r="O219" i="84"/>
  <c r="Q219" i="84"/>
  <c r="O211" i="84"/>
  <c r="Q211" i="84"/>
  <c r="O203" i="84"/>
  <c r="Q203" i="84"/>
  <c r="O195" i="84"/>
  <c r="Q195" i="84"/>
  <c r="O187" i="84"/>
  <c r="Q187" i="84"/>
  <c r="O179" i="84"/>
  <c r="Q179" i="84"/>
  <c r="O171" i="84"/>
  <c r="Q171" i="84"/>
  <c r="O163" i="84"/>
  <c r="Q163" i="84"/>
  <c r="O155" i="84"/>
  <c r="Q155" i="84"/>
  <c r="O147" i="84"/>
  <c r="Q147" i="84"/>
  <c r="O139" i="84"/>
  <c r="Q139" i="84"/>
  <c r="O131" i="84"/>
  <c r="Q131" i="84"/>
  <c r="O123" i="84"/>
  <c r="Q123" i="84"/>
  <c r="O114" i="84"/>
  <c r="Q114" i="84"/>
  <c r="O106" i="84"/>
  <c r="Q106" i="84"/>
  <c r="O98" i="84"/>
  <c r="Q98" i="84"/>
  <c r="O90" i="84"/>
  <c r="Q90" i="84"/>
  <c r="O82" i="84"/>
  <c r="Q82" i="84"/>
  <c r="O74" i="84"/>
  <c r="Q74" i="84"/>
  <c r="O66" i="84"/>
  <c r="Q66" i="84"/>
  <c r="O58" i="84"/>
  <c r="Q58" i="84"/>
  <c r="O50" i="84"/>
  <c r="Q50" i="84"/>
  <c r="O39" i="84"/>
  <c r="O31" i="84"/>
  <c r="Q31" i="84"/>
  <c r="O23" i="84"/>
  <c r="Q23" i="84"/>
  <c r="O15" i="84"/>
  <c r="Q15" i="84"/>
  <c r="O7" i="84"/>
  <c r="Q7" i="84"/>
  <c r="O259" i="83"/>
  <c r="Q259" i="83"/>
  <c r="O251" i="83"/>
  <c r="Q251" i="83"/>
  <c r="O243" i="83"/>
  <c r="Q243" i="83"/>
  <c r="O235" i="83"/>
  <c r="Q235" i="83"/>
  <c r="O226" i="83"/>
  <c r="Q226" i="83"/>
  <c r="O218" i="83"/>
  <c r="Q218" i="83"/>
  <c r="O210" i="83"/>
  <c r="Q210" i="83"/>
  <c r="O202" i="83"/>
  <c r="Q202" i="83"/>
  <c r="O194" i="83"/>
  <c r="Q194" i="83"/>
  <c r="O186" i="83"/>
  <c r="Q186" i="83"/>
  <c r="O178" i="83"/>
  <c r="Q178" i="83"/>
  <c r="O170" i="83"/>
  <c r="Q170" i="83"/>
  <c r="O162" i="83"/>
  <c r="Q162" i="83"/>
  <c r="O154" i="83"/>
  <c r="Q154" i="83"/>
  <c r="O146" i="83"/>
  <c r="Q146" i="83"/>
  <c r="O138" i="83"/>
  <c r="Q138" i="83"/>
  <c r="O130" i="83"/>
  <c r="Q130" i="83"/>
  <c r="O122" i="83"/>
  <c r="Q122" i="83"/>
  <c r="O113" i="83"/>
  <c r="Q113" i="83"/>
  <c r="O105" i="83"/>
  <c r="Q105" i="83"/>
  <c r="O97" i="83"/>
  <c r="Q97" i="83"/>
  <c r="O89" i="83"/>
  <c r="Q89" i="83"/>
  <c r="O81" i="83"/>
  <c r="Q81" i="83"/>
  <c r="O73" i="83"/>
  <c r="Q73" i="83"/>
  <c r="O65" i="83"/>
  <c r="Q65" i="83"/>
  <c r="O57" i="83"/>
  <c r="Q57" i="83"/>
  <c r="O49" i="83"/>
  <c r="Q49" i="83"/>
  <c r="O37" i="83"/>
  <c r="Q37" i="83"/>
  <c r="O30" i="83"/>
  <c r="Q30" i="83"/>
  <c r="O22" i="83"/>
  <c r="Q22" i="83"/>
  <c r="O14" i="83"/>
  <c r="Q14" i="83"/>
  <c r="O6" i="83"/>
  <c r="Q6" i="83"/>
  <c r="O258" i="82"/>
  <c r="Q258" i="82"/>
  <c r="O250" i="82"/>
  <c r="Q250" i="82"/>
  <c r="O242" i="82"/>
  <c r="Q242" i="82"/>
  <c r="O234" i="82"/>
  <c r="Q234" i="82"/>
  <c r="O225" i="82"/>
  <c r="Q225" i="82"/>
  <c r="O217" i="82"/>
  <c r="Q217" i="82"/>
  <c r="O209" i="82"/>
  <c r="Q209" i="82"/>
  <c r="O201" i="82"/>
  <c r="Q201" i="82"/>
  <c r="O193" i="82"/>
  <c r="Q193" i="82"/>
  <c r="O185" i="82"/>
  <c r="Q185" i="82"/>
  <c r="O177" i="82"/>
  <c r="Q177" i="82"/>
  <c r="O169" i="82"/>
  <c r="Q169" i="82"/>
  <c r="O161" i="82"/>
  <c r="Q161" i="82"/>
  <c r="O153" i="82"/>
  <c r="Q153" i="82"/>
  <c r="O145" i="82"/>
  <c r="Q145" i="82"/>
  <c r="O137" i="82"/>
  <c r="Q137" i="82"/>
  <c r="O129" i="82"/>
  <c r="Q129" i="82"/>
  <c r="O120" i="82"/>
  <c r="Q120" i="82"/>
  <c r="O112" i="82"/>
  <c r="Q112" i="82"/>
  <c r="O104" i="82"/>
  <c r="Q104" i="82"/>
  <c r="O96" i="82"/>
  <c r="Q96" i="82"/>
  <c r="O88" i="82"/>
  <c r="Q88" i="82"/>
  <c r="O80" i="82"/>
  <c r="Q80" i="82"/>
  <c r="O72" i="82"/>
  <c r="Q72" i="82"/>
  <c r="O64" i="82"/>
  <c r="Q64" i="82"/>
  <c r="O56" i="82"/>
  <c r="Q56" i="82"/>
  <c r="O48" i="82"/>
  <c r="Q48" i="82"/>
  <c r="O36" i="82"/>
  <c r="Q36" i="82"/>
  <c r="O29" i="82"/>
  <c r="Q29" i="82"/>
  <c r="O21" i="82"/>
  <c r="Q21" i="82"/>
  <c r="O13" i="82"/>
  <c r="Q13" i="82"/>
  <c r="O257" i="81"/>
  <c r="Q257" i="81"/>
  <c r="O249" i="81"/>
  <c r="Q249" i="81"/>
  <c r="O241" i="81"/>
  <c r="Q241" i="81"/>
  <c r="O232" i="81"/>
  <c r="Q232" i="81"/>
  <c r="O224" i="81"/>
  <c r="Q224" i="81"/>
  <c r="O216" i="81"/>
  <c r="Q216" i="81"/>
  <c r="O208" i="81"/>
  <c r="Q208" i="81"/>
  <c r="O200" i="81"/>
  <c r="Q200" i="81"/>
  <c r="O192" i="81"/>
  <c r="Q192" i="81"/>
  <c r="O184" i="81"/>
  <c r="Q184" i="81"/>
  <c r="O176" i="81"/>
  <c r="Q176" i="81"/>
  <c r="O168" i="81"/>
  <c r="Q168" i="81"/>
  <c r="O160" i="81"/>
  <c r="Q160" i="81"/>
  <c r="O152" i="81"/>
  <c r="Q152" i="81"/>
  <c r="O144" i="81"/>
  <c r="Q144" i="81"/>
  <c r="O136" i="81"/>
  <c r="Q136" i="81"/>
  <c r="O128" i="81"/>
  <c r="Q128" i="81"/>
  <c r="O119" i="81"/>
  <c r="Q119" i="81"/>
  <c r="O111" i="81"/>
  <c r="Q111" i="81"/>
  <c r="O103" i="81"/>
  <c r="Q103" i="81"/>
  <c r="O95" i="81"/>
  <c r="Q95" i="81"/>
  <c r="O87" i="81"/>
  <c r="Q87" i="81"/>
  <c r="O79" i="81"/>
  <c r="Q79" i="81"/>
  <c r="O71" i="81"/>
  <c r="Q71" i="81"/>
  <c r="O63" i="81"/>
  <c r="Q63" i="81"/>
  <c r="O55" i="81"/>
  <c r="Q55" i="81"/>
  <c r="O44" i="81"/>
  <c r="Q44" i="81"/>
  <c r="O35" i="81"/>
  <c r="Q35" i="81"/>
  <c r="O28" i="81"/>
  <c r="Q28" i="81"/>
  <c r="O20" i="81"/>
  <c r="Q20" i="81"/>
  <c r="O12" i="81"/>
  <c r="Q12" i="81"/>
  <c r="O256" i="80"/>
  <c r="Q256" i="80"/>
  <c r="O248" i="80"/>
  <c r="Q248" i="80"/>
  <c r="O240" i="80"/>
  <c r="Q240" i="80"/>
  <c r="O231" i="80"/>
  <c r="Q231" i="80"/>
  <c r="O223" i="80"/>
  <c r="Q223" i="80"/>
  <c r="O215" i="80"/>
  <c r="Q215" i="80"/>
  <c r="O207" i="80"/>
  <c r="Q207" i="80"/>
  <c r="O199" i="80"/>
  <c r="Q199" i="80"/>
  <c r="O191" i="80"/>
  <c r="Q191" i="80"/>
  <c r="O183" i="80"/>
  <c r="Q183" i="80"/>
  <c r="O175" i="80"/>
  <c r="Q175" i="80"/>
  <c r="O167" i="80"/>
  <c r="Q167" i="80"/>
  <c r="O159" i="80"/>
  <c r="Q159" i="80"/>
  <c r="O151" i="80"/>
  <c r="Q151" i="80"/>
  <c r="O143" i="80"/>
  <c r="Q143" i="80"/>
  <c r="O135" i="80"/>
  <c r="Q135" i="80"/>
  <c r="O127" i="80"/>
  <c r="Q127" i="80"/>
  <c r="O118" i="80"/>
  <c r="Q118" i="80"/>
  <c r="O110" i="80"/>
  <c r="Q110" i="80"/>
  <c r="O102" i="80"/>
  <c r="Q102" i="80"/>
  <c r="O94" i="80"/>
  <c r="Q94" i="80"/>
  <c r="O86" i="80"/>
  <c r="Q86" i="80"/>
  <c r="O78" i="80"/>
  <c r="Q78" i="80"/>
  <c r="O70" i="80"/>
  <c r="Q70" i="80"/>
  <c r="O62" i="80"/>
  <c r="Q62" i="80"/>
  <c r="O54" i="80"/>
  <c r="Q54" i="80"/>
  <c r="O43" i="80"/>
  <c r="Q43" i="80"/>
  <c r="O27" i="80"/>
  <c r="Q27" i="80"/>
  <c r="O19" i="80"/>
  <c r="Q19" i="80"/>
  <c r="O11" i="80"/>
  <c r="Q11" i="80"/>
  <c r="O255" i="79"/>
  <c r="Q255" i="79"/>
  <c r="O247" i="79"/>
  <c r="Q247" i="79"/>
  <c r="O239" i="79"/>
  <c r="Q239" i="79"/>
  <c r="O230" i="79"/>
  <c r="Q230" i="79"/>
  <c r="O222" i="79"/>
  <c r="Q222" i="79"/>
  <c r="O214" i="79"/>
  <c r="Q214" i="79"/>
  <c r="O206" i="79"/>
  <c r="Q206" i="79"/>
  <c r="O198" i="79"/>
  <c r="Q198" i="79"/>
  <c r="O190" i="79"/>
  <c r="Q190" i="79"/>
  <c r="O182" i="79"/>
  <c r="Q182" i="79"/>
  <c r="O174" i="79"/>
  <c r="Q174" i="79"/>
  <c r="O166" i="79"/>
  <c r="Q166" i="79"/>
  <c r="O158" i="79"/>
  <c r="Q158" i="79"/>
  <c r="O150" i="79"/>
  <c r="Q150" i="79"/>
  <c r="O142" i="79"/>
  <c r="Q142" i="79"/>
  <c r="O134" i="79"/>
  <c r="Q134" i="79"/>
  <c r="O126" i="79"/>
  <c r="Q126" i="79"/>
  <c r="O117" i="79"/>
  <c r="Q117" i="79"/>
  <c r="O109" i="79"/>
  <c r="Q109" i="79"/>
  <c r="O101" i="79"/>
  <c r="Q101" i="79"/>
  <c r="O93" i="79"/>
  <c r="Q93" i="79"/>
  <c r="O85" i="79"/>
  <c r="Q85" i="79"/>
  <c r="O77" i="79"/>
  <c r="Q77" i="79"/>
  <c r="O69" i="79"/>
  <c r="Q69" i="79"/>
  <c r="O61" i="79"/>
  <c r="Q61" i="79"/>
  <c r="O53" i="79"/>
  <c r="Q53" i="79"/>
  <c r="O42" i="79"/>
  <c r="Q42" i="79"/>
  <c r="O34" i="79"/>
  <c r="Q34" i="79"/>
  <c r="O26" i="79"/>
  <c r="Q26" i="79"/>
  <c r="O18" i="79"/>
  <c r="Q18" i="79"/>
  <c r="O10" i="79"/>
  <c r="Q10" i="79"/>
  <c r="O262" i="78"/>
  <c r="Q262" i="78"/>
  <c r="O254" i="78"/>
  <c r="Q254" i="78"/>
  <c r="O246" i="78"/>
  <c r="Q246" i="78"/>
  <c r="O238" i="78"/>
  <c r="Q238" i="78"/>
  <c r="O229" i="78"/>
  <c r="Q229" i="78"/>
  <c r="O221" i="78"/>
  <c r="Q221" i="78"/>
  <c r="O213" i="78"/>
  <c r="Q213" i="78"/>
  <c r="O205" i="78"/>
  <c r="Q205" i="78"/>
  <c r="O197" i="78"/>
  <c r="Q197" i="78"/>
  <c r="O189" i="78"/>
  <c r="Q189" i="78"/>
  <c r="O181" i="78"/>
  <c r="Q181" i="78"/>
  <c r="O173" i="78"/>
  <c r="Q173" i="78"/>
  <c r="O165" i="78"/>
  <c r="Q165" i="78"/>
  <c r="O157" i="78"/>
  <c r="Q157" i="78"/>
  <c r="O149" i="78"/>
  <c r="Q149" i="78"/>
  <c r="O141" i="78"/>
  <c r="Q141" i="78"/>
  <c r="O133" i="78"/>
  <c r="Q133" i="78"/>
  <c r="O125" i="78"/>
  <c r="Q125" i="78"/>
  <c r="O116" i="78"/>
  <c r="Q116" i="78"/>
  <c r="O108" i="78"/>
  <c r="Q108" i="78"/>
  <c r="O100" i="78"/>
  <c r="Q100" i="78"/>
  <c r="O92" i="78"/>
  <c r="Q92" i="78"/>
  <c r="O84" i="78"/>
  <c r="Q84" i="78"/>
  <c r="O76" i="78"/>
  <c r="Q76" i="78"/>
  <c r="O68" i="78"/>
  <c r="Q68" i="78"/>
  <c r="O60" i="78"/>
  <c r="Q60" i="78"/>
  <c r="O52" i="78"/>
  <c r="Q52" i="78"/>
  <c r="O41" i="78"/>
  <c r="Q41" i="78"/>
  <c r="O33" i="78"/>
  <c r="Q33" i="78"/>
  <c r="O25" i="78"/>
  <c r="Q25" i="78"/>
  <c r="O17" i="78"/>
  <c r="Q17" i="78"/>
  <c r="O9" i="78"/>
  <c r="Q9" i="78"/>
  <c r="O261" i="77"/>
  <c r="Q261" i="77"/>
  <c r="O253" i="77"/>
  <c r="Q253" i="77"/>
  <c r="O245" i="77"/>
  <c r="Q245" i="77"/>
  <c r="O237" i="77"/>
  <c r="Q237" i="77"/>
  <c r="O228" i="77"/>
  <c r="Q228" i="77"/>
  <c r="O220" i="77"/>
  <c r="Q220" i="77"/>
  <c r="O212" i="77"/>
  <c r="Q212" i="77"/>
  <c r="O204" i="77"/>
  <c r="Q204" i="77"/>
  <c r="O196" i="77"/>
  <c r="Q196" i="77"/>
  <c r="O188" i="77"/>
  <c r="Q188" i="77"/>
  <c r="O180" i="77"/>
  <c r="Q180" i="77"/>
  <c r="O172" i="77"/>
  <c r="Q172" i="77"/>
  <c r="O164" i="77"/>
  <c r="Q164" i="77"/>
  <c r="O156" i="77"/>
  <c r="Q156" i="77"/>
  <c r="O148" i="77"/>
  <c r="Q148" i="77"/>
  <c r="O140" i="77"/>
  <c r="Q140" i="77"/>
  <c r="O132" i="77"/>
  <c r="Q132" i="77"/>
  <c r="O124" i="77"/>
  <c r="Q124" i="77"/>
  <c r="O115" i="77"/>
  <c r="Q115" i="77"/>
  <c r="O107" i="77"/>
  <c r="Q107" i="77"/>
  <c r="O99" i="77"/>
  <c r="Q99" i="77"/>
  <c r="O91" i="77"/>
  <c r="Q91" i="77"/>
  <c r="O83" i="77"/>
  <c r="Q83" i="77"/>
  <c r="O75" i="77"/>
  <c r="Q75" i="77"/>
  <c r="O67" i="77"/>
  <c r="Q67" i="77"/>
  <c r="O59" i="77"/>
  <c r="Q59" i="77"/>
  <c r="O51" i="77"/>
  <c r="Q51" i="77"/>
  <c r="O40" i="77"/>
  <c r="O32" i="77"/>
  <c r="Q32" i="77"/>
  <c r="O24" i="77"/>
  <c r="Q24" i="77"/>
  <c r="O16" i="77"/>
  <c r="Q16" i="77"/>
  <c r="O8" i="77"/>
  <c r="Q8" i="77"/>
  <c r="O260" i="76"/>
  <c r="Q260" i="76"/>
  <c r="O252" i="76"/>
  <c r="Q252" i="76"/>
  <c r="O244" i="76"/>
  <c r="Q244" i="76"/>
  <c r="O236" i="76"/>
  <c r="Q236" i="76"/>
  <c r="O227" i="76"/>
  <c r="Q227" i="76"/>
  <c r="O219" i="76"/>
  <c r="Q219" i="76"/>
  <c r="O211" i="76"/>
  <c r="Q211" i="76"/>
  <c r="O203" i="76"/>
  <c r="Q203" i="76"/>
  <c r="O195" i="76"/>
  <c r="Q195" i="76"/>
  <c r="O187" i="76"/>
  <c r="Q187" i="76"/>
  <c r="O179" i="76"/>
  <c r="Q179" i="76"/>
  <c r="O171" i="76"/>
  <c r="Q171" i="76"/>
  <c r="O163" i="76"/>
  <c r="Q163" i="76"/>
  <c r="O155" i="76"/>
  <c r="Q155" i="76"/>
  <c r="O147" i="76"/>
  <c r="Q147" i="76"/>
  <c r="O139" i="76"/>
  <c r="Q139" i="76"/>
  <c r="O131" i="76"/>
  <c r="Q131" i="76"/>
  <c r="O123" i="76"/>
  <c r="Q123" i="76"/>
  <c r="O114" i="76"/>
  <c r="Q114" i="76"/>
  <c r="O106" i="76"/>
  <c r="Q106" i="76"/>
  <c r="O98" i="76"/>
  <c r="Q98" i="76"/>
  <c r="O90" i="76"/>
  <c r="Q90" i="76"/>
  <c r="O82" i="76"/>
  <c r="Q82" i="76"/>
  <c r="O74" i="76"/>
  <c r="Q74" i="76"/>
  <c r="O66" i="76"/>
  <c r="Q66" i="76"/>
  <c r="O58" i="76"/>
  <c r="Q58" i="76"/>
  <c r="O50" i="76"/>
  <c r="Q50" i="76"/>
  <c r="O39" i="76"/>
  <c r="O31" i="76"/>
  <c r="Q31" i="76"/>
  <c r="O23" i="76"/>
  <c r="Q23" i="76"/>
  <c r="O15" i="76"/>
  <c r="Q15" i="76"/>
  <c r="O7" i="76"/>
  <c r="Q7" i="76"/>
  <c r="O259" i="75"/>
  <c r="Q259" i="75"/>
  <c r="O251" i="75"/>
  <c r="Q251" i="75"/>
  <c r="O243" i="75"/>
  <c r="Q243" i="75"/>
  <c r="O235" i="75"/>
  <c r="Q235" i="75"/>
  <c r="O226" i="75"/>
  <c r="Q226" i="75"/>
  <c r="O218" i="75"/>
  <c r="Q218" i="75"/>
  <c r="O210" i="75"/>
  <c r="Q210" i="75"/>
  <c r="O202" i="75"/>
  <c r="Q202" i="75"/>
  <c r="O194" i="75"/>
  <c r="Q194" i="75"/>
  <c r="O186" i="75"/>
  <c r="Q186" i="75"/>
  <c r="O178" i="75"/>
  <c r="Q178" i="75"/>
  <c r="O170" i="75"/>
  <c r="Q170" i="75"/>
  <c r="O162" i="75"/>
  <c r="Q162" i="75"/>
  <c r="O154" i="75"/>
  <c r="Q154" i="75"/>
  <c r="O146" i="75"/>
  <c r="Q146" i="75"/>
  <c r="O138" i="75"/>
  <c r="Q138" i="75"/>
  <c r="O130" i="75"/>
  <c r="Q130" i="75"/>
  <c r="O122" i="75"/>
  <c r="Q122" i="75"/>
  <c r="O113" i="75"/>
  <c r="Q113" i="75"/>
  <c r="O105" i="75"/>
  <c r="Q105" i="75"/>
  <c r="O97" i="75"/>
  <c r="Q97" i="75"/>
  <c r="O89" i="75"/>
  <c r="Q89" i="75"/>
  <c r="O81" i="75"/>
  <c r="Q81" i="75"/>
  <c r="O73" i="75"/>
  <c r="Q73" i="75"/>
  <c r="O65" i="75"/>
  <c r="Q65" i="75"/>
  <c r="O57" i="75"/>
  <c r="Q57" i="75"/>
  <c r="O49" i="75"/>
  <c r="Q49" i="75"/>
  <c r="O37" i="75"/>
  <c r="Q37" i="75"/>
  <c r="O30" i="75"/>
  <c r="Q30" i="75"/>
  <c r="O22" i="75"/>
  <c r="Q22" i="75"/>
  <c r="O14" i="75"/>
  <c r="Q14" i="75"/>
  <c r="O6" i="75"/>
  <c r="Q6" i="75"/>
  <c r="O258" i="74"/>
  <c r="Q258" i="74"/>
  <c r="O250" i="74"/>
  <c r="Q250" i="74"/>
  <c r="O242" i="74"/>
  <c r="Q242" i="74"/>
  <c r="O234" i="74"/>
  <c r="Q234" i="74"/>
  <c r="O225" i="74"/>
  <c r="Q225" i="74"/>
  <c r="O217" i="74"/>
  <c r="Q217" i="74"/>
  <c r="O209" i="74"/>
  <c r="Q209" i="74"/>
  <c r="O201" i="74"/>
  <c r="Q201" i="74"/>
  <c r="O193" i="74"/>
  <c r="Q193" i="74"/>
  <c r="O185" i="74"/>
  <c r="Q185" i="74"/>
  <c r="O177" i="74"/>
  <c r="Q177" i="74"/>
  <c r="O169" i="74"/>
  <c r="Q169" i="74"/>
  <c r="O161" i="74"/>
  <c r="Q161" i="74"/>
  <c r="O153" i="74"/>
  <c r="Q153" i="74"/>
  <c r="O145" i="74"/>
  <c r="Q145" i="74"/>
  <c r="O137" i="74"/>
  <c r="Q137" i="74"/>
  <c r="O129" i="74"/>
  <c r="Q129" i="74"/>
  <c r="O120" i="74"/>
  <c r="Q120" i="74"/>
  <c r="O112" i="74"/>
  <c r="Q112" i="74"/>
  <c r="O104" i="74"/>
  <c r="Q104" i="74"/>
  <c r="O96" i="74"/>
  <c r="Q96" i="74"/>
  <c r="O88" i="74"/>
  <c r="Q88" i="74"/>
  <c r="O80" i="74"/>
  <c r="Q80" i="74"/>
  <c r="O72" i="74"/>
  <c r="Q72" i="74"/>
  <c r="O64" i="74"/>
  <c r="Q64" i="74"/>
  <c r="O56" i="74"/>
  <c r="Q56" i="74"/>
  <c r="O48" i="74"/>
  <c r="Q48" i="74"/>
  <c r="O36" i="74"/>
  <c r="Q36" i="74"/>
  <c r="O29" i="74"/>
  <c r="Q29" i="74"/>
  <c r="O21" i="74"/>
  <c r="Q21" i="74"/>
  <c r="O13" i="74"/>
  <c r="Q13" i="74"/>
  <c r="O257" i="73"/>
  <c r="Q257" i="73"/>
  <c r="O249" i="73"/>
  <c r="Q249" i="73"/>
  <c r="O241" i="73"/>
  <c r="Q241" i="73"/>
  <c r="O232" i="73"/>
  <c r="Q232" i="73"/>
  <c r="O224" i="73"/>
  <c r="Q224" i="73"/>
  <c r="O216" i="73"/>
  <c r="Q216" i="73"/>
  <c r="O208" i="73"/>
  <c r="Q208" i="73"/>
  <c r="O200" i="73"/>
  <c r="Q200" i="73"/>
  <c r="O192" i="73"/>
  <c r="Q192" i="73"/>
  <c r="O184" i="73"/>
  <c r="Q184" i="73"/>
  <c r="O176" i="73"/>
  <c r="Q176" i="73"/>
  <c r="O168" i="73"/>
  <c r="Q168" i="73"/>
  <c r="O160" i="73"/>
  <c r="Q160" i="73"/>
  <c r="O152" i="73"/>
  <c r="Q152" i="73"/>
  <c r="O144" i="73"/>
  <c r="Q144" i="73"/>
  <c r="O136" i="73"/>
  <c r="Q136" i="73"/>
  <c r="O128" i="73"/>
  <c r="Q128" i="73"/>
  <c r="O119" i="73"/>
  <c r="Q119" i="73"/>
  <c r="O111" i="73"/>
  <c r="Q111" i="73"/>
  <c r="O103" i="73"/>
  <c r="Q103" i="73"/>
  <c r="O95" i="73"/>
  <c r="Q95" i="73"/>
  <c r="O87" i="73"/>
  <c r="Q87" i="73"/>
  <c r="O79" i="73"/>
  <c r="Q79" i="73"/>
  <c r="O71" i="73"/>
  <c r="Q71" i="73"/>
  <c r="O63" i="73"/>
  <c r="Q63" i="73"/>
  <c r="O55" i="73"/>
  <c r="Q55" i="73"/>
  <c r="O44" i="73"/>
  <c r="Q44" i="73"/>
  <c r="O35" i="73"/>
  <c r="Q35" i="73"/>
  <c r="O28" i="73"/>
  <c r="Q28" i="73"/>
  <c r="O20" i="73"/>
  <c r="Q20" i="73"/>
  <c r="O12" i="73"/>
  <c r="Q12" i="73"/>
  <c r="O256" i="72"/>
  <c r="Q256" i="72"/>
  <c r="O248" i="72"/>
  <c r="Q248" i="72"/>
  <c r="O240" i="72"/>
  <c r="Q240" i="72"/>
  <c r="O67" i="94"/>
  <c r="Q193" i="93"/>
  <c r="Q129" i="93"/>
  <c r="Q64" i="93"/>
  <c r="Q208" i="92"/>
  <c r="Q144" i="92"/>
  <c r="Q79" i="92"/>
  <c r="Q12" i="92"/>
  <c r="Q223" i="91"/>
  <c r="Q159" i="91"/>
  <c r="Q94" i="91"/>
  <c r="Q27" i="91"/>
  <c r="Q239" i="90"/>
  <c r="Q174" i="90"/>
  <c r="Q33" i="90"/>
  <c r="Q108" i="89"/>
  <c r="Q219" i="88"/>
  <c r="Q251" i="87"/>
  <c r="O124" i="94"/>
  <c r="Q124" i="94"/>
  <c r="O115" i="94"/>
  <c r="Q115" i="94"/>
  <c r="O107" i="94"/>
  <c r="Q107" i="94"/>
  <c r="O99" i="94"/>
  <c r="Q99" i="94"/>
  <c r="O91" i="94"/>
  <c r="Q91" i="94"/>
  <c r="O83" i="94"/>
  <c r="Q83" i="94"/>
  <c r="O75" i="94"/>
  <c r="Q75" i="94"/>
  <c r="O59" i="94"/>
  <c r="Q59" i="94"/>
  <c r="O51" i="94"/>
  <c r="Q51" i="94"/>
  <c r="O40" i="94"/>
  <c r="Q32" i="94"/>
  <c r="O32" i="94"/>
  <c r="O24" i="94"/>
  <c r="Q24" i="94"/>
  <c r="O16" i="94"/>
  <c r="Q16" i="94"/>
  <c r="O8" i="94"/>
  <c r="Q8" i="94"/>
  <c r="O260" i="93"/>
  <c r="Q260" i="93"/>
  <c r="Q252" i="93"/>
  <c r="O252" i="93"/>
  <c r="O244" i="93"/>
  <c r="Q244" i="93"/>
  <c r="O236" i="93"/>
  <c r="Q236" i="93"/>
  <c r="O227" i="93"/>
  <c r="Q227" i="93"/>
  <c r="O219" i="93"/>
  <c r="Q219" i="93"/>
  <c r="O211" i="93"/>
  <c r="Q211" i="93"/>
  <c r="O203" i="93"/>
  <c r="Q203" i="93"/>
  <c r="O195" i="93"/>
  <c r="Q195" i="93"/>
  <c r="Q187" i="93"/>
  <c r="O187" i="93"/>
  <c r="O179" i="93"/>
  <c r="Q179" i="93"/>
  <c r="O171" i="93"/>
  <c r="Q171" i="93"/>
  <c r="O163" i="93"/>
  <c r="Q163" i="93"/>
  <c r="O155" i="93"/>
  <c r="Q155" i="93"/>
  <c r="O147" i="93"/>
  <c r="Q147" i="93"/>
  <c r="O139" i="93"/>
  <c r="Q139" i="93"/>
  <c r="O131" i="93"/>
  <c r="Q131" i="93"/>
  <c r="O123" i="93"/>
  <c r="Q123" i="93"/>
  <c r="O114" i="93"/>
  <c r="Q114" i="93"/>
  <c r="O106" i="93"/>
  <c r="Q106" i="93"/>
  <c r="O98" i="93"/>
  <c r="Q98" i="93"/>
  <c r="O90" i="93"/>
  <c r="Q90" i="93"/>
  <c r="O82" i="93"/>
  <c r="Q82" i="93"/>
  <c r="O74" i="93"/>
  <c r="Q74" i="93"/>
  <c r="O66" i="93"/>
  <c r="Q66" i="93"/>
  <c r="O58" i="93"/>
  <c r="Q58" i="93"/>
  <c r="O50" i="93"/>
  <c r="Q50" i="93"/>
  <c r="O39" i="93"/>
  <c r="O31" i="93"/>
  <c r="Q31" i="93"/>
  <c r="O23" i="93"/>
  <c r="Q23" i="93"/>
  <c r="O15" i="93"/>
  <c r="Q15" i="93"/>
  <c r="O7" i="93"/>
  <c r="Q7" i="93"/>
  <c r="O259" i="92"/>
  <c r="Q259" i="92"/>
  <c r="O251" i="92"/>
  <c r="Q251" i="92"/>
  <c r="O243" i="92"/>
  <c r="Q243" i="92"/>
  <c r="O235" i="92"/>
  <c r="Q235" i="92"/>
  <c r="O226" i="92"/>
  <c r="Q226" i="92"/>
  <c r="O218" i="92"/>
  <c r="Q218" i="92"/>
  <c r="O210" i="92"/>
  <c r="Q210" i="92"/>
  <c r="O202" i="92"/>
  <c r="Q202" i="92"/>
  <c r="O194" i="92"/>
  <c r="Q194" i="92"/>
  <c r="O186" i="92"/>
  <c r="Q186" i="92"/>
  <c r="O178" i="92"/>
  <c r="Q178" i="92"/>
  <c r="O170" i="92"/>
  <c r="Q170" i="92"/>
  <c r="O162" i="92"/>
  <c r="Q162" i="92"/>
  <c r="O154" i="92"/>
  <c r="Q154" i="92"/>
  <c r="O146" i="92"/>
  <c r="Q146" i="92"/>
  <c r="O138" i="92"/>
  <c r="Q138" i="92"/>
  <c r="O130" i="92"/>
  <c r="Q130" i="92"/>
  <c r="O122" i="92"/>
  <c r="Q122" i="92"/>
  <c r="O113" i="92"/>
  <c r="Q113" i="92"/>
  <c r="O105" i="92"/>
  <c r="Q105" i="92"/>
  <c r="O97" i="92"/>
  <c r="Q97" i="92"/>
  <c r="O89" i="92"/>
  <c r="Q89" i="92"/>
  <c r="O81" i="92"/>
  <c r="Q81" i="92"/>
  <c r="O73" i="92"/>
  <c r="Q73" i="92"/>
  <c r="O65" i="92"/>
  <c r="Q65" i="92"/>
  <c r="O57" i="92"/>
  <c r="Q57" i="92"/>
  <c r="O49" i="92"/>
  <c r="Q49" i="92"/>
  <c r="O37" i="92"/>
  <c r="Q37" i="92"/>
  <c r="O30" i="92"/>
  <c r="Q30" i="92"/>
  <c r="O22" i="92"/>
  <c r="Q22" i="92"/>
  <c r="O14" i="92"/>
  <c r="Q14" i="92"/>
  <c r="O6" i="92"/>
  <c r="Q6" i="92"/>
  <c r="O258" i="91"/>
  <c r="Q258" i="91"/>
  <c r="O250" i="91"/>
  <c r="Q250" i="91"/>
  <c r="O242" i="91"/>
  <c r="Q242" i="91"/>
  <c r="O234" i="91"/>
  <c r="Q234" i="91"/>
  <c r="O225" i="91"/>
  <c r="Q225" i="91"/>
  <c r="O217" i="91"/>
  <c r="Q217" i="91"/>
  <c r="O209" i="91"/>
  <c r="Q209" i="91"/>
  <c r="O201" i="91"/>
  <c r="Q201" i="91"/>
  <c r="O193" i="91"/>
  <c r="Q193" i="91"/>
  <c r="O185" i="91"/>
  <c r="Q185" i="91"/>
  <c r="O177" i="91"/>
  <c r="Q177" i="91"/>
  <c r="O169" i="91"/>
  <c r="Q169" i="91"/>
  <c r="O161" i="91"/>
  <c r="Q161" i="91"/>
  <c r="O153" i="91"/>
  <c r="Q153" i="91"/>
  <c r="O145" i="91"/>
  <c r="Q145" i="91"/>
  <c r="O137" i="91"/>
  <c r="Q137" i="91"/>
  <c r="O129" i="91"/>
  <c r="Q129" i="91"/>
  <c r="O120" i="91"/>
  <c r="Q120" i="91"/>
  <c r="O112" i="91"/>
  <c r="Q112" i="91"/>
  <c r="O104" i="91"/>
  <c r="Q104" i="91"/>
  <c r="O96" i="91"/>
  <c r="Q96" i="91"/>
  <c r="O88" i="91"/>
  <c r="Q88" i="91"/>
  <c r="O80" i="91"/>
  <c r="Q80" i="91"/>
  <c r="O72" i="91"/>
  <c r="Q72" i="91"/>
  <c r="O64" i="91"/>
  <c r="Q64" i="91"/>
  <c r="O56" i="91"/>
  <c r="Q56" i="91"/>
  <c r="O48" i="91"/>
  <c r="Q48" i="91"/>
  <c r="O36" i="91"/>
  <c r="Q36" i="91"/>
  <c r="O29" i="91"/>
  <c r="Q29" i="91"/>
  <c r="O21" i="91"/>
  <c r="Q21" i="91"/>
  <c r="O13" i="91"/>
  <c r="Q13" i="91"/>
  <c r="O257" i="90"/>
  <c r="Q257" i="90"/>
  <c r="O249" i="90"/>
  <c r="Q249" i="90"/>
  <c r="O241" i="90"/>
  <c r="Q241" i="90"/>
  <c r="O232" i="90"/>
  <c r="Q232" i="90"/>
  <c r="O224" i="90"/>
  <c r="Q224" i="90"/>
  <c r="O216" i="90"/>
  <c r="Q216" i="90"/>
  <c r="O208" i="90"/>
  <c r="Q208" i="90"/>
  <c r="O200" i="90"/>
  <c r="Q200" i="90"/>
  <c r="O192" i="90"/>
  <c r="Q192" i="90"/>
  <c r="O184" i="90"/>
  <c r="Q184" i="90"/>
  <c r="O176" i="90"/>
  <c r="Q176" i="90"/>
  <c r="O168" i="90"/>
  <c r="Q168" i="90"/>
  <c r="O160" i="90"/>
  <c r="Q160" i="90"/>
  <c r="O152" i="90"/>
  <c r="Q152" i="90"/>
  <c r="O144" i="90"/>
  <c r="Q144" i="90"/>
  <c r="O136" i="90"/>
  <c r="Q136" i="90"/>
  <c r="Q128" i="90"/>
  <c r="O128" i="90"/>
  <c r="O119" i="90"/>
  <c r="Q119" i="90"/>
  <c r="O111" i="90"/>
  <c r="Q111" i="90"/>
  <c r="O103" i="90"/>
  <c r="Q103" i="90"/>
  <c r="O95" i="90"/>
  <c r="Q95" i="90"/>
  <c r="O87" i="90"/>
  <c r="Q87" i="90"/>
  <c r="O79" i="90"/>
  <c r="Q79" i="90"/>
  <c r="O71" i="90"/>
  <c r="Q71" i="90"/>
  <c r="O63" i="90"/>
  <c r="Q63" i="90"/>
  <c r="O55" i="90"/>
  <c r="Q55" i="90"/>
  <c r="O44" i="90"/>
  <c r="Q44" i="90"/>
  <c r="O35" i="90"/>
  <c r="Q35" i="90"/>
  <c r="O28" i="90"/>
  <c r="Q28" i="90"/>
  <c r="O20" i="90"/>
  <c r="Q20" i="90"/>
  <c r="O12" i="90"/>
  <c r="Q12" i="90"/>
  <c r="O256" i="89"/>
  <c r="Q256" i="89"/>
  <c r="O248" i="89"/>
  <c r="Q248" i="89"/>
  <c r="O240" i="89"/>
  <c r="Q240" i="89"/>
  <c r="O231" i="89"/>
  <c r="Q231" i="89"/>
  <c r="O223" i="89"/>
  <c r="Q223" i="89"/>
  <c r="O215" i="89"/>
  <c r="Q215" i="89"/>
  <c r="O207" i="89"/>
  <c r="Q207" i="89"/>
  <c r="O199" i="89"/>
  <c r="Q199" i="89"/>
  <c r="O191" i="89"/>
  <c r="Q191" i="89"/>
  <c r="O183" i="89"/>
  <c r="Q183" i="89"/>
  <c r="O175" i="89"/>
  <c r="Q175" i="89"/>
  <c r="O167" i="89"/>
  <c r="Q167" i="89"/>
  <c r="O159" i="89"/>
  <c r="Q159" i="89"/>
  <c r="O151" i="89"/>
  <c r="Q151" i="89"/>
  <c r="O143" i="89"/>
  <c r="Q143" i="89"/>
  <c r="O135" i="89"/>
  <c r="Q135" i="89"/>
  <c r="O127" i="89"/>
  <c r="Q127" i="89"/>
  <c r="O118" i="89"/>
  <c r="Q118" i="89"/>
  <c r="O110" i="89"/>
  <c r="Q110" i="89"/>
  <c r="O102" i="89"/>
  <c r="Q102" i="89"/>
  <c r="O94" i="89"/>
  <c r="Q94" i="89"/>
  <c r="O86" i="89"/>
  <c r="Q86" i="89"/>
  <c r="O78" i="89"/>
  <c r="Q78" i="89"/>
  <c r="O70" i="89"/>
  <c r="Q70" i="89"/>
  <c r="O62" i="89"/>
  <c r="Q62" i="89"/>
  <c r="O54" i="89"/>
  <c r="Q54" i="89"/>
  <c r="O43" i="89"/>
  <c r="Q43" i="89"/>
  <c r="O27" i="89"/>
  <c r="Q27" i="89"/>
  <c r="O19" i="89"/>
  <c r="Q19" i="89"/>
  <c r="O11" i="89"/>
  <c r="Q11" i="89"/>
  <c r="O255" i="88"/>
  <c r="Q255" i="88"/>
  <c r="O247" i="88"/>
  <c r="Q247" i="88"/>
  <c r="O239" i="88"/>
  <c r="Q239" i="88"/>
  <c r="O230" i="88"/>
  <c r="Q230" i="88"/>
  <c r="O222" i="88"/>
  <c r="Q222" i="88"/>
  <c r="O214" i="88"/>
  <c r="Q214" i="88"/>
  <c r="O206" i="88"/>
  <c r="Q206" i="88"/>
  <c r="O198" i="88"/>
  <c r="Q198" i="88"/>
  <c r="O190" i="88"/>
  <c r="Q190" i="88"/>
  <c r="O182" i="88"/>
  <c r="Q182" i="88"/>
  <c r="O174" i="88"/>
  <c r="Q174" i="88"/>
  <c r="O166" i="88"/>
  <c r="Q166" i="88"/>
  <c r="O158" i="88"/>
  <c r="Q158" i="88"/>
  <c r="O150" i="88"/>
  <c r="Q150" i="88"/>
  <c r="O142" i="88"/>
  <c r="Q142" i="88"/>
  <c r="O134" i="88"/>
  <c r="Q134" i="88"/>
  <c r="O126" i="88"/>
  <c r="Q126" i="88"/>
  <c r="O117" i="88"/>
  <c r="Q117" i="88"/>
  <c r="O109" i="88"/>
  <c r="Q109" i="88"/>
  <c r="O101" i="88"/>
  <c r="Q101" i="88"/>
  <c r="O93" i="88"/>
  <c r="Q93" i="88"/>
  <c r="O85" i="88"/>
  <c r="Q85" i="88"/>
  <c r="O77" i="88"/>
  <c r="Q77" i="88"/>
  <c r="O69" i="88"/>
  <c r="Q69" i="88"/>
  <c r="O61" i="88"/>
  <c r="Q61" i="88"/>
  <c r="O53" i="88"/>
  <c r="Q53" i="88"/>
  <c r="O42" i="88"/>
  <c r="Q42" i="88"/>
  <c r="O34" i="88"/>
  <c r="Q34" i="88"/>
  <c r="O26" i="88"/>
  <c r="Q26" i="88"/>
  <c r="O18" i="88"/>
  <c r="Q18" i="88"/>
  <c r="O10" i="88"/>
  <c r="Q10" i="88"/>
  <c r="O262" i="87"/>
  <c r="Q262" i="87"/>
  <c r="O254" i="87"/>
  <c r="Q254" i="87"/>
  <c r="O246" i="87"/>
  <c r="Q246" i="87"/>
  <c r="O238" i="87"/>
  <c r="Q238" i="87"/>
  <c r="O229" i="87"/>
  <c r="Q229" i="87"/>
  <c r="O221" i="87"/>
  <c r="Q221" i="87"/>
  <c r="O213" i="87"/>
  <c r="Q213" i="87"/>
  <c r="O205" i="87"/>
  <c r="Q205" i="87"/>
  <c r="O197" i="87"/>
  <c r="Q197" i="87"/>
  <c r="O189" i="87"/>
  <c r="Q189" i="87"/>
  <c r="O181" i="87"/>
  <c r="Q181" i="87"/>
  <c r="O173" i="87"/>
  <c r="Q173" i="87"/>
  <c r="O165" i="87"/>
  <c r="Q165" i="87"/>
  <c r="O157" i="87"/>
  <c r="Q157" i="87"/>
  <c r="O149" i="87"/>
  <c r="Q149" i="87"/>
  <c r="O141" i="87"/>
  <c r="Q141" i="87"/>
  <c r="O133" i="87"/>
  <c r="Q133" i="87"/>
  <c r="O125" i="87"/>
  <c r="Q125" i="87"/>
  <c r="O116" i="87"/>
  <c r="Q116" i="87"/>
  <c r="O108" i="87"/>
  <c r="Q108" i="87"/>
  <c r="O100" i="87"/>
  <c r="Q100" i="87"/>
  <c r="O92" i="87"/>
  <c r="Q92" i="87"/>
  <c r="O84" i="87"/>
  <c r="Q84" i="87"/>
  <c r="O76" i="87"/>
  <c r="Q76" i="87"/>
  <c r="O68" i="87"/>
  <c r="Q68" i="87"/>
  <c r="O60" i="87"/>
  <c r="Q60" i="87"/>
  <c r="O52" i="87"/>
  <c r="Q52" i="87"/>
  <c r="O41" i="87"/>
  <c r="Q41" i="87"/>
  <c r="O33" i="87"/>
  <c r="Q33" i="87"/>
  <c r="O25" i="87"/>
  <c r="Q25" i="87"/>
  <c r="O17" i="87"/>
  <c r="Q17" i="87"/>
  <c r="O9" i="87"/>
  <c r="Q9" i="87"/>
  <c r="O261" i="86"/>
  <c r="Q261" i="86"/>
  <c r="O253" i="86"/>
  <c r="Q253" i="86"/>
  <c r="O245" i="86"/>
  <c r="Q245" i="86"/>
  <c r="O237" i="86"/>
  <c r="Q237" i="86"/>
  <c r="O228" i="86"/>
  <c r="Q228" i="86"/>
  <c r="O220" i="86"/>
  <c r="Q220" i="86"/>
  <c r="O212" i="86"/>
  <c r="Q212" i="86"/>
  <c r="O204" i="86"/>
  <c r="Q204" i="86"/>
  <c r="O196" i="86"/>
  <c r="Q196" i="86"/>
  <c r="O188" i="86"/>
  <c r="Q188" i="86"/>
  <c r="O180" i="86"/>
  <c r="Q180" i="86"/>
  <c r="O172" i="86"/>
  <c r="Q172" i="86"/>
  <c r="O164" i="86"/>
  <c r="Q164" i="86"/>
  <c r="O156" i="86"/>
  <c r="Q156" i="86"/>
  <c r="O148" i="86"/>
  <c r="Q148" i="86"/>
  <c r="O140" i="86"/>
  <c r="Q140" i="86"/>
  <c r="O132" i="86"/>
  <c r="Q132" i="86"/>
  <c r="O124" i="86"/>
  <c r="Q124" i="86"/>
  <c r="O115" i="86"/>
  <c r="Q115" i="86"/>
  <c r="O107" i="86"/>
  <c r="Q107" i="86"/>
  <c r="O99" i="86"/>
  <c r="Q99" i="86"/>
  <c r="O91" i="86"/>
  <c r="Q91" i="86"/>
  <c r="O83" i="86"/>
  <c r="Q83" i="86"/>
  <c r="O75" i="86"/>
  <c r="Q75" i="86"/>
  <c r="O67" i="86"/>
  <c r="Q67" i="86"/>
  <c r="O59" i="86"/>
  <c r="Q59" i="86"/>
  <c r="O51" i="86"/>
  <c r="Q51" i="86"/>
  <c r="O40" i="86"/>
  <c r="O32" i="86"/>
  <c r="Q32" i="86"/>
  <c r="O24" i="86"/>
  <c r="Q24" i="86"/>
  <c r="Q16" i="86"/>
  <c r="O16" i="86"/>
  <c r="O8" i="86"/>
  <c r="Q8" i="86"/>
  <c r="O260" i="85"/>
  <c r="Q260" i="85"/>
  <c r="O252" i="85"/>
  <c r="Q252" i="85"/>
  <c r="O244" i="85"/>
  <c r="Q244" i="85"/>
  <c r="O236" i="85"/>
  <c r="Q236" i="85"/>
  <c r="O227" i="85"/>
  <c r="Q227" i="85"/>
  <c r="O219" i="85"/>
  <c r="Q219" i="85"/>
  <c r="O211" i="85"/>
  <c r="Q211" i="85"/>
  <c r="O203" i="85"/>
  <c r="Q203" i="85"/>
  <c r="O195" i="85"/>
  <c r="Q195" i="85"/>
  <c r="O187" i="85"/>
  <c r="Q187" i="85"/>
  <c r="O179" i="85"/>
  <c r="Q179" i="85"/>
  <c r="O171" i="85"/>
  <c r="Q171" i="85"/>
  <c r="O163" i="85"/>
  <c r="Q163" i="85"/>
  <c r="O155" i="85"/>
  <c r="Q155" i="85"/>
  <c r="O147" i="85"/>
  <c r="Q147" i="85"/>
  <c r="O139" i="85"/>
  <c r="Q139" i="85"/>
  <c r="O131" i="85"/>
  <c r="Q131" i="85"/>
  <c r="O123" i="85"/>
  <c r="Q123" i="85"/>
  <c r="O114" i="85"/>
  <c r="Q114" i="85"/>
  <c r="O106" i="85"/>
  <c r="Q106" i="85"/>
  <c r="O98" i="85"/>
  <c r="Q98" i="85"/>
  <c r="O90" i="85"/>
  <c r="Q90" i="85"/>
  <c r="O82" i="85"/>
  <c r="Q82" i="85"/>
  <c r="O74" i="85"/>
  <c r="Q74" i="85"/>
  <c r="O66" i="85"/>
  <c r="Q66" i="85"/>
  <c r="O58" i="85"/>
  <c r="Q58" i="85"/>
  <c r="O50" i="85"/>
  <c r="Q50" i="85"/>
  <c r="O39" i="85"/>
  <c r="O31" i="85"/>
  <c r="Q31" i="85"/>
  <c r="O23" i="85"/>
  <c r="Q23" i="85"/>
  <c r="O15" i="85"/>
  <c r="Q15" i="85"/>
  <c r="O7" i="85"/>
  <c r="Q7" i="85"/>
  <c r="O259" i="84"/>
  <c r="Q259" i="84"/>
  <c r="O251" i="84"/>
  <c r="Q251" i="84"/>
  <c r="O243" i="84"/>
  <c r="Q243" i="84"/>
  <c r="O235" i="84"/>
  <c r="Q235" i="84"/>
  <c r="O226" i="84"/>
  <c r="Q226" i="84"/>
  <c r="O218" i="84"/>
  <c r="Q218" i="84"/>
  <c r="O210" i="84"/>
  <c r="Q210" i="84"/>
  <c r="O202" i="84"/>
  <c r="Q202" i="84"/>
  <c r="O194" i="84"/>
  <c r="Q194" i="84"/>
  <c r="O186" i="84"/>
  <c r="Q186" i="84"/>
  <c r="O178" i="84"/>
  <c r="Q178" i="84"/>
  <c r="O170" i="84"/>
  <c r="Q170" i="84"/>
  <c r="O162" i="84"/>
  <c r="Q162" i="84"/>
  <c r="O154" i="84"/>
  <c r="Q154" i="84"/>
  <c r="O146" i="84"/>
  <c r="Q146" i="84"/>
  <c r="O138" i="84"/>
  <c r="Q138" i="84"/>
  <c r="O130" i="84"/>
  <c r="Q130" i="84"/>
  <c r="O122" i="84"/>
  <c r="Q122" i="84"/>
  <c r="O113" i="84"/>
  <c r="Q113" i="84"/>
  <c r="O105" i="84"/>
  <c r="Q105" i="84"/>
  <c r="O97" i="84"/>
  <c r="Q97" i="84"/>
  <c r="O89" i="84"/>
  <c r="Q89" i="84"/>
  <c r="O81" i="84"/>
  <c r="Q81" i="84"/>
  <c r="O73" i="84"/>
  <c r="Q73" i="84"/>
  <c r="O65" i="84"/>
  <c r="Q65" i="84"/>
  <c r="O57" i="84"/>
  <c r="Q57" i="84"/>
  <c r="O49" i="84"/>
  <c r="Q49" i="84"/>
  <c r="O37" i="84"/>
  <c r="Q37" i="84"/>
  <c r="O30" i="84"/>
  <c r="Q30" i="84"/>
  <c r="O22" i="84"/>
  <c r="Q22" i="84"/>
  <c r="O14" i="84"/>
  <c r="Q14" i="84"/>
  <c r="O6" i="84"/>
  <c r="Q6" i="84"/>
  <c r="O258" i="83"/>
  <c r="Q258" i="83"/>
  <c r="O250" i="83"/>
  <c r="Q250" i="83"/>
  <c r="O242" i="83"/>
  <c r="Q242" i="83"/>
  <c r="O234" i="83"/>
  <c r="Q234" i="83"/>
  <c r="O225" i="83"/>
  <c r="Q225" i="83"/>
  <c r="O217" i="83"/>
  <c r="Q217" i="83"/>
  <c r="O209" i="83"/>
  <c r="Q209" i="83"/>
  <c r="O201" i="83"/>
  <c r="Q201" i="83"/>
  <c r="O193" i="83"/>
  <c r="Q193" i="83"/>
  <c r="O185" i="83"/>
  <c r="Q185" i="83"/>
  <c r="O177" i="83"/>
  <c r="Q177" i="83"/>
  <c r="O169" i="83"/>
  <c r="Q169" i="83"/>
  <c r="O161" i="83"/>
  <c r="Q161" i="83"/>
  <c r="O153" i="83"/>
  <c r="Q153" i="83"/>
  <c r="O145" i="83"/>
  <c r="Q145" i="83"/>
  <c r="O137" i="83"/>
  <c r="Q137" i="83"/>
  <c r="O129" i="83"/>
  <c r="Q129" i="83"/>
  <c r="O120" i="83"/>
  <c r="Q120" i="83"/>
  <c r="O112" i="83"/>
  <c r="Q112" i="83"/>
  <c r="O104" i="83"/>
  <c r="Q104" i="83"/>
  <c r="O96" i="83"/>
  <c r="Q96" i="83"/>
  <c r="O88" i="83"/>
  <c r="Q88" i="83"/>
  <c r="O80" i="83"/>
  <c r="Q80" i="83"/>
  <c r="O72" i="83"/>
  <c r="Q72" i="83"/>
  <c r="O64" i="83"/>
  <c r="Q64" i="83"/>
  <c r="O56" i="83"/>
  <c r="Q56" i="83"/>
  <c r="O48" i="83"/>
  <c r="Q48" i="83"/>
  <c r="O36" i="83"/>
  <c r="Q36" i="83"/>
  <c r="O29" i="83"/>
  <c r="Q29" i="83"/>
  <c r="O21" i="83"/>
  <c r="Q21" i="83"/>
  <c r="O13" i="83"/>
  <c r="Q13" i="83"/>
  <c r="O257" i="82"/>
  <c r="Q257" i="82"/>
  <c r="O249" i="82"/>
  <c r="Q249" i="82"/>
  <c r="O241" i="82"/>
  <c r="Q241" i="82"/>
  <c r="O232" i="82"/>
  <c r="Q232" i="82"/>
  <c r="O224" i="82"/>
  <c r="Q224" i="82"/>
  <c r="O216" i="82"/>
  <c r="Q216" i="82"/>
  <c r="O208" i="82"/>
  <c r="Q208" i="82"/>
  <c r="O200" i="82"/>
  <c r="Q200" i="82"/>
  <c r="O192" i="82"/>
  <c r="Q192" i="82"/>
  <c r="O184" i="82"/>
  <c r="Q184" i="82"/>
  <c r="O176" i="82"/>
  <c r="Q176" i="82"/>
  <c r="O168" i="82"/>
  <c r="Q168" i="82"/>
  <c r="O160" i="82"/>
  <c r="Q160" i="82"/>
  <c r="O152" i="82"/>
  <c r="Q152" i="82"/>
  <c r="O144" i="82"/>
  <c r="Q144" i="82"/>
  <c r="O136" i="82"/>
  <c r="Q136" i="82"/>
  <c r="O128" i="82"/>
  <c r="Q128" i="82"/>
  <c r="O119" i="82"/>
  <c r="Q119" i="82"/>
  <c r="O111" i="82"/>
  <c r="Q111" i="82"/>
  <c r="O103" i="82"/>
  <c r="Q103" i="82"/>
  <c r="O95" i="82"/>
  <c r="Q95" i="82"/>
  <c r="O87" i="82"/>
  <c r="Q87" i="82"/>
  <c r="O79" i="82"/>
  <c r="Q79" i="82"/>
  <c r="O71" i="82"/>
  <c r="Q71" i="82"/>
  <c r="O63" i="82"/>
  <c r="Q63" i="82"/>
  <c r="O55" i="82"/>
  <c r="Q55" i="82"/>
  <c r="O44" i="82"/>
  <c r="Q44" i="82"/>
  <c r="O35" i="82"/>
  <c r="Q35" i="82"/>
  <c r="O28" i="82"/>
  <c r="Q28" i="82"/>
  <c r="O20" i="82"/>
  <c r="Q20" i="82"/>
  <c r="O12" i="82"/>
  <c r="Q12" i="82"/>
  <c r="O256" i="81"/>
  <c r="Q256" i="81"/>
  <c r="O248" i="81"/>
  <c r="Q248" i="81"/>
  <c r="O240" i="81"/>
  <c r="Q240" i="81"/>
  <c r="O231" i="81"/>
  <c r="Q231" i="81"/>
  <c r="O223" i="81"/>
  <c r="Q223" i="81"/>
  <c r="O215" i="81"/>
  <c r="Q215" i="81"/>
  <c r="O207" i="81"/>
  <c r="Q207" i="81"/>
  <c r="O199" i="81"/>
  <c r="Q199" i="81"/>
  <c r="O191" i="81"/>
  <c r="Q191" i="81"/>
  <c r="O183" i="81"/>
  <c r="Q183" i="81"/>
  <c r="O175" i="81"/>
  <c r="Q175" i="81"/>
  <c r="O167" i="81"/>
  <c r="Q167" i="81"/>
  <c r="O159" i="81"/>
  <c r="Q159" i="81"/>
  <c r="O151" i="81"/>
  <c r="Q151" i="81"/>
  <c r="O143" i="81"/>
  <c r="Q143" i="81"/>
  <c r="O135" i="81"/>
  <c r="Q135" i="81"/>
  <c r="O127" i="81"/>
  <c r="Q127" i="81"/>
  <c r="O118" i="81"/>
  <c r="Q118" i="81"/>
  <c r="O110" i="81"/>
  <c r="Q110" i="81"/>
  <c r="O102" i="81"/>
  <c r="Q102" i="81"/>
  <c r="O94" i="81"/>
  <c r="Q94" i="81"/>
  <c r="O86" i="81"/>
  <c r="Q86" i="81"/>
  <c r="O78" i="81"/>
  <c r="Q78" i="81"/>
  <c r="O70" i="81"/>
  <c r="Q70" i="81"/>
  <c r="O62" i="81"/>
  <c r="Q62" i="81"/>
  <c r="O54" i="81"/>
  <c r="Q54" i="81"/>
  <c r="O43" i="81"/>
  <c r="Q43" i="81"/>
  <c r="O27" i="81"/>
  <c r="Q27" i="81"/>
  <c r="O19" i="81"/>
  <c r="Q19" i="81"/>
  <c r="O11" i="81"/>
  <c r="Q11" i="81"/>
  <c r="O255" i="80"/>
  <c r="Q255" i="80"/>
  <c r="O247" i="80"/>
  <c r="Q247" i="80"/>
  <c r="O239" i="80"/>
  <c r="Q239" i="80"/>
  <c r="O230" i="80"/>
  <c r="Q230" i="80"/>
  <c r="O222" i="80"/>
  <c r="Q222" i="80"/>
  <c r="O214" i="80"/>
  <c r="Q214" i="80"/>
  <c r="O206" i="80"/>
  <c r="Q206" i="80"/>
  <c r="O198" i="80"/>
  <c r="Q198" i="80"/>
  <c r="O190" i="80"/>
  <c r="Q190" i="80"/>
  <c r="O182" i="80"/>
  <c r="Q182" i="80"/>
  <c r="O174" i="80"/>
  <c r="Q174" i="80"/>
  <c r="O166" i="80"/>
  <c r="Q166" i="80"/>
  <c r="O158" i="80"/>
  <c r="Q158" i="80"/>
  <c r="O150" i="80"/>
  <c r="Q150" i="80"/>
  <c r="O142" i="80"/>
  <c r="Q142" i="80"/>
  <c r="O134" i="80"/>
  <c r="Q134" i="80"/>
  <c r="O126" i="80"/>
  <c r="Q126" i="80"/>
  <c r="O117" i="80"/>
  <c r="Q117" i="80"/>
  <c r="O109" i="80"/>
  <c r="Q109" i="80"/>
  <c r="O101" i="80"/>
  <c r="Q101" i="80"/>
  <c r="O93" i="80"/>
  <c r="Q93" i="80"/>
  <c r="O85" i="80"/>
  <c r="Q85" i="80"/>
  <c r="O77" i="80"/>
  <c r="Q77" i="80"/>
  <c r="O69" i="80"/>
  <c r="Q69" i="80"/>
  <c r="O61" i="80"/>
  <c r="Q61" i="80"/>
  <c r="O53" i="80"/>
  <c r="Q53" i="80"/>
  <c r="O42" i="80"/>
  <c r="Q42" i="80"/>
  <c r="O34" i="80"/>
  <c r="Q34" i="80"/>
  <c r="O26" i="80"/>
  <c r="Q26" i="80"/>
  <c r="O18" i="80"/>
  <c r="Q18" i="80"/>
  <c r="O10" i="80"/>
  <c r="Q10" i="80"/>
  <c r="O262" i="79"/>
  <c r="Q262" i="79"/>
  <c r="O254" i="79"/>
  <c r="Q254" i="79"/>
  <c r="O246" i="79"/>
  <c r="Q246" i="79"/>
  <c r="O238" i="79"/>
  <c r="Q238" i="79"/>
  <c r="O229" i="79"/>
  <c r="Q229" i="79"/>
  <c r="O221" i="79"/>
  <c r="Q221" i="79"/>
  <c r="O213" i="79"/>
  <c r="Q213" i="79"/>
  <c r="O205" i="79"/>
  <c r="Q205" i="79"/>
  <c r="O197" i="79"/>
  <c r="Q197" i="79"/>
  <c r="O189" i="79"/>
  <c r="Q189" i="79"/>
  <c r="O181" i="79"/>
  <c r="Q181" i="79"/>
  <c r="O173" i="79"/>
  <c r="Q173" i="79"/>
  <c r="O165" i="79"/>
  <c r="Q165" i="79"/>
  <c r="O157" i="79"/>
  <c r="Q157" i="79"/>
  <c r="O149" i="79"/>
  <c r="Q149" i="79"/>
  <c r="O141" i="79"/>
  <c r="Q141" i="79"/>
  <c r="O133" i="79"/>
  <c r="Q133" i="79"/>
  <c r="O125" i="79"/>
  <c r="Q125" i="79"/>
  <c r="O116" i="79"/>
  <c r="Q116" i="79"/>
  <c r="O108" i="79"/>
  <c r="Q108" i="79"/>
  <c r="O100" i="79"/>
  <c r="Q100" i="79"/>
  <c r="O92" i="79"/>
  <c r="Q92" i="79"/>
  <c r="O84" i="79"/>
  <c r="Q84" i="79"/>
  <c r="O76" i="79"/>
  <c r="Q76" i="79"/>
  <c r="O68" i="79"/>
  <c r="Q68" i="79"/>
  <c r="O60" i="79"/>
  <c r="Q60" i="79"/>
  <c r="O52" i="79"/>
  <c r="Q52" i="79"/>
  <c r="O41" i="79"/>
  <c r="Q41" i="79"/>
  <c r="O33" i="79"/>
  <c r="Q33" i="79"/>
  <c r="O25" i="79"/>
  <c r="Q25" i="79"/>
  <c r="O17" i="79"/>
  <c r="Q17" i="79"/>
  <c r="O9" i="79"/>
  <c r="Q9" i="79"/>
  <c r="O261" i="78"/>
  <c r="Q261" i="78"/>
  <c r="O253" i="78"/>
  <c r="Q253" i="78"/>
  <c r="O245" i="78"/>
  <c r="Q245" i="78"/>
  <c r="O237" i="78"/>
  <c r="Q237" i="78"/>
  <c r="O228" i="78"/>
  <c r="Q228" i="78"/>
  <c r="O220" i="78"/>
  <c r="Q220" i="78"/>
  <c r="O212" i="78"/>
  <c r="Q212" i="78"/>
  <c r="O204" i="78"/>
  <c r="Q204" i="78"/>
  <c r="O196" i="78"/>
  <c r="Q196" i="78"/>
  <c r="O188" i="78"/>
  <c r="Q188" i="78"/>
  <c r="O180" i="78"/>
  <c r="Q180" i="78"/>
  <c r="O172" i="78"/>
  <c r="Q172" i="78"/>
  <c r="O164" i="78"/>
  <c r="Q164" i="78"/>
  <c r="O156" i="78"/>
  <c r="Q156" i="78"/>
  <c r="O148" i="78"/>
  <c r="Q148" i="78"/>
  <c r="O140" i="78"/>
  <c r="Q140" i="78"/>
  <c r="O132" i="78"/>
  <c r="Q132" i="78"/>
  <c r="O124" i="78"/>
  <c r="Q124" i="78"/>
  <c r="O115" i="78"/>
  <c r="Q115" i="78"/>
  <c r="O107" i="78"/>
  <c r="Q107" i="78"/>
  <c r="O99" i="78"/>
  <c r="Q99" i="78"/>
  <c r="O91" i="78"/>
  <c r="Q91" i="78"/>
  <c r="O83" i="78"/>
  <c r="Q83" i="78"/>
  <c r="O75" i="78"/>
  <c r="Q75" i="78"/>
  <c r="O67" i="78"/>
  <c r="Q67" i="78"/>
  <c r="O59" i="78"/>
  <c r="Q59" i="78"/>
  <c r="O51" i="78"/>
  <c r="Q51" i="78"/>
  <c r="O40" i="78"/>
  <c r="O32" i="78"/>
  <c r="Q32" i="78"/>
  <c r="O24" i="78"/>
  <c r="Q24" i="78"/>
  <c r="O16" i="78"/>
  <c r="Q16" i="78"/>
  <c r="O8" i="78"/>
  <c r="Q8" i="78"/>
  <c r="O260" i="77"/>
  <c r="Q260" i="77"/>
  <c r="O252" i="77"/>
  <c r="Q252" i="77"/>
  <c r="O244" i="77"/>
  <c r="Q244" i="77"/>
  <c r="O236" i="77"/>
  <c r="Q236" i="77"/>
  <c r="O227" i="77"/>
  <c r="Q227" i="77"/>
  <c r="O219" i="77"/>
  <c r="Q219" i="77"/>
  <c r="O211" i="77"/>
  <c r="Q211" i="77"/>
  <c r="O203" i="77"/>
  <c r="Q203" i="77"/>
  <c r="O195" i="77"/>
  <c r="Q195" i="77"/>
  <c r="O187" i="77"/>
  <c r="Q187" i="77"/>
  <c r="O179" i="77"/>
  <c r="Q179" i="77"/>
  <c r="O171" i="77"/>
  <c r="Q171" i="77"/>
  <c r="O163" i="77"/>
  <c r="Q163" i="77"/>
  <c r="O155" i="77"/>
  <c r="Q155" i="77"/>
  <c r="O147" i="77"/>
  <c r="Q147" i="77"/>
  <c r="O139" i="77"/>
  <c r="Q139" i="77"/>
  <c r="O131" i="77"/>
  <c r="Q131" i="77"/>
  <c r="O123" i="77"/>
  <c r="Q123" i="77"/>
  <c r="O114" i="77"/>
  <c r="Q114" i="77"/>
  <c r="O106" i="77"/>
  <c r="Q106" i="77"/>
  <c r="O98" i="77"/>
  <c r="Q98" i="77"/>
  <c r="O90" i="77"/>
  <c r="Q90" i="77"/>
  <c r="O82" i="77"/>
  <c r="Q82" i="77"/>
  <c r="O74" i="77"/>
  <c r="Q74" i="77"/>
  <c r="O66" i="77"/>
  <c r="Q66" i="77"/>
  <c r="O58" i="77"/>
  <c r="Q58" i="77"/>
  <c r="O50" i="77"/>
  <c r="Q50" i="77"/>
  <c r="O39" i="77"/>
  <c r="O31" i="77"/>
  <c r="Q31" i="77"/>
  <c r="O23" i="77"/>
  <c r="Q23" i="77"/>
  <c r="O15" i="77"/>
  <c r="Q15" i="77"/>
  <c r="O7" i="77"/>
  <c r="Q7" i="77"/>
  <c r="O259" i="76"/>
  <c r="Q259" i="76"/>
  <c r="O251" i="76"/>
  <c r="Q251" i="76"/>
  <c r="O243" i="76"/>
  <c r="Q243" i="76"/>
  <c r="O235" i="76"/>
  <c r="Q235" i="76"/>
  <c r="O226" i="76"/>
  <c r="Q226" i="76"/>
  <c r="O218" i="76"/>
  <c r="Q218" i="76"/>
  <c r="O210" i="76"/>
  <c r="Q210" i="76"/>
  <c r="O202" i="76"/>
  <c r="Q202" i="76"/>
  <c r="O194" i="76"/>
  <c r="Q194" i="76"/>
  <c r="O186" i="76"/>
  <c r="Q186" i="76"/>
  <c r="O178" i="76"/>
  <c r="Q178" i="76"/>
  <c r="O170" i="76"/>
  <c r="Q170" i="76"/>
  <c r="O162" i="76"/>
  <c r="Q162" i="76"/>
  <c r="O154" i="76"/>
  <c r="Q154" i="76"/>
  <c r="O146" i="76"/>
  <c r="Q146" i="76"/>
  <c r="O138" i="76"/>
  <c r="Q138" i="76"/>
  <c r="O130" i="76"/>
  <c r="Q130" i="76"/>
  <c r="O122" i="76"/>
  <c r="Q122" i="76"/>
  <c r="O113" i="76"/>
  <c r="Q113" i="76"/>
  <c r="O105" i="76"/>
  <c r="Q105" i="76"/>
  <c r="O97" i="76"/>
  <c r="Q97" i="76"/>
  <c r="O89" i="76"/>
  <c r="Q89" i="76"/>
  <c r="O81" i="76"/>
  <c r="Q81" i="76"/>
  <c r="O73" i="76"/>
  <c r="Q73" i="76"/>
  <c r="O65" i="76"/>
  <c r="Q65" i="76"/>
  <c r="O57" i="76"/>
  <c r="Q57" i="76"/>
  <c r="O49" i="76"/>
  <c r="Q49" i="76"/>
  <c r="O37" i="76"/>
  <c r="Q37" i="76"/>
  <c r="O30" i="76"/>
  <c r="Q30" i="76"/>
  <c r="O22" i="76"/>
  <c r="Q22" i="76"/>
  <c r="O14" i="76"/>
  <c r="Q14" i="76"/>
  <c r="O6" i="76"/>
  <c r="Q6" i="76"/>
  <c r="O258" i="75"/>
  <c r="Q258" i="75"/>
  <c r="O250" i="75"/>
  <c r="Q250" i="75"/>
  <c r="O242" i="75"/>
  <c r="Q242" i="75"/>
  <c r="O234" i="75"/>
  <c r="Q234" i="75"/>
  <c r="O225" i="75"/>
  <c r="Q225" i="75"/>
  <c r="O217" i="75"/>
  <c r="Q217" i="75"/>
  <c r="O209" i="75"/>
  <c r="Q209" i="75"/>
  <c r="O201" i="75"/>
  <c r="Q201" i="75"/>
  <c r="O193" i="75"/>
  <c r="Q193" i="75"/>
  <c r="O185" i="75"/>
  <c r="Q185" i="75"/>
  <c r="O177" i="75"/>
  <c r="Q177" i="75"/>
  <c r="O169" i="75"/>
  <c r="Q169" i="75"/>
  <c r="O161" i="75"/>
  <c r="Q161" i="75"/>
  <c r="O153" i="75"/>
  <c r="Q153" i="75"/>
  <c r="O145" i="75"/>
  <c r="Q145" i="75"/>
  <c r="O137" i="75"/>
  <c r="Q137" i="75"/>
  <c r="O129" i="75"/>
  <c r="Q129" i="75"/>
  <c r="O120" i="75"/>
  <c r="Q120" i="75"/>
  <c r="O112" i="75"/>
  <c r="Q112" i="75"/>
  <c r="O104" i="75"/>
  <c r="Q104" i="75"/>
  <c r="O96" i="75"/>
  <c r="Q96" i="75"/>
  <c r="O88" i="75"/>
  <c r="Q88" i="75"/>
  <c r="O80" i="75"/>
  <c r="Q80" i="75"/>
  <c r="O72" i="75"/>
  <c r="Q72" i="75"/>
  <c r="O64" i="75"/>
  <c r="Q64" i="75"/>
  <c r="O56" i="75"/>
  <c r="Q56" i="75"/>
  <c r="O48" i="75"/>
  <c r="Q48" i="75"/>
  <c r="O36" i="75"/>
  <c r="Q36" i="75"/>
  <c r="O29" i="75"/>
  <c r="Q29" i="75"/>
  <c r="O21" i="75"/>
  <c r="Q21" i="75"/>
  <c r="O13" i="75"/>
  <c r="Q13" i="75"/>
  <c r="O257" i="74"/>
  <c r="Q257" i="74"/>
  <c r="O249" i="74"/>
  <c r="Q249" i="74"/>
  <c r="O241" i="74"/>
  <c r="Q241" i="74"/>
  <c r="O232" i="74"/>
  <c r="Q232" i="74"/>
  <c r="O224" i="74"/>
  <c r="Q224" i="74"/>
  <c r="O216" i="74"/>
  <c r="Q216" i="74"/>
  <c r="O208" i="74"/>
  <c r="Q208" i="74"/>
  <c r="O200" i="74"/>
  <c r="Q200" i="74"/>
  <c r="O192" i="74"/>
  <c r="Q192" i="74"/>
  <c r="O184" i="74"/>
  <c r="Q184" i="74"/>
  <c r="O176" i="74"/>
  <c r="Q176" i="74"/>
  <c r="O168" i="74"/>
  <c r="Q168" i="74"/>
  <c r="O160" i="74"/>
  <c r="Q160" i="74"/>
  <c r="O152" i="74"/>
  <c r="Q152" i="74"/>
  <c r="O144" i="74"/>
  <c r="Q144" i="74"/>
  <c r="O136" i="74"/>
  <c r="Q136" i="74"/>
  <c r="O128" i="74"/>
  <c r="Q128" i="74"/>
  <c r="O119" i="74"/>
  <c r="Q119" i="74"/>
  <c r="O111" i="74"/>
  <c r="Q111" i="74"/>
  <c r="O103" i="74"/>
  <c r="Q103" i="74"/>
  <c r="O95" i="74"/>
  <c r="Q95" i="74"/>
  <c r="O87" i="74"/>
  <c r="Q87" i="74"/>
  <c r="O79" i="74"/>
  <c r="Q79" i="74"/>
  <c r="O71" i="74"/>
  <c r="Q71" i="74"/>
  <c r="O63" i="74"/>
  <c r="Q63" i="74"/>
  <c r="O55" i="74"/>
  <c r="Q55" i="74"/>
  <c r="O44" i="74"/>
  <c r="Q44" i="74"/>
  <c r="O35" i="74"/>
  <c r="Q35" i="74"/>
  <c r="O28" i="74"/>
  <c r="Q28" i="74"/>
  <c r="O20" i="74"/>
  <c r="Q20" i="74"/>
  <c r="O12" i="74"/>
  <c r="Q12" i="74"/>
  <c r="O256" i="73"/>
  <c r="Q256" i="73"/>
  <c r="O248" i="73"/>
  <c r="Q248" i="73"/>
  <c r="O240" i="73"/>
  <c r="Q240" i="73"/>
  <c r="O231" i="73"/>
  <c r="Q231" i="73"/>
  <c r="O223" i="73"/>
  <c r="Q223" i="73"/>
  <c r="O215" i="73"/>
  <c r="Q215" i="73"/>
  <c r="O207" i="73"/>
  <c r="Q207" i="73"/>
  <c r="O199" i="73"/>
  <c r="Q199" i="73"/>
  <c r="O191" i="73"/>
  <c r="Q191" i="73"/>
  <c r="O183" i="73"/>
  <c r="Q183" i="73"/>
  <c r="O175" i="73"/>
  <c r="Q175" i="73"/>
  <c r="O167" i="73"/>
  <c r="Q167" i="73"/>
  <c r="O159" i="73"/>
  <c r="Q159" i="73"/>
  <c r="O151" i="73"/>
  <c r="Q151" i="73"/>
  <c r="O143" i="73"/>
  <c r="Q143" i="73"/>
  <c r="O135" i="73"/>
  <c r="Q135" i="73"/>
  <c r="O127" i="73"/>
  <c r="Q127" i="73"/>
  <c r="O118" i="73"/>
  <c r="Q118" i="73"/>
  <c r="O110" i="73"/>
  <c r="Q110" i="73"/>
  <c r="O102" i="73"/>
  <c r="Q102" i="73"/>
  <c r="O94" i="73"/>
  <c r="Q94" i="73"/>
  <c r="O86" i="73"/>
  <c r="Q86" i="73"/>
  <c r="O78" i="73"/>
  <c r="Q78" i="73"/>
  <c r="O70" i="73"/>
  <c r="Q70" i="73"/>
  <c r="O62" i="73"/>
  <c r="Q62" i="73"/>
  <c r="O54" i="73"/>
  <c r="Q54" i="73"/>
  <c r="O43" i="73"/>
  <c r="Q43" i="73"/>
  <c r="O27" i="73"/>
  <c r="Q27" i="73"/>
  <c r="O19" i="73"/>
  <c r="Q19" i="73"/>
  <c r="O11" i="73"/>
  <c r="Q11" i="73"/>
  <c r="O255" i="72"/>
  <c r="Q255" i="72"/>
  <c r="O247" i="72"/>
  <c r="Q247" i="72"/>
  <c r="O239" i="72"/>
  <c r="Q239" i="72"/>
  <c r="O230" i="72"/>
  <c r="Q230" i="72"/>
  <c r="O222" i="72"/>
  <c r="Q222" i="72"/>
  <c r="O214" i="72"/>
  <c r="Q214" i="72"/>
  <c r="O206" i="72"/>
  <c r="Q206" i="72"/>
  <c r="O198" i="72"/>
  <c r="Q198" i="72"/>
  <c r="O190" i="72"/>
  <c r="Q190" i="72"/>
  <c r="O182" i="72"/>
  <c r="Q182" i="72"/>
  <c r="O174" i="72"/>
  <c r="Q174" i="72"/>
  <c r="O166" i="72"/>
  <c r="Q166" i="72"/>
  <c r="O158" i="72"/>
  <c r="Q158" i="72"/>
  <c r="O150" i="72"/>
  <c r="Q150" i="72"/>
  <c r="O142" i="72"/>
  <c r="Q142" i="72"/>
  <c r="O134" i="72"/>
  <c r="Q134" i="72"/>
  <c r="O126" i="72"/>
  <c r="Q126" i="72"/>
  <c r="O117" i="72"/>
  <c r="Q117" i="72"/>
  <c r="O109" i="72"/>
  <c r="Q109" i="72"/>
  <c r="O101" i="72"/>
  <c r="Q101" i="72"/>
  <c r="O93" i="72"/>
  <c r="Q93" i="72"/>
  <c r="O85" i="72"/>
  <c r="Q85" i="72"/>
  <c r="O77" i="72"/>
  <c r="Q77" i="72"/>
  <c r="O69" i="72"/>
  <c r="Q69" i="72"/>
  <c r="O61" i="72"/>
  <c r="Q61" i="72"/>
  <c r="O53" i="72"/>
  <c r="Q53" i="72"/>
  <c r="O42" i="72"/>
  <c r="Q42" i="72"/>
  <c r="O34" i="72"/>
  <c r="Q34" i="72"/>
  <c r="O26" i="72"/>
  <c r="Q26" i="72"/>
  <c r="O18" i="72"/>
  <c r="Q18" i="72"/>
  <c r="O10" i="72"/>
  <c r="Q10" i="72"/>
  <c r="O262" i="69"/>
  <c r="Q262" i="69"/>
  <c r="O254" i="69"/>
  <c r="Q254" i="69"/>
  <c r="O246" i="69"/>
  <c r="Q246" i="69"/>
  <c r="O238" i="69"/>
  <c r="Q238" i="69"/>
  <c r="O229" i="69"/>
  <c r="Q229" i="69"/>
  <c r="O221" i="69"/>
  <c r="Q221" i="69"/>
  <c r="O213" i="69"/>
  <c r="Q213" i="69"/>
  <c r="O205" i="69"/>
  <c r="Q205" i="69"/>
  <c r="O197" i="69"/>
  <c r="Q197" i="69"/>
  <c r="O189" i="69"/>
  <c r="Q189" i="69"/>
  <c r="O181" i="69"/>
  <c r="Q181" i="69"/>
  <c r="O173" i="69"/>
  <c r="Q173" i="69"/>
  <c r="O165" i="69"/>
  <c r="Q165" i="69"/>
  <c r="O157" i="69"/>
  <c r="Q157" i="69"/>
  <c r="O149" i="69"/>
  <c r="Q149" i="69"/>
  <c r="O141" i="69"/>
  <c r="Q141" i="69"/>
  <c r="O133" i="69"/>
  <c r="Q133" i="69"/>
  <c r="O125" i="69"/>
  <c r="Q125" i="69"/>
  <c r="O116" i="69"/>
  <c r="Q116" i="69"/>
  <c r="O108" i="69"/>
  <c r="Q108" i="69"/>
  <c r="O100" i="69"/>
  <c r="Q100" i="69"/>
  <c r="O92" i="69"/>
  <c r="Q92" i="69"/>
  <c r="O84" i="69"/>
  <c r="Q84" i="69"/>
  <c r="O76" i="69"/>
  <c r="Q76" i="69"/>
  <c r="O68" i="69"/>
  <c r="Q68" i="69"/>
  <c r="O60" i="69"/>
  <c r="Q60" i="69"/>
  <c r="O52" i="69"/>
  <c r="Q52" i="69"/>
  <c r="O41" i="69"/>
  <c r="Q41" i="69"/>
  <c r="O33" i="69"/>
  <c r="Q33" i="69"/>
  <c r="O25" i="69"/>
  <c r="Q25" i="69"/>
  <c r="O17" i="69"/>
  <c r="Q17" i="69"/>
  <c r="O9" i="69"/>
  <c r="Q9" i="69"/>
  <c r="O261" i="68"/>
  <c r="Q261" i="68"/>
  <c r="O253" i="68"/>
  <c r="Q253" i="68"/>
  <c r="O245" i="68"/>
  <c r="Q245" i="68"/>
  <c r="O237" i="68"/>
  <c r="Q237" i="68"/>
  <c r="O228" i="68"/>
  <c r="Q228" i="68"/>
  <c r="O220" i="68"/>
  <c r="Q220" i="68"/>
  <c r="O212" i="68"/>
  <c r="Q212" i="68"/>
  <c r="O204" i="68"/>
  <c r="Q204" i="68"/>
  <c r="O196" i="68"/>
  <c r="Q196" i="68"/>
  <c r="O188" i="68"/>
  <c r="Q188" i="68"/>
  <c r="O180" i="68"/>
  <c r="Q180" i="68"/>
  <c r="O172" i="68"/>
  <c r="Q172" i="68"/>
  <c r="O164" i="68"/>
  <c r="Q164" i="68"/>
  <c r="O156" i="68"/>
  <c r="Q156" i="68"/>
  <c r="O148" i="68"/>
  <c r="Q148" i="68"/>
  <c r="O140" i="68"/>
  <c r="Q140" i="68"/>
  <c r="O132" i="68"/>
  <c r="Q132" i="68"/>
  <c r="O124" i="68"/>
  <c r="Q124" i="68"/>
  <c r="O115" i="68"/>
  <c r="Q115" i="68"/>
  <c r="O107" i="68"/>
  <c r="Q107" i="68"/>
  <c r="O99" i="68"/>
  <c r="Q99" i="68"/>
  <c r="O91" i="68"/>
  <c r="Q91" i="68"/>
  <c r="O83" i="68"/>
  <c r="Q83" i="68"/>
  <c r="O75" i="68"/>
  <c r="Q75" i="68"/>
  <c r="O67" i="68"/>
  <c r="Q67" i="68"/>
  <c r="O59" i="68"/>
  <c r="Q59" i="68"/>
  <c r="O51" i="68"/>
  <c r="Q51" i="68"/>
  <c r="O40" i="68"/>
  <c r="O32" i="68"/>
  <c r="Q32" i="68"/>
  <c r="O24" i="68"/>
  <c r="Q24" i="68"/>
  <c r="O16" i="68"/>
  <c r="Q16" i="68"/>
  <c r="O8" i="68"/>
  <c r="Q8" i="68"/>
  <c r="O260" i="71"/>
  <c r="Q260" i="71"/>
  <c r="O252" i="71"/>
  <c r="Q252" i="71"/>
  <c r="O244" i="71"/>
  <c r="Q244" i="71"/>
  <c r="O236" i="71"/>
  <c r="Q236" i="71"/>
  <c r="O227" i="71"/>
  <c r="Q227" i="71"/>
  <c r="O219" i="71"/>
  <c r="Q219" i="71"/>
  <c r="O211" i="71"/>
  <c r="Q211" i="71"/>
  <c r="O203" i="71"/>
  <c r="Q203" i="71"/>
  <c r="O195" i="71"/>
  <c r="Q195" i="71"/>
  <c r="O187" i="71"/>
  <c r="Q187" i="71"/>
  <c r="O179" i="71"/>
  <c r="Q179" i="71"/>
  <c r="O171" i="71"/>
  <c r="Q171" i="71"/>
  <c r="O163" i="71"/>
  <c r="Q163" i="71"/>
  <c r="O155" i="71"/>
  <c r="Q155" i="71"/>
  <c r="O147" i="71"/>
  <c r="Q147" i="71"/>
  <c r="O139" i="71"/>
  <c r="Q139" i="71"/>
  <c r="O131" i="71"/>
  <c r="Q131" i="71"/>
  <c r="O123" i="71"/>
  <c r="Q123" i="71"/>
  <c r="O114" i="71"/>
  <c r="Q114" i="71"/>
  <c r="O106" i="71"/>
  <c r="Q106" i="71"/>
  <c r="O98" i="71"/>
  <c r="Q98" i="71"/>
  <c r="O90" i="71"/>
  <c r="Q90" i="71"/>
  <c r="O82" i="71"/>
  <c r="Q82" i="71"/>
  <c r="O74" i="71"/>
  <c r="Q74" i="71"/>
  <c r="O66" i="71"/>
  <c r="Q66" i="71"/>
  <c r="O58" i="71"/>
  <c r="Q58" i="71"/>
  <c r="O50" i="71"/>
  <c r="Q50" i="71"/>
  <c r="O39" i="71"/>
  <c r="O31" i="71"/>
  <c r="Q31" i="71"/>
  <c r="O23" i="71"/>
  <c r="Q23" i="71"/>
  <c r="O15" i="71"/>
  <c r="Q15" i="71"/>
  <c r="O7" i="71"/>
  <c r="Q7" i="71"/>
  <c r="O259" i="70"/>
  <c r="Q259" i="70"/>
  <c r="O251" i="70"/>
  <c r="Q251" i="70"/>
  <c r="O243" i="70"/>
  <c r="Q243" i="70"/>
  <c r="O235" i="70"/>
  <c r="Q235" i="70"/>
  <c r="O226" i="70"/>
  <c r="Q226" i="70"/>
  <c r="O218" i="70"/>
  <c r="Q218" i="70"/>
  <c r="O210" i="70"/>
  <c r="Q210" i="70"/>
  <c r="O202" i="70"/>
  <c r="Q202" i="70"/>
  <c r="O194" i="70"/>
  <c r="Q194" i="70"/>
  <c r="O186" i="70"/>
  <c r="Q186" i="70"/>
  <c r="O178" i="70"/>
  <c r="Q178" i="70"/>
  <c r="O170" i="70"/>
  <c r="Q170" i="70"/>
  <c r="O162" i="70"/>
  <c r="Q162" i="70"/>
  <c r="O154" i="70"/>
  <c r="Q154" i="70"/>
  <c r="O146" i="70"/>
  <c r="Q146" i="70"/>
  <c r="O138" i="70"/>
  <c r="Q138" i="70"/>
  <c r="O130" i="70"/>
  <c r="Q130" i="70"/>
  <c r="O122" i="70"/>
  <c r="Q122" i="70"/>
  <c r="O113" i="70"/>
  <c r="Q113" i="70"/>
  <c r="O105" i="70"/>
  <c r="Q105" i="70"/>
  <c r="O97" i="70"/>
  <c r="Q97" i="70"/>
  <c r="O89" i="70"/>
  <c r="Q89" i="70"/>
  <c r="O81" i="70"/>
  <c r="Q81" i="70"/>
  <c r="O73" i="70"/>
  <c r="Q73" i="70"/>
  <c r="O65" i="70"/>
  <c r="Q65" i="70"/>
  <c r="O57" i="70"/>
  <c r="Q57" i="70"/>
  <c r="O49" i="70"/>
  <c r="Q49" i="70"/>
  <c r="O37" i="70"/>
  <c r="Q37" i="70"/>
  <c r="O30" i="70"/>
  <c r="Q30" i="70"/>
  <c r="O22" i="70"/>
  <c r="Q22" i="70"/>
  <c r="O14" i="70"/>
  <c r="Q14" i="70"/>
  <c r="O6" i="70"/>
  <c r="Q6" i="70"/>
  <c r="O258" i="67"/>
  <c r="Q258" i="67"/>
  <c r="O250" i="67"/>
  <c r="Q250" i="67"/>
  <c r="O242" i="67"/>
  <c r="Q242" i="67"/>
  <c r="O234" i="67"/>
  <c r="Q234" i="67"/>
  <c r="O225" i="67"/>
  <c r="Q225" i="67"/>
  <c r="O217" i="67"/>
  <c r="Q217" i="67"/>
  <c r="O209" i="67"/>
  <c r="Q209" i="67"/>
  <c r="O201" i="67"/>
  <c r="Q201" i="67"/>
  <c r="O193" i="67"/>
  <c r="Q193" i="67"/>
  <c r="O185" i="67"/>
  <c r="Q185" i="67"/>
  <c r="O177" i="67"/>
  <c r="Q177" i="67"/>
  <c r="O169" i="67"/>
  <c r="Q169" i="67"/>
  <c r="O161" i="67"/>
  <c r="Q161" i="67"/>
  <c r="O153" i="67"/>
  <c r="Q153" i="67"/>
  <c r="O145" i="67"/>
  <c r="Q145" i="67"/>
  <c r="O137" i="67"/>
  <c r="Q137" i="67"/>
  <c r="O129" i="67"/>
  <c r="Q129" i="67"/>
  <c r="O120" i="67"/>
  <c r="Q120" i="67"/>
  <c r="O112" i="67"/>
  <c r="Q112" i="67"/>
  <c r="O104" i="67"/>
  <c r="Q104" i="67"/>
  <c r="O96" i="67"/>
  <c r="Q96" i="67"/>
  <c r="O88" i="67"/>
  <c r="Q88" i="67"/>
  <c r="O80" i="67"/>
  <c r="Q80" i="67"/>
  <c r="O72" i="67"/>
  <c r="Q72" i="67"/>
  <c r="O64" i="67"/>
  <c r="Q64" i="67"/>
  <c r="O56" i="67"/>
  <c r="Q56" i="67"/>
  <c r="O48" i="67"/>
  <c r="Q48" i="67"/>
  <c r="O36" i="67"/>
  <c r="Q36" i="67"/>
  <c r="O29" i="67"/>
  <c r="Q29" i="67"/>
  <c r="O21" i="67"/>
  <c r="Q21" i="67"/>
  <c r="O13" i="67"/>
  <c r="Q13" i="67"/>
  <c r="O257" i="66"/>
  <c r="Q257" i="66"/>
  <c r="O249" i="66"/>
  <c r="Q249" i="66"/>
  <c r="O241" i="66"/>
  <c r="Q241" i="66"/>
  <c r="O232" i="66"/>
  <c r="Q232" i="66"/>
  <c r="O224" i="66"/>
  <c r="Q224" i="66"/>
  <c r="O216" i="66"/>
  <c r="Q216" i="66"/>
  <c r="O208" i="66"/>
  <c r="Q208" i="66"/>
  <c r="O200" i="66"/>
  <c r="Q200" i="66"/>
  <c r="O192" i="66"/>
  <c r="Q192" i="66"/>
  <c r="O184" i="66"/>
  <c r="Q184" i="66"/>
  <c r="O176" i="66"/>
  <c r="Q176" i="66"/>
  <c r="O168" i="66"/>
  <c r="Q168" i="66"/>
  <c r="O160" i="66"/>
  <c r="Q160" i="66"/>
  <c r="O152" i="66"/>
  <c r="Q152" i="66"/>
  <c r="O144" i="66"/>
  <c r="Q144" i="66"/>
  <c r="O136" i="66"/>
  <c r="Q136" i="66"/>
  <c r="O128" i="66"/>
  <c r="Q128" i="66"/>
  <c r="O119" i="66"/>
  <c r="Q119" i="66"/>
  <c r="O111" i="66"/>
  <c r="Q111" i="66"/>
  <c r="O103" i="66"/>
  <c r="Q103" i="66"/>
  <c r="O95" i="66"/>
  <c r="Q95" i="66"/>
  <c r="O87" i="66"/>
  <c r="Q87" i="66"/>
  <c r="O79" i="66"/>
  <c r="Q79" i="66"/>
  <c r="O71" i="66"/>
  <c r="Q71" i="66"/>
  <c r="O63" i="66"/>
  <c r="Q63" i="66"/>
  <c r="O55" i="66"/>
  <c r="Q55" i="66"/>
  <c r="O44" i="66"/>
  <c r="Q44" i="66"/>
  <c r="O35" i="66"/>
  <c r="Q35" i="66"/>
  <c r="O28" i="66"/>
  <c r="Q28" i="66"/>
  <c r="O20" i="66"/>
  <c r="Q20" i="66"/>
  <c r="O12" i="66"/>
  <c r="Q12" i="66"/>
  <c r="Q185" i="93"/>
  <c r="Q120" i="93"/>
  <c r="Q56" i="93"/>
  <c r="Q200" i="92"/>
  <c r="Q136" i="92"/>
  <c r="Q71" i="92"/>
  <c r="Q215" i="91"/>
  <c r="Q151" i="91"/>
  <c r="Q86" i="91"/>
  <c r="Q19" i="91"/>
  <c r="Q230" i="90"/>
  <c r="Q166" i="90"/>
  <c r="Q76" i="89"/>
  <c r="Q187" i="88"/>
  <c r="Q186" i="87"/>
  <c r="O252" i="72"/>
  <c r="Q252" i="72"/>
  <c r="O244" i="72"/>
  <c r="Q244" i="72"/>
  <c r="O236" i="72"/>
  <c r="Q236" i="72"/>
  <c r="O227" i="72"/>
  <c r="Q227" i="72"/>
  <c r="O219" i="72"/>
  <c r="Q219" i="72"/>
  <c r="O211" i="72"/>
  <c r="Q211" i="72"/>
  <c r="O203" i="72"/>
  <c r="Q203" i="72"/>
  <c r="O195" i="72"/>
  <c r="Q195" i="72"/>
  <c r="O187" i="72"/>
  <c r="Q187" i="72"/>
  <c r="O179" i="72"/>
  <c r="Q179" i="72"/>
  <c r="O171" i="72"/>
  <c r="Q171" i="72"/>
  <c r="O163" i="72"/>
  <c r="Q163" i="72"/>
  <c r="O155" i="72"/>
  <c r="Q155" i="72"/>
  <c r="O147" i="72"/>
  <c r="Q147" i="72"/>
  <c r="O139" i="72"/>
  <c r="Q139" i="72"/>
  <c r="O131" i="72"/>
  <c r="Q131" i="72"/>
  <c r="O123" i="72"/>
  <c r="Q123" i="72"/>
  <c r="O114" i="72"/>
  <c r="Q114" i="72"/>
  <c r="O106" i="72"/>
  <c r="Q106" i="72"/>
  <c r="O98" i="72"/>
  <c r="Q98" i="72"/>
  <c r="O90" i="72"/>
  <c r="Q90" i="72"/>
  <c r="O82" i="72"/>
  <c r="Q82" i="72"/>
  <c r="O74" i="72"/>
  <c r="Q74" i="72"/>
  <c r="O66" i="72"/>
  <c r="Q66" i="72"/>
  <c r="O58" i="72"/>
  <c r="Q58" i="72"/>
  <c r="O50" i="72"/>
  <c r="Q50" i="72"/>
  <c r="O39" i="72"/>
  <c r="O31" i="72"/>
  <c r="Q31" i="72"/>
  <c r="O23" i="72"/>
  <c r="Q23" i="72"/>
  <c r="O15" i="72"/>
  <c r="Q15" i="72"/>
  <c r="O7" i="72"/>
  <c r="Q7" i="72"/>
  <c r="O259" i="69"/>
  <c r="Q259" i="69"/>
  <c r="O251" i="69"/>
  <c r="Q251" i="69"/>
  <c r="O243" i="69"/>
  <c r="Q243" i="69"/>
  <c r="O235" i="69"/>
  <c r="Q235" i="69"/>
  <c r="O226" i="69"/>
  <c r="Q226" i="69"/>
  <c r="O218" i="69"/>
  <c r="Q218" i="69"/>
  <c r="O210" i="69"/>
  <c r="Q210" i="69"/>
  <c r="O202" i="69"/>
  <c r="Q202" i="69"/>
  <c r="O194" i="69"/>
  <c r="Q194" i="69"/>
  <c r="O186" i="69"/>
  <c r="Q186" i="69"/>
  <c r="O178" i="69"/>
  <c r="Q178" i="69"/>
  <c r="O170" i="69"/>
  <c r="Q170" i="69"/>
  <c r="O162" i="69"/>
  <c r="Q162" i="69"/>
  <c r="O154" i="69"/>
  <c r="Q154" i="69"/>
  <c r="O146" i="69"/>
  <c r="Q146" i="69"/>
  <c r="O138" i="69"/>
  <c r="Q138" i="69"/>
  <c r="O130" i="69"/>
  <c r="Q130" i="69"/>
  <c r="O122" i="69"/>
  <c r="Q122" i="69"/>
  <c r="O113" i="69"/>
  <c r="Q113" i="69"/>
  <c r="O105" i="69"/>
  <c r="Q105" i="69"/>
  <c r="O97" i="69"/>
  <c r="Q97" i="69"/>
  <c r="O89" i="69"/>
  <c r="Q89" i="69"/>
  <c r="O81" i="69"/>
  <c r="Q81" i="69"/>
  <c r="O73" i="69"/>
  <c r="Q73" i="69"/>
  <c r="O65" i="69"/>
  <c r="Q65" i="69"/>
  <c r="O57" i="69"/>
  <c r="Q57" i="69"/>
  <c r="O49" i="69"/>
  <c r="Q49" i="69"/>
  <c r="O37" i="69"/>
  <c r="Q37" i="69"/>
  <c r="O30" i="69"/>
  <c r="Q30" i="69"/>
  <c r="O22" i="69"/>
  <c r="Q22" i="69"/>
  <c r="O14" i="69"/>
  <c r="Q14" i="69"/>
  <c r="O6" i="69"/>
  <c r="Q6" i="69"/>
  <c r="O258" i="68"/>
  <c r="Q258" i="68"/>
  <c r="O250" i="68"/>
  <c r="Q250" i="68"/>
  <c r="O242" i="68"/>
  <c r="Q242" i="68"/>
  <c r="O234" i="68"/>
  <c r="Q234" i="68"/>
  <c r="O225" i="68"/>
  <c r="Q225" i="68"/>
  <c r="O217" i="68"/>
  <c r="Q217" i="68"/>
  <c r="O209" i="68"/>
  <c r="Q209" i="68"/>
  <c r="O201" i="68"/>
  <c r="Q201" i="68"/>
  <c r="O193" i="68"/>
  <c r="Q193" i="68"/>
  <c r="O185" i="68"/>
  <c r="Q185" i="68"/>
  <c r="O177" i="68"/>
  <c r="Q177" i="68"/>
  <c r="O169" i="68"/>
  <c r="Q169" i="68"/>
  <c r="O161" i="68"/>
  <c r="Q161" i="68"/>
  <c r="O153" i="68"/>
  <c r="Q153" i="68"/>
  <c r="O145" i="68"/>
  <c r="Q145" i="68"/>
  <c r="O137" i="68"/>
  <c r="Q137" i="68"/>
  <c r="O129" i="68"/>
  <c r="Q129" i="68"/>
  <c r="O120" i="68"/>
  <c r="Q120" i="68"/>
  <c r="O112" i="68"/>
  <c r="Q112" i="68"/>
  <c r="O104" i="68"/>
  <c r="Q104" i="68"/>
  <c r="O96" i="68"/>
  <c r="Q96" i="68"/>
  <c r="O88" i="68"/>
  <c r="Q88" i="68"/>
  <c r="O80" i="68"/>
  <c r="Q80" i="68"/>
  <c r="O72" i="68"/>
  <c r="Q72" i="68"/>
  <c r="O64" i="68"/>
  <c r="Q64" i="68"/>
  <c r="O56" i="68"/>
  <c r="Q56" i="68"/>
  <c r="O48" i="68"/>
  <c r="Q48" i="68"/>
  <c r="O36" i="68"/>
  <c r="Q36" i="68"/>
  <c r="O29" i="68"/>
  <c r="Q29" i="68"/>
  <c r="O21" i="68"/>
  <c r="Q21" i="68"/>
  <c r="O13" i="68"/>
  <c r="Q13" i="68"/>
  <c r="O257" i="71"/>
  <c r="Q257" i="71"/>
  <c r="O249" i="71"/>
  <c r="Q249" i="71"/>
  <c r="O241" i="71"/>
  <c r="Q241" i="71"/>
  <c r="O232" i="71"/>
  <c r="Q232" i="71"/>
  <c r="O224" i="71"/>
  <c r="Q224" i="71"/>
  <c r="O216" i="71"/>
  <c r="Q216" i="71"/>
  <c r="O208" i="71"/>
  <c r="Q208" i="71"/>
  <c r="O200" i="71"/>
  <c r="Q200" i="71"/>
  <c r="O192" i="71"/>
  <c r="Q192" i="71"/>
  <c r="O184" i="71"/>
  <c r="Q184" i="71"/>
  <c r="O176" i="71"/>
  <c r="Q176" i="71"/>
  <c r="O168" i="71"/>
  <c r="Q168" i="71"/>
  <c r="O160" i="71"/>
  <c r="Q160" i="71"/>
  <c r="O152" i="71"/>
  <c r="Q152" i="71"/>
  <c r="O144" i="71"/>
  <c r="Q144" i="71"/>
  <c r="O136" i="71"/>
  <c r="Q136" i="71"/>
  <c r="O128" i="71"/>
  <c r="Q128" i="71"/>
  <c r="O119" i="71"/>
  <c r="Q119" i="71"/>
  <c r="O111" i="71"/>
  <c r="Q111" i="71"/>
  <c r="O103" i="71"/>
  <c r="Q103" i="71"/>
  <c r="O95" i="71"/>
  <c r="Q95" i="71"/>
  <c r="O87" i="71"/>
  <c r="Q87" i="71"/>
  <c r="O79" i="71"/>
  <c r="Q79" i="71"/>
  <c r="O71" i="71"/>
  <c r="Q71" i="71"/>
  <c r="O63" i="71"/>
  <c r="Q63" i="71"/>
  <c r="O55" i="71"/>
  <c r="Q55" i="71"/>
  <c r="O44" i="71"/>
  <c r="Q44" i="71"/>
  <c r="O35" i="71"/>
  <c r="Q35" i="71"/>
  <c r="O28" i="71"/>
  <c r="Q28" i="71"/>
  <c r="O20" i="71"/>
  <c r="Q20" i="71"/>
  <c r="O12" i="71"/>
  <c r="Q12" i="71"/>
  <c r="O256" i="70"/>
  <c r="Q256" i="70"/>
  <c r="O248" i="70"/>
  <c r="Q248" i="70"/>
  <c r="O240" i="70"/>
  <c r="Q240" i="70"/>
  <c r="O231" i="70"/>
  <c r="Q231" i="70"/>
  <c r="O223" i="70"/>
  <c r="Q223" i="70"/>
  <c r="O215" i="70"/>
  <c r="Q215" i="70"/>
  <c r="O207" i="70"/>
  <c r="Q207" i="70"/>
  <c r="O199" i="70"/>
  <c r="Q199" i="70"/>
  <c r="O191" i="70"/>
  <c r="Q191" i="70"/>
  <c r="O183" i="70"/>
  <c r="Q183" i="70"/>
  <c r="O175" i="70"/>
  <c r="Q175" i="70"/>
  <c r="O167" i="70"/>
  <c r="Q167" i="70"/>
  <c r="O159" i="70"/>
  <c r="Q159" i="70"/>
  <c r="O151" i="70"/>
  <c r="Q151" i="70"/>
  <c r="O143" i="70"/>
  <c r="Q143" i="70"/>
  <c r="O135" i="70"/>
  <c r="Q135" i="70"/>
  <c r="O127" i="70"/>
  <c r="Q127" i="70"/>
  <c r="O118" i="70"/>
  <c r="Q118" i="70"/>
  <c r="O110" i="70"/>
  <c r="Q110" i="70"/>
  <c r="O102" i="70"/>
  <c r="Q102" i="70"/>
  <c r="O94" i="70"/>
  <c r="Q94" i="70"/>
  <c r="O86" i="70"/>
  <c r="Q86" i="70"/>
  <c r="O78" i="70"/>
  <c r="Q78" i="70"/>
  <c r="O70" i="70"/>
  <c r="Q70" i="70"/>
  <c r="O62" i="70"/>
  <c r="Q62" i="70"/>
  <c r="O54" i="70"/>
  <c r="Q54" i="70"/>
  <c r="O43" i="70"/>
  <c r="Q43" i="70"/>
  <c r="O27" i="70"/>
  <c r="Q27" i="70"/>
  <c r="O19" i="70"/>
  <c r="Q19" i="70"/>
  <c r="O11" i="70"/>
  <c r="Q11" i="70"/>
  <c r="O255" i="67"/>
  <c r="Q255" i="67"/>
  <c r="O247" i="67"/>
  <c r="Q247" i="67"/>
  <c r="O239" i="67"/>
  <c r="Q239" i="67"/>
  <c r="O230" i="67"/>
  <c r="Q230" i="67"/>
  <c r="O222" i="67"/>
  <c r="Q222" i="67"/>
  <c r="O214" i="67"/>
  <c r="Q214" i="67"/>
  <c r="O206" i="67"/>
  <c r="Q206" i="67"/>
  <c r="O198" i="67"/>
  <c r="Q198" i="67"/>
  <c r="O190" i="67"/>
  <c r="Q190" i="67"/>
  <c r="O182" i="67"/>
  <c r="Q182" i="67"/>
  <c r="O174" i="67"/>
  <c r="Q174" i="67"/>
  <c r="O166" i="67"/>
  <c r="Q166" i="67"/>
  <c r="O158" i="67"/>
  <c r="Q158" i="67"/>
  <c r="O150" i="67"/>
  <c r="Q150" i="67"/>
  <c r="O142" i="67"/>
  <c r="Q142" i="67"/>
  <c r="O134" i="67"/>
  <c r="Q134" i="67"/>
  <c r="O126" i="67"/>
  <c r="Q126" i="67"/>
  <c r="O117" i="67"/>
  <c r="Q117" i="67"/>
  <c r="O109" i="67"/>
  <c r="Q109" i="67"/>
  <c r="O101" i="67"/>
  <c r="Q101" i="67"/>
  <c r="O93" i="67"/>
  <c r="Q93" i="67"/>
  <c r="O85" i="67"/>
  <c r="Q85" i="67"/>
  <c r="O77" i="67"/>
  <c r="Q77" i="67"/>
  <c r="O69" i="67"/>
  <c r="Q69" i="67"/>
  <c r="O61" i="67"/>
  <c r="Q61" i="67"/>
  <c r="O53" i="67"/>
  <c r="Q53" i="67"/>
  <c r="O42" i="67"/>
  <c r="Q42" i="67"/>
  <c r="O34" i="67"/>
  <c r="Q34" i="67"/>
  <c r="O26" i="67"/>
  <c r="Q26" i="67"/>
  <c r="O18" i="67"/>
  <c r="Q18" i="67"/>
  <c r="O10" i="67"/>
  <c r="Q10" i="67"/>
  <c r="O262" i="66"/>
  <c r="Q262" i="66"/>
  <c r="O254" i="66"/>
  <c r="Q254" i="66"/>
  <c r="O246" i="66"/>
  <c r="Q246" i="66"/>
  <c r="O238" i="66"/>
  <c r="Q238" i="66"/>
  <c r="O229" i="66"/>
  <c r="Q229" i="66"/>
  <c r="O221" i="66"/>
  <c r="Q221" i="66"/>
  <c r="O213" i="66"/>
  <c r="Q213" i="66"/>
  <c r="O205" i="66"/>
  <c r="Q205" i="66"/>
  <c r="O197" i="66"/>
  <c r="Q197" i="66"/>
  <c r="O189" i="66"/>
  <c r="Q189" i="66"/>
  <c r="O181" i="66"/>
  <c r="Q181" i="66"/>
  <c r="O173" i="66"/>
  <c r="Q173" i="66"/>
  <c r="O165" i="66"/>
  <c r="Q165" i="66"/>
  <c r="O157" i="66"/>
  <c r="Q157" i="66"/>
  <c r="O149" i="66"/>
  <c r="Q149" i="66"/>
  <c r="O141" i="66"/>
  <c r="Q141" i="66"/>
  <c r="O133" i="66"/>
  <c r="Q133" i="66"/>
  <c r="O125" i="66"/>
  <c r="Q125" i="66"/>
  <c r="O116" i="66"/>
  <c r="Q116" i="66"/>
  <c r="O108" i="66"/>
  <c r="Q108" i="66"/>
  <c r="O100" i="66"/>
  <c r="Q100" i="66"/>
  <c r="O92" i="66"/>
  <c r="Q92" i="66"/>
  <c r="O84" i="66"/>
  <c r="Q84" i="66"/>
  <c r="O76" i="66"/>
  <c r="Q76" i="66"/>
  <c r="O68" i="66"/>
  <c r="Q68" i="66"/>
  <c r="O60" i="66"/>
  <c r="Q60" i="66"/>
  <c r="O52" i="66"/>
  <c r="Q52" i="66"/>
  <c r="O41" i="66"/>
  <c r="Q41" i="66"/>
  <c r="O33" i="66"/>
  <c r="Q33" i="66"/>
  <c r="O25" i="66"/>
  <c r="Q25" i="66"/>
  <c r="O17" i="66"/>
  <c r="Q17" i="66"/>
  <c r="O9" i="66"/>
  <c r="Q9" i="66"/>
  <c r="O235" i="72"/>
  <c r="Q235" i="72"/>
  <c r="O226" i="72"/>
  <c r="Q226" i="72"/>
  <c r="O218" i="72"/>
  <c r="Q218" i="72"/>
  <c r="O210" i="72"/>
  <c r="Q210" i="72"/>
  <c r="O202" i="72"/>
  <c r="Q202" i="72"/>
  <c r="O194" i="72"/>
  <c r="Q194" i="72"/>
  <c r="O186" i="72"/>
  <c r="Q186" i="72"/>
  <c r="O178" i="72"/>
  <c r="Q178" i="72"/>
  <c r="O170" i="72"/>
  <c r="Q170" i="72"/>
  <c r="O162" i="72"/>
  <c r="Q162" i="72"/>
  <c r="O154" i="72"/>
  <c r="Q154" i="72"/>
  <c r="O146" i="72"/>
  <c r="Q146" i="72"/>
  <c r="O138" i="72"/>
  <c r="Q138" i="72"/>
  <c r="O130" i="72"/>
  <c r="Q130" i="72"/>
  <c r="O122" i="72"/>
  <c r="Q122" i="72"/>
  <c r="O113" i="72"/>
  <c r="Q113" i="72"/>
  <c r="O105" i="72"/>
  <c r="Q105" i="72"/>
  <c r="O97" i="72"/>
  <c r="Q97" i="72"/>
  <c r="O89" i="72"/>
  <c r="Q89" i="72"/>
  <c r="O81" i="72"/>
  <c r="Q81" i="72"/>
  <c r="O73" i="72"/>
  <c r="Q73" i="72"/>
  <c r="O65" i="72"/>
  <c r="Q65" i="72"/>
  <c r="O57" i="72"/>
  <c r="Q57" i="72"/>
  <c r="O49" i="72"/>
  <c r="Q49" i="72"/>
  <c r="O37" i="72"/>
  <c r="Q37" i="72"/>
  <c r="O30" i="72"/>
  <c r="Q30" i="72"/>
  <c r="O22" i="72"/>
  <c r="Q22" i="72"/>
  <c r="O14" i="72"/>
  <c r="Q14" i="72"/>
  <c r="O6" i="72"/>
  <c r="Q6" i="72"/>
  <c r="O258" i="69"/>
  <c r="Q258" i="69"/>
  <c r="O250" i="69"/>
  <c r="Q250" i="69"/>
  <c r="O242" i="69"/>
  <c r="Q242" i="69"/>
  <c r="O234" i="69"/>
  <c r="Q234" i="69"/>
  <c r="O225" i="69"/>
  <c r="Q225" i="69"/>
  <c r="O217" i="69"/>
  <c r="Q217" i="69"/>
  <c r="O209" i="69"/>
  <c r="Q209" i="69"/>
  <c r="O201" i="69"/>
  <c r="Q201" i="69"/>
  <c r="O193" i="69"/>
  <c r="Q193" i="69"/>
  <c r="O185" i="69"/>
  <c r="Q185" i="69"/>
  <c r="O177" i="69"/>
  <c r="Q177" i="69"/>
  <c r="O169" i="69"/>
  <c r="Q169" i="69"/>
  <c r="O161" i="69"/>
  <c r="Q161" i="69"/>
  <c r="O153" i="69"/>
  <c r="Q153" i="69"/>
  <c r="O145" i="69"/>
  <c r="Q145" i="69"/>
  <c r="O137" i="69"/>
  <c r="Q137" i="69"/>
  <c r="O129" i="69"/>
  <c r="Q129" i="69"/>
  <c r="O120" i="69"/>
  <c r="Q120" i="69"/>
  <c r="O112" i="69"/>
  <c r="Q112" i="69"/>
  <c r="O104" i="69"/>
  <c r="Q104" i="69"/>
  <c r="O96" i="69"/>
  <c r="Q96" i="69"/>
  <c r="O88" i="69"/>
  <c r="Q88" i="69"/>
  <c r="O80" i="69"/>
  <c r="Q80" i="69"/>
  <c r="O72" i="69"/>
  <c r="Q72" i="69"/>
  <c r="O64" i="69"/>
  <c r="Q64" i="69"/>
  <c r="O56" i="69"/>
  <c r="Q56" i="69"/>
  <c r="O48" i="69"/>
  <c r="Q48" i="69"/>
  <c r="O36" i="69"/>
  <c r="Q36" i="69"/>
  <c r="O29" i="69"/>
  <c r="Q29" i="69"/>
  <c r="O21" i="69"/>
  <c r="Q21" i="69"/>
  <c r="O13" i="69"/>
  <c r="Q13" i="69"/>
  <c r="O257" i="68"/>
  <c r="Q257" i="68"/>
  <c r="O249" i="68"/>
  <c r="Q249" i="68"/>
  <c r="O241" i="68"/>
  <c r="Q241" i="68"/>
  <c r="O232" i="68"/>
  <c r="Q232" i="68"/>
  <c r="O224" i="68"/>
  <c r="Q224" i="68"/>
  <c r="O216" i="68"/>
  <c r="Q216" i="68"/>
  <c r="O208" i="68"/>
  <c r="Q208" i="68"/>
  <c r="O200" i="68"/>
  <c r="Q200" i="68"/>
  <c r="O192" i="68"/>
  <c r="Q192" i="68"/>
  <c r="O184" i="68"/>
  <c r="Q184" i="68"/>
  <c r="O176" i="68"/>
  <c r="Q176" i="68"/>
  <c r="O168" i="68"/>
  <c r="Q168" i="68"/>
  <c r="O160" i="68"/>
  <c r="Q160" i="68"/>
  <c r="O152" i="68"/>
  <c r="Q152" i="68"/>
  <c r="O144" i="68"/>
  <c r="Q144" i="68"/>
  <c r="O136" i="68"/>
  <c r="Q136" i="68"/>
  <c r="O128" i="68"/>
  <c r="Q128" i="68"/>
  <c r="O119" i="68"/>
  <c r="Q119" i="68"/>
  <c r="O111" i="68"/>
  <c r="Q111" i="68"/>
  <c r="O103" i="68"/>
  <c r="Q103" i="68"/>
  <c r="O95" i="68"/>
  <c r="Q95" i="68"/>
  <c r="O87" i="68"/>
  <c r="Q87" i="68"/>
  <c r="O79" i="68"/>
  <c r="Q79" i="68"/>
  <c r="O71" i="68"/>
  <c r="Q71" i="68"/>
  <c r="O63" i="68"/>
  <c r="Q63" i="68"/>
  <c r="O55" i="68"/>
  <c r="Q55" i="68"/>
  <c r="O44" i="68"/>
  <c r="Q44" i="68"/>
  <c r="O35" i="68"/>
  <c r="Q35" i="68"/>
  <c r="O28" i="68"/>
  <c r="Q28" i="68"/>
  <c r="O20" i="68"/>
  <c r="Q20" i="68"/>
  <c r="O12" i="68"/>
  <c r="Q12" i="68"/>
  <c r="O256" i="71"/>
  <c r="Q256" i="71"/>
  <c r="O248" i="71"/>
  <c r="Q248" i="71"/>
  <c r="O240" i="71"/>
  <c r="Q240" i="71"/>
  <c r="O231" i="71"/>
  <c r="Q231" i="71"/>
  <c r="O223" i="71"/>
  <c r="Q223" i="71"/>
  <c r="O215" i="71"/>
  <c r="Q215" i="71"/>
  <c r="O207" i="71"/>
  <c r="Q207" i="71"/>
  <c r="O199" i="71"/>
  <c r="Q199" i="71"/>
  <c r="O191" i="71"/>
  <c r="Q191" i="71"/>
  <c r="O183" i="71"/>
  <c r="Q183" i="71"/>
  <c r="O175" i="71"/>
  <c r="Q175" i="71"/>
  <c r="O167" i="71"/>
  <c r="Q167" i="71"/>
  <c r="O159" i="71"/>
  <c r="Q159" i="71"/>
  <c r="O151" i="71"/>
  <c r="Q151" i="71"/>
  <c r="O143" i="71"/>
  <c r="Q143" i="71"/>
  <c r="O135" i="71"/>
  <c r="Q135" i="71"/>
  <c r="O127" i="71"/>
  <c r="Q127" i="71"/>
  <c r="O118" i="71"/>
  <c r="Q118" i="71"/>
  <c r="O110" i="71"/>
  <c r="Q110" i="71"/>
  <c r="O102" i="71"/>
  <c r="Q102" i="71"/>
  <c r="O94" i="71"/>
  <c r="Q94" i="71"/>
  <c r="O86" i="71"/>
  <c r="Q86" i="71"/>
  <c r="O78" i="71"/>
  <c r="Q78" i="71"/>
  <c r="O70" i="71"/>
  <c r="Q70" i="71"/>
  <c r="O62" i="71"/>
  <c r="Q62" i="71"/>
  <c r="O54" i="71"/>
  <c r="Q54" i="71"/>
  <c r="O43" i="71"/>
  <c r="Q43" i="71"/>
  <c r="O27" i="71"/>
  <c r="Q27" i="71"/>
  <c r="O19" i="71"/>
  <c r="Q19" i="71"/>
  <c r="O11" i="71"/>
  <c r="Q11" i="71"/>
  <c r="O255" i="70"/>
  <c r="Q255" i="70"/>
  <c r="O247" i="70"/>
  <c r="Q247" i="70"/>
  <c r="O239" i="70"/>
  <c r="Q239" i="70"/>
  <c r="O230" i="70"/>
  <c r="Q230" i="70"/>
  <c r="O222" i="70"/>
  <c r="Q222" i="70"/>
  <c r="O214" i="70"/>
  <c r="Q214" i="70"/>
  <c r="O206" i="70"/>
  <c r="Q206" i="70"/>
  <c r="O198" i="70"/>
  <c r="Q198" i="70"/>
  <c r="O190" i="70"/>
  <c r="Q190" i="70"/>
  <c r="O182" i="70"/>
  <c r="Q182" i="70"/>
  <c r="O174" i="70"/>
  <c r="Q174" i="70"/>
  <c r="O166" i="70"/>
  <c r="Q166" i="70"/>
  <c r="O158" i="70"/>
  <c r="Q158" i="70"/>
  <c r="O150" i="70"/>
  <c r="Q150" i="70"/>
  <c r="O142" i="70"/>
  <c r="Q142" i="70"/>
  <c r="O134" i="70"/>
  <c r="Q134" i="70"/>
  <c r="O126" i="70"/>
  <c r="Q126" i="70"/>
  <c r="O117" i="70"/>
  <c r="Q117" i="70"/>
  <c r="O109" i="70"/>
  <c r="Q109" i="70"/>
  <c r="O101" i="70"/>
  <c r="Q101" i="70"/>
  <c r="O93" i="70"/>
  <c r="Q93" i="70"/>
  <c r="O85" i="70"/>
  <c r="Q85" i="70"/>
  <c r="O77" i="70"/>
  <c r="Q77" i="70"/>
  <c r="O69" i="70"/>
  <c r="Q69" i="70"/>
  <c r="O61" i="70"/>
  <c r="Q61" i="70"/>
  <c r="O53" i="70"/>
  <c r="Q53" i="70"/>
  <c r="O42" i="70"/>
  <c r="Q42" i="70"/>
  <c r="O34" i="70"/>
  <c r="Q34" i="70"/>
  <c r="O26" i="70"/>
  <c r="Q26" i="70"/>
  <c r="O18" i="70"/>
  <c r="Q18" i="70"/>
  <c r="O10" i="70"/>
  <c r="Q10" i="70"/>
  <c r="O262" i="67"/>
  <c r="Q262" i="67"/>
  <c r="O254" i="67"/>
  <c r="Q254" i="67"/>
  <c r="O246" i="67"/>
  <c r="Q246" i="67"/>
  <c r="O238" i="67"/>
  <c r="Q238" i="67"/>
  <c r="O229" i="67"/>
  <c r="Q229" i="67"/>
  <c r="O221" i="67"/>
  <c r="Q221" i="67"/>
  <c r="O213" i="67"/>
  <c r="Q213" i="67"/>
  <c r="O205" i="67"/>
  <c r="Q205" i="67"/>
  <c r="O197" i="67"/>
  <c r="Q197" i="67"/>
  <c r="O189" i="67"/>
  <c r="Q189" i="67"/>
  <c r="O181" i="67"/>
  <c r="Q181" i="67"/>
  <c r="O173" i="67"/>
  <c r="Q173" i="67"/>
  <c r="O165" i="67"/>
  <c r="Q165" i="67"/>
  <c r="O157" i="67"/>
  <c r="Q157" i="67"/>
  <c r="O149" i="67"/>
  <c r="Q149" i="67"/>
  <c r="O141" i="67"/>
  <c r="Q141" i="67"/>
  <c r="O133" i="67"/>
  <c r="Q133" i="67"/>
  <c r="O125" i="67"/>
  <c r="Q125" i="67"/>
  <c r="O116" i="67"/>
  <c r="Q116" i="67"/>
  <c r="O108" i="67"/>
  <c r="Q108" i="67"/>
  <c r="O100" i="67"/>
  <c r="Q100" i="67"/>
  <c r="O92" i="67"/>
  <c r="Q92" i="67"/>
  <c r="O84" i="67"/>
  <c r="Q84" i="67"/>
  <c r="O76" i="67"/>
  <c r="Q76" i="67"/>
  <c r="O68" i="67"/>
  <c r="Q68" i="67"/>
  <c r="O60" i="67"/>
  <c r="Q60" i="67"/>
  <c r="O52" i="67"/>
  <c r="Q52" i="67"/>
  <c r="O41" i="67"/>
  <c r="Q41" i="67"/>
  <c r="O33" i="67"/>
  <c r="Q33" i="67"/>
  <c r="O25" i="67"/>
  <c r="Q25" i="67"/>
  <c r="O17" i="67"/>
  <c r="Q17" i="67"/>
  <c r="O9" i="67"/>
  <c r="Q9" i="67"/>
  <c r="O261" i="66"/>
  <c r="Q261" i="66"/>
  <c r="O253" i="66"/>
  <c r="Q253" i="66"/>
  <c r="O245" i="66"/>
  <c r="Q245" i="66"/>
  <c r="O237" i="66"/>
  <c r="Q237" i="66"/>
  <c r="O228" i="66"/>
  <c r="Q228" i="66"/>
  <c r="O220" i="66"/>
  <c r="Q220" i="66"/>
  <c r="O212" i="66"/>
  <c r="Q212" i="66"/>
  <c r="O204" i="66"/>
  <c r="Q204" i="66"/>
  <c r="O196" i="66"/>
  <c r="Q196" i="66"/>
  <c r="O188" i="66"/>
  <c r="Q188" i="66"/>
  <c r="O180" i="66"/>
  <c r="Q180" i="66"/>
  <c r="O172" i="66"/>
  <c r="Q172" i="66"/>
  <c r="O164" i="66"/>
  <c r="Q164" i="66"/>
  <c r="O156" i="66"/>
  <c r="Q156" i="66"/>
  <c r="O148" i="66"/>
  <c r="Q148" i="66"/>
  <c r="O140" i="66"/>
  <c r="Q140" i="66"/>
  <c r="O132" i="66"/>
  <c r="Q132" i="66"/>
  <c r="O124" i="66"/>
  <c r="Q124" i="66"/>
  <c r="O115" i="66"/>
  <c r="Q115" i="66"/>
  <c r="O107" i="66"/>
  <c r="Q107" i="66"/>
  <c r="O99" i="66"/>
  <c r="Q99" i="66"/>
  <c r="O91" i="66"/>
  <c r="Q91" i="66"/>
  <c r="O83" i="66"/>
  <c r="Q83" i="66"/>
  <c r="O75" i="66"/>
  <c r="Q75" i="66"/>
  <c r="O67" i="66"/>
  <c r="Q67" i="66"/>
  <c r="O59" i="66"/>
  <c r="Q59" i="66"/>
  <c r="O51" i="66"/>
  <c r="Q51" i="66"/>
  <c r="O40" i="66"/>
  <c r="O32" i="66"/>
  <c r="Q32" i="66"/>
  <c r="O24" i="66"/>
  <c r="Q24" i="66"/>
  <c r="O16" i="66"/>
  <c r="Q16" i="66"/>
  <c r="O8" i="66"/>
  <c r="Q8" i="66"/>
  <c r="O234" i="72"/>
  <c r="Q234" i="72"/>
  <c r="O225" i="72"/>
  <c r="Q225" i="72"/>
  <c r="O217" i="72"/>
  <c r="Q217" i="72"/>
  <c r="O209" i="72"/>
  <c r="Q209" i="72"/>
  <c r="O201" i="72"/>
  <c r="Q201" i="72"/>
  <c r="O193" i="72"/>
  <c r="Q193" i="72"/>
  <c r="O185" i="72"/>
  <c r="Q185" i="72"/>
  <c r="O177" i="72"/>
  <c r="Q177" i="72"/>
  <c r="O169" i="72"/>
  <c r="Q169" i="72"/>
  <c r="O161" i="72"/>
  <c r="Q161" i="72"/>
  <c r="O153" i="72"/>
  <c r="Q153" i="72"/>
  <c r="O145" i="72"/>
  <c r="Q145" i="72"/>
  <c r="O137" i="72"/>
  <c r="Q137" i="72"/>
  <c r="O129" i="72"/>
  <c r="Q129" i="72"/>
  <c r="O120" i="72"/>
  <c r="Q120" i="72"/>
  <c r="O112" i="72"/>
  <c r="Q112" i="72"/>
  <c r="O104" i="72"/>
  <c r="Q104" i="72"/>
  <c r="O96" i="72"/>
  <c r="Q96" i="72"/>
  <c r="O88" i="72"/>
  <c r="Q88" i="72"/>
  <c r="O80" i="72"/>
  <c r="Q80" i="72"/>
  <c r="O72" i="72"/>
  <c r="Q72" i="72"/>
  <c r="O64" i="72"/>
  <c r="Q64" i="72"/>
  <c r="O56" i="72"/>
  <c r="Q56" i="72"/>
  <c r="O48" i="72"/>
  <c r="Q48" i="72"/>
  <c r="O36" i="72"/>
  <c r="Q36" i="72"/>
  <c r="O29" i="72"/>
  <c r="Q29" i="72"/>
  <c r="O21" i="72"/>
  <c r="Q21" i="72"/>
  <c r="O13" i="72"/>
  <c r="Q13" i="72"/>
  <c r="O257" i="69"/>
  <c r="Q257" i="69"/>
  <c r="O249" i="69"/>
  <c r="Q249" i="69"/>
  <c r="O241" i="69"/>
  <c r="Q241" i="69"/>
  <c r="O232" i="69"/>
  <c r="Q232" i="69"/>
  <c r="O224" i="69"/>
  <c r="Q224" i="69"/>
  <c r="O216" i="69"/>
  <c r="Q216" i="69"/>
  <c r="O208" i="69"/>
  <c r="Q208" i="69"/>
  <c r="O200" i="69"/>
  <c r="Q200" i="69"/>
  <c r="O192" i="69"/>
  <c r="Q192" i="69"/>
  <c r="O184" i="69"/>
  <c r="Q184" i="69"/>
  <c r="O176" i="69"/>
  <c r="Q176" i="69"/>
  <c r="O168" i="69"/>
  <c r="Q168" i="69"/>
  <c r="O160" i="69"/>
  <c r="Q160" i="69"/>
  <c r="O152" i="69"/>
  <c r="Q152" i="69"/>
  <c r="O144" i="69"/>
  <c r="Q144" i="69"/>
  <c r="O136" i="69"/>
  <c r="Q136" i="69"/>
  <c r="O128" i="69"/>
  <c r="Q128" i="69"/>
  <c r="O119" i="69"/>
  <c r="Q119" i="69"/>
  <c r="O111" i="69"/>
  <c r="Q111" i="69"/>
  <c r="O103" i="69"/>
  <c r="Q103" i="69"/>
  <c r="O95" i="69"/>
  <c r="Q95" i="69"/>
  <c r="O87" i="69"/>
  <c r="Q87" i="69"/>
  <c r="O79" i="69"/>
  <c r="Q79" i="69"/>
  <c r="O71" i="69"/>
  <c r="Q71" i="69"/>
  <c r="O63" i="69"/>
  <c r="Q63" i="69"/>
  <c r="O55" i="69"/>
  <c r="Q55" i="69"/>
  <c r="O44" i="69"/>
  <c r="Q44" i="69"/>
  <c r="O35" i="69"/>
  <c r="Q35" i="69"/>
  <c r="O28" i="69"/>
  <c r="Q28" i="69"/>
  <c r="O20" i="69"/>
  <c r="Q20" i="69"/>
  <c r="O12" i="69"/>
  <c r="Q12" i="69"/>
  <c r="O256" i="68"/>
  <c r="Q256" i="68"/>
  <c r="O248" i="68"/>
  <c r="Q248" i="68"/>
  <c r="O240" i="68"/>
  <c r="Q240" i="68"/>
  <c r="O231" i="68"/>
  <c r="Q231" i="68"/>
  <c r="O223" i="68"/>
  <c r="Q223" i="68"/>
  <c r="O215" i="68"/>
  <c r="Q215" i="68"/>
  <c r="O207" i="68"/>
  <c r="Q207" i="68"/>
  <c r="O199" i="68"/>
  <c r="Q199" i="68"/>
  <c r="O191" i="68"/>
  <c r="Q191" i="68"/>
  <c r="O183" i="68"/>
  <c r="Q183" i="68"/>
  <c r="O175" i="68"/>
  <c r="Q175" i="68"/>
  <c r="O167" i="68"/>
  <c r="Q167" i="68"/>
  <c r="O159" i="68"/>
  <c r="Q159" i="68"/>
  <c r="O151" i="68"/>
  <c r="Q151" i="68"/>
  <c r="O143" i="68"/>
  <c r="Q143" i="68"/>
  <c r="O135" i="68"/>
  <c r="Q135" i="68"/>
  <c r="O127" i="68"/>
  <c r="Q127" i="68"/>
  <c r="O118" i="68"/>
  <c r="Q118" i="68"/>
  <c r="O110" i="68"/>
  <c r="Q110" i="68"/>
  <c r="O102" i="68"/>
  <c r="Q102" i="68"/>
  <c r="O94" i="68"/>
  <c r="Q94" i="68"/>
  <c r="O86" i="68"/>
  <c r="Q86" i="68"/>
  <c r="O78" i="68"/>
  <c r="Q78" i="68"/>
  <c r="O70" i="68"/>
  <c r="Q70" i="68"/>
  <c r="O62" i="68"/>
  <c r="Q62" i="68"/>
  <c r="O54" i="68"/>
  <c r="Q54" i="68"/>
  <c r="O43" i="68"/>
  <c r="Q43" i="68"/>
  <c r="O27" i="68"/>
  <c r="Q27" i="68"/>
  <c r="O19" i="68"/>
  <c r="Q19" i="68"/>
  <c r="O11" i="68"/>
  <c r="Q11" i="68"/>
  <c r="O255" i="71"/>
  <c r="Q255" i="71"/>
  <c r="O247" i="71"/>
  <c r="Q247" i="71"/>
  <c r="O239" i="71"/>
  <c r="Q239" i="71"/>
  <c r="O230" i="71"/>
  <c r="Q230" i="71"/>
  <c r="O222" i="71"/>
  <c r="Q222" i="71"/>
  <c r="O214" i="71"/>
  <c r="Q214" i="71"/>
  <c r="O206" i="71"/>
  <c r="Q206" i="71"/>
  <c r="O198" i="71"/>
  <c r="Q198" i="71"/>
  <c r="O190" i="71"/>
  <c r="Q190" i="71"/>
  <c r="O182" i="71"/>
  <c r="Q182" i="71"/>
  <c r="O174" i="71"/>
  <c r="Q174" i="71"/>
  <c r="O166" i="71"/>
  <c r="Q166" i="71"/>
  <c r="O158" i="71"/>
  <c r="Q158" i="71"/>
  <c r="O150" i="71"/>
  <c r="Q150" i="71"/>
  <c r="O142" i="71"/>
  <c r="Q142" i="71"/>
  <c r="O134" i="71"/>
  <c r="Q134" i="71"/>
  <c r="O126" i="71"/>
  <c r="Q126" i="71"/>
  <c r="O117" i="71"/>
  <c r="Q117" i="71"/>
  <c r="O109" i="71"/>
  <c r="Q109" i="71"/>
  <c r="O101" i="71"/>
  <c r="Q101" i="71"/>
  <c r="O93" i="71"/>
  <c r="Q93" i="71"/>
  <c r="O85" i="71"/>
  <c r="Q85" i="71"/>
  <c r="O77" i="71"/>
  <c r="Q77" i="71"/>
  <c r="O69" i="71"/>
  <c r="Q69" i="71"/>
  <c r="O61" i="71"/>
  <c r="Q61" i="71"/>
  <c r="O53" i="71"/>
  <c r="Q53" i="71"/>
  <c r="O42" i="71"/>
  <c r="Q42" i="71"/>
  <c r="O34" i="71"/>
  <c r="Q34" i="71"/>
  <c r="O26" i="71"/>
  <c r="Q26" i="71"/>
  <c r="O18" i="71"/>
  <c r="Q18" i="71"/>
  <c r="O10" i="71"/>
  <c r="Q10" i="71"/>
  <c r="O262" i="70"/>
  <c r="Q262" i="70"/>
  <c r="O254" i="70"/>
  <c r="Q254" i="70"/>
  <c r="O246" i="70"/>
  <c r="Q246" i="70"/>
  <c r="O238" i="70"/>
  <c r="Q238" i="70"/>
  <c r="O229" i="70"/>
  <c r="Q229" i="70"/>
  <c r="O221" i="70"/>
  <c r="Q221" i="70"/>
  <c r="O213" i="70"/>
  <c r="Q213" i="70"/>
  <c r="O205" i="70"/>
  <c r="Q205" i="70"/>
  <c r="O197" i="70"/>
  <c r="Q197" i="70"/>
  <c r="O189" i="70"/>
  <c r="Q189" i="70"/>
  <c r="O181" i="70"/>
  <c r="Q181" i="70"/>
  <c r="O173" i="70"/>
  <c r="Q173" i="70"/>
  <c r="O165" i="70"/>
  <c r="Q165" i="70"/>
  <c r="O157" i="70"/>
  <c r="Q157" i="70"/>
  <c r="O149" i="70"/>
  <c r="Q149" i="70"/>
  <c r="O141" i="70"/>
  <c r="Q141" i="70"/>
  <c r="O133" i="70"/>
  <c r="Q133" i="70"/>
  <c r="O125" i="70"/>
  <c r="Q125" i="70"/>
  <c r="O116" i="70"/>
  <c r="Q116" i="70"/>
  <c r="O108" i="70"/>
  <c r="Q108" i="70"/>
  <c r="O100" i="70"/>
  <c r="Q100" i="70"/>
  <c r="O92" i="70"/>
  <c r="Q92" i="70"/>
  <c r="O84" i="70"/>
  <c r="Q84" i="70"/>
  <c r="O76" i="70"/>
  <c r="Q76" i="70"/>
  <c r="O68" i="70"/>
  <c r="Q68" i="70"/>
  <c r="O60" i="70"/>
  <c r="Q60" i="70"/>
  <c r="O52" i="70"/>
  <c r="Q52" i="70"/>
  <c r="O41" i="70"/>
  <c r="Q41" i="70"/>
  <c r="O33" i="70"/>
  <c r="Q33" i="70"/>
  <c r="O25" i="70"/>
  <c r="Q25" i="70"/>
  <c r="O17" i="70"/>
  <c r="Q17" i="70"/>
  <c r="O9" i="70"/>
  <c r="Q9" i="70"/>
  <c r="O261" i="67"/>
  <c r="Q261" i="67"/>
  <c r="O253" i="67"/>
  <c r="Q253" i="67"/>
  <c r="O245" i="67"/>
  <c r="Q245" i="67"/>
  <c r="O237" i="67"/>
  <c r="Q237" i="67"/>
  <c r="O228" i="67"/>
  <c r="Q228" i="67"/>
  <c r="O220" i="67"/>
  <c r="Q220" i="67"/>
  <c r="O212" i="67"/>
  <c r="Q212" i="67"/>
  <c r="O204" i="67"/>
  <c r="Q204" i="67"/>
  <c r="O196" i="67"/>
  <c r="Q196" i="67"/>
  <c r="O188" i="67"/>
  <c r="Q188" i="67"/>
  <c r="O180" i="67"/>
  <c r="Q180" i="67"/>
  <c r="O172" i="67"/>
  <c r="Q172" i="67"/>
  <c r="O164" i="67"/>
  <c r="Q164" i="67"/>
  <c r="O156" i="67"/>
  <c r="Q156" i="67"/>
  <c r="O148" i="67"/>
  <c r="Q148" i="67"/>
  <c r="O140" i="67"/>
  <c r="Q140" i="67"/>
  <c r="O132" i="67"/>
  <c r="Q132" i="67"/>
  <c r="O124" i="67"/>
  <c r="Q124" i="67"/>
  <c r="O115" i="67"/>
  <c r="Q115" i="67"/>
  <c r="O107" i="67"/>
  <c r="Q107" i="67"/>
  <c r="O99" i="67"/>
  <c r="Q99" i="67"/>
  <c r="O91" i="67"/>
  <c r="Q91" i="67"/>
  <c r="O83" i="67"/>
  <c r="Q83" i="67"/>
  <c r="O75" i="67"/>
  <c r="Q75" i="67"/>
  <c r="O67" i="67"/>
  <c r="Q67" i="67"/>
  <c r="O59" i="67"/>
  <c r="Q59" i="67"/>
  <c r="O51" i="67"/>
  <c r="Q51" i="67"/>
  <c r="O40" i="67"/>
  <c r="O32" i="67"/>
  <c r="Q32" i="67"/>
  <c r="O24" i="67"/>
  <c r="Q24" i="67"/>
  <c r="O16" i="67"/>
  <c r="Q16" i="67"/>
  <c r="O8" i="67"/>
  <c r="Q8" i="67"/>
  <c r="O260" i="66"/>
  <c r="Q260" i="66"/>
  <c r="O252" i="66"/>
  <c r="Q252" i="66"/>
  <c r="O244" i="66"/>
  <c r="Q244" i="66"/>
  <c r="O236" i="66"/>
  <c r="Q236" i="66"/>
  <c r="O227" i="66"/>
  <c r="Q227" i="66"/>
  <c r="O219" i="66"/>
  <c r="Q219" i="66"/>
  <c r="O211" i="66"/>
  <c r="Q211" i="66"/>
  <c r="O203" i="66"/>
  <c r="Q203" i="66"/>
  <c r="O195" i="66"/>
  <c r="Q195" i="66"/>
  <c r="O187" i="66"/>
  <c r="Q187" i="66"/>
  <c r="O179" i="66"/>
  <c r="Q179" i="66"/>
  <c r="O171" i="66"/>
  <c r="Q171" i="66"/>
  <c r="O163" i="66"/>
  <c r="Q163" i="66"/>
  <c r="O155" i="66"/>
  <c r="Q155" i="66"/>
  <c r="O147" i="66"/>
  <c r="Q147" i="66"/>
  <c r="O139" i="66"/>
  <c r="Q139" i="66"/>
  <c r="O131" i="66"/>
  <c r="Q131" i="66"/>
  <c r="O123" i="66"/>
  <c r="Q123" i="66"/>
  <c r="O114" i="66"/>
  <c r="Q114" i="66"/>
  <c r="O106" i="66"/>
  <c r="Q106" i="66"/>
  <c r="O98" i="66"/>
  <c r="Q98" i="66"/>
  <c r="O90" i="66"/>
  <c r="Q90" i="66"/>
  <c r="O82" i="66"/>
  <c r="Q82" i="66"/>
  <c r="O74" i="66"/>
  <c r="Q74" i="66"/>
  <c r="O66" i="66"/>
  <c r="Q66" i="66"/>
  <c r="O58" i="66"/>
  <c r="Q58" i="66"/>
  <c r="O50" i="66"/>
  <c r="Q50" i="66"/>
  <c r="O39" i="66"/>
  <c r="O31" i="66"/>
  <c r="Q31" i="66"/>
  <c r="O23" i="66"/>
  <c r="Q23" i="66"/>
  <c r="O15" i="66"/>
  <c r="Q15" i="66"/>
  <c r="O7" i="66"/>
  <c r="Q7" i="66"/>
  <c r="O232" i="72"/>
  <c r="Q232" i="72"/>
  <c r="O224" i="72"/>
  <c r="Q224" i="72"/>
  <c r="O216" i="72"/>
  <c r="Q216" i="72"/>
  <c r="O208" i="72"/>
  <c r="Q208" i="72"/>
  <c r="O200" i="72"/>
  <c r="Q200" i="72"/>
  <c r="O192" i="72"/>
  <c r="Q192" i="72"/>
  <c r="O184" i="72"/>
  <c r="Q184" i="72"/>
  <c r="O176" i="72"/>
  <c r="Q176" i="72"/>
  <c r="O168" i="72"/>
  <c r="Q168" i="72"/>
  <c r="O160" i="72"/>
  <c r="Q160" i="72"/>
  <c r="O152" i="72"/>
  <c r="Q152" i="72"/>
  <c r="O144" i="72"/>
  <c r="Q144" i="72"/>
  <c r="O136" i="72"/>
  <c r="Q136" i="72"/>
  <c r="O128" i="72"/>
  <c r="Q128" i="72"/>
  <c r="O119" i="72"/>
  <c r="Q119" i="72"/>
  <c r="O111" i="72"/>
  <c r="Q111" i="72"/>
  <c r="O103" i="72"/>
  <c r="Q103" i="72"/>
  <c r="O95" i="72"/>
  <c r="Q95" i="72"/>
  <c r="O87" i="72"/>
  <c r="Q87" i="72"/>
  <c r="O79" i="72"/>
  <c r="Q79" i="72"/>
  <c r="O71" i="72"/>
  <c r="Q71" i="72"/>
  <c r="O63" i="72"/>
  <c r="Q63" i="72"/>
  <c r="O55" i="72"/>
  <c r="Q55" i="72"/>
  <c r="O44" i="72"/>
  <c r="Q44" i="72"/>
  <c r="O35" i="72"/>
  <c r="Q35" i="72"/>
  <c r="O28" i="72"/>
  <c r="Q28" i="72"/>
  <c r="O20" i="72"/>
  <c r="Q20" i="72"/>
  <c r="O12" i="72"/>
  <c r="Q12" i="72"/>
  <c r="O256" i="69"/>
  <c r="Q256" i="69"/>
  <c r="O248" i="69"/>
  <c r="Q248" i="69"/>
  <c r="O240" i="69"/>
  <c r="Q240" i="69"/>
  <c r="O231" i="69"/>
  <c r="Q231" i="69"/>
  <c r="O223" i="69"/>
  <c r="Q223" i="69"/>
  <c r="O215" i="69"/>
  <c r="Q215" i="69"/>
  <c r="O207" i="69"/>
  <c r="Q207" i="69"/>
  <c r="O199" i="69"/>
  <c r="Q199" i="69"/>
  <c r="O191" i="69"/>
  <c r="Q191" i="69"/>
  <c r="O183" i="69"/>
  <c r="Q183" i="69"/>
  <c r="O175" i="69"/>
  <c r="Q175" i="69"/>
  <c r="O167" i="69"/>
  <c r="Q167" i="69"/>
  <c r="O159" i="69"/>
  <c r="Q159" i="69"/>
  <c r="O151" i="69"/>
  <c r="Q151" i="69"/>
  <c r="O143" i="69"/>
  <c r="Q143" i="69"/>
  <c r="O135" i="69"/>
  <c r="Q135" i="69"/>
  <c r="O127" i="69"/>
  <c r="Q127" i="69"/>
  <c r="O118" i="69"/>
  <c r="Q118" i="69"/>
  <c r="O110" i="69"/>
  <c r="Q110" i="69"/>
  <c r="O102" i="69"/>
  <c r="Q102" i="69"/>
  <c r="O94" i="69"/>
  <c r="Q94" i="69"/>
  <c r="O86" i="69"/>
  <c r="Q86" i="69"/>
  <c r="O78" i="69"/>
  <c r="Q78" i="69"/>
  <c r="O70" i="69"/>
  <c r="Q70" i="69"/>
  <c r="O62" i="69"/>
  <c r="Q62" i="69"/>
  <c r="O54" i="69"/>
  <c r="Q54" i="69"/>
  <c r="O43" i="69"/>
  <c r="Q43" i="69"/>
  <c r="O27" i="69"/>
  <c r="Q27" i="69"/>
  <c r="O19" i="69"/>
  <c r="Q19" i="69"/>
  <c r="O11" i="69"/>
  <c r="Q11" i="69"/>
  <c r="O255" i="68"/>
  <c r="Q255" i="68"/>
  <c r="O247" i="68"/>
  <c r="Q247" i="68"/>
  <c r="O239" i="68"/>
  <c r="Q239" i="68"/>
  <c r="O230" i="68"/>
  <c r="Q230" i="68"/>
  <c r="O222" i="68"/>
  <c r="Q222" i="68"/>
  <c r="O214" i="68"/>
  <c r="Q214" i="68"/>
  <c r="O206" i="68"/>
  <c r="Q206" i="68"/>
  <c r="O198" i="68"/>
  <c r="Q198" i="68"/>
  <c r="O190" i="68"/>
  <c r="Q190" i="68"/>
  <c r="O182" i="68"/>
  <c r="Q182" i="68"/>
  <c r="O174" i="68"/>
  <c r="Q174" i="68"/>
  <c r="O166" i="68"/>
  <c r="Q166" i="68"/>
  <c r="O158" i="68"/>
  <c r="Q158" i="68"/>
  <c r="O150" i="68"/>
  <c r="Q150" i="68"/>
  <c r="O142" i="68"/>
  <c r="Q142" i="68"/>
  <c r="O134" i="68"/>
  <c r="Q134" i="68"/>
  <c r="O126" i="68"/>
  <c r="Q126" i="68"/>
  <c r="O117" i="68"/>
  <c r="Q117" i="68"/>
  <c r="O109" i="68"/>
  <c r="Q109" i="68"/>
  <c r="O101" i="68"/>
  <c r="Q101" i="68"/>
  <c r="O93" i="68"/>
  <c r="Q93" i="68"/>
  <c r="O85" i="68"/>
  <c r="Q85" i="68"/>
  <c r="O77" i="68"/>
  <c r="Q77" i="68"/>
  <c r="O69" i="68"/>
  <c r="Q69" i="68"/>
  <c r="O61" i="68"/>
  <c r="Q61" i="68"/>
  <c r="O53" i="68"/>
  <c r="Q53" i="68"/>
  <c r="O42" i="68"/>
  <c r="Q42" i="68"/>
  <c r="O34" i="68"/>
  <c r="Q34" i="68"/>
  <c r="O26" i="68"/>
  <c r="Q26" i="68"/>
  <c r="O18" i="68"/>
  <c r="Q18" i="68"/>
  <c r="O10" i="68"/>
  <c r="Q10" i="68"/>
  <c r="O262" i="71"/>
  <c r="Q262" i="71"/>
  <c r="O254" i="71"/>
  <c r="Q254" i="71"/>
  <c r="O246" i="71"/>
  <c r="Q246" i="71"/>
  <c r="O238" i="71"/>
  <c r="Q238" i="71"/>
  <c r="O229" i="71"/>
  <c r="Q229" i="71"/>
  <c r="O221" i="71"/>
  <c r="Q221" i="71"/>
  <c r="O213" i="71"/>
  <c r="Q213" i="71"/>
  <c r="O205" i="71"/>
  <c r="Q205" i="71"/>
  <c r="O197" i="71"/>
  <c r="Q197" i="71"/>
  <c r="O189" i="71"/>
  <c r="Q189" i="71"/>
  <c r="O181" i="71"/>
  <c r="Q181" i="71"/>
  <c r="O173" i="71"/>
  <c r="Q173" i="71"/>
  <c r="O165" i="71"/>
  <c r="Q165" i="71"/>
  <c r="O157" i="71"/>
  <c r="Q157" i="71"/>
  <c r="O149" i="71"/>
  <c r="Q149" i="71"/>
  <c r="O141" i="71"/>
  <c r="Q141" i="71"/>
  <c r="O133" i="71"/>
  <c r="Q133" i="71"/>
  <c r="O125" i="71"/>
  <c r="Q125" i="71"/>
  <c r="O116" i="71"/>
  <c r="Q116" i="71"/>
  <c r="O108" i="71"/>
  <c r="Q108" i="71"/>
  <c r="O100" i="71"/>
  <c r="Q100" i="71"/>
  <c r="O92" i="71"/>
  <c r="Q92" i="71"/>
  <c r="O84" i="71"/>
  <c r="Q84" i="71"/>
  <c r="O76" i="71"/>
  <c r="Q76" i="71"/>
  <c r="O68" i="71"/>
  <c r="Q68" i="71"/>
  <c r="O60" i="71"/>
  <c r="Q60" i="71"/>
  <c r="O52" i="71"/>
  <c r="Q52" i="71"/>
  <c r="O41" i="71"/>
  <c r="Q41" i="71"/>
  <c r="O33" i="71"/>
  <c r="Q33" i="71"/>
  <c r="O25" i="71"/>
  <c r="Q25" i="71"/>
  <c r="O17" i="71"/>
  <c r="Q17" i="71"/>
  <c r="O9" i="71"/>
  <c r="Q9" i="71"/>
  <c r="O261" i="70"/>
  <c r="Q261" i="70"/>
  <c r="O253" i="70"/>
  <c r="Q253" i="70"/>
  <c r="O245" i="70"/>
  <c r="Q245" i="70"/>
  <c r="O237" i="70"/>
  <c r="Q237" i="70"/>
  <c r="O228" i="70"/>
  <c r="Q228" i="70"/>
  <c r="O220" i="70"/>
  <c r="Q220" i="70"/>
  <c r="O212" i="70"/>
  <c r="Q212" i="70"/>
  <c r="O204" i="70"/>
  <c r="Q204" i="70"/>
  <c r="O196" i="70"/>
  <c r="Q196" i="70"/>
  <c r="O188" i="70"/>
  <c r="Q188" i="70"/>
  <c r="O180" i="70"/>
  <c r="Q180" i="70"/>
  <c r="O172" i="70"/>
  <c r="Q172" i="70"/>
  <c r="O164" i="70"/>
  <c r="Q164" i="70"/>
  <c r="O156" i="70"/>
  <c r="Q156" i="70"/>
  <c r="O148" i="70"/>
  <c r="Q148" i="70"/>
  <c r="O140" i="70"/>
  <c r="Q140" i="70"/>
  <c r="O132" i="70"/>
  <c r="Q132" i="70"/>
  <c r="O124" i="70"/>
  <c r="Q124" i="70"/>
  <c r="O115" i="70"/>
  <c r="Q115" i="70"/>
  <c r="O107" i="70"/>
  <c r="Q107" i="70"/>
  <c r="O99" i="70"/>
  <c r="Q99" i="70"/>
  <c r="O91" i="70"/>
  <c r="Q91" i="70"/>
  <c r="O83" i="70"/>
  <c r="Q83" i="70"/>
  <c r="O75" i="70"/>
  <c r="Q75" i="70"/>
  <c r="O67" i="70"/>
  <c r="Q67" i="70"/>
  <c r="O59" i="70"/>
  <c r="Q59" i="70"/>
  <c r="O51" i="70"/>
  <c r="Q51" i="70"/>
  <c r="O40" i="70"/>
  <c r="O32" i="70"/>
  <c r="Q32" i="70"/>
  <c r="O24" i="70"/>
  <c r="Q24" i="70"/>
  <c r="O16" i="70"/>
  <c r="Q16" i="70"/>
  <c r="O8" i="70"/>
  <c r="Q8" i="70"/>
  <c r="O260" i="67"/>
  <c r="Q260" i="67"/>
  <c r="O252" i="67"/>
  <c r="Q252" i="67"/>
  <c r="O244" i="67"/>
  <c r="Q244" i="67"/>
  <c r="O236" i="67"/>
  <c r="Q236" i="67"/>
  <c r="O227" i="67"/>
  <c r="Q227" i="67"/>
  <c r="O219" i="67"/>
  <c r="Q219" i="67"/>
  <c r="O211" i="67"/>
  <c r="Q211" i="67"/>
  <c r="O203" i="67"/>
  <c r="Q203" i="67"/>
  <c r="O195" i="67"/>
  <c r="Q195" i="67"/>
  <c r="O187" i="67"/>
  <c r="Q187" i="67"/>
  <c r="O179" i="67"/>
  <c r="Q179" i="67"/>
  <c r="O171" i="67"/>
  <c r="Q171" i="67"/>
  <c r="O163" i="67"/>
  <c r="Q163" i="67"/>
  <c r="O155" i="67"/>
  <c r="Q155" i="67"/>
  <c r="O147" i="67"/>
  <c r="Q147" i="67"/>
  <c r="O139" i="67"/>
  <c r="Q139" i="67"/>
  <c r="O131" i="67"/>
  <c r="Q131" i="67"/>
  <c r="O123" i="67"/>
  <c r="Q123" i="67"/>
  <c r="O114" i="67"/>
  <c r="Q114" i="67"/>
  <c r="O106" i="67"/>
  <c r="Q106" i="67"/>
  <c r="O98" i="67"/>
  <c r="Q98" i="67"/>
  <c r="O90" i="67"/>
  <c r="Q90" i="67"/>
  <c r="O82" i="67"/>
  <c r="Q82" i="67"/>
  <c r="O74" i="67"/>
  <c r="Q74" i="67"/>
  <c r="O66" i="67"/>
  <c r="Q66" i="67"/>
  <c r="O58" i="67"/>
  <c r="Q58" i="67"/>
  <c r="O50" i="67"/>
  <c r="Q50" i="67"/>
  <c r="O39" i="67"/>
  <c r="O31" i="67"/>
  <c r="Q31" i="67"/>
  <c r="O23" i="67"/>
  <c r="Q23" i="67"/>
  <c r="O15" i="67"/>
  <c r="Q15" i="67"/>
  <c r="O7" i="67"/>
  <c r="Q7" i="67"/>
  <c r="O259" i="66"/>
  <c r="Q259" i="66"/>
  <c r="O251" i="66"/>
  <c r="Q251" i="66"/>
  <c r="O243" i="66"/>
  <c r="Q243" i="66"/>
  <c r="O235" i="66"/>
  <c r="Q235" i="66"/>
  <c r="O226" i="66"/>
  <c r="Q226" i="66"/>
  <c r="O218" i="66"/>
  <c r="Q218" i="66"/>
  <c r="O210" i="66"/>
  <c r="Q210" i="66"/>
  <c r="O202" i="66"/>
  <c r="Q202" i="66"/>
  <c r="O194" i="66"/>
  <c r="Q194" i="66"/>
  <c r="O186" i="66"/>
  <c r="Q186" i="66"/>
  <c r="O178" i="66"/>
  <c r="Q178" i="66"/>
  <c r="O170" i="66"/>
  <c r="Q170" i="66"/>
  <c r="O162" i="66"/>
  <c r="Q162" i="66"/>
  <c r="O154" i="66"/>
  <c r="Q154" i="66"/>
  <c r="O146" i="66"/>
  <c r="Q146" i="66"/>
  <c r="O138" i="66"/>
  <c r="Q138" i="66"/>
  <c r="O130" i="66"/>
  <c r="Q130" i="66"/>
  <c r="O122" i="66"/>
  <c r="Q122" i="66"/>
  <c r="O113" i="66"/>
  <c r="Q113" i="66"/>
  <c r="O105" i="66"/>
  <c r="Q105" i="66"/>
  <c r="O97" i="66"/>
  <c r="Q97" i="66"/>
  <c r="O89" i="66"/>
  <c r="Q89" i="66"/>
  <c r="O81" i="66"/>
  <c r="Q81" i="66"/>
  <c r="O73" i="66"/>
  <c r="Q73" i="66"/>
  <c r="O65" i="66"/>
  <c r="Q65" i="66"/>
  <c r="O57" i="66"/>
  <c r="Q57" i="66"/>
  <c r="O49" i="66"/>
  <c r="Q49" i="66"/>
  <c r="O37" i="66"/>
  <c r="Q37" i="66"/>
  <c r="O30" i="66"/>
  <c r="Q30" i="66"/>
  <c r="O22" i="66"/>
  <c r="Q22" i="66"/>
  <c r="O14" i="66"/>
  <c r="Q14" i="66"/>
  <c r="O6" i="66"/>
  <c r="Q6" i="66"/>
  <c r="O231" i="72"/>
  <c r="Q231" i="72"/>
  <c r="O223" i="72"/>
  <c r="Q223" i="72"/>
  <c r="O215" i="72"/>
  <c r="Q215" i="72"/>
  <c r="O207" i="72"/>
  <c r="Q207" i="72"/>
  <c r="O199" i="72"/>
  <c r="Q199" i="72"/>
  <c r="O191" i="72"/>
  <c r="Q191" i="72"/>
  <c r="O183" i="72"/>
  <c r="Q183" i="72"/>
  <c r="O175" i="72"/>
  <c r="Q175" i="72"/>
  <c r="O167" i="72"/>
  <c r="Q167" i="72"/>
  <c r="O159" i="72"/>
  <c r="Q159" i="72"/>
  <c r="O151" i="72"/>
  <c r="Q151" i="72"/>
  <c r="O143" i="72"/>
  <c r="Q143" i="72"/>
  <c r="O135" i="72"/>
  <c r="Q135" i="72"/>
  <c r="O127" i="72"/>
  <c r="Q127" i="72"/>
  <c r="O118" i="72"/>
  <c r="Q118" i="72"/>
  <c r="O110" i="72"/>
  <c r="Q110" i="72"/>
  <c r="O102" i="72"/>
  <c r="Q102" i="72"/>
  <c r="O94" i="72"/>
  <c r="Q94" i="72"/>
  <c r="O86" i="72"/>
  <c r="Q86" i="72"/>
  <c r="O78" i="72"/>
  <c r="Q78" i="72"/>
  <c r="O70" i="72"/>
  <c r="Q70" i="72"/>
  <c r="O62" i="72"/>
  <c r="Q62" i="72"/>
  <c r="O54" i="72"/>
  <c r="Q54" i="72"/>
  <c r="O43" i="72"/>
  <c r="Q43" i="72"/>
  <c r="O27" i="72"/>
  <c r="Q27" i="72"/>
  <c r="O19" i="72"/>
  <c r="Q19" i="72"/>
  <c r="O11" i="72"/>
  <c r="Q11" i="72"/>
  <c r="O255" i="69"/>
  <c r="Q255" i="69"/>
  <c r="O247" i="69"/>
  <c r="Q247" i="69"/>
  <c r="O239" i="69"/>
  <c r="Q239" i="69"/>
  <c r="O230" i="69"/>
  <c r="Q230" i="69"/>
  <c r="O222" i="69"/>
  <c r="Q222" i="69"/>
  <c r="O214" i="69"/>
  <c r="Q214" i="69"/>
  <c r="O206" i="69"/>
  <c r="Q206" i="69"/>
  <c r="O198" i="69"/>
  <c r="Q198" i="69"/>
  <c r="O190" i="69"/>
  <c r="Q190" i="69"/>
  <c r="O182" i="69"/>
  <c r="Q182" i="69"/>
  <c r="O174" i="69"/>
  <c r="Q174" i="69"/>
  <c r="O166" i="69"/>
  <c r="Q166" i="69"/>
  <c r="O158" i="69"/>
  <c r="Q158" i="69"/>
  <c r="O150" i="69"/>
  <c r="Q150" i="69"/>
  <c r="O142" i="69"/>
  <c r="Q142" i="69"/>
  <c r="O134" i="69"/>
  <c r="Q134" i="69"/>
  <c r="O126" i="69"/>
  <c r="Q126" i="69"/>
  <c r="O117" i="69"/>
  <c r="Q117" i="69"/>
  <c r="O109" i="69"/>
  <c r="Q109" i="69"/>
  <c r="O101" i="69"/>
  <c r="Q101" i="69"/>
  <c r="O93" i="69"/>
  <c r="Q93" i="69"/>
  <c r="O85" i="69"/>
  <c r="Q85" i="69"/>
  <c r="O77" i="69"/>
  <c r="Q77" i="69"/>
  <c r="O69" i="69"/>
  <c r="Q69" i="69"/>
  <c r="O61" i="69"/>
  <c r="Q61" i="69"/>
  <c r="O53" i="69"/>
  <c r="Q53" i="69"/>
  <c r="O42" i="69"/>
  <c r="Q42" i="69"/>
  <c r="O34" i="69"/>
  <c r="Q34" i="69"/>
  <c r="O26" i="69"/>
  <c r="Q26" i="69"/>
  <c r="O18" i="69"/>
  <c r="Q18" i="69"/>
  <c r="O10" i="69"/>
  <c r="Q10" i="69"/>
  <c r="O262" i="68"/>
  <c r="Q262" i="68"/>
  <c r="O254" i="68"/>
  <c r="Q254" i="68"/>
  <c r="O246" i="68"/>
  <c r="Q246" i="68"/>
  <c r="O238" i="68"/>
  <c r="Q238" i="68"/>
  <c r="O229" i="68"/>
  <c r="Q229" i="68"/>
  <c r="O221" i="68"/>
  <c r="Q221" i="68"/>
  <c r="O213" i="68"/>
  <c r="Q213" i="68"/>
  <c r="O205" i="68"/>
  <c r="Q205" i="68"/>
  <c r="O197" i="68"/>
  <c r="Q197" i="68"/>
  <c r="O189" i="68"/>
  <c r="Q189" i="68"/>
  <c r="O181" i="68"/>
  <c r="Q181" i="68"/>
  <c r="O173" i="68"/>
  <c r="Q173" i="68"/>
  <c r="O165" i="68"/>
  <c r="Q165" i="68"/>
  <c r="O157" i="68"/>
  <c r="Q157" i="68"/>
  <c r="O149" i="68"/>
  <c r="Q149" i="68"/>
  <c r="O141" i="68"/>
  <c r="Q141" i="68"/>
  <c r="O133" i="68"/>
  <c r="Q133" i="68"/>
  <c r="O125" i="68"/>
  <c r="Q125" i="68"/>
  <c r="O116" i="68"/>
  <c r="Q116" i="68"/>
  <c r="O108" i="68"/>
  <c r="Q108" i="68"/>
  <c r="O100" i="68"/>
  <c r="Q100" i="68"/>
  <c r="O92" i="68"/>
  <c r="Q92" i="68"/>
  <c r="O84" i="68"/>
  <c r="Q84" i="68"/>
  <c r="O76" i="68"/>
  <c r="Q76" i="68"/>
  <c r="O68" i="68"/>
  <c r="Q68" i="68"/>
  <c r="O60" i="68"/>
  <c r="Q60" i="68"/>
  <c r="O52" i="68"/>
  <c r="Q52" i="68"/>
  <c r="O41" i="68"/>
  <c r="Q41" i="68"/>
  <c r="O33" i="68"/>
  <c r="Q33" i="68"/>
  <c r="O25" i="68"/>
  <c r="Q25" i="68"/>
  <c r="O17" i="68"/>
  <c r="Q17" i="68"/>
  <c r="O9" i="68"/>
  <c r="Q9" i="68"/>
  <c r="O261" i="71"/>
  <c r="Q261" i="71"/>
  <c r="O253" i="71"/>
  <c r="Q253" i="71"/>
  <c r="O245" i="71"/>
  <c r="Q245" i="71"/>
  <c r="O237" i="71"/>
  <c r="Q237" i="71"/>
  <c r="O228" i="71"/>
  <c r="Q228" i="71"/>
  <c r="O220" i="71"/>
  <c r="Q220" i="71"/>
  <c r="O212" i="71"/>
  <c r="Q212" i="71"/>
  <c r="O204" i="71"/>
  <c r="Q204" i="71"/>
  <c r="O196" i="71"/>
  <c r="Q196" i="71"/>
  <c r="O188" i="71"/>
  <c r="Q188" i="71"/>
  <c r="O180" i="71"/>
  <c r="Q180" i="71"/>
  <c r="O172" i="71"/>
  <c r="Q172" i="71"/>
  <c r="O164" i="71"/>
  <c r="Q164" i="71"/>
  <c r="O156" i="71"/>
  <c r="Q156" i="71"/>
  <c r="O148" i="71"/>
  <c r="Q148" i="71"/>
  <c r="O140" i="71"/>
  <c r="Q140" i="71"/>
  <c r="O132" i="71"/>
  <c r="Q132" i="71"/>
  <c r="O124" i="71"/>
  <c r="Q124" i="71"/>
  <c r="O115" i="71"/>
  <c r="Q115" i="71"/>
  <c r="O107" i="71"/>
  <c r="Q107" i="71"/>
  <c r="O99" i="71"/>
  <c r="Q99" i="71"/>
  <c r="O91" i="71"/>
  <c r="Q91" i="71"/>
  <c r="O83" i="71"/>
  <c r="Q83" i="71"/>
  <c r="O75" i="71"/>
  <c r="Q75" i="71"/>
  <c r="O67" i="71"/>
  <c r="Q67" i="71"/>
  <c r="O59" i="71"/>
  <c r="Q59" i="71"/>
  <c r="O51" i="71"/>
  <c r="Q51" i="71"/>
  <c r="O40" i="71"/>
  <c r="O32" i="71"/>
  <c r="Q32" i="71"/>
  <c r="O24" i="71"/>
  <c r="Q24" i="71"/>
  <c r="O16" i="71"/>
  <c r="Q16" i="71"/>
  <c r="O8" i="71"/>
  <c r="Q8" i="71"/>
  <c r="O260" i="70"/>
  <c r="Q260" i="70"/>
  <c r="O252" i="70"/>
  <c r="Q252" i="70"/>
  <c r="O244" i="70"/>
  <c r="Q244" i="70"/>
  <c r="O236" i="70"/>
  <c r="Q236" i="70"/>
  <c r="O227" i="70"/>
  <c r="Q227" i="70"/>
  <c r="O219" i="70"/>
  <c r="Q219" i="70"/>
  <c r="O211" i="70"/>
  <c r="Q211" i="70"/>
  <c r="O203" i="70"/>
  <c r="Q203" i="70"/>
  <c r="O195" i="70"/>
  <c r="Q195" i="70"/>
  <c r="O187" i="70"/>
  <c r="Q187" i="70"/>
  <c r="O179" i="70"/>
  <c r="Q179" i="70"/>
  <c r="O171" i="70"/>
  <c r="Q171" i="70"/>
  <c r="O163" i="70"/>
  <c r="Q163" i="70"/>
  <c r="O155" i="70"/>
  <c r="Q155" i="70"/>
  <c r="O147" i="70"/>
  <c r="Q147" i="70"/>
  <c r="O139" i="70"/>
  <c r="Q139" i="70"/>
  <c r="O131" i="70"/>
  <c r="Q131" i="70"/>
  <c r="O123" i="70"/>
  <c r="Q123" i="70"/>
  <c r="O114" i="70"/>
  <c r="Q114" i="70"/>
  <c r="O106" i="70"/>
  <c r="Q106" i="70"/>
  <c r="O98" i="70"/>
  <c r="Q98" i="70"/>
  <c r="O90" i="70"/>
  <c r="Q90" i="70"/>
  <c r="O82" i="70"/>
  <c r="Q82" i="70"/>
  <c r="O74" i="70"/>
  <c r="Q74" i="70"/>
  <c r="O66" i="70"/>
  <c r="Q66" i="70"/>
  <c r="O58" i="70"/>
  <c r="Q58" i="70"/>
  <c r="O50" i="70"/>
  <c r="Q50" i="70"/>
  <c r="O39" i="70"/>
  <c r="O31" i="70"/>
  <c r="Q31" i="70"/>
  <c r="O23" i="70"/>
  <c r="Q23" i="70"/>
  <c r="O15" i="70"/>
  <c r="Q15" i="70"/>
  <c r="O7" i="70"/>
  <c r="Q7" i="70"/>
  <c r="O259" i="67"/>
  <c r="Q259" i="67"/>
  <c r="O251" i="67"/>
  <c r="Q251" i="67"/>
  <c r="O243" i="67"/>
  <c r="Q243" i="67"/>
  <c r="O235" i="67"/>
  <c r="Q235" i="67"/>
  <c r="O226" i="67"/>
  <c r="Q226" i="67"/>
  <c r="O218" i="67"/>
  <c r="Q218" i="67"/>
  <c r="O210" i="67"/>
  <c r="Q210" i="67"/>
  <c r="O202" i="67"/>
  <c r="Q202" i="67"/>
  <c r="O194" i="67"/>
  <c r="Q194" i="67"/>
  <c r="O186" i="67"/>
  <c r="Q186" i="67"/>
  <c r="O178" i="67"/>
  <c r="Q178" i="67"/>
  <c r="O170" i="67"/>
  <c r="Q170" i="67"/>
  <c r="O162" i="67"/>
  <c r="Q162" i="67"/>
  <c r="O154" i="67"/>
  <c r="Q154" i="67"/>
  <c r="O146" i="67"/>
  <c r="Q146" i="67"/>
  <c r="O138" i="67"/>
  <c r="Q138" i="67"/>
  <c r="O130" i="67"/>
  <c r="Q130" i="67"/>
  <c r="O122" i="67"/>
  <c r="Q122" i="67"/>
  <c r="O113" i="67"/>
  <c r="Q113" i="67"/>
  <c r="O105" i="67"/>
  <c r="Q105" i="67"/>
  <c r="O97" i="67"/>
  <c r="Q97" i="67"/>
  <c r="O89" i="67"/>
  <c r="Q89" i="67"/>
  <c r="O81" i="67"/>
  <c r="Q81" i="67"/>
  <c r="O73" i="67"/>
  <c r="Q73" i="67"/>
  <c r="O65" i="67"/>
  <c r="Q65" i="67"/>
  <c r="O57" i="67"/>
  <c r="Q57" i="67"/>
  <c r="O49" i="67"/>
  <c r="Q49" i="67"/>
  <c r="O37" i="67"/>
  <c r="Q37" i="67"/>
  <c r="O30" i="67"/>
  <c r="Q30" i="67"/>
  <c r="O22" i="67"/>
  <c r="Q22" i="67"/>
  <c r="O14" i="67"/>
  <c r="Q14" i="67"/>
  <c r="O6" i="67"/>
  <c r="Q6" i="67"/>
  <c r="O258" i="66"/>
  <c r="Q258" i="66"/>
  <c r="O250" i="66"/>
  <c r="Q250" i="66"/>
  <c r="O242" i="66"/>
  <c r="Q242" i="66"/>
  <c r="O234" i="66"/>
  <c r="Q234" i="66"/>
  <c r="O225" i="66"/>
  <c r="Q225" i="66"/>
  <c r="O217" i="66"/>
  <c r="Q217" i="66"/>
  <c r="O209" i="66"/>
  <c r="Q209" i="66"/>
  <c r="O201" i="66"/>
  <c r="Q201" i="66"/>
  <c r="O193" i="66"/>
  <c r="Q193" i="66"/>
  <c r="O185" i="66"/>
  <c r="Q185" i="66"/>
  <c r="O177" i="66"/>
  <c r="Q177" i="66"/>
  <c r="O169" i="66"/>
  <c r="Q169" i="66"/>
  <c r="O161" i="66"/>
  <c r="Q161" i="66"/>
  <c r="O153" i="66"/>
  <c r="Q153" i="66"/>
  <c r="O145" i="66"/>
  <c r="Q145" i="66"/>
  <c r="O137" i="66"/>
  <c r="Q137" i="66"/>
  <c r="O129" i="66"/>
  <c r="Q129" i="66"/>
  <c r="O120" i="66"/>
  <c r="Q120" i="66"/>
  <c r="O112" i="66"/>
  <c r="Q112" i="66"/>
  <c r="O104" i="66"/>
  <c r="Q104" i="66"/>
  <c r="O96" i="66"/>
  <c r="Q96" i="66"/>
  <c r="O88" i="66"/>
  <c r="Q88" i="66"/>
  <c r="O80" i="66"/>
  <c r="Q80" i="66"/>
  <c r="O72" i="66"/>
  <c r="Q72" i="66"/>
  <c r="O64" i="66"/>
  <c r="Q64" i="66"/>
  <c r="O56" i="66"/>
  <c r="Q56" i="66"/>
  <c r="O48" i="66"/>
  <c r="Q48" i="66"/>
  <c r="O36" i="66"/>
  <c r="Q36" i="66"/>
  <c r="O29" i="66"/>
  <c r="Q29" i="66"/>
  <c r="O21" i="66"/>
  <c r="Q21" i="66"/>
  <c r="O13" i="66"/>
  <c r="Q13" i="66"/>
  <c r="O246" i="72"/>
  <c r="Q246" i="72"/>
  <c r="O238" i="72"/>
  <c r="Q238" i="72"/>
  <c r="O229" i="72"/>
  <c r="Q229" i="72"/>
  <c r="O221" i="72"/>
  <c r="Q221" i="72"/>
  <c r="O213" i="72"/>
  <c r="Q213" i="72"/>
  <c r="O205" i="72"/>
  <c r="Q205" i="72"/>
  <c r="O197" i="72"/>
  <c r="Q197" i="72"/>
  <c r="O189" i="72"/>
  <c r="Q189" i="72"/>
  <c r="O181" i="72"/>
  <c r="Q181" i="72"/>
  <c r="O173" i="72"/>
  <c r="Q173" i="72"/>
  <c r="O165" i="72"/>
  <c r="Q165" i="72"/>
  <c r="O157" i="72"/>
  <c r="Q157" i="72"/>
  <c r="O149" i="72"/>
  <c r="Q149" i="72"/>
  <c r="O141" i="72"/>
  <c r="Q141" i="72"/>
  <c r="O133" i="72"/>
  <c r="Q133" i="72"/>
  <c r="O125" i="72"/>
  <c r="Q125" i="72"/>
  <c r="O116" i="72"/>
  <c r="Q116" i="72"/>
  <c r="O108" i="72"/>
  <c r="Q108" i="72"/>
  <c r="O100" i="72"/>
  <c r="Q100" i="72"/>
  <c r="O92" i="72"/>
  <c r="Q92" i="72"/>
  <c r="O84" i="72"/>
  <c r="Q84" i="72"/>
  <c r="O76" i="72"/>
  <c r="Q76" i="72"/>
  <c r="O68" i="72"/>
  <c r="Q68" i="72"/>
  <c r="O60" i="72"/>
  <c r="Q60" i="72"/>
  <c r="O52" i="72"/>
  <c r="Q52" i="72"/>
  <c r="O41" i="72"/>
  <c r="Q41" i="72"/>
  <c r="O33" i="72"/>
  <c r="Q33" i="72"/>
  <c r="O25" i="72"/>
  <c r="Q25" i="72"/>
  <c r="O17" i="72"/>
  <c r="Q17" i="72"/>
  <c r="O9" i="72"/>
  <c r="Q9" i="72"/>
  <c r="O261" i="69"/>
  <c r="Q261" i="69"/>
  <c r="O253" i="69"/>
  <c r="Q253" i="69"/>
  <c r="O245" i="69"/>
  <c r="Q245" i="69"/>
  <c r="O237" i="69"/>
  <c r="Q237" i="69"/>
  <c r="O228" i="69"/>
  <c r="Q228" i="69"/>
  <c r="O220" i="69"/>
  <c r="Q220" i="69"/>
  <c r="O212" i="69"/>
  <c r="Q212" i="69"/>
  <c r="O204" i="69"/>
  <c r="Q204" i="69"/>
  <c r="O196" i="69"/>
  <c r="Q196" i="69"/>
  <c r="O188" i="69"/>
  <c r="Q188" i="69"/>
  <c r="O180" i="69"/>
  <c r="Q180" i="69"/>
  <c r="O172" i="69"/>
  <c r="Q172" i="69"/>
  <c r="O164" i="69"/>
  <c r="Q164" i="69"/>
  <c r="O156" i="69"/>
  <c r="Q156" i="69"/>
  <c r="O148" i="69"/>
  <c r="Q148" i="69"/>
  <c r="O140" i="69"/>
  <c r="Q140" i="69"/>
  <c r="O132" i="69"/>
  <c r="Q132" i="69"/>
  <c r="O124" i="69"/>
  <c r="Q124" i="69"/>
  <c r="O115" i="69"/>
  <c r="Q115" i="69"/>
  <c r="O107" i="69"/>
  <c r="Q107" i="69"/>
  <c r="O99" i="69"/>
  <c r="Q99" i="69"/>
  <c r="O91" i="69"/>
  <c r="Q91" i="69"/>
  <c r="O83" i="69"/>
  <c r="Q83" i="69"/>
  <c r="O75" i="69"/>
  <c r="Q75" i="69"/>
  <c r="O67" i="69"/>
  <c r="Q67" i="69"/>
  <c r="O59" i="69"/>
  <c r="Q59" i="69"/>
  <c r="O51" i="69"/>
  <c r="Q51" i="69"/>
  <c r="O40" i="69"/>
  <c r="O32" i="69"/>
  <c r="Q32" i="69"/>
  <c r="O24" i="69"/>
  <c r="Q24" i="69"/>
  <c r="O16" i="69"/>
  <c r="Q16" i="69"/>
  <c r="O8" i="69"/>
  <c r="Q8" i="69"/>
  <c r="O260" i="68"/>
  <c r="Q260" i="68"/>
  <c r="O252" i="68"/>
  <c r="Q252" i="68"/>
  <c r="O244" i="68"/>
  <c r="Q244" i="68"/>
  <c r="O236" i="68"/>
  <c r="Q236" i="68"/>
  <c r="O227" i="68"/>
  <c r="Q227" i="68"/>
  <c r="O219" i="68"/>
  <c r="Q219" i="68"/>
  <c r="O211" i="68"/>
  <c r="Q211" i="68"/>
  <c r="O203" i="68"/>
  <c r="Q203" i="68"/>
  <c r="O195" i="68"/>
  <c r="Q195" i="68"/>
  <c r="O187" i="68"/>
  <c r="Q187" i="68"/>
  <c r="O179" i="68"/>
  <c r="Q179" i="68"/>
  <c r="O171" i="68"/>
  <c r="Q171" i="68"/>
  <c r="O163" i="68"/>
  <c r="Q163" i="68"/>
  <c r="O155" i="68"/>
  <c r="Q155" i="68"/>
  <c r="O147" i="68"/>
  <c r="Q147" i="68"/>
  <c r="O139" i="68"/>
  <c r="Q139" i="68"/>
  <c r="O131" i="68"/>
  <c r="Q131" i="68"/>
  <c r="O123" i="68"/>
  <c r="Q123" i="68"/>
  <c r="O114" i="68"/>
  <c r="Q114" i="68"/>
  <c r="O106" i="68"/>
  <c r="Q106" i="68"/>
  <c r="O98" i="68"/>
  <c r="Q98" i="68"/>
  <c r="O90" i="68"/>
  <c r="Q90" i="68"/>
  <c r="O82" i="68"/>
  <c r="Q82" i="68"/>
  <c r="O74" i="68"/>
  <c r="Q74" i="68"/>
  <c r="O66" i="68"/>
  <c r="Q66" i="68"/>
  <c r="O58" i="68"/>
  <c r="Q58" i="68"/>
  <c r="O50" i="68"/>
  <c r="Q50" i="68"/>
  <c r="O39" i="68"/>
  <c r="O31" i="68"/>
  <c r="Q31" i="68"/>
  <c r="O23" i="68"/>
  <c r="Q23" i="68"/>
  <c r="O15" i="68"/>
  <c r="Q15" i="68"/>
  <c r="O7" i="68"/>
  <c r="Q7" i="68"/>
  <c r="O259" i="71"/>
  <c r="Q259" i="71"/>
  <c r="O251" i="71"/>
  <c r="Q251" i="71"/>
  <c r="O243" i="71"/>
  <c r="Q243" i="71"/>
  <c r="O235" i="71"/>
  <c r="Q235" i="71"/>
  <c r="O226" i="71"/>
  <c r="Q226" i="71"/>
  <c r="O218" i="71"/>
  <c r="Q218" i="71"/>
  <c r="O210" i="71"/>
  <c r="Q210" i="71"/>
  <c r="O202" i="71"/>
  <c r="Q202" i="71"/>
  <c r="O194" i="71"/>
  <c r="Q194" i="71"/>
  <c r="O186" i="71"/>
  <c r="Q186" i="71"/>
  <c r="O178" i="71"/>
  <c r="Q178" i="71"/>
  <c r="O170" i="71"/>
  <c r="Q170" i="71"/>
  <c r="O162" i="71"/>
  <c r="Q162" i="71"/>
  <c r="O154" i="71"/>
  <c r="Q154" i="71"/>
  <c r="O146" i="71"/>
  <c r="Q146" i="71"/>
  <c r="O138" i="71"/>
  <c r="Q138" i="71"/>
  <c r="O130" i="71"/>
  <c r="Q130" i="71"/>
  <c r="O122" i="71"/>
  <c r="Q122" i="71"/>
  <c r="O113" i="71"/>
  <c r="Q113" i="71"/>
  <c r="O105" i="71"/>
  <c r="Q105" i="71"/>
  <c r="O97" i="71"/>
  <c r="Q97" i="71"/>
  <c r="O89" i="71"/>
  <c r="Q89" i="71"/>
  <c r="O81" i="71"/>
  <c r="Q81" i="71"/>
  <c r="O73" i="71"/>
  <c r="Q73" i="71"/>
  <c r="O65" i="71"/>
  <c r="Q65" i="71"/>
  <c r="O57" i="71"/>
  <c r="Q57" i="71"/>
  <c r="O49" i="71"/>
  <c r="Q49" i="71"/>
  <c r="O37" i="71"/>
  <c r="Q37" i="71"/>
  <c r="O30" i="71"/>
  <c r="Q30" i="71"/>
  <c r="O22" i="71"/>
  <c r="Q22" i="71"/>
  <c r="O14" i="71"/>
  <c r="Q14" i="71"/>
  <c r="O6" i="71"/>
  <c r="Q6" i="71"/>
  <c r="O258" i="70"/>
  <c r="Q258" i="70"/>
  <c r="O250" i="70"/>
  <c r="Q250" i="70"/>
  <c r="O242" i="70"/>
  <c r="Q242" i="70"/>
  <c r="O234" i="70"/>
  <c r="Q234" i="70"/>
  <c r="O225" i="70"/>
  <c r="Q225" i="70"/>
  <c r="O217" i="70"/>
  <c r="Q217" i="70"/>
  <c r="O209" i="70"/>
  <c r="Q209" i="70"/>
  <c r="O201" i="70"/>
  <c r="Q201" i="70"/>
  <c r="O193" i="70"/>
  <c r="Q193" i="70"/>
  <c r="O185" i="70"/>
  <c r="Q185" i="70"/>
  <c r="O177" i="70"/>
  <c r="Q177" i="70"/>
  <c r="O169" i="70"/>
  <c r="Q169" i="70"/>
  <c r="O161" i="70"/>
  <c r="Q161" i="70"/>
  <c r="O153" i="70"/>
  <c r="Q153" i="70"/>
  <c r="O145" i="70"/>
  <c r="Q145" i="70"/>
  <c r="O137" i="70"/>
  <c r="Q137" i="70"/>
  <c r="O129" i="70"/>
  <c r="Q129" i="70"/>
  <c r="O120" i="70"/>
  <c r="Q120" i="70"/>
  <c r="O112" i="70"/>
  <c r="Q112" i="70"/>
  <c r="O104" i="70"/>
  <c r="Q104" i="70"/>
  <c r="O96" i="70"/>
  <c r="Q96" i="70"/>
  <c r="O88" i="70"/>
  <c r="Q88" i="70"/>
  <c r="O80" i="70"/>
  <c r="Q80" i="70"/>
  <c r="O72" i="70"/>
  <c r="Q72" i="70"/>
  <c r="O64" i="70"/>
  <c r="Q64" i="70"/>
  <c r="O56" i="70"/>
  <c r="Q56" i="70"/>
  <c r="O48" i="70"/>
  <c r="Q48" i="70"/>
  <c r="O36" i="70"/>
  <c r="Q36" i="70"/>
  <c r="O29" i="70"/>
  <c r="Q29" i="70"/>
  <c r="O21" i="70"/>
  <c r="Q21" i="70"/>
  <c r="O13" i="70"/>
  <c r="Q13" i="70"/>
  <c r="O257" i="67"/>
  <c r="Q257" i="67"/>
  <c r="O249" i="67"/>
  <c r="Q249" i="67"/>
  <c r="O241" i="67"/>
  <c r="Q241" i="67"/>
  <c r="O232" i="67"/>
  <c r="Q232" i="67"/>
  <c r="O224" i="67"/>
  <c r="Q224" i="67"/>
  <c r="O216" i="67"/>
  <c r="Q216" i="67"/>
  <c r="O208" i="67"/>
  <c r="Q208" i="67"/>
  <c r="O200" i="67"/>
  <c r="Q200" i="67"/>
  <c r="O192" i="67"/>
  <c r="Q192" i="67"/>
  <c r="O184" i="67"/>
  <c r="Q184" i="67"/>
  <c r="O176" i="67"/>
  <c r="Q176" i="67"/>
  <c r="O168" i="67"/>
  <c r="Q168" i="67"/>
  <c r="O160" i="67"/>
  <c r="Q160" i="67"/>
  <c r="O152" i="67"/>
  <c r="Q152" i="67"/>
  <c r="O144" i="67"/>
  <c r="Q144" i="67"/>
  <c r="O136" i="67"/>
  <c r="Q136" i="67"/>
  <c r="O128" i="67"/>
  <c r="Q128" i="67"/>
  <c r="O119" i="67"/>
  <c r="Q119" i="67"/>
  <c r="O111" i="67"/>
  <c r="Q111" i="67"/>
  <c r="O103" i="67"/>
  <c r="Q103" i="67"/>
  <c r="O95" i="67"/>
  <c r="Q95" i="67"/>
  <c r="O87" i="67"/>
  <c r="Q87" i="67"/>
  <c r="O79" i="67"/>
  <c r="Q79" i="67"/>
  <c r="O71" i="67"/>
  <c r="Q71" i="67"/>
  <c r="O63" i="67"/>
  <c r="Q63" i="67"/>
  <c r="O55" i="67"/>
  <c r="Q55" i="67"/>
  <c r="O44" i="67"/>
  <c r="Q44" i="67"/>
  <c r="O35" i="67"/>
  <c r="Q35" i="67"/>
  <c r="O28" i="67"/>
  <c r="Q28" i="67"/>
  <c r="O20" i="67"/>
  <c r="Q20" i="67"/>
  <c r="O12" i="67"/>
  <c r="Q12" i="67"/>
  <c r="O256" i="66"/>
  <c r="Q256" i="66"/>
  <c r="O248" i="66"/>
  <c r="Q248" i="66"/>
  <c r="O240" i="66"/>
  <c r="Q240" i="66"/>
  <c r="O231" i="66"/>
  <c r="Q231" i="66"/>
  <c r="O223" i="66"/>
  <c r="Q223" i="66"/>
  <c r="O215" i="66"/>
  <c r="Q215" i="66"/>
  <c r="O207" i="66"/>
  <c r="Q207" i="66"/>
  <c r="O199" i="66"/>
  <c r="Q199" i="66"/>
  <c r="O191" i="66"/>
  <c r="Q191" i="66"/>
  <c r="O183" i="66"/>
  <c r="Q183" i="66"/>
  <c r="O175" i="66"/>
  <c r="Q175" i="66"/>
  <c r="O167" i="66"/>
  <c r="Q167" i="66"/>
  <c r="O159" i="66"/>
  <c r="Q159" i="66"/>
  <c r="O151" i="66"/>
  <c r="Q151" i="66"/>
  <c r="O143" i="66"/>
  <c r="Q143" i="66"/>
  <c r="O135" i="66"/>
  <c r="Q135" i="66"/>
  <c r="O127" i="66"/>
  <c r="Q127" i="66"/>
  <c r="O118" i="66"/>
  <c r="Q118" i="66"/>
  <c r="O110" i="66"/>
  <c r="Q110" i="66"/>
  <c r="O102" i="66"/>
  <c r="Q102" i="66"/>
  <c r="O94" i="66"/>
  <c r="Q94" i="66"/>
  <c r="O86" i="66"/>
  <c r="Q86" i="66"/>
  <c r="O78" i="66"/>
  <c r="Q78" i="66"/>
  <c r="O70" i="66"/>
  <c r="Q70" i="66"/>
  <c r="O62" i="66"/>
  <c r="Q62" i="66"/>
  <c r="O54" i="66"/>
  <c r="Q54" i="66"/>
  <c r="O43" i="66"/>
  <c r="Q43" i="66"/>
  <c r="O27" i="66"/>
  <c r="Q27" i="66"/>
  <c r="O19" i="66"/>
  <c r="Q19" i="66"/>
  <c r="O11" i="66"/>
  <c r="Q11" i="66"/>
  <c r="N285" i="8"/>
  <c r="E234" i="8" l="1"/>
  <c r="E233" i="8"/>
  <c r="D36" i="67"/>
  <c r="F36" i="67" s="1"/>
  <c r="I36" i="67" s="1"/>
  <c r="D161" i="67"/>
  <c r="F161" i="67" s="1"/>
  <c r="I161" i="67" s="1"/>
  <c r="D12" i="67"/>
  <c r="F12" i="67" s="1"/>
  <c r="I12" i="67" s="1"/>
  <c r="D124" i="67"/>
  <c r="F124" i="67" s="1"/>
  <c r="I124" i="67" s="1"/>
  <c r="D115" i="67"/>
  <c r="F115" i="67" s="1"/>
  <c r="I115" i="67" s="1"/>
  <c r="D138" i="67"/>
  <c r="F138" i="67" s="1"/>
  <c r="I138" i="67" s="1"/>
  <c r="D158" i="67"/>
  <c r="F158" i="67" s="1"/>
  <c r="I158" i="67" s="1"/>
  <c r="D167" i="67"/>
  <c r="F167" i="67" s="1"/>
  <c r="I167" i="67" s="1"/>
  <c r="D168" i="67"/>
  <c r="F168" i="67" s="1"/>
  <c r="I168" i="67" s="1"/>
  <c r="D147" i="67"/>
  <c r="F147" i="67" s="1"/>
  <c r="I147" i="67" s="1"/>
  <c r="D114" i="67"/>
  <c r="F114" i="67" s="1"/>
  <c r="I114" i="67" s="1"/>
  <c r="D151" i="67"/>
  <c r="F151" i="67" s="1"/>
  <c r="I151" i="67" s="1"/>
  <c r="D152" i="67"/>
  <c r="F152" i="67" s="1"/>
  <c r="I152" i="67" s="1"/>
  <c r="D166" i="67"/>
  <c r="F166" i="67" s="1"/>
  <c r="I166" i="67" s="1"/>
  <c r="D230" i="67"/>
  <c r="F230" i="67" s="1"/>
  <c r="I230" i="67" s="1"/>
  <c r="D122" i="67"/>
  <c r="F122" i="67" s="1"/>
  <c r="I122" i="67" s="1"/>
  <c r="D123" i="67"/>
  <c r="F123" i="67" s="1"/>
  <c r="I123" i="67" s="1"/>
  <c r="D163" i="67"/>
  <c r="F163" i="67" s="1"/>
  <c r="I163" i="67" s="1"/>
  <c r="D164" i="67"/>
  <c r="F164" i="67" s="1"/>
  <c r="I164" i="67" s="1"/>
  <c r="D218" i="67"/>
  <c r="F218" i="67" s="1"/>
  <c r="I218" i="67" s="1"/>
  <c r="D10" i="67"/>
  <c r="F10" i="67" s="1"/>
  <c r="I10" i="67" s="1"/>
  <c r="D120" i="67"/>
  <c r="F120" i="67" s="1"/>
  <c r="I120" i="67" s="1"/>
  <c r="D150" i="67"/>
  <c r="F150" i="67" s="1"/>
  <c r="I150" i="67" s="1"/>
  <c r="D184" i="67"/>
  <c r="F184" i="67" s="1"/>
  <c r="I184" i="67" s="1"/>
  <c r="D185" i="67"/>
  <c r="F185" i="67" s="1"/>
  <c r="I185" i="67" s="1"/>
  <c r="D240" i="67"/>
  <c r="F240" i="67" s="1"/>
  <c r="I240" i="67" s="1"/>
  <c r="D160" i="67"/>
  <c r="F160" i="67" s="1"/>
  <c r="I160" i="67" s="1"/>
  <c r="D162" i="67"/>
  <c r="F162" i="67" s="1"/>
  <c r="I162" i="67" s="1"/>
  <c r="D117" i="67"/>
  <c r="F117" i="67" s="1"/>
  <c r="I117" i="67" s="1"/>
  <c r="D90" i="67"/>
  <c r="F90" i="67" s="1"/>
  <c r="I90" i="67" s="1"/>
  <c r="D11" i="67"/>
  <c r="F11" i="67" s="1"/>
  <c r="I11" i="67" s="1"/>
  <c r="F9" i="67"/>
  <c r="I9" i="67" s="1"/>
  <c r="D9" i="67"/>
  <c r="D239" i="67"/>
  <c r="F239" i="67" s="1"/>
  <c r="I239" i="67" s="1"/>
  <c r="D180" i="67"/>
  <c r="F180" i="67" s="1"/>
  <c r="I180" i="67" s="1"/>
  <c r="D153" i="67"/>
  <c r="F153" i="67" s="1"/>
  <c r="I153" i="67" s="1"/>
  <c r="D101" i="67"/>
  <c r="F101" i="67" s="1"/>
  <c r="I101" i="67" s="1"/>
  <c r="D141" i="67"/>
  <c r="F141" i="67" s="1"/>
  <c r="I141" i="67" s="1"/>
  <c r="D98" i="67"/>
  <c r="F98" i="67" s="1"/>
  <c r="I98" i="67" s="1"/>
  <c r="D99" i="67"/>
  <c r="F99" i="67" s="1"/>
  <c r="I99" i="67" s="1"/>
  <c r="D242" i="67"/>
  <c r="F242" i="67" s="1"/>
  <c r="I242" i="67" s="1"/>
  <c r="D210" i="67"/>
  <c r="F210" i="67" s="1"/>
  <c r="I210" i="67" s="1"/>
  <c r="D89" i="67"/>
  <c r="F89" i="67" s="1"/>
  <c r="I89" i="67" s="1"/>
  <c r="D165" i="67"/>
  <c r="F165" i="67" s="1"/>
  <c r="I165" i="67" s="1"/>
  <c r="D118" i="67"/>
  <c r="F118" i="67" s="1"/>
  <c r="I118" i="67" s="1"/>
  <c r="D119" i="67"/>
  <c r="F119" i="67" s="1"/>
  <c r="I119" i="67" s="1"/>
  <c r="D100" i="67"/>
  <c r="F100" i="67" s="1"/>
  <c r="I100" i="67" s="1"/>
  <c r="D85" i="67"/>
  <c r="F85" i="67" s="1"/>
  <c r="I85" i="67" s="1"/>
  <c r="D149" i="67"/>
  <c r="F149" i="67" s="1"/>
  <c r="I149" i="67" s="1"/>
  <c r="D116" i="67"/>
  <c r="F116" i="67" s="1"/>
  <c r="I116" i="67" s="1"/>
  <c r="D146" i="67"/>
  <c r="F146" i="67" s="1"/>
  <c r="I146" i="67" s="1"/>
  <c r="D159" i="67"/>
  <c r="F159" i="67" s="1"/>
  <c r="I159" i="67" s="1"/>
  <c r="D148" i="67"/>
  <c r="F148" i="67" s="1"/>
  <c r="I148" i="67" s="1"/>
  <c r="D169" i="67"/>
  <c r="F169" i="67" s="1"/>
  <c r="I169" i="67" s="1"/>
  <c r="F231" i="67"/>
  <c r="I231" i="67" s="1"/>
  <c r="D231" i="70" s="1"/>
  <c r="D210" i="70" l="1"/>
  <c r="F210" i="70" s="1"/>
  <c r="I210" i="70" s="1"/>
  <c r="D185" i="70"/>
  <c r="F185" i="70" s="1"/>
  <c r="I185" i="70" s="1"/>
  <c r="D152" i="70"/>
  <c r="F152" i="70" s="1"/>
  <c r="I152" i="70" s="1"/>
  <c r="D158" i="70"/>
  <c r="F158" i="70" s="1"/>
  <c r="I158" i="70" s="1"/>
  <c r="D138" i="70"/>
  <c r="F138" i="70" s="1"/>
  <c r="I138" i="70" s="1"/>
  <c r="D115" i="70"/>
  <c r="F115" i="70" s="1"/>
  <c r="I115" i="70" s="1"/>
  <c r="D159" i="70"/>
  <c r="F159" i="70" s="1"/>
  <c r="I159" i="70" s="1"/>
  <c r="D117" i="70"/>
  <c r="F117" i="70" s="1"/>
  <c r="I117" i="70" s="1"/>
  <c r="D99" i="70"/>
  <c r="F99" i="70" s="1"/>
  <c r="I99" i="70" s="1"/>
  <c r="D150" i="70"/>
  <c r="F150" i="70" s="1"/>
  <c r="I150" i="70" s="1"/>
  <c r="D123" i="70"/>
  <c r="F123" i="70" s="1"/>
  <c r="I123" i="70" s="1"/>
  <c r="D114" i="70"/>
  <c r="F114" i="70" s="1"/>
  <c r="I114" i="70" s="1"/>
  <c r="D163" i="70"/>
  <c r="F163" i="70" s="1"/>
  <c r="I163" i="70" s="1"/>
  <c r="D116" i="70"/>
  <c r="F116" i="70" s="1"/>
  <c r="I116" i="70" s="1"/>
  <c r="D239" i="70"/>
  <c r="F239" i="70" s="1"/>
  <c r="I239" i="70" s="1"/>
  <c r="D147" i="70"/>
  <c r="F147" i="70" s="1"/>
  <c r="I147" i="70" s="1"/>
  <c r="D164" i="70"/>
  <c r="F164" i="70" s="1"/>
  <c r="I164" i="70" s="1"/>
  <c r="D160" i="70"/>
  <c r="F160" i="70" s="1"/>
  <c r="I160" i="70" s="1"/>
  <c r="D168" i="70"/>
  <c r="F168" i="70" s="1"/>
  <c r="I168" i="70" s="1"/>
  <c r="D12" i="70"/>
  <c r="F12" i="70" s="1"/>
  <c r="I12" i="70" s="1"/>
  <c r="D119" i="70"/>
  <c r="F119" i="70" s="1"/>
  <c r="I119" i="70" s="1"/>
  <c r="D230" i="70"/>
  <c r="F230" i="70" s="1"/>
  <c r="I230" i="70" s="1"/>
  <c r="D161" i="70"/>
  <c r="F161" i="70" s="1"/>
  <c r="I161" i="70" s="1"/>
  <c r="D153" i="70"/>
  <c r="F153" i="70" s="1"/>
  <c r="I153" i="70" s="1"/>
  <c r="D165" i="70"/>
  <c r="F165" i="70" s="1"/>
  <c r="I165" i="70" s="1"/>
  <c r="D169" i="70"/>
  <c r="F169" i="70" s="1"/>
  <c r="I169" i="70" s="1"/>
  <c r="D141" i="70"/>
  <c r="F141" i="70" s="1"/>
  <c r="I141" i="70" s="1"/>
  <c r="D10" i="70"/>
  <c r="F10" i="70" s="1"/>
  <c r="I10" i="70" s="1"/>
  <c r="D85" i="70"/>
  <c r="F85" i="70" s="1"/>
  <c r="I85" i="70" s="1"/>
  <c r="D11" i="70"/>
  <c r="F11" i="70" s="1"/>
  <c r="I11" i="70" s="1"/>
  <c r="D166" i="70"/>
  <c r="F166" i="70" s="1"/>
  <c r="I166" i="70" s="1"/>
  <c r="D36" i="70"/>
  <c r="F36" i="70" s="1"/>
  <c r="I36" i="70" s="1"/>
  <c r="D101" i="70"/>
  <c r="F101" i="70" s="1"/>
  <c r="I101" i="70" s="1"/>
  <c r="D100" i="70"/>
  <c r="F100" i="70" s="1"/>
  <c r="I100" i="70" s="1"/>
  <c r="D118" i="70"/>
  <c r="F118" i="70" s="1"/>
  <c r="I118" i="70" s="1"/>
  <c r="D218" i="70"/>
  <c r="F218" i="70" s="1"/>
  <c r="I218" i="70" s="1"/>
  <c r="D167" i="70"/>
  <c r="F167" i="70" s="1"/>
  <c r="I167" i="70" s="1"/>
  <c r="D124" i="70"/>
  <c r="F124" i="70" s="1"/>
  <c r="I124" i="70" s="1"/>
  <c r="D122" i="70"/>
  <c r="F122" i="70" s="1"/>
  <c r="I122" i="70" s="1"/>
  <c r="D242" i="70"/>
  <c r="F242" i="70" s="1"/>
  <c r="I242" i="70" s="1"/>
  <c r="D184" i="70"/>
  <c r="F184" i="70" s="1"/>
  <c r="I184" i="70" s="1"/>
  <c r="D148" i="70"/>
  <c r="F148" i="70" s="1"/>
  <c r="I148" i="70" s="1"/>
  <c r="D162" i="70"/>
  <c r="F162" i="70" s="1"/>
  <c r="I162" i="70" s="1"/>
  <c r="D151" i="70"/>
  <c r="F151" i="70" s="1"/>
  <c r="I151" i="70" s="1"/>
  <c r="D146" i="70"/>
  <c r="F146" i="70" s="1"/>
  <c r="I146" i="70" s="1"/>
  <c r="D98" i="70"/>
  <c r="F98" i="70" s="1"/>
  <c r="I98" i="70" s="1"/>
  <c r="D240" i="70"/>
  <c r="F240" i="70" s="1"/>
  <c r="I240" i="70" s="1"/>
  <c r="D120" i="70"/>
  <c r="F120" i="70" s="1"/>
  <c r="I120" i="70" s="1"/>
  <c r="D90" i="70"/>
  <c r="F90" i="70" s="1"/>
  <c r="I90" i="70" s="1"/>
  <c r="D149" i="70"/>
  <c r="F149" i="70" s="1"/>
  <c r="I149" i="70" s="1"/>
  <c r="D9" i="70"/>
  <c r="F9" i="70" s="1"/>
  <c r="I9" i="70" s="1"/>
  <c r="D89" i="70"/>
  <c r="F89" i="70" s="1"/>
  <c r="I89" i="70" s="1"/>
  <c r="D180" i="70"/>
  <c r="F180" i="70" s="1"/>
  <c r="I180" i="70" s="1"/>
  <c r="F231" i="70"/>
  <c r="I231" i="70" s="1"/>
  <c r="D231" i="71" s="1"/>
  <c r="D11" i="71" l="1"/>
  <c r="F11" i="71" s="1"/>
  <c r="I11" i="71" s="1"/>
  <c r="D11" i="68" s="1"/>
  <c r="F11" i="68" s="1"/>
  <c r="I11" i="68" s="1"/>
  <c r="D11" i="69" s="1"/>
  <c r="F11" i="69" s="1"/>
  <c r="I11" i="69" s="1"/>
  <c r="D98" i="71"/>
  <c r="F98" i="71" s="1"/>
  <c r="I98" i="71" s="1"/>
  <c r="D98" i="68" s="1"/>
  <c r="F98" i="68" s="1"/>
  <c r="I98" i="68" s="1"/>
  <c r="D98" i="69" s="1"/>
  <c r="F98" i="69" s="1"/>
  <c r="I98" i="69" s="1"/>
  <c r="D151" i="71"/>
  <c r="F151" i="71" s="1"/>
  <c r="I151" i="71" s="1"/>
  <c r="D151" i="68" s="1"/>
  <c r="F151" i="68" s="1"/>
  <c r="I151" i="68" s="1"/>
  <c r="D151" i="69" s="1"/>
  <c r="F151" i="69" s="1"/>
  <c r="I151" i="69" s="1"/>
  <c r="D114" i="71"/>
  <c r="F114" i="71" s="1"/>
  <c r="I114" i="71" s="1"/>
  <c r="D114" i="68" s="1"/>
  <c r="F114" i="68" s="1"/>
  <c r="I114" i="68" s="1"/>
  <c r="D114" i="69" s="1"/>
  <c r="F114" i="69" s="1"/>
  <c r="I114" i="69" s="1"/>
  <c r="D120" i="71"/>
  <c r="F120" i="71" s="1"/>
  <c r="I120" i="71" s="1"/>
  <c r="D120" i="68" s="1"/>
  <c r="F120" i="68" s="1"/>
  <c r="I120" i="68" s="1"/>
  <c r="D120" i="69" s="1"/>
  <c r="F120" i="69" s="1"/>
  <c r="I120" i="69" s="1"/>
  <c r="D36" i="71"/>
  <c r="F36" i="71" s="1"/>
  <c r="I36" i="71" s="1"/>
  <c r="D36" i="68" s="1"/>
  <c r="F36" i="68" s="1"/>
  <c r="I36" i="68" s="1"/>
  <c r="D36" i="69" s="1"/>
  <c r="F36" i="69" s="1"/>
  <c r="I36" i="69" s="1"/>
  <c r="D147" i="71"/>
  <c r="F147" i="71" s="1"/>
  <c r="I147" i="71" s="1"/>
  <c r="D147" i="68" s="1"/>
  <c r="F147" i="68" s="1"/>
  <c r="I147" i="68" s="1"/>
  <c r="D147" i="69" s="1"/>
  <c r="F147" i="69" s="1"/>
  <c r="I147" i="69" s="1"/>
  <c r="D240" i="71"/>
  <c r="F240" i="71" s="1"/>
  <c r="I240" i="71" s="1"/>
  <c r="D240" i="68" s="1"/>
  <c r="F240" i="68" s="1"/>
  <c r="I240" i="68" s="1"/>
  <c r="D240" i="69" s="1"/>
  <c r="F240" i="69" s="1"/>
  <c r="I240" i="69" s="1"/>
  <c r="D149" i="71"/>
  <c r="F149" i="71" s="1"/>
  <c r="I149" i="71" s="1"/>
  <c r="D149" i="68" s="1"/>
  <c r="F149" i="68" s="1"/>
  <c r="I149" i="68" s="1"/>
  <c r="D149" i="69" s="1"/>
  <c r="F149" i="69" s="1"/>
  <c r="I149" i="69" s="1"/>
  <c r="D167" i="71"/>
  <c r="F167" i="71" s="1"/>
  <c r="I167" i="71" s="1"/>
  <c r="D167" i="68" s="1"/>
  <c r="F167" i="68" s="1"/>
  <c r="I167" i="68" s="1"/>
  <c r="D167" i="69" s="1"/>
  <c r="F167" i="69" s="1"/>
  <c r="I167" i="69" s="1"/>
  <c r="D153" i="71"/>
  <c r="F153" i="71" s="1"/>
  <c r="I153" i="71" s="1"/>
  <c r="D153" i="68" s="1"/>
  <c r="F153" i="68" s="1"/>
  <c r="I153" i="68" s="1"/>
  <c r="D153" i="69" s="1"/>
  <c r="F153" i="69" s="1"/>
  <c r="I153" i="69" s="1"/>
  <c r="D123" i="71"/>
  <c r="F123" i="71" s="1"/>
  <c r="I123" i="71" s="1"/>
  <c r="D123" i="68" s="1"/>
  <c r="F123" i="68" s="1"/>
  <c r="I123" i="68" s="1"/>
  <c r="D123" i="69" s="1"/>
  <c r="F123" i="69" s="1"/>
  <c r="I123" i="69" s="1"/>
  <c r="D152" i="71"/>
  <c r="F152" i="71" s="1"/>
  <c r="I152" i="71" s="1"/>
  <c r="D152" i="68" s="1"/>
  <c r="F152" i="68" s="1"/>
  <c r="I152" i="68" s="1"/>
  <c r="D152" i="69" s="1"/>
  <c r="F152" i="69" s="1"/>
  <c r="I152" i="69" s="1"/>
  <c r="D90" i="71"/>
  <c r="F90" i="71" s="1"/>
  <c r="I90" i="71" s="1"/>
  <c r="D90" i="68" s="1"/>
  <c r="F90" i="68" s="1"/>
  <c r="I90" i="68" s="1"/>
  <c r="D90" i="69" s="1"/>
  <c r="F90" i="69" s="1"/>
  <c r="I90" i="69" s="1"/>
  <c r="D218" i="71"/>
  <c r="F218" i="71" s="1"/>
  <c r="I218" i="71" s="1"/>
  <c r="D218" i="68" s="1"/>
  <c r="F218" i="68" s="1"/>
  <c r="I218" i="68" s="1"/>
  <c r="D218" i="69" s="1"/>
  <c r="F218" i="69" s="1"/>
  <c r="I218" i="69" s="1"/>
  <c r="D161" i="71"/>
  <c r="F161" i="71" s="1"/>
  <c r="I161" i="71" s="1"/>
  <c r="D161" i="68" s="1"/>
  <c r="F161" i="68" s="1"/>
  <c r="I161" i="68" s="1"/>
  <c r="D161" i="69" s="1"/>
  <c r="F161" i="69" s="1"/>
  <c r="I161" i="69" s="1"/>
  <c r="D150" i="71"/>
  <c r="F150" i="71" s="1"/>
  <c r="I150" i="71" s="1"/>
  <c r="D150" i="68" s="1"/>
  <c r="F150" i="68" s="1"/>
  <c r="I150" i="68" s="1"/>
  <c r="D150" i="69" s="1"/>
  <c r="F150" i="69" s="1"/>
  <c r="I150" i="69" s="1"/>
  <c r="D185" i="71"/>
  <c r="F185" i="71" s="1"/>
  <c r="I185" i="71" s="1"/>
  <c r="D185" i="68" s="1"/>
  <c r="F185" i="68" s="1"/>
  <c r="I185" i="68" s="1"/>
  <c r="D185" i="69" s="1"/>
  <c r="F185" i="69" s="1"/>
  <c r="I185" i="69" s="1"/>
  <c r="D162" i="71"/>
  <c r="F162" i="71" s="1"/>
  <c r="I162" i="71" s="1"/>
  <c r="D162" i="68" s="1"/>
  <c r="F162" i="68" s="1"/>
  <c r="I162" i="68" s="1"/>
  <c r="D162" i="69" s="1"/>
  <c r="F162" i="69" s="1"/>
  <c r="I162" i="69" s="1"/>
  <c r="D118" i="71"/>
  <c r="F118" i="71" s="1"/>
  <c r="I118" i="71" s="1"/>
  <c r="D118" i="68" s="1"/>
  <c r="F118" i="68" s="1"/>
  <c r="I118" i="68" s="1"/>
  <c r="D118" i="69" s="1"/>
  <c r="F118" i="69" s="1"/>
  <c r="I118" i="69" s="1"/>
  <c r="D85" i="71"/>
  <c r="F85" i="71" s="1"/>
  <c r="I85" i="71" s="1"/>
  <c r="D85" i="68" s="1"/>
  <c r="F85" i="68" s="1"/>
  <c r="I85" i="68" s="1"/>
  <c r="D85" i="69" s="1"/>
  <c r="F85" i="69" s="1"/>
  <c r="I85" i="69" s="1"/>
  <c r="D230" i="71"/>
  <c r="F230" i="71" s="1"/>
  <c r="I230" i="71" s="1"/>
  <c r="D230" i="68" s="1"/>
  <c r="F230" i="68" s="1"/>
  <c r="I230" i="68" s="1"/>
  <c r="D230" i="69" s="1"/>
  <c r="F230" i="69" s="1"/>
  <c r="I230" i="69" s="1"/>
  <c r="D239" i="71"/>
  <c r="F239" i="71" s="1"/>
  <c r="I239" i="71" s="1"/>
  <c r="D239" i="68" s="1"/>
  <c r="F239" i="68" s="1"/>
  <c r="I239" i="68" s="1"/>
  <c r="D239" i="69" s="1"/>
  <c r="F239" i="69" s="1"/>
  <c r="I239" i="69" s="1"/>
  <c r="D99" i="71"/>
  <c r="F99" i="71" s="1"/>
  <c r="I99" i="71" s="1"/>
  <c r="D99" i="68" s="1"/>
  <c r="F99" i="68" s="1"/>
  <c r="I99" i="68" s="1"/>
  <c r="D99" i="69" s="1"/>
  <c r="F99" i="69" s="1"/>
  <c r="I99" i="69" s="1"/>
  <c r="D210" i="71"/>
  <c r="F210" i="71" s="1"/>
  <c r="I210" i="71" s="1"/>
  <c r="D210" i="68" s="1"/>
  <c r="F210" i="68" s="1"/>
  <c r="I210" i="68" s="1"/>
  <c r="D210" i="69" s="1"/>
  <c r="F210" i="69" s="1"/>
  <c r="I210" i="69" s="1"/>
  <c r="D148" i="71"/>
  <c r="F148" i="71" s="1"/>
  <c r="I148" i="71" s="1"/>
  <c r="D148" i="68" s="1"/>
  <c r="F148" i="68" s="1"/>
  <c r="I148" i="68" s="1"/>
  <c r="D148" i="69" s="1"/>
  <c r="F148" i="69" s="1"/>
  <c r="I148" i="69" s="1"/>
  <c r="D100" i="71"/>
  <c r="F100" i="71" s="1"/>
  <c r="I100" i="71" s="1"/>
  <c r="D100" i="68" s="1"/>
  <c r="F100" i="68" s="1"/>
  <c r="I100" i="68" s="1"/>
  <c r="D100" i="69" s="1"/>
  <c r="F100" i="69" s="1"/>
  <c r="I100" i="69" s="1"/>
  <c r="D119" i="71"/>
  <c r="F119" i="71" s="1"/>
  <c r="I119" i="71" s="1"/>
  <c r="D119" i="68" s="1"/>
  <c r="F119" i="68" s="1"/>
  <c r="I119" i="68" s="1"/>
  <c r="D119" i="69" s="1"/>
  <c r="F119" i="69" s="1"/>
  <c r="I119" i="69" s="1"/>
  <c r="D117" i="71"/>
  <c r="F117" i="71" s="1"/>
  <c r="I117" i="71" s="1"/>
  <c r="D117" i="68" s="1"/>
  <c r="F117" i="68" s="1"/>
  <c r="I117" i="68" s="1"/>
  <c r="D117" i="69" s="1"/>
  <c r="F117" i="69" s="1"/>
  <c r="I117" i="69" s="1"/>
  <c r="D184" i="71"/>
  <c r="F184" i="71" s="1"/>
  <c r="I184" i="71" s="1"/>
  <c r="D184" i="68" s="1"/>
  <c r="F184" i="68" s="1"/>
  <c r="I184" i="68" s="1"/>
  <c r="D184" i="69" s="1"/>
  <c r="F184" i="69" s="1"/>
  <c r="I184" i="69" s="1"/>
  <c r="D101" i="71"/>
  <c r="F101" i="71" s="1"/>
  <c r="I101" i="71" s="1"/>
  <c r="D101" i="68" s="1"/>
  <c r="F101" i="68" s="1"/>
  <c r="I101" i="68" s="1"/>
  <c r="D101" i="69" s="1"/>
  <c r="F101" i="69" s="1"/>
  <c r="I101" i="69" s="1"/>
  <c r="D10" i="71"/>
  <c r="F10" i="71" s="1"/>
  <c r="I10" i="71" s="1"/>
  <c r="D10" i="68" s="1"/>
  <c r="F10" i="68" s="1"/>
  <c r="I10" i="68" s="1"/>
  <c r="D10" i="69" s="1"/>
  <c r="F10" i="69" s="1"/>
  <c r="I10" i="69" s="1"/>
  <c r="D12" i="71"/>
  <c r="F12" i="71" s="1"/>
  <c r="I12" i="71" s="1"/>
  <c r="D12" i="68" s="1"/>
  <c r="F12" i="68" s="1"/>
  <c r="I12" i="68" s="1"/>
  <c r="D12" i="69" s="1"/>
  <c r="F12" i="69" s="1"/>
  <c r="I12" i="69" s="1"/>
  <c r="D116" i="71"/>
  <c r="F116" i="71" s="1"/>
  <c r="I116" i="71" s="1"/>
  <c r="D116" i="68" s="1"/>
  <c r="F116" i="68" s="1"/>
  <c r="I116" i="68" s="1"/>
  <c r="D116" i="69" s="1"/>
  <c r="F116" i="69" s="1"/>
  <c r="I116" i="69" s="1"/>
  <c r="D159" i="71"/>
  <c r="F159" i="71" s="1"/>
  <c r="I159" i="71" s="1"/>
  <c r="D159" i="68" s="1"/>
  <c r="F159" i="68" s="1"/>
  <c r="I159" i="68" s="1"/>
  <c r="D159" i="69" s="1"/>
  <c r="F159" i="69" s="1"/>
  <c r="I159" i="69" s="1"/>
  <c r="D180" i="71"/>
  <c r="F180" i="71" s="1"/>
  <c r="I180" i="71" s="1"/>
  <c r="D180" i="68" s="1"/>
  <c r="F180" i="68" s="1"/>
  <c r="I180" i="68" s="1"/>
  <c r="D180" i="69" s="1"/>
  <c r="F180" i="69" s="1"/>
  <c r="I180" i="69" s="1"/>
  <c r="D242" i="71"/>
  <c r="F242" i="71" s="1"/>
  <c r="I242" i="71" s="1"/>
  <c r="D242" i="68" s="1"/>
  <c r="F242" i="68" s="1"/>
  <c r="I242" i="68" s="1"/>
  <c r="D242" i="69" s="1"/>
  <c r="F242" i="69" s="1"/>
  <c r="I242" i="69" s="1"/>
  <c r="D141" i="71"/>
  <c r="F141" i="71" s="1"/>
  <c r="I141" i="71" s="1"/>
  <c r="D141" i="68" s="1"/>
  <c r="F141" i="68" s="1"/>
  <c r="I141" i="68" s="1"/>
  <c r="D141" i="69" s="1"/>
  <c r="F141" i="69" s="1"/>
  <c r="I141" i="69" s="1"/>
  <c r="D168" i="71"/>
  <c r="F168" i="71" s="1"/>
  <c r="I168" i="71" s="1"/>
  <c r="D168" i="68" s="1"/>
  <c r="F168" i="68" s="1"/>
  <c r="I168" i="68" s="1"/>
  <c r="D168" i="69" s="1"/>
  <c r="F168" i="69" s="1"/>
  <c r="I168" i="69" s="1"/>
  <c r="D163" i="71"/>
  <c r="F163" i="71" s="1"/>
  <c r="I163" i="71" s="1"/>
  <c r="D163" i="68" s="1"/>
  <c r="F163" i="68" s="1"/>
  <c r="I163" i="68" s="1"/>
  <c r="D163" i="69" s="1"/>
  <c r="F163" i="69" s="1"/>
  <c r="I163" i="69" s="1"/>
  <c r="D115" i="71"/>
  <c r="F115" i="71" s="1"/>
  <c r="I115" i="71" s="1"/>
  <c r="D115" i="68" s="1"/>
  <c r="F115" i="68" s="1"/>
  <c r="I115" i="68" s="1"/>
  <c r="D115" i="69" s="1"/>
  <c r="F115" i="69" s="1"/>
  <c r="I115" i="69" s="1"/>
  <c r="D89" i="71"/>
  <c r="F89" i="71" s="1"/>
  <c r="I89" i="71" s="1"/>
  <c r="D89" i="68" s="1"/>
  <c r="F89" i="68" s="1"/>
  <c r="I89" i="68" s="1"/>
  <c r="D89" i="69" s="1"/>
  <c r="F89" i="69" s="1"/>
  <c r="I89" i="69" s="1"/>
  <c r="D122" i="71"/>
  <c r="F122" i="71" s="1"/>
  <c r="I122" i="71" s="1"/>
  <c r="D122" i="68" s="1"/>
  <c r="F122" i="68" s="1"/>
  <c r="I122" i="68" s="1"/>
  <c r="D122" i="69" s="1"/>
  <c r="F122" i="69" s="1"/>
  <c r="I122" i="69" s="1"/>
  <c r="D169" i="71"/>
  <c r="F169" i="71" s="1"/>
  <c r="I169" i="71" s="1"/>
  <c r="D169" i="68" s="1"/>
  <c r="F169" i="68" s="1"/>
  <c r="I169" i="68" s="1"/>
  <c r="D169" i="69" s="1"/>
  <c r="F169" i="69" s="1"/>
  <c r="I169" i="69" s="1"/>
  <c r="D160" i="71"/>
  <c r="F160" i="71" s="1"/>
  <c r="I160" i="71" s="1"/>
  <c r="D160" i="68" s="1"/>
  <c r="F160" i="68" s="1"/>
  <c r="I160" i="68" s="1"/>
  <c r="D160" i="69" s="1"/>
  <c r="F160" i="69" s="1"/>
  <c r="I160" i="69" s="1"/>
  <c r="D138" i="71"/>
  <c r="F138" i="71" s="1"/>
  <c r="I138" i="71" s="1"/>
  <c r="D138" i="68" s="1"/>
  <c r="F138" i="68" s="1"/>
  <c r="I138" i="68" s="1"/>
  <c r="D138" i="69" s="1"/>
  <c r="F138" i="69" s="1"/>
  <c r="I138" i="69" s="1"/>
  <c r="D9" i="71"/>
  <c r="F9" i="71" s="1"/>
  <c r="I9" i="71" s="1"/>
  <c r="D9" i="68" s="1"/>
  <c r="F9" i="68" s="1"/>
  <c r="I9" i="68" s="1"/>
  <c r="D9" i="69" s="1"/>
  <c r="F9" i="69" s="1"/>
  <c r="I9" i="69" s="1"/>
  <c r="D146" i="71"/>
  <c r="F146" i="71" s="1"/>
  <c r="I146" i="71" s="1"/>
  <c r="D146" i="68" s="1"/>
  <c r="F146" i="68" s="1"/>
  <c r="I146" i="68" s="1"/>
  <c r="D146" i="69" s="1"/>
  <c r="F146" i="69" s="1"/>
  <c r="I146" i="69" s="1"/>
  <c r="D124" i="71"/>
  <c r="F124" i="71" s="1"/>
  <c r="I124" i="71" s="1"/>
  <c r="D124" i="68" s="1"/>
  <c r="F124" i="68" s="1"/>
  <c r="I124" i="68" s="1"/>
  <c r="D124" i="69" s="1"/>
  <c r="F124" i="69" s="1"/>
  <c r="I124" i="69" s="1"/>
  <c r="D166" i="71"/>
  <c r="F166" i="71" s="1"/>
  <c r="I166" i="71" s="1"/>
  <c r="D166" i="68" s="1"/>
  <c r="F166" i="68" s="1"/>
  <c r="I166" i="68" s="1"/>
  <c r="D166" i="69" s="1"/>
  <c r="F166" i="69" s="1"/>
  <c r="I166" i="69" s="1"/>
  <c r="D165" i="71"/>
  <c r="F165" i="71" s="1"/>
  <c r="I165" i="71" s="1"/>
  <c r="D165" i="68" s="1"/>
  <c r="F165" i="68" s="1"/>
  <c r="I165" i="68" s="1"/>
  <c r="D165" i="69" s="1"/>
  <c r="F165" i="69" s="1"/>
  <c r="I165" i="69" s="1"/>
  <c r="D164" i="71"/>
  <c r="F164" i="71" s="1"/>
  <c r="I164" i="71" s="1"/>
  <c r="D164" i="68" s="1"/>
  <c r="F164" i="68" s="1"/>
  <c r="I164" i="68" s="1"/>
  <c r="D164" i="69" s="1"/>
  <c r="F164" i="69" s="1"/>
  <c r="I164" i="69" s="1"/>
  <c r="D158" i="71"/>
  <c r="F158" i="71" s="1"/>
  <c r="I158" i="71" s="1"/>
  <c r="D158" i="68" s="1"/>
  <c r="F158" i="68" s="1"/>
  <c r="I158" i="68" s="1"/>
  <c r="D158" i="69" s="1"/>
  <c r="F158" i="69" s="1"/>
  <c r="I158" i="69" s="1"/>
  <c r="F231" i="71"/>
  <c r="I231" i="71" s="1"/>
  <c r="D11" i="72" l="1"/>
  <c r="F11" i="72" s="1"/>
  <c r="I11" i="72" s="1"/>
  <c r="D218" i="72"/>
  <c r="F218" i="72" s="1"/>
  <c r="I218" i="72" s="1"/>
  <c r="D124" i="72"/>
  <c r="F124" i="72" s="1"/>
  <c r="I124" i="72" s="1"/>
  <c r="D120" i="72"/>
  <c r="F120" i="72" s="1"/>
  <c r="I120" i="72" s="1"/>
  <c r="D99" i="72"/>
  <c r="F99" i="72" s="1"/>
  <c r="I99" i="72" s="1"/>
  <c r="D150" i="72"/>
  <c r="F150" i="72" s="1"/>
  <c r="I150" i="72" s="1"/>
  <c r="D158" i="72"/>
  <c r="F158" i="72" s="1"/>
  <c r="I158" i="72" s="1"/>
  <c r="D160" i="72"/>
  <c r="F160" i="72" s="1"/>
  <c r="I160" i="72" s="1"/>
  <c r="D141" i="72"/>
  <c r="F141" i="72" s="1"/>
  <c r="I141" i="72" s="1"/>
  <c r="D210" i="72"/>
  <c r="F210" i="72" s="1"/>
  <c r="I210" i="72" s="1"/>
  <c r="D185" i="72"/>
  <c r="F185" i="72" s="1"/>
  <c r="I185" i="72" s="1"/>
  <c r="D149" i="72"/>
  <c r="F149" i="72" s="1"/>
  <c r="I149" i="72" s="1"/>
  <c r="D114" i="72"/>
  <c r="F114" i="72" s="1"/>
  <c r="I114" i="72" s="1"/>
  <c r="D9" i="72"/>
  <c r="F9" i="72" s="1"/>
  <c r="I9" i="72" s="1"/>
  <c r="D10" i="72"/>
  <c r="F10" i="72" s="1"/>
  <c r="I10" i="72" s="1"/>
  <c r="D166" i="72"/>
  <c r="F166" i="72" s="1"/>
  <c r="I166" i="72" s="1"/>
  <c r="D138" i="72"/>
  <c r="F138" i="72" s="1"/>
  <c r="I138" i="72" s="1"/>
  <c r="D168" i="72"/>
  <c r="F168" i="72" s="1"/>
  <c r="I168" i="72" s="1"/>
  <c r="D89" i="72"/>
  <c r="F89" i="72" s="1"/>
  <c r="I89" i="72" s="1"/>
  <c r="D115" i="72"/>
  <c r="F115" i="72" s="1"/>
  <c r="I115" i="72" s="1"/>
  <c r="D100" i="72"/>
  <c r="F100" i="72" s="1"/>
  <c r="I100" i="72" s="1"/>
  <c r="D98" i="72"/>
  <c r="F98" i="72" s="1"/>
  <c r="I98" i="72" s="1"/>
  <c r="D85" i="72"/>
  <c r="F85" i="72" s="1"/>
  <c r="I85" i="72" s="1"/>
  <c r="D36" i="72"/>
  <c r="F36" i="72" s="1"/>
  <c r="I36" i="72" s="1"/>
  <c r="D159" i="72"/>
  <c r="F159" i="72" s="1"/>
  <c r="I159" i="72" s="1"/>
  <c r="D148" i="72"/>
  <c r="F148" i="72" s="1"/>
  <c r="I148" i="72" s="1"/>
  <c r="D90" i="72"/>
  <c r="F90" i="72" s="1"/>
  <c r="I90" i="72" s="1"/>
  <c r="D152" i="72"/>
  <c r="F152" i="72" s="1"/>
  <c r="I152" i="72" s="1"/>
  <c r="D116" i="72"/>
  <c r="F116" i="72" s="1"/>
  <c r="I116" i="72" s="1"/>
  <c r="D118" i="72"/>
  <c r="F118" i="72" s="1"/>
  <c r="I118" i="72" s="1"/>
  <c r="D123" i="72"/>
  <c r="F123" i="72" s="1"/>
  <c r="I123" i="72" s="1"/>
  <c r="D165" i="72"/>
  <c r="F165" i="72" s="1"/>
  <c r="I165" i="72" s="1"/>
  <c r="D122" i="72"/>
  <c r="F122" i="72" s="1"/>
  <c r="I122" i="72" s="1"/>
  <c r="D101" i="72"/>
  <c r="F101" i="72" s="1"/>
  <c r="I101" i="72" s="1"/>
  <c r="D239" i="72"/>
  <c r="F239" i="72" s="1"/>
  <c r="I239" i="72" s="1"/>
  <c r="D162" i="72"/>
  <c r="F162" i="72" s="1"/>
  <c r="I162" i="72" s="1"/>
  <c r="D12" i="72"/>
  <c r="F12" i="72" s="1"/>
  <c r="I12" i="72" s="1"/>
  <c r="D147" i="72"/>
  <c r="F147" i="72" s="1"/>
  <c r="I147" i="72" s="1"/>
  <c r="D180" i="72"/>
  <c r="F180" i="72" s="1"/>
  <c r="I180" i="72" s="1"/>
  <c r="D153" i="72"/>
  <c r="F153" i="72" s="1"/>
  <c r="I153" i="72" s="1"/>
  <c r="D242" i="72"/>
  <c r="F242" i="72" s="1"/>
  <c r="I242" i="72" s="1"/>
  <c r="D230" i="72"/>
  <c r="F230" i="72" s="1"/>
  <c r="I230" i="72" s="1"/>
  <c r="D151" i="72"/>
  <c r="F151" i="72" s="1"/>
  <c r="I151" i="72" s="1"/>
  <c r="D119" i="72"/>
  <c r="F119" i="72" s="1"/>
  <c r="I119" i="72" s="1"/>
  <c r="D161" i="72"/>
  <c r="F161" i="72" s="1"/>
  <c r="I161" i="72" s="1"/>
  <c r="D117" i="72"/>
  <c r="F117" i="72" s="1"/>
  <c r="I117" i="72" s="1"/>
  <c r="D167" i="72"/>
  <c r="F167" i="72" s="1"/>
  <c r="I167" i="72" s="1"/>
  <c r="D240" i="72"/>
  <c r="F240" i="72" s="1"/>
  <c r="I240" i="72" s="1"/>
  <c r="D164" i="72"/>
  <c r="F164" i="72" s="1"/>
  <c r="I164" i="72" s="1"/>
  <c r="D146" i="72"/>
  <c r="F146" i="72" s="1"/>
  <c r="I146" i="72" s="1"/>
  <c r="D184" i="72"/>
  <c r="F184" i="72" s="1"/>
  <c r="I184" i="72" s="1"/>
  <c r="D169" i="72"/>
  <c r="F169" i="72" s="1"/>
  <c r="I169" i="72" s="1"/>
  <c r="D163" i="72"/>
  <c r="F163" i="72" s="1"/>
  <c r="I163" i="72" s="1"/>
  <c r="D231" i="68"/>
  <c r="F231" i="68" s="1"/>
  <c r="I231" i="68" s="1"/>
  <c r="D231" i="69" s="1"/>
  <c r="D114" i="73" l="1"/>
  <c r="F114" i="73" s="1"/>
  <c r="I114" i="73" s="1"/>
  <c r="D114" i="74" s="1"/>
  <c r="F114" i="74" s="1"/>
  <c r="I114" i="74" s="1"/>
  <c r="D114" i="75" s="1"/>
  <c r="F114" i="75" s="1"/>
  <c r="I114" i="75" s="1"/>
  <c r="D114" i="76" s="1"/>
  <c r="F114" i="76" s="1"/>
  <c r="I114" i="76" s="1"/>
  <c r="D114" i="77" s="1"/>
  <c r="F114" i="77" s="1"/>
  <c r="I114" i="77" s="1"/>
  <c r="D114" i="78" s="1"/>
  <c r="F114" i="78" s="1"/>
  <c r="I114" i="78" s="1"/>
  <c r="D119" i="73"/>
  <c r="F119" i="73" s="1"/>
  <c r="I119" i="73" s="1"/>
  <c r="D119" i="74" s="1"/>
  <c r="F119" i="74" s="1"/>
  <c r="I119" i="74" s="1"/>
  <c r="D119" i="75" s="1"/>
  <c r="F119" i="75" s="1"/>
  <c r="I119" i="75" s="1"/>
  <c r="D119" i="76" s="1"/>
  <c r="F119" i="76" s="1"/>
  <c r="I119" i="76" s="1"/>
  <c r="D119" i="77" s="1"/>
  <c r="F119" i="77" s="1"/>
  <c r="I119" i="77" s="1"/>
  <c r="D119" i="78" s="1"/>
  <c r="F119" i="78" s="1"/>
  <c r="I119" i="78" s="1"/>
  <c r="D123" i="73"/>
  <c r="F123" i="73" s="1"/>
  <c r="I123" i="73" s="1"/>
  <c r="D123" i="74" s="1"/>
  <c r="F123" i="74" s="1"/>
  <c r="I123" i="74" s="1"/>
  <c r="D123" i="75" s="1"/>
  <c r="F123" i="75" s="1"/>
  <c r="I123" i="75" s="1"/>
  <c r="D123" i="76" s="1"/>
  <c r="F123" i="76" s="1"/>
  <c r="I123" i="76" s="1"/>
  <c r="D123" i="77" s="1"/>
  <c r="F123" i="77" s="1"/>
  <c r="I123" i="77" s="1"/>
  <c r="D123" i="78" s="1"/>
  <c r="F123" i="78" s="1"/>
  <c r="I123" i="78" s="1"/>
  <c r="D159" i="73"/>
  <c r="F159" i="73" s="1"/>
  <c r="I159" i="73" s="1"/>
  <c r="D159" i="74" s="1"/>
  <c r="F159" i="74" s="1"/>
  <c r="I159" i="74" s="1"/>
  <c r="D159" i="75" s="1"/>
  <c r="F159" i="75" s="1"/>
  <c r="I159" i="75" s="1"/>
  <c r="D159" i="76" s="1"/>
  <c r="F159" i="76" s="1"/>
  <c r="I159" i="76" s="1"/>
  <c r="D159" i="77" s="1"/>
  <c r="F159" i="77" s="1"/>
  <c r="I159" i="77" s="1"/>
  <c r="D159" i="78" s="1"/>
  <c r="F159" i="78" s="1"/>
  <c r="I159" i="78" s="1"/>
  <c r="D149" i="73"/>
  <c r="F149" i="73" s="1"/>
  <c r="I149" i="73" s="1"/>
  <c r="D149" i="74" s="1"/>
  <c r="F149" i="74" s="1"/>
  <c r="I149" i="74" s="1"/>
  <c r="D149" i="75" s="1"/>
  <c r="F149" i="75" s="1"/>
  <c r="I149" i="75" s="1"/>
  <c r="D149" i="76" s="1"/>
  <c r="F149" i="76" s="1"/>
  <c r="I149" i="76" s="1"/>
  <c r="D149" i="77" s="1"/>
  <c r="F149" i="77" s="1"/>
  <c r="I149" i="77" s="1"/>
  <c r="D149" i="78" s="1"/>
  <c r="F149" i="78" s="1"/>
  <c r="I149" i="78" s="1"/>
  <c r="D165" i="73"/>
  <c r="F165" i="73" s="1"/>
  <c r="I165" i="73" s="1"/>
  <c r="D165" i="74" s="1"/>
  <c r="F165" i="74" s="1"/>
  <c r="I165" i="74" s="1"/>
  <c r="D165" i="75" s="1"/>
  <c r="F165" i="75" s="1"/>
  <c r="I165" i="75" s="1"/>
  <c r="D165" i="76" s="1"/>
  <c r="F165" i="76" s="1"/>
  <c r="I165" i="76" s="1"/>
  <c r="D165" i="77" s="1"/>
  <c r="F165" i="77" s="1"/>
  <c r="I165" i="77" s="1"/>
  <c r="D165" i="78" s="1"/>
  <c r="F165" i="78" s="1"/>
  <c r="I165" i="78" s="1"/>
  <c r="D12" i="73"/>
  <c r="F12" i="73" s="1"/>
  <c r="I12" i="73" s="1"/>
  <c r="D12" i="74" s="1"/>
  <c r="F12" i="74" s="1"/>
  <c r="I12" i="74" s="1"/>
  <c r="D12" i="75" s="1"/>
  <c r="F12" i="75" s="1"/>
  <c r="I12" i="75" s="1"/>
  <c r="D12" i="76" s="1"/>
  <c r="F12" i="76" s="1"/>
  <c r="I12" i="76" s="1"/>
  <c r="D12" i="77" s="1"/>
  <c r="F12" i="77" s="1"/>
  <c r="I12" i="77" s="1"/>
  <c r="D12" i="78" s="1"/>
  <c r="F12" i="78" s="1"/>
  <c r="I12" i="78" s="1"/>
  <c r="D162" i="73"/>
  <c r="F162" i="73" s="1"/>
  <c r="I162" i="73" s="1"/>
  <c r="D162" i="74" s="1"/>
  <c r="F162" i="74" s="1"/>
  <c r="I162" i="74" s="1"/>
  <c r="D162" i="75" s="1"/>
  <c r="F162" i="75" s="1"/>
  <c r="I162" i="75" s="1"/>
  <c r="D162" i="76" s="1"/>
  <c r="F162" i="76" s="1"/>
  <c r="I162" i="76" s="1"/>
  <c r="D162" i="77" s="1"/>
  <c r="F162" i="77" s="1"/>
  <c r="I162" i="77" s="1"/>
  <c r="D162" i="78" s="1"/>
  <c r="F162" i="78" s="1"/>
  <c r="I162" i="78" s="1"/>
  <c r="D85" i="73"/>
  <c r="F85" i="73" s="1"/>
  <c r="I85" i="73" s="1"/>
  <c r="D85" i="74" s="1"/>
  <c r="F85" i="74" s="1"/>
  <c r="I85" i="74" s="1"/>
  <c r="D85" i="75" s="1"/>
  <c r="F85" i="75" s="1"/>
  <c r="I85" i="75" s="1"/>
  <c r="D85" i="76" s="1"/>
  <c r="F85" i="76" s="1"/>
  <c r="I85" i="76" s="1"/>
  <c r="D85" i="77" s="1"/>
  <c r="F85" i="77" s="1"/>
  <c r="I85" i="77" s="1"/>
  <c r="D85" i="78" s="1"/>
  <c r="F85" i="78" s="1"/>
  <c r="I85" i="78" s="1"/>
  <c r="D138" i="73"/>
  <c r="F138" i="73" s="1"/>
  <c r="I138" i="73" s="1"/>
  <c r="D138" i="74" s="1"/>
  <c r="F138" i="74" s="1"/>
  <c r="I138" i="74" s="1"/>
  <c r="D138" i="75" s="1"/>
  <c r="F138" i="75" s="1"/>
  <c r="I138" i="75" s="1"/>
  <c r="D138" i="76" s="1"/>
  <c r="F138" i="76" s="1"/>
  <c r="I138" i="76" s="1"/>
  <c r="D138" i="77" s="1"/>
  <c r="F138" i="77" s="1"/>
  <c r="I138" i="77" s="1"/>
  <c r="D138" i="78" s="1"/>
  <c r="F138" i="78" s="1"/>
  <c r="I138" i="78" s="1"/>
  <c r="D120" i="73"/>
  <c r="F120" i="73" s="1"/>
  <c r="I120" i="73" s="1"/>
  <c r="D120" i="74" s="1"/>
  <c r="F120" i="74" s="1"/>
  <c r="I120" i="74" s="1"/>
  <c r="D120" i="75" s="1"/>
  <c r="F120" i="75" s="1"/>
  <c r="I120" i="75" s="1"/>
  <c r="D120" i="76" s="1"/>
  <c r="F120" i="76" s="1"/>
  <c r="I120" i="76" s="1"/>
  <c r="D120" i="77" s="1"/>
  <c r="F120" i="77" s="1"/>
  <c r="I120" i="77" s="1"/>
  <c r="D120" i="78" s="1"/>
  <c r="F120" i="78" s="1"/>
  <c r="I120" i="78" s="1"/>
  <c r="D161" i="73"/>
  <c r="F161" i="73" s="1"/>
  <c r="I161" i="73" s="1"/>
  <c r="D161" i="74" s="1"/>
  <c r="F161" i="74" s="1"/>
  <c r="I161" i="74" s="1"/>
  <c r="D161" i="75" s="1"/>
  <c r="F161" i="75" s="1"/>
  <c r="I161" i="75" s="1"/>
  <c r="D161" i="76" s="1"/>
  <c r="F161" i="76" s="1"/>
  <c r="I161" i="76" s="1"/>
  <c r="D161" i="77" s="1"/>
  <c r="F161" i="77" s="1"/>
  <c r="I161" i="77" s="1"/>
  <c r="D161" i="78" s="1"/>
  <c r="F161" i="78" s="1"/>
  <c r="I161" i="78" s="1"/>
  <c r="D36" i="73"/>
  <c r="F36" i="73" s="1"/>
  <c r="I36" i="73" s="1"/>
  <c r="D36" i="74" s="1"/>
  <c r="F36" i="74" s="1"/>
  <c r="I36" i="74" s="1"/>
  <c r="D36" i="75" s="1"/>
  <c r="F36" i="75" s="1"/>
  <c r="I36" i="75" s="1"/>
  <c r="D36" i="76" s="1"/>
  <c r="F36" i="76" s="1"/>
  <c r="I36" i="76" s="1"/>
  <c r="D36" i="77" s="1"/>
  <c r="F36" i="77" s="1"/>
  <c r="I36" i="77" s="1"/>
  <c r="D36" i="78" s="1"/>
  <c r="F36" i="78" s="1"/>
  <c r="I36" i="78" s="1"/>
  <c r="D240" i="73"/>
  <c r="F240" i="73" s="1"/>
  <c r="I240" i="73" s="1"/>
  <c r="D240" i="74" s="1"/>
  <c r="F240" i="74" s="1"/>
  <c r="I240" i="74" s="1"/>
  <c r="D240" i="75" s="1"/>
  <c r="F240" i="75" s="1"/>
  <c r="I240" i="75" s="1"/>
  <c r="D240" i="76" s="1"/>
  <c r="F240" i="76" s="1"/>
  <c r="I240" i="76" s="1"/>
  <c r="D240" i="77" s="1"/>
  <c r="F240" i="77" s="1"/>
  <c r="I240" i="77" s="1"/>
  <c r="D240" i="78" s="1"/>
  <c r="F240" i="78" s="1"/>
  <c r="I240" i="78" s="1"/>
  <c r="D239" i="73"/>
  <c r="F239" i="73" s="1"/>
  <c r="I239" i="73" s="1"/>
  <c r="D239" i="74" s="1"/>
  <c r="F239" i="74" s="1"/>
  <c r="I239" i="74" s="1"/>
  <c r="D239" i="75" s="1"/>
  <c r="F239" i="75" s="1"/>
  <c r="I239" i="75" s="1"/>
  <c r="D239" i="76" s="1"/>
  <c r="F239" i="76" s="1"/>
  <c r="I239" i="76" s="1"/>
  <c r="D239" i="77" s="1"/>
  <c r="F239" i="77" s="1"/>
  <c r="I239" i="77" s="1"/>
  <c r="D239" i="78" s="1"/>
  <c r="F239" i="78" s="1"/>
  <c r="I239" i="78" s="1"/>
  <c r="D116" i="73"/>
  <c r="F116" i="73" s="1"/>
  <c r="I116" i="73" s="1"/>
  <c r="D116" i="74" s="1"/>
  <c r="F116" i="74" s="1"/>
  <c r="I116" i="74" s="1"/>
  <c r="D116" i="75" s="1"/>
  <c r="F116" i="75" s="1"/>
  <c r="I116" i="75" s="1"/>
  <c r="D116" i="76" s="1"/>
  <c r="F116" i="76" s="1"/>
  <c r="I116" i="76" s="1"/>
  <c r="D116" i="77" s="1"/>
  <c r="F116" i="77" s="1"/>
  <c r="I116" i="77" s="1"/>
  <c r="D116" i="78" s="1"/>
  <c r="F116" i="78" s="1"/>
  <c r="I116" i="78" s="1"/>
  <c r="D166" i="73"/>
  <c r="F166" i="73" s="1"/>
  <c r="I166" i="73" s="1"/>
  <c r="D166" i="74" s="1"/>
  <c r="F166" i="74" s="1"/>
  <c r="I166" i="74" s="1"/>
  <c r="D166" i="75" s="1"/>
  <c r="F166" i="75" s="1"/>
  <c r="I166" i="75" s="1"/>
  <c r="D166" i="76" s="1"/>
  <c r="F166" i="76" s="1"/>
  <c r="I166" i="76" s="1"/>
  <c r="D166" i="77" s="1"/>
  <c r="F166" i="77" s="1"/>
  <c r="I166" i="77" s="1"/>
  <c r="D166" i="78" s="1"/>
  <c r="F166" i="78" s="1"/>
  <c r="I166" i="78" s="1"/>
  <c r="D124" i="73"/>
  <c r="F124" i="73" s="1"/>
  <c r="I124" i="73" s="1"/>
  <c r="D124" i="74" s="1"/>
  <c r="F124" i="74" s="1"/>
  <c r="I124" i="74" s="1"/>
  <c r="D124" i="75" s="1"/>
  <c r="F124" i="75" s="1"/>
  <c r="I124" i="75" s="1"/>
  <c r="D124" i="76" s="1"/>
  <c r="F124" i="76" s="1"/>
  <c r="I124" i="76" s="1"/>
  <c r="D124" i="77" s="1"/>
  <c r="F124" i="77" s="1"/>
  <c r="I124" i="77" s="1"/>
  <c r="D124" i="78" s="1"/>
  <c r="F124" i="78" s="1"/>
  <c r="I124" i="78" s="1"/>
  <c r="D151" i="73"/>
  <c r="F151" i="73" s="1"/>
  <c r="I151" i="73" s="1"/>
  <c r="D151" i="74" s="1"/>
  <c r="F151" i="74" s="1"/>
  <c r="I151" i="74" s="1"/>
  <c r="D151" i="75" s="1"/>
  <c r="F151" i="75" s="1"/>
  <c r="I151" i="75" s="1"/>
  <c r="D151" i="76" s="1"/>
  <c r="F151" i="76" s="1"/>
  <c r="I151" i="76" s="1"/>
  <c r="D151" i="77" s="1"/>
  <c r="F151" i="77" s="1"/>
  <c r="I151" i="77" s="1"/>
  <c r="D151" i="78" s="1"/>
  <c r="F151" i="78" s="1"/>
  <c r="I151" i="78" s="1"/>
  <c r="D99" i="73"/>
  <c r="F99" i="73" s="1"/>
  <c r="I99" i="73" s="1"/>
  <c r="D99" i="74" s="1"/>
  <c r="F99" i="74" s="1"/>
  <c r="I99" i="74" s="1"/>
  <c r="D99" i="75" s="1"/>
  <c r="F99" i="75" s="1"/>
  <c r="I99" i="75" s="1"/>
  <c r="D99" i="76" s="1"/>
  <c r="F99" i="76" s="1"/>
  <c r="I99" i="76" s="1"/>
  <c r="D99" i="77" s="1"/>
  <c r="F99" i="77" s="1"/>
  <c r="I99" i="77" s="1"/>
  <c r="D99" i="78" s="1"/>
  <c r="F99" i="78" s="1"/>
  <c r="I99" i="78" s="1"/>
  <c r="D242" i="73"/>
  <c r="F242" i="73" s="1"/>
  <c r="I242" i="73" s="1"/>
  <c r="D242" i="74" s="1"/>
  <c r="F242" i="74" s="1"/>
  <c r="I242" i="74" s="1"/>
  <c r="D242" i="75" s="1"/>
  <c r="F242" i="75" s="1"/>
  <c r="I242" i="75" s="1"/>
  <c r="D242" i="76" s="1"/>
  <c r="F242" i="76" s="1"/>
  <c r="I242" i="76" s="1"/>
  <c r="D242" i="77" s="1"/>
  <c r="F242" i="77" s="1"/>
  <c r="I242" i="77" s="1"/>
  <c r="D242" i="78" s="1"/>
  <c r="F242" i="78" s="1"/>
  <c r="I242" i="78" s="1"/>
  <c r="D152" i="73"/>
  <c r="F152" i="73" s="1"/>
  <c r="I152" i="73" s="1"/>
  <c r="D152" i="74" s="1"/>
  <c r="F152" i="74" s="1"/>
  <c r="I152" i="74" s="1"/>
  <c r="D152" i="75" s="1"/>
  <c r="F152" i="75" s="1"/>
  <c r="I152" i="75" s="1"/>
  <c r="D152" i="76" s="1"/>
  <c r="F152" i="76" s="1"/>
  <c r="I152" i="76" s="1"/>
  <c r="D152" i="77" s="1"/>
  <c r="F152" i="77" s="1"/>
  <c r="I152" i="77" s="1"/>
  <c r="D152" i="78" s="1"/>
  <c r="F152" i="78" s="1"/>
  <c r="I152" i="78" s="1"/>
  <c r="D10" i="73"/>
  <c r="F10" i="73" s="1"/>
  <c r="I10" i="73" s="1"/>
  <c r="D10" i="74" s="1"/>
  <c r="F10" i="74" s="1"/>
  <c r="I10" i="74" s="1"/>
  <c r="D10" i="75" s="1"/>
  <c r="F10" i="75" s="1"/>
  <c r="I10" i="75" s="1"/>
  <c r="D10" i="76" s="1"/>
  <c r="F10" i="76" s="1"/>
  <c r="I10" i="76" s="1"/>
  <c r="D10" i="77" s="1"/>
  <c r="F10" i="77" s="1"/>
  <c r="I10" i="77" s="1"/>
  <c r="D10" i="78" s="1"/>
  <c r="F10" i="78" s="1"/>
  <c r="I10" i="78" s="1"/>
  <c r="D141" i="73"/>
  <c r="F141" i="73" s="1"/>
  <c r="I141" i="73" s="1"/>
  <c r="D141" i="74" s="1"/>
  <c r="F141" i="74" s="1"/>
  <c r="I141" i="74" s="1"/>
  <c r="D141" i="75" s="1"/>
  <c r="F141" i="75" s="1"/>
  <c r="I141" i="75" s="1"/>
  <c r="D141" i="76" s="1"/>
  <c r="F141" i="76" s="1"/>
  <c r="I141" i="76" s="1"/>
  <c r="D141" i="77" s="1"/>
  <c r="F141" i="77" s="1"/>
  <c r="I141" i="77" s="1"/>
  <c r="D141" i="78" s="1"/>
  <c r="F141" i="78" s="1"/>
  <c r="I141" i="78" s="1"/>
  <c r="D89" i="73"/>
  <c r="F89" i="73" s="1"/>
  <c r="I89" i="73" s="1"/>
  <c r="D89" i="74" s="1"/>
  <c r="F89" i="74" s="1"/>
  <c r="I89" i="74" s="1"/>
  <c r="D89" i="75" s="1"/>
  <c r="F89" i="75" s="1"/>
  <c r="I89" i="75" s="1"/>
  <c r="D89" i="76" s="1"/>
  <c r="F89" i="76" s="1"/>
  <c r="I89" i="76" s="1"/>
  <c r="D89" i="77" s="1"/>
  <c r="F89" i="77" s="1"/>
  <c r="I89" i="77" s="1"/>
  <c r="D89" i="78" s="1"/>
  <c r="F89" i="78" s="1"/>
  <c r="I89" i="78" s="1"/>
  <c r="D164" i="73"/>
  <c r="F164" i="73" s="1"/>
  <c r="I164" i="73" s="1"/>
  <c r="D164" i="74" s="1"/>
  <c r="F164" i="74" s="1"/>
  <c r="I164" i="74" s="1"/>
  <c r="D164" i="75" s="1"/>
  <c r="F164" i="75" s="1"/>
  <c r="I164" i="75" s="1"/>
  <c r="D164" i="76" s="1"/>
  <c r="F164" i="76" s="1"/>
  <c r="I164" i="76" s="1"/>
  <c r="D164" i="77" s="1"/>
  <c r="F164" i="77" s="1"/>
  <c r="I164" i="77" s="1"/>
  <c r="D164" i="78" s="1"/>
  <c r="F164" i="78" s="1"/>
  <c r="I164" i="78" s="1"/>
  <c r="D153" i="73"/>
  <c r="F153" i="73" s="1"/>
  <c r="I153" i="73" s="1"/>
  <c r="D153" i="74" s="1"/>
  <c r="F153" i="74" s="1"/>
  <c r="I153" i="74" s="1"/>
  <c r="D153" i="75" s="1"/>
  <c r="F153" i="75" s="1"/>
  <c r="I153" i="75" s="1"/>
  <c r="D153" i="76" s="1"/>
  <c r="F153" i="76" s="1"/>
  <c r="I153" i="76" s="1"/>
  <c r="D153" i="77" s="1"/>
  <c r="F153" i="77" s="1"/>
  <c r="I153" i="77" s="1"/>
  <c r="D153" i="78" s="1"/>
  <c r="F153" i="78" s="1"/>
  <c r="I153" i="78" s="1"/>
  <c r="D100" i="73"/>
  <c r="F100" i="73" s="1"/>
  <c r="I100" i="73" s="1"/>
  <c r="D100" i="74" s="1"/>
  <c r="F100" i="74" s="1"/>
  <c r="I100" i="74" s="1"/>
  <c r="D100" i="75" s="1"/>
  <c r="F100" i="75" s="1"/>
  <c r="I100" i="75" s="1"/>
  <c r="D100" i="76" s="1"/>
  <c r="F100" i="76" s="1"/>
  <c r="I100" i="76" s="1"/>
  <c r="D100" i="77" s="1"/>
  <c r="F100" i="77" s="1"/>
  <c r="I100" i="77" s="1"/>
  <c r="D100" i="78" s="1"/>
  <c r="F100" i="78" s="1"/>
  <c r="I100" i="78" s="1"/>
  <c r="D160" i="73"/>
  <c r="F160" i="73" s="1"/>
  <c r="I160" i="73" s="1"/>
  <c r="D160" i="74" s="1"/>
  <c r="F160" i="74" s="1"/>
  <c r="I160" i="74" s="1"/>
  <c r="D160" i="75" s="1"/>
  <c r="F160" i="75" s="1"/>
  <c r="I160" i="75" s="1"/>
  <c r="D160" i="76" s="1"/>
  <c r="F160" i="76" s="1"/>
  <c r="I160" i="76" s="1"/>
  <c r="D160" i="77" s="1"/>
  <c r="F160" i="77" s="1"/>
  <c r="I160" i="77" s="1"/>
  <c r="D160" i="78" s="1"/>
  <c r="F160" i="78" s="1"/>
  <c r="I160" i="78" s="1"/>
  <c r="D184" i="73"/>
  <c r="F184" i="73" s="1"/>
  <c r="I184" i="73" s="1"/>
  <c r="D184" i="74" s="1"/>
  <c r="F184" i="74" s="1"/>
  <c r="I184" i="74" s="1"/>
  <c r="D184" i="75" s="1"/>
  <c r="F184" i="75" s="1"/>
  <c r="I184" i="75" s="1"/>
  <c r="D184" i="76" s="1"/>
  <c r="F184" i="76" s="1"/>
  <c r="I184" i="76" s="1"/>
  <c r="D184" i="77" s="1"/>
  <c r="F184" i="77" s="1"/>
  <c r="I184" i="77" s="1"/>
  <c r="D184" i="78" s="1"/>
  <c r="F184" i="78" s="1"/>
  <c r="I184" i="78" s="1"/>
  <c r="D185" i="73"/>
  <c r="F185" i="73" s="1"/>
  <c r="I185" i="73" s="1"/>
  <c r="D185" i="74" s="1"/>
  <c r="F185" i="74" s="1"/>
  <c r="I185" i="74" s="1"/>
  <c r="D185" i="75" s="1"/>
  <c r="F185" i="75" s="1"/>
  <c r="I185" i="75" s="1"/>
  <c r="D185" i="76" s="1"/>
  <c r="F185" i="76" s="1"/>
  <c r="I185" i="76" s="1"/>
  <c r="D185" i="77" s="1"/>
  <c r="F185" i="77" s="1"/>
  <c r="I185" i="77" s="1"/>
  <c r="D185" i="78" s="1"/>
  <c r="F185" i="78" s="1"/>
  <c r="I185" i="78" s="1"/>
  <c r="D167" i="73"/>
  <c r="F167" i="73" s="1"/>
  <c r="I167" i="73" s="1"/>
  <c r="D167" i="74" s="1"/>
  <c r="F167" i="74" s="1"/>
  <c r="I167" i="74" s="1"/>
  <c r="D167" i="75" s="1"/>
  <c r="F167" i="75" s="1"/>
  <c r="I167" i="75" s="1"/>
  <c r="D167" i="76" s="1"/>
  <c r="F167" i="76" s="1"/>
  <c r="I167" i="76" s="1"/>
  <c r="D167" i="77" s="1"/>
  <c r="F167" i="77" s="1"/>
  <c r="I167" i="77" s="1"/>
  <c r="D167" i="78" s="1"/>
  <c r="F167" i="78" s="1"/>
  <c r="I167" i="78" s="1"/>
  <c r="D163" i="73"/>
  <c r="F163" i="73" s="1"/>
  <c r="I163" i="73" s="1"/>
  <c r="D163" i="74" s="1"/>
  <c r="F163" i="74" s="1"/>
  <c r="I163" i="74" s="1"/>
  <c r="D163" i="75" s="1"/>
  <c r="F163" i="75" s="1"/>
  <c r="I163" i="75" s="1"/>
  <c r="D163" i="76" s="1"/>
  <c r="F163" i="76" s="1"/>
  <c r="I163" i="76" s="1"/>
  <c r="D163" i="77" s="1"/>
  <c r="F163" i="77" s="1"/>
  <c r="I163" i="77" s="1"/>
  <c r="D163" i="78" s="1"/>
  <c r="F163" i="78" s="1"/>
  <c r="I163" i="78" s="1"/>
  <c r="D90" i="73"/>
  <c r="F90" i="73" s="1"/>
  <c r="I90" i="73" s="1"/>
  <c r="D90" i="74" s="1"/>
  <c r="F90" i="74" s="1"/>
  <c r="I90" i="74" s="1"/>
  <c r="D90" i="75" s="1"/>
  <c r="F90" i="75" s="1"/>
  <c r="I90" i="75" s="1"/>
  <c r="D90" i="76" s="1"/>
  <c r="F90" i="76" s="1"/>
  <c r="I90" i="76" s="1"/>
  <c r="D90" i="77" s="1"/>
  <c r="F90" i="77" s="1"/>
  <c r="I90" i="77" s="1"/>
  <c r="D90" i="78" s="1"/>
  <c r="F90" i="78" s="1"/>
  <c r="I90" i="78" s="1"/>
  <c r="D169" i="73"/>
  <c r="F169" i="73" s="1"/>
  <c r="I169" i="73" s="1"/>
  <c r="D169" i="74" s="1"/>
  <c r="F169" i="74" s="1"/>
  <c r="I169" i="74" s="1"/>
  <c r="D169" i="75" s="1"/>
  <c r="F169" i="75" s="1"/>
  <c r="I169" i="75" s="1"/>
  <c r="D169" i="76" s="1"/>
  <c r="F169" i="76" s="1"/>
  <c r="I169" i="76" s="1"/>
  <c r="D169" i="77" s="1"/>
  <c r="F169" i="77" s="1"/>
  <c r="I169" i="77" s="1"/>
  <c r="D169" i="78" s="1"/>
  <c r="F169" i="78" s="1"/>
  <c r="I169" i="78" s="1"/>
  <c r="D180" i="73"/>
  <c r="F180" i="73" s="1"/>
  <c r="I180" i="73" s="1"/>
  <c r="D180" i="74" s="1"/>
  <c r="F180" i="74" s="1"/>
  <c r="I180" i="74" s="1"/>
  <c r="D180" i="75" s="1"/>
  <c r="F180" i="75" s="1"/>
  <c r="I180" i="75" s="1"/>
  <c r="D180" i="76" s="1"/>
  <c r="F180" i="76" s="1"/>
  <c r="I180" i="76" s="1"/>
  <c r="D180" i="77" s="1"/>
  <c r="F180" i="77" s="1"/>
  <c r="I180" i="77" s="1"/>
  <c r="D180" i="78" s="1"/>
  <c r="F180" i="78" s="1"/>
  <c r="I180" i="78" s="1"/>
  <c r="D122" i="73"/>
  <c r="F122" i="73" s="1"/>
  <c r="I122" i="73" s="1"/>
  <c r="D122" i="74" s="1"/>
  <c r="F122" i="74" s="1"/>
  <c r="I122" i="74" s="1"/>
  <c r="D122" i="75" s="1"/>
  <c r="F122" i="75" s="1"/>
  <c r="I122" i="75" s="1"/>
  <c r="D122" i="76" s="1"/>
  <c r="F122" i="76" s="1"/>
  <c r="I122" i="76" s="1"/>
  <c r="D122" i="77" s="1"/>
  <c r="F122" i="77" s="1"/>
  <c r="I122" i="77" s="1"/>
  <c r="D122" i="78" s="1"/>
  <c r="F122" i="78" s="1"/>
  <c r="I122" i="78" s="1"/>
  <c r="D115" i="73"/>
  <c r="F115" i="73" s="1"/>
  <c r="I115" i="73" s="1"/>
  <c r="D115" i="74" s="1"/>
  <c r="F115" i="74" s="1"/>
  <c r="I115" i="74" s="1"/>
  <c r="D115" i="75" s="1"/>
  <c r="F115" i="75" s="1"/>
  <c r="I115" i="75" s="1"/>
  <c r="D115" i="76" s="1"/>
  <c r="F115" i="76" s="1"/>
  <c r="I115" i="76" s="1"/>
  <c r="D115" i="77" s="1"/>
  <c r="F115" i="77" s="1"/>
  <c r="I115" i="77" s="1"/>
  <c r="D115" i="78" s="1"/>
  <c r="F115" i="78" s="1"/>
  <c r="I115" i="78" s="1"/>
  <c r="D158" i="73"/>
  <c r="F158" i="73" s="1"/>
  <c r="I158" i="73" s="1"/>
  <c r="D158" i="74" s="1"/>
  <c r="F158" i="74" s="1"/>
  <c r="I158" i="74" s="1"/>
  <c r="D158" i="75" s="1"/>
  <c r="F158" i="75" s="1"/>
  <c r="I158" i="75" s="1"/>
  <c r="D158" i="76" s="1"/>
  <c r="F158" i="76" s="1"/>
  <c r="I158" i="76" s="1"/>
  <c r="D158" i="77" s="1"/>
  <c r="F158" i="77" s="1"/>
  <c r="I158" i="77" s="1"/>
  <c r="D158" i="78" s="1"/>
  <c r="F158" i="78" s="1"/>
  <c r="I158" i="78" s="1"/>
  <c r="D11" i="73"/>
  <c r="F11" i="73" s="1"/>
  <c r="I11" i="73" s="1"/>
  <c r="D11" i="74" s="1"/>
  <c r="F11" i="74" s="1"/>
  <c r="I11" i="74" s="1"/>
  <c r="D11" i="75" s="1"/>
  <c r="F11" i="75" s="1"/>
  <c r="I11" i="75" s="1"/>
  <c r="D11" i="76" s="1"/>
  <c r="F11" i="76" s="1"/>
  <c r="I11" i="76" s="1"/>
  <c r="D11" i="77" s="1"/>
  <c r="F11" i="77" s="1"/>
  <c r="I11" i="77" s="1"/>
  <c r="D11" i="78" s="1"/>
  <c r="F11" i="78" s="1"/>
  <c r="I11" i="78" s="1"/>
  <c r="D146" i="73"/>
  <c r="F146" i="73" s="1"/>
  <c r="I146" i="73" s="1"/>
  <c r="D146" i="74" s="1"/>
  <c r="F146" i="74" s="1"/>
  <c r="I146" i="74" s="1"/>
  <c r="D146" i="75" s="1"/>
  <c r="F146" i="75" s="1"/>
  <c r="I146" i="75" s="1"/>
  <c r="D146" i="76" s="1"/>
  <c r="F146" i="76" s="1"/>
  <c r="I146" i="76" s="1"/>
  <c r="D146" i="77" s="1"/>
  <c r="F146" i="77" s="1"/>
  <c r="I146" i="77" s="1"/>
  <c r="D146" i="78" s="1"/>
  <c r="F146" i="78" s="1"/>
  <c r="I146" i="78" s="1"/>
  <c r="D117" i="73"/>
  <c r="F117" i="73" s="1"/>
  <c r="I117" i="73" s="1"/>
  <c r="D117" i="74" s="1"/>
  <c r="F117" i="74" s="1"/>
  <c r="I117" i="74" s="1"/>
  <c r="D117" i="75" s="1"/>
  <c r="F117" i="75" s="1"/>
  <c r="I117" i="75" s="1"/>
  <c r="D117" i="76" s="1"/>
  <c r="F117" i="76" s="1"/>
  <c r="I117" i="76" s="1"/>
  <c r="D117" i="77" s="1"/>
  <c r="F117" i="77" s="1"/>
  <c r="I117" i="77" s="1"/>
  <c r="D117" i="78" s="1"/>
  <c r="F117" i="78" s="1"/>
  <c r="I117" i="78" s="1"/>
  <c r="D230" i="73"/>
  <c r="F230" i="73" s="1"/>
  <c r="I230" i="73" s="1"/>
  <c r="D230" i="74" s="1"/>
  <c r="F230" i="74" s="1"/>
  <c r="I230" i="74" s="1"/>
  <c r="D230" i="75" s="1"/>
  <c r="F230" i="75" s="1"/>
  <c r="I230" i="75" s="1"/>
  <c r="D230" i="76" s="1"/>
  <c r="F230" i="76" s="1"/>
  <c r="I230" i="76" s="1"/>
  <c r="D230" i="77" s="1"/>
  <c r="F230" i="77" s="1"/>
  <c r="I230" i="77" s="1"/>
  <c r="D230" i="78" s="1"/>
  <c r="F230" i="78" s="1"/>
  <c r="I230" i="78" s="1"/>
  <c r="D147" i="73"/>
  <c r="F147" i="73" s="1"/>
  <c r="I147" i="73" s="1"/>
  <c r="D147" i="74" s="1"/>
  <c r="F147" i="74" s="1"/>
  <c r="I147" i="74" s="1"/>
  <c r="D147" i="75" s="1"/>
  <c r="F147" i="75" s="1"/>
  <c r="I147" i="75" s="1"/>
  <c r="D147" i="76" s="1"/>
  <c r="F147" i="76" s="1"/>
  <c r="I147" i="76" s="1"/>
  <c r="D147" i="77" s="1"/>
  <c r="F147" i="77" s="1"/>
  <c r="I147" i="77" s="1"/>
  <c r="D147" i="78" s="1"/>
  <c r="F147" i="78" s="1"/>
  <c r="I147" i="78" s="1"/>
  <c r="D101" i="73"/>
  <c r="F101" i="73" s="1"/>
  <c r="I101" i="73" s="1"/>
  <c r="D101" i="74" s="1"/>
  <c r="F101" i="74" s="1"/>
  <c r="I101" i="74" s="1"/>
  <c r="D101" i="75" s="1"/>
  <c r="F101" i="75" s="1"/>
  <c r="I101" i="75" s="1"/>
  <c r="D101" i="76" s="1"/>
  <c r="F101" i="76" s="1"/>
  <c r="I101" i="76" s="1"/>
  <c r="D101" i="77" s="1"/>
  <c r="F101" i="77" s="1"/>
  <c r="I101" i="77" s="1"/>
  <c r="D101" i="78" s="1"/>
  <c r="F101" i="78" s="1"/>
  <c r="I101" i="78" s="1"/>
  <c r="D118" i="73"/>
  <c r="F118" i="73" s="1"/>
  <c r="I118" i="73" s="1"/>
  <c r="D118" i="74" s="1"/>
  <c r="F118" i="74" s="1"/>
  <c r="I118" i="74" s="1"/>
  <c r="D118" i="75" s="1"/>
  <c r="F118" i="75" s="1"/>
  <c r="I118" i="75" s="1"/>
  <c r="D118" i="76" s="1"/>
  <c r="F118" i="76" s="1"/>
  <c r="I118" i="76" s="1"/>
  <c r="D118" i="77" s="1"/>
  <c r="F118" i="77" s="1"/>
  <c r="I118" i="77" s="1"/>
  <c r="D118" i="78" s="1"/>
  <c r="F118" i="78" s="1"/>
  <c r="I118" i="78" s="1"/>
  <c r="D148" i="73"/>
  <c r="F148" i="73" s="1"/>
  <c r="I148" i="73" s="1"/>
  <c r="D148" i="74" s="1"/>
  <c r="F148" i="74" s="1"/>
  <c r="I148" i="74" s="1"/>
  <c r="D148" i="75" s="1"/>
  <c r="F148" i="75" s="1"/>
  <c r="I148" i="75" s="1"/>
  <c r="D148" i="76" s="1"/>
  <c r="F148" i="76" s="1"/>
  <c r="I148" i="76" s="1"/>
  <c r="D148" i="77" s="1"/>
  <c r="F148" i="77" s="1"/>
  <c r="I148" i="77" s="1"/>
  <c r="D148" i="78" s="1"/>
  <c r="F148" i="78" s="1"/>
  <c r="I148" i="78" s="1"/>
  <c r="D98" i="73"/>
  <c r="F98" i="73" s="1"/>
  <c r="I98" i="73" s="1"/>
  <c r="D98" i="74" s="1"/>
  <c r="F98" i="74" s="1"/>
  <c r="I98" i="74" s="1"/>
  <c r="D98" i="75" s="1"/>
  <c r="F98" i="75" s="1"/>
  <c r="I98" i="75" s="1"/>
  <c r="D98" i="76" s="1"/>
  <c r="F98" i="76" s="1"/>
  <c r="I98" i="76" s="1"/>
  <c r="D98" i="77" s="1"/>
  <c r="F98" i="77" s="1"/>
  <c r="I98" i="77" s="1"/>
  <c r="D98" i="78" s="1"/>
  <c r="F98" i="78" s="1"/>
  <c r="I98" i="78" s="1"/>
  <c r="D168" i="73"/>
  <c r="F168" i="73" s="1"/>
  <c r="I168" i="73" s="1"/>
  <c r="D168" i="74" s="1"/>
  <c r="F168" i="74" s="1"/>
  <c r="I168" i="74" s="1"/>
  <c r="D168" i="75" s="1"/>
  <c r="F168" i="75" s="1"/>
  <c r="I168" i="75" s="1"/>
  <c r="D168" i="76" s="1"/>
  <c r="F168" i="76" s="1"/>
  <c r="I168" i="76" s="1"/>
  <c r="D168" i="77" s="1"/>
  <c r="F168" i="77" s="1"/>
  <c r="I168" i="77" s="1"/>
  <c r="D168" i="78" s="1"/>
  <c r="F168" i="78" s="1"/>
  <c r="I168" i="78" s="1"/>
  <c r="D9" i="73"/>
  <c r="F9" i="73" s="1"/>
  <c r="I9" i="73" s="1"/>
  <c r="D9" i="74" s="1"/>
  <c r="F9" i="74" s="1"/>
  <c r="I9" i="74" s="1"/>
  <c r="D9" i="75" s="1"/>
  <c r="F9" i="75" s="1"/>
  <c r="I9" i="75" s="1"/>
  <c r="D9" i="76" s="1"/>
  <c r="F9" i="76" s="1"/>
  <c r="I9" i="76" s="1"/>
  <c r="D9" i="77" s="1"/>
  <c r="F9" i="77" s="1"/>
  <c r="I9" i="77" s="1"/>
  <c r="D9" i="78" s="1"/>
  <c r="F9" i="78" s="1"/>
  <c r="I9" i="78" s="1"/>
  <c r="D210" i="73"/>
  <c r="F210" i="73" s="1"/>
  <c r="I210" i="73" s="1"/>
  <c r="D210" i="74" s="1"/>
  <c r="F210" i="74" s="1"/>
  <c r="I210" i="74" s="1"/>
  <c r="D210" i="75" s="1"/>
  <c r="F210" i="75" s="1"/>
  <c r="I210" i="75" s="1"/>
  <c r="D210" i="76" s="1"/>
  <c r="F210" i="76" s="1"/>
  <c r="I210" i="76" s="1"/>
  <c r="D210" i="77" s="1"/>
  <c r="F210" i="77" s="1"/>
  <c r="I210" i="77" s="1"/>
  <c r="D210" i="78" s="1"/>
  <c r="F210" i="78" s="1"/>
  <c r="I210" i="78" s="1"/>
  <c r="D150" i="73"/>
  <c r="F150" i="73" s="1"/>
  <c r="I150" i="73" s="1"/>
  <c r="D150" i="74" s="1"/>
  <c r="F150" i="74" s="1"/>
  <c r="I150" i="74" s="1"/>
  <c r="D150" i="75" s="1"/>
  <c r="F150" i="75" s="1"/>
  <c r="I150" i="75" s="1"/>
  <c r="D150" i="76" s="1"/>
  <c r="F150" i="76" s="1"/>
  <c r="I150" i="76" s="1"/>
  <c r="D150" i="77" s="1"/>
  <c r="F150" i="77" s="1"/>
  <c r="I150" i="77" s="1"/>
  <c r="D150" i="78" s="1"/>
  <c r="F150" i="78" s="1"/>
  <c r="I150" i="78" s="1"/>
  <c r="D218" i="73"/>
  <c r="F218" i="73" s="1"/>
  <c r="I218" i="73" s="1"/>
  <c r="D218" i="74" s="1"/>
  <c r="F218" i="74" s="1"/>
  <c r="I218" i="74" s="1"/>
  <c r="D218" i="75" s="1"/>
  <c r="F218" i="75" s="1"/>
  <c r="I218" i="75" s="1"/>
  <c r="D218" i="76" s="1"/>
  <c r="F218" i="76" s="1"/>
  <c r="I218" i="76" s="1"/>
  <c r="D218" i="77" s="1"/>
  <c r="F218" i="77" s="1"/>
  <c r="I218" i="77" s="1"/>
  <c r="D218" i="78" s="1"/>
  <c r="F218" i="78" s="1"/>
  <c r="I218" i="78" s="1"/>
  <c r="F231" i="69"/>
  <c r="I231" i="69" s="1"/>
  <c r="D231" i="72" s="1"/>
  <c r="D99" i="79" l="1"/>
  <c r="F99" i="79" s="1"/>
  <c r="I99" i="79" s="1"/>
  <c r="D164" i="79"/>
  <c r="F164" i="79" s="1"/>
  <c r="I164" i="79" s="1"/>
  <c r="D242" i="79"/>
  <c r="F242" i="79" s="1"/>
  <c r="I242" i="79" s="1"/>
  <c r="D159" i="79"/>
  <c r="F159" i="79" s="1"/>
  <c r="I159" i="79" s="1"/>
  <c r="D166" i="79"/>
  <c r="F166" i="79" s="1"/>
  <c r="I166" i="79" s="1"/>
  <c r="D163" i="79"/>
  <c r="F163" i="79" s="1"/>
  <c r="I163" i="79" s="1"/>
  <c r="D147" i="79"/>
  <c r="F147" i="79" s="1"/>
  <c r="I147" i="79" s="1"/>
  <c r="D12" i="79"/>
  <c r="F12" i="79" s="1"/>
  <c r="I12" i="79" s="1"/>
  <c r="D11" i="79"/>
  <c r="F11" i="79" s="1"/>
  <c r="I11" i="79" s="1"/>
  <c r="D138" i="79"/>
  <c r="F138" i="79" s="1"/>
  <c r="I138" i="79" s="1"/>
  <c r="D146" i="79"/>
  <c r="F146" i="79" s="1"/>
  <c r="I146" i="79" s="1"/>
  <c r="D100" i="79"/>
  <c r="F100" i="79" s="1"/>
  <c r="I100" i="79" s="1"/>
  <c r="D153" i="79"/>
  <c r="F153" i="79" s="1"/>
  <c r="I153" i="79" s="1"/>
  <c r="D239" i="79"/>
  <c r="F239" i="79" s="1"/>
  <c r="I239" i="79" s="1"/>
  <c r="D120" i="79"/>
  <c r="F120" i="79" s="1"/>
  <c r="I120" i="79" s="1"/>
  <c r="D184" i="79"/>
  <c r="F184" i="79" s="1"/>
  <c r="I184" i="79" s="1"/>
  <c r="D115" i="79"/>
  <c r="F115" i="79" s="1"/>
  <c r="I115" i="79" s="1"/>
  <c r="D148" i="79"/>
  <c r="F148" i="79" s="1"/>
  <c r="I148" i="79" s="1"/>
  <c r="D123" i="79"/>
  <c r="F123" i="79" s="1"/>
  <c r="I123" i="79" s="1"/>
  <c r="D168" i="79"/>
  <c r="F168" i="79" s="1"/>
  <c r="I168" i="79" s="1"/>
  <c r="D165" i="79"/>
  <c r="F165" i="79" s="1"/>
  <c r="I165" i="79" s="1"/>
  <c r="D167" i="79"/>
  <c r="F167" i="79" s="1"/>
  <c r="I167" i="79" s="1"/>
  <c r="D89" i="79"/>
  <c r="F89" i="79" s="1"/>
  <c r="I89" i="79" s="1"/>
  <c r="D85" i="79"/>
  <c r="F85" i="79" s="1"/>
  <c r="I85" i="79" s="1"/>
  <c r="D210" i="79"/>
  <c r="F210" i="79" s="1"/>
  <c r="I210" i="79" s="1"/>
  <c r="D218" i="79"/>
  <c r="F218" i="79" s="1"/>
  <c r="I218" i="79" s="1"/>
  <c r="D162" i="79"/>
  <c r="F162" i="79" s="1"/>
  <c r="I162" i="79" s="1"/>
  <c r="D10" i="79"/>
  <c r="F10" i="79" s="1"/>
  <c r="I10" i="79" s="1"/>
  <c r="D101" i="79"/>
  <c r="F101" i="79" s="1"/>
  <c r="I101" i="79" s="1"/>
  <c r="D160" i="79"/>
  <c r="F160" i="79" s="1"/>
  <c r="I160" i="79" s="1"/>
  <c r="D36" i="79"/>
  <c r="F36" i="79" s="1"/>
  <c r="I36" i="79" s="1"/>
  <c r="D116" i="79"/>
  <c r="F116" i="79" s="1"/>
  <c r="I116" i="79" s="1"/>
  <c r="D180" i="79"/>
  <c r="F180" i="79" s="1"/>
  <c r="I180" i="79" s="1"/>
  <c r="D150" i="79"/>
  <c r="F150" i="79" s="1"/>
  <c r="I150" i="79" s="1"/>
  <c r="D152" i="79"/>
  <c r="F152" i="79" s="1"/>
  <c r="I152" i="79" s="1"/>
  <c r="D114" i="79"/>
  <c r="F114" i="79" s="1"/>
  <c r="I114" i="79" s="1"/>
  <c r="D141" i="79"/>
  <c r="F141" i="79" s="1"/>
  <c r="I141" i="79" s="1"/>
  <c r="D122" i="79"/>
  <c r="F122" i="79" s="1"/>
  <c r="I122" i="79" s="1"/>
  <c r="D149" i="79"/>
  <c r="F149" i="79" s="1"/>
  <c r="I149" i="79" s="1"/>
  <c r="D161" i="79"/>
  <c r="F161" i="79" s="1"/>
  <c r="I161" i="79" s="1"/>
  <c r="D158" i="79"/>
  <c r="F158" i="79" s="1"/>
  <c r="I158" i="79" s="1"/>
  <c r="D151" i="79"/>
  <c r="F151" i="79" s="1"/>
  <c r="I151" i="79" s="1"/>
  <c r="D230" i="79"/>
  <c r="F230" i="79" s="1"/>
  <c r="I230" i="79" s="1"/>
  <c r="D9" i="79"/>
  <c r="F9" i="79" s="1"/>
  <c r="I9" i="79" s="1"/>
  <c r="D90" i="79"/>
  <c r="F90" i="79" s="1"/>
  <c r="I90" i="79" s="1"/>
  <c r="D98" i="79"/>
  <c r="F98" i="79" s="1"/>
  <c r="I98" i="79" s="1"/>
  <c r="D119" i="79"/>
  <c r="F119" i="79" s="1"/>
  <c r="I119" i="79" s="1"/>
  <c r="D185" i="79"/>
  <c r="F185" i="79" s="1"/>
  <c r="I185" i="79" s="1"/>
  <c r="D118" i="79"/>
  <c r="F118" i="79" s="1"/>
  <c r="I118" i="79" s="1"/>
  <c r="D169" i="79"/>
  <c r="F169" i="79" s="1"/>
  <c r="I169" i="79" s="1"/>
  <c r="D117" i="79"/>
  <c r="F117" i="79" s="1"/>
  <c r="I117" i="79" s="1"/>
  <c r="D240" i="79"/>
  <c r="F240" i="79" s="1"/>
  <c r="I240" i="79" s="1"/>
  <c r="D124" i="79"/>
  <c r="F124" i="79" s="1"/>
  <c r="I124" i="79" s="1"/>
  <c r="F231" i="72"/>
  <c r="I231" i="72" s="1"/>
  <c r="D231" i="73" s="1"/>
  <c r="D239" i="80" l="1"/>
  <c r="F239" i="80" s="1"/>
  <c r="I239" i="80" s="1"/>
  <c r="D90" i="80"/>
  <c r="F90" i="80" s="1"/>
  <c r="I90" i="80" s="1"/>
  <c r="D185" i="80"/>
  <c r="F185" i="80" s="1"/>
  <c r="I185" i="80" s="1"/>
  <c r="D161" i="80"/>
  <c r="F161" i="80" s="1"/>
  <c r="I161" i="80" s="1"/>
  <c r="D116" i="80"/>
  <c r="F116" i="80" s="1"/>
  <c r="I116" i="80" s="1"/>
  <c r="D85" i="80"/>
  <c r="F85" i="80" s="1"/>
  <c r="I85" i="80" s="1"/>
  <c r="D184" i="80"/>
  <c r="F184" i="80" s="1"/>
  <c r="I184" i="80" s="1"/>
  <c r="D12" i="80"/>
  <c r="F12" i="80" s="1"/>
  <c r="I12" i="80" s="1"/>
  <c r="D160" i="80"/>
  <c r="F160" i="80" s="1"/>
  <c r="I160" i="80" s="1"/>
  <c r="D101" i="80"/>
  <c r="F101" i="80" s="1"/>
  <c r="I101" i="80" s="1"/>
  <c r="D230" i="80"/>
  <c r="F230" i="80" s="1"/>
  <c r="I230" i="80" s="1"/>
  <c r="D119" i="80"/>
  <c r="F119" i="80" s="1"/>
  <c r="I119" i="80" s="1"/>
  <c r="D149" i="80"/>
  <c r="F149" i="80" s="1"/>
  <c r="I149" i="80" s="1"/>
  <c r="D36" i="80"/>
  <c r="F36" i="80" s="1"/>
  <c r="I36" i="80" s="1"/>
  <c r="D89" i="80"/>
  <c r="F89" i="80" s="1"/>
  <c r="I89" i="80" s="1"/>
  <c r="D120" i="80"/>
  <c r="F120" i="80" s="1"/>
  <c r="I120" i="80" s="1"/>
  <c r="D147" i="80"/>
  <c r="F147" i="80" s="1"/>
  <c r="I147" i="80" s="1"/>
  <c r="D122" i="80"/>
  <c r="F122" i="80" s="1"/>
  <c r="I122" i="80" s="1"/>
  <c r="D124" i="80"/>
  <c r="F124" i="80" s="1"/>
  <c r="I124" i="80" s="1"/>
  <c r="D165" i="80"/>
  <c r="F165" i="80" s="1"/>
  <c r="I165" i="80" s="1"/>
  <c r="D153" i="80"/>
  <c r="F153" i="80" s="1"/>
  <c r="I153" i="80" s="1"/>
  <c r="D166" i="80"/>
  <c r="F166" i="80" s="1"/>
  <c r="I166" i="80" s="1"/>
  <c r="D240" i="80"/>
  <c r="F240" i="80" s="1"/>
  <c r="I240" i="80" s="1"/>
  <c r="D9" i="80"/>
  <c r="F9" i="80" s="1"/>
  <c r="I9" i="80" s="1"/>
  <c r="D114" i="80"/>
  <c r="F114" i="80" s="1"/>
  <c r="I114" i="80" s="1"/>
  <c r="D10" i="80"/>
  <c r="F10" i="80" s="1"/>
  <c r="I10" i="80" s="1"/>
  <c r="D168" i="80"/>
  <c r="F168" i="80" s="1"/>
  <c r="I168" i="80" s="1"/>
  <c r="D100" i="80"/>
  <c r="F100" i="80" s="1"/>
  <c r="I100" i="80" s="1"/>
  <c r="D159" i="80"/>
  <c r="F159" i="80" s="1"/>
  <c r="I159" i="80" s="1"/>
  <c r="D98" i="80"/>
  <c r="F98" i="80" s="1"/>
  <c r="I98" i="80" s="1"/>
  <c r="D141" i="80"/>
  <c r="F141" i="80" s="1"/>
  <c r="I141" i="80" s="1"/>
  <c r="D162" i="80"/>
  <c r="F162" i="80" s="1"/>
  <c r="I162" i="80" s="1"/>
  <c r="D146" i="80"/>
  <c r="F146" i="80" s="1"/>
  <c r="I146" i="80" s="1"/>
  <c r="D150" i="80"/>
  <c r="F150" i="80" s="1"/>
  <c r="I150" i="80" s="1"/>
  <c r="D148" i="80"/>
  <c r="F148" i="80" s="1"/>
  <c r="I148" i="80" s="1"/>
  <c r="D138" i="80"/>
  <c r="F138" i="80" s="1"/>
  <c r="I138" i="80" s="1"/>
  <c r="D164" i="80"/>
  <c r="F164" i="80" s="1"/>
  <c r="I164" i="80" s="1"/>
  <c r="D167" i="80"/>
  <c r="F167" i="80" s="1"/>
  <c r="I167" i="80" s="1"/>
  <c r="D163" i="80"/>
  <c r="F163" i="80" s="1"/>
  <c r="I163" i="80" s="1"/>
  <c r="D117" i="80"/>
  <c r="F117" i="80" s="1"/>
  <c r="I117" i="80" s="1"/>
  <c r="D152" i="80"/>
  <c r="F152" i="80" s="1"/>
  <c r="I152" i="80" s="1"/>
  <c r="D123" i="80"/>
  <c r="F123" i="80" s="1"/>
  <c r="I123" i="80" s="1"/>
  <c r="D242" i="80"/>
  <c r="F242" i="80" s="1"/>
  <c r="I242" i="80" s="1"/>
  <c r="D169" i="80"/>
  <c r="F169" i="80" s="1"/>
  <c r="I169" i="80" s="1"/>
  <c r="D151" i="80"/>
  <c r="F151" i="80" s="1"/>
  <c r="I151" i="80" s="1"/>
  <c r="D218" i="80"/>
  <c r="F218" i="80" s="1"/>
  <c r="I218" i="80" s="1"/>
  <c r="D118" i="80"/>
  <c r="F118" i="80" s="1"/>
  <c r="I118" i="80" s="1"/>
  <c r="D158" i="80"/>
  <c r="F158" i="80" s="1"/>
  <c r="I158" i="80" s="1"/>
  <c r="D180" i="80"/>
  <c r="F180" i="80" s="1"/>
  <c r="I180" i="80" s="1"/>
  <c r="D210" i="80"/>
  <c r="F210" i="80" s="1"/>
  <c r="I210" i="80" s="1"/>
  <c r="D115" i="80"/>
  <c r="F115" i="80" s="1"/>
  <c r="I115" i="80" s="1"/>
  <c r="D11" i="80"/>
  <c r="F11" i="80" s="1"/>
  <c r="I11" i="80" s="1"/>
  <c r="D99" i="80"/>
  <c r="F99" i="80" s="1"/>
  <c r="I99" i="80" s="1"/>
  <c r="F231" i="73"/>
  <c r="I231" i="73" s="1"/>
  <c r="D117" i="81" l="1"/>
  <c r="F117" i="81" s="1"/>
  <c r="I117" i="81" s="1"/>
  <c r="D117" i="82" s="1"/>
  <c r="F117" i="82" s="1"/>
  <c r="I117" i="82" s="1"/>
  <c r="D117" i="83" s="1"/>
  <c r="F117" i="83" s="1"/>
  <c r="I117" i="83" s="1"/>
  <c r="D117" i="84" s="1"/>
  <c r="F117" i="84" s="1"/>
  <c r="I117" i="84" s="1"/>
  <c r="D117" i="85" s="1"/>
  <c r="D162" i="81"/>
  <c r="F162" i="81" s="1"/>
  <c r="I162" i="81" s="1"/>
  <c r="D162" i="82" s="1"/>
  <c r="F162" i="82" s="1"/>
  <c r="I162" i="82" s="1"/>
  <c r="D162" i="83" s="1"/>
  <c r="F162" i="83" s="1"/>
  <c r="I162" i="83" s="1"/>
  <c r="D162" i="84" s="1"/>
  <c r="F162" i="84" s="1"/>
  <c r="I162" i="84" s="1"/>
  <c r="D162" i="85" s="1"/>
  <c r="D9" i="81"/>
  <c r="F9" i="81" s="1"/>
  <c r="I9" i="81" s="1"/>
  <c r="D9" i="82" s="1"/>
  <c r="F9" i="82" s="1"/>
  <c r="I9" i="82" s="1"/>
  <c r="D9" i="83" s="1"/>
  <c r="F9" i="83" s="1"/>
  <c r="I9" i="83" s="1"/>
  <c r="D9" i="84" s="1"/>
  <c r="F9" i="84" s="1"/>
  <c r="I9" i="84" s="1"/>
  <c r="D9" i="85" s="1"/>
  <c r="D120" i="81"/>
  <c r="F120" i="81" s="1"/>
  <c r="I120" i="81" s="1"/>
  <c r="D120" i="82" s="1"/>
  <c r="F120" i="82" s="1"/>
  <c r="I120" i="82" s="1"/>
  <c r="D120" i="83" s="1"/>
  <c r="F120" i="83" s="1"/>
  <c r="I120" i="83" s="1"/>
  <c r="D120" i="84" s="1"/>
  <c r="F120" i="84" s="1"/>
  <c r="I120" i="84" s="1"/>
  <c r="D120" i="85" s="1"/>
  <c r="D12" i="81"/>
  <c r="F12" i="81" s="1"/>
  <c r="I12" i="81" s="1"/>
  <c r="D12" i="82" s="1"/>
  <c r="F12" i="82" s="1"/>
  <c r="I12" i="82" s="1"/>
  <c r="D12" i="83" s="1"/>
  <c r="F12" i="83" s="1"/>
  <c r="I12" i="83" s="1"/>
  <c r="D12" i="84" s="1"/>
  <c r="F12" i="84" s="1"/>
  <c r="I12" i="84" s="1"/>
  <c r="D12" i="85" s="1"/>
  <c r="D118" i="81"/>
  <c r="F118" i="81" s="1"/>
  <c r="I118" i="81" s="1"/>
  <c r="D118" i="82" s="1"/>
  <c r="F118" i="82" s="1"/>
  <c r="I118" i="82" s="1"/>
  <c r="D118" i="83" s="1"/>
  <c r="F118" i="83" s="1"/>
  <c r="I118" i="83" s="1"/>
  <c r="D118" i="84" s="1"/>
  <c r="F118" i="84" s="1"/>
  <c r="I118" i="84" s="1"/>
  <c r="D118" i="85" s="1"/>
  <c r="D163" i="81"/>
  <c r="F163" i="81" s="1"/>
  <c r="I163" i="81" s="1"/>
  <c r="D163" i="82" s="1"/>
  <c r="F163" i="82" s="1"/>
  <c r="I163" i="82" s="1"/>
  <c r="D163" i="83" s="1"/>
  <c r="F163" i="83" s="1"/>
  <c r="I163" i="83" s="1"/>
  <c r="D163" i="84" s="1"/>
  <c r="F163" i="84" s="1"/>
  <c r="I163" i="84" s="1"/>
  <c r="D163" i="85" s="1"/>
  <c r="D141" i="81"/>
  <c r="F141" i="81" s="1"/>
  <c r="I141" i="81" s="1"/>
  <c r="D141" i="82" s="1"/>
  <c r="F141" i="82" s="1"/>
  <c r="I141" i="82" s="1"/>
  <c r="D141" i="83" s="1"/>
  <c r="F141" i="83" s="1"/>
  <c r="I141" i="83" s="1"/>
  <c r="D141" i="84" s="1"/>
  <c r="F141" i="84" s="1"/>
  <c r="I141" i="84" s="1"/>
  <c r="D141" i="85" s="1"/>
  <c r="D240" i="81"/>
  <c r="F240" i="81" s="1"/>
  <c r="I240" i="81" s="1"/>
  <c r="D240" i="82" s="1"/>
  <c r="F240" i="82" s="1"/>
  <c r="I240" i="82" s="1"/>
  <c r="D240" i="83" s="1"/>
  <c r="F240" i="83" s="1"/>
  <c r="I240" i="83" s="1"/>
  <c r="D240" i="84" s="1"/>
  <c r="F240" i="84" s="1"/>
  <c r="I240" i="84" s="1"/>
  <c r="D240" i="85" s="1"/>
  <c r="D89" i="81"/>
  <c r="F89" i="81" s="1"/>
  <c r="I89" i="81" s="1"/>
  <c r="D89" i="82" s="1"/>
  <c r="F89" i="82" s="1"/>
  <c r="I89" i="82" s="1"/>
  <c r="D89" i="83" s="1"/>
  <c r="F89" i="83" s="1"/>
  <c r="I89" i="83" s="1"/>
  <c r="D89" i="84" s="1"/>
  <c r="F89" i="84" s="1"/>
  <c r="I89" i="84" s="1"/>
  <c r="D89" i="85" s="1"/>
  <c r="D184" i="81"/>
  <c r="F184" i="81" s="1"/>
  <c r="I184" i="81" s="1"/>
  <c r="D184" i="82" s="1"/>
  <c r="F184" i="82" s="1"/>
  <c r="I184" i="82" s="1"/>
  <c r="D184" i="83" s="1"/>
  <c r="F184" i="83" s="1"/>
  <c r="I184" i="83" s="1"/>
  <c r="D184" i="84" s="1"/>
  <c r="F184" i="84" s="1"/>
  <c r="I184" i="84" s="1"/>
  <c r="D184" i="85" s="1"/>
  <c r="D218" i="81"/>
  <c r="F218" i="81" s="1"/>
  <c r="I218" i="81" s="1"/>
  <c r="D218" i="82" s="1"/>
  <c r="F218" i="82" s="1"/>
  <c r="I218" i="82" s="1"/>
  <c r="D218" i="83" s="1"/>
  <c r="F218" i="83" s="1"/>
  <c r="I218" i="83" s="1"/>
  <c r="D218" i="84" s="1"/>
  <c r="F218" i="84" s="1"/>
  <c r="I218" i="84" s="1"/>
  <c r="D218" i="85" s="1"/>
  <c r="D85" i="81"/>
  <c r="F85" i="81" s="1"/>
  <c r="I85" i="81" s="1"/>
  <c r="D85" i="82" s="1"/>
  <c r="F85" i="82" s="1"/>
  <c r="I85" i="82" s="1"/>
  <c r="D85" i="83" s="1"/>
  <c r="F85" i="83" s="1"/>
  <c r="I85" i="83" s="1"/>
  <c r="D85" i="84" s="1"/>
  <c r="F85" i="84" s="1"/>
  <c r="I85" i="84" s="1"/>
  <c r="D85" i="85" s="1"/>
  <c r="D159" i="81"/>
  <c r="F159" i="81" s="1"/>
  <c r="I159" i="81" s="1"/>
  <c r="D159" i="82" s="1"/>
  <c r="F159" i="82" s="1"/>
  <c r="I159" i="82" s="1"/>
  <c r="D159" i="83" s="1"/>
  <c r="F159" i="83" s="1"/>
  <c r="I159" i="83" s="1"/>
  <c r="D159" i="84" s="1"/>
  <c r="F159" i="84" s="1"/>
  <c r="I159" i="84" s="1"/>
  <c r="D159" i="85" s="1"/>
  <c r="D116" i="81"/>
  <c r="F116" i="81" s="1"/>
  <c r="I116" i="81" s="1"/>
  <c r="D116" i="82" s="1"/>
  <c r="F116" i="82" s="1"/>
  <c r="I116" i="82" s="1"/>
  <c r="D116" i="83" s="1"/>
  <c r="F116" i="83" s="1"/>
  <c r="I116" i="83" s="1"/>
  <c r="D116" i="84" s="1"/>
  <c r="F116" i="84" s="1"/>
  <c r="I116" i="84" s="1"/>
  <c r="D116" i="85" s="1"/>
  <c r="D11" i="81"/>
  <c r="F11" i="81" s="1"/>
  <c r="I11" i="81" s="1"/>
  <c r="D11" i="82" s="1"/>
  <c r="F11" i="82" s="1"/>
  <c r="I11" i="82" s="1"/>
  <c r="D11" i="83" s="1"/>
  <c r="F11" i="83" s="1"/>
  <c r="I11" i="83" s="1"/>
  <c r="D11" i="84" s="1"/>
  <c r="F11" i="84" s="1"/>
  <c r="I11" i="84" s="1"/>
  <c r="D11" i="85" s="1"/>
  <c r="D169" i="81"/>
  <c r="F169" i="81" s="1"/>
  <c r="I169" i="81" s="1"/>
  <c r="D169" i="82" s="1"/>
  <c r="F169" i="82" s="1"/>
  <c r="I169" i="82" s="1"/>
  <c r="D169" i="83" s="1"/>
  <c r="F169" i="83" s="1"/>
  <c r="I169" i="83" s="1"/>
  <c r="D169" i="84" s="1"/>
  <c r="F169" i="84" s="1"/>
  <c r="I169" i="84" s="1"/>
  <c r="D169" i="85" s="1"/>
  <c r="D138" i="81"/>
  <c r="F138" i="81" s="1"/>
  <c r="I138" i="81" s="1"/>
  <c r="D138" i="82" s="1"/>
  <c r="F138" i="82" s="1"/>
  <c r="I138" i="82" s="1"/>
  <c r="D138" i="83" s="1"/>
  <c r="F138" i="83" s="1"/>
  <c r="I138" i="83" s="1"/>
  <c r="D138" i="84" s="1"/>
  <c r="F138" i="84" s="1"/>
  <c r="I138" i="84" s="1"/>
  <c r="D138" i="85" s="1"/>
  <c r="D100" i="81"/>
  <c r="F100" i="81" s="1"/>
  <c r="I100" i="81" s="1"/>
  <c r="D100" i="82" s="1"/>
  <c r="F100" i="82" s="1"/>
  <c r="I100" i="82" s="1"/>
  <c r="D100" i="83" s="1"/>
  <c r="F100" i="83" s="1"/>
  <c r="I100" i="83" s="1"/>
  <c r="D100" i="84" s="1"/>
  <c r="F100" i="84" s="1"/>
  <c r="I100" i="84" s="1"/>
  <c r="D100" i="85" s="1"/>
  <c r="D165" i="81"/>
  <c r="F165" i="81" s="1"/>
  <c r="I165" i="81" s="1"/>
  <c r="D165" i="82" s="1"/>
  <c r="F165" i="82" s="1"/>
  <c r="I165" i="82" s="1"/>
  <c r="D165" i="83" s="1"/>
  <c r="F165" i="83" s="1"/>
  <c r="I165" i="83" s="1"/>
  <c r="D165" i="84" s="1"/>
  <c r="F165" i="84" s="1"/>
  <c r="I165" i="84" s="1"/>
  <c r="D165" i="85" s="1"/>
  <c r="D119" i="81"/>
  <c r="F119" i="81" s="1"/>
  <c r="I119" i="81" s="1"/>
  <c r="D119" i="82" s="1"/>
  <c r="F119" i="82" s="1"/>
  <c r="I119" i="82" s="1"/>
  <c r="D119" i="83" s="1"/>
  <c r="F119" i="83" s="1"/>
  <c r="I119" i="83" s="1"/>
  <c r="D119" i="84" s="1"/>
  <c r="F119" i="84" s="1"/>
  <c r="I119" i="84" s="1"/>
  <c r="D119" i="85" s="1"/>
  <c r="D161" i="81"/>
  <c r="F161" i="81" s="1"/>
  <c r="I161" i="81" s="1"/>
  <c r="D161" i="82" s="1"/>
  <c r="F161" i="82" s="1"/>
  <c r="I161" i="82" s="1"/>
  <c r="D161" i="83" s="1"/>
  <c r="F161" i="83" s="1"/>
  <c r="I161" i="83" s="1"/>
  <c r="D161" i="84" s="1"/>
  <c r="F161" i="84" s="1"/>
  <c r="I161" i="84" s="1"/>
  <c r="D161" i="85" s="1"/>
  <c r="D167" i="81"/>
  <c r="F167" i="81" s="1"/>
  <c r="I167" i="81" s="1"/>
  <c r="D167" i="82" s="1"/>
  <c r="F167" i="82" s="1"/>
  <c r="I167" i="82" s="1"/>
  <c r="D167" i="83" s="1"/>
  <c r="F167" i="83" s="1"/>
  <c r="I167" i="83" s="1"/>
  <c r="D167" i="84" s="1"/>
  <c r="F167" i="84" s="1"/>
  <c r="I167" i="84" s="1"/>
  <c r="D167" i="85" s="1"/>
  <c r="D36" i="81"/>
  <c r="F36" i="81" s="1"/>
  <c r="I36" i="81" s="1"/>
  <c r="D36" i="82" s="1"/>
  <c r="F36" i="82" s="1"/>
  <c r="I36" i="82" s="1"/>
  <c r="D36" i="83" s="1"/>
  <c r="F36" i="83" s="1"/>
  <c r="I36" i="83" s="1"/>
  <c r="D36" i="84" s="1"/>
  <c r="F36" i="84" s="1"/>
  <c r="I36" i="84" s="1"/>
  <c r="D36" i="85" s="1"/>
  <c r="D164" i="81"/>
  <c r="F164" i="81" s="1"/>
  <c r="I164" i="81" s="1"/>
  <c r="D164" i="82" s="1"/>
  <c r="F164" i="82" s="1"/>
  <c r="I164" i="82" s="1"/>
  <c r="D164" i="83" s="1"/>
  <c r="F164" i="83" s="1"/>
  <c r="I164" i="83" s="1"/>
  <c r="D164" i="84" s="1"/>
  <c r="F164" i="84" s="1"/>
  <c r="I164" i="84" s="1"/>
  <c r="D164" i="85" s="1"/>
  <c r="D149" i="81"/>
  <c r="F149" i="81" s="1"/>
  <c r="I149" i="81" s="1"/>
  <c r="D149" i="82" s="1"/>
  <c r="F149" i="82" s="1"/>
  <c r="I149" i="82" s="1"/>
  <c r="D149" i="83" s="1"/>
  <c r="F149" i="83" s="1"/>
  <c r="I149" i="83" s="1"/>
  <c r="D149" i="84" s="1"/>
  <c r="F149" i="84" s="1"/>
  <c r="I149" i="84" s="1"/>
  <c r="D149" i="85" s="1"/>
  <c r="D115" i="81"/>
  <c r="F115" i="81" s="1"/>
  <c r="I115" i="81" s="1"/>
  <c r="D115" i="82" s="1"/>
  <c r="F115" i="82" s="1"/>
  <c r="I115" i="82" s="1"/>
  <c r="D115" i="83" s="1"/>
  <c r="F115" i="83" s="1"/>
  <c r="I115" i="83" s="1"/>
  <c r="D115" i="84" s="1"/>
  <c r="F115" i="84" s="1"/>
  <c r="I115" i="84" s="1"/>
  <c r="D115" i="85" s="1"/>
  <c r="D242" i="81"/>
  <c r="F242" i="81" s="1"/>
  <c r="I242" i="81" s="1"/>
  <c r="D242" i="82" s="1"/>
  <c r="F242" i="82" s="1"/>
  <c r="I242" i="82" s="1"/>
  <c r="D242" i="83" s="1"/>
  <c r="F242" i="83" s="1"/>
  <c r="I242" i="83" s="1"/>
  <c r="D242" i="84" s="1"/>
  <c r="F242" i="84" s="1"/>
  <c r="I242" i="84" s="1"/>
  <c r="D242" i="85" s="1"/>
  <c r="D148" i="81"/>
  <c r="F148" i="81" s="1"/>
  <c r="I148" i="81" s="1"/>
  <c r="D148" i="82" s="1"/>
  <c r="F148" i="82" s="1"/>
  <c r="I148" i="82" s="1"/>
  <c r="D148" i="83" s="1"/>
  <c r="F148" i="83" s="1"/>
  <c r="I148" i="83" s="1"/>
  <c r="D148" i="84" s="1"/>
  <c r="F148" i="84" s="1"/>
  <c r="I148" i="84" s="1"/>
  <c r="D148" i="85" s="1"/>
  <c r="D168" i="81"/>
  <c r="F168" i="81" s="1"/>
  <c r="I168" i="81" s="1"/>
  <c r="D168" i="82" s="1"/>
  <c r="F168" i="82" s="1"/>
  <c r="I168" i="82" s="1"/>
  <c r="D168" i="83" s="1"/>
  <c r="F168" i="83" s="1"/>
  <c r="I168" i="83" s="1"/>
  <c r="D168" i="84" s="1"/>
  <c r="F168" i="84" s="1"/>
  <c r="I168" i="84" s="1"/>
  <c r="D168" i="85" s="1"/>
  <c r="D124" i="81"/>
  <c r="F124" i="81" s="1"/>
  <c r="I124" i="81" s="1"/>
  <c r="D124" i="82" s="1"/>
  <c r="F124" i="82" s="1"/>
  <c r="I124" i="82" s="1"/>
  <c r="D124" i="83" s="1"/>
  <c r="F124" i="83" s="1"/>
  <c r="I124" i="83" s="1"/>
  <c r="D124" i="84" s="1"/>
  <c r="F124" i="84" s="1"/>
  <c r="I124" i="84" s="1"/>
  <c r="D124" i="85" s="1"/>
  <c r="D230" i="81"/>
  <c r="F230" i="81" s="1"/>
  <c r="I230" i="81" s="1"/>
  <c r="D230" i="82" s="1"/>
  <c r="F230" i="82" s="1"/>
  <c r="I230" i="82" s="1"/>
  <c r="D230" i="83" s="1"/>
  <c r="F230" i="83" s="1"/>
  <c r="I230" i="83" s="1"/>
  <c r="D230" i="84" s="1"/>
  <c r="F230" i="84" s="1"/>
  <c r="I230" i="84" s="1"/>
  <c r="D230" i="85" s="1"/>
  <c r="D185" i="81"/>
  <c r="F185" i="81" s="1"/>
  <c r="I185" i="81" s="1"/>
  <c r="D185" i="82" s="1"/>
  <c r="F185" i="82" s="1"/>
  <c r="I185" i="82" s="1"/>
  <c r="D185" i="83" s="1"/>
  <c r="F185" i="83" s="1"/>
  <c r="I185" i="83" s="1"/>
  <c r="D185" i="84" s="1"/>
  <c r="F185" i="84" s="1"/>
  <c r="I185" i="84" s="1"/>
  <c r="D185" i="85" s="1"/>
  <c r="D158" i="81"/>
  <c r="F158" i="81" s="1"/>
  <c r="I158" i="81" s="1"/>
  <c r="D158" i="82" s="1"/>
  <c r="F158" i="82" s="1"/>
  <c r="I158" i="82" s="1"/>
  <c r="D158" i="83" s="1"/>
  <c r="F158" i="83" s="1"/>
  <c r="I158" i="83" s="1"/>
  <c r="D158" i="84" s="1"/>
  <c r="F158" i="84" s="1"/>
  <c r="I158" i="84" s="1"/>
  <c r="D158" i="85" s="1"/>
  <c r="D166" i="81"/>
  <c r="F166" i="81" s="1"/>
  <c r="I166" i="81" s="1"/>
  <c r="D166" i="82" s="1"/>
  <c r="F166" i="82" s="1"/>
  <c r="I166" i="82" s="1"/>
  <c r="D166" i="83" s="1"/>
  <c r="F166" i="83" s="1"/>
  <c r="I166" i="83" s="1"/>
  <c r="D166" i="84" s="1"/>
  <c r="F166" i="84" s="1"/>
  <c r="I166" i="84" s="1"/>
  <c r="D166" i="85" s="1"/>
  <c r="D99" i="81"/>
  <c r="F99" i="81" s="1"/>
  <c r="I99" i="81" s="1"/>
  <c r="D99" i="82" s="1"/>
  <c r="F99" i="82" s="1"/>
  <c r="I99" i="82" s="1"/>
  <c r="D99" i="83" s="1"/>
  <c r="F99" i="83" s="1"/>
  <c r="I99" i="83" s="1"/>
  <c r="D99" i="84" s="1"/>
  <c r="F99" i="84" s="1"/>
  <c r="I99" i="84" s="1"/>
  <c r="D99" i="85" s="1"/>
  <c r="D210" i="81"/>
  <c r="F210" i="81" s="1"/>
  <c r="I210" i="81" s="1"/>
  <c r="D210" i="82" s="1"/>
  <c r="F210" i="82" s="1"/>
  <c r="I210" i="82" s="1"/>
  <c r="D210" i="83" s="1"/>
  <c r="F210" i="83" s="1"/>
  <c r="I210" i="83" s="1"/>
  <c r="D210" i="84" s="1"/>
  <c r="F210" i="84" s="1"/>
  <c r="I210" i="84" s="1"/>
  <c r="D210" i="85" s="1"/>
  <c r="D123" i="81"/>
  <c r="F123" i="81" s="1"/>
  <c r="I123" i="81" s="1"/>
  <c r="D123" i="82" s="1"/>
  <c r="F123" i="82" s="1"/>
  <c r="I123" i="82" s="1"/>
  <c r="D123" i="83" s="1"/>
  <c r="F123" i="83" s="1"/>
  <c r="I123" i="83" s="1"/>
  <c r="D123" i="84" s="1"/>
  <c r="F123" i="84" s="1"/>
  <c r="I123" i="84" s="1"/>
  <c r="D123" i="85" s="1"/>
  <c r="D150" i="81"/>
  <c r="F150" i="81" s="1"/>
  <c r="I150" i="81" s="1"/>
  <c r="D150" i="82" s="1"/>
  <c r="F150" i="82" s="1"/>
  <c r="I150" i="82" s="1"/>
  <c r="D150" i="83" s="1"/>
  <c r="F150" i="83" s="1"/>
  <c r="I150" i="83" s="1"/>
  <c r="D150" i="84" s="1"/>
  <c r="F150" i="84" s="1"/>
  <c r="I150" i="84" s="1"/>
  <c r="D150" i="85" s="1"/>
  <c r="D10" i="81"/>
  <c r="F10" i="81" s="1"/>
  <c r="I10" i="81" s="1"/>
  <c r="D10" i="82" s="1"/>
  <c r="F10" i="82" s="1"/>
  <c r="I10" i="82" s="1"/>
  <c r="D10" i="83" s="1"/>
  <c r="F10" i="83" s="1"/>
  <c r="I10" i="83" s="1"/>
  <c r="D10" i="84" s="1"/>
  <c r="F10" i="84" s="1"/>
  <c r="I10" i="84" s="1"/>
  <c r="D10" i="85" s="1"/>
  <c r="D122" i="81"/>
  <c r="F122" i="81" s="1"/>
  <c r="I122" i="81" s="1"/>
  <c r="D122" i="82" s="1"/>
  <c r="F122" i="82" s="1"/>
  <c r="I122" i="82" s="1"/>
  <c r="D122" i="83" s="1"/>
  <c r="F122" i="83" s="1"/>
  <c r="I122" i="83" s="1"/>
  <c r="D122" i="84" s="1"/>
  <c r="F122" i="84" s="1"/>
  <c r="I122" i="84" s="1"/>
  <c r="D122" i="85" s="1"/>
  <c r="D101" i="81"/>
  <c r="F101" i="81" s="1"/>
  <c r="I101" i="81" s="1"/>
  <c r="D101" i="82" s="1"/>
  <c r="F101" i="82" s="1"/>
  <c r="I101" i="82" s="1"/>
  <c r="D101" i="83" s="1"/>
  <c r="F101" i="83" s="1"/>
  <c r="I101" i="83" s="1"/>
  <c r="D101" i="84" s="1"/>
  <c r="F101" i="84" s="1"/>
  <c r="I101" i="84" s="1"/>
  <c r="D101" i="85" s="1"/>
  <c r="D90" i="81"/>
  <c r="F90" i="81" s="1"/>
  <c r="I90" i="81" s="1"/>
  <c r="D90" i="82" s="1"/>
  <c r="F90" i="82" s="1"/>
  <c r="I90" i="82" s="1"/>
  <c r="D90" i="83" s="1"/>
  <c r="F90" i="83" s="1"/>
  <c r="I90" i="83" s="1"/>
  <c r="D90" i="84" s="1"/>
  <c r="F90" i="84" s="1"/>
  <c r="I90" i="84" s="1"/>
  <c r="D90" i="85" s="1"/>
  <c r="D98" i="81"/>
  <c r="F98" i="81" s="1"/>
  <c r="I98" i="81" s="1"/>
  <c r="D98" i="82" s="1"/>
  <c r="F98" i="82" s="1"/>
  <c r="I98" i="82" s="1"/>
  <c r="D98" i="83" s="1"/>
  <c r="F98" i="83" s="1"/>
  <c r="I98" i="83" s="1"/>
  <c r="D98" i="84" s="1"/>
  <c r="F98" i="84" s="1"/>
  <c r="I98" i="84" s="1"/>
  <c r="D98" i="85" s="1"/>
  <c r="D151" i="81"/>
  <c r="F151" i="81" s="1"/>
  <c r="I151" i="81" s="1"/>
  <c r="D151" i="82" s="1"/>
  <c r="F151" i="82" s="1"/>
  <c r="I151" i="82" s="1"/>
  <c r="D151" i="83" s="1"/>
  <c r="F151" i="83" s="1"/>
  <c r="I151" i="83" s="1"/>
  <c r="D151" i="84" s="1"/>
  <c r="F151" i="84" s="1"/>
  <c r="I151" i="84" s="1"/>
  <c r="D151" i="85" s="1"/>
  <c r="D153" i="81"/>
  <c r="F153" i="81" s="1"/>
  <c r="I153" i="81" s="1"/>
  <c r="D153" i="82" s="1"/>
  <c r="F153" i="82" s="1"/>
  <c r="I153" i="82" s="1"/>
  <c r="D153" i="83" s="1"/>
  <c r="F153" i="83" s="1"/>
  <c r="I153" i="83" s="1"/>
  <c r="D153" i="84" s="1"/>
  <c r="F153" i="84" s="1"/>
  <c r="I153" i="84" s="1"/>
  <c r="D153" i="85" s="1"/>
  <c r="D180" i="81"/>
  <c r="F180" i="81" s="1"/>
  <c r="I180" i="81" s="1"/>
  <c r="D180" i="82" s="1"/>
  <c r="F180" i="82" s="1"/>
  <c r="I180" i="82" s="1"/>
  <c r="D180" i="83" s="1"/>
  <c r="F180" i="83" s="1"/>
  <c r="I180" i="83" s="1"/>
  <c r="D180" i="84" s="1"/>
  <c r="F180" i="84" s="1"/>
  <c r="I180" i="84" s="1"/>
  <c r="D180" i="85" s="1"/>
  <c r="D152" i="81"/>
  <c r="F152" i="81" s="1"/>
  <c r="I152" i="81" s="1"/>
  <c r="D152" i="82" s="1"/>
  <c r="F152" i="82" s="1"/>
  <c r="I152" i="82" s="1"/>
  <c r="D152" i="83" s="1"/>
  <c r="F152" i="83" s="1"/>
  <c r="I152" i="83" s="1"/>
  <c r="D152" i="84" s="1"/>
  <c r="F152" i="84" s="1"/>
  <c r="I152" i="84" s="1"/>
  <c r="D152" i="85" s="1"/>
  <c r="D146" i="81"/>
  <c r="F146" i="81" s="1"/>
  <c r="I146" i="81" s="1"/>
  <c r="D146" i="82" s="1"/>
  <c r="F146" i="82" s="1"/>
  <c r="I146" i="82" s="1"/>
  <c r="D146" i="83" s="1"/>
  <c r="F146" i="83" s="1"/>
  <c r="I146" i="83" s="1"/>
  <c r="D146" i="84" s="1"/>
  <c r="F146" i="84" s="1"/>
  <c r="I146" i="84" s="1"/>
  <c r="D146" i="85" s="1"/>
  <c r="D114" i="81"/>
  <c r="F114" i="81" s="1"/>
  <c r="I114" i="81" s="1"/>
  <c r="D114" i="82" s="1"/>
  <c r="F114" i="82" s="1"/>
  <c r="I114" i="82" s="1"/>
  <c r="D114" i="83" s="1"/>
  <c r="F114" i="83" s="1"/>
  <c r="I114" i="83" s="1"/>
  <c r="D114" i="84" s="1"/>
  <c r="F114" i="84" s="1"/>
  <c r="I114" i="84" s="1"/>
  <c r="D114" i="85" s="1"/>
  <c r="D147" i="81"/>
  <c r="F147" i="81" s="1"/>
  <c r="I147" i="81" s="1"/>
  <c r="D147" i="82" s="1"/>
  <c r="F147" i="82" s="1"/>
  <c r="I147" i="82" s="1"/>
  <c r="D147" i="83" s="1"/>
  <c r="F147" i="83" s="1"/>
  <c r="I147" i="83" s="1"/>
  <c r="D147" i="84" s="1"/>
  <c r="F147" i="84" s="1"/>
  <c r="I147" i="84" s="1"/>
  <c r="D147" i="85" s="1"/>
  <c r="D160" i="81"/>
  <c r="F160" i="81" s="1"/>
  <c r="I160" i="81" s="1"/>
  <c r="D160" i="82" s="1"/>
  <c r="F160" i="82" s="1"/>
  <c r="I160" i="82" s="1"/>
  <c r="D160" i="83" s="1"/>
  <c r="F160" i="83" s="1"/>
  <c r="I160" i="83" s="1"/>
  <c r="D160" i="84" s="1"/>
  <c r="F160" i="84" s="1"/>
  <c r="I160" i="84" s="1"/>
  <c r="D160" i="85" s="1"/>
  <c r="D239" i="81"/>
  <c r="F239" i="81" s="1"/>
  <c r="I239" i="81" s="1"/>
  <c r="D239" i="82" s="1"/>
  <c r="F239" i="82" s="1"/>
  <c r="I239" i="82" s="1"/>
  <c r="D239" i="83" s="1"/>
  <c r="F239" i="83" s="1"/>
  <c r="I239" i="83" s="1"/>
  <c r="D239" i="84" s="1"/>
  <c r="F239" i="84" s="1"/>
  <c r="I239" i="84" s="1"/>
  <c r="D239" i="85" s="1"/>
  <c r="D231" i="74"/>
  <c r="F231" i="74" s="1"/>
  <c r="I231" i="74" s="1"/>
  <c r="F152" i="85" l="1"/>
  <c r="I152" i="85" s="1"/>
  <c r="D152" i="86" s="1"/>
  <c r="F152" i="86" s="1"/>
  <c r="I152" i="86" s="1"/>
  <c r="D152" i="87" s="1"/>
  <c r="F152" i="87" s="1"/>
  <c r="I152" i="87" s="1"/>
  <c r="D152" i="88" s="1"/>
  <c r="F152" i="88" s="1"/>
  <c r="I152" i="88" s="1"/>
  <c r="D152" i="89" s="1"/>
  <c r="F152" i="89" s="1"/>
  <c r="I152" i="89" s="1"/>
  <c r="D152" i="90" s="1"/>
  <c r="F152" i="90" s="1"/>
  <c r="I152" i="90" s="1"/>
  <c r="D152" i="91" s="1"/>
  <c r="F152" i="91" s="1"/>
  <c r="I152" i="91" s="1"/>
  <c r="D152" i="92" s="1"/>
  <c r="F152" i="92" s="1"/>
  <c r="I152" i="92" s="1"/>
  <c r="D152" i="93" s="1"/>
  <c r="F152" i="93" s="1"/>
  <c r="I152" i="93" s="1"/>
  <c r="D152" i="94" s="1"/>
  <c r="F152" i="94" s="1"/>
  <c r="I152" i="94" s="1"/>
  <c r="D152" i="95" s="1"/>
  <c r="F152" i="95" s="1"/>
  <c r="I152" i="95" s="1"/>
  <c r="D152" i="96" s="1"/>
  <c r="F152" i="96" s="1"/>
  <c r="I152" i="96" s="1"/>
  <c r="F230" i="85"/>
  <c r="I230" i="85" s="1"/>
  <c r="D230" i="86" s="1"/>
  <c r="F230" i="86" s="1"/>
  <c r="I230" i="86" s="1"/>
  <c r="D230" i="87" s="1"/>
  <c r="F230" i="87" s="1"/>
  <c r="I230" i="87" s="1"/>
  <c r="D230" i="88" s="1"/>
  <c r="F230" i="88" s="1"/>
  <c r="I230" i="88" s="1"/>
  <c r="D230" i="89" s="1"/>
  <c r="F230" i="89" s="1"/>
  <c r="I230" i="89" s="1"/>
  <c r="D230" i="90" s="1"/>
  <c r="F230" i="90" s="1"/>
  <c r="I230" i="90" s="1"/>
  <c r="D230" i="91" s="1"/>
  <c r="F230" i="91" s="1"/>
  <c r="I230" i="91" s="1"/>
  <c r="D230" i="92" s="1"/>
  <c r="F230" i="92" s="1"/>
  <c r="I230" i="92" s="1"/>
  <c r="D230" i="93" s="1"/>
  <c r="F230" i="93" s="1"/>
  <c r="I230" i="93" s="1"/>
  <c r="D230" i="94" s="1"/>
  <c r="F230" i="94" s="1"/>
  <c r="I230" i="94" s="1"/>
  <c r="D230" i="95" s="1"/>
  <c r="F230" i="95" s="1"/>
  <c r="I230" i="95" s="1"/>
  <c r="D230" i="96" s="1"/>
  <c r="F230" i="96" s="1"/>
  <c r="I230" i="96" s="1"/>
  <c r="F36" i="85"/>
  <c r="I36" i="85" s="1"/>
  <c r="D36" i="86" s="1"/>
  <c r="F36" i="86" s="1"/>
  <c r="I36" i="86" s="1"/>
  <c r="D36" i="87" s="1"/>
  <c r="F36" i="87" s="1"/>
  <c r="I36" i="87" s="1"/>
  <c r="D36" i="88" s="1"/>
  <c r="F36" i="88" s="1"/>
  <c r="I36" i="88" s="1"/>
  <c r="D36" i="89" s="1"/>
  <c r="F36" i="89" s="1"/>
  <c r="I36" i="89" s="1"/>
  <c r="D36" i="90" s="1"/>
  <c r="F36" i="90" s="1"/>
  <c r="I36" i="90" s="1"/>
  <c r="D36" i="91" s="1"/>
  <c r="F36" i="91" s="1"/>
  <c r="I36" i="91" s="1"/>
  <c r="D36" i="92" s="1"/>
  <c r="F36" i="92" s="1"/>
  <c r="I36" i="92" s="1"/>
  <c r="D36" i="93" s="1"/>
  <c r="F36" i="93" s="1"/>
  <c r="I36" i="93" s="1"/>
  <c r="D36" i="94" s="1"/>
  <c r="F36" i="94" s="1"/>
  <c r="I36" i="94" s="1"/>
  <c r="D36" i="95" s="1"/>
  <c r="F36" i="95" s="1"/>
  <c r="I36" i="95" s="1"/>
  <c r="D36" i="96" s="1"/>
  <c r="F36" i="96" s="1"/>
  <c r="I36" i="96" s="1"/>
  <c r="F11" i="85"/>
  <c r="I11" i="85" s="1"/>
  <c r="D11" i="86" s="1"/>
  <c r="F11" i="86" s="1"/>
  <c r="I11" i="86" s="1"/>
  <c r="D11" i="87" s="1"/>
  <c r="F11" i="87" s="1"/>
  <c r="I11" i="87" s="1"/>
  <c r="D11" i="88" s="1"/>
  <c r="F11" i="88" s="1"/>
  <c r="I11" i="88" s="1"/>
  <c r="D11" i="89" s="1"/>
  <c r="F11" i="89" s="1"/>
  <c r="I11" i="89" s="1"/>
  <c r="D11" i="90" s="1"/>
  <c r="F11" i="90" s="1"/>
  <c r="I11" i="90" s="1"/>
  <c r="D11" i="91" s="1"/>
  <c r="F11" i="91" s="1"/>
  <c r="I11" i="91" s="1"/>
  <c r="D11" i="92" s="1"/>
  <c r="F11" i="92" s="1"/>
  <c r="I11" i="92" s="1"/>
  <c r="D11" i="93" s="1"/>
  <c r="F11" i="93" s="1"/>
  <c r="I11" i="93" s="1"/>
  <c r="D11" i="94" s="1"/>
  <c r="F11" i="94" s="1"/>
  <c r="I11" i="94" s="1"/>
  <c r="D11" i="95" s="1"/>
  <c r="F11" i="95" s="1"/>
  <c r="I11" i="95" s="1"/>
  <c r="D11" i="96" s="1"/>
  <c r="F11" i="96" s="1"/>
  <c r="I11" i="96" s="1"/>
  <c r="F141" i="85"/>
  <c r="I141" i="85" s="1"/>
  <c r="D141" i="86" s="1"/>
  <c r="F141" i="86" s="1"/>
  <c r="I141" i="86" s="1"/>
  <c r="D141" i="87" s="1"/>
  <c r="F141" i="87" s="1"/>
  <c r="I141" i="87" s="1"/>
  <c r="D141" i="88" s="1"/>
  <c r="F141" i="88" s="1"/>
  <c r="I141" i="88" s="1"/>
  <c r="D141" i="89" s="1"/>
  <c r="F141" i="89" s="1"/>
  <c r="I141" i="89" s="1"/>
  <c r="D141" i="90" s="1"/>
  <c r="F141" i="90" s="1"/>
  <c r="I141" i="90" s="1"/>
  <c r="D141" i="91" s="1"/>
  <c r="F141" i="91" s="1"/>
  <c r="I141" i="91" s="1"/>
  <c r="D141" i="92" s="1"/>
  <c r="F141" i="92" s="1"/>
  <c r="I141" i="92" s="1"/>
  <c r="D141" i="93" s="1"/>
  <c r="F141" i="93" s="1"/>
  <c r="I141" i="93" s="1"/>
  <c r="D141" i="94" s="1"/>
  <c r="F141" i="94" s="1"/>
  <c r="I141" i="94" s="1"/>
  <c r="D141" i="95" s="1"/>
  <c r="F141" i="95" s="1"/>
  <c r="I141" i="95" s="1"/>
  <c r="D141" i="96" s="1"/>
  <c r="F141" i="96" s="1"/>
  <c r="I141" i="96" s="1"/>
  <c r="F10" i="85"/>
  <c r="I10" i="85" s="1"/>
  <c r="D10" i="86" s="1"/>
  <c r="F10" i="86" s="1"/>
  <c r="I10" i="86" s="1"/>
  <c r="D10" i="87" s="1"/>
  <c r="F10" i="87" s="1"/>
  <c r="I10" i="87" s="1"/>
  <c r="D10" i="88" s="1"/>
  <c r="F10" i="88" s="1"/>
  <c r="I10" i="88" s="1"/>
  <c r="D10" i="89" s="1"/>
  <c r="F10" i="89" s="1"/>
  <c r="I10" i="89" s="1"/>
  <c r="D10" i="90" s="1"/>
  <c r="F10" i="90" s="1"/>
  <c r="I10" i="90" s="1"/>
  <c r="D10" i="91" s="1"/>
  <c r="F10" i="91" s="1"/>
  <c r="I10" i="91" s="1"/>
  <c r="D10" i="92" s="1"/>
  <c r="F10" i="92" s="1"/>
  <c r="I10" i="92" s="1"/>
  <c r="D10" i="93" s="1"/>
  <c r="F10" i="93" s="1"/>
  <c r="I10" i="93" s="1"/>
  <c r="D10" i="94" s="1"/>
  <c r="F10" i="94" s="1"/>
  <c r="I10" i="94" s="1"/>
  <c r="D10" i="95" s="1"/>
  <c r="F10" i="95" s="1"/>
  <c r="I10" i="95" s="1"/>
  <c r="D10" i="96" s="1"/>
  <c r="F10" i="96" s="1"/>
  <c r="I10" i="96" s="1"/>
  <c r="F180" i="85"/>
  <c r="I180" i="85" s="1"/>
  <c r="D180" i="86" s="1"/>
  <c r="F180" i="86" s="1"/>
  <c r="I180" i="86" s="1"/>
  <c r="D180" i="87" s="1"/>
  <c r="F180" i="87" s="1"/>
  <c r="I180" i="87" s="1"/>
  <c r="D180" i="88" s="1"/>
  <c r="F180" i="88" s="1"/>
  <c r="I180" i="88" s="1"/>
  <c r="D180" i="89" s="1"/>
  <c r="F180" i="89" s="1"/>
  <c r="I180" i="89" s="1"/>
  <c r="D180" i="90" s="1"/>
  <c r="F180" i="90" s="1"/>
  <c r="I180" i="90" s="1"/>
  <c r="D180" i="91" s="1"/>
  <c r="F180" i="91" s="1"/>
  <c r="I180" i="91" s="1"/>
  <c r="D180" i="92" s="1"/>
  <c r="F180" i="92" s="1"/>
  <c r="I180" i="92" s="1"/>
  <c r="D180" i="93" s="1"/>
  <c r="F180" i="93" s="1"/>
  <c r="I180" i="93" s="1"/>
  <c r="D180" i="94" s="1"/>
  <c r="F180" i="94" s="1"/>
  <c r="I180" i="94" s="1"/>
  <c r="D180" i="95" s="1"/>
  <c r="F180" i="95" s="1"/>
  <c r="I180" i="95" s="1"/>
  <c r="D180" i="96" s="1"/>
  <c r="F180" i="96" s="1"/>
  <c r="I180" i="96" s="1"/>
  <c r="F150" i="85"/>
  <c r="I150" i="85" s="1"/>
  <c r="D150" i="86" s="1"/>
  <c r="F150" i="86" s="1"/>
  <c r="I150" i="86" s="1"/>
  <c r="D150" i="87" s="1"/>
  <c r="F150" i="87" s="1"/>
  <c r="I150" i="87" s="1"/>
  <c r="D150" i="88" s="1"/>
  <c r="F150" i="88" s="1"/>
  <c r="I150" i="88" s="1"/>
  <c r="D150" i="89" s="1"/>
  <c r="F150" i="89" s="1"/>
  <c r="I150" i="89" s="1"/>
  <c r="D150" i="90" s="1"/>
  <c r="F150" i="90" s="1"/>
  <c r="I150" i="90" s="1"/>
  <c r="D150" i="91" s="1"/>
  <c r="F150" i="91" s="1"/>
  <c r="I150" i="91" s="1"/>
  <c r="D150" i="92" s="1"/>
  <c r="F150" i="92" s="1"/>
  <c r="I150" i="92" s="1"/>
  <c r="D150" i="93" s="1"/>
  <c r="F150" i="93" s="1"/>
  <c r="I150" i="93" s="1"/>
  <c r="D150" i="94" s="1"/>
  <c r="F150" i="94" s="1"/>
  <c r="I150" i="94" s="1"/>
  <c r="D150" i="95" s="1"/>
  <c r="F150" i="95" s="1"/>
  <c r="I150" i="95" s="1"/>
  <c r="D150" i="96" s="1"/>
  <c r="F150" i="96" s="1"/>
  <c r="I150" i="96" s="1"/>
  <c r="F124" i="85"/>
  <c r="I124" i="85" s="1"/>
  <c r="D124" i="86" s="1"/>
  <c r="F124" i="86" s="1"/>
  <c r="I124" i="86" s="1"/>
  <c r="D124" i="87" s="1"/>
  <c r="F124" i="87" s="1"/>
  <c r="I124" i="87" s="1"/>
  <c r="D124" i="88" s="1"/>
  <c r="F124" i="88" s="1"/>
  <c r="I124" i="88" s="1"/>
  <c r="D124" i="89" s="1"/>
  <c r="F124" i="89" s="1"/>
  <c r="I124" i="89" s="1"/>
  <c r="D124" i="90" s="1"/>
  <c r="F124" i="90" s="1"/>
  <c r="I124" i="90" s="1"/>
  <c r="D124" i="91" s="1"/>
  <c r="F124" i="91" s="1"/>
  <c r="I124" i="91" s="1"/>
  <c r="D124" i="92" s="1"/>
  <c r="F124" i="92" s="1"/>
  <c r="I124" i="92" s="1"/>
  <c r="D124" i="93" s="1"/>
  <c r="F124" i="93" s="1"/>
  <c r="I124" i="93" s="1"/>
  <c r="D124" i="94" s="1"/>
  <c r="F124" i="94" s="1"/>
  <c r="I124" i="94" s="1"/>
  <c r="D124" i="95" s="1"/>
  <c r="F124" i="95" s="1"/>
  <c r="I124" i="95" s="1"/>
  <c r="D124" i="96" s="1"/>
  <c r="F124" i="96" s="1"/>
  <c r="I124" i="96" s="1"/>
  <c r="F167" i="85"/>
  <c r="I167" i="85" s="1"/>
  <c r="D167" i="86" s="1"/>
  <c r="F167" i="86" s="1"/>
  <c r="I167" i="86" s="1"/>
  <c r="D167" i="87" s="1"/>
  <c r="F167" i="87" s="1"/>
  <c r="I167" i="87" s="1"/>
  <c r="D167" i="88" s="1"/>
  <c r="F167" i="88" s="1"/>
  <c r="I167" i="88" s="1"/>
  <c r="D167" i="89" s="1"/>
  <c r="F167" i="89" s="1"/>
  <c r="I167" i="89" s="1"/>
  <c r="D167" i="90" s="1"/>
  <c r="F167" i="90" s="1"/>
  <c r="I167" i="90" s="1"/>
  <c r="D167" i="91" s="1"/>
  <c r="F167" i="91" s="1"/>
  <c r="I167" i="91" s="1"/>
  <c r="D167" i="92" s="1"/>
  <c r="F167" i="92" s="1"/>
  <c r="I167" i="92" s="1"/>
  <c r="D167" i="93" s="1"/>
  <c r="F167" i="93" s="1"/>
  <c r="I167" i="93" s="1"/>
  <c r="D167" i="94" s="1"/>
  <c r="F167" i="94" s="1"/>
  <c r="I167" i="94" s="1"/>
  <c r="D167" i="95" s="1"/>
  <c r="F167" i="95" s="1"/>
  <c r="I167" i="95" s="1"/>
  <c r="D167" i="96" s="1"/>
  <c r="F167" i="96" s="1"/>
  <c r="I167" i="96" s="1"/>
  <c r="F116" i="85"/>
  <c r="I116" i="85" s="1"/>
  <c r="D116" i="86" s="1"/>
  <c r="F116" i="86" s="1"/>
  <c r="I116" i="86" s="1"/>
  <c r="D116" i="87" s="1"/>
  <c r="F116" i="87" s="1"/>
  <c r="I116" i="87" s="1"/>
  <c r="D116" i="88" s="1"/>
  <c r="F116" i="88" s="1"/>
  <c r="I116" i="88" s="1"/>
  <c r="D116" i="89" s="1"/>
  <c r="F116" i="89" s="1"/>
  <c r="I116" i="89" s="1"/>
  <c r="D116" i="90" s="1"/>
  <c r="F116" i="90" s="1"/>
  <c r="I116" i="90" s="1"/>
  <c r="D116" i="91" s="1"/>
  <c r="F116" i="91" s="1"/>
  <c r="I116" i="91" s="1"/>
  <c r="D116" i="92" s="1"/>
  <c r="F116" i="92" s="1"/>
  <c r="I116" i="92" s="1"/>
  <c r="D116" i="93" s="1"/>
  <c r="F116" i="93" s="1"/>
  <c r="I116" i="93" s="1"/>
  <c r="D116" i="94" s="1"/>
  <c r="F116" i="94" s="1"/>
  <c r="I116" i="94" s="1"/>
  <c r="D116" i="95" s="1"/>
  <c r="F116" i="95" s="1"/>
  <c r="I116" i="95" s="1"/>
  <c r="D116" i="96" s="1"/>
  <c r="F116" i="96" s="1"/>
  <c r="I116" i="96" s="1"/>
  <c r="F163" i="85"/>
  <c r="I163" i="85" s="1"/>
  <c r="D163" i="86" s="1"/>
  <c r="F163" i="86" s="1"/>
  <c r="I163" i="86" s="1"/>
  <c r="D163" i="87" s="1"/>
  <c r="F163" i="87" s="1"/>
  <c r="I163" i="87" s="1"/>
  <c r="D163" i="88" s="1"/>
  <c r="F163" i="88" s="1"/>
  <c r="I163" i="88" s="1"/>
  <c r="D163" i="89" s="1"/>
  <c r="F163" i="89" s="1"/>
  <c r="I163" i="89" s="1"/>
  <c r="D163" i="90" s="1"/>
  <c r="F163" i="90" s="1"/>
  <c r="I163" i="90" s="1"/>
  <c r="D163" i="91" s="1"/>
  <c r="F163" i="91" s="1"/>
  <c r="I163" i="91" s="1"/>
  <c r="D163" i="92" s="1"/>
  <c r="F163" i="92" s="1"/>
  <c r="I163" i="92" s="1"/>
  <c r="D163" i="93" s="1"/>
  <c r="F163" i="93" s="1"/>
  <c r="I163" i="93" s="1"/>
  <c r="D163" i="94" s="1"/>
  <c r="F163" i="94" s="1"/>
  <c r="I163" i="94" s="1"/>
  <c r="D163" i="95" s="1"/>
  <c r="F163" i="95" s="1"/>
  <c r="I163" i="95" s="1"/>
  <c r="D163" i="96" s="1"/>
  <c r="F163" i="96" s="1"/>
  <c r="I163" i="96" s="1"/>
  <c r="F153" i="85"/>
  <c r="I153" i="85" s="1"/>
  <c r="D153" i="86" s="1"/>
  <c r="F153" i="86" s="1"/>
  <c r="I153" i="86" s="1"/>
  <c r="D153" i="87" s="1"/>
  <c r="F153" i="87" s="1"/>
  <c r="I153" i="87" s="1"/>
  <c r="D153" i="88" s="1"/>
  <c r="F153" i="88" s="1"/>
  <c r="I153" i="88" s="1"/>
  <c r="D153" i="89" s="1"/>
  <c r="F153" i="89" s="1"/>
  <c r="I153" i="89" s="1"/>
  <c r="D153" i="90" s="1"/>
  <c r="F153" i="90" s="1"/>
  <c r="I153" i="90" s="1"/>
  <c r="D153" i="91" s="1"/>
  <c r="F153" i="91" s="1"/>
  <c r="I153" i="91" s="1"/>
  <c r="D153" i="92" s="1"/>
  <c r="F153" i="92" s="1"/>
  <c r="I153" i="92" s="1"/>
  <c r="D153" i="93" s="1"/>
  <c r="F153" i="93" s="1"/>
  <c r="I153" i="93" s="1"/>
  <c r="D153" i="94" s="1"/>
  <c r="F153" i="94" s="1"/>
  <c r="I153" i="94" s="1"/>
  <c r="D153" i="95" s="1"/>
  <c r="F153" i="95" s="1"/>
  <c r="I153" i="95" s="1"/>
  <c r="D153" i="96" s="1"/>
  <c r="F153" i="96" s="1"/>
  <c r="I153" i="96" s="1"/>
  <c r="F123" i="85"/>
  <c r="I123" i="85" s="1"/>
  <c r="D123" i="86" s="1"/>
  <c r="F123" i="86" s="1"/>
  <c r="I123" i="86" s="1"/>
  <c r="D123" i="87" s="1"/>
  <c r="F123" i="87" s="1"/>
  <c r="I123" i="87" s="1"/>
  <c r="D123" i="88" s="1"/>
  <c r="F123" i="88" s="1"/>
  <c r="I123" i="88" s="1"/>
  <c r="D123" i="89" s="1"/>
  <c r="F123" i="89" s="1"/>
  <c r="I123" i="89" s="1"/>
  <c r="D123" i="90" s="1"/>
  <c r="F123" i="90" s="1"/>
  <c r="I123" i="90" s="1"/>
  <c r="D123" i="91" s="1"/>
  <c r="F123" i="91" s="1"/>
  <c r="I123" i="91" s="1"/>
  <c r="D123" i="92" s="1"/>
  <c r="F123" i="92" s="1"/>
  <c r="I123" i="92" s="1"/>
  <c r="D123" i="93" s="1"/>
  <c r="F123" i="93" s="1"/>
  <c r="I123" i="93" s="1"/>
  <c r="D123" i="94" s="1"/>
  <c r="F123" i="94" s="1"/>
  <c r="I123" i="94" s="1"/>
  <c r="D123" i="95" s="1"/>
  <c r="F123" i="95" s="1"/>
  <c r="I123" i="95" s="1"/>
  <c r="D123" i="96" s="1"/>
  <c r="F123" i="96" s="1"/>
  <c r="I123" i="96" s="1"/>
  <c r="F168" i="85"/>
  <c r="I168" i="85" s="1"/>
  <c r="D168" i="86" s="1"/>
  <c r="F168" i="86" s="1"/>
  <c r="I168" i="86" s="1"/>
  <c r="D168" i="87" s="1"/>
  <c r="F168" i="87" s="1"/>
  <c r="I168" i="87" s="1"/>
  <c r="D168" i="88" s="1"/>
  <c r="F168" i="88" s="1"/>
  <c r="I168" i="88" s="1"/>
  <c r="D168" i="89" s="1"/>
  <c r="F168" i="89" s="1"/>
  <c r="I168" i="89" s="1"/>
  <c r="D168" i="90" s="1"/>
  <c r="F168" i="90" s="1"/>
  <c r="I168" i="90" s="1"/>
  <c r="D168" i="91" s="1"/>
  <c r="F168" i="91" s="1"/>
  <c r="I168" i="91" s="1"/>
  <c r="D168" i="92" s="1"/>
  <c r="F168" i="92" s="1"/>
  <c r="I168" i="92" s="1"/>
  <c r="D168" i="93" s="1"/>
  <c r="F168" i="93" s="1"/>
  <c r="I168" i="93" s="1"/>
  <c r="D168" i="94" s="1"/>
  <c r="F168" i="94" s="1"/>
  <c r="I168" i="94" s="1"/>
  <c r="D168" i="95" s="1"/>
  <c r="F168" i="95" s="1"/>
  <c r="I168" i="95" s="1"/>
  <c r="D168" i="96" s="1"/>
  <c r="F168" i="96" s="1"/>
  <c r="I168" i="96" s="1"/>
  <c r="F161" i="85"/>
  <c r="I161" i="85" s="1"/>
  <c r="D161" i="86" s="1"/>
  <c r="F161" i="86" s="1"/>
  <c r="I161" i="86" s="1"/>
  <c r="D161" i="87" s="1"/>
  <c r="F161" i="87" s="1"/>
  <c r="I161" i="87" s="1"/>
  <c r="D161" i="88" s="1"/>
  <c r="F161" i="88" s="1"/>
  <c r="I161" i="88" s="1"/>
  <c r="D161" i="89" s="1"/>
  <c r="F161" i="89" s="1"/>
  <c r="I161" i="89" s="1"/>
  <c r="D161" i="90" s="1"/>
  <c r="F161" i="90" s="1"/>
  <c r="I161" i="90" s="1"/>
  <c r="D161" i="91" s="1"/>
  <c r="F161" i="91" s="1"/>
  <c r="I161" i="91" s="1"/>
  <c r="D161" i="92" s="1"/>
  <c r="F161" i="92" s="1"/>
  <c r="I161" i="92" s="1"/>
  <c r="D161" i="93" s="1"/>
  <c r="F161" i="93" s="1"/>
  <c r="I161" i="93" s="1"/>
  <c r="D161" i="94" s="1"/>
  <c r="F161" i="94" s="1"/>
  <c r="I161" i="94" s="1"/>
  <c r="D161" i="95" s="1"/>
  <c r="F161" i="95" s="1"/>
  <c r="I161" i="95" s="1"/>
  <c r="D161" i="96" s="1"/>
  <c r="F161" i="96" s="1"/>
  <c r="I161" i="96" s="1"/>
  <c r="F159" i="85"/>
  <c r="I159" i="85" s="1"/>
  <c r="D159" i="86" s="1"/>
  <c r="F159" i="86" s="1"/>
  <c r="I159" i="86" s="1"/>
  <c r="D159" i="87" s="1"/>
  <c r="F159" i="87" s="1"/>
  <c r="I159" i="87" s="1"/>
  <c r="D159" i="88" s="1"/>
  <c r="F159" i="88" s="1"/>
  <c r="I159" i="88" s="1"/>
  <c r="D159" i="89" s="1"/>
  <c r="F159" i="89" s="1"/>
  <c r="I159" i="89" s="1"/>
  <c r="D159" i="90" s="1"/>
  <c r="F159" i="90" s="1"/>
  <c r="I159" i="90" s="1"/>
  <c r="D159" i="91" s="1"/>
  <c r="F159" i="91" s="1"/>
  <c r="I159" i="91" s="1"/>
  <c r="D159" i="92" s="1"/>
  <c r="F159" i="92" s="1"/>
  <c r="I159" i="92" s="1"/>
  <c r="D159" i="93" s="1"/>
  <c r="F159" i="93" s="1"/>
  <c r="I159" i="93" s="1"/>
  <c r="D159" i="94" s="1"/>
  <c r="F159" i="94" s="1"/>
  <c r="I159" i="94" s="1"/>
  <c r="D159" i="95" s="1"/>
  <c r="F159" i="95" s="1"/>
  <c r="I159" i="95" s="1"/>
  <c r="D159" i="96" s="1"/>
  <c r="F159" i="96" s="1"/>
  <c r="I159" i="96" s="1"/>
  <c r="F118" i="85"/>
  <c r="I118" i="85" s="1"/>
  <c r="D118" i="86" s="1"/>
  <c r="F118" i="86" s="1"/>
  <c r="I118" i="86" s="1"/>
  <c r="D118" i="87" s="1"/>
  <c r="F118" i="87" s="1"/>
  <c r="I118" i="87" s="1"/>
  <c r="D118" i="88" s="1"/>
  <c r="F118" i="88" s="1"/>
  <c r="I118" i="88" s="1"/>
  <c r="D118" i="89" s="1"/>
  <c r="F118" i="89" s="1"/>
  <c r="I118" i="89" s="1"/>
  <c r="D118" i="90" s="1"/>
  <c r="F118" i="90" s="1"/>
  <c r="I118" i="90" s="1"/>
  <c r="D118" i="91" s="1"/>
  <c r="F118" i="91" s="1"/>
  <c r="I118" i="91" s="1"/>
  <c r="D118" i="92" s="1"/>
  <c r="F118" i="92" s="1"/>
  <c r="I118" i="92" s="1"/>
  <c r="D118" i="93" s="1"/>
  <c r="F118" i="93" s="1"/>
  <c r="I118" i="93" s="1"/>
  <c r="D118" i="94" s="1"/>
  <c r="F118" i="94" s="1"/>
  <c r="I118" i="94" s="1"/>
  <c r="D118" i="95" s="1"/>
  <c r="F118" i="95" s="1"/>
  <c r="I118" i="95" s="1"/>
  <c r="D118" i="96" s="1"/>
  <c r="F118" i="96" s="1"/>
  <c r="I118" i="96" s="1"/>
  <c r="F239" i="85"/>
  <c r="I239" i="85" s="1"/>
  <c r="D239" i="86" s="1"/>
  <c r="F239" i="86" s="1"/>
  <c r="I239" i="86" s="1"/>
  <c r="D239" i="87" s="1"/>
  <c r="F239" i="87" s="1"/>
  <c r="I239" i="87" s="1"/>
  <c r="D239" i="88" s="1"/>
  <c r="F239" i="88" s="1"/>
  <c r="I239" i="88" s="1"/>
  <c r="D239" i="89" s="1"/>
  <c r="F239" i="89" s="1"/>
  <c r="I239" i="89" s="1"/>
  <c r="D239" i="90" s="1"/>
  <c r="F239" i="90" s="1"/>
  <c r="I239" i="90" s="1"/>
  <c r="D239" i="91" s="1"/>
  <c r="F239" i="91" s="1"/>
  <c r="I239" i="91" s="1"/>
  <c r="D239" i="92" s="1"/>
  <c r="F239" i="92" s="1"/>
  <c r="I239" i="92" s="1"/>
  <c r="D239" i="93" s="1"/>
  <c r="F239" i="93" s="1"/>
  <c r="I239" i="93" s="1"/>
  <c r="D239" i="94" s="1"/>
  <c r="F239" i="94" s="1"/>
  <c r="I239" i="94" s="1"/>
  <c r="D239" i="95" s="1"/>
  <c r="F239" i="95" s="1"/>
  <c r="I239" i="95" s="1"/>
  <c r="D239" i="96" s="1"/>
  <c r="F239" i="96" s="1"/>
  <c r="I239" i="96" s="1"/>
  <c r="F151" i="85"/>
  <c r="I151" i="85" s="1"/>
  <c r="D151" i="86" s="1"/>
  <c r="F151" i="86" s="1"/>
  <c r="I151" i="86" s="1"/>
  <c r="D151" i="87" s="1"/>
  <c r="F151" i="87" s="1"/>
  <c r="I151" i="87" s="1"/>
  <c r="D151" i="88" s="1"/>
  <c r="F151" i="88" s="1"/>
  <c r="I151" i="88" s="1"/>
  <c r="D151" i="89" s="1"/>
  <c r="F151" i="89" s="1"/>
  <c r="I151" i="89" s="1"/>
  <c r="D151" i="90" s="1"/>
  <c r="F151" i="90" s="1"/>
  <c r="I151" i="90" s="1"/>
  <c r="D151" i="91" s="1"/>
  <c r="F151" i="91" s="1"/>
  <c r="I151" i="91" s="1"/>
  <c r="D151" i="92" s="1"/>
  <c r="F151" i="92" s="1"/>
  <c r="I151" i="92" s="1"/>
  <c r="D151" i="93" s="1"/>
  <c r="F151" i="93" s="1"/>
  <c r="I151" i="93" s="1"/>
  <c r="D151" i="94" s="1"/>
  <c r="F151" i="94" s="1"/>
  <c r="I151" i="94" s="1"/>
  <c r="D151" i="95" s="1"/>
  <c r="F151" i="95" s="1"/>
  <c r="I151" i="95" s="1"/>
  <c r="D151" i="96" s="1"/>
  <c r="F151" i="96" s="1"/>
  <c r="I151" i="96" s="1"/>
  <c r="F210" i="85"/>
  <c r="I210" i="85" s="1"/>
  <c r="D210" i="86" s="1"/>
  <c r="F210" i="86" s="1"/>
  <c r="I210" i="86" s="1"/>
  <c r="D210" i="87" s="1"/>
  <c r="F210" i="87" s="1"/>
  <c r="I210" i="87" s="1"/>
  <c r="D210" i="88" s="1"/>
  <c r="F210" i="88" s="1"/>
  <c r="I210" i="88" s="1"/>
  <c r="D210" i="89" s="1"/>
  <c r="F210" i="89" s="1"/>
  <c r="I210" i="89" s="1"/>
  <c r="D210" i="90" s="1"/>
  <c r="F210" i="90" s="1"/>
  <c r="I210" i="90" s="1"/>
  <c r="D210" i="91" s="1"/>
  <c r="F210" i="91" s="1"/>
  <c r="I210" i="91" s="1"/>
  <c r="D210" i="92" s="1"/>
  <c r="F210" i="92" s="1"/>
  <c r="I210" i="92" s="1"/>
  <c r="D210" i="93" s="1"/>
  <c r="F210" i="93" s="1"/>
  <c r="I210" i="93" s="1"/>
  <c r="D210" i="94" s="1"/>
  <c r="F210" i="94" s="1"/>
  <c r="I210" i="94" s="1"/>
  <c r="D210" i="95" s="1"/>
  <c r="F210" i="95" s="1"/>
  <c r="I210" i="95" s="1"/>
  <c r="D210" i="96" s="1"/>
  <c r="F210" i="96" s="1"/>
  <c r="I210" i="96" s="1"/>
  <c r="F148" i="85"/>
  <c r="I148" i="85" s="1"/>
  <c r="D148" i="86" s="1"/>
  <c r="F148" i="86" s="1"/>
  <c r="I148" i="86" s="1"/>
  <c r="D148" i="87" s="1"/>
  <c r="F148" i="87" s="1"/>
  <c r="I148" i="87" s="1"/>
  <c r="D148" i="88" s="1"/>
  <c r="F148" i="88" s="1"/>
  <c r="I148" i="88" s="1"/>
  <c r="D148" i="89" s="1"/>
  <c r="F148" i="89" s="1"/>
  <c r="I148" i="89" s="1"/>
  <c r="D148" i="90" s="1"/>
  <c r="F148" i="90" s="1"/>
  <c r="I148" i="90" s="1"/>
  <c r="D148" i="91" s="1"/>
  <c r="F148" i="91" s="1"/>
  <c r="I148" i="91" s="1"/>
  <c r="D148" i="92" s="1"/>
  <c r="F148" i="92" s="1"/>
  <c r="I148" i="92" s="1"/>
  <c r="D148" i="93" s="1"/>
  <c r="F148" i="93" s="1"/>
  <c r="I148" i="93" s="1"/>
  <c r="D148" i="94" s="1"/>
  <c r="F148" i="94" s="1"/>
  <c r="I148" i="94" s="1"/>
  <c r="D148" i="95" s="1"/>
  <c r="F148" i="95" s="1"/>
  <c r="I148" i="95" s="1"/>
  <c r="D148" i="96" s="1"/>
  <c r="F148" i="96" s="1"/>
  <c r="I148" i="96" s="1"/>
  <c r="F119" i="85"/>
  <c r="I119" i="85" s="1"/>
  <c r="D119" i="86" s="1"/>
  <c r="F119" i="86" s="1"/>
  <c r="I119" i="86" s="1"/>
  <c r="D119" i="87" s="1"/>
  <c r="F119" i="87" s="1"/>
  <c r="I119" i="87" s="1"/>
  <c r="D119" i="88" s="1"/>
  <c r="F119" i="88" s="1"/>
  <c r="I119" i="88" s="1"/>
  <c r="D119" i="89" s="1"/>
  <c r="F119" i="89" s="1"/>
  <c r="I119" i="89" s="1"/>
  <c r="D119" i="90" s="1"/>
  <c r="F119" i="90" s="1"/>
  <c r="I119" i="90" s="1"/>
  <c r="D119" i="91" s="1"/>
  <c r="F119" i="91" s="1"/>
  <c r="I119" i="91" s="1"/>
  <c r="D119" i="92" s="1"/>
  <c r="F119" i="92" s="1"/>
  <c r="I119" i="92" s="1"/>
  <c r="D119" i="93" s="1"/>
  <c r="F119" i="93" s="1"/>
  <c r="I119" i="93" s="1"/>
  <c r="D119" i="94" s="1"/>
  <c r="F119" i="94" s="1"/>
  <c r="I119" i="94" s="1"/>
  <c r="D119" i="95" s="1"/>
  <c r="F119" i="95" s="1"/>
  <c r="I119" i="95" s="1"/>
  <c r="D119" i="96" s="1"/>
  <c r="F119" i="96" s="1"/>
  <c r="I119" i="96" s="1"/>
  <c r="F85" i="85"/>
  <c r="I85" i="85" s="1"/>
  <c r="D85" i="86" s="1"/>
  <c r="F85" i="86" s="1"/>
  <c r="I85" i="86" s="1"/>
  <c r="D85" i="87" s="1"/>
  <c r="F85" i="87" s="1"/>
  <c r="I85" i="87" s="1"/>
  <c r="D85" i="88" s="1"/>
  <c r="F85" i="88" s="1"/>
  <c r="I85" i="88" s="1"/>
  <c r="D85" i="89" s="1"/>
  <c r="F85" i="89" s="1"/>
  <c r="I85" i="89" s="1"/>
  <c r="D85" i="90" s="1"/>
  <c r="F85" i="90" s="1"/>
  <c r="I85" i="90" s="1"/>
  <c r="D85" i="91" s="1"/>
  <c r="F85" i="91" s="1"/>
  <c r="I85" i="91" s="1"/>
  <c r="D85" i="92" s="1"/>
  <c r="F85" i="92" s="1"/>
  <c r="I85" i="92" s="1"/>
  <c r="D85" i="93" s="1"/>
  <c r="F85" i="93" s="1"/>
  <c r="I85" i="93" s="1"/>
  <c r="D85" i="94" s="1"/>
  <c r="F85" i="94" s="1"/>
  <c r="I85" i="94" s="1"/>
  <c r="D85" i="95" s="1"/>
  <c r="F85" i="95" s="1"/>
  <c r="I85" i="95" s="1"/>
  <c r="D85" i="96" s="1"/>
  <c r="F85" i="96" s="1"/>
  <c r="I85" i="96" s="1"/>
  <c r="F12" i="85"/>
  <c r="I12" i="85" s="1"/>
  <c r="D12" i="86" s="1"/>
  <c r="F12" i="86" s="1"/>
  <c r="I12" i="86" s="1"/>
  <c r="D12" i="87" s="1"/>
  <c r="F12" i="87" s="1"/>
  <c r="I12" i="87" s="1"/>
  <c r="D12" i="88" s="1"/>
  <c r="F12" i="88" s="1"/>
  <c r="I12" i="88" s="1"/>
  <c r="D12" i="89" s="1"/>
  <c r="F12" i="89" s="1"/>
  <c r="I12" i="89" s="1"/>
  <c r="D12" i="90" s="1"/>
  <c r="F12" i="90" s="1"/>
  <c r="I12" i="90" s="1"/>
  <c r="D12" i="91" s="1"/>
  <c r="F12" i="91" s="1"/>
  <c r="I12" i="91" s="1"/>
  <c r="D12" i="92" s="1"/>
  <c r="F12" i="92" s="1"/>
  <c r="I12" i="92" s="1"/>
  <c r="D12" i="93" s="1"/>
  <c r="F12" i="93" s="1"/>
  <c r="I12" i="93" s="1"/>
  <c r="D12" i="94" s="1"/>
  <c r="F12" i="94" s="1"/>
  <c r="I12" i="94" s="1"/>
  <c r="D12" i="95" s="1"/>
  <c r="F12" i="95" s="1"/>
  <c r="I12" i="95" s="1"/>
  <c r="D12" i="96" s="1"/>
  <c r="F12" i="96" s="1"/>
  <c r="I12" i="96" s="1"/>
  <c r="F160" i="85"/>
  <c r="I160" i="85" s="1"/>
  <c r="D160" i="86" s="1"/>
  <c r="F160" i="86" s="1"/>
  <c r="I160" i="86" s="1"/>
  <c r="D160" i="87" s="1"/>
  <c r="F160" i="87" s="1"/>
  <c r="I160" i="87" s="1"/>
  <c r="D160" i="88" s="1"/>
  <c r="F160" i="88" s="1"/>
  <c r="I160" i="88" s="1"/>
  <c r="D160" i="89" s="1"/>
  <c r="F160" i="89" s="1"/>
  <c r="I160" i="89" s="1"/>
  <c r="D160" i="90" s="1"/>
  <c r="F160" i="90" s="1"/>
  <c r="I160" i="90" s="1"/>
  <c r="D160" i="91" s="1"/>
  <c r="F160" i="91" s="1"/>
  <c r="I160" i="91" s="1"/>
  <c r="D160" i="92" s="1"/>
  <c r="F160" i="92" s="1"/>
  <c r="I160" i="92" s="1"/>
  <c r="D160" i="93" s="1"/>
  <c r="F160" i="93" s="1"/>
  <c r="I160" i="93" s="1"/>
  <c r="D160" i="94" s="1"/>
  <c r="F160" i="94" s="1"/>
  <c r="I160" i="94" s="1"/>
  <c r="D160" i="95" s="1"/>
  <c r="F160" i="95" s="1"/>
  <c r="I160" i="95" s="1"/>
  <c r="D160" i="96" s="1"/>
  <c r="F160" i="96" s="1"/>
  <c r="I160" i="96" s="1"/>
  <c r="F98" i="85"/>
  <c r="I98" i="85" s="1"/>
  <c r="D98" i="86" s="1"/>
  <c r="F98" i="86" s="1"/>
  <c r="I98" i="86" s="1"/>
  <c r="D98" i="87" s="1"/>
  <c r="F98" i="87" s="1"/>
  <c r="I98" i="87" s="1"/>
  <c r="D98" i="88" s="1"/>
  <c r="F98" i="88" s="1"/>
  <c r="I98" i="88" s="1"/>
  <c r="D98" i="89" s="1"/>
  <c r="F98" i="89" s="1"/>
  <c r="I98" i="89" s="1"/>
  <c r="D98" i="90" s="1"/>
  <c r="F98" i="90" s="1"/>
  <c r="I98" i="90" s="1"/>
  <c r="D98" i="91" s="1"/>
  <c r="F98" i="91" s="1"/>
  <c r="I98" i="91" s="1"/>
  <c r="D98" i="92" s="1"/>
  <c r="F98" i="92" s="1"/>
  <c r="I98" i="92" s="1"/>
  <c r="D98" i="93" s="1"/>
  <c r="F98" i="93" s="1"/>
  <c r="I98" i="93" s="1"/>
  <c r="D98" i="94" s="1"/>
  <c r="F98" i="94" s="1"/>
  <c r="I98" i="94" s="1"/>
  <c r="D98" i="95" s="1"/>
  <c r="F98" i="95" s="1"/>
  <c r="I98" i="95" s="1"/>
  <c r="D98" i="96" s="1"/>
  <c r="F98" i="96" s="1"/>
  <c r="I98" i="96" s="1"/>
  <c r="F99" i="85"/>
  <c r="I99" i="85" s="1"/>
  <c r="D99" i="86" s="1"/>
  <c r="F99" i="86" s="1"/>
  <c r="I99" i="86" s="1"/>
  <c r="D99" i="87" s="1"/>
  <c r="F99" i="87" s="1"/>
  <c r="I99" i="87" s="1"/>
  <c r="D99" i="88" s="1"/>
  <c r="F99" i="88" s="1"/>
  <c r="I99" i="88" s="1"/>
  <c r="D99" i="89" s="1"/>
  <c r="F99" i="89" s="1"/>
  <c r="I99" i="89" s="1"/>
  <c r="D99" i="90" s="1"/>
  <c r="F99" i="90" s="1"/>
  <c r="I99" i="90" s="1"/>
  <c r="D99" i="91" s="1"/>
  <c r="F99" i="91" s="1"/>
  <c r="I99" i="91" s="1"/>
  <c r="D99" i="92" s="1"/>
  <c r="F99" i="92" s="1"/>
  <c r="I99" i="92" s="1"/>
  <c r="D99" i="93" s="1"/>
  <c r="F99" i="93" s="1"/>
  <c r="I99" i="93" s="1"/>
  <c r="D99" i="94" s="1"/>
  <c r="F99" i="94" s="1"/>
  <c r="I99" i="94" s="1"/>
  <c r="D99" i="95" s="1"/>
  <c r="F99" i="95" s="1"/>
  <c r="I99" i="95" s="1"/>
  <c r="D99" i="96" s="1"/>
  <c r="F99" i="96" s="1"/>
  <c r="I99" i="96" s="1"/>
  <c r="F242" i="85"/>
  <c r="I242" i="85" s="1"/>
  <c r="D242" i="86" s="1"/>
  <c r="F242" i="86" s="1"/>
  <c r="I242" i="86" s="1"/>
  <c r="D242" i="87" s="1"/>
  <c r="F242" i="87" s="1"/>
  <c r="I242" i="87" s="1"/>
  <c r="D242" i="88" s="1"/>
  <c r="F242" i="88" s="1"/>
  <c r="I242" i="88" s="1"/>
  <c r="D242" i="89" s="1"/>
  <c r="F242" i="89" s="1"/>
  <c r="I242" i="89" s="1"/>
  <c r="D242" i="90" s="1"/>
  <c r="F242" i="90" s="1"/>
  <c r="I242" i="90" s="1"/>
  <c r="D242" i="91" s="1"/>
  <c r="F242" i="91" s="1"/>
  <c r="I242" i="91" s="1"/>
  <c r="D242" i="92" s="1"/>
  <c r="F242" i="92" s="1"/>
  <c r="I242" i="92" s="1"/>
  <c r="D242" i="93" s="1"/>
  <c r="F242" i="93" s="1"/>
  <c r="I242" i="93" s="1"/>
  <c r="D242" i="94" s="1"/>
  <c r="F242" i="94" s="1"/>
  <c r="I242" i="94" s="1"/>
  <c r="D242" i="95" s="1"/>
  <c r="F242" i="95" s="1"/>
  <c r="I242" i="95" s="1"/>
  <c r="D242" i="96" s="1"/>
  <c r="F242" i="96" s="1"/>
  <c r="I242" i="96" s="1"/>
  <c r="F165" i="85"/>
  <c r="I165" i="85" s="1"/>
  <c r="D165" i="86" s="1"/>
  <c r="F165" i="86" s="1"/>
  <c r="I165" i="86" s="1"/>
  <c r="D165" i="87" s="1"/>
  <c r="F165" i="87" s="1"/>
  <c r="I165" i="87" s="1"/>
  <c r="D165" i="88" s="1"/>
  <c r="F165" i="88" s="1"/>
  <c r="I165" i="88" s="1"/>
  <c r="D165" i="89" s="1"/>
  <c r="F165" i="89" s="1"/>
  <c r="I165" i="89" s="1"/>
  <c r="D165" i="90" s="1"/>
  <c r="F165" i="90" s="1"/>
  <c r="I165" i="90" s="1"/>
  <c r="D165" i="91" s="1"/>
  <c r="F165" i="91" s="1"/>
  <c r="I165" i="91" s="1"/>
  <c r="D165" i="92" s="1"/>
  <c r="F165" i="92" s="1"/>
  <c r="I165" i="92" s="1"/>
  <c r="D165" i="93" s="1"/>
  <c r="F165" i="93" s="1"/>
  <c r="I165" i="93" s="1"/>
  <c r="D165" i="94" s="1"/>
  <c r="F165" i="94" s="1"/>
  <c r="I165" i="94" s="1"/>
  <c r="D165" i="95" s="1"/>
  <c r="F165" i="95" s="1"/>
  <c r="I165" i="95" s="1"/>
  <c r="D165" i="96" s="1"/>
  <c r="F165" i="96" s="1"/>
  <c r="I165" i="96" s="1"/>
  <c r="F218" i="85"/>
  <c r="I218" i="85" s="1"/>
  <c r="D218" i="86" s="1"/>
  <c r="F218" i="86" s="1"/>
  <c r="I218" i="86" s="1"/>
  <c r="D218" i="87" s="1"/>
  <c r="F218" i="87" s="1"/>
  <c r="I218" i="87" s="1"/>
  <c r="D218" i="88" s="1"/>
  <c r="F218" i="88" s="1"/>
  <c r="I218" i="88" s="1"/>
  <c r="D218" i="89" s="1"/>
  <c r="F218" i="89" s="1"/>
  <c r="I218" i="89" s="1"/>
  <c r="D218" i="90" s="1"/>
  <c r="F218" i="90" s="1"/>
  <c r="I218" i="90" s="1"/>
  <c r="D218" i="91" s="1"/>
  <c r="F218" i="91" s="1"/>
  <c r="I218" i="91" s="1"/>
  <c r="D218" i="92" s="1"/>
  <c r="F218" i="92" s="1"/>
  <c r="I218" i="92" s="1"/>
  <c r="D218" i="93" s="1"/>
  <c r="F218" i="93" s="1"/>
  <c r="I218" i="93" s="1"/>
  <c r="D218" i="94" s="1"/>
  <c r="F218" i="94" s="1"/>
  <c r="I218" i="94" s="1"/>
  <c r="D218" i="95" s="1"/>
  <c r="F218" i="95" s="1"/>
  <c r="I218" i="95" s="1"/>
  <c r="D218" i="96" s="1"/>
  <c r="F218" i="96" s="1"/>
  <c r="I218" i="96" s="1"/>
  <c r="F120" i="85"/>
  <c r="I120" i="85" s="1"/>
  <c r="D120" i="86" s="1"/>
  <c r="F120" i="86" s="1"/>
  <c r="I120" i="86" s="1"/>
  <c r="D120" i="87" s="1"/>
  <c r="F120" i="87" s="1"/>
  <c r="I120" i="87" s="1"/>
  <c r="D120" i="88" s="1"/>
  <c r="F120" i="88" s="1"/>
  <c r="I120" i="88" s="1"/>
  <c r="D120" i="89" s="1"/>
  <c r="F120" i="89" s="1"/>
  <c r="I120" i="89" s="1"/>
  <c r="D120" i="90" s="1"/>
  <c r="F120" i="90" s="1"/>
  <c r="I120" i="90" s="1"/>
  <c r="D120" i="91" s="1"/>
  <c r="F120" i="91" s="1"/>
  <c r="I120" i="91" s="1"/>
  <c r="D120" i="92" s="1"/>
  <c r="F120" i="92" s="1"/>
  <c r="I120" i="92" s="1"/>
  <c r="D120" i="93" s="1"/>
  <c r="F120" i="93" s="1"/>
  <c r="I120" i="93" s="1"/>
  <c r="D120" i="94" s="1"/>
  <c r="F120" i="94" s="1"/>
  <c r="I120" i="94" s="1"/>
  <c r="D120" i="95" s="1"/>
  <c r="F120" i="95" s="1"/>
  <c r="I120" i="95" s="1"/>
  <c r="D120" i="96" s="1"/>
  <c r="F120" i="96" s="1"/>
  <c r="I120" i="96" s="1"/>
  <c r="F147" i="85"/>
  <c r="I147" i="85" s="1"/>
  <c r="D147" i="86" s="1"/>
  <c r="F147" i="86" s="1"/>
  <c r="I147" i="86" s="1"/>
  <c r="D147" i="87" s="1"/>
  <c r="F147" i="87" s="1"/>
  <c r="I147" i="87" s="1"/>
  <c r="D147" i="88" s="1"/>
  <c r="F147" i="88" s="1"/>
  <c r="I147" i="88" s="1"/>
  <c r="D147" i="89" s="1"/>
  <c r="F147" i="89" s="1"/>
  <c r="I147" i="89" s="1"/>
  <c r="D147" i="90" s="1"/>
  <c r="F147" i="90" s="1"/>
  <c r="I147" i="90" s="1"/>
  <c r="D147" i="91" s="1"/>
  <c r="F147" i="91" s="1"/>
  <c r="I147" i="91" s="1"/>
  <c r="D147" i="92" s="1"/>
  <c r="F147" i="92" s="1"/>
  <c r="I147" i="92" s="1"/>
  <c r="D147" i="93" s="1"/>
  <c r="F147" i="93" s="1"/>
  <c r="I147" i="93" s="1"/>
  <c r="D147" i="94" s="1"/>
  <c r="F147" i="94" s="1"/>
  <c r="I147" i="94" s="1"/>
  <c r="D147" i="95" s="1"/>
  <c r="F147" i="95" s="1"/>
  <c r="I147" i="95" s="1"/>
  <c r="D147" i="96" s="1"/>
  <c r="F147" i="96" s="1"/>
  <c r="I147" i="96" s="1"/>
  <c r="F90" i="85"/>
  <c r="I90" i="85" s="1"/>
  <c r="D90" i="86" s="1"/>
  <c r="F90" i="86" s="1"/>
  <c r="I90" i="86" s="1"/>
  <c r="D90" i="87" s="1"/>
  <c r="F90" i="87" s="1"/>
  <c r="I90" i="87" s="1"/>
  <c r="D90" i="88" s="1"/>
  <c r="F90" i="88" s="1"/>
  <c r="I90" i="88" s="1"/>
  <c r="D90" i="89" s="1"/>
  <c r="F90" i="89" s="1"/>
  <c r="I90" i="89" s="1"/>
  <c r="D90" i="90" s="1"/>
  <c r="F90" i="90" s="1"/>
  <c r="I90" i="90" s="1"/>
  <c r="D90" i="91" s="1"/>
  <c r="F90" i="91" s="1"/>
  <c r="I90" i="91" s="1"/>
  <c r="D90" i="92" s="1"/>
  <c r="F90" i="92" s="1"/>
  <c r="I90" i="92" s="1"/>
  <c r="D90" i="93" s="1"/>
  <c r="F90" i="93" s="1"/>
  <c r="I90" i="93" s="1"/>
  <c r="D90" i="94" s="1"/>
  <c r="F90" i="94" s="1"/>
  <c r="I90" i="94" s="1"/>
  <c r="D90" i="95" s="1"/>
  <c r="F90" i="95" s="1"/>
  <c r="I90" i="95" s="1"/>
  <c r="D90" i="96" s="1"/>
  <c r="F90" i="96" s="1"/>
  <c r="I90" i="96" s="1"/>
  <c r="F166" i="85"/>
  <c r="I166" i="85" s="1"/>
  <c r="D166" i="86" s="1"/>
  <c r="F166" i="86" s="1"/>
  <c r="I166" i="86" s="1"/>
  <c r="D166" i="87" s="1"/>
  <c r="F166" i="87" s="1"/>
  <c r="I166" i="87" s="1"/>
  <c r="D166" i="88" s="1"/>
  <c r="F166" i="88" s="1"/>
  <c r="I166" i="88" s="1"/>
  <c r="D166" i="89" s="1"/>
  <c r="F166" i="89" s="1"/>
  <c r="I166" i="89" s="1"/>
  <c r="D166" i="90" s="1"/>
  <c r="F166" i="90" s="1"/>
  <c r="I166" i="90" s="1"/>
  <c r="D166" i="91" s="1"/>
  <c r="F166" i="91" s="1"/>
  <c r="I166" i="91" s="1"/>
  <c r="D166" i="92" s="1"/>
  <c r="F166" i="92" s="1"/>
  <c r="I166" i="92" s="1"/>
  <c r="D166" i="93" s="1"/>
  <c r="F166" i="93" s="1"/>
  <c r="I166" i="93" s="1"/>
  <c r="D166" i="94" s="1"/>
  <c r="F166" i="94" s="1"/>
  <c r="I166" i="94" s="1"/>
  <c r="D166" i="95" s="1"/>
  <c r="F166" i="95" s="1"/>
  <c r="I166" i="95" s="1"/>
  <c r="D166" i="96" s="1"/>
  <c r="F166" i="96" s="1"/>
  <c r="I166" i="96" s="1"/>
  <c r="F115" i="85"/>
  <c r="I115" i="85" s="1"/>
  <c r="D115" i="86" s="1"/>
  <c r="F115" i="86" s="1"/>
  <c r="I115" i="86" s="1"/>
  <c r="D115" i="87" s="1"/>
  <c r="F115" i="87" s="1"/>
  <c r="I115" i="87" s="1"/>
  <c r="D115" i="88" s="1"/>
  <c r="F115" i="88" s="1"/>
  <c r="I115" i="88" s="1"/>
  <c r="D115" i="89" s="1"/>
  <c r="F115" i="89" s="1"/>
  <c r="I115" i="89" s="1"/>
  <c r="D115" i="90" s="1"/>
  <c r="F115" i="90" s="1"/>
  <c r="I115" i="90" s="1"/>
  <c r="D115" i="91" s="1"/>
  <c r="F115" i="91" s="1"/>
  <c r="I115" i="91" s="1"/>
  <c r="D115" i="92" s="1"/>
  <c r="F115" i="92" s="1"/>
  <c r="I115" i="92" s="1"/>
  <c r="D115" i="93" s="1"/>
  <c r="F115" i="93" s="1"/>
  <c r="I115" i="93" s="1"/>
  <c r="D115" i="94" s="1"/>
  <c r="F115" i="94" s="1"/>
  <c r="I115" i="94" s="1"/>
  <c r="D115" i="95" s="1"/>
  <c r="F115" i="95" s="1"/>
  <c r="I115" i="95" s="1"/>
  <c r="D115" i="96" s="1"/>
  <c r="F115" i="96" s="1"/>
  <c r="I115" i="96" s="1"/>
  <c r="F100" i="85"/>
  <c r="I100" i="85" s="1"/>
  <c r="D100" i="86" s="1"/>
  <c r="F100" i="86" s="1"/>
  <c r="I100" i="86" s="1"/>
  <c r="D100" i="87" s="1"/>
  <c r="F100" i="87" s="1"/>
  <c r="I100" i="87" s="1"/>
  <c r="D100" i="88" s="1"/>
  <c r="F100" i="88" s="1"/>
  <c r="I100" i="88" s="1"/>
  <c r="D100" i="89" s="1"/>
  <c r="F100" i="89" s="1"/>
  <c r="I100" i="89" s="1"/>
  <c r="D100" i="90" s="1"/>
  <c r="F100" i="90" s="1"/>
  <c r="I100" i="90" s="1"/>
  <c r="D100" i="91" s="1"/>
  <c r="F100" i="91" s="1"/>
  <c r="I100" i="91" s="1"/>
  <c r="D100" i="92" s="1"/>
  <c r="F100" i="92" s="1"/>
  <c r="I100" i="92" s="1"/>
  <c r="D100" i="93" s="1"/>
  <c r="F100" i="93" s="1"/>
  <c r="I100" i="93" s="1"/>
  <c r="D100" i="94" s="1"/>
  <c r="F100" i="94" s="1"/>
  <c r="I100" i="94" s="1"/>
  <c r="D100" i="95" s="1"/>
  <c r="F100" i="95" s="1"/>
  <c r="I100" i="95" s="1"/>
  <c r="D100" i="96" s="1"/>
  <c r="F100" i="96" s="1"/>
  <c r="I100" i="96" s="1"/>
  <c r="F184" i="85"/>
  <c r="I184" i="85" s="1"/>
  <c r="D184" i="86" s="1"/>
  <c r="F184" i="86" s="1"/>
  <c r="I184" i="86" s="1"/>
  <c r="D184" i="87" s="1"/>
  <c r="F184" i="87" s="1"/>
  <c r="I184" i="87" s="1"/>
  <c r="D184" i="88" s="1"/>
  <c r="F184" i="88" s="1"/>
  <c r="I184" i="88" s="1"/>
  <c r="D184" i="89" s="1"/>
  <c r="F184" i="89" s="1"/>
  <c r="I184" i="89" s="1"/>
  <c r="D184" i="90" s="1"/>
  <c r="F184" i="90" s="1"/>
  <c r="I184" i="90" s="1"/>
  <c r="D184" i="91" s="1"/>
  <c r="F184" i="91" s="1"/>
  <c r="I184" i="91" s="1"/>
  <c r="D184" i="92" s="1"/>
  <c r="F184" i="92" s="1"/>
  <c r="I184" i="92" s="1"/>
  <c r="D184" i="93" s="1"/>
  <c r="F184" i="93" s="1"/>
  <c r="I184" i="93" s="1"/>
  <c r="D184" i="94" s="1"/>
  <c r="F184" i="94" s="1"/>
  <c r="I184" i="94" s="1"/>
  <c r="D184" i="95" s="1"/>
  <c r="F184" i="95" s="1"/>
  <c r="I184" i="95" s="1"/>
  <c r="D184" i="96" s="1"/>
  <c r="F184" i="96" s="1"/>
  <c r="I184" i="96" s="1"/>
  <c r="F9" i="85"/>
  <c r="I9" i="85" s="1"/>
  <c r="D9" i="86" s="1"/>
  <c r="F9" i="86" s="1"/>
  <c r="I9" i="86" s="1"/>
  <c r="D9" i="87" s="1"/>
  <c r="F9" i="87" s="1"/>
  <c r="I9" i="87" s="1"/>
  <c r="D9" i="88" s="1"/>
  <c r="F9" i="88" s="1"/>
  <c r="I9" i="88" s="1"/>
  <c r="D9" i="89" s="1"/>
  <c r="F9" i="89" s="1"/>
  <c r="I9" i="89" s="1"/>
  <c r="D9" i="90" s="1"/>
  <c r="F9" i="90" s="1"/>
  <c r="I9" i="90" s="1"/>
  <c r="D9" i="91" s="1"/>
  <c r="F9" i="91" s="1"/>
  <c r="I9" i="91" s="1"/>
  <c r="D9" i="92" s="1"/>
  <c r="F9" i="92" s="1"/>
  <c r="I9" i="92" s="1"/>
  <c r="D9" i="93" s="1"/>
  <c r="F9" i="93" s="1"/>
  <c r="I9" i="93" s="1"/>
  <c r="D9" i="94" s="1"/>
  <c r="F9" i="94" s="1"/>
  <c r="I9" i="94" s="1"/>
  <c r="D9" i="95" s="1"/>
  <c r="F9" i="95" s="1"/>
  <c r="I9" i="95" s="1"/>
  <c r="D9" i="96" s="1"/>
  <c r="F9" i="96" s="1"/>
  <c r="I9" i="96" s="1"/>
  <c r="F114" i="85"/>
  <c r="I114" i="85" s="1"/>
  <c r="D114" i="86" s="1"/>
  <c r="F114" i="86" s="1"/>
  <c r="I114" i="86" s="1"/>
  <c r="D114" i="87" s="1"/>
  <c r="F114" i="87" s="1"/>
  <c r="I114" i="87" s="1"/>
  <c r="D114" i="88" s="1"/>
  <c r="F114" i="88" s="1"/>
  <c r="I114" i="88" s="1"/>
  <c r="D114" i="89" s="1"/>
  <c r="F114" i="89" s="1"/>
  <c r="I114" i="89" s="1"/>
  <c r="D114" i="90" s="1"/>
  <c r="F114" i="90" s="1"/>
  <c r="I114" i="90" s="1"/>
  <c r="D114" i="91" s="1"/>
  <c r="F114" i="91" s="1"/>
  <c r="I114" i="91" s="1"/>
  <c r="D114" i="92" s="1"/>
  <c r="F114" i="92" s="1"/>
  <c r="I114" i="92" s="1"/>
  <c r="D114" i="93" s="1"/>
  <c r="F114" i="93" s="1"/>
  <c r="I114" i="93" s="1"/>
  <c r="D114" i="94" s="1"/>
  <c r="F114" i="94" s="1"/>
  <c r="I114" i="94" s="1"/>
  <c r="D114" i="95" s="1"/>
  <c r="F114" i="95" s="1"/>
  <c r="I114" i="95" s="1"/>
  <c r="D114" i="96" s="1"/>
  <c r="F114" i="96" s="1"/>
  <c r="I114" i="96" s="1"/>
  <c r="F101" i="85"/>
  <c r="I101" i="85" s="1"/>
  <c r="D101" i="86" s="1"/>
  <c r="F101" i="86" s="1"/>
  <c r="I101" i="86" s="1"/>
  <c r="D101" i="87" s="1"/>
  <c r="F101" i="87" s="1"/>
  <c r="I101" i="87" s="1"/>
  <c r="D101" i="88" s="1"/>
  <c r="F101" i="88" s="1"/>
  <c r="I101" i="88" s="1"/>
  <c r="D101" i="89" s="1"/>
  <c r="F101" i="89" s="1"/>
  <c r="I101" i="89" s="1"/>
  <c r="D101" i="90" s="1"/>
  <c r="F101" i="90" s="1"/>
  <c r="I101" i="90" s="1"/>
  <c r="D101" i="91" s="1"/>
  <c r="F101" i="91" s="1"/>
  <c r="I101" i="91" s="1"/>
  <c r="D101" i="92" s="1"/>
  <c r="F101" i="92" s="1"/>
  <c r="I101" i="92" s="1"/>
  <c r="D101" i="93" s="1"/>
  <c r="F101" i="93" s="1"/>
  <c r="I101" i="93" s="1"/>
  <c r="D101" i="94" s="1"/>
  <c r="F101" i="94" s="1"/>
  <c r="I101" i="94" s="1"/>
  <c r="D101" i="95" s="1"/>
  <c r="F101" i="95" s="1"/>
  <c r="I101" i="95" s="1"/>
  <c r="D101" i="96" s="1"/>
  <c r="F101" i="96" s="1"/>
  <c r="I101" i="96" s="1"/>
  <c r="F158" i="85"/>
  <c r="I158" i="85" s="1"/>
  <c r="D158" i="86" s="1"/>
  <c r="F158" i="86" s="1"/>
  <c r="I158" i="86" s="1"/>
  <c r="D158" i="87" s="1"/>
  <c r="F158" i="87" s="1"/>
  <c r="I158" i="87" s="1"/>
  <c r="D158" i="88" s="1"/>
  <c r="F158" i="88" s="1"/>
  <c r="I158" i="88" s="1"/>
  <c r="D158" i="89" s="1"/>
  <c r="F158" i="89" s="1"/>
  <c r="I158" i="89" s="1"/>
  <c r="D158" i="90" s="1"/>
  <c r="F158" i="90" s="1"/>
  <c r="I158" i="90" s="1"/>
  <c r="D158" i="91" s="1"/>
  <c r="F158" i="91" s="1"/>
  <c r="I158" i="91" s="1"/>
  <c r="D158" i="92" s="1"/>
  <c r="F158" i="92" s="1"/>
  <c r="I158" i="92" s="1"/>
  <c r="D158" i="93" s="1"/>
  <c r="F158" i="93" s="1"/>
  <c r="I158" i="93" s="1"/>
  <c r="D158" i="94" s="1"/>
  <c r="F158" i="94" s="1"/>
  <c r="I158" i="94" s="1"/>
  <c r="D158" i="95" s="1"/>
  <c r="F158" i="95" s="1"/>
  <c r="I158" i="95" s="1"/>
  <c r="D158" i="96" s="1"/>
  <c r="F158" i="96" s="1"/>
  <c r="I158" i="96" s="1"/>
  <c r="F149" i="85"/>
  <c r="I149" i="85" s="1"/>
  <c r="D149" i="86" s="1"/>
  <c r="F149" i="86" s="1"/>
  <c r="I149" i="86" s="1"/>
  <c r="D149" i="87" s="1"/>
  <c r="F149" i="87" s="1"/>
  <c r="I149" i="87" s="1"/>
  <c r="D149" i="88" s="1"/>
  <c r="F149" i="88" s="1"/>
  <c r="I149" i="88" s="1"/>
  <c r="D149" i="89" s="1"/>
  <c r="F149" i="89" s="1"/>
  <c r="I149" i="89" s="1"/>
  <c r="D149" i="90" s="1"/>
  <c r="F149" i="90" s="1"/>
  <c r="I149" i="90" s="1"/>
  <c r="D149" i="91" s="1"/>
  <c r="F149" i="91" s="1"/>
  <c r="I149" i="91" s="1"/>
  <c r="D149" i="92" s="1"/>
  <c r="F149" i="92" s="1"/>
  <c r="I149" i="92" s="1"/>
  <c r="D149" i="93" s="1"/>
  <c r="F149" i="93" s="1"/>
  <c r="I149" i="93" s="1"/>
  <c r="D149" i="94" s="1"/>
  <c r="F149" i="94" s="1"/>
  <c r="I149" i="94" s="1"/>
  <c r="D149" i="95" s="1"/>
  <c r="F149" i="95" s="1"/>
  <c r="I149" i="95" s="1"/>
  <c r="D149" i="96" s="1"/>
  <c r="F149" i="96" s="1"/>
  <c r="I149" i="96" s="1"/>
  <c r="F138" i="85"/>
  <c r="I138" i="85" s="1"/>
  <c r="D138" i="86" s="1"/>
  <c r="F138" i="86" s="1"/>
  <c r="I138" i="86" s="1"/>
  <c r="D138" i="87" s="1"/>
  <c r="F138" i="87" s="1"/>
  <c r="I138" i="87" s="1"/>
  <c r="D138" i="88" s="1"/>
  <c r="F138" i="88" s="1"/>
  <c r="I138" i="88" s="1"/>
  <c r="D138" i="89" s="1"/>
  <c r="F138" i="89" s="1"/>
  <c r="I138" i="89" s="1"/>
  <c r="D138" i="90" s="1"/>
  <c r="F138" i="90" s="1"/>
  <c r="I138" i="90" s="1"/>
  <c r="D138" i="91" s="1"/>
  <c r="F138" i="91" s="1"/>
  <c r="I138" i="91" s="1"/>
  <c r="D138" i="92" s="1"/>
  <c r="F138" i="92" s="1"/>
  <c r="I138" i="92" s="1"/>
  <c r="D138" i="93" s="1"/>
  <c r="F138" i="93" s="1"/>
  <c r="I138" i="93" s="1"/>
  <c r="D138" i="94" s="1"/>
  <c r="F138" i="94" s="1"/>
  <c r="I138" i="94" s="1"/>
  <c r="D138" i="95" s="1"/>
  <c r="F138" i="95" s="1"/>
  <c r="I138" i="95" s="1"/>
  <c r="D138" i="96" s="1"/>
  <c r="F138" i="96" s="1"/>
  <c r="I138" i="96" s="1"/>
  <c r="F89" i="85"/>
  <c r="I89" i="85" s="1"/>
  <c r="D89" i="86" s="1"/>
  <c r="F89" i="86" s="1"/>
  <c r="I89" i="86" s="1"/>
  <c r="D89" i="87" s="1"/>
  <c r="F89" i="87" s="1"/>
  <c r="I89" i="87" s="1"/>
  <c r="D89" i="88" s="1"/>
  <c r="F89" i="88" s="1"/>
  <c r="I89" i="88" s="1"/>
  <c r="D89" i="89" s="1"/>
  <c r="F89" i="89" s="1"/>
  <c r="I89" i="89" s="1"/>
  <c r="D89" i="90" s="1"/>
  <c r="F89" i="90" s="1"/>
  <c r="I89" i="90" s="1"/>
  <c r="D89" i="91" s="1"/>
  <c r="F89" i="91" s="1"/>
  <c r="I89" i="91" s="1"/>
  <c r="D89" i="92" s="1"/>
  <c r="F89" i="92" s="1"/>
  <c r="I89" i="92" s="1"/>
  <c r="D89" i="93" s="1"/>
  <c r="F89" i="93" s="1"/>
  <c r="I89" i="93" s="1"/>
  <c r="D89" i="94" s="1"/>
  <c r="F89" i="94" s="1"/>
  <c r="I89" i="94" s="1"/>
  <c r="D89" i="95" s="1"/>
  <c r="F89" i="95" s="1"/>
  <c r="I89" i="95" s="1"/>
  <c r="D89" i="96" s="1"/>
  <c r="F89" i="96" s="1"/>
  <c r="I89" i="96" s="1"/>
  <c r="F162" i="85"/>
  <c r="I162" i="85" s="1"/>
  <c r="D162" i="86" s="1"/>
  <c r="F162" i="86" s="1"/>
  <c r="I162" i="86" s="1"/>
  <c r="D162" i="87" s="1"/>
  <c r="F162" i="87" s="1"/>
  <c r="I162" i="87" s="1"/>
  <c r="D162" i="88" s="1"/>
  <c r="F162" i="88" s="1"/>
  <c r="I162" i="88" s="1"/>
  <c r="D162" i="89" s="1"/>
  <c r="F162" i="89" s="1"/>
  <c r="I162" i="89" s="1"/>
  <c r="D162" i="90" s="1"/>
  <c r="F162" i="90" s="1"/>
  <c r="I162" i="90" s="1"/>
  <c r="D162" i="91" s="1"/>
  <c r="F162" i="91" s="1"/>
  <c r="I162" i="91" s="1"/>
  <c r="D162" i="92" s="1"/>
  <c r="F162" i="92" s="1"/>
  <c r="I162" i="92" s="1"/>
  <c r="D162" i="93" s="1"/>
  <c r="F162" i="93" s="1"/>
  <c r="I162" i="93" s="1"/>
  <c r="D162" i="94" s="1"/>
  <c r="F162" i="94" s="1"/>
  <c r="I162" i="94" s="1"/>
  <c r="D162" i="95" s="1"/>
  <c r="F162" i="95" s="1"/>
  <c r="I162" i="95" s="1"/>
  <c r="D162" i="96" s="1"/>
  <c r="F162" i="96" s="1"/>
  <c r="I162" i="96" s="1"/>
  <c r="F146" i="85"/>
  <c r="I146" i="85" s="1"/>
  <c r="D146" i="86" s="1"/>
  <c r="F146" i="86" s="1"/>
  <c r="I146" i="86" s="1"/>
  <c r="D146" i="87" s="1"/>
  <c r="F146" i="87" s="1"/>
  <c r="I146" i="87" s="1"/>
  <c r="D146" i="88" s="1"/>
  <c r="F146" i="88" s="1"/>
  <c r="I146" i="88" s="1"/>
  <c r="D146" i="89" s="1"/>
  <c r="F146" i="89" s="1"/>
  <c r="I146" i="89" s="1"/>
  <c r="D146" i="90" s="1"/>
  <c r="F146" i="90" s="1"/>
  <c r="I146" i="90" s="1"/>
  <c r="D146" i="91" s="1"/>
  <c r="F146" i="91" s="1"/>
  <c r="I146" i="91" s="1"/>
  <c r="D146" i="92" s="1"/>
  <c r="F146" i="92" s="1"/>
  <c r="I146" i="92" s="1"/>
  <c r="D146" i="93" s="1"/>
  <c r="F146" i="93" s="1"/>
  <c r="I146" i="93" s="1"/>
  <c r="D146" i="94" s="1"/>
  <c r="F146" i="94" s="1"/>
  <c r="I146" i="94" s="1"/>
  <c r="D146" i="95" s="1"/>
  <c r="F146" i="95" s="1"/>
  <c r="I146" i="95" s="1"/>
  <c r="D146" i="96" s="1"/>
  <c r="F146" i="96" s="1"/>
  <c r="I146" i="96" s="1"/>
  <c r="F122" i="85"/>
  <c r="I122" i="85" s="1"/>
  <c r="D122" i="86" s="1"/>
  <c r="F122" i="86" s="1"/>
  <c r="I122" i="86" s="1"/>
  <c r="D122" i="87" s="1"/>
  <c r="F122" i="87" s="1"/>
  <c r="I122" i="87" s="1"/>
  <c r="D122" i="88" s="1"/>
  <c r="F122" i="88" s="1"/>
  <c r="I122" i="88" s="1"/>
  <c r="D122" i="89" s="1"/>
  <c r="F122" i="89" s="1"/>
  <c r="I122" i="89" s="1"/>
  <c r="D122" i="90" s="1"/>
  <c r="F122" i="90" s="1"/>
  <c r="I122" i="90" s="1"/>
  <c r="D122" i="91" s="1"/>
  <c r="F122" i="91" s="1"/>
  <c r="I122" i="91" s="1"/>
  <c r="D122" i="92" s="1"/>
  <c r="F122" i="92" s="1"/>
  <c r="I122" i="92" s="1"/>
  <c r="D122" i="93" s="1"/>
  <c r="F122" i="93" s="1"/>
  <c r="I122" i="93" s="1"/>
  <c r="D122" i="94" s="1"/>
  <c r="F122" i="94" s="1"/>
  <c r="I122" i="94" s="1"/>
  <c r="D122" i="95" s="1"/>
  <c r="F122" i="95" s="1"/>
  <c r="I122" i="95" s="1"/>
  <c r="D122" i="96" s="1"/>
  <c r="F122" i="96" s="1"/>
  <c r="I122" i="96" s="1"/>
  <c r="F185" i="85"/>
  <c r="I185" i="85" s="1"/>
  <c r="D185" i="86" s="1"/>
  <c r="F185" i="86" s="1"/>
  <c r="I185" i="86" s="1"/>
  <c r="D185" i="87" s="1"/>
  <c r="F185" i="87" s="1"/>
  <c r="I185" i="87" s="1"/>
  <c r="D185" i="88" s="1"/>
  <c r="F185" i="88" s="1"/>
  <c r="I185" i="88" s="1"/>
  <c r="D185" i="89" s="1"/>
  <c r="F185" i="89" s="1"/>
  <c r="I185" i="89" s="1"/>
  <c r="D185" i="90" s="1"/>
  <c r="F185" i="90" s="1"/>
  <c r="I185" i="90" s="1"/>
  <c r="D185" i="91" s="1"/>
  <c r="F185" i="91" s="1"/>
  <c r="I185" i="91" s="1"/>
  <c r="D185" i="92" s="1"/>
  <c r="F185" i="92" s="1"/>
  <c r="I185" i="92" s="1"/>
  <c r="D185" i="93" s="1"/>
  <c r="F185" i="93" s="1"/>
  <c r="I185" i="93" s="1"/>
  <c r="D185" i="94" s="1"/>
  <c r="F185" i="94" s="1"/>
  <c r="I185" i="94" s="1"/>
  <c r="D185" i="95" s="1"/>
  <c r="F185" i="95" s="1"/>
  <c r="I185" i="95" s="1"/>
  <c r="D185" i="96" s="1"/>
  <c r="F185" i="96" s="1"/>
  <c r="I185" i="96" s="1"/>
  <c r="F164" i="85"/>
  <c r="I164" i="85" s="1"/>
  <c r="D164" i="86" s="1"/>
  <c r="F164" i="86" s="1"/>
  <c r="I164" i="86" s="1"/>
  <c r="D164" i="87" s="1"/>
  <c r="F164" i="87" s="1"/>
  <c r="I164" i="87" s="1"/>
  <c r="D164" i="88" s="1"/>
  <c r="F164" i="88" s="1"/>
  <c r="I164" i="88" s="1"/>
  <c r="D164" i="89" s="1"/>
  <c r="F164" i="89" s="1"/>
  <c r="I164" i="89" s="1"/>
  <c r="D164" i="90" s="1"/>
  <c r="F164" i="90" s="1"/>
  <c r="I164" i="90" s="1"/>
  <c r="D164" i="91" s="1"/>
  <c r="F164" i="91" s="1"/>
  <c r="I164" i="91" s="1"/>
  <c r="D164" i="92" s="1"/>
  <c r="F164" i="92" s="1"/>
  <c r="I164" i="92" s="1"/>
  <c r="D164" i="93" s="1"/>
  <c r="F164" i="93" s="1"/>
  <c r="I164" i="93" s="1"/>
  <c r="D164" i="94" s="1"/>
  <c r="F164" i="94" s="1"/>
  <c r="I164" i="94" s="1"/>
  <c r="D164" i="95" s="1"/>
  <c r="F164" i="95" s="1"/>
  <c r="I164" i="95" s="1"/>
  <c r="D164" i="96" s="1"/>
  <c r="F164" i="96" s="1"/>
  <c r="I164" i="96" s="1"/>
  <c r="F169" i="85"/>
  <c r="I169" i="85" s="1"/>
  <c r="D169" i="86" s="1"/>
  <c r="F169" i="86" s="1"/>
  <c r="I169" i="86" s="1"/>
  <c r="D169" i="87" s="1"/>
  <c r="F169" i="87" s="1"/>
  <c r="I169" i="87" s="1"/>
  <c r="D169" i="88" s="1"/>
  <c r="F169" i="88" s="1"/>
  <c r="I169" i="88" s="1"/>
  <c r="D169" i="89" s="1"/>
  <c r="F169" i="89" s="1"/>
  <c r="I169" i="89" s="1"/>
  <c r="D169" i="90" s="1"/>
  <c r="F169" i="90" s="1"/>
  <c r="I169" i="90" s="1"/>
  <c r="D169" i="91" s="1"/>
  <c r="F169" i="91" s="1"/>
  <c r="I169" i="91" s="1"/>
  <c r="D169" i="92" s="1"/>
  <c r="F169" i="92" s="1"/>
  <c r="I169" i="92" s="1"/>
  <c r="D169" i="93" s="1"/>
  <c r="F169" i="93" s="1"/>
  <c r="I169" i="93" s="1"/>
  <c r="D169" i="94" s="1"/>
  <c r="F169" i="94" s="1"/>
  <c r="I169" i="94" s="1"/>
  <c r="D169" i="95" s="1"/>
  <c r="F169" i="95" s="1"/>
  <c r="I169" i="95" s="1"/>
  <c r="D169" i="96" s="1"/>
  <c r="F169" i="96" s="1"/>
  <c r="I169" i="96" s="1"/>
  <c r="F240" i="85"/>
  <c r="I240" i="85" s="1"/>
  <c r="D240" i="86" s="1"/>
  <c r="F240" i="86" s="1"/>
  <c r="I240" i="86" s="1"/>
  <c r="D240" i="87" s="1"/>
  <c r="F240" i="87" s="1"/>
  <c r="I240" i="87" s="1"/>
  <c r="D240" i="88" s="1"/>
  <c r="F240" i="88" s="1"/>
  <c r="I240" i="88" s="1"/>
  <c r="D240" i="89" s="1"/>
  <c r="F240" i="89" s="1"/>
  <c r="I240" i="89" s="1"/>
  <c r="D240" i="90" s="1"/>
  <c r="F240" i="90" s="1"/>
  <c r="I240" i="90" s="1"/>
  <c r="D240" i="91" s="1"/>
  <c r="F240" i="91" s="1"/>
  <c r="I240" i="91" s="1"/>
  <c r="D240" i="92" s="1"/>
  <c r="F240" i="92" s="1"/>
  <c r="I240" i="92" s="1"/>
  <c r="D240" i="93" s="1"/>
  <c r="F240" i="93" s="1"/>
  <c r="I240" i="93" s="1"/>
  <c r="D240" i="94" s="1"/>
  <c r="F240" i="94" s="1"/>
  <c r="I240" i="94" s="1"/>
  <c r="D240" i="95" s="1"/>
  <c r="F240" i="95" s="1"/>
  <c r="I240" i="95" s="1"/>
  <c r="D240" i="96" s="1"/>
  <c r="F240" i="96" s="1"/>
  <c r="I240" i="96" s="1"/>
  <c r="F117" i="85"/>
  <c r="I117" i="85" s="1"/>
  <c r="D117" i="86" s="1"/>
  <c r="F117" i="86" s="1"/>
  <c r="I117" i="86" s="1"/>
  <c r="D117" i="87" s="1"/>
  <c r="F117" i="87" s="1"/>
  <c r="I117" i="87" s="1"/>
  <c r="D117" i="88" s="1"/>
  <c r="F117" i="88" s="1"/>
  <c r="I117" i="88" s="1"/>
  <c r="D117" i="89" s="1"/>
  <c r="F117" i="89" s="1"/>
  <c r="I117" i="89" s="1"/>
  <c r="D117" i="90" s="1"/>
  <c r="F117" i="90" s="1"/>
  <c r="I117" i="90" s="1"/>
  <c r="D117" i="91" s="1"/>
  <c r="F117" i="91" s="1"/>
  <c r="I117" i="91" s="1"/>
  <c r="D117" i="92" s="1"/>
  <c r="F117" i="92" s="1"/>
  <c r="I117" i="92" s="1"/>
  <c r="D117" i="93" s="1"/>
  <c r="F117" i="93" s="1"/>
  <c r="I117" i="93" s="1"/>
  <c r="D117" i="94" s="1"/>
  <c r="F117" i="94" s="1"/>
  <c r="I117" i="94" s="1"/>
  <c r="D117" i="95" s="1"/>
  <c r="F117" i="95" s="1"/>
  <c r="I117" i="95" s="1"/>
  <c r="D117" i="96" s="1"/>
  <c r="F117" i="96" s="1"/>
  <c r="I117" i="96" s="1"/>
  <c r="D231" i="75"/>
  <c r="F231" i="75" s="1"/>
  <c r="I231" i="75" s="1"/>
  <c r="D231" i="76" s="1"/>
  <c r="F231" i="76" l="1"/>
  <c r="I231" i="76" s="1"/>
  <c r="D231" i="77" s="1"/>
  <c r="F231" i="77" l="1"/>
  <c r="I231" i="77" s="1"/>
  <c r="D231" i="78" s="1"/>
  <c r="F231" i="78" l="1"/>
  <c r="I231" i="78" s="1"/>
  <c r="D231" i="79" s="1"/>
  <c r="F231" i="79" l="1"/>
  <c r="I231" i="79" s="1"/>
  <c r="D231" i="80" s="1"/>
  <c r="F231" i="80" l="1"/>
  <c r="I231" i="80" s="1"/>
  <c r="D231" i="81" s="1"/>
  <c r="F231" i="81" l="1"/>
  <c r="I231" i="81" s="1"/>
  <c r="D231" i="82" s="1"/>
  <c r="F231" i="82" s="1"/>
  <c r="I231" i="82" l="1"/>
  <c r="D231" i="83" s="1"/>
  <c r="F231" i="83" s="1"/>
  <c r="I231" i="83" l="1"/>
  <c r="D231" i="84" l="1"/>
  <c r="F231" i="84" s="1"/>
  <c r="I231" i="84" s="1"/>
  <c r="D231" i="85" s="1"/>
  <c r="F231" i="85" l="1"/>
  <c r="I231" i="85" s="1"/>
  <c r="D231" i="86" l="1"/>
  <c r="F231" i="86" s="1"/>
  <c r="I231" i="86" s="1"/>
  <c r="D231" i="87" l="1"/>
  <c r="F231" i="87" s="1"/>
  <c r="I231" i="87" s="1"/>
  <c r="D231" i="88" l="1"/>
  <c r="F231" i="88" s="1"/>
  <c r="I231" i="88" s="1"/>
  <c r="D231" i="89" l="1"/>
  <c r="F231" i="89" s="1"/>
  <c r="I231" i="89" s="1"/>
  <c r="D231" i="90" l="1"/>
  <c r="F231" i="90" s="1"/>
  <c r="I231" i="90" s="1"/>
  <c r="D231" i="91" l="1"/>
  <c r="F231" i="91" s="1"/>
  <c r="I231" i="91" s="1"/>
  <c r="D231" i="92" l="1"/>
  <c r="F231" i="92" s="1"/>
  <c r="I231" i="92" s="1"/>
  <c r="D231" i="93" l="1"/>
  <c r="F231" i="93" s="1"/>
  <c r="I231" i="93" s="1"/>
  <c r="D231" i="94" l="1"/>
  <c r="F231" i="94" s="1"/>
  <c r="I231" i="94" s="1"/>
  <c r="D231" i="95" l="1"/>
  <c r="F231" i="95" s="1"/>
  <c r="I231" i="95" s="1"/>
  <c r="D231" i="96" s="1"/>
  <c r="F231" i="96" l="1"/>
  <c r="I231" i="96" s="1"/>
  <c r="I63" i="33" l="1"/>
  <c r="I64" i="33"/>
  <c r="I65" i="33"/>
  <c r="I174" i="33"/>
  <c r="I175" i="33"/>
  <c r="I246" i="33"/>
  <c r="I247" i="33"/>
  <c r="I248" i="33"/>
  <c r="I245" i="33"/>
  <c r="E250" i="8" l="1"/>
  <c r="E248" i="8"/>
  <c r="E249" i="8"/>
  <c r="E247" i="8"/>
  <c r="E177" i="8"/>
  <c r="E176" i="8"/>
  <c r="E67" i="8"/>
  <c r="E66" i="8"/>
  <c r="E65" i="8"/>
  <c r="D248" i="66"/>
  <c r="D245" i="66"/>
  <c r="D247" i="66"/>
  <c r="F247" i="66" s="1"/>
  <c r="I247" i="66" s="1"/>
  <c r="D246" i="66"/>
  <c r="F246" i="66" s="1"/>
  <c r="I246" i="66" s="1"/>
  <c r="D65" i="66"/>
  <c r="F65" i="66" s="1"/>
  <c r="I65" i="66" s="1"/>
  <c r="D175" i="66"/>
  <c r="D64" i="66"/>
  <c r="F64" i="66" s="1"/>
  <c r="I64" i="66" s="1"/>
  <c r="D174" i="66"/>
  <c r="D63" i="66"/>
  <c r="F63" i="66" s="1"/>
  <c r="I63" i="66" s="1"/>
  <c r="AB29" i="33"/>
  <c r="W29" i="33"/>
  <c r="Y29" i="33" s="1"/>
  <c r="AB28" i="33"/>
  <c r="W28" i="33"/>
  <c r="Y28" i="33" s="1"/>
  <c r="AB27" i="33"/>
  <c r="W27" i="33"/>
  <c r="Y27" i="33" s="1"/>
  <c r="AB26" i="33"/>
  <c r="W26" i="33"/>
  <c r="Y26" i="33" s="1"/>
  <c r="AB25" i="33"/>
  <c r="W25" i="33"/>
  <c r="Y25" i="33" s="1"/>
  <c r="AB24" i="33"/>
  <c r="W24" i="33"/>
  <c r="Y24" i="33" s="1"/>
  <c r="AB23" i="33"/>
  <c r="W23" i="33"/>
  <c r="Y23" i="33" s="1"/>
  <c r="AB22" i="33"/>
  <c r="W22" i="33"/>
  <c r="Y22" i="33" s="1"/>
  <c r="AB21" i="33"/>
  <c r="W21" i="33"/>
  <c r="Y21" i="33" s="1"/>
  <c r="AB20" i="33"/>
  <c r="W20" i="33"/>
  <c r="Y20" i="33" s="1"/>
  <c r="AB19" i="33"/>
  <c r="W19" i="33"/>
  <c r="Y19" i="33" s="1"/>
  <c r="AB18" i="33"/>
  <c r="W18" i="33"/>
  <c r="Y18" i="33" s="1"/>
  <c r="AB17" i="33"/>
  <c r="W17" i="33"/>
  <c r="Y17" i="33" s="1"/>
  <c r="AB16" i="33"/>
  <c r="W16" i="33"/>
  <c r="Y16" i="33" s="1"/>
  <c r="AB15" i="33"/>
  <c r="W15" i="33"/>
  <c r="Y15" i="33" s="1"/>
  <c r="AB14" i="33"/>
  <c r="W14" i="33"/>
  <c r="Y14" i="33" s="1"/>
  <c r="AB13" i="33"/>
  <c r="W13" i="33"/>
  <c r="Y13" i="33" s="1"/>
  <c r="AB12" i="33"/>
  <c r="W12" i="33"/>
  <c r="Y12" i="33" s="1"/>
  <c r="AB11" i="33"/>
  <c r="W11" i="33"/>
  <c r="Y11" i="33" s="1"/>
  <c r="AB10" i="33"/>
  <c r="W10" i="33"/>
  <c r="Y10" i="33" s="1"/>
  <c r="AB9" i="33"/>
  <c r="W9" i="33"/>
  <c r="Y9" i="33" s="1"/>
  <c r="AB8" i="33"/>
  <c r="W8" i="33"/>
  <c r="Y8" i="33" s="1"/>
  <c r="AB7" i="33"/>
  <c r="W7" i="33"/>
  <c r="Y7" i="33" s="1"/>
  <c r="AB6" i="33"/>
  <c r="W6" i="33"/>
  <c r="Y6" i="33" s="1"/>
  <c r="AB5" i="33"/>
  <c r="W5" i="33"/>
  <c r="Y5" i="33" s="1"/>
  <c r="W5" i="8"/>
  <c r="T5" i="8"/>
  <c r="S5" i="8"/>
  <c r="R5" i="8"/>
  <c r="W32" i="8"/>
  <c r="T32" i="8"/>
  <c r="S32" i="8"/>
  <c r="R32" i="8"/>
  <c r="W31" i="8"/>
  <c r="T31" i="8"/>
  <c r="S31" i="8"/>
  <c r="R31" i="8"/>
  <c r="W30" i="8"/>
  <c r="T30" i="8"/>
  <c r="S30" i="8"/>
  <c r="R30" i="8"/>
  <c r="W29" i="8"/>
  <c r="T29" i="8"/>
  <c r="S29" i="8"/>
  <c r="R29" i="8"/>
  <c r="D65" i="67" l="1"/>
  <c r="F65" i="67" s="1"/>
  <c r="I65" i="67" s="1"/>
  <c r="D246" i="67"/>
  <c r="F246" i="67" s="1"/>
  <c r="I246" i="67" s="1"/>
  <c r="D247" i="67"/>
  <c r="F247" i="67" s="1"/>
  <c r="I247" i="67" s="1"/>
  <c r="D63" i="67"/>
  <c r="F63" i="67" s="1"/>
  <c r="I63" i="67" s="1"/>
  <c r="D64" i="67"/>
  <c r="F64" i="67" s="1"/>
  <c r="I64" i="67" s="1"/>
  <c r="AB32" i="33"/>
  <c r="W28" i="8"/>
  <c r="T28" i="8"/>
  <c r="S28" i="8"/>
  <c r="R28" i="8"/>
  <c r="W27" i="8"/>
  <c r="T27" i="8"/>
  <c r="S27" i="8"/>
  <c r="R27" i="8"/>
  <c r="W26" i="8"/>
  <c r="T26" i="8"/>
  <c r="S26" i="8"/>
  <c r="R26" i="8"/>
  <c r="W25" i="8"/>
  <c r="T25" i="8"/>
  <c r="S25" i="8"/>
  <c r="R25" i="8"/>
  <c r="W24" i="8"/>
  <c r="T24" i="8"/>
  <c r="S24" i="8"/>
  <c r="R24" i="8"/>
  <c r="D247" i="70" l="1"/>
  <c r="F247" i="70" s="1"/>
  <c r="I247" i="70" s="1"/>
  <c r="D63" i="70"/>
  <c r="F63" i="70" s="1"/>
  <c r="I63" i="70" s="1"/>
  <c r="D64" i="70"/>
  <c r="F64" i="70" s="1"/>
  <c r="I64" i="70" s="1"/>
  <c r="D246" i="70"/>
  <c r="F246" i="70" s="1"/>
  <c r="I246" i="70" s="1"/>
  <c r="D65" i="70"/>
  <c r="F65" i="70" s="1"/>
  <c r="I65" i="70" s="1"/>
  <c r="W23" i="8"/>
  <c r="T23" i="8"/>
  <c r="S23" i="8"/>
  <c r="R23" i="8"/>
  <c r="W22" i="8"/>
  <c r="T22" i="8"/>
  <c r="S22" i="8"/>
  <c r="R22" i="8"/>
  <c r="W21" i="8"/>
  <c r="T21" i="8"/>
  <c r="S21" i="8"/>
  <c r="R21" i="8"/>
  <c r="W20" i="8"/>
  <c r="T20" i="8"/>
  <c r="S20" i="8"/>
  <c r="R20" i="8"/>
  <c r="W19" i="8"/>
  <c r="T19" i="8"/>
  <c r="S19" i="8"/>
  <c r="R19" i="8"/>
  <c r="D65" i="71" l="1"/>
  <c r="F65" i="71" s="1"/>
  <c r="I65" i="71" s="1"/>
  <c r="D65" i="68" s="1"/>
  <c r="F65" i="68" s="1"/>
  <c r="I65" i="68" s="1"/>
  <c r="D65" i="69" s="1"/>
  <c r="F65" i="69" s="1"/>
  <c r="I65" i="69" s="1"/>
  <c r="D246" i="71"/>
  <c r="F246" i="71" s="1"/>
  <c r="I246" i="71" s="1"/>
  <c r="D246" i="68" s="1"/>
  <c r="F246" i="68" s="1"/>
  <c r="I246" i="68" s="1"/>
  <c r="D246" i="69" s="1"/>
  <c r="F246" i="69" s="1"/>
  <c r="I246" i="69" s="1"/>
  <c r="D63" i="71"/>
  <c r="F63" i="71" s="1"/>
  <c r="I63" i="71" s="1"/>
  <c r="D63" i="68" s="1"/>
  <c r="F63" i="68" s="1"/>
  <c r="I63" i="68" s="1"/>
  <c r="D63" i="69" s="1"/>
  <c r="F63" i="69" s="1"/>
  <c r="I63" i="69" s="1"/>
  <c r="D64" i="71"/>
  <c r="F64" i="71" s="1"/>
  <c r="I64" i="71" s="1"/>
  <c r="D64" i="68" s="1"/>
  <c r="F64" i="68" s="1"/>
  <c r="I64" i="68" s="1"/>
  <c r="D64" i="69" s="1"/>
  <c r="F64" i="69" s="1"/>
  <c r="I64" i="69" s="1"/>
  <c r="D247" i="71"/>
  <c r="F247" i="71" s="1"/>
  <c r="I247" i="71" s="1"/>
  <c r="D247" i="68" s="1"/>
  <c r="F247" i="68" s="1"/>
  <c r="I247" i="68" s="1"/>
  <c r="D247" i="69" s="1"/>
  <c r="F247" i="69" s="1"/>
  <c r="I247" i="69" s="1"/>
  <c r="W18" i="8"/>
  <c r="T18" i="8"/>
  <c r="S18" i="8"/>
  <c r="R18" i="8"/>
  <c r="D63" i="72" l="1"/>
  <c r="F63" i="72" s="1"/>
  <c r="I63" i="72" s="1"/>
  <c r="D65" i="72"/>
  <c r="F65" i="72" s="1"/>
  <c r="I65" i="72" s="1"/>
  <c r="D64" i="72"/>
  <c r="F64" i="72" s="1"/>
  <c r="I64" i="72" s="1"/>
  <c r="D246" i="72"/>
  <c r="F246" i="72" s="1"/>
  <c r="I246" i="72" s="1"/>
  <c r="D247" i="72"/>
  <c r="F247" i="72" s="1"/>
  <c r="I247" i="72" s="1"/>
  <c r="W16" i="8"/>
  <c r="W17" i="8"/>
  <c r="T17" i="8"/>
  <c r="S17" i="8"/>
  <c r="R17" i="8"/>
  <c r="T16" i="8"/>
  <c r="S16" i="8"/>
  <c r="R16" i="8"/>
  <c r="D246" i="73" l="1"/>
  <c r="F246" i="73" s="1"/>
  <c r="I246" i="73" s="1"/>
  <c r="D246" i="74" s="1"/>
  <c r="F246" i="74" s="1"/>
  <c r="I246" i="74" s="1"/>
  <c r="D246" i="75" s="1"/>
  <c r="F246" i="75" s="1"/>
  <c r="I246" i="75" s="1"/>
  <c r="D246" i="76" s="1"/>
  <c r="F246" i="76" s="1"/>
  <c r="I246" i="76" s="1"/>
  <c r="D246" i="77" s="1"/>
  <c r="F246" i="77" s="1"/>
  <c r="I246" i="77" s="1"/>
  <c r="D246" i="78" s="1"/>
  <c r="F246" i="78" s="1"/>
  <c r="I246" i="78" s="1"/>
  <c r="D65" i="73"/>
  <c r="F65" i="73" s="1"/>
  <c r="I65" i="73" s="1"/>
  <c r="D65" i="74" s="1"/>
  <c r="F65" i="74" s="1"/>
  <c r="I65" i="74" s="1"/>
  <c r="D65" i="75" s="1"/>
  <c r="F65" i="75" s="1"/>
  <c r="I65" i="75" s="1"/>
  <c r="D65" i="76" s="1"/>
  <c r="F65" i="76" s="1"/>
  <c r="I65" i="76" s="1"/>
  <c r="D65" i="77" s="1"/>
  <c r="F65" i="77" s="1"/>
  <c r="I65" i="77" s="1"/>
  <c r="D65" i="78" s="1"/>
  <c r="F65" i="78" s="1"/>
  <c r="I65" i="78" s="1"/>
  <c r="D247" i="73"/>
  <c r="F247" i="73" s="1"/>
  <c r="I247" i="73" s="1"/>
  <c r="D247" i="74" s="1"/>
  <c r="F247" i="74" s="1"/>
  <c r="I247" i="74" s="1"/>
  <c r="D247" i="75" s="1"/>
  <c r="F247" i="75" s="1"/>
  <c r="I247" i="75" s="1"/>
  <c r="D247" i="76" s="1"/>
  <c r="F247" i="76" s="1"/>
  <c r="I247" i="76" s="1"/>
  <c r="D247" i="77" s="1"/>
  <c r="F247" i="77" s="1"/>
  <c r="I247" i="77" s="1"/>
  <c r="D247" i="78" s="1"/>
  <c r="F247" i="78" s="1"/>
  <c r="I247" i="78" s="1"/>
  <c r="D64" i="73"/>
  <c r="F64" i="73" s="1"/>
  <c r="I64" i="73" s="1"/>
  <c r="D64" i="74" s="1"/>
  <c r="F64" i="74" s="1"/>
  <c r="I64" i="74" s="1"/>
  <c r="D64" i="75" s="1"/>
  <c r="F64" i="75" s="1"/>
  <c r="I64" i="75" s="1"/>
  <c r="D64" i="76" s="1"/>
  <c r="F64" i="76" s="1"/>
  <c r="I64" i="76" s="1"/>
  <c r="D64" i="77" s="1"/>
  <c r="F64" i="77" s="1"/>
  <c r="I64" i="77" s="1"/>
  <c r="D64" i="78" s="1"/>
  <c r="F64" i="78" s="1"/>
  <c r="I64" i="78" s="1"/>
  <c r="D63" i="73"/>
  <c r="F63" i="73" s="1"/>
  <c r="I63" i="73" s="1"/>
  <c r="D63" i="74" s="1"/>
  <c r="F63" i="74" s="1"/>
  <c r="I63" i="74" s="1"/>
  <c r="D63" i="75" s="1"/>
  <c r="F63" i="75" s="1"/>
  <c r="I63" i="75" s="1"/>
  <c r="D63" i="76" s="1"/>
  <c r="F63" i="76" s="1"/>
  <c r="I63" i="76" s="1"/>
  <c r="D63" i="77" s="1"/>
  <c r="F63" i="77" s="1"/>
  <c r="I63" i="77" s="1"/>
  <c r="D63" i="78" s="1"/>
  <c r="F63" i="78" s="1"/>
  <c r="I63" i="78" s="1"/>
  <c r="W15" i="8"/>
  <c r="T15" i="8"/>
  <c r="S15" i="8"/>
  <c r="R15" i="8"/>
  <c r="W11" i="8"/>
  <c r="W14" i="8"/>
  <c r="T14" i="8"/>
  <c r="S14" i="8"/>
  <c r="R14" i="8"/>
  <c r="W13" i="8"/>
  <c r="T13" i="8"/>
  <c r="S13" i="8"/>
  <c r="R13" i="8"/>
  <c r="W12" i="8"/>
  <c r="T12" i="8"/>
  <c r="S12" i="8"/>
  <c r="R12" i="8"/>
  <c r="T11" i="8"/>
  <c r="S11" i="8"/>
  <c r="R11" i="8"/>
  <c r="D63" i="79" l="1"/>
  <c r="F63" i="79" s="1"/>
  <c r="I63" i="79" s="1"/>
  <c r="D64" i="79"/>
  <c r="F64" i="79" s="1"/>
  <c r="I64" i="79" s="1"/>
  <c r="D246" i="79"/>
  <c r="F246" i="79" s="1"/>
  <c r="I246" i="79" s="1"/>
  <c r="D247" i="79"/>
  <c r="F247" i="79" s="1"/>
  <c r="I247" i="79" s="1"/>
  <c r="D65" i="79"/>
  <c r="F65" i="79" s="1"/>
  <c r="I65" i="79" s="1"/>
  <c r="W10" i="8"/>
  <c r="T10" i="8"/>
  <c r="S10" i="8"/>
  <c r="R10" i="8"/>
  <c r="D65" i="80" l="1"/>
  <c r="F65" i="80" s="1"/>
  <c r="I65" i="80" s="1"/>
  <c r="D247" i="80"/>
  <c r="F247" i="80" s="1"/>
  <c r="I247" i="80" s="1"/>
  <c r="D64" i="80"/>
  <c r="F64" i="80" s="1"/>
  <c r="I64" i="80" s="1"/>
  <c r="D246" i="80"/>
  <c r="F246" i="80" s="1"/>
  <c r="I246" i="80" s="1"/>
  <c r="D63" i="80"/>
  <c r="F63" i="80" s="1"/>
  <c r="I63" i="80" s="1"/>
  <c r="W9" i="8"/>
  <c r="T9" i="8"/>
  <c r="R7" i="8"/>
  <c r="S7" i="8"/>
  <c r="S9" i="8"/>
  <c r="R9" i="8"/>
  <c r="W8" i="8"/>
  <c r="T8" i="8"/>
  <c r="S8" i="8"/>
  <c r="R8" i="8"/>
  <c r="W7" i="8"/>
  <c r="T7" i="8"/>
  <c r="S6" i="8"/>
  <c r="D246" i="81" l="1"/>
  <c r="F246" i="81" s="1"/>
  <c r="I246" i="81" s="1"/>
  <c r="D246" i="82" s="1"/>
  <c r="F246" i="82" s="1"/>
  <c r="I246" i="82" s="1"/>
  <c r="D246" i="83" s="1"/>
  <c r="F246" i="83" s="1"/>
  <c r="I246" i="83" s="1"/>
  <c r="D246" i="84" s="1"/>
  <c r="F246" i="84" s="1"/>
  <c r="I246" i="84" s="1"/>
  <c r="D246" i="85" s="1"/>
  <c r="D64" i="81"/>
  <c r="F64" i="81" s="1"/>
  <c r="I64" i="81" s="1"/>
  <c r="D64" i="82" s="1"/>
  <c r="F64" i="82" s="1"/>
  <c r="I64" i="82" s="1"/>
  <c r="D64" i="83" s="1"/>
  <c r="F64" i="83" s="1"/>
  <c r="I64" i="83" s="1"/>
  <c r="D64" i="84" s="1"/>
  <c r="F64" i="84" s="1"/>
  <c r="I64" i="84" s="1"/>
  <c r="D64" i="85" s="1"/>
  <c r="D247" i="81"/>
  <c r="F247" i="81" s="1"/>
  <c r="I247" i="81" s="1"/>
  <c r="D247" i="82" s="1"/>
  <c r="F247" i="82" s="1"/>
  <c r="I247" i="82" s="1"/>
  <c r="D247" i="83" s="1"/>
  <c r="F247" i="83" s="1"/>
  <c r="I247" i="83" s="1"/>
  <c r="D247" i="84" s="1"/>
  <c r="F247" i="84" s="1"/>
  <c r="I247" i="84" s="1"/>
  <c r="D247" i="85" s="1"/>
  <c r="D63" i="81"/>
  <c r="F63" i="81" s="1"/>
  <c r="I63" i="81" s="1"/>
  <c r="D63" i="82" s="1"/>
  <c r="F63" i="82" s="1"/>
  <c r="I63" i="82" s="1"/>
  <c r="D63" i="83" s="1"/>
  <c r="F63" i="83" s="1"/>
  <c r="I63" i="83" s="1"/>
  <c r="D63" i="84" s="1"/>
  <c r="F63" i="84" s="1"/>
  <c r="I63" i="84" s="1"/>
  <c r="D63" i="85" s="1"/>
  <c r="D65" i="81"/>
  <c r="F65" i="81" s="1"/>
  <c r="I65" i="81" s="1"/>
  <c r="D65" i="82" s="1"/>
  <c r="F65" i="82" s="1"/>
  <c r="I65" i="82" s="1"/>
  <c r="D65" i="83" s="1"/>
  <c r="F65" i="83" s="1"/>
  <c r="I65" i="83" s="1"/>
  <c r="D65" i="84" s="1"/>
  <c r="F65" i="84" s="1"/>
  <c r="I65" i="84" s="1"/>
  <c r="D65" i="85" s="1"/>
  <c r="F65" i="85" l="1"/>
  <c r="I65" i="85" s="1"/>
  <c r="D65" i="86" s="1"/>
  <c r="F65" i="86" s="1"/>
  <c r="I65" i="86" s="1"/>
  <c r="D65" i="87" s="1"/>
  <c r="F65" i="87" s="1"/>
  <c r="I65" i="87" s="1"/>
  <c r="D65" i="88" s="1"/>
  <c r="F65" i="88" s="1"/>
  <c r="I65" i="88" s="1"/>
  <c r="D65" i="89" s="1"/>
  <c r="F65" i="89" s="1"/>
  <c r="I65" i="89" s="1"/>
  <c r="D65" i="90" s="1"/>
  <c r="F65" i="90" s="1"/>
  <c r="I65" i="90" s="1"/>
  <c r="D65" i="91" s="1"/>
  <c r="F65" i="91" s="1"/>
  <c r="I65" i="91" s="1"/>
  <c r="D65" i="92" s="1"/>
  <c r="F65" i="92" s="1"/>
  <c r="I65" i="92" s="1"/>
  <c r="D65" i="93" s="1"/>
  <c r="F65" i="93" s="1"/>
  <c r="I65" i="93" s="1"/>
  <c r="D65" i="94" s="1"/>
  <c r="F65" i="94" s="1"/>
  <c r="I65" i="94" s="1"/>
  <c r="D65" i="95" s="1"/>
  <c r="F65" i="95" s="1"/>
  <c r="I65" i="95" s="1"/>
  <c r="D65" i="96" s="1"/>
  <c r="F65" i="96" s="1"/>
  <c r="I65" i="96" s="1"/>
  <c r="F63" i="85"/>
  <c r="I63" i="85" s="1"/>
  <c r="D63" i="86" s="1"/>
  <c r="F63" i="86" s="1"/>
  <c r="I63" i="86" s="1"/>
  <c r="D63" i="87" s="1"/>
  <c r="F63" i="87" s="1"/>
  <c r="I63" i="87" s="1"/>
  <c r="D63" i="88" s="1"/>
  <c r="F63" i="88" s="1"/>
  <c r="I63" i="88" s="1"/>
  <c r="D63" i="89" s="1"/>
  <c r="F63" i="89" s="1"/>
  <c r="I63" i="89" s="1"/>
  <c r="D63" i="90" s="1"/>
  <c r="F63" i="90" s="1"/>
  <c r="I63" i="90" s="1"/>
  <c r="D63" i="91" s="1"/>
  <c r="F63" i="91" s="1"/>
  <c r="I63" i="91" s="1"/>
  <c r="D63" i="92" s="1"/>
  <c r="F63" i="92" s="1"/>
  <c r="I63" i="92" s="1"/>
  <c r="D63" i="93" s="1"/>
  <c r="F63" i="93" s="1"/>
  <c r="I63" i="93" s="1"/>
  <c r="D63" i="94" s="1"/>
  <c r="F63" i="94" s="1"/>
  <c r="I63" i="94" s="1"/>
  <c r="D63" i="95" s="1"/>
  <c r="F63" i="95" s="1"/>
  <c r="I63" i="95" s="1"/>
  <c r="D63" i="96" s="1"/>
  <c r="F63" i="96" s="1"/>
  <c r="I63" i="96" s="1"/>
  <c r="F247" i="85"/>
  <c r="I247" i="85" s="1"/>
  <c r="D247" i="86" s="1"/>
  <c r="F247" i="86" s="1"/>
  <c r="I247" i="86" s="1"/>
  <c r="D247" i="87" s="1"/>
  <c r="F247" i="87" s="1"/>
  <c r="I247" i="87" s="1"/>
  <c r="D247" i="88" s="1"/>
  <c r="F247" i="88" s="1"/>
  <c r="I247" i="88" s="1"/>
  <c r="D247" i="89" s="1"/>
  <c r="F247" i="89" s="1"/>
  <c r="I247" i="89" s="1"/>
  <c r="D247" i="90" s="1"/>
  <c r="F247" i="90" s="1"/>
  <c r="I247" i="90" s="1"/>
  <c r="D247" i="91" s="1"/>
  <c r="F247" i="91" s="1"/>
  <c r="I247" i="91" s="1"/>
  <c r="D247" i="92" s="1"/>
  <c r="F247" i="92" s="1"/>
  <c r="I247" i="92" s="1"/>
  <c r="D247" i="93" s="1"/>
  <c r="F247" i="93" s="1"/>
  <c r="I247" i="93" s="1"/>
  <c r="D247" i="94" s="1"/>
  <c r="F247" i="94" s="1"/>
  <c r="I247" i="94" s="1"/>
  <c r="D247" i="95" s="1"/>
  <c r="F247" i="95" s="1"/>
  <c r="I247" i="95" s="1"/>
  <c r="D247" i="96" s="1"/>
  <c r="F247" i="96" s="1"/>
  <c r="I247" i="96" s="1"/>
  <c r="F64" i="85"/>
  <c r="I64" i="85" s="1"/>
  <c r="D64" i="86" s="1"/>
  <c r="F64" i="86" s="1"/>
  <c r="I64" i="86" s="1"/>
  <c r="D64" i="87" s="1"/>
  <c r="F64" i="87" s="1"/>
  <c r="I64" i="87" s="1"/>
  <c r="D64" i="88" s="1"/>
  <c r="F64" i="88" s="1"/>
  <c r="I64" i="88" s="1"/>
  <c r="D64" i="89" s="1"/>
  <c r="F64" i="89" s="1"/>
  <c r="I64" i="89" s="1"/>
  <c r="D64" i="90" s="1"/>
  <c r="F64" i="90" s="1"/>
  <c r="I64" i="90" s="1"/>
  <c r="D64" i="91" s="1"/>
  <c r="F64" i="91" s="1"/>
  <c r="I64" i="91" s="1"/>
  <c r="D64" i="92" s="1"/>
  <c r="F64" i="92" s="1"/>
  <c r="I64" i="92" s="1"/>
  <c r="D64" i="93" s="1"/>
  <c r="F64" i="93" s="1"/>
  <c r="I64" i="93" s="1"/>
  <c r="D64" i="94" s="1"/>
  <c r="F64" i="94" s="1"/>
  <c r="I64" i="94" s="1"/>
  <c r="D64" i="95" s="1"/>
  <c r="F64" i="95" s="1"/>
  <c r="I64" i="95" s="1"/>
  <c r="D64" i="96" s="1"/>
  <c r="F64" i="96" s="1"/>
  <c r="I64" i="96" s="1"/>
  <c r="F246" i="85"/>
  <c r="I246" i="85" s="1"/>
  <c r="D246" i="86" s="1"/>
  <c r="F246" i="86" s="1"/>
  <c r="I246" i="86" s="1"/>
  <c r="D246" i="87" s="1"/>
  <c r="F246" i="87" s="1"/>
  <c r="I246" i="87" s="1"/>
  <c r="D246" i="88" s="1"/>
  <c r="F246" i="88" s="1"/>
  <c r="I246" i="88" s="1"/>
  <c r="D246" i="89" s="1"/>
  <c r="F246" i="89" s="1"/>
  <c r="I246" i="89" s="1"/>
  <c r="D246" i="90" s="1"/>
  <c r="F246" i="90" s="1"/>
  <c r="I246" i="90" s="1"/>
  <c r="D246" i="91" s="1"/>
  <c r="F246" i="91" s="1"/>
  <c r="I246" i="91" s="1"/>
  <c r="D246" i="92" s="1"/>
  <c r="F246" i="92" s="1"/>
  <c r="I246" i="92" s="1"/>
  <c r="D246" i="93" s="1"/>
  <c r="F246" i="93" s="1"/>
  <c r="I246" i="93" s="1"/>
  <c r="D246" i="94" s="1"/>
  <c r="F246" i="94" s="1"/>
  <c r="I246" i="94" s="1"/>
  <c r="D246" i="95" s="1"/>
  <c r="F246" i="95" s="1"/>
  <c r="I246" i="95" s="1"/>
  <c r="D246" i="96" s="1"/>
  <c r="F246" i="96" s="1"/>
  <c r="I246" i="96" s="1"/>
  <c r="W6" i="8"/>
  <c r="T6" i="8"/>
  <c r="R6" i="8"/>
  <c r="W15" i="66" l="1"/>
  <c r="Y15" i="66" s="1"/>
  <c r="AB15" i="66"/>
  <c r="W16" i="66"/>
  <c r="Y16" i="66" s="1"/>
  <c r="AB16" i="66"/>
  <c r="W17" i="66"/>
  <c r="Y17" i="66" s="1"/>
  <c r="AB17" i="66"/>
  <c r="W18" i="66"/>
  <c r="Y18" i="66" s="1"/>
  <c r="AB18" i="66"/>
  <c r="W19" i="66"/>
  <c r="Y19" i="66" s="1"/>
  <c r="AB19" i="66"/>
  <c r="W20" i="66"/>
  <c r="Y20" i="66" s="1"/>
  <c r="AB20" i="66"/>
  <c r="W21" i="66"/>
  <c r="Y21" i="66" s="1"/>
  <c r="AB21" i="66"/>
  <c r="W22" i="66"/>
  <c r="Y22" i="66" s="1"/>
  <c r="AB22" i="66"/>
  <c r="W23" i="66"/>
  <c r="Y23" i="66" s="1"/>
  <c r="AB23" i="66"/>
  <c r="W24" i="66"/>
  <c r="Y24" i="66" s="1"/>
  <c r="AB24" i="66"/>
  <c r="W25" i="66"/>
  <c r="Y25" i="66" s="1"/>
  <c r="AB25" i="66"/>
  <c r="W26" i="66"/>
  <c r="Y26" i="66" s="1"/>
  <c r="AB26" i="66"/>
  <c r="W27" i="66"/>
  <c r="Y27" i="66" s="1"/>
  <c r="AB27" i="66"/>
  <c r="W28" i="66"/>
  <c r="Y28" i="66" s="1"/>
  <c r="AB28" i="66"/>
  <c r="W29" i="66"/>
  <c r="Y29" i="66" s="1"/>
  <c r="AB29" i="66"/>
  <c r="W15" i="67"/>
  <c r="Y15" i="67" s="1"/>
  <c r="AB15" i="67"/>
  <c r="W16" i="67"/>
  <c r="Y16" i="67" s="1"/>
  <c r="AB16" i="67"/>
  <c r="W17" i="67"/>
  <c r="Y17" i="67" s="1"/>
  <c r="AB17" i="67"/>
  <c r="W18" i="67"/>
  <c r="Y18" i="67" s="1"/>
  <c r="AB18" i="67"/>
  <c r="W19" i="67"/>
  <c r="Y19" i="67" s="1"/>
  <c r="AB19" i="67"/>
  <c r="W20" i="67"/>
  <c r="Y20" i="67" s="1"/>
  <c r="AB20" i="67"/>
  <c r="W21" i="67"/>
  <c r="Y21" i="67" s="1"/>
  <c r="AB21" i="67"/>
  <c r="W22" i="67"/>
  <c r="Y22" i="67" s="1"/>
  <c r="AB22" i="67"/>
  <c r="W23" i="67"/>
  <c r="Y23" i="67" s="1"/>
  <c r="AB23" i="67"/>
  <c r="W24" i="67"/>
  <c r="Y24" i="67" s="1"/>
  <c r="AB24" i="67"/>
  <c r="W25" i="67"/>
  <c r="Y25" i="67" s="1"/>
  <c r="AB25" i="67"/>
  <c r="W26" i="67"/>
  <c r="Y26" i="67" s="1"/>
  <c r="AB26" i="67"/>
  <c r="W27" i="67"/>
  <c r="Y27" i="67" s="1"/>
  <c r="AB27" i="67"/>
  <c r="W28" i="67"/>
  <c r="Y28" i="67" s="1"/>
  <c r="AB28" i="67"/>
  <c r="W29" i="67"/>
  <c r="Y29" i="67" s="1"/>
  <c r="AB29" i="67"/>
  <c r="W15" i="70"/>
  <c r="Y15" i="70" s="1"/>
  <c r="AB15" i="70"/>
  <c r="W16" i="70"/>
  <c r="Y16" i="70" s="1"/>
  <c r="AB16" i="70"/>
  <c r="W17" i="70"/>
  <c r="Y17" i="70" s="1"/>
  <c r="AB17" i="70"/>
  <c r="W18" i="70"/>
  <c r="Y18" i="70" s="1"/>
  <c r="AB18" i="70"/>
  <c r="W19" i="70"/>
  <c r="Y19" i="70" s="1"/>
  <c r="AB19" i="70"/>
  <c r="W20" i="70"/>
  <c r="Y20" i="70" s="1"/>
  <c r="AB20" i="70"/>
  <c r="W21" i="70"/>
  <c r="Y21" i="70" s="1"/>
  <c r="AB21" i="70"/>
  <c r="W22" i="70"/>
  <c r="Y22" i="70" s="1"/>
  <c r="AB22" i="70"/>
  <c r="W23" i="70"/>
  <c r="Y23" i="70" s="1"/>
  <c r="AB23" i="70"/>
  <c r="W24" i="70"/>
  <c r="Y24" i="70" s="1"/>
  <c r="AB24" i="70"/>
  <c r="W25" i="70"/>
  <c r="Y25" i="70" s="1"/>
  <c r="AB25" i="70"/>
  <c r="W26" i="70"/>
  <c r="Y26" i="70" s="1"/>
  <c r="AB26" i="70"/>
  <c r="W27" i="70"/>
  <c r="Y27" i="70" s="1"/>
  <c r="AB27" i="70"/>
  <c r="W28" i="70"/>
  <c r="Y28" i="70" s="1"/>
  <c r="AB28" i="70"/>
  <c r="W29" i="70"/>
  <c r="Y29" i="70" s="1"/>
  <c r="AB29" i="70"/>
  <c r="W15" i="71"/>
  <c r="Y15" i="71" s="1"/>
  <c r="AB15" i="71"/>
  <c r="W16" i="71"/>
  <c r="Y16" i="71" s="1"/>
  <c r="AB16" i="71"/>
  <c r="W17" i="71"/>
  <c r="Y17" i="71" s="1"/>
  <c r="AB17" i="71"/>
  <c r="W18" i="71"/>
  <c r="Y18" i="71" s="1"/>
  <c r="AB18" i="71"/>
  <c r="W19" i="71"/>
  <c r="Y19" i="71" s="1"/>
  <c r="AB19" i="71"/>
  <c r="W20" i="71"/>
  <c r="Y20" i="71" s="1"/>
  <c r="AB20" i="71"/>
  <c r="W21" i="71"/>
  <c r="Y21" i="71" s="1"/>
  <c r="AB21" i="71"/>
  <c r="W22" i="71"/>
  <c r="Y22" i="71" s="1"/>
  <c r="AB22" i="71"/>
  <c r="W23" i="71"/>
  <c r="Y23" i="71" s="1"/>
  <c r="AB23" i="71"/>
  <c r="W24" i="71"/>
  <c r="Y24" i="71" s="1"/>
  <c r="AB24" i="71"/>
  <c r="W25" i="71"/>
  <c r="Y25" i="71" s="1"/>
  <c r="AB25" i="71"/>
  <c r="W26" i="71"/>
  <c r="Y26" i="71" s="1"/>
  <c r="AB26" i="71"/>
  <c r="W27" i="71"/>
  <c r="Y27" i="71" s="1"/>
  <c r="AB27" i="71"/>
  <c r="W28" i="71"/>
  <c r="Y28" i="71" s="1"/>
  <c r="AB28" i="71"/>
  <c r="W29" i="71"/>
  <c r="Y29" i="71" s="1"/>
  <c r="AB29" i="71"/>
  <c r="W15" i="68"/>
  <c r="Y15" i="68" s="1"/>
  <c r="AB15" i="68"/>
  <c r="W16" i="68"/>
  <c r="Y16" i="68" s="1"/>
  <c r="AB16" i="68"/>
  <c r="W17" i="68"/>
  <c r="Y17" i="68" s="1"/>
  <c r="AB17" i="68"/>
  <c r="W18" i="68"/>
  <c r="Y18" i="68" s="1"/>
  <c r="AB18" i="68"/>
  <c r="W19" i="68"/>
  <c r="Y19" i="68" s="1"/>
  <c r="AB19" i="68"/>
  <c r="W20" i="68"/>
  <c r="Y20" i="68" s="1"/>
  <c r="AB20" i="68"/>
  <c r="W21" i="68"/>
  <c r="Y21" i="68" s="1"/>
  <c r="AB21" i="68"/>
  <c r="W22" i="68"/>
  <c r="Y22" i="68" s="1"/>
  <c r="AB22" i="68"/>
  <c r="W23" i="68"/>
  <c r="Y23" i="68" s="1"/>
  <c r="AB23" i="68"/>
  <c r="W24" i="68"/>
  <c r="Y24" i="68" s="1"/>
  <c r="AB24" i="68"/>
  <c r="W25" i="68"/>
  <c r="Y25" i="68" s="1"/>
  <c r="AB25" i="68"/>
  <c r="W26" i="68"/>
  <c r="Y26" i="68" s="1"/>
  <c r="AB26" i="68"/>
  <c r="W27" i="68"/>
  <c r="Y27" i="68" s="1"/>
  <c r="AB27" i="68"/>
  <c r="W28" i="68"/>
  <c r="Y28" i="68" s="1"/>
  <c r="AB28" i="68"/>
  <c r="W29" i="68"/>
  <c r="Y29" i="68" s="1"/>
  <c r="AB29" i="68"/>
  <c r="W15" i="69"/>
  <c r="Y15" i="69" s="1"/>
  <c r="AB15" i="69"/>
  <c r="W16" i="69"/>
  <c r="Y16" i="69" s="1"/>
  <c r="AB16" i="69"/>
  <c r="W17" i="69"/>
  <c r="Y17" i="69" s="1"/>
  <c r="AB17" i="69"/>
  <c r="W18" i="69"/>
  <c r="Y18" i="69" s="1"/>
  <c r="AB18" i="69"/>
  <c r="W19" i="69"/>
  <c r="Y19" i="69" s="1"/>
  <c r="AB19" i="69"/>
  <c r="W20" i="69"/>
  <c r="Y20" i="69" s="1"/>
  <c r="AB20" i="69"/>
  <c r="W21" i="69"/>
  <c r="Y21" i="69" s="1"/>
  <c r="AB21" i="69"/>
  <c r="W22" i="69"/>
  <c r="Y22" i="69" s="1"/>
  <c r="AB22" i="69"/>
  <c r="W23" i="69"/>
  <c r="Y23" i="69" s="1"/>
  <c r="AB23" i="69"/>
  <c r="W24" i="69"/>
  <c r="Y24" i="69" s="1"/>
  <c r="AB24" i="69"/>
  <c r="W25" i="69"/>
  <c r="Y25" i="69" s="1"/>
  <c r="AB25" i="69"/>
  <c r="W26" i="69"/>
  <c r="Y26" i="69" s="1"/>
  <c r="AB26" i="69"/>
  <c r="W27" i="69"/>
  <c r="Y27" i="69" s="1"/>
  <c r="AB27" i="69"/>
  <c r="W28" i="69"/>
  <c r="Y28" i="69" s="1"/>
  <c r="AB28" i="69"/>
  <c r="W29" i="69"/>
  <c r="Y29" i="69" s="1"/>
  <c r="AB29" i="69"/>
  <c r="W15" i="72"/>
  <c r="Y15" i="72" s="1"/>
  <c r="AB15" i="72"/>
  <c r="W16" i="72"/>
  <c r="Y16" i="72" s="1"/>
  <c r="AB16" i="72"/>
  <c r="W17" i="72"/>
  <c r="Y17" i="72" s="1"/>
  <c r="AB17" i="72"/>
  <c r="W18" i="72"/>
  <c r="Y18" i="72" s="1"/>
  <c r="AB18" i="72"/>
  <c r="W19" i="72"/>
  <c r="Y19" i="72" s="1"/>
  <c r="AB19" i="72"/>
  <c r="W20" i="72"/>
  <c r="Y20" i="72" s="1"/>
  <c r="AB20" i="72"/>
  <c r="W21" i="72"/>
  <c r="Y21" i="72" s="1"/>
  <c r="AB21" i="72"/>
  <c r="W22" i="72"/>
  <c r="Y22" i="72" s="1"/>
  <c r="AB22" i="72"/>
  <c r="W23" i="72"/>
  <c r="Y23" i="72" s="1"/>
  <c r="AB23" i="72"/>
  <c r="W24" i="72"/>
  <c r="Y24" i="72" s="1"/>
  <c r="AB24" i="72"/>
  <c r="W25" i="72"/>
  <c r="Y25" i="72" s="1"/>
  <c r="AB25" i="72"/>
  <c r="W26" i="72"/>
  <c r="Y26" i="72" s="1"/>
  <c r="AB26" i="72"/>
  <c r="W27" i="72"/>
  <c r="Y27" i="72" s="1"/>
  <c r="AB27" i="72"/>
  <c r="W28" i="72"/>
  <c r="Y28" i="72" s="1"/>
  <c r="AB28" i="72"/>
  <c r="W29" i="72"/>
  <c r="Y29" i="72" s="1"/>
  <c r="AB29" i="72"/>
  <c r="W15" i="73"/>
  <c r="Y15" i="73" s="1"/>
  <c r="AB15" i="73"/>
  <c r="W16" i="73"/>
  <c r="Y16" i="73" s="1"/>
  <c r="AB16" i="73"/>
  <c r="W17" i="73"/>
  <c r="Y17" i="73" s="1"/>
  <c r="AB17" i="73"/>
  <c r="W18" i="73"/>
  <c r="Y18" i="73" s="1"/>
  <c r="AB18" i="73"/>
  <c r="W19" i="73"/>
  <c r="Y19" i="73" s="1"/>
  <c r="AB19" i="73"/>
  <c r="W20" i="73"/>
  <c r="Y20" i="73" s="1"/>
  <c r="AB20" i="73"/>
  <c r="W21" i="73"/>
  <c r="Y21" i="73" s="1"/>
  <c r="AB21" i="73"/>
  <c r="W22" i="73"/>
  <c r="Y22" i="73" s="1"/>
  <c r="AB22" i="73"/>
  <c r="W23" i="73"/>
  <c r="Y23" i="73" s="1"/>
  <c r="AB23" i="73"/>
  <c r="W24" i="73"/>
  <c r="Y24" i="73" s="1"/>
  <c r="AB24" i="73"/>
  <c r="W25" i="73"/>
  <c r="Y25" i="73" s="1"/>
  <c r="AB25" i="73"/>
  <c r="W26" i="73"/>
  <c r="Y26" i="73" s="1"/>
  <c r="AB26" i="73"/>
  <c r="W27" i="73"/>
  <c r="Y27" i="73" s="1"/>
  <c r="AB27" i="73"/>
  <c r="W28" i="73"/>
  <c r="Y28" i="73" s="1"/>
  <c r="AB28" i="73"/>
  <c r="W29" i="73"/>
  <c r="Y29" i="73" s="1"/>
  <c r="AB29" i="73"/>
  <c r="W15" i="75"/>
  <c r="Y15" i="75" s="1"/>
  <c r="AB15" i="75"/>
  <c r="W16" i="75"/>
  <c r="Y16" i="75" s="1"/>
  <c r="AB16" i="75"/>
  <c r="W17" i="75"/>
  <c r="Y17" i="75" s="1"/>
  <c r="AB17" i="75"/>
  <c r="W18" i="75"/>
  <c r="Y18" i="75" s="1"/>
  <c r="AB18" i="75"/>
  <c r="W19" i="75"/>
  <c r="Y19" i="75" s="1"/>
  <c r="AB19" i="75"/>
  <c r="W20" i="75"/>
  <c r="Y20" i="75" s="1"/>
  <c r="AB20" i="75"/>
  <c r="W21" i="75"/>
  <c r="Y21" i="75" s="1"/>
  <c r="AB21" i="75"/>
  <c r="W22" i="75"/>
  <c r="Y22" i="75" s="1"/>
  <c r="AB22" i="75"/>
  <c r="W23" i="75"/>
  <c r="Y23" i="75" s="1"/>
  <c r="AB23" i="75"/>
  <c r="W24" i="75"/>
  <c r="Y24" i="75" s="1"/>
  <c r="AB24" i="75"/>
  <c r="W25" i="75"/>
  <c r="Y25" i="75" s="1"/>
  <c r="AB25" i="75"/>
  <c r="W26" i="75"/>
  <c r="Y26" i="75" s="1"/>
  <c r="AB26" i="75"/>
  <c r="W27" i="75"/>
  <c r="Y27" i="75" s="1"/>
  <c r="AB27" i="75"/>
  <c r="W28" i="75"/>
  <c r="Y28" i="75" s="1"/>
  <c r="AB28" i="75"/>
  <c r="W29" i="75"/>
  <c r="Y29" i="75" s="1"/>
  <c r="AB29" i="75"/>
  <c r="W15" i="76"/>
  <c r="Y15" i="76" s="1"/>
  <c r="AB15" i="76"/>
  <c r="W16" i="76"/>
  <c r="Y16" i="76" s="1"/>
  <c r="AB16" i="76"/>
  <c r="W17" i="76"/>
  <c r="Y17" i="76" s="1"/>
  <c r="AB17" i="76"/>
  <c r="W18" i="76"/>
  <c r="Y18" i="76" s="1"/>
  <c r="AB18" i="76"/>
  <c r="W19" i="76"/>
  <c r="Y19" i="76" s="1"/>
  <c r="AB19" i="76"/>
  <c r="W20" i="76"/>
  <c r="Y20" i="76" s="1"/>
  <c r="AB20" i="76"/>
  <c r="W21" i="76"/>
  <c r="Y21" i="76" s="1"/>
  <c r="AB21" i="76"/>
  <c r="W22" i="76"/>
  <c r="Y22" i="76" s="1"/>
  <c r="AB22" i="76"/>
  <c r="W23" i="76"/>
  <c r="Y23" i="76" s="1"/>
  <c r="AB23" i="76"/>
  <c r="W24" i="76"/>
  <c r="Y24" i="76" s="1"/>
  <c r="AB24" i="76"/>
  <c r="W25" i="76"/>
  <c r="Y25" i="76" s="1"/>
  <c r="AB25" i="76"/>
  <c r="W26" i="76"/>
  <c r="Y26" i="76" s="1"/>
  <c r="AB26" i="76"/>
  <c r="W27" i="76"/>
  <c r="Y27" i="76" s="1"/>
  <c r="AB27" i="76"/>
  <c r="W28" i="76"/>
  <c r="Y28" i="76" s="1"/>
  <c r="AB28" i="76"/>
  <c r="W29" i="76"/>
  <c r="Y29" i="76" s="1"/>
  <c r="AB29" i="76"/>
  <c r="W15" i="77"/>
  <c r="Y15" i="77" s="1"/>
  <c r="AB15" i="77"/>
  <c r="W16" i="77"/>
  <c r="Y16" i="77" s="1"/>
  <c r="AB16" i="77"/>
  <c r="W17" i="77"/>
  <c r="Y17" i="77" s="1"/>
  <c r="AB17" i="77"/>
  <c r="W18" i="77"/>
  <c r="Y18" i="77" s="1"/>
  <c r="AB18" i="77"/>
  <c r="W19" i="77"/>
  <c r="Y19" i="77" s="1"/>
  <c r="AB19" i="77"/>
  <c r="W20" i="77"/>
  <c r="Y20" i="77" s="1"/>
  <c r="AB20" i="77"/>
  <c r="W21" i="77"/>
  <c r="Y21" i="77" s="1"/>
  <c r="AB21" i="77"/>
  <c r="W22" i="77"/>
  <c r="Y22" i="77" s="1"/>
  <c r="AB22" i="77"/>
  <c r="W23" i="77"/>
  <c r="Y23" i="77" s="1"/>
  <c r="AB23" i="77"/>
  <c r="W24" i="77"/>
  <c r="Y24" i="77" s="1"/>
  <c r="AB24" i="77"/>
  <c r="W25" i="77"/>
  <c r="Y25" i="77" s="1"/>
  <c r="AB25" i="77"/>
  <c r="W26" i="77"/>
  <c r="Y26" i="77" s="1"/>
  <c r="AB26" i="77"/>
  <c r="W27" i="77"/>
  <c r="Y27" i="77" s="1"/>
  <c r="AB27" i="77"/>
  <c r="W28" i="77"/>
  <c r="Y28" i="77" s="1"/>
  <c r="AB28" i="77"/>
  <c r="W29" i="77"/>
  <c r="Y29" i="77" s="1"/>
  <c r="AB29" i="77"/>
  <c r="W15" i="78"/>
  <c r="Y15" i="78" s="1"/>
  <c r="AB15" i="78"/>
  <c r="W16" i="78"/>
  <c r="Y16" i="78" s="1"/>
  <c r="AB16" i="78"/>
  <c r="W17" i="78"/>
  <c r="Y17" i="78" s="1"/>
  <c r="AB17" i="78"/>
  <c r="W18" i="78"/>
  <c r="Y18" i="78" s="1"/>
  <c r="AB18" i="78"/>
  <c r="W19" i="78"/>
  <c r="Y19" i="78" s="1"/>
  <c r="AB19" i="78"/>
  <c r="W20" i="78"/>
  <c r="Y20" i="78" s="1"/>
  <c r="AB20" i="78"/>
  <c r="W21" i="78"/>
  <c r="Y21" i="78" s="1"/>
  <c r="AB21" i="78"/>
  <c r="W22" i="78"/>
  <c r="Y22" i="78" s="1"/>
  <c r="AB22" i="78"/>
  <c r="W23" i="78"/>
  <c r="Y23" i="78" s="1"/>
  <c r="AB23" i="78"/>
  <c r="W24" i="78"/>
  <c r="Y24" i="78" s="1"/>
  <c r="AB24" i="78"/>
  <c r="W25" i="78"/>
  <c r="Y25" i="78" s="1"/>
  <c r="AB25" i="78"/>
  <c r="W26" i="78"/>
  <c r="Y26" i="78" s="1"/>
  <c r="AB26" i="78"/>
  <c r="W27" i="78"/>
  <c r="Y27" i="78" s="1"/>
  <c r="AB27" i="78"/>
  <c r="W28" i="78"/>
  <c r="Y28" i="78" s="1"/>
  <c r="AB28" i="78"/>
  <c r="W29" i="78"/>
  <c r="Y29" i="78" s="1"/>
  <c r="AB29" i="78"/>
  <c r="W15" i="79"/>
  <c r="Y15" i="79" s="1"/>
  <c r="AB15" i="79"/>
  <c r="W16" i="79"/>
  <c r="Y16" i="79" s="1"/>
  <c r="AB16" i="79"/>
  <c r="W17" i="79"/>
  <c r="Y17" i="79" s="1"/>
  <c r="AB17" i="79"/>
  <c r="W18" i="79"/>
  <c r="Y18" i="79" s="1"/>
  <c r="AB18" i="79"/>
  <c r="W19" i="79"/>
  <c r="Y19" i="79" s="1"/>
  <c r="AB19" i="79"/>
  <c r="W20" i="79"/>
  <c r="Y20" i="79" s="1"/>
  <c r="AB20" i="79"/>
  <c r="W21" i="79"/>
  <c r="Y21" i="79" s="1"/>
  <c r="AB21" i="79"/>
  <c r="W22" i="79"/>
  <c r="Y22" i="79" s="1"/>
  <c r="AB22" i="79"/>
  <c r="W23" i="79"/>
  <c r="Y23" i="79" s="1"/>
  <c r="AB23" i="79"/>
  <c r="W24" i="79"/>
  <c r="Y24" i="79" s="1"/>
  <c r="AB24" i="79"/>
  <c r="W25" i="79"/>
  <c r="Y25" i="79" s="1"/>
  <c r="AB25" i="79"/>
  <c r="W26" i="79"/>
  <c r="Y26" i="79" s="1"/>
  <c r="AB26" i="79"/>
  <c r="W27" i="79"/>
  <c r="Y27" i="79" s="1"/>
  <c r="AB27" i="79"/>
  <c r="W28" i="79"/>
  <c r="Y28" i="79" s="1"/>
  <c r="AB28" i="79"/>
  <c r="W29" i="79"/>
  <c r="Y29" i="79" s="1"/>
  <c r="AB29" i="79"/>
  <c r="W15" i="80"/>
  <c r="Y15" i="80" s="1"/>
  <c r="AB15" i="80"/>
  <c r="W16" i="80"/>
  <c r="Y16" i="80" s="1"/>
  <c r="AB16" i="80"/>
  <c r="W17" i="80"/>
  <c r="Y17" i="80" s="1"/>
  <c r="AB17" i="80"/>
  <c r="W18" i="80"/>
  <c r="Y18" i="80" s="1"/>
  <c r="AB18" i="80"/>
  <c r="W19" i="80"/>
  <c r="Y19" i="80" s="1"/>
  <c r="AB19" i="80"/>
  <c r="W20" i="80"/>
  <c r="Y20" i="80" s="1"/>
  <c r="AB20" i="80"/>
  <c r="W21" i="80"/>
  <c r="Y21" i="80" s="1"/>
  <c r="AB21" i="80"/>
  <c r="W22" i="80"/>
  <c r="Y22" i="80" s="1"/>
  <c r="AB22" i="80"/>
  <c r="W23" i="80"/>
  <c r="Y23" i="80" s="1"/>
  <c r="AB23" i="80"/>
  <c r="W24" i="80"/>
  <c r="Y24" i="80" s="1"/>
  <c r="AB24" i="80"/>
  <c r="W25" i="80"/>
  <c r="Y25" i="80" s="1"/>
  <c r="AB25" i="80"/>
  <c r="W26" i="80"/>
  <c r="Y26" i="80" s="1"/>
  <c r="AB26" i="80"/>
  <c r="W27" i="80"/>
  <c r="Y27" i="80" s="1"/>
  <c r="AB27" i="80"/>
  <c r="W28" i="80"/>
  <c r="Y28" i="80" s="1"/>
  <c r="AB28" i="80"/>
  <c r="W29" i="80"/>
  <c r="Y29" i="80" s="1"/>
  <c r="AB29" i="80"/>
  <c r="W15" i="81"/>
  <c r="Y15" i="81" s="1"/>
  <c r="AB15" i="81"/>
  <c r="W16" i="81"/>
  <c r="Y16" i="81" s="1"/>
  <c r="AB16" i="81"/>
  <c r="W17" i="81"/>
  <c r="Y17" i="81" s="1"/>
  <c r="AB17" i="81"/>
  <c r="W18" i="81"/>
  <c r="Y18" i="81" s="1"/>
  <c r="AB18" i="81"/>
  <c r="W19" i="81"/>
  <c r="Y19" i="81" s="1"/>
  <c r="AB19" i="81"/>
  <c r="W20" i="81"/>
  <c r="Y20" i="81" s="1"/>
  <c r="AB20" i="81"/>
  <c r="W21" i="81"/>
  <c r="Y21" i="81" s="1"/>
  <c r="AB21" i="81"/>
  <c r="W22" i="81"/>
  <c r="Y22" i="81" s="1"/>
  <c r="AB22" i="81"/>
  <c r="W23" i="81"/>
  <c r="Y23" i="81" s="1"/>
  <c r="AB23" i="81"/>
  <c r="W24" i="81"/>
  <c r="Y24" i="81" s="1"/>
  <c r="AB24" i="81"/>
  <c r="W25" i="81"/>
  <c r="Y25" i="81" s="1"/>
  <c r="AB25" i="81"/>
  <c r="W26" i="81"/>
  <c r="Y26" i="81" s="1"/>
  <c r="AB26" i="81"/>
  <c r="W27" i="81"/>
  <c r="Y27" i="81" s="1"/>
  <c r="AB27" i="81"/>
  <c r="W28" i="81"/>
  <c r="Y28" i="81" s="1"/>
  <c r="AB28" i="81"/>
  <c r="W29" i="81"/>
  <c r="Y29" i="81" s="1"/>
  <c r="AB29" i="81"/>
  <c r="W15" i="82"/>
  <c r="Y15" i="82" s="1"/>
  <c r="AB15" i="82"/>
  <c r="W16" i="82"/>
  <c r="Y16" i="82" s="1"/>
  <c r="AB16" i="82"/>
  <c r="W17" i="82"/>
  <c r="Y17" i="82" s="1"/>
  <c r="AB17" i="82"/>
  <c r="W18" i="82"/>
  <c r="Y18" i="82" s="1"/>
  <c r="AB18" i="82"/>
  <c r="W19" i="82"/>
  <c r="Y19" i="82" s="1"/>
  <c r="AB19" i="82"/>
  <c r="W20" i="82"/>
  <c r="Y20" i="82" s="1"/>
  <c r="AB20" i="82"/>
  <c r="W21" i="82"/>
  <c r="Y21" i="82" s="1"/>
  <c r="AB21" i="82"/>
  <c r="W22" i="82"/>
  <c r="Y22" i="82" s="1"/>
  <c r="AB22" i="82"/>
  <c r="W23" i="82"/>
  <c r="Y23" i="82" s="1"/>
  <c r="AB23" i="82"/>
  <c r="W24" i="82"/>
  <c r="Y24" i="82" s="1"/>
  <c r="AB24" i="82"/>
  <c r="W25" i="82"/>
  <c r="Y25" i="82" s="1"/>
  <c r="AB25" i="82"/>
  <c r="W26" i="82"/>
  <c r="Y26" i="82" s="1"/>
  <c r="AB26" i="82"/>
  <c r="W27" i="82"/>
  <c r="Y27" i="82" s="1"/>
  <c r="AB27" i="82"/>
  <c r="W28" i="82"/>
  <c r="Y28" i="82" s="1"/>
  <c r="AB28" i="82"/>
  <c r="W29" i="82"/>
  <c r="Y29" i="82" s="1"/>
  <c r="AB29" i="82"/>
  <c r="W15" i="83"/>
  <c r="Y15" i="83" s="1"/>
  <c r="AB15" i="83"/>
  <c r="W16" i="83"/>
  <c r="Y16" i="83" s="1"/>
  <c r="AB16" i="83"/>
  <c r="W17" i="83"/>
  <c r="Y17" i="83" s="1"/>
  <c r="AB17" i="83"/>
  <c r="W18" i="83"/>
  <c r="Y18" i="83" s="1"/>
  <c r="AB18" i="83"/>
  <c r="W19" i="83"/>
  <c r="Y19" i="83" s="1"/>
  <c r="AB19" i="83"/>
  <c r="W20" i="83"/>
  <c r="Y20" i="83" s="1"/>
  <c r="AB20" i="83"/>
  <c r="W21" i="83"/>
  <c r="Y21" i="83" s="1"/>
  <c r="AB21" i="83"/>
  <c r="W22" i="83"/>
  <c r="Y22" i="83" s="1"/>
  <c r="AB22" i="83"/>
  <c r="W23" i="83"/>
  <c r="Y23" i="83" s="1"/>
  <c r="AB23" i="83"/>
  <c r="W24" i="83"/>
  <c r="Y24" i="83" s="1"/>
  <c r="AB24" i="83"/>
  <c r="W25" i="83"/>
  <c r="Y25" i="83" s="1"/>
  <c r="AB25" i="83"/>
  <c r="W26" i="83"/>
  <c r="Y26" i="83" s="1"/>
  <c r="AB26" i="83"/>
  <c r="W27" i="83"/>
  <c r="Y27" i="83" s="1"/>
  <c r="AB27" i="83"/>
  <c r="W28" i="83"/>
  <c r="Y28" i="83" s="1"/>
  <c r="AB28" i="83"/>
  <c r="W29" i="83"/>
  <c r="Y29" i="83" s="1"/>
  <c r="AB29" i="83"/>
  <c r="W15" i="84"/>
  <c r="Y15" i="84" s="1"/>
  <c r="AB15" i="84"/>
  <c r="W16" i="84"/>
  <c r="Y16" i="84" s="1"/>
  <c r="AB16" i="84"/>
  <c r="W17" i="84"/>
  <c r="Y17" i="84" s="1"/>
  <c r="AB17" i="84"/>
  <c r="W18" i="84"/>
  <c r="Y18" i="84" s="1"/>
  <c r="AB18" i="84"/>
  <c r="W19" i="84"/>
  <c r="Y19" i="84" s="1"/>
  <c r="AB19" i="84"/>
  <c r="W20" i="84"/>
  <c r="Y20" i="84" s="1"/>
  <c r="AB20" i="84"/>
  <c r="W21" i="84"/>
  <c r="Y21" i="84" s="1"/>
  <c r="AB21" i="84"/>
  <c r="W22" i="84"/>
  <c r="Y22" i="84" s="1"/>
  <c r="AB22" i="84"/>
  <c r="W23" i="84"/>
  <c r="Y23" i="84" s="1"/>
  <c r="AB23" i="84"/>
  <c r="W24" i="84"/>
  <c r="Y24" i="84" s="1"/>
  <c r="AB24" i="84"/>
  <c r="W25" i="84"/>
  <c r="Y25" i="84" s="1"/>
  <c r="AB25" i="84"/>
  <c r="W26" i="84"/>
  <c r="Y26" i="84" s="1"/>
  <c r="AB26" i="84"/>
  <c r="W27" i="84"/>
  <c r="Y27" i="84" s="1"/>
  <c r="AB27" i="84"/>
  <c r="W28" i="84"/>
  <c r="Y28" i="84" s="1"/>
  <c r="AB28" i="84"/>
  <c r="W29" i="84"/>
  <c r="Y29" i="84" s="1"/>
  <c r="AB29" i="84"/>
  <c r="W15" i="85"/>
  <c r="Y15" i="85" s="1"/>
  <c r="AB15" i="85"/>
  <c r="W16" i="85"/>
  <c r="Y16" i="85" s="1"/>
  <c r="AB16" i="85"/>
  <c r="W17" i="85"/>
  <c r="Y17" i="85" s="1"/>
  <c r="AB17" i="85"/>
  <c r="W18" i="85"/>
  <c r="Y18" i="85" s="1"/>
  <c r="AB18" i="85"/>
  <c r="W19" i="85"/>
  <c r="Y19" i="85" s="1"/>
  <c r="AB19" i="85"/>
  <c r="W20" i="85"/>
  <c r="Y20" i="85" s="1"/>
  <c r="AB20" i="85"/>
  <c r="W21" i="85"/>
  <c r="Y21" i="85" s="1"/>
  <c r="AB21" i="85"/>
  <c r="W22" i="85"/>
  <c r="Y22" i="85" s="1"/>
  <c r="AB22" i="85"/>
  <c r="W23" i="85"/>
  <c r="Y23" i="85" s="1"/>
  <c r="AB23" i="85"/>
  <c r="W24" i="85"/>
  <c r="Y24" i="85" s="1"/>
  <c r="AB24" i="85"/>
  <c r="W25" i="85"/>
  <c r="Y25" i="85" s="1"/>
  <c r="AB25" i="85"/>
  <c r="W26" i="85"/>
  <c r="Y26" i="85" s="1"/>
  <c r="AB26" i="85"/>
  <c r="W27" i="85"/>
  <c r="Y27" i="85" s="1"/>
  <c r="AB27" i="85"/>
  <c r="W28" i="85"/>
  <c r="Y28" i="85" s="1"/>
  <c r="AB28" i="85"/>
  <c r="W29" i="85"/>
  <c r="Y29" i="85" s="1"/>
  <c r="AB29" i="85"/>
  <c r="W15" i="86"/>
  <c r="Y15" i="86" s="1"/>
  <c r="AB15" i="86"/>
  <c r="W16" i="86"/>
  <c r="Y16" i="86" s="1"/>
  <c r="AB16" i="86"/>
  <c r="W17" i="86"/>
  <c r="Y17" i="86" s="1"/>
  <c r="AB17" i="86"/>
  <c r="W18" i="86"/>
  <c r="Y18" i="86" s="1"/>
  <c r="AB18" i="86"/>
  <c r="W19" i="86"/>
  <c r="Y19" i="86" s="1"/>
  <c r="AB19" i="86"/>
  <c r="W20" i="86"/>
  <c r="Y20" i="86" s="1"/>
  <c r="AB20" i="86"/>
  <c r="W21" i="86"/>
  <c r="Y21" i="86" s="1"/>
  <c r="AB21" i="86"/>
  <c r="W22" i="86"/>
  <c r="Y22" i="86" s="1"/>
  <c r="AB22" i="86"/>
  <c r="W23" i="86"/>
  <c r="Y23" i="86" s="1"/>
  <c r="AB23" i="86"/>
  <c r="W24" i="86"/>
  <c r="Y24" i="86" s="1"/>
  <c r="AB24" i="86"/>
  <c r="W25" i="86"/>
  <c r="Y25" i="86" s="1"/>
  <c r="AB25" i="86"/>
  <c r="W26" i="86"/>
  <c r="Y26" i="86" s="1"/>
  <c r="AB26" i="86"/>
  <c r="W27" i="86"/>
  <c r="Y27" i="86" s="1"/>
  <c r="AB27" i="86"/>
  <c r="W28" i="86"/>
  <c r="Y28" i="86" s="1"/>
  <c r="AB28" i="86"/>
  <c r="W29" i="86"/>
  <c r="Y29" i="86" s="1"/>
  <c r="AB29" i="86"/>
  <c r="W15" i="87"/>
  <c r="Y15" i="87" s="1"/>
  <c r="AB15" i="87"/>
  <c r="W16" i="87"/>
  <c r="Y16" i="87" s="1"/>
  <c r="AB16" i="87"/>
  <c r="W17" i="87"/>
  <c r="Y17" i="87" s="1"/>
  <c r="AB17" i="87"/>
  <c r="W18" i="87"/>
  <c r="Y18" i="87" s="1"/>
  <c r="AB18" i="87"/>
  <c r="W19" i="87"/>
  <c r="Y19" i="87" s="1"/>
  <c r="AB19" i="87"/>
  <c r="W20" i="87"/>
  <c r="Y20" i="87" s="1"/>
  <c r="AB20" i="87"/>
  <c r="W21" i="87"/>
  <c r="Y21" i="87" s="1"/>
  <c r="AB21" i="87"/>
  <c r="W22" i="87"/>
  <c r="Y22" i="87" s="1"/>
  <c r="AB22" i="87"/>
  <c r="W23" i="87"/>
  <c r="Y23" i="87" s="1"/>
  <c r="AB23" i="87"/>
  <c r="W24" i="87"/>
  <c r="Y24" i="87" s="1"/>
  <c r="AB24" i="87"/>
  <c r="W25" i="87"/>
  <c r="Y25" i="87" s="1"/>
  <c r="AB25" i="87"/>
  <c r="W26" i="87"/>
  <c r="Y26" i="87" s="1"/>
  <c r="AB26" i="87"/>
  <c r="W27" i="87"/>
  <c r="Y27" i="87" s="1"/>
  <c r="AB27" i="87"/>
  <c r="W28" i="87"/>
  <c r="Y28" i="87" s="1"/>
  <c r="AB28" i="87"/>
  <c r="W29" i="87"/>
  <c r="Y29" i="87" s="1"/>
  <c r="AB29" i="87"/>
  <c r="W15" i="88"/>
  <c r="Y15" i="88" s="1"/>
  <c r="AB15" i="88"/>
  <c r="W16" i="88"/>
  <c r="Y16" i="88" s="1"/>
  <c r="AB16" i="88"/>
  <c r="W17" i="88"/>
  <c r="Y17" i="88" s="1"/>
  <c r="AB17" i="88"/>
  <c r="W18" i="88"/>
  <c r="Y18" i="88" s="1"/>
  <c r="AB18" i="88"/>
  <c r="W19" i="88"/>
  <c r="Y19" i="88" s="1"/>
  <c r="AB19" i="88"/>
  <c r="W20" i="88"/>
  <c r="Y20" i="88" s="1"/>
  <c r="AB20" i="88"/>
  <c r="W21" i="88"/>
  <c r="Y21" i="88" s="1"/>
  <c r="AB21" i="88"/>
  <c r="W22" i="88"/>
  <c r="Y22" i="88" s="1"/>
  <c r="AB22" i="88"/>
  <c r="W23" i="88"/>
  <c r="Y23" i="88" s="1"/>
  <c r="AB23" i="88"/>
  <c r="W24" i="88"/>
  <c r="Y24" i="88" s="1"/>
  <c r="AB24" i="88"/>
  <c r="W25" i="88"/>
  <c r="Y25" i="88" s="1"/>
  <c r="AB25" i="88"/>
  <c r="W26" i="88"/>
  <c r="Y26" i="88" s="1"/>
  <c r="AB26" i="88"/>
  <c r="W27" i="88"/>
  <c r="Y27" i="88" s="1"/>
  <c r="AB27" i="88"/>
  <c r="W28" i="88"/>
  <c r="Y28" i="88" s="1"/>
  <c r="AB28" i="88"/>
  <c r="W29" i="88"/>
  <c r="Y29" i="88" s="1"/>
  <c r="AB29" i="88"/>
  <c r="W15" i="89"/>
  <c r="Y15" i="89" s="1"/>
  <c r="AB15" i="89"/>
  <c r="W16" i="89"/>
  <c r="Y16" i="89" s="1"/>
  <c r="AB16" i="89"/>
  <c r="W17" i="89"/>
  <c r="Y17" i="89" s="1"/>
  <c r="AB17" i="89"/>
  <c r="W18" i="89"/>
  <c r="Y18" i="89" s="1"/>
  <c r="AB18" i="89"/>
  <c r="W19" i="89"/>
  <c r="Y19" i="89" s="1"/>
  <c r="AB19" i="89"/>
  <c r="W20" i="89"/>
  <c r="Y20" i="89" s="1"/>
  <c r="AB20" i="89"/>
  <c r="W21" i="89"/>
  <c r="Y21" i="89" s="1"/>
  <c r="AB21" i="89"/>
  <c r="W22" i="89"/>
  <c r="Y22" i="89" s="1"/>
  <c r="AB22" i="89"/>
  <c r="W23" i="89"/>
  <c r="Y23" i="89" s="1"/>
  <c r="AB23" i="89"/>
  <c r="W24" i="89"/>
  <c r="Y24" i="89" s="1"/>
  <c r="AB24" i="89"/>
  <c r="W25" i="89"/>
  <c r="Y25" i="89" s="1"/>
  <c r="AB25" i="89"/>
  <c r="W26" i="89"/>
  <c r="Y26" i="89" s="1"/>
  <c r="AB26" i="89"/>
  <c r="W27" i="89"/>
  <c r="Y27" i="89" s="1"/>
  <c r="AB27" i="89"/>
  <c r="W28" i="89"/>
  <c r="Y28" i="89" s="1"/>
  <c r="AB28" i="89"/>
  <c r="W29" i="89"/>
  <c r="Y29" i="89" s="1"/>
  <c r="AB29" i="89"/>
  <c r="W15" i="90"/>
  <c r="Y15" i="90" s="1"/>
  <c r="AB15" i="90"/>
  <c r="W16" i="90"/>
  <c r="Y16" i="90" s="1"/>
  <c r="AB16" i="90"/>
  <c r="W17" i="90"/>
  <c r="Y17" i="90" s="1"/>
  <c r="AB17" i="90"/>
  <c r="W18" i="90"/>
  <c r="Y18" i="90" s="1"/>
  <c r="AB18" i="90"/>
  <c r="W19" i="90"/>
  <c r="Y19" i="90" s="1"/>
  <c r="AB19" i="90"/>
  <c r="W20" i="90"/>
  <c r="Y20" i="90" s="1"/>
  <c r="AB20" i="90"/>
  <c r="W21" i="90"/>
  <c r="Y21" i="90" s="1"/>
  <c r="AB21" i="90"/>
  <c r="W22" i="90"/>
  <c r="Y22" i="90" s="1"/>
  <c r="AB22" i="90"/>
  <c r="W23" i="90"/>
  <c r="Y23" i="90" s="1"/>
  <c r="AB23" i="90"/>
  <c r="W24" i="90"/>
  <c r="Y24" i="90" s="1"/>
  <c r="AB24" i="90"/>
  <c r="W25" i="90"/>
  <c r="Y25" i="90" s="1"/>
  <c r="AB25" i="90"/>
  <c r="W26" i="90"/>
  <c r="Y26" i="90" s="1"/>
  <c r="AB26" i="90"/>
  <c r="W27" i="90"/>
  <c r="Y27" i="90" s="1"/>
  <c r="AB27" i="90"/>
  <c r="W28" i="90"/>
  <c r="Y28" i="90" s="1"/>
  <c r="AB28" i="90"/>
  <c r="W29" i="90"/>
  <c r="Y29" i="90" s="1"/>
  <c r="AB29" i="90"/>
  <c r="W15" i="91"/>
  <c r="Y15" i="91" s="1"/>
  <c r="AB15" i="91"/>
  <c r="W16" i="91"/>
  <c r="Y16" i="91" s="1"/>
  <c r="AB16" i="91"/>
  <c r="W17" i="91"/>
  <c r="Y17" i="91" s="1"/>
  <c r="AB17" i="91"/>
  <c r="W18" i="91"/>
  <c r="Y18" i="91" s="1"/>
  <c r="AB18" i="91"/>
  <c r="W19" i="91"/>
  <c r="Y19" i="91" s="1"/>
  <c r="AB19" i="91"/>
  <c r="W20" i="91"/>
  <c r="Y20" i="91" s="1"/>
  <c r="AB20" i="91"/>
  <c r="W21" i="91"/>
  <c r="Y21" i="91" s="1"/>
  <c r="AB21" i="91"/>
  <c r="W22" i="91"/>
  <c r="Y22" i="91" s="1"/>
  <c r="AB22" i="91"/>
  <c r="W23" i="91"/>
  <c r="Y23" i="91" s="1"/>
  <c r="AB23" i="91"/>
  <c r="W24" i="91"/>
  <c r="Y24" i="91" s="1"/>
  <c r="AB24" i="91"/>
  <c r="W25" i="91"/>
  <c r="Y25" i="91" s="1"/>
  <c r="AB25" i="91"/>
  <c r="W26" i="91"/>
  <c r="Y26" i="91" s="1"/>
  <c r="AB26" i="91"/>
  <c r="W27" i="91"/>
  <c r="Y27" i="91" s="1"/>
  <c r="AB27" i="91"/>
  <c r="W28" i="91"/>
  <c r="Y28" i="91" s="1"/>
  <c r="AB28" i="91"/>
  <c r="W29" i="91"/>
  <c r="Y29" i="91" s="1"/>
  <c r="AB29" i="91"/>
  <c r="W15" i="92"/>
  <c r="Y15" i="92" s="1"/>
  <c r="AB15" i="92"/>
  <c r="W16" i="92"/>
  <c r="Y16" i="92" s="1"/>
  <c r="AB16" i="92"/>
  <c r="W17" i="92"/>
  <c r="Y17" i="92" s="1"/>
  <c r="AB17" i="92"/>
  <c r="W18" i="92"/>
  <c r="Y18" i="92" s="1"/>
  <c r="AB18" i="92"/>
  <c r="W19" i="92"/>
  <c r="Y19" i="92" s="1"/>
  <c r="AB19" i="92"/>
  <c r="W20" i="92"/>
  <c r="Y20" i="92" s="1"/>
  <c r="AB20" i="92"/>
  <c r="W21" i="92"/>
  <c r="Y21" i="92" s="1"/>
  <c r="AB21" i="92"/>
  <c r="W22" i="92"/>
  <c r="Y22" i="92" s="1"/>
  <c r="AB22" i="92"/>
  <c r="W23" i="92"/>
  <c r="Y23" i="92" s="1"/>
  <c r="AB23" i="92"/>
  <c r="W24" i="92"/>
  <c r="Y24" i="92" s="1"/>
  <c r="AB24" i="92"/>
  <c r="W25" i="92"/>
  <c r="Y25" i="92" s="1"/>
  <c r="AB25" i="92"/>
  <c r="W26" i="92"/>
  <c r="Y26" i="92" s="1"/>
  <c r="AB26" i="92"/>
  <c r="W27" i="92"/>
  <c r="Y27" i="92" s="1"/>
  <c r="AB27" i="92"/>
  <c r="W28" i="92"/>
  <c r="Y28" i="92" s="1"/>
  <c r="AB28" i="92"/>
  <c r="W29" i="92"/>
  <c r="Y29" i="92" s="1"/>
  <c r="AB29" i="92"/>
  <c r="W15" i="93"/>
  <c r="Y15" i="93" s="1"/>
  <c r="AB15" i="93"/>
  <c r="W16" i="93"/>
  <c r="Y16" i="93" s="1"/>
  <c r="AB16" i="93"/>
  <c r="W17" i="93"/>
  <c r="Y17" i="93" s="1"/>
  <c r="AB17" i="93"/>
  <c r="W18" i="93"/>
  <c r="Y18" i="93" s="1"/>
  <c r="AB18" i="93"/>
  <c r="W19" i="93"/>
  <c r="Y19" i="93" s="1"/>
  <c r="AB19" i="93"/>
  <c r="W20" i="93"/>
  <c r="Y20" i="93" s="1"/>
  <c r="AB20" i="93"/>
  <c r="W21" i="93"/>
  <c r="Y21" i="93" s="1"/>
  <c r="AB21" i="93"/>
  <c r="W22" i="93"/>
  <c r="Y22" i="93" s="1"/>
  <c r="AB22" i="93"/>
  <c r="W23" i="93"/>
  <c r="Y23" i="93" s="1"/>
  <c r="AB23" i="93"/>
  <c r="W24" i="93"/>
  <c r="Y24" i="93" s="1"/>
  <c r="AB24" i="93"/>
  <c r="W25" i="93"/>
  <c r="Y25" i="93" s="1"/>
  <c r="AB25" i="93"/>
  <c r="W26" i="93"/>
  <c r="Y26" i="93" s="1"/>
  <c r="AB26" i="93"/>
  <c r="W27" i="93"/>
  <c r="Y27" i="93" s="1"/>
  <c r="AB27" i="93"/>
  <c r="W28" i="93"/>
  <c r="Y28" i="93" s="1"/>
  <c r="AB28" i="93"/>
  <c r="W29" i="93"/>
  <c r="Y29" i="93" s="1"/>
  <c r="AB29" i="93"/>
  <c r="W15" i="94"/>
  <c r="Y15" i="94" s="1"/>
  <c r="AB15" i="94"/>
  <c r="W16" i="94"/>
  <c r="Y16" i="94" s="1"/>
  <c r="AB16" i="94"/>
  <c r="W17" i="94"/>
  <c r="Y17" i="94" s="1"/>
  <c r="AB17" i="94"/>
  <c r="W18" i="94"/>
  <c r="Y18" i="94" s="1"/>
  <c r="AB18" i="94"/>
  <c r="W19" i="94"/>
  <c r="Y19" i="94" s="1"/>
  <c r="AB19" i="94"/>
  <c r="W20" i="94"/>
  <c r="Y20" i="94" s="1"/>
  <c r="AB20" i="94"/>
  <c r="W21" i="94"/>
  <c r="Y21" i="94" s="1"/>
  <c r="AB21" i="94"/>
  <c r="W22" i="94"/>
  <c r="Y22" i="94" s="1"/>
  <c r="AB22" i="94"/>
  <c r="W23" i="94"/>
  <c r="Y23" i="94" s="1"/>
  <c r="AB23" i="94"/>
  <c r="W24" i="94"/>
  <c r="Y24" i="94" s="1"/>
  <c r="AB24" i="94"/>
  <c r="W25" i="94"/>
  <c r="Y25" i="94" s="1"/>
  <c r="AB25" i="94"/>
  <c r="W26" i="94"/>
  <c r="Y26" i="94" s="1"/>
  <c r="AB26" i="94"/>
  <c r="W27" i="94"/>
  <c r="Y27" i="94" s="1"/>
  <c r="AB27" i="94"/>
  <c r="W28" i="94"/>
  <c r="Y28" i="94" s="1"/>
  <c r="AB28" i="94"/>
  <c r="W29" i="94"/>
  <c r="Y29" i="94" s="1"/>
  <c r="AB29" i="94"/>
  <c r="W15" i="95"/>
  <c r="Y15" i="95" s="1"/>
  <c r="AB15" i="95"/>
  <c r="W16" i="95"/>
  <c r="Y16" i="95" s="1"/>
  <c r="AB16" i="95"/>
  <c r="W17" i="95"/>
  <c r="Y17" i="95" s="1"/>
  <c r="AB17" i="95"/>
  <c r="W18" i="95"/>
  <c r="Y18" i="95" s="1"/>
  <c r="AB18" i="95"/>
  <c r="W19" i="95"/>
  <c r="Y19" i="95" s="1"/>
  <c r="AB19" i="95"/>
  <c r="W20" i="95"/>
  <c r="Y20" i="95" s="1"/>
  <c r="AB20" i="95"/>
  <c r="W21" i="95"/>
  <c r="Y21" i="95" s="1"/>
  <c r="AB21" i="95"/>
  <c r="W22" i="95"/>
  <c r="Y22" i="95" s="1"/>
  <c r="AB22" i="95"/>
  <c r="W23" i="95"/>
  <c r="Y23" i="95" s="1"/>
  <c r="AB23" i="95"/>
  <c r="W24" i="95"/>
  <c r="Y24" i="95" s="1"/>
  <c r="AB24" i="95"/>
  <c r="W25" i="95"/>
  <c r="Y25" i="95" s="1"/>
  <c r="AB25" i="95"/>
  <c r="W26" i="95"/>
  <c r="Y26" i="95" s="1"/>
  <c r="AB26" i="95"/>
  <c r="W27" i="95"/>
  <c r="Y27" i="95" s="1"/>
  <c r="AB27" i="95"/>
  <c r="W28" i="95"/>
  <c r="Y28" i="95" s="1"/>
  <c r="AB28" i="95"/>
  <c r="W29" i="95"/>
  <c r="Y29" i="95" s="1"/>
  <c r="AB29" i="95"/>
  <c r="W15" i="96"/>
  <c r="Y15" i="96" s="1"/>
  <c r="AB15" i="96"/>
  <c r="W16" i="96"/>
  <c r="Y16" i="96" s="1"/>
  <c r="AB16" i="96"/>
  <c r="W17" i="96"/>
  <c r="Y17" i="96" s="1"/>
  <c r="AB17" i="96"/>
  <c r="W18" i="96"/>
  <c r="Y18" i="96" s="1"/>
  <c r="AB18" i="96"/>
  <c r="W19" i="96"/>
  <c r="Y19" i="96" s="1"/>
  <c r="AB19" i="96"/>
  <c r="W20" i="96"/>
  <c r="Y20" i="96" s="1"/>
  <c r="AB20" i="96"/>
  <c r="W21" i="96"/>
  <c r="Y21" i="96" s="1"/>
  <c r="AB21" i="96"/>
  <c r="W22" i="96"/>
  <c r="Y22" i="96" s="1"/>
  <c r="AB22" i="96"/>
  <c r="W23" i="96"/>
  <c r="Y23" i="96" s="1"/>
  <c r="AB23" i="96"/>
  <c r="W24" i="96"/>
  <c r="Y24" i="96" s="1"/>
  <c r="AB24" i="96"/>
  <c r="W25" i="96"/>
  <c r="Y25" i="96" s="1"/>
  <c r="AB25" i="96"/>
  <c r="W26" i="96"/>
  <c r="Y26" i="96" s="1"/>
  <c r="AB26" i="96"/>
  <c r="W27" i="96"/>
  <c r="Y27" i="96" s="1"/>
  <c r="AB27" i="96"/>
  <c r="W28" i="96"/>
  <c r="Y28" i="96" s="1"/>
  <c r="AB28" i="96"/>
  <c r="W29" i="96"/>
  <c r="Y29" i="96" s="1"/>
  <c r="AB29" i="96"/>
  <c r="W15" i="74"/>
  <c r="Y15" i="74" s="1"/>
  <c r="AB15" i="74"/>
  <c r="W16" i="74"/>
  <c r="Y16" i="74" s="1"/>
  <c r="AB16" i="74"/>
  <c r="W17" i="74"/>
  <c r="Y17" i="74" s="1"/>
  <c r="AB17" i="74"/>
  <c r="W18" i="74"/>
  <c r="Y18" i="74" s="1"/>
  <c r="AB18" i="74"/>
  <c r="W19" i="74"/>
  <c r="Y19" i="74" s="1"/>
  <c r="AB19" i="74"/>
  <c r="W20" i="74"/>
  <c r="Y20" i="74" s="1"/>
  <c r="AB20" i="74"/>
  <c r="W21" i="74"/>
  <c r="Y21" i="74" s="1"/>
  <c r="AB21" i="74"/>
  <c r="W22" i="74"/>
  <c r="Y22" i="74" s="1"/>
  <c r="AB22" i="74"/>
  <c r="W23" i="74"/>
  <c r="Y23" i="74" s="1"/>
  <c r="AB23" i="74"/>
  <c r="W24" i="74"/>
  <c r="Y24" i="74" s="1"/>
  <c r="AB24" i="74"/>
  <c r="W25" i="74"/>
  <c r="Y25" i="74" s="1"/>
  <c r="AB25" i="74"/>
  <c r="W26" i="74"/>
  <c r="Y26" i="74" s="1"/>
  <c r="AB26" i="74"/>
  <c r="W27" i="74"/>
  <c r="Y27" i="74" s="1"/>
  <c r="AB27" i="74"/>
  <c r="W28" i="74"/>
  <c r="Y28" i="74" s="1"/>
  <c r="AB28" i="74"/>
  <c r="W29" i="74"/>
  <c r="Y29" i="74" s="1"/>
  <c r="AB29" i="74"/>
  <c r="AB14" i="96" l="1"/>
  <c r="W14" i="96"/>
  <c r="Y14" i="96" s="1"/>
  <c r="AB13" i="96"/>
  <c r="W13" i="96"/>
  <c r="Y13" i="96" s="1"/>
  <c r="AB12" i="96"/>
  <c r="W12" i="96"/>
  <c r="Y12" i="96" s="1"/>
  <c r="AB11" i="96"/>
  <c r="W11" i="96"/>
  <c r="Y11" i="96" s="1"/>
  <c r="AB10" i="96"/>
  <c r="W10" i="96"/>
  <c r="Y10" i="96" s="1"/>
  <c r="AB9" i="96"/>
  <c r="W9" i="96"/>
  <c r="Y9" i="96" s="1"/>
  <c r="AB8" i="96"/>
  <c r="W8" i="96"/>
  <c r="Y8" i="96" s="1"/>
  <c r="AB7" i="96"/>
  <c r="W7" i="96"/>
  <c r="Y7" i="96" s="1"/>
  <c r="AB6" i="96"/>
  <c r="W6" i="96"/>
  <c r="Y6" i="96" s="1"/>
  <c r="AB5" i="96"/>
  <c r="W5" i="96"/>
  <c r="Y5" i="96" s="1"/>
  <c r="AB14" i="95"/>
  <c r="W14" i="95"/>
  <c r="Y14" i="95" s="1"/>
  <c r="AB13" i="95"/>
  <c r="W13" i="95"/>
  <c r="Y13" i="95" s="1"/>
  <c r="AB12" i="95"/>
  <c r="W12" i="95"/>
  <c r="Y12" i="95" s="1"/>
  <c r="AB11" i="95"/>
  <c r="W11" i="95"/>
  <c r="Y11" i="95" s="1"/>
  <c r="AB10" i="95"/>
  <c r="W10" i="95"/>
  <c r="Y10" i="95" s="1"/>
  <c r="AB9" i="95"/>
  <c r="W9" i="95"/>
  <c r="Y9" i="95" s="1"/>
  <c r="AB8" i="95"/>
  <c r="W8" i="95"/>
  <c r="Y8" i="95" s="1"/>
  <c r="AB7" i="95"/>
  <c r="W7" i="95"/>
  <c r="Y7" i="95" s="1"/>
  <c r="AB6" i="95"/>
  <c r="W6" i="95"/>
  <c r="Y6" i="95" s="1"/>
  <c r="AB5" i="95"/>
  <c r="W5" i="95"/>
  <c r="Y5" i="95" s="1"/>
  <c r="AB14" i="94"/>
  <c r="W14" i="94"/>
  <c r="Y14" i="94" s="1"/>
  <c r="AB13" i="94"/>
  <c r="W13" i="94"/>
  <c r="Y13" i="94" s="1"/>
  <c r="AB12" i="94"/>
  <c r="W12" i="94"/>
  <c r="Y12" i="94" s="1"/>
  <c r="AB11" i="94"/>
  <c r="W11" i="94"/>
  <c r="Y11" i="94" s="1"/>
  <c r="AB10" i="94"/>
  <c r="W10" i="94"/>
  <c r="Y10" i="94" s="1"/>
  <c r="AB9" i="94"/>
  <c r="W9" i="94"/>
  <c r="Y9" i="94" s="1"/>
  <c r="AB8" i="94"/>
  <c r="W8" i="94"/>
  <c r="Y8" i="94" s="1"/>
  <c r="AB7" i="94"/>
  <c r="W7" i="94"/>
  <c r="Y7" i="94" s="1"/>
  <c r="AB6" i="94"/>
  <c r="W6" i="94"/>
  <c r="Y6" i="94" s="1"/>
  <c r="AB5" i="94"/>
  <c r="W5" i="94"/>
  <c r="Y5" i="94" s="1"/>
  <c r="AB14" i="93"/>
  <c r="W14" i="93"/>
  <c r="Y14" i="93" s="1"/>
  <c r="AB13" i="93"/>
  <c r="W13" i="93"/>
  <c r="Y13" i="93" s="1"/>
  <c r="AB12" i="93"/>
  <c r="W12" i="93"/>
  <c r="Y12" i="93" s="1"/>
  <c r="AB11" i="93"/>
  <c r="W11" i="93"/>
  <c r="Y11" i="93" s="1"/>
  <c r="AB10" i="93"/>
  <c r="W10" i="93"/>
  <c r="Y10" i="93" s="1"/>
  <c r="AB9" i="93"/>
  <c r="W9" i="93"/>
  <c r="Y9" i="93" s="1"/>
  <c r="AB8" i="93"/>
  <c r="W8" i="93"/>
  <c r="Y8" i="93" s="1"/>
  <c r="AB7" i="93"/>
  <c r="W7" i="93"/>
  <c r="Y7" i="93" s="1"/>
  <c r="AB6" i="93"/>
  <c r="W6" i="93"/>
  <c r="Y6" i="93" s="1"/>
  <c r="AB5" i="93"/>
  <c r="W5" i="93"/>
  <c r="Y5" i="93" s="1"/>
  <c r="AB14" i="92"/>
  <c r="W14" i="92"/>
  <c r="Y14" i="92" s="1"/>
  <c r="AB13" i="92"/>
  <c r="W13" i="92"/>
  <c r="Y13" i="92" s="1"/>
  <c r="AB12" i="92"/>
  <c r="W12" i="92"/>
  <c r="Y12" i="92" s="1"/>
  <c r="AB11" i="92"/>
  <c r="W11" i="92"/>
  <c r="Y11" i="92" s="1"/>
  <c r="AB10" i="92"/>
  <c r="W10" i="92"/>
  <c r="Y10" i="92" s="1"/>
  <c r="AB9" i="92"/>
  <c r="W9" i="92"/>
  <c r="Y9" i="92" s="1"/>
  <c r="AB8" i="92"/>
  <c r="W8" i="92"/>
  <c r="Y8" i="92" s="1"/>
  <c r="AB7" i="92"/>
  <c r="W7" i="92"/>
  <c r="Y7" i="92" s="1"/>
  <c r="AB6" i="92"/>
  <c r="W6" i="92"/>
  <c r="Y6" i="92" s="1"/>
  <c r="AB5" i="92"/>
  <c r="W5" i="92"/>
  <c r="Y5" i="92" s="1"/>
  <c r="AB14" i="91"/>
  <c r="W14" i="91"/>
  <c r="Y14" i="91" s="1"/>
  <c r="AB13" i="91"/>
  <c r="W13" i="91"/>
  <c r="Y13" i="91" s="1"/>
  <c r="AB12" i="91"/>
  <c r="W12" i="91"/>
  <c r="Y12" i="91" s="1"/>
  <c r="AB11" i="91"/>
  <c r="W11" i="91"/>
  <c r="Y11" i="91" s="1"/>
  <c r="AB10" i="91"/>
  <c r="W10" i="91"/>
  <c r="Y10" i="91" s="1"/>
  <c r="AB9" i="91"/>
  <c r="W9" i="91"/>
  <c r="Y9" i="91" s="1"/>
  <c r="AB8" i="91"/>
  <c r="W8" i="91"/>
  <c r="Y8" i="91" s="1"/>
  <c r="AB7" i="91"/>
  <c r="W7" i="91"/>
  <c r="Y7" i="91" s="1"/>
  <c r="AB6" i="91"/>
  <c r="W6" i="91"/>
  <c r="Y6" i="91" s="1"/>
  <c r="AB5" i="91"/>
  <c r="W5" i="91"/>
  <c r="Y5" i="91" s="1"/>
  <c r="AB14" i="90"/>
  <c r="W14" i="90"/>
  <c r="Y14" i="90" s="1"/>
  <c r="AB13" i="90"/>
  <c r="W13" i="90"/>
  <c r="Y13" i="90" s="1"/>
  <c r="AB12" i="90"/>
  <c r="W12" i="90"/>
  <c r="Y12" i="90" s="1"/>
  <c r="AB11" i="90"/>
  <c r="W11" i="90"/>
  <c r="Y11" i="90" s="1"/>
  <c r="AB10" i="90"/>
  <c r="W10" i="90"/>
  <c r="Y10" i="90" s="1"/>
  <c r="AB9" i="90"/>
  <c r="W9" i="90"/>
  <c r="Y9" i="90" s="1"/>
  <c r="AB8" i="90"/>
  <c r="W8" i="90"/>
  <c r="Y8" i="90" s="1"/>
  <c r="AB7" i="90"/>
  <c r="W7" i="90"/>
  <c r="Y7" i="90" s="1"/>
  <c r="AB6" i="90"/>
  <c r="W6" i="90"/>
  <c r="Y6" i="90" s="1"/>
  <c r="AB5" i="90"/>
  <c r="W5" i="90"/>
  <c r="Y5" i="90" s="1"/>
  <c r="AB14" i="89"/>
  <c r="W14" i="89"/>
  <c r="Y14" i="89" s="1"/>
  <c r="AB13" i="89"/>
  <c r="W13" i="89"/>
  <c r="Y13" i="89" s="1"/>
  <c r="AB12" i="89"/>
  <c r="W12" i="89"/>
  <c r="Y12" i="89" s="1"/>
  <c r="AB11" i="89"/>
  <c r="W11" i="89"/>
  <c r="Y11" i="89" s="1"/>
  <c r="AB10" i="89"/>
  <c r="W10" i="89"/>
  <c r="Y10" i="89" s="1"/>
  <c r="AB9" i="89"/>
  <c r="W9" i="89"/>
  <c r="Y9" i="89" s="1"/>
  <c r="AB8" i="89"/>
  <c r="W8" i="89"/>
  <c r="Y8" i="89" s="1"/>
  <c r="AB7" i="89"/>
  <c r="W7" i="89"/>
  <c r="Y7" i="89" s="1"/>
  <c r="AB6" i="89"/>
  <c r="W6" i="89"/>
  <c r="Y6" i="89" s="1"/>
  <c r="AB5" i="89"/>
  <c r="W5" i="89"/>
  <c r="Y5" i="89" s="1"/>
  <c r="AB14" i="88"/>
  <c r="W14" i="88"/>
  <c r="Y14" i="88" s="1"/>
  <c r="AB13" i="88"/>
  <c r="W13" i="88"/>
  <c r="Y13" i="88" s="1"/>
  <c r="AB12" i="88"/>
  <c r="W12" i="88"/>
  <c r="Y12" i="88" s="1"/>
  <c r="AB11" i="88"/>
  <c r="W11" i="88"/>
  <c r="Y11" i="88" s="1"/>
  <c r="AB10" i="88"/>
  <c r="W10" i="88"/>
  <c r="Y10" i="88" s="1"/>
  <c r="AB9" i="88"/>
  <c r="W9" i="88"/>
  <c r="Y9" i="88" s="1"/>
  <c r="AB8" i="88"/>
  <c r="W8" i="88"/>
  <c r="Y8" i="88" s="1"/>
  <c r="AB7" i="88"/>
  <c r="W7" i="88"/>
  <c r="Y7" i="88" s="1"/>
  <c r="AB6" i="88"/>
  <c r="W6" i="88"/>
  <c r="Y6" i="88" s="1"/>
  <c r="AB5" i="88"/>
  <c r="W5" i="88"/>
  <c r="Y5" i="88" s="1"/>
  <c r="AB14" i="87"/>
  <c r="W14" i="87"/>
  <c r="Y14" i="87" s="1"/>
  <c r="AB13" i="87"/>
  <c r="W13" i="87"/>
  <c r="Y13" i="87" s="1"/>
  <c r="AB12" i="87"/>
  <c r="W12" i="87"/>
  <c r="Y12" i="87" s="1"/>
  <c r="AB11" i="87"/>
  <c r="W11" i="87"/>
  <c r="Y11" i="87" s="1"/>
  <c r="AB10" i="87"/>
  <c r="W10" i="87"/>
  <c r="Y10" i="87" s="1"/>
  <c r="AB9" i="87"/>
  <c r="W9" i="87"/>
  <c r="Y9" i="87" s="1"/>
  <c r="AB8" i="87"/>
  <c r="W8" i="87"/>
  <c r="Y8" i="87" s="1"/>
  <c r="AB7" i="87"/>
  <c r="W7" i="87"/>
  <c r="Y7" i="87" s="1"/>
  <c r="AB6" i="87"/>
  <c r="W6" i="87"/>
  <c r="Y6" i="87" s="1"/>
  <c r="AB5" i="87"/>
  <c r="W5" i="87"/>
  <c r="Y5" i="87" s="1"/>
  <c r="AB14" i="86"/>
  <c r="W14" i="86"/>
  <c r="Y14" i="86" s="1"/>
  <c r="AB13" i="86"/>
  <c r="W13" i="86"/>
  <c r="Y13" i="86" s="1"/>
  <c r="AB12" i="86"/>
  <c r="W12" i="86"/>
  <c r="Y12" i="86" s="1"/>
  <c r="AB11" i="86"/>
  <c r="W11" i="86"/>
  <c r="Y11" i="86" s="1"/>
  <c r="AB10" i="86"/>
  <c r="W10" i="86"/>
  <c r="Y10" i="86" s="1"/>
  <c r="AB9" i="86"/>
  <c r="W9" i="86"/>
  <c r="Y9" i="86" s="1"/>
  <c r="AB8" i="86"/>
  <c r="W8" i="86"/>
  <c r="Y8" i="86" s="1"/>
  <c r="AB7" i="86"/>
  <c r="W7" i="86"/>
  <c r="Y7" i="86" s="1"/>
  <c r="AB6" i="86"/>
  <c r="W6" i="86"/>
  <c r="Y6" i="86" s="1"/>
  <c r="AB5" i="86"/>
  <c r="W5" i="86"/>
  <c r="Y5" i="86" s="1"/>
  <c r="AB14" i="85"/>
  <c r="W14" i="85"/>
  <c r="Y14" i="85" s="1"/>
  <c r="AB13" i="85"/>
  <c r="W13" i="85"/>
  <c r="Y13" i="85" s="1"/>
  <c r="AB12" i="85"/>
  <c r="W12" i="85"/>
  <c r="Y12" i="85" s="1"/>
  <c r="AB11" i="85"/>
  <c r="W11" i="85"/>
  <c r="Y11" i="85" s="1"/>
  <c r="AB10" i="85"/>
  <c r="W10" i="85"/>
  <c r="Y10" i="85" s="1"/>
  <c r="AB9" i="85"/>
  <c r="W9" i="85"/>
  <c r="Y9" i="85" s="1"/>
  <c r="AB8" i="85"/>
  <c r="W8" i="85"/>
  <c r="Y8" i="85" s="1"/>
  <c r="AB7" i="85"/>
  <c r="W7" i="85"/>
  <c r="Y7" i="85" s="1"/>
  <c r="AB6" i="85"/>
  <c r="W6" i="85"/>
  <c r="Y6" i="85" s="1"/>
  <c r="AB5" i="85"/>
  <c r="W5" i="85"/>
  <c r="Y5" i="85" s="1"/>
  <c r="AB14" i="84"/>
  <c r="W14" i="84"/>
  <c r="Y14" i="84" s="1"/>
  <c r="AB13" i="84"/>
  <c r="W13" i="84"/>
  <c r="Y13" i="84" s="1"/>
  <c r="AB12" i="84"/>
  <c r="W12" i="84"/>
  <c r="Y12" i="84" s="1"/>
  <c r="AB11" i="84"/>
  <c r="W11" i="84"/>
  <c r="Y11" i="84" s="1"/>
  <c r="AB10" i="84"/>
  <c r="W10" i="84"/>
  <c r="Y10" i="84" s="1"/>
  <c r="AB9" i="84"/>
  <c r="W9" i="84"/>
  <c r="Y9" i="84" s="1"/>
  <c r="AB8" i="84"/>
  <c r="W8" i="84"/>
  <c r="Y8" i="84" s="1"/>
  <c r="AB7" i="84"/>
  <c r="W7" i="84"/>
  <c r="Y7" i="84" s="1"/>
  <c r="AB6" i="84"/>
  <c r="W6" i="84"/>
  <c r="Y6" i="84" s="1"/>
  <c r="AB5" i="84"/>
  <c r="W5" i="84"/>
  <c r="Y5" i="84" s="1"/>
  <c r="AB14" i="83"/>
  <c r="W14" i="83"/>
  <c r="Y14" i="83" s="1"/>
  <c r="AB13" i="83"/>
  <c r="W13" i="83"/>
  <c r="Y13" i="83" s="1"/>
  <c r="AB12" i="83"/>
  <c r="W12" i="83"/>
  <c r="Y12" i="83" s="1"/>
  <c r="AB11" i="83"/>
  <c r="W11" i="83"/>
  <c r="Y11" i="83" s="1"/>
  <c r="AB10" i="83"/>
  <c r="W10" i="83"/>
  <c r="Y10" i="83" s="1"/>
  <c r="AB9" i="83"/>
  <c r="W9" i="83"/>
  <c r="Y9" i="83" s="1"/>
  <c r="AB8" i="83"/>
  <c r="W8" i="83"/>
  <c r="Y8" i="83" s="1"/>
  <c r="AB7" i="83"/>
  <c r="W7" i="83"/>
  <c r="Y7" i="83" s="1"/>
  <c r="AB6" i="83"/>
  <c r="W6" i="83"/>
  <c r="Y6" i="83" s="1"/>
  <c r="AB5" i="83"/>
  <c r="W5" i="83"/>
  <c r="Y5" i="83" s="1"/>
  <c r="AB14" i="82"/>
  <c r="W14" i="82"/>
  <c r="Y14" i="82" s="1"/>
  <c r="AB13" i="82"/>
  <c r="W13" i="82"/>
  <c r="Y13" i="82" s="1"/>
  <c r="AB12" i="82"/>
  <c r="W12" i="82"/>
  <c r="Y12" i="82" s="1"/>
  <c r="AB11" i="82"/>
  <c r="W11" i="82"/>
  <c r="Y11" i="82" s="1"/>
  <c r="AB10" i="82"/>
  <c r="W10" i="82"/>
  <c r="Y10" i="82" s="1"/>
  <c r="AB9" i="82"/>
  <c r="W9" i="82"/>
  <c r="Y9" i="82" s="1"/>
  <c r="AB8" i="82"/>
  <c r="W8" i="82"/>
  <c r="Y8" i="82" s="1"/>
  <c r="AB7" i="82"/>
  <c r="W7" i="82"/>
  <c r="Y7" i="82" s="1"/>
  <c r="AB6" i="82"/>
  <c r="W6" i="82"/>
  <c r="Y6" i="82" s="1"/>
  <c r="AB5" i="82"/>
  <c r="W5" i="82"/>
  <c r="Y5" i="82" s="1"/>
  <c r="AB14" i="81"/>
  <c r="W14" i="81"/>
  <c r="Y14" i="81" s="1"/>
  <c r="AB13" i="81"/>
  <c r="W13" i="81"/>
  <c r="Y13" i="81" s="1"/>
  <c r="AB12" i="81"/>
  <c r="W12" i="81"/>
  <c r="Y12" i="81" s="1"/>
  <c r="AB11" i="81"/>
  <c r="W11" i="81"/>
  <c r="Y11" i="81" s="1"/>
  <c r="AB10" i="81"/>
  <c r="W10" i="81"/>
  <c r="Y10" i="81" s="1"/>
  <c r="AB9" i="81"/>
  <c r="W9" i="81"/>
  <c r="Y9" i="81" s="1"/>
  <c r="AB8" i="81"/>
  <c r="W8" i="81"/>
  <c r="Y8" i="81" s="1"/>
  <c r="AB7" i="81"/>
  <c r="W7" i="81"/>
  <c r="Y7" i="81" s="1"/>
  <c r="AB6" i="81"/>
  <c r="W6" i="81"/>
  <c r="Y6" i="81" s="1"/>
  <c r="AB5" i="81"/>
  <c r="W5" i="81"/>
  <c r="Y5" i="81" s="1"/>
  <c r="AB14" i="80"/>
  <c r="W14" i="80"/>
  <c r="Y14" i="80" s="1"/>
  <c r="AB13" i="80"/>
  <c r="W13" i="80"/>
  <c r="Y13" i="80" s="1"/>
  <c r="AB12" i="80"/>
  <c r="W12" i="80"/>
  <c r="Y12" i="80" s="1"/>
  <c r="AB11" i="80"/>
  <c r="W11" i="80"/>
  <c r="Y11" i="80" s="1"/>
  <c r="AB10" i="80"/>
  <c r="W10" i="80"/>
  <c r="Y10" i="80" s="1"/>
  <c r="AB9" i="80"/>
  <c r="W9" i="80"/>
  <c r="Y9" i="80" s="1"/>
  <c r="AB8" i="80"/>
  <c r="W8" i="80"/>
  <c r="Y8" i="80" s="1"/>
  <c r="AB7" i="80"/>
  <c r="W7" i="80"/>
  <c r="Y7" i="80" s="1"/>
  <c r="AB6" i="80"/>
  <c r="W6" i="80"/>
  <c r="Y6" i="80" s="1"/>
  <c r="AB5" i="80"/>
  <c r="W5" i="80"/>
  <c r="Y5" i="80" s="1"/>
  <c r="AB14" i="79"/>
  <c r="W14" i="79"/>
  <c r="Y14" i="79" s="1"/>
  <c r="AB13" i="79"/>
  <c r="W13" i="79"/>
  <c r="Y13" i="79" s="1"/>
  <c r="AB12" i="79"/>
  <c r="W12" i="79"/>
  <c r="Y12" i="79" s="1"/>
  <c r="AB11" i="79"/>
  <c r="W11" i="79"/>
  <c r="Y11" i="79" s="1"/>
  <c r="AB10" i="79"/>
  <c r="W10" i="79"/>
  <c r="Y10" i="79" s="1"/>
  <c r="AB9" i="79"/>
  <c r="W9" i="79"/>
  <c r="Y9" i="79" s="1"/>
  <c r="AB8" i="79"/>
  <c r="W8" i="79"/>
  <c r="Y8" i="79" s="1"/>
  <c r="AB7" i="79"/>
  <c r="W7" i="79"/>
  <c r="Y7" i="79" s="1"/>
  <c r="AB6" i="79"/>
  <c r="W6" i="79"/>
  <c r="Y6" i="79" s="1"/>
  <c r="AB5" i="79"/>
  <c r="W5" i="79"/>
  <c r="Y5" i="79" s="1"/>
  <c r="AB14" i="78"/>
  <c r="W14" i="78"/>
  <c r="Y14" i="78" s="1"/>
  <c r="AB13" i="78"/>
  <c r="W13" i="78"/>
  <c r="Y13" i="78" s="1"/>
  <c r="AB12" i="78"/>
  <c r="W12" i="78"/>
  <c r="Y12" i="78" s="1"/>
  <c r="AB11" i="78"/>
  <c r="W11" i="78"/>
  <c r="Y11" i="78" s="1"/>
  <c r="AB10" i="78"/>
  <c r="W10" i="78"/>
  <c r="Y10" i="78" s="1"/>
  <c r="AB9" i="78"/>
  <c r="W9" i="78"/>
  <c r="Y9" i="78" s="1"/>
  <c r="AB8" i="78"/>
  <c r="W8" i="78"/>
  <c r="Y8" i="78" s="1"/>
  <c r="AB7" i="78"/>
  <c r="W7" i="78"/>
  <c r="Y7" i="78" s="1"/>
  <c r="AB6" i="78"/>
  <c r="W6" i="78"/>
  <c r="Y6" i="78" s="1"/>
  <c r="AB5" i="78"/>
  <c r="W5" i="78"/>
  <c r="Y5" i="78" s="1"/>
  <c r="AB14" i="77"/>
  <c r="W14" i="77"/>
  <c r="Y14" i="77" s="1"/>
  <c r="AB13" i="77"/>
  <c r="W13" i="77"/>
  <c r="Y13" i="77" s="1"/>
  <c r="AB12" i="77"/>
  <c r="W12" i="77"/>
  <c r="Y12" i="77" s="1"/>
  <c r="AB11" i="77"/>
  <c r="W11" i="77"/>
  <c r="Y11" i="77" s="1"/>
  <c r="AB10" i="77"/>
  <c r="W10" i="77"/>
  <c r="Y10" i="77" s="1"/>
  <c r="AB9" i="77"/>
  <c r="W9" i="77"/>
  <c r="Y9" i="77" s="1"/>
  <c r="AB8" i="77"/>
  <c r="W8" i="77"/>
  <c r="Y8" i="77" s="1"/>
  <c r="AB7" i="77"/>
  <c r="W7" i="77"/>
  <c r="Y7" i="77" s="1"/>
  <c r="AB6" i="77"/>
  <c r="W6" i="77"/>
  <c r="Y6" i="77" s="1"/>
  <c r="AB5" i="77"/>
  <c r="W5" i="77"/>
  <c r="Y5" i="77" s="1"/>
  <c r="AB14" i="76"/>
  <c r="W14" i="76"/>
  <c r="Y14" i="76" s="1"/>
  <c r="AB13" i="76"/>
  <c r="W13" i="76"/>
  <c r="Y13" i="76" s="1"/>
  <c r="AB12" i="76"/>
  <c r="W12" i="76"/>
  <c r="Y12" i="76" s="1"/>
  <c r="AB11" i="76"/>
  <c r="W11" i="76"/>
  <c r="Y11" i="76" s="1"/>
  <c r="AB10" i="76"/>
  <c r="W10" i="76"/>
  <c r="Y10" i="76" s="1"/>
  <c r="AB9" i="76"/>
  <c r="W9" i="76"/>
  <c r="Y9" i="76" s="1"/>
  <c r="AB8" i="76"/>
  <c r="W8" i="76"/>
  <c r="Y8" i="76" s="1"/>
  <c r="AB7" i="76"/>
  <c r="W7" i="76"/>
  <c r="Y7" i="76" s="1"/>
  <c r="AB6" i="76"/>
  <c r="W6" i="76"/>
  <c r="Y6" i="76" s="1"/>
  <c r="AB5" i="76"/>
  <c r="W5" i="76"/>
  <c r="Y5" i="76" s="1"/>
  <c r="AB14" i="75"/>
  <c r="W14" i="75"/>
  <c r="Y14" i="75" s="1"/>
  <c r="AB13" i="75"/>
  <c r="W13" i="75"/>
  <c r="Y13" i="75" s="1"/>
  <c r="AB12" i="75"/>
  <c r="W12" i="75"/>
  <c r="Y12" i="75" s="1"/>
  <c r="AB11" i="75"/>
  <c r="W11" i="75"/>
  <c r="Y11" i="75" s="1"/>
  <c r="AB10" i="75"/>
  <c r="W10" i="75"/>
  <c r="Y10" i="75" s="1"/>
  <c r="AB9" i="75"/>
  <c r="W9" i="75"/>
  <c r="Y9" i="75" s="1"/>
  <c r="AB8" i="75"/>
  <c r="W8" i="75"/>
  <c r="Y8" i="75" s="1"/>
  <c r="AB7" i="75"/>
  <c r="W7" i="75"/>
  <c r="Y7" i="75" s="1"/>
  <c r="AB6" i="75"/>
  <c r="W6" i="75"/>
  <c r="Y6" i="75" s="1"/>
  <c r="AB5" i="75"/>
  <c r="W5" i="75"/>
  <c r="Y5" i="75" s="1"/>
  <c r="AB14" i="74"/>
  <c r="W14" i="74"/>
  <c r="Y14" i="74" s="1"/>
  <c r="AB13" i="74"/>
  <c r="W13" i="74"/>
  <c r="Y13" i="74" s="1"/>
  <c r="AB12" i="74"/>
  <c r="W12" i="74"/>
  <c r="Y12" i="74" s="1"/>
  <c r="AB11" i="74"/>
  <c r="W11" i="74"/>
  <c r="Y11" i="74" s="1"/>
  <c r="AB10" i="74"/>
  <c r="W10" i="74"/>
  <c r="Y10" i="74" s="1"/>
  <c r="AB9" i="74"/>
  <c r="W9" i="74"/>
  <c r="Y9" i="74" s="1"/>
  <c r="AB8" i="74"/>
  <c r="W8" i="74"/>
  <c r="Y8" i="74" s="1"/>
  <c r="AB7" i="74"/>
  <c r="W7" i="74"/>
  <c r="Y7" i="74" s="1"/>
  <c r="AB6" i="74"/>
  <c r="W6" i="74"/>
  <c r="Y6" i="74" s="1"/>
  <c r="AB5" i="74"/>
  <c r="W5" i="74"/>
  <c r="Y5" i="74" s="1"/>
  <c r="AB14" i="73"/>
  <c r="W14" i="73"/>
  <c r="Y14" i="73" s="1"/>
  <c r="AB13" i="73"/>
  <c r="W13" i="73"/>
  <c r="Y13" i="73" s="1"/>
  <c r="AB12" i="73"/>
  <c r="W12" i="73"/>
  <c r="Y12" i="73" s="1"/>
  <c r="AB11" i="73"/>
  <c r="W11" i="73"/>
  <c r="Y11" i="73" s="1"/>
  <c r="AB10" i="73"/>
  <c r="W10" i="73"/>
  <c r="Y10" i="73" s="1"/>
  <c r="AB9" i="73"/>
  <c r="W9" i="73"/>
  <c r="Y9" i="73" s="1"/>
  <c r="AB8" i="73"/>
  <c r="W8" i="73"/>
  <c r="Y8" i="73" s="1"/>
  <c r="AB7" i="73"/>
  <c r="W7" i="73"/>
  <c r="Y7" i="73" s="1"/>
  <c r="AB6" i="73"/>
  <c r="W6" i="73"/>
  <c r="Y6" i="73" s="1"/>
  <c r="AB5" i="73"/>
  <c r="W5" i="73"/>
  <c r="Y5" i="73" s="1"/>
  <c r="AB14" i="72"/>
  <c r="W14" i="72"/>
  <c r="Y14" i="72" s="1"/>
  <c r="AB13" i="72"/>
  <c r="W13" i="72"/>
  <c r="Y13" i="72" s="1"/>
  <c r="AB12" i="72"/>
  <c r="W12" i="72"/>
  <c r="Y12" i="72" s="1"/>
  <c r="AB11" i="72"/>
  <c r="W11" i="72"/>
  <c r="Y11" i="72" s="1"/>
  <c r="AB10" i="72"/>
  <c r="W10" i="72"/>
  <c r="Y10" i="72" s="1"/>
  <c r="AB9" i="72"/>
  <c r="W9" i="72"/>
  <c r="Y9" i="72" s="1"/>
  <c r="AB8" i="72"/>
  <c r="W8" i="72"/>
  <c r="Y8" i="72" s="1"/>
  <c r="AB7" i="72"/>
  <c r="W7" i="72"/>
  <c r="Y7" i="72" s="1"/>
  <c r="AB6" i="72"/>
  <c r="W6" i="72"/>
  <c r="Y6" i="72" s="1"/>
  <c r="AB5" i="72"/>
  <c r="W5" i="72"/>
  <c r="Y5" i="72" s="1"/>
  <c r="AB14" i="69"/>
  <c r="W14" i="69"/>
  <c r="Y14" i="69" s="1"/>
  <c r="AB13" i="69"/>
  <c r="W13" i="69"/>
  <c r="Y13" i="69" s="1"/>
  <c r="AB12" i="69"/>
  <c r="W12" i="69"/>
  <c r="Y12" i="69" s="1"/>
  <c r="AB11" i="69"/>
  <c r="W11" i="69"/>
  <c r="Y11" i="69" s="1"/>
  <c r="AB10" i="69"/>
  <c r="W10" i="69"/>
  <c r="Y10" i="69" s="1"/>
  <c r="AB9" i="69"/>
  <c r="W9" i="69"/>
  <c r="Y9" i="69" s="1"/>
  <c r="AB8" i="69"/>
  <c r="W8" i="69"/>
  <c r="Y8" i="69" s="1"/>
  <c r="AB7" i="69"/>
  <c r="W7" i="69"/>
  <c r="Y7" i="69" s="1"/>
  <c r="AB6" i="69"/>
  <c r="W6" i="69"/>
  <c r="Y6" i="69" s="1"/>
  <c r="AB5" i="69"/>
  <c r="W5" i="69"/>
  <c r="Y5" i="69" s="1"/>
  <c r="AB14" i="68"/>
  <c r="W14" i="68"/>
  <c r="Y14" i="68" s="1"/>
  <c r="AB13" i="68"/>
  <c r="W13" i="68"/>
  <c r="Y13" i="68" s="1"/>
  <c r="AB12" i="68"/>
  <c r="W12" i="68"/>
  <c r="Y12" i="68" s="1"/>
  <c r="AB11" i="68"/>
  <c r="W11" i="68"/>
  <c r="Y11" i="68" s="1"/>
  <c r="AB10" i="68"/>
  <c r="W10" i="68"/>
  <c r="Y10" i="68" s="1"/>
  <c r="AB9" i="68"/>
  <c r="W9" i="68"/>
  <c r="Y9" i="68" s="1"/>
  <c r="AB8" i="68"/>
  <c r="W8" i="68"/>
  <c r="Y8" i="68" s="1"/>
  <c r="AB7" i="68"/>
  <c r="W7" i="68"/>
  <c r="Y7" i="68" s="1"/>
  <c r="AB6" i="68"/>
  <c r="W6" i="68"/>
  <c r="Y6" i="68" s="1"/>
  <c r="AB5" i="68"/>
  <c r="W5" i="68"/>
  <c r="Y5" i="68" s="1"/>
  <c r="AB14" i="71"/>
  <c r="W14" i="71"/>
  <c r="Y14" i="71" s="1"/>
  <c r="AB13" i="71"/>
  <c r="W13" i="71"/>
  <c r="Y13" i="71" s="1"/>
  <c r="AB12" i="71"/>
  <c r="W12" i="71"/>
  <c r="Y12" i="71" s="1"/>
  <c r="AB11" i="71"/>
  <c r="W11" i="71"/>
  <c r="Y11" i="71" s="1"/>
  <c r="AB10" i="71"/>
  <c r="W10" i="71"/>
  <c r="Y10" i="71" s="1"/>
  <c r="AB9" i="71"/>
  <c r="W9" i="71"/>
  <c r="Y9" i="71" s="1"/>
  <c r="AB8" i="71"/>
  <c r="W8" i="71"/>
  <c r="Y8" i="71" s="1"/>
  <c r="AB7" i="71"/>
  <c r="W7" i="71"/>
  <c r="Y7" i="71" s="1"/>
  <c r="AB6" i="71"/>
  <c r="W6" i="71"/>
  <c r="Y6" i="71" s="1"/>
  <c r="AB5" i="71"/>
  <c r="W5" i="71"/>
  <c r="Y5" i="71" s="1"/>
  <c r="AB14" i="70"/>
  <c r="W14" i="70"/>
  <c r="Y14" i="70" s="1"/>
  <c r="AB13" i="70"/>
  <c r="W13" i="70"/>
  <c r="Y13" i="70" s="1"/>
  <c r="AB12" i="70"/>
  <c r="W12" i="70"/>
  <c r="Y12" i="70" s="1"/>
  <c r="AB11" i="70"/>
  <c r="W11" i="70"/>
  <c r="Y11" i="70" s="1"/>
  <c r="AB10" i="70"/>
  <c r="W10" i="70"/>
  <c r="Y10" i="70" s="1"/>
  <c r="AB9" i="70"/>
  <c r="W9" i="70"/>
  <c r="Y9" i="70" s="1"/>
  <c r="AB8" i="70"/>
  <c r="W8" i="70"/>
  <c r="Y8" i="70" s="1"/>
  <c r="AB7" i="70"/>
  <c r="W7" i="70"/>
  <c r="Y7" i="70" s="1"/>
  <c r="AB6" i="70"/>
  <c r="W6" i="70"/>
  <c r="Y6" i="70" s="1"/>
  <c r="AB5" i="70"/>
  <c r="W5" i="70"/>
  <c r="Y5" i="70" s="1"/>
  <c r="AB14" i="67"/>
  <c r="W14" i="67"/>
  <c r="Y14" i="67" s="1"/>
  <c r="AB13" i="67"/>
  <c r="W13" i="67"/>
  <c r="Y13" i="67" s="1"/>
  <c r="AB12" i="67"/>
  <c r="W12" i="67"/>
  <c r="Y12" i="67" s="1"/>
  <c r="AB11" i="67"/>
  <c r="W11" i="67"/>
  <c r="Y11" i="67" s="1"/>
  <c r="AB10" i="67"/>
  <c r="W10" i="67"/>
  <c r="Y10" i="67" s="1"/>
  <c r="AB9" i="67"/>
  <c r="W9" i="67"/>
  <c r="Y9" i="67" s="1"/>
  <c r="AB8" i="67"/>
  <c r="W8" i="67"/>
  <c r="Y8" i="67" s="1"/>
  <c r="AB7" i="67"/>
  <c r="W7" i="67"/>
  <c r="Y7" i="67" s="1"/>
  <c r="AB6" i="67"/>
  <c r="W6" i="67"/>
  <c r="Y6" i="67" s="1"/>
  <c r="AB5" i="67"/>
  <c r="W5" i="67"/>
  <c r="Y5" i="67" s="1"/>
  <c r="AB32" i="79" l="1"/>
  <c r="AB32" i="85"/>
  <c r="AB32" i="74"/>
  <c r="AB32" i="76"/>
  <c r="AB32" i="78"/>
  <c r="AB32" i="82"/>
  <c r="AB32" i="88"/>
  <c r="AB32" i="72"/>
  <c r="AB32" i="94"/>
  <c r="AB32" i="81"/>
  <c r="AB32" i="84"/>
  <c r="AB32" i="87"/>
  <c r="AB32" i="96"/>
  <c r="AB32" i="69"/>
  <c r="AB32" i="77"/>
  <c r="AB32" i="91"/>
  <c r="AB32" i="71"/>
  <c r="AB32" i="75"/>
  <c r="AB32" i="90"/>
  <c r="AB32" i="93"/>
  <c r="AB32" i="70"/>
  <c r="AB32" i="80"/>
  <c r="AB32" i="83"/>
  <c r="AB32" i="86"/>
  <c r="AB32" i="89"/>
  <c r="AB32" i="92"/>
  <c r="AB32" i="95"/>
  <c r="AB32" i="67"/>
  <c r="AB32" i="68"/>
  <c r="AB32" i="73"/>
  <c r="M292" i="96"/>
  <c r="M289" i="96"/>
  <c r="G35" i="102" s="1"/>
  <c r="L5" i="96"/>
  <c r="Q5" i="96" s="1"/>
  <c r="Q285" i="96" s="1"/>
  <c r="M292" i="95"/>
  <c r="C34" i="102" s="1"/>
  <c r="M289" i="95"/>
  <c r="G34" i="102" s="1"/>
  <c r="L5" i="95"/>
  <c r="M292" i="94"/>
  <c r="C33" i="102" s="1"/>
  <c r="M289" i="94"/>
  <c r="G33" i="102" s="1"/>
  <c r="L286" i="94"/>
  <c r="L5" i="94"/>
  <c r="M292" i="93"/>
  <c r="C32" i="102" s="1"/>
  <c r="M289" i="93"/>
  <c r="G32" i="102" s="1"/>
  <c r="L286" i="93"/>
  <c r="L5" i="93"/>
  <c r="Q5" i="93" s="1"/>
  <c r="Q285" i="93" s="1"/>
  <c r="M292" i="92"/>
  <c r="C31" i="102" s="1"/>
  <c r="M289" i="92"/>
  <c r="G31" i="102" s="1"/>
  <c r="L286" i="92"/>
  <c r="L5" i="92"/>
  <c r="Q5" i="92" s="1"/>
  <c r="Q285" i="92" s="1"/>
  <c r="M292" i="91"/>
  <c r="C30" i="102" s="1"/>
  <c r="M289" i="91"/>
  <c r="G30" i="102" s="1"/>
  <c r="L5" i="91"/>
  <c r="M292" i="90"/>
  <c r="C29" i="102" s="1"/>
  <c r="M289" i="90"/>
  <c r="G29" i="102" s="1"/>
  <c r="L5" i="90"/>
  <c r="M292" i="89"/>
  <c r="C28" i="102" s="1"/>
  <c r="M289" i="89"/>
  <c r="G28" i="102" s="1"/>
  <c r="L286" i="89"/>
  <c r="L5" i="89"/>
  <c r="Q5" i="89" s="1"/>
  <c r="Q285" i="89" s="1"/>
  <c r="M292" i="88"/>
  <c r="C27" i="102" s="1"/>
  <c r="M289" i="88"/>
  <c r="G27" i="102" s="1"/>
  <c r="L5" i="88"/>
  <c r="M292" i="87"/>
  <c r="C26" i="102" s="1"/>
  <c r="M289" i="87"/>
  <c r="G26" i="102" s="1"/>
  <c r="L286" i="87"/>
  <c r="L5" i="87"/>
  <c r="Q5" i="87" s="1"/>
  <c r="Q285" i="87" s="1"/>
  <c r="M292" i="86"/>
  <c r="C25" i="102" s="1"/>
  <c r="M289" i="86"/>
  <c r="G25" i="102" s="1"/>
  <c r="L286" i="86"/>
  <c r="L5" i="86"/>
  <c r="M292" i="85"/>
  <c r="C24" i="102" s="1"/>
  <c r="M289" i="85"/>
  <c r="G24" i="102" s="1"/>
  <c r="L286" i="85"/>
  <c r="L5" i="85"/>
  <c r="M292" i="84"/>
  <c r="C23" i="102" s="1"/>
  <c r="M289" i="84"/>
  <c r="G23" i="102" s="1"/>
  <c r="L5" i="84"/>
  <c r="M292" i="83"/>
  <c r="C22" i="102" s="1"/>
  <c r="M289" i="83"/>
  <c r="G22" i="102" s="1"/>
  <c r="L286" i="83"/>
  <c r="L5" i="83"/>
  <c r="Q5" i="83" s="1"/>
  <c r="Q285" i="83" s="1"/>
  <c r="M292" i="82"/>
  <c r="C21" i="102" s="1"/>
  <c r="M289" i="82"/>
  <c r="G21" i="102" s="1"/>
  <c r="L286" i="82"/>
  <c r="L5" i="82"/>
  <c r="M292" i="81"/>
  <c r="C20" i="102" s="1"/>
  <c r="M289" i="81"/>
  <c r="G20" i="102" s="1"/>
  <c r="L286" i="81"/>
  <c r="L5" i="81"/>
  <c r="M292" i="80"/>
  <c r="C19" i="102" s="1"/>
  <c r="M289" i="80"/>
  <c r="G19" i="102" s="1"/>
  <c r="L286" i="80"/>
  <c r="L5" i="80"/>
  <c r="M292" i="79"/>
  <c r="C18" i="102" s="1"/>
  <c r="M289" i="79"/>
  <c r="G18" i="102" s="1"/>
  <c r="L286" i="79"/>
  <c r="L5" i="79"/>
  <c r="Q5" i="79" s="1"/>
  <c r="Q285" i="79" s="1"/>
  <c r="M292" i="78"/>
  <c r="M289" i="78"/>
  <c r="L5" i="78"/>
  <c r="M292" i="77"/>
  <c r="M289" i="77"/>
  <c r="L5" i="77"/>
  <c r="M292" i="76"/>
  <c r="M289" i="76"/>
  <c r="L286" i="76"/>
  <c r="L5" i="76"/>
  <c r="M292" i="75"/>
  <c r="M289" i="75"/>
  <c r="L5" i="75"/>
  <c r="M292" i="74"/>
  <c r="M289" i="74"/>
  <c r="L5" i="74"/>
  <c r="M292" i="73"/>
  <c r="M289" i="73"/>
  <c r="L286" i="73"/>
  <c r="L5" i="73"/>
  <c r="M292" i="72"/>
  <c r="M289" i="72"/>
  <c r="L5" i="72"/>
  <c r="M292" i="71"/>
  <c r="C8" i="102" s="1"/>
  <c r="M289" i="71"/>
  <c r="G8" i="102" s="1"/>
  <c r="L5" i="71"/>
  <c r="Q5" i="71" s="1"/>
  <c r="Q285" i="71" s="1"/>
  <c r="M292" i="70"/>
  <c r="C7" i="102" s="1"/>
  <c r="M289" i="70"/>
  <c r="G7" i="102" s="1"/>
  <c r="L286" i="70"/>
  <c r="L5" i="70"/>
  <c r="Q5" i="70" s="1"/>
  <c r="Q285" i="70" s="1"/>
  <c r="M292" i="69"/>
  <c r="M289" i="69"/>
  <c r="L5" i="69"/>
  <c r="M292" i="68"/>
  <c r="M289" i="68"/>
  <c r="L286" i="68"/>
  <c r="L5" i="68"/>
  <c r="M292" i="67"/>
  <c r="C6" i="102" s="1"/>
  <c r="M289" i="67"/>
  <c r="G6" i="102" s="1"/>
  <c r="L5" i="67"/>
  <c r="M292" i="66"/>
  <c r="C5" i="102" s="1"/>
  <c r="M289" i="66"/>
  <c r="G5" i="102" s="1"/>
  <c r="AB14" i="66"/>
  <c r="W14" i="66"/>
  <c r="Y14" i="66" s="1"/>
  <c r="AB13" i="66"/>
  <c r="W13" i="66"/>
  <c r="Y13" i="66" s="1"/>
  <c r="AB12" i="66"/>
  <c r="W12" i="66"/>
  <c r="Y12" i="66" s="1"/>
  <c r="AB11" i="66"/>
  <c r="W11" i="66"/>
  <c r="Y11" i="66" s="1"/>
  <c r="AB10" i="66"/>
  <c r="W10" i="66"/>
  <c r="Y10" i="66" s="1"/>
  <c r="AB9" i="66"/>
  <c r="W9" i="66"/>
  <c r="Y9" i="66" s="1"/>
  <c r="AB8" i="66"/>
  <c r="W8" i="66"/>
  <c r="Y8" i="66" s="1"/>
  <c r="AB7" i="66"/>
  <c r="W7" i="66"/>
  <c r="Y7" i="66" s="1"/>
  <c r="AB6" i="66"/>
  <c r="W6" i="66"/>
  <c r="Y6" i="66" s="1"/>
  <c r="AB5" i="66"/>
  <c r="W5" i="66"/>
  <c r="Y5" i="66" s="1"/>
  <c r="L5" i="66"/>
  <c r="F245" i="66"/>
  <c r="K5" i="8" l="1"/>
  <c r="C35" i="102"/>
  <c r="Q35" i="8"/>
  <c r="Q17" i="8"/>
  <c r="C17" i="102"/>
  <c r="U10" i="8"/>
  <c r="G10" i="102"/>
  <c r="U15" i="8"/>
  <c r="G15" i="102"/>
  <c r="Q10" i="8"/>
  <c r="C10" i="102"/>
  <c r="U13" i="8"/>
  <c r="G13" i="102"/>
  <c r="Q15" i="8"/>
  <c r="C15" i="102"/>
  <c r="Q9" i="8"/>
  <c r="C9" i="102"/>
  <c r="U11" i="8"/>
  <c r="G11" i="102"/>
  <c r="Q13" i="8"/>
  <c r="C13" i="102"/>
  <c r="Q12" i="8"/>
  <c r="C12" i="102"/>
  <c r="U14" i="8"/>
  <c r="G14" i="102"/>
  <c r="Q16" i="8"/>
  <c r="C16" i="102"/>
  <c r="Q11" i="8"/>
  <c r="C11" i="102"/>
  <c r="U16" i="8"/>
  <c r="G16" i="102"/>
  <c r="U9" i="8"/>
  <c r="G9" i="102"/>
  <c r="Q14" i="8"/>
  <c r="C14" i="102"/>
  <c r="U12" i="8"/>
  <c r="G12" i="102"/>
  <c r="U17" i="8"/>
  <c r="G17" i="102"/>
  <c r="Q19" i="8"/>
  <c r="U6" i="8"/>
  <c r="U24" i="8"/>
  <c r="U26" i="8"/>
  <c r="Q28" i="8"/>
  <c r="U18" i="8"/>
  <c r="U20" i="8"/>
  <c r="U22" i="8"/>
  <c r="Q24" i="8"/>
  <c r="Q26" i="8"/>
  <c r="U31" i="8"/>
  <c r="Q20" i="8"/>
  <c r="Q22" i="8"/>
  <c r="U29" i="8"/>
  <c r="Q31" i="8"/>
  <c r="U5" i="8"/>
  <c r="Q6" i="8"/>
  <c r="U27" i="8"/>
  <c r="Q29" i="8"/>
  <c r="Q18" i="8"/>
  <c r="U7" i="8"/>
  <c r="Q7" i="8"/>
  <c r="U23" i="8"/>
  <c r="U25" i="8"/>
  <c r="Q27" i="8"/>
  <c r="U34" i="8"/>
  <c r="U19" i="8"/>
  <c r="U21" i="8"/>
  <c r="Q23" i="8"/>
  <c r="Q25" i="8"/>
  <c r="U30" i="8"/>
  <c r="U32" i="8"/>
  <c r="Q34" i="8"/>
  <c r="Q5" i="8"/>
  <c r="Q21" i="8"/>
  <c r="Q30" i="8"/>
  <c r="Q32" i="8"/>
  <c r="U8" i="8"/>
  <c r="Q8" i="8"/>
  <c r="U28" i="8"/>
  <c r="U35" i="8"/>
  <c r="U33" i="8"/>
  <c r="Q33" i="8"/>
  <c r="O5" i="66"/>
  <c r="Q5" i="66"/>
  <c r="Q285" i="66" s="1"/>
  <c r="O5" i="72"/>
  <c r="Q5" i="72"/>
  <c r="Q285" i="72" s="1"/>
  <c r="O5" i="77"/>
  <c r="Q5" i="77"/>
  <c r="Q285" i="77" s="1"/>
  <c r="O5" i="90"/>
  <c r="Q5" i="90"/>
  <c r="Q285" i="90" s="1"/>
  <c r="O5" i="81"/>
  <c r="Q5" i="81"/>
  <c r="Q285" i="81" s="1"/>
  <c r="O5" i="68"/>
  <c r="Q5" i="68"/>
  <c r="Q285" i="68" s="1"/>
  <c r="O5" i="75"/>
  <c r="Q5" i="75"/>
  <c r="Q285" i="75" s="1"/>
  <c r="O5" i="86"/>
  <c r="Q5" i="86"/>
  <c r="Q285" i="86" s="1"/>
  <c r="O5" i="88"/>
  <c r="Q5" i="88"/>
  <c r="Q285" i="88" s="1"/>
  <c r="O5" i="95"/>
  <c r="Q5" i="95"/>
  <c r="Q285" i="95" s="1"/>
  <c r="O5" i="67"/>
  <c r="Q5" i="67"/>
  <c r="Q285" i="67" s="1"/>
  <c r="O5" i="74"/>
  <c r="Q5" i="74"/>
  <c r="Q285" i="74" s="1"/>
  <c r="O5" i="73"/>
  <c r="Q5" i="73"/>
  <c r="Q285" i="73" s="1"/>
  <c r="O5" i="80"/>
  <c r="Q5" i="80"/>
  <c r="Q285" i="80" s="1"/>
  <c r="O5" i="82"/>
  <c r="Q5" i="82"/>
  <c r="Q285" i="82" s="1"/>
  <c r="O5" i="84"/>
  <c r="Q5" i="84"/>
  <c r="Q285" i="84" s="1"/>
  <c r="O5" i="78"/>
  <c r="Q5" i="78"/>
  <c r="Q285" i="78" s="1"/>
  <c r="O5" i="91"/>
  <c r="Q5" i="91"/>
  <c r="Q285" i="91" s="1"/>
  <c r="O5" i="69"/>
  <c r="Q5" i="69"/>
  <c r="Q285" i="69" s="1"/>
  <c r="O5" i="85"/>
  <c r="Q5" i="85"/>
  <c r="Q285" i="85" s="1"/>
  <c r="O5" i="76"/>
  <c r="Q5" i="76"/>
  <c r="Q285" i="76" s="1"/>
  <c r="O5" i="94"/>
  <c r="Q5" i="94"/>
  <c r="Q285" i="94" s="1"/>
  <c r="F248" i="66"/>
  <c r="I248" i="66" s="1"/>
  <c r="D248" i="67" s="1"/>
  <c r="F175" i="66"/>
  <c r="I175" i="66" s="1"/>
  <c r="D175" i="67" s="1"/>
  <c r="F174" i="66"/>
  <c r="I174" i="66" s="1"/>
  <c r="D174" i="67" s="1"/>
  <c r="I121" i="33"/>
  <c r="I140" i="33"/>
  <c r="I274" i="33"/>
  <c r="I263" i="33"/>
  <c r="I235" i="33"/>
  <c r="I280" i="33"/>
  <c r="I272" i="33"/>
  <c r="I233" i="33"/>
  <c r="I261" i="33"/>
  <c r="E263" i="8" s="1"/>
  <c r="I254" i="33"/>
  <c r="I243" i="33"/>
  <c r="I232" i="33"/>
  <c r="I222" i="33"/>
  <c r="I213" i="33"/>
  <c r="I204" i="33"/>
  <c r="I196" i="33"/>
  <c r="I188" i="33"/>
  <c r="I177" i="33"/>
  <c r="I142" i="33"/>
  <c r="I132" i="33"/>
  <c r="I113" i="33"/>
  <c r="I105" i="33"/>
  <c r="I92" i="33"/>
  <c r="I81" i="33"/>
  <c r="I73" i="33"/>
  <c r="I62" i="33"/>
  <c r="I54" i="33"/>
  <c r="I43" i="33"/>
  <c r="I34" i="33"/>
  <c r="I26" i="33"/>
  <c r="I282" i="33"/>
  <c r="I266" i="33"/>
  <c r="I215" i="33"/>
  <c r="I279" i="33"/>
  <c r="I271" i="33"/>
  <c r="I264" i="33"/>
  <c r="I260" i="33"/>
  <c r="I253" i="33"/>
  <c r="I241" i="33"/>
  <c r="I229" i="33"/>
  <c r="I221" i="33"/>
  <c r="I212" i="33"/>
  <c r="I203" i="33"/>
  <c r="I195" i="33"/>
  <c r="I187" i="33"/>
  <c r="I176" i="33"/>
  <c r="I139" i="33"/>
  <c r="I131" i="33"/>
  <c r="I112" i="33"/>
  <c r="I104" i="33"/>
  <c r="I91" i="33"/>
  <c r="I80" i="33"/>
  <c r="I72" i="33"/>
  <c r="I61" i="33"/>
  <c r="I53" i="33"/>
  <c r="I42" i="33"/>
  <c r="I33" i="33"/>
  <c r="I25" i="33"/>
  <c r="I228" i="33"/>
  <c r="I277" i="33"/>
  <c r="I269" i="33"/>
  <c r="I47" i="33"/>
  <c r="E264" i="8" s="1"/>
  <c r="I258" i="33"/>
  <c r="I251" i="33"/>
  <c r="I238" i="33"/>
  <c r="I227" i="33"/>
  <c r="I219" i="33"/>
  <c r="I209" i="33"/>
  <c r="I201" i="33"/>
  <c r="I193" i="33"/>
  <c r="I183" i="33"/>
  <c r="I137" i="33"/>
  <c r="I129" i="33"/>
  <c r="I110" i="33"/>
  <c r="I102" i="33"/>
  <c r="I87" i="33"/>
  <c r="I78" i="33"/>
  <c r="I70" i="33"/>
  <c r="I59" i="33"/>
  <c r="I51" i="33"/>
  <c r="I40" i="33"/>
  <c r="I31" i="33"/>
  <c r="I23" i="33"/>
  <c r="I270" i="33"/>
  <c r="I186" i="33"/>
  <c r="I276" i="33"/>
  <c r="I268" i="33"/>
  <c r="I46" i="33"/>
  <c r="I257" i="33"/>
  <c r="I250" i="33"/>
  <c r="I237" i="33"/>
  <c r="I226" i="33"/>
  <c r="I217" i="33"/>
  <c r="I208" i="33"/>
  <c r="I200" i="33"/>
  <c r="I192" i="33"/>
  <c r="I182" i="33"/>
  <c r="I154" i="33"/>
  <c r="I136" i="33"/>
  <c r="I128" i="33"/>
  <c r="I109" i="33"/>
  <c r="I97" i="33"/>
  <c r="I86" i="33"/>
  <c r="I77" i="33"/>
  <c r="I69" i="33"/>
  <c r="I58" i="33"/>
  <c r="I50" i="33"/>
  <c r="I39" i="33"/>
  <c r="I30" i="33"/>
  <c r="I22" i="33"/>
  <c r="I278" i="33"/>
  <c r="I259" i="33"/>
  <c r="I244" i="33"/>
  <c r="I211" i="33"/>
  <c r="I194" i="33"/>
  <c r="I130" i="33"/>
  <c r="I111" i="33"/>
  <c r="I103" i="33"/>
  <c r="I88" i="33"/>
  <c r="I79" i="33"/>
  <c r="I71" i="33"/>
  <c r="I60" i="33"/>
  <c r="I52" i="33"/>
  <c r="I41" i="33"/>
  <c r="I32" i="33"/>
  <c r="I24" i="33"/>
  <c r="I284" i="33"/>
  <c r="I275" i="33"/>
  <c r="I267" i="33"/>
  <c r="I45" i="33"/>
  <c r="I256" i="33"/>
  <c r="I249" i="33"/>
  <c r="I236" i="33"/>
  <c r="I225" i="33"/>
  <c r="I216" i="33"/>
  <c r="I207" i="33"/>
  <c r="I199" i="33"/>
  <c r="I191" i="33"/>
  <c r="I181" i="33"/>
  <c r="I145" i="33"/>
  <c r="I135" i="33"/>
  <c r="I127" i="33"/>
  <c r="I108" i="33"/>
  <c r="I96" i="33"/>
  <c r="I84" i="33"/>
  <c r="I76" i="33"/>
  <c r="I68" i="33"/>
  <c r="I57" i="33"/>
  <c r="I49" i="33"/>
  <c r="I37" i="33"/>
  <c r="I29" i="33"/>
  <c r="I21" i="33"/>
  <c r="I252" i="33"/>
  <c r="I202" i="33"/>
  <c r="I255" i="33"/>
  <c r="I220" i="33"/>
  <c r="I224" i="33"/>
  <c r="I206" i="33"/>
  <c r="I198" i="33"/>
  <c r="I190" i="33"/>
  <c r="I179" i="33"/>
  <c r="I144" i="33"/>
  <c r="I134" i="33"/>
  <c r="I126" i="33"/>
  <c r="I107" i="33"/>
  <c r="I95" i="33"/>
  <c r="I83" i="33"/>
  <c r="I75" i="33"/>
  <c r="I67" i="33"/>
  <c r="I56" i="33"/>
  <c r="I48" i="33"/>
  <c r="I35" i="33"/>
  <c r="I28" i="33"/>
  <c r="I20" i="33"/>
  <c r="I281" i="33"/>
  <c r="I273" i="33"/>
  <c r="I265" i="33"/>
  <c r="I262" i="33"/>
  <c r="I93" i="33"/>
  <c r="I234" i="33"/>
  <c r="I223" i="33"/>
  <c r="I214" i="33"/>
  <c r="I205" i="33"/>
  <c r="I197" i="33"/>
  <c r="I189" i="33"/>
  <c r="I178" i="33"/>
  <c r="I143" i="33"/>
  <c r="I133" i="33"/>
  <c r="I125" i="33"/>
  <c r="I106" i="33"/>
  <c r="I94" i="33"/>
  <c r="I82" i="33"/>
  <c r="I74" i="33"/>
  <c r="I66" i="33"/>
  <c r="I55" i="33"/>
  <c r="I44" i="33"/>
  <c r="I27" i="33"/>
  <c r="I19" i="33"/>
  <c r="I245" i="66"/>
  <c r="D245" i="67" s="1"/>
  <c r="AB32" i="66"/>
  <c r="L286" i="66" s="1"/>
  <c r="M287" i="66" s="1"/>
  <c r="B5" i="102" s="1"/>
  <c r="H5" i="102" s="1"/>
  <c r="J5" i="102" s="1"/>
  <c r="M287" i="79"/>
  <c r="B18" i="102" s="1"/>
  <c r="H18" i="102" s="1"/>
  <c r="J18" i="102" s="1"/>
  <c r="M287" i="85"/>
  <c r="B24" i="102" s="1"/>
  <c r="H24" i="102" s="1"/>
  <c r="J24" i="102" s="1"/>
  <c r="M287" i="89"/>
  <c r="B28" i="102" s="1"/>
  <c r="H28" i="102" s="1"/>
  <c r="J28" i="102" s="1"/>
  <c r="O5" i="89"/>
  <c r="K286" i="8"/>
  <c r="D287" i="8" s="1"/>
  <c r="L286" i="91"/>
  <c r="M287" i="91" s="1"/>
  <c r="B30" i="102" s="1"/>
  <c r="H30" i="102" s="1"/>
  <c r="J30" i="102" s="1"/>
  <c r="L286" i="90"/>
  <c r="M287" i="90" s="1"/>
  <c r="B29" i="102" s="1"/>
  <c r="H29" i="102" s="1"/>
  <c r="J29" i="102" s="1"/>
  <c r="O5" i="92"/>
  <c r="M287" i="92"/>
  <c r="B31" i="102" s="1"/>
  <c r="H31" i="102" s="1"/>
  <c r="J31" i="102" s="1"/>
  <c r="M287" i="93"/>
  <c r="B32" i="102" s="1"/>
  <c r="H32" i="102" s="1"/>
  <c r="J32" i="102" s="1"/>
  <c r="O5" i="93"/>
  <c r="M287" i="94"/>
  <c r="B33" i="102" s="1"/>
  <c r="H33" i="102" s="1"/>
  <c r="J33" i="102" s="1"/>
  <c r="L286" i="95"/>
  <c r="M287" i="95" s="1"/>
  <c r="B34" i="102" s="1"/>
  <c r="H34" i="102" s="1"/>
  <c r="J34" i="102" s="1"/>
  <c r="O5" i="96"/>
  <c r="L286" i="96"/>
  <c r="M287" i="96" s="1"/>
  <c r="O5" i="79"/>
  <c r="M287" i="80"/>
  <c r="B19" i="102" s="1"/>
  <c r="H19" i="102" s="1"/>
  <c r="J19" i="102" s="1"/>
  <c r="M287" i="81"/>
  <c r="B20" i="102" s="1"/>
  <c r="H20" i="102" s="1"/>
  <c r="J20" i="102" s="1"/>
  <c r="M287" i="82"/>
  <c r="B21" i="102" s="1"/>
  <c r="H21" i="102" s="1"/>
  <c r="J21" i="102" s="1"/>
  <c r="M287" i="83"/>
  <c r="B22" i="102" s="1"/>
  <c r="H22" i="102" s="1"/>
  <c r="J22" i="102" s="1"/>
  <c r="O5" i="83"/>
  <c r="L286" i="84"/>
  <c r="M287" i="84" s="1"/>
  <c r="B23" i="102" s="1"/>
  <c r="M287" i="87"/>
  <c r="B26" i="102" s="1"/>
  <c r="H26" i="102" s="1"/>
  <c r="J26" i="102" s="1"/>
  <c r="O5" i="87"/>
  <c r="M287" i="86"/>
  <c r="B25" i="102" s="1"/>
  <c r="H25" i="102" s="1"/>
  <c r="J25" i="102" s="1"/>
  <c r="L286" i="88"/>
  <c r="M287" i="88" s="1"/>
  <c r="B27" i="102" s="1"/>
  <c r="H27" i="102" s="1"/>
  <c r="J27" i="102" s="1"/>
  <c r="L286" i="72"/>
  <c r="M287" i="72" s="1"/>
  <c r="B11" i="102" s="1"/>
  <c r="L286" i="74"/>
  <c r="M287" i="74" s="1"/>
  <c r="B13" i="102" s="1"/>
  <c r="M287" i="73"/>
  <c r="B12" i="102" s="1"/>
  <c r="H12" i="102" s="1"/>
  <c r="J12" i="102" s="1"/>
  <c r="L286" i="75"/>
  <c r="M287" i="75" s="1"/>
  <c r="B14" i="102" s="1"/>
  <c r="M287" i="76"/>
  <c r="B15" i="102" s="1"/>
  <c r="L286" i="77"/>
  <c r="M287" i="77" s="1"/>
  <c r="B16" i="102" s="1"/>
  <c r="L286" i="78"/>
  <c r="M287" i="78" s="1"/>
  <c r="B17" i="102" s="1"/>
  <c r="H17" i="102" s="1"/>
  <c r="J17" i="102" s="1"/>
  <c r="M287" i="70"/>
  <c r="B7" i="102" s="1"/>
  <c r="H7" i="102" s="1"/>
  <c r="J7" i="102" s="1"/>
  <c r="O5" i="70"/>
  <c r="L286" i="71"/>
  <c r="M287" i="71" s="1"/>
  <c r="B8" i="102" s="1"/>
  <c r="H8" i="102" s="1"/>
  <c r="J8" i="102" s="1"/>
  <c r="O5" i="71"/>
  <c r="M287" i="68"/>
  <c r="B9" i="102" s="1"/>
  <c r="L286" i="69"/>
  <c r="M287" i="69" s="1"/>
  <c r="B10" i="102" s="1"/>
  <c r="L286" i="67"/>
  <c r="M287" i="67" s="1"/>
  <c r="B6" i="102" s="1"/>
  <c r="H6" i="102" s="1"/>
  <c r="J6" i="102" s="1"/>
  <c r="B35" i="102" l="1"/>
  <c r="H35" i="102" s="1"/>
  <c r="J35" i="102" s="1"/>
  <c r="P35" i="8"/>
  <c r="V35" i="8" s="1"/>
  <c r="X35" i="8" s="1"/>
  <c r="Y35" i="8" s="1"/>
  <c r="H9" i="102"/>
  <c r="J9" i="102" s="1"/>
  <c r="H15" i="102"/>
  <c r="J15" i="102" s="1"/>
  <c r="H16" i="102"/>
  <c r="J16" i="102" s="1"/>
  <c r="H10" i="102"/>
  <c r="J10" i="102" s="1"/>
  <c r="E277" i="8"/>
  <c r="E268" i="8"/>
  <c r="E278" i="8"/>
  <c r="E255" i="8"/>
  <c r="E282" i="8"/>
  <c r="C36" i="102"/>
  <c r="E261" i="8"/>
  <c r="E260" i="8"/>
  <c r="E284" i="8"/>
  <c r="E271" i="8"/>
  <c r="E262" i="8"/>
  <c r="E237" i="8"/>
  <c r="E280" i="8"/>
  <c r="E238" i="8"/>
  <c r="E236" i="8"/>
  <c r="E251" i="8"/>
  <c r="E272" i="8"/>
  <c r="E279" i="8"/>
  <c r="E265" i="8"/>
  <c r="E235" i="8"/>
  <c r="E266" i="8"/>
  <c r="E270" i="8"/>
  <c r="E243" i="8"/>
  <c r="E274" i="8"/>
  <c r="H11" i="102"/>
  <c r="J11" i="102" s="1"/>
  <c r="E257" i="8"/>
  <c r="E258" i="8"/>
  <c r="E239" i="8"/>
  <c r="E273" i="8"/>
  <c r="E245" i="8"/>
  <c r="E276" i="8"/>
  <c r="E275" i="8"/>
  <c r="E253" i="8"/>
  <c r="E283" i="8"/>
  <c r="H14" i="102"/>
  <c r="J14" i="102" s="1"/>
  <c r="E252" i="8"/>
  <c r="E281" i="8"/>
  <c r="E256" i="8"/>
  <c r="E267" i="8"/>
  <c r="E254" i="8"/>
  <c r="E269" i="8"/>
  <c r="E246" i="8"/>
  <c r="E259" i="8"/>
  <c r="E240" i="8"/>
  <c r="G36" i="102"/>
  <c r="H13" i="102"/>
  <c r="J13" i="102" s="1"/>
  <c r="E57" i="8"/>
  <c r="E145" i="8"/>
  <c r="E95" i="8"/>
  <c r="E50" i="8"/>
  <c r="E136" i="8"/>
  <c r="E70" i="8"/>
  <c r="E183" i="8"/>
  <c r="E54" i="8"/>
  <c r="E196" i="8"/>
  <c r="E52" i="8"/>
  <c r="E138" i="8"/>
  <c r="E104" i="8"/>
  <c r="E221" i="8"/>
  <c r="E230" i="8"/>
  <c r="E93" i="8"/>
  <c r="E205" i="8"/>
  <c r="E56" i="8"/>
  <c r="E144" i="8"/>
  <c r="E180" i="8"/>
  <c r="E58" i="8"/>
  <c r="E146" i="8"/>
  <c r="E78" i="8"/>
  <c r="E193" i="8"/>
  <c r="E47" i="8"/>
  <c r="E62" i="8"/>
  <c r="E213" i="8"/>
  <c r="E60" i="8"/>
  <c r="E156" i="8"/>
  <c r="E112" i="8"/>
  <c r="E229" i="8"/>
  <c r="E106" i="8"/>
  <c r="E214" i="8"/>
  <c r="E64" i="8"/>
  <c r="E179" i="8"/>
  <c r="E142" i="8"/>
  <c r="E68" i="8"/>
  <c r="E45" i="8"/>
  <c r="E204" i="8"/>
  <c r="E76" i="8"/>
  <c r="E191" i="8"/>
  <c r="E69" i="8"/>
  <c r="E181" i="8"/>
  <c r="E86" i="8"/>
  <c r="E201" i="8"/>
  <c r="E73" i="8"/>
  <c r="E71" i="8"/>
  <c r="E184" i="8"/>
  <c r="E42" i="8"/>
  <c r="E131" i="8"/>
  <c r="E35" i="8"/>
  <c r="E114" i="8"/>
  <c r="E223" i="8"/>
  <c r="E217" i="8"/>
  <c r="E75" i="8"/>
  <c r="E190" i="8"/>
  <c r="E199" i="8"/>
  <c r="E77" i="8"/>
  <c r="E192" i="8"/>
  <c r="E98" i="8"/>
  <c r="E209" i="8"/>
  <c r="E81" i="8"/>
  <c r="E79" i="8"/>
  <c r="E194" i="8"/>
  <c r="E121" i="8"/>
  <c r="E53" i="8"/>
  <c r="E139" i="8"/>
  <c r="E44" i="8"/>
  <c r="E133" i="8"/>
  <c r="E231" i="8"/>
  <c r="E198" i="8"/>
  <c r="E110" i="8"/>
  <c r="E218" i="8"/>
  <c r="E90" i="8"/>
  <c r="E88" i="8"/>
  <c r="E202" i="8"/>
  <c r="E61" i="8"/>
  <c r="E185" i="8"/>
  <c r="E55" i="8"/>
  <c r="E141" i="8"/>
  <c r="E94" i="8"/>
  <c r="E206" i="8"/>
  <c r="E216" i="8"/>
  <c r="E208" i="8"/>
  <c r="E129" i="8"/>
  <c r="E105" i="8"/>
  <c r="E99" i="8"/>
  <c r="E210" i="8"/>
  <c r="E72" i="8"/>
  <c r="E195" i="8"/>
  <c r="E63" i="8"/>
  <c r="E178" i="8"/>
  <c r="E107" i="8"/>
  <c r="E215" i="8"/>
  <c r="E96" i="8"/>
  <c r="E85" i="8"/>
  <c r="E39" i="8"/>
  <c r="E127" i="8"/>
  <c r="E225" i="8"/>
  <c r="E109" i="8"/>
  <c r="E226" i="8"/>
  <c r="E51" i="8"/>
  <c r="E137" i="8"/>
  <c r="E34" i="8"/>
  <c r="E113" i="8"/>
  <c r="E111" i="8"/>
  <c r="E219" i="8"/>
  <c r="E188" i="8"/>
  <c r="E80" i="8"/>
  <c r="E203" i="8"/>
  <c r="E74" i="8"/>
  <c r="E189" i="8"/>
  <c r="E36" i="8"/>
  <c r="E115" i="8"/>
  <c r="E224" i="8"/>
  <c r="E207" i="8"/>
  <c r="E200" i="8"/>
  <c r="E108" i="8"/>
  <c r="E97" i="8"/>
  <c r="E227" i="8"/>
  <c r="E49" i="8"/>
  <c r="E135" i="8"/>
  <c r="E37" i="8"/>
  <c r="E128" i="8"/>
  <c r="E222" i="8"/>
  <c r="E59" i="8"/>
  <c r="E147" i="8"/>
  <c r="E43" i="8"/>
  <c r="E132" i="8"/>
  <c r="E41" i="8"/>
  <c r="E130" i="8"/>
  <c r="E228" i="8"/>
  <c r="E89" i="8"/>
  <c r="E211" i="8"/>
  <c r="E82" i="8"/>
  <c r="E197" i="8"/>
  <c r="E48" i="8"/>
  <c r="E134" i="8"/>
  <c r="E46" i="8"/>
  <c r="H23" i="102"/>
  <c r="B36" i="102"/>
  <c r="D82" i="66"/>
  <c r="E84" i="8"/>
  <c r="P34" i="8"/>
  <c r="V34" i="8" s="1"/>
  <c r="X34" i="8" s="1"/>
  <c r="Y34" i="8" s="1"/>
  <c r="P33" i="8"/>
  <c r="V33" i="8" s="1"/>
  <c r="X33" i="8" s="1"/>
  <c r="Y33" i="8" s="1"/>
  <c r="P19" i="8"/>
  <c r="V19" i="8" s="1"/>
  <c r="P6" i="8"/>
  <c r="V6" i="8" s="1"/>
  <c r="P5" i="8"/>
  <c r="V5" i="8" s="1"/>
  <c r="X5" i="8" s="1"/>
  <c r="Y5" i="8" s="1"/>
  <c r="D81" i="66"/>
  <c r="E83" i="8"/>
  <c r="D133" i="66"/>
  <c r="F133" i="66" s="1"/>
  <c r="I133" i="66" s="1"/>
  <c r="D133" i="67" s="1"/>
  <c r="D126" i="66"/>
  <c r="D145" i="66"/>
  <c r="F145" i="66" s="1"/>
  <c r="I145" i="66" s="1"/>
  <c r="D145" i="67" s="1"/>
  <c r="D130" i="66"/>
  <c r="F130" i="66" s="1"/>
  <c r="I130" i="66" s="1"/>
  <c r="D130" i="67" s="1"/>
  <c r="D226" i="66"/>
  <c r="D201" i="66"/>
  <c r="D187" i="66"/>
  <c r="F187" i="66" s="1"/>
  <c r="I187" i="66" s="1"/>
  <c r="D187" i="67" s="1"/>
  <c r="D34" i="66"/>
  <c r="F34" i="66" s="1"/>
  <c r="I34" i="66" s="1"/>
  <c r="D34" i="67" s="1"/>
  <c r="D222" i="66"/>
  <c r="F222" i="66" s="1"/>
  <c r="I222" i="66" s="1"/>
  <c r="D222" i="67" s="1"/>
  <c r="D55" i="66"/>
  <c r="D143" i="66"/>
  <c r="F143" i="66" s="1"/>
  <c r="I143" i="66" s="1"/>
  <c r="D143" i="67" s="1"/>
  <c r="D93" i="66"/>
  <c r="F93" i="66" s="1"/>
  <c r="I93" i="66" s="1"/>
  <c r="D93" i="67" s="1"/>
  <c r="D48" i="66"/>
  <c r="D134" i="66"/>
  <c r="F134" i="66" s="1"/>
  <c r="I134" i="66" s="1"/>
  <c r="D134" i="67" s="1"/>
  <c r="D255" i="66"/>
  <c r="F255" i="66" s="1"/>
  <c r="I255" i="66" s="1"/>
  <c r="D255" i="67" s="1"/>
  <c r="D68" i="66"/>
  <c r="F68" i="66" s="1"/>
  <c r="I68" i="66" s="1"/>
  <c r="D68" i="67" s="1"/>
  <c r="D181" i="66"/>
  <c r="F181" i="66" s="1"/>
  <c r="I181" i="66" s="1"/>
  <c r="D181" i="67" s="1"/>
  <c r="D256" i="66"/>
  <c r="D52" i="66"/>
  <c r="F52" i="66" s="1"/>
  <c r="I52" i="66" s="1"/>
  <c r="D52" i="67" s="1"/>
  <c r="D194" i="66"/>
  <c r="F194" i="66" s="1"/>
  <c r="I194" i="66" s="1"/>
  <c r="D194" i="67" s="1"/>
  <c r="D50" i="66"/>
  <c r="D136" i="66"/>
  <c r="D237" i="66"/>
  <c r="F237" i="66" s="1"/>
  <c r="I237" i="66" s="1"/>
  <c r="D237" i="67" s="1"/>
  <c r="D270" i="66"/>
  <c r="F270" i="66" s="1"/>
  <c r="I270" i="66" s="1"/>
  <c r="D270" i="67" s="1"/>
  <c r="D87" i="66"/>
  <c r="F87" i="66" s="1"/>
  <c r="I87" i="66" s="1"/>
  <c r="D87" i="67" s="1"/>
  <c r="D209" i="66"/>
  <c r="D277" i="66"/>
  <c r="F277" i="66" s="1"/>
  <c r="I277" i="66" s="1"/>
  <c r="D277" i="67" s="1"/>
  <c r="D80" i="66"/>
  <c r="F80" i="66" s="1"/>
  <c r="I80" i="66" s="1"/>
  <c r="D80" i="67" s="1"/>
  <c r="D195" i="66"/>
  <c r="D264" i="66"/>
  <c r="D43" i="66"/>
  <c r="F43" i="66" s="1"/>
  <c r="I43" i="66" s="1"/>
  <c r="D43" i="67" s="1"/>
  <c r="D132" i="66"/>
  <c r="F132" i="66" s="1"/>
  <c r="I132" i="66" s="1"/>
  <c r="D132" i="67" s="1"/>
  <c r="D232" i="66"/>
  <c r="F232" i="66" s="1"/>
  <c r="I232" i="66" s="1"/>
  <c r="D232" i="67" s="1"/>
  <c r="D263" i="66"/>
  <c r="D262" i="66"/>
  <c r="F262" i="66" s="1"/>
  <c r="I262" i="66" s="1"/>
  <c r="D262" i="67" s="1"/>
  <c r="D202" i="66"/>
  <c r="F202" i="66" s="1"/>
  <c r="I202" i="66" s="1"/>
  <c r="D202" i="67" s="1"/>
  <c r="D60" i="66"/>
  <c r="D154" i="66"/>
  <c r="F154" i="66" s="1"/>
  <c r="I154" i="66" s="1"/>
  <c r="D154" i="67" s="1"/>
  <c r="D219" i="66"/>
  <c r="F219" i="66" s="1"/>
  <c r="I219" i="66" s="1"/>
  <c r="D219" i="67" s="1"/>
  <c r="D203" i="66"/>
  <c r="F203" i="66" s="1"/>
  <c r="I203" i="66" s="1"/>
  <c r="D203" i="67" s="1"/>
  <c r="D271" i="66"/>
  <c r="F271" i="66" s="1"/>
  <c r="I271" i="66" s="1"/>
  <c r="D271" i="67" s="1"/>
  <c r="D243" i="66"/>
  <c r="D74" i="66"/>
  <c r="F74" i="66" s="1"/>
  <c r="I74" i="66" s="1"/>
  <c r="D74" i="67" s="1"/>
  <c r="D189" i="66"/>
  <c r="F189" i="66" s="1"/>
  <c r="I189" i="66" s="1"/>
  <c r="D189" i="67" s="1"/>
  <c r="D265" i="66"/>
  <c r="D67" i="66"/>
  <c r="D179" i="66"/>
  <c r="F179" i="66" s="1"/>
  <c r="I179" i="66" s="1"/>
  <c r="D179" i="67" s="1"/>
  <c r="D252" i="66"/>
  <c r="F252" i="66" s="1"/>
  <c r="I252" i="66" s="1"/>
  <c r="D252" i="67" s="1"/>
  <c r="D84" i="66"/>
  <c r="F84" i="66" s="1"/>
  <c r="I84" i="66" s="1"/>
  <c r="D84" i="67" s="1"/>
  <c r="D199" i="66"/>
  <c r="D267" i="66"/>
  <c r="F267" i="66" s="1"/>
  <c r="I267" i="66" s="1"/>
  <c r="D267" i="67" s="1"/>
  <c r="D71" i="66"/>
  <c r="F71" i="66" s="1"/>
  <c r="I71" i="66" s="1"/>
  <c r="D71" i="67" s="1"/>
  <c r="D244" i="66"/>
  <c r="D69" i="66"/>
  <c r="F69" i="66" s="1"/>
  <c r="I69" i="66" s="1"/>
  <c r="D69" i="67" s="1"/>
  <c r="D182" i="66"/>
  <c r="F182" i="66" s="1"/>
  <c r="I182" i="66" s="1"/>
  <c r="D182" i="67" s="1"/>
  <c r="D257" i="66"/>
  <c r="F257" i="66" s="1"/>
  <c r="I257" i="66" s="1"/>
  <c r="D257" i="67" s="1"/>
  <c r="E33" i="8"/>
  <c r="D31" i="66"/>
  <c r="D110" i="66"/>
  <c r="F110" i="66" s="1"/>
  <c r="I110" i="66" s="1"/>
  <c r="D110" i="67" s="1"/>
  <c r="D227" i="66"/>
  <c r="F227" i="66" s="1"/>
  <c r="I227" i="66" s="1"/>
  <c r="D227" i="67" s="1"/>
  <c r="D104" i="66"/>
  <c r="F104" i="66" s="1"/>
  <c r="I104" i="66" s="1"/>
  <c r="D104" i="67" s="1"/>
  <c r="D212" i="66"/>
  <c r="F212" i="66" s="1"/>
  <c r="I212" i="66" s="1"/>
  <c r="D212" i="67" s="1"/>
  <c r="D279" i="66"/>
  <c r="D62" i="66"/>
  <c r="F62" i="66" s="1"/>
  <c r="I62" i="66" s="1"/>
  <c r="D62" i="67" s="1"/>
  <c r="D177" i="66"/>
  <c r="F177" i="66" s="1"/>
  <c r="I177" i="66" s="1"/>
  <c r="D177" i="67" s="1"/>
  <c r="D254" i="66"/>
  <c r="D140" i="66"/>
  <c r="F140" i="66" s="1"/>
  <c r="I140" i="66" s="1"/>
  <c r="D140" i="67" s="1"/>
  <c r="D234" i="66"/>
  <c r="F234" i="66" s="1"/>
  <c r="I234" i="66" s="1"/>
  <c r="D234" i="67" s="1"/>
  <c r="D220" i="66"/>
  <c r="F220" i="66" s="1"/>
  <c r="I220" i="66" s="1"/>
  <c r="D220" i="67" s="1"/>
  <c r="D249" i="66"/>
  <c r="F249" i="66" s="1"/>
  <c r="I249" i="66" s="1"/>
  <c r="D249" i="67" s="1"/>
  <c r="D39" i="66"/>
  <c r="D186" i="66"/>
  <c r="F186" i="66" s="1"/>
  <c r="I186" i="66" s="1"/>
  <c r="D186" i="67" s="1"/>
  <c r="D269" i="66"/>
  <c r="F269" i="66" s="1"/>
  <c r="I269" i="66" s="1"/>
  <c r="D269" i="67" s="1"/>
  <c r="D260" i="66"/>
  <c r="D235" i="66"/>
  <c r="F235" i="66" s="1"/>
  <c r="I235" i="66" s="1"/>
  <c r="D235" i="67" s="1"/>
  <c r="D191" i="66"/>
  <c r="F191" i="66" s="1"/>
  <c r="I191" i="66" s="1"/>
  <c r="D191" i="67" s="1"/>
  <c r="F245" i="67"/>
  <c r="I245" i="67" s="1"/>
  <c r="D245" i="70" s="1"/>
  <c r="D197" i="66"/>
  <c r="D273" i="66"/>
  <c r="D75" i="66"/>
  <c r="F75" i="66" s="1"/>
  <c r="I75" i="66" s="1"/>
  <c r="D75" i="67" s="1"/>
  <c r="D190" i="66"/>
  <c r="F190" i="66" s="1"/>
  <c r="I190" i="66" s="1"/>
  <c r="D190" i="67" s="1"/>
  <c r="D21" i="66"/>
  <c r="E22" i="8"/>
  <c r="D96" i="66"/>
  <c r="F96" i="66" s="1"/>
  <c r="I96" i="66" s="1"/>
  <c r="D96" i="67" s="1"/>
  <c r="D207" i="66"/>
  <c r="F207" i="66" s="1"/>
  <c r="I207" i="66" s="1"/>
  <c r="D207" i="67" s="1"/>
  <c r="D275" i="66"/>
  <c r="F275" i="66" s="1"/>
  <c r="I275" i="66" s="1"/>
  <c r="D275" i="67" s="1"/>
  <c r="D79" i="66"/>
  <c r="F79" i="66" s="1"/>
  <c r="I79" i="66" s="1"/>
  <c r="D79" i="67" s="1"/>
  <c r="D259" i="66"/>
  <c r="F259" i="66" s="1"/>
  <c r="I259" i="66" s="1"/>
  <c r="D259" i="67" s="1"/>
  <c r="D77" i="66"/>
  <c r="F77" i="66" s="1"/>
  <c r="I77" i="66" s="1"/>
  <c r="D77" i="67" s="1"/>
  <c r="D192" i="66"/>
  <c r="D46" i="66"/>
  <c r="F46" i="66" s="1"/>
  <c r="I46" i="66" s="1"/>
  <c r="D46" i="67" s="1"/>
  <c r="D40" i="66"/>
  <c r="F40" i="66" s="1"/>
  <c r="I40" i="66" s="1"/>
  <c r="D40" i="67" s="1"/>
  <c r="D129" i="66"/>
  <c r="D238" i="66"/>
  <c r="F238" i="66" s="1"/>
  <c r="I238" i="66" s="1"/>
  <c r="D238" i="67" s="1"/>
  <c r="D33" i="66"/>
  <c r="F33" i="66" s="1"/>
  <c r="I33" i="66" s="1"/>
  <c r="D33" i="67" s="1"/>
  <c r="D112" i="66"/>
  <c r="F112" i="66" s="1"/>
  <c r="I112" i="66" s="1"/>
  <c r="D112" i="67" s="1"/>
  <c r="D221" i="66"/>
  <c r="F221" i="66" s="1"/>
  <c r="I221" i="66" s="1"/>
  <c r="D221" i="67" s="1"/>
  <c r="D215" i="66"/>
  <c r="F215" i="66" s="1"/>
  <c r="I215" i="66" s="1"/>
  <c r="D215" i="67" s="1"/>
  <c r="D73" i="66"/>
  <c r="F73" i="66" s="1"/>
  <c r="I73" i="66" s="1"/>
  <c r="D73" i="67" s="1"/>
  <c r="D188" i="66"/>
  <c r="F188" i="66" s="1"/>
  <c r="I188" i="66" s="1"/>
  <c r="D188" i="67" s="1"/>
  <c r="D261" i="66"/>
  <c r="D121" i="66"/>
  <c r="F121" i="66" s="1"/>
  <c r="I121" i="66" s="1"/>
  <c r="D121" i="67" s="1"/>
  <c r="D44" i="66"/>
  <c r="F44" i="66" s="1"/>
  <c r="I44" i="66" s="1"/>
  <c r="D44" i="67" s="1"/>
  <c r="D35" i="66"/>
  <c r="D57" i="66"/>
  <c r="D41" i="66"/>
  <c r="F41" i="66" s="1"/>
  <c r="I41" i="66" s="1"/>
  <c r="D41" i="67" s="1"/>
  <c r="D128" i="66"/>
  <c r="F128" i="66" s="1"/>
  <c r="I128" i="66" s="1"/>
  <c r="D128" i="67" s="1"/>
  <c r="D78" i="66"/>
  <c r="F78" i="66" s="1"/>
  <c r="I78" i="66" s="1"/>
  <c r="D78" i="67" s="1"/>
  <c r="D72" i="66"/>
  <c r="D113" i="66"/>
  <c r="F113" i="66" s="1"/>
  <c r="I113" i="66" s="1"/>
  <c r="D113" i="67" s="1"/>
  <c r="D178" i="66"/>
  <c r="F178" i="66" s="1"/>
  <c r="I178" i="66" s="1"/>
  <c r="D178" i="67" s="1"/>
  <c r="D76" i="66"/>
  <c r="F76" i="66" s="1"/>
  <c r="I76" i="66" s="1"/>
  <c r="D76" i="67" s="1"/>
  <c r="D211" i="66"/>
  <c r="F211" i="66" s="1"/>
  <c r="I211" i="66" s="1"/>
  <c r="D211" i="67" s="1"/>
  <c r="D250" i="66"/>
  <c r="F250" i="66" s="1"/>
  <c r="I250" i="66" s="1"/>
  <c r="D250" i="67" s="1"/>
  <c r="D228" i="66"/>
  <c r="F228" i="66" s="1"/>
  <c r="I228" i="66" s="1"/>
  <c r="D228" i="67" s="1"/>
  <c r="D142" i="66"/>
  <c r="F142" i="66" s="1"/>
  <c r="I142" i="66" s="1"/>
  <c r="D142" i="67" s="1"/>
  <c r="D19" i="66"/>
  <c r="E20" i="8"/>
  <c r="D94" i="66"/>
  <c r="F94" i="66" s="1"/>
  <c r="I94" i="66" s="1"/>
  <c r="D94" i="67" s="1"/>
  <c r="D205" i="66"/>
  <c r="F205" i="66" s="1"/>
  <c r="I205" i="66" s="1"/>
  <c r="D205" i="67" s="1"/>
  <c r="D281" i="66"/>
  <c r="D83" i="66"/>
  <c r="D198" i="66"/>
  <c r="F198" i="66" s="1"/>
  <c r="I198" i="66" s="1"/>
  <c r="D198" i="67" s="1"/>
  <c r="D29" i="66"/>
  <c r="F29" i="66" s="1"/>
  <c r="I29" i="66" s="1"/>
  <c r="D29" i="67" s="1"/>
  <c r="E31" i="8"/>
  <c r="D108" i="66"/>
  <c r="D216" i="66"/>
  <c r="F216" i="66" s="1"/>
  <c r="I216" i="66" s="1"/>
  <c r="D216" i="67" s="1"/>
  <c r="D284" i="66"/>
  <c r="F284" i="66" s="1"/>
  <c r="I284" i="66" s="1"/>
  <c r="D88" i="66"/>
  <c r="F88" i="66" s="1"/>
  <c r="I88" i="66" s="1"/>
  <c r="D88" i="67" s="1"/>
  <c r="D278" i="66"/>
  <c r="D86" i="66"/>
  <c r="F86" i="66" s="1"/>
  <c r="I86" i="66" s="1"/>
  <c r="D86" i="67" s="1"/>
  <c r="D200" i="66"/>
  <c r="F200" i="66" s="1"/>
  <c r="I200" i="66" s="1"/>
  <c r="D200" i="67" s="1"/>
  <c r="D268" i="66"/>
  <c r="F268" i="66" s="1"/>
  <c r="I268" i="66" s="1"/>
  <c r="D268" i="67" s="1"/>
  <c r="D51" i="66"/>
  <c r="F51" i="66" s="1"/>
  <c r="I51" i="66" s="1"/>
  <c r="D51" i="67" s="1"/>
  <c r="D137" i="66"/>
  <c r="D251" i="66"/>
  <c r="F251" i="66" s="1"/>
  <c r="I251" i="66" s="1"/>
  <c r="D251" i="67" s="1"/>
  <c r="D42" i="66"/>
  <c r="F42" i="66" s="1"/>
  <c r="I42" i="66" s="1"/>
  <c r="D42" i="67" s="1"/>
  <c r="D131" i="66"/>
  <c r="D229" i="66"/>
  <c r="F229" i="66" s="1"/>
  <c r="I229" i="66" s="1"/>
  <c r="D229" i="67" s="1"/>
  <c r="D266" i="66"/>
  <c r="F266" i="66" s="1"/>
  <c r="I266" i="66" s="1"/>
  <c r="D266" i="67" s="1"/>
  <c r="D196" i="66"/>
  <c r="F196" i="66" s="1"/>
  <c r="I196" i="66" s="1"/>
  <c r="D196" i="67" s="1"/>
  <c r="D233" i="66"/>
  <c r="F233" i="66" s="1"/>
  <c r="I233" i="66" s="1"/>
  <c r="D233" i="67" s="1"/>
  <c r="D56" i="66"/>
  <c r="F56" i="66" s="1"/>
  <c r="I56" i="66" s="1"/>
  <c r="D56" i="67" s="1"/>
  <c r="D102" i="66"/>
  <c r="F102" i="66" s="1"/>
  <c r="I102" i="66" s="1"/>
  <c r="D102" i="67" s="1"/>
  <c r="D54" i="66"/>
  <c r="F54" i="66" s="1"/>
  <c r="I54" i="66" s="1"/>
  <c r="D54" i="67" s="1"/>
  <c r="D274" i="66"/>
  <c r="D206" i="66"/>
  <c r="F206" i="66" s="1"/>
  <c r="I206" i="66" s="1"/>
  <c r="D206" i="67" s="1"/>
  <c r="D97" i="66"/>
  <c r="F97" i="66" s="1"/>
  <c r="I97" i="66" s="1"/>
  <c r="D97" i="67" s="1"/>
  <c r="D276" i="66"/>
  <c r="F276" i="66" s="1"/>
  <c r="I276" i="66" s="1"/>
  <c r="D276" i="67" s="1"/>
  <c r="D183" i="66"/>
  <c r="F183" i="66" s="1"/>
  <c r="I183" i="66" s="1"/>
  <c r="D183" i="67" s="1"/>
  <c r="D258" i="66"/>
  <c r="D53" i="66"/>
  <c r="F53" i="66" s="1"/>
  <c r="I53" i="66" s="1"/>
  <c r="D53" i="67" s="1"/>
  <c r="D139" i="66"/>
  <c r="F139" i="66" s="1"/>
  <c r="I139" i="66" s="1"/>
  <c r="D139" i="67" s="1"/>
  <c r="D241" i="66"/>
  <c r="D282" i="66"/>
  <c r="F282" i="66" s="1"/>
  <c r="I282" i="66" s="1"/>
  <c r="D282" i="67" s="1"/>
  <c r="D92" i="66"/>
  <c r="F92" i="66" s="1"/>
  <c r="I92" i="66" s="1"/>
  <c r="D92" i="67" s="1"/>
  <c r="D204" i="66"/>
  <c r="F204" i="66" s="1"/>
  <c r="I204" i="66" s="1"/>
  <c r="D204" i="67" s="1"/>
  <c r="D272" i="66"/>
  <c r="F272" i="66" s="1"/>
  <c r="I272" i="66" s="1"/>
  <c r="D272" i="67" s="1"/>
  <c r="F175" i="67"/>
  <c r="I175" i="67" s="1"/>
  <c r="D175" i="70" s="1"/>
  <c r="D66" i="66"/>
  <c r="F66" i="66" s="1"/>
  <c r="I66" i="66" s="1"/>
  <c r="D66" i="67" s="1"/>
  <c r="D144" i="66"/>
  <c r="F144" i="66" s="1"/>
  <c r="I144" i="66" s="1"/>
  <c r="D144" i="67" s="1"/>
  <c r="D45" i="66"/>
  <c r="D58" i="66"/>
  <c r="F58" i="66" s="1"/>
  <c r="I58" i="66" s="1"/>
  <c r="D58" i="67" s="1"/>
  <c r="D23" i="66"/>
  <c r="F23" i="66" s="1"/>
  <c r="I23" i="66" s="1"/>
  <c r="D23" i="67" s="1"/>
  <c r="E24" i="8"/>
  <c r="D91" i="66"/>
  <c r="F91" i="66" s="1"/>
  <c r="I91" i="66" s="1"/>
  <c r="D91" i="67" s="1"/>
  <c r="D106" i="66"/>
  <c r="D214" i="66"/>
  <c r="F214" i="66" s="1"/>
  <c r="I214" i="66" s="1"/>
  <c r="D214" i="67" s="1"/>
  <c r="D95" i="66"/>
  <c r="F95" i="66" s="1"/>
  <c r="I95" i="66" s="1"/>
  <c r="D95" i="67" s="1"/>
  <c r="D37" i="66"/>
  <c r="F37" i="66" s="1"/>
  <c r="I37" i="66" s="1"/>
  <c r="D37" i="67" s="1"/>
  <c r="D127" i="66"/>
  <c r="F127" i="66" s="1"/>
  <c r="I127" i="66" s="1"/>
  <c r="D127" i="67" s="1"/>
  <c r="D225" i="66"/>
  <c r="F225" i="66" s="1"/>
  <c r="I225" i="66" s="1"/>
  <c r="D225" i="67" s="1"/>
  <c r="D103" i="66"/>
  <c r="F103" i="66" s="1"/>
  <c r="I103" i="66" s="1"/>
  <c r="D103" i="67" s="1"/>
  <c r="D22" i="66"/>
  <c r="F22" i="66" s="1"/>
  <c r="I22" i="66" s="1"/>
  <c r="D22" i="67" s="1"/>
  <c r="E23" i="8"/>
  <c r="D208" i="66"/>
  <c r="F208" i="66" s="1"/>
  <c r="I208" i="66" s="1"/>
  <c r="D208" i="67" s="1"/>
  <c r="D59" i="66"/>
  <c r="F59" i="66" s="1"/>
  <c r="I59" i="66" s="1"/>
  <c r="D59" i="67" s="1"/>
  <c r="D125" i="66"/>
  <c r="F125" i="66" s="1"/>
  <c r="I125" i="66" s="1"/>
  <c r="D125" i="67" s="1"/>
  <c r="D223" i="66"/>
  <c r="F223" i="66" s="1"/>
  <c r="I223" i="66" s="1"/>
  <c r="D223" i="67" s="1"/>
  <c r="D28" i="66"/>
  <c r="F28" i="66" s="1"/>
  <c r="I28" i="66" s="1"/>
  <c r="D28" i="67" s="1"/>
  <c r="E30" i="8"/>
  <c r="D107" i="66"/>
  <c r="F107" i="66" s="1"/>
  <c r="I107" i="66" s="1"/>
  <c r="D107" i="67" s="1"/>
  <c r="D224" i="66"/>
  <c r="F224" i="66" s="1"/>
  <c r="I224" i="66" s="1"/>
  <c r="D224" i="67" s="1"/>
  <c r="D49" i="66"/>
  <c r="F49" i="66" s="1"/>
  <c r="I49" i="66" s="1"/>
  <c r="D49" i="67" s="1"/>
  <c r="D135" i="66"/>
  <c r="F135" i="66" s="1"/>
  <c r="I135" i="66" s="1"/>
  <c r="D135" i="67" s="1"/>
  <c r="D236" i="66"/>
  <c r="F236" i="66" s="1"/>
  <c r="I236" i="66" s="1"/>
  <c r="D236" i="67" s="1"/>
  <c r="D111" i="66"/>
  <c r="F111" i="66" s="1"/>
  <c r="I111" i="66" s="1"/>
  <c r="D111" i="67" s="1"/>
  <c r="D30" i="66"/>
  <c r="F30" i="66" s="1"/>
  <c r="I30" i="66" s="1"/>
  <c r="D30" i="67" s="1"/>
  <c r="E32" i="8"/>
  <c r="D109" i="66"/>
  <c r="F109" i="66" s="1"/>
  <c r="I109" i="66" s="1"/>
  <c r="D109" i="67" s="1"/>
  <c r="D217" i="66"/>
  <c r="F217" i="66" s="1"/>
  <c r="I217" i="66" s="1"/>
  <c r="D217" i="67" s="1"/>
  <c r="D70" i="66"/>
  <c r="F70" i="66" s="1"/>
  <c r="I70" i="66" s="1"/>
  <c r="D70" i="67" s="1"/>
  <c r="D193" i="66"/>
  <c r="F193" i="66" s="1"/>
  <c r="I193" i="66" s="1"/>
  <c r="D193" i="67" s="1"/>
  <c r="D47" i="66"/>
  <c r="D61" i="66"/>
  <c r="F61" i="66" s="1"/>
  <c r="I61" i="66" s="1"/>
  <c r="D61" i="67" s="1"/>
  <c r="D176" i="66"/>
  <c r="F176" i="66" s="1"/>
  <c r="I176" i="66" s="1"/>
  <c r="D176" i="67" s="1"/>
  <c r="D253" i="66"/>
  <c r="F253" i="66" s="1"/>
  <c r="I253" i="66" s="1"/>
  <c r="D253" i="67" s="1"/>
  <c r="D105" i="66"/>
  <c r="F105" i="66" s="1"/>
  <c r="I105" i="66" s="1"/>
  <c r="D105" i="67" s="1"/>
  <c r="D213" i="66"/>
  <c r="F213" i="66" s="1"/>
  <c r="I213" i="66" s="1"/>
  <c r="D213" i="67" s="1"/>
  <c r="D280" i="66"/>
  <c r="F280" i="66" s="1"/>
  <c r="I280" i="66" s="1"/>
  <c r="D280" i="67" s="1"/>
  <c r="F248" i="67"/>
  <c r="D32" i="66"/>
  <c r="F32" i="66" s="1"/>
  <c r="I32" i="66" s="1"/>
  <c r="D32" i="67" s="1"/>
  <c r="E28" i="8"/>
  <c r="D27" i="66"/>
  <c r="F27" i="66" s="1"/>
  <c r="I27" i="66" s="1"/>
  <c r="D27" i="67" s="1"/>
  <c r="E29" i="8"/>
  <c r="E27" i="8"/>
  <c r="D26" i="66"/>
  <c r="F26" i="66" s="1"/>
  <c r="I26" i="66" s="1"/>
  <c r="D26" i="67" s="1"/>
  <c r="D25" i="66"/>
  <c r="F25" i="66" s="1"/>
  <c r="I25" i="66" s="1"/>
  <c r="D25" i="67" s="1"/>
  <c r="E26" i="8"/>
  <c r="D24" i="66"/>
  <c r="F24" i="66" s="1"/>
  <c r="I24" i="66" s="1"/>
  <c r="D24" i="67" s="1"/>
  <c r="E25" i="8"/>
  <c r="E21" i="8"/>
  <c r="D20" i="66"/>
  <c r="F20" i="66" s="1"/>
  <c r="I20" i="66" s="1"/>
  <c r="D20" i="67" s="1"/>
  <c r="F243" i="66"/>
  <c r="I243" i="66" s="1"/>
  <c r="D243" i="67" s="1"/>
  <c r="F174" i="67"/>
  <c r="I174" i="67" s="1"/>
  <c r="D174" i="70" s="1"/>
  <c r="F45" i="66"/>
  <c r="I45" i="66" s="1"/>
  <c r="D45" i="67" s="1"/>
  <c r="F35" i="66"/>
  <c r="I35" i="66" s="1"/>
  <c r="D35" i="67" s="1"/>
  <c r="F199" i="66"/>
  <c r="I199" i="66" s="1"/>
  <c r="D199" i="67" s="1"/>
  <c r="F39" i="66"/>
  <c r="I39" i="66" s="1"/>
  <c r="F81" i="66"/>
  <c r="I81" i="66" s="1"/>
  <c r="D81" i="67" s="1"/>
  <c r="F254" i="66"/>
  <c r="I254" i="66" s="1"/>
  <c r="D254" i="67" s="1"/>
  <c r="F48" i="66"/>
  <c r="I48" i="66" s="1"/>
  <c r="D48" i="67" s="1"/>
  <c r="F126" i="66"/>
  <c r="I126" i="66" s="1"/>
  <c r="D126" i="67" s="1"/>
  <c r="F108" i="66"/>
  <c r="I108" i="66" s="1"/>
  <c r="D108" i="67" s="1"/>
  <c r="F60" i="66"/>
  <c r="I60" i="66" s="1"/>
  <c r="D60" i="67" s="1"/>
  <c r="F50" i="66"/>
  <c r="I50" i="66" s="1"/>
  <c r="D50" i="67" s="1"/>
  <c r="F129" i="66"/>
  <c r="I129" i="66" s="1"/>
  <c r="D129" i="67" s="1"/>
  <c r="F195" i="66"/>
  <c r="I195" i="66" s="1"/>
  <c r="D195" i="67" s="1"/>
  <c r="F260" i="66"/>
  <c r="I260" i="66" s="1"/>
  <c r="D260" i="67" s="1"/>
  <c r="F261" i="66"/>
  <c r="I261" i="66" s="1"/>
  <c r="D261" i="67" s="1"/>
  <c r="F19" i="66"/>
  <c r="I19" i="66" s="1"/>
  <c r="D19" i="67" s="1"/>
  <c r="F82" i="66"/>
  <c r="I82" i="66" s="1"/>
  <c r="D82" i="67" s="1"/>
  <c r="F136" i="66"/>
  <c r="I136" i="66" s="1"/>
  <c r="D136" i="67" s="1"/>
  <c r="F226" i="66"/>
  <c r="I226" i="66" s="1"/>
  <c r="D226" i="67" s="1"/>
  <c r="F137" i="66"/>
  <c r="I137" i="66" s="1"/>
  <c r="D137" i="67" s="1"/>
  <c r="F264" i="66"/>
  <c r="I264" i="66" s="1"/>
  <c r="D264" i="67" s="1"/>
  <c r="F197" i="66"/>
  <c r="I197" i="66" s="1"/>
  <c r="D197" i="67" s="1"/>
  <c r="F265" i="66"/>
  <c r="I265" i="66" s="1"/>
  <c r="D265" i="67" s="1"/>
  <c r="F57" i="66"/>
  <c r="I57" i="66" s="1"/>
  <c r="D57" i="67" s="1"/>
  <c r="F244" i="66"/>
  <c r="I244" i="66" s="1"/>
  <c r="D244" i="67" s="1"/>
  <c r="F106" i="66"/>
  <c r="I106" i="66" s="1"/>
  <c r="D106" i="67" s="1"/>
  <c r="F273" i="66"/>
  <c r="I273" i="66" s="1"/>
  <c r="D273" i="67" s="1"/>
  <c r="F67" i="66"/>
  <c r="I67" i="66" s="1"/>
  <c r="D67" i="67" s="1"/>
  <c r="F258" i="66"/>
  <c r="I258" i="66" s="1"/>
  <c r="D258" i="67" s="1"/>
  <c r="F281" i="66"/>
  <c r="I281" i="66" s="1"/>
  <c r="D281" i="67" s="1"/>
  <c r="F278" i="66"/>
  <c r="I278" i="66" s="1"/>
  <c r="D278" i="67" s="1"/>
  <c r="F201" i="66"/>
  <c r="I201" i="66" s="1"/>
  <c r="D201" i="67" s="1"/>
  <c r="F47" i="66"/>
  <c r="I47" i="66" s="1"/>
  <c r="D47" i="67" s="1"/>
  <c r="F131" i="66"/>
  <c r="I131" i="66" s="1"/>
  <c r="D131" i="67" s="1"/>
  <c r="F279" i="66"/>
  <c r="I279" i="66" s="1"/>
  <c r="D279" i="67" s="1"/>
  <c r="F55" i="66"/>
  <c r="I55" i="66" s="1"/>
  <c r="D55" i="67" s="1"/>
  <c r="F83" i="66"/>
  <c r="I83" i="66" s="1"/>
  <c r="D83" i="67" s="1"/>
  <c r="F256" i="66"/>
  <c r="I256" i="66" s="1"/>
  <c r="D256" i="67" s="1"/>
  <c r="F192" i="66"/>
  <c r="I192" i="66" s="1"/>
  <c r="D192" i="67" s="1"/>
  <c r="F209" i="66"/>
  <c r="I209" i="66" s="1"/>
  <c r="D209" i="67" s="1"/>
  <c r="F263" i="66"/>
  <c r="I263" i="66" s="1"/>
  <c r="D263" i="67" s="1"/>
  <c r="F21" i="66"/>
  <c r="I21" i="66" s="1"/>
  <c r="D21" i="67" s="1"/>
  <c r="F31" i="66"/>
  <c r="I31" i="66" s="1"/>
  <c r="D31" i="67" s="1"/>
  <c r="F72" i="66"/>
  <c r="I72" i="66" s="1"/>
  <c r="D72" i="67" s="1"/>
  <c r="F241" i="66"/>
  <c r="I241" i="66" s="1"/>
  <c r="D241" i="67" s="1"/>
  <c r="F274" i="66"/>
  <c r="I274" i="66" s="1"/>
  <c r="D274" i="67" s="1"/>
  <c r="M293" i="93"/>
  <c r="M295" i="93" s="1"/>
  <c r="P32" i="8"/>
  <c r="V32" i="8" s="1"/>
  <c r="M293" i="94"/>
  <c r="M293" i="96"/>
  <c r="M295" i="96" s="1"/>
  <c r="M293" i="95"/>
  <c r="M293" i="91"/>
  <c r="M295" i="91" s="1"/>
  <c r="P30" i="8"/>
  <c r="V30" i="8" s="1"/>
  <c r="M293" i="92"/>
  <c r="P31" i="8"/>
  <c r="V31" i="8" s="1"/>
  <c r="M293" i="89"/>
  <c r="P28" i="8"/>
  <c r="V28" i="8" s="1"/>
  <c r="M293" i="90"/>
  <c r="P29" i="8"/>
  <c r="V29" i="8" s="1"/>
  <c r="M293" i="88"/>
  <c r="P27" i="8"/>
  <c r="V27" i="8" s="1"/>
  <c r="X27" i="8" s="1"/>
  <c r="Y27" i="8" s="1"/>
  <c r="M293" i="86"/>
  <c r="P25" i="8"/>
  <c r="V25" i="8" s="1"/>
  <c r="M293" i="87"/>
  <c r="P26" i="8"/>
  <c r="V26" i="8" s="1"/>
  <c r="M293" i="83"/>
  <c r="P22" i="8"/>
  <c r="V22" i="8" s="1"/>
  <c r="M293" i="82"/>
  <c r="P21" i="8"/>
  <c r="V21" i="8" s="1"/>
  <c r="M293" i="85"/>
  <c r="P24" i="8"/>
  <c r="V24" i="8" s="1"/>
  <c r="M293" i="81"/>
  <c r="P20" i="8"/>
  <c r="V20" i="8" s="1"/>
  <c r="M293" i="84"/>
  <c r="P23" i="8"/>
  <c r="V23" i="8" s="1"/>
  <c r="M293" i="78"/>
  <c r="P17" i="8"/>
  <c r="V17" i="8" s="1"/>
  <c r="M293" i="77"/>
  <c r="M295" i="77" s="1"/>
  <c r="P16" i="8"/>
  <c r="V16" i="8" s="1"/>
  <c r="M293" i="79"/>
  <c r="M295" i="79" s="1"/>
  <c r="P18" i="8"/>
  <c r="V18" i="8" s="1"/>
  <c r="M293" i="80"/>
  <c r="M295" i="80" s="1"/>
  <c r="M293" i="75"/>
  <c r="M295" i="75" s="1"/>
  <c r="P14" i="8"/>
  <c r="V14" i="8" s="1"/>
  <c r="M293" i="76"/>
  <c r="M295" i="76" s="1"/>
  <c r="P15" i="8"/>
  <c r="M293" i="73"/>
  <c r="M295" i="73" s="1"/>
  <c r="P12" i="8"/>
  <c r="M293" i="74"/>
  <c r="P13" i="8"/>
  <c r="M293" i="72"/>
  <c r="P11" i="8"/>
  <c r="M293" i="69"/>
  <c r="P10" i="8"/>
  <c r="M293" i="68"/>
  <c r="P9" i="8"/>
  <c r="M293" i="71"/>
  <c r="P8" i="8"/>
  <c r="V8" i="8" s="1"/>
  <c r="M293" i="70"/>
  <c r="M295" i="70" s="1"/>
  <c r="P7" i="8"/>
  <c r="M293" i="67"/>
  <c r="M295" i="67" s="1"/>
  <c r="M293" i="66"/>
  <c r="J23" i="102" l="1"/>
  <c r="J36" i="102" s="1"/>
  <c r="H36" i="102"/>
  <c r="F38" i="67"/>
  <c r="I38" i="67" s="1"/>
  <c r="D38" i="70" s="1"/>
  <c r="D39" i="67"/>
  <c r="F53" i="67"/>
  <c r="I53" i="67" s="1"/>
  <c r="F177" i="67"/>
  <c r="I177" i="67" s="1"/>
  <c r="F92" i="67"/>
  <c r="I92" i="67" s="1"/>
  <c r="D284" i="67"/>
  <c r="F284" i="67" s="1"/>
  <c r="I284" i="67" s="1"/>
  <c r="D284" i="70" s="1"/>
  <c r="F284" i="70" s="1"/>
  <c r="I284" i="70" s="1"/>
  <c r="D284" i="71" s="1"/>
  <c r="F238" i="67"/>
  <c r="I238" i="67" s="1"/>
  <c r="F189" i="67"/>
  <c r="I189" i="67" s="1"/>
  <c r="F212" i="67"/>
  <c r="I212" i="67" s="1"/>
  <c r="F282" i="67"/>
  <c r="I282" i="67" s="1"/>
  <c r="F229" i="67"/>
  <c r="I229" i="67" s="1"/>
  <c r="F221" i="67"/>
  <c r="I221" i="67" s="1"/>
  <c r="F262" i="67"/>
  <c r="I262" i="67" s="1"/>
  <c r="F214" i="67"/>
  <c r="I214" i="67" s="1"/>
  <c r="F203" i="67"/>
  <c r="I203" i="67" s="1"/>
  <c r="F105" i="67"/>
  <c r="I105" i="67" s="1"/>
  <c r="F137" i="67"/>
  <c r="I137" i="67" s="1"/>
  <c r="F28" i="67"/>
  <c r="I28" i="67" s="1"/>
  <c r="F49" i="67"/>
  <c r="I49" i="67" s="1"/>
  <c r="F140" i="67"/>
  <c r="I140" i="67" s="1"/>
  <c r="F176" i="67"/>
  <c r="I176" i="67" s="1"/>
  <c r="F130" i="67"/>
  <c r="I130" i="67" s="1"/>
  <c r="F234" i="67"/>
  <c r="I234" i="67" s="1"/>
  <c r="F269" i="67"/>
  <c r="I269" i="67" s="1"/>
  <c r="F256" i="67"/>
  <c r="I256" i="67" s="1"/>
  <c r="F235" i="67"/>
  <c r="I235" i="67" s="1"/>
  <c r="F201" i="67"/>
  <c r="I201" i="67" s="1"/>
  <c r="F181" i="67"/>
  <c r="I181" i="67" s="1"/>
  <c r="F280" i="67"/>
  <c r="I280" i="67" s="1"/>
  <c r="F193" i="67"/>
  <c r="I193" i="67" s="1"/>
  <c r="F145" i="67"/>
  <c r="I145" i="67" s="1"/>
  <c r="F272" i="67"/>
  <c r="I272" i="67" s="1"/>
  <c r="F70" i="67"/>
  <c r="I70" i="67" s="1"/>
  <c r="F57" i="67"/>
  <c r="I57" i="67" s="1"/>
  <c r="F220" i="67"/>
  <c r="I220" i="67" s="1"/>
  <c r="F276" i="67"/>
  <c r="I276" i="67" s="1"/>
  <c r="F108" i="67"/>
  <c r="I108" i="67" s="1"/>
  <c r="F254" i="67"/>
  <c r="I254" i="67" s="1"/>
  <c r="F110" i="67"/>
  <c r="I110" i="67" s="1"/>
  <c r="F76" i="67"/>
  <c r="I76" i="67" s="1"/>
  <c r="F142" i="67"/>
  <c r="I142" i="67" s="1"/>
  <c r="F250" i="67"/>
  <c r="I250" i="67" s="1"/>
  <c r="F55" i="67"/>
  <c r="I55" i="67" s="1"/>
  <c r="F236" i="67"/>
  <c r="I236" i="67" s="1"/>
  <c r="F59" i="67"/>
  <c r="I59" i="67" s="1"/>
  <c r="F207" i="67"/>
  <c r="I207" i="67" s="1"/>
  <c r="F243" i="67"/>
  <c r="I243" i="67" s="1"/>
  <c r="F209" i="67"/>
  <c r="I209" i="67" s="1"/>
  <c r="F87" i="67"/>
  <c r="I87" i="67" s="1"/>
  <c r="F78" i="67"/>
  <c r="I78" i="67" s="1"/>
  <c r="F226" i="67"/>
  <c r="I226" i="67" s="1"/>
  <c r="F188" i="67"/>
  <c r="I188" i="67" s="1"/>
  <c r="F154" i="67"/>
  <c r="I154" i="67" s="1"/>
  <c r="F274" i="67"/>
  <c r="I274" i="67" s="1"/>
  <c r="F277" i="67"/>
  <c r="I277" i="67" s="1"/>
  <c r="F84" i="67"/>
  <c r="I84" i="67" s="1"/>
  <c r="F263" i="67"/>
  <c r="I263" i="67" s="1"/>
  <c r="F257" i="67"/>
  <c r="I257" i="67" s="1"/>
  <c r="F190" i="67"/>
  <c r="I190" i="67" s="1"/>
  <c r="F279" i="67"/>
  <c r="I279" i="67" s="1"/>
  <c r="F182" i="67"/>
  <c r="I182" i="67" s="1"/>
  <c r="F75" i="67"/>
  <c r="I75" i="67" s="1"/>
  <c r="F270" i="67"/>
  <c r="I270" i="67" s="1"/>
  <c r="F67" i="67"/>
  <c r="I67" i="67" s="1"/>
  <c r="F113" i="67"/>
  <c r="I113" i="67" s="1"/>
  <c r="F237" i="67"/>
  <c r="I237" i="67" s="1"/>
  <c r="F265" i="67"/>
  <c r="I265" i="67" s="1"/>
  <c r="F264" i="67"/>
  <c r="I264" i="67" s="1"/>
  <c r="F136" i="67"/>
  <c r="I136" i="67" s="1"/>
  <c r="F260" i="67"/>
  <c r="I260" i="67" s="1"/>
  <c r="F224" i="67"/>
  <c r="I224" i="67" s="1"/>
  <c r="F81" i="67"/>
  <c r="I81" i="67" s="1"/>
  <c r="F268" i="67"/>
  <c r="I268" i="67" s="1"/>
  <c r="F206" i="67"/>
  <c r="I206" i="67" s="1"/>
  <c r="F144" i="67"/>
  <c r="I144" i="67" s="1"/>
  <c r="F271" i="67"/>
  <c r="I271" i="67" s="1"/>
  <c r="F58" i="67"/>
  <c r="I58" i="67" s="1"/>
  <c r="F61" i="67"/>
  <c r="I61" i="67" s="1"/>
  <c r="F135" i="67"/>
  <c r="I135" i="67" s="1"/>
  <c r="F199" i="67"/>
  <c r="I199" i="67" s="1"/>
  <c r="F52" i="67"/>
  <c r="I52" i="67" s="1"/>
  <c r="F222" i="67"/>
  <c r="I222" i="67" s="1"/>
  <c r="F255" i="67"/>
  <c r="I255" i="67" s="1"/>
  <c r="F217" i="67"/>
  <c r="I217" i="67" s="1"/>
  <c r="F40" i="67"/>
  <c r="I40" i="67" s="1"/>
  <c r="F31" i="67"/>
  <c r="I31" i="67" s="1"/>
  <c r="F21" i="67"/>
  <c r="I21" i="67" s="1"/>
  <c r="F62" i="67"/>
  <c r="I62" i="67" s="1"/>
  <c r="F192" i="67"/>
  <c r="I192" i="67" s="1"/>
  <c r="F83" i="67"/>
  <c r="I83" i="67" s="1"/>
  <c r="F77" i="67"/>
  <c r="I77" i="67" s="1"/>
  <c r="F281" i="67"/>
  <c r="I281" i="67" s="1"/>
  <c r="F69" i="67"/>
  <c r="I69" i="67" s="1"/>
  <c r="F273" i="67"/>
  <c r="I273" i="67" s="1"/>
  <c r="F43" i="67"/>
  <c r="I43" i="67" s="1"/>
  <c r="F244" i="67"/>
  <c r="I244" i="67" s="1"/>
  <c r="F197" i="67"/>
  <c r="I197" i="67" s="1"/>
  <c r="F71" i="67"/>
  <c r="I71" i="67" s="1"/>
  <c r="F82" i="67"/>
  <c r="I82" i="67" s="1"/>
  <c r="F195" i="67"/>
  <c r="I195" i="67" s="1"/>
  <c r="F50" i="67"/>
  <c r="I50" i="67" s="1"/>
  <c r="F126" i="67"/>
  <c r="I126" i="67" s="1"/>
  <c r="F208" i="67"/>
  <c r="I208" i="67" s="1"/>
  <c r="F107" i="67"/>
  <c r="I107" i="67" s="1"/>
  <c r="F56" i="67"/>
  <c r="I56" i="67" s="1"/>
  <c r="F211" i="67"/>
  <c r="I211" i="67" s="1"/>
  <c r="F41" i="67"/>
  <c r="I41" i="67" s="1"/>
  <c r="F258" i="67"/>
  <c r="I258" i="67" s="1"/>
  <c r="F196" i="67"/>
  <c r="I196" i="67" s="1"/>
  <c r="F23" i="67"/>
  <c r="I23" i="67" s="1"/>
  <c r="F72" i="67"/>
  <c r="I72" i="67" s="1"/>
  <c r="F252" i="67"/>
  <c r="I252" i="67" s="1"/>
  <c r="F213" i="67"/>
  <c r="I213" i="67" s="1"/>
  <c r="F54" i="67"/>
  <c r="I54" i="67" s="1"/>
  <c r="F46" i="67"/>
  <c r="I46" i="67" s="1"/>
  <c r="F215" i="67"/>
  <c r="I215" i="67" s="1"/>
  <c r="F86" i="67"/>
  <c r="I86" i="67" s="1"/>
  <c r="F131" i="67"/>
  <c r="I131" i="67" s="1"/>
  <c r="F278" i="67"/>
  <c r="I278" i="67" s="1"/>
  <c r="F259" i="67"/>
  <c r="I259" i="67" s="1"/>
  <c r="F104" i="67"/>
  <c r="I104" i="67" s="1"/>
  <c r="F79" i="67"/>
  <c r="I79" i="67" s="1"/>
  <c r="F94" i="67"/>
  <c r="I94" i="67" s="1"/>
  <c r="F275" i="67"/>
  <c r="I275" i="67" s="1"/>
  <c r="F19" i="67"/>
  <c r="I19" i="67" s="1"/>
  <c r="F228" i="67"/>
  <c r="I228" i="67" s="1"/>
  <c r="F60" i="67"/>
  <c r="I60" i="67" s="1"/>
  <c r="F48" i="67"/>
  <c r="I48" i="67" s="1"/>
  <c r="F253" i="67"/>
  <c r="I253" i="67" s="1"/>
  <c r="F109" i="67"/>
  <c r="I109" i="67" s="1"/>
  <c r="F35" i="67"/>
  <c r="I35" i="67" s="1"/>
  <c r="F47" i="67"/>
  <c r="I47" i="67" s="1"/>
  <c r="F183" i="67"/>
  <c r="I183" i="67" s="1"/>
  <c r="F219" i="67"/>
  <c r="I219" i="67" s="1"/>
  <c r="F232" i="67"/>
  <c r="I232" i="67" s="1"/>
  <c r="F186" i="67"/>
  <c r="I186" i="67" s="1"/>
  <c r="F134" i="67"/>
  <c r="I134" i="67" s="1"/>
  <c r="F202" i="67"/>
  <c r="I202" i="67" s="1"/>
  <c r="F73" i="67"/>
  <c r="I73" i="67" s="1"/>
  <c r="F198" i="67"/>
  <c r="I198" i="67" s="1"/>
  <c r="F22" i="67"/>
  <c r="I22" i="67" s="1"/>
  <c r="F223" i="67"/>
  <c r="I223" i="67" s="1"/>
  <c r="F103" i="67"/>
  <c r="I103" i="67" s="1"/>
  <c r="F125" i="67"/>
  <c r="I125" i="67" s="1"/>
  <c r="F112" i="67"/>
  <c r="I112" i="67" s="1"/>
  <c r="F88" i="67"/>
  <c r="I88" i="67" s="1"/>
  <c r="F205" i="67"/>
  <c r="I205" i="67" s="1"/>
  <c r="F33" i="67"/>
  <c r="I33" i="67" s="1"/>
  <c r="F216" i="67"/>
  <c r="I216" i="67" s="1"/>
  <c r="F121" i="67"/>
  <c r="I121" i="67" s="1"/>
  <c r="F227" i="67"/>
  <c r="I227" i="67" s="1"/>
  <c r="F267" i="67"/>
  <c r="I267" i="67" s="1"/>
  <c r="F178" i="67"/>
  <c r="I178" i="67" s="1"/>
  <c r="F187" i="67"/>
  <c r="I187" i="67" s="1"/>
  <c r="F39" i="67"/>
  <c r="I39" i="67" s="1"/>
  <c r="D39" i="70" s="1"/>
  <c r="F93" i="67"/>
  <c r="I93" i="67" s="1"/>
  <c r="F66" i="67"/>
  <c r="I66" i="67" s="1"/>
  <c r="F91" i="67"/>
  <c r="I91" i="67" s="1"/>
  <c r="F30" i="67"/>
  <c r="I30" i="67" s="1"/>
  <c r="F249" i="67"/>
  <c r="I249" i="67" s="1"/>
  <c r="F44" i="67"/>
  <c r="I44" i="67" s="1"/>
  <c r="F204" i="67"/>
  <c r="I204" i="67" s="1"/>
  <c r="F51" i="67"/>
  <c r="I51" i="67" s="1"/>
  <c r="F191" i="67"/>
  <c r="I191" i="67" s="1"/>
  <c r="F143" i="67"/>
  <c r="I143" i="67" s="1"/>
  <c r="F179" i="67"/>
  <c r="I179" i="67" s="1"/>
  <c r="F68" i="67"/>
  <c r="I68" i="67" s="1"/>
  <c r="F34" i="67"/>
  <c r="I34" i="67" s="1"/>
  <c r="F37" i="67"/>
  <c r="I37" i="67" s="1"/>
  <c r="F29" i="67"/>
  <c r="I29" i="67" s="1"/>
  <c r="F266" i="67"/>
  <c r="I266" i="67" s="1"/>
  <c r="F97" i="67"/>
  <c r="I97" i="67" s="1"/>
  <c r="F95" i="67"/>
  <c r="I95" i="67" s="1"/>
  <c r="F139" i="67"/>
  <c r="I139" i="67" s="1"/>
  <c r="F111" i="67"/>
  <c r="I111" i="67" s="1"/>
  <c r="F133" i="67"/>
  <c r="I133" i="67" s="1"/>
  <c r="F42" i="67"/>
  <c r="I42" i="67" s="1"/>
  <c r="F106" i="67"/>
  <c r="I106" i="67" s="1"/>
  <c r="F251" i="67"/>
  <c r="I251" i="67" s="1"/>
  <c r="F225" i="67"/>
  <c r="I225" i="67" s="1"/>
  <c r="F233" i="67"/>
  <c r="I233" i="67" s="1"/>
  <c r="F127" i="67"/>
  <c r="I127" i="67" s="1"/>
  <c r="F261" i="67"/>
  <c r="I261" i="67" s="1"/>
  <c r="F129" i="67"/>
  <c r="I129" i="67" s="1"/>
  <c r="F74" i="67"/>
  <c r="I74" i="67" s="1"/>
  <c r="F80" i="67"/>
  <c r="I80" i="67" s="1"/>
  <c r="F194" i="67"/>
  <c r="I194" i="67" s="1"/>
  <c r="F45" i="67"/>
  <c r="I45" i="67" s="1"/>
  <c r="F174" i="70"/>
  <c r="I174" i="70" s="1"/>
  <c r="D174" i="71" s="1"/>
  <c r="F102" i="67"/>
  <c r="I102" i="67" s="1"/>
  <c r="F32" i="67"/>
  <c r="I32" i="67" s="1"/>
  <c r="F27" i="67"/>
  <c r="I27" i="67" s="1"/>
  <c r="F26" i="67"/>
  <c r="I26" i="67" s="1"/>
  <c r="F25" i="67"/>
  <c r="I25" i="67" s="1"/>
  <c r="F24" i="67"/>
  <c r="I24" i="67" s="1"/>
  <c r="F20" i="67"/>
  <c r="I20" i="67" s="1"/>
  <c r="F241" i="67"/>
  <c r="I241" i="67" s="1"/>
  <c r="D241" i="70" s="1"/>
  <c r="F200" i="67"/>
  <c r="I200" i="67" s="1"/>
  <c r="D200" i="70" s="1"/>
  <c r="F132" i="67"/>
  <c r="I132" i="67" s="1"/>
  <c r="D132" i="70" s="1"/>
  <c r="F96" i="67"/>
  <c r="I96" i="67" s="1"/>
  <c r="D96" i="70" s="1"/>
  <c r="F128" i="67"/>
  <c r="I128" i="67" s="1"/>
  <c r="D128" i="70" s="1"/>
  <c r="I248" i="67"/>
  <c r="D248" i="70" s="1"/>
  <c r="F245" i="70"/>
  <c r="M296" i="96"/>
  <c r="M296" i="91"/>
  <c r="M296" i="93"/>
  <c r="M296" i="78"/>
  <c r="M295" i="78"/>
  <c r="M296" i="90"/>
  <c r="M295" i="90"/>
  <c r="M296" i="95"/>
  <c r="M295" i="95"/>
  <c r="M296" i="71"/>
  <c r="M295" i="71"/>
  <c r="M296" i="69"/>
  <c r="M295" i="69"/>
  <c r="M296" i="84"/>
  <c r="M295" i="84"/>
  <c r="M296" i="89"/>
  <c r="M295" i="89"/>
  <c r="M296" i="85"/>
  <c r="M295" i="85"/>
  <c r="M296" i="68"/>
  <c r="M295" i="68"/>
  <c r="M296" i="81"/>
  <c r="M295" i="81"/>
  <c r="M296" i="72"/>
  <c r="M295" i="72"/>
  <c r="M296" i="74"/>
  <c r="M295" i="74"/>
  <c r="M296" i="66"/>
  <c r="M295" i="66"/>
  <c r="M296" i="82"/>
  <c r="M295" i="82"/>
  <c r="M296" i="92"/>
  <c r="M295" i="92"/>
  <c r="M296" i="94"/>
  <c r="M295" i="94"/>
  <c r="M296" i="86"/>
  <c r="M295" i="86"/>
  <c r="M296" i="83"/>
  <c r="M295" i="83"/>
  <c r="M296" i="87"/>
  <c r="M295" i="87"/>
  <c r="M296" i="88"/>
  <c r="M295" i="88"/>
  <c r="M296" i="80"/>
  <c r="M296" i="70"/>
  <c r="M296" i="75"/>
  <c r="M296" i="77"/>
  <c r="M296" i="79"/>
  <c r="M296" i="76"/>
  <c r="V15" i="8" s="1"/>
  <c r="M296" i="73"/>
  <c r="V7" i="8"/>
  <c r="W36" i="8"/>
  <c r="M296" i="67"/>
  <c r="V10" i="8"/>
  <c r="V12" i="8"/>
  <c r="Q36" i="8"/>
  <c r="V9" i="8"/>
  <c r="T36" i="8"/>
  <c r="U36" i="8"/>
  <c r="R36" i="8"/>
  <c r="V11" i="8"/>
  <c r="S36" i="8"/>
  <c r="V13" i="8"/>
  <c r="D191" i="70" l="1"/>
  <c r="F191" i="70" s="1"/>
  <c r="I191" i="70" s="1"/>
  <c r="D215" i="70"/>
  <c r="F215" i="70" s="1"/>
  <c r="I215" i="70" s="1"/>
  <c r="D81" i="70"/>
  <c r="F81" i="70" s="1"/>
  <c r="I81" i="70" s="1"/>
  <c r="D250" i="70"/>
  <c r="F250" i="70" s="1"/>
  <c r="I250" i="70" s="1"/>
  <c r="D194" i="70"/>
  <c r="F194" i="70" s="1"/>
  <c r="I194" i="70" s="1"/>
  <c r="D251" i="70"/>
  <c r="F251" i="70" s="1"/>
  <c r="I251" i="70" s="1"/>
  <c r="D266" i="70"/>
  <c r="F266" i="70" s="1"/>
  <c r="I266" i="70" s="1"/>
  <c r="D51" i="70"/>
  <c r="F51" i="70" s="1"/>
  <c r="I51" i="70" s="1"/>
  <c r="D178" i="70"/>
  <c r="F178" i="70" s="1"/>
  <c r="I178" i="70" s="1"/>
  <c r="D112" i="70"/>
  <c r="F112" i="70" s="1"/>
  <c r="I112" i="70" s="1"/>
  <c r="D134" i="70"/>
  <c r="F134" i="70" s="1"/>
  <c r="I134" i="70" s="1"/>
  <c r="D35" i="70"/>
  <c r="F35" i="70" s="1"/>
  <c r="I35" i="70" s="1"/>
  <c r="D94" i="70"/>
  <c r="F94" i="70" s="1"/>
  <c r="I94" i="70" s="1"/>
  <c r="D46" i="70"/>
  <c r="F46" i="70" s="1"/>
  <c r="I46" i="70" s="1"/>
  <c r="D41" i="70"/>
  <c r="F41" i="70" s="1"/>
  <c r="I41" i="70" s="1"/>
  <c r="D50" i="70"/>
  <c r="F50" i="70" s="1"/>
  <c r="I50" i="70" s="1"/>
  <c r="D69" i="70"/>
  <c r="F69" i="70" s="1"/>
  <c r="I69" i="70" s="1"/>
  <c r="D135" i="70"/>
  <c r="F135" i="70" s="1"/>
  <c r="I135" i="70" s="1"/>
  <c r="D224" i="70"/>
  <c r="F224" i="70" s="1"/>
  <c r="I224" i="70" s="1"/>
  <c r="D270" i="70"/>
  <c r="F270" i="70" s="1"/>
  <c r="I270" i="70" s="1"/>
  <c r="D277" i="70"/>
  <c r="F277" i="70" s="1"/>
  <c r="I277" i="70" s="1"/>
  <c r="D87" i="70"/>
  <c r="F87" i="70" s="1"/>
  <c r="I87" i="70" s="1"/>
  <c r="D87" i="71" s="1"/>
  <c r="F87" i="71" s="1"/>
  <c r="I87" i="71" s="1"/>
  <c r="D87" i="68" s="1"/>
  <c r="D142" i="70"/>
  <c r="F142" i="70" s="1"/>
  <c r="I142" i="70" s="1"/>
  <c r="D70" i="70"/>
  <c r="F70" i="70" s="1"/>
  <c r="I70" i="70" s="1"/>
  <c r="D256" i="70"/>
  <c r="F256" i="70" s="1"/>
  <c r="I256" i="70" s="1"/>
  <c r="D137" i="70"/>
  <c r="F137" i="70" s="1"/>
  <c r="I137" i="70" s="1"/>
  <c r="D212" i="70"/>
  <c r="F212" i="70" s="1"/>
  <c r="I212" i="70" s="1"/>
  <c r="D275" i="70"/>
  <c r="F275" i="70" s="1"/>
  <c r="I275" i="70" s="1"/>
  <c r="D67" i="70"/>
  <c r="F67" i="70" s="1"/>
  <c r="I67" i="70" s="1"/>
  <c r="D57" i="70"/>
  <c r="F57" i="70" s="1"/>
  <c r="I57" i="70" s="1"/>
  <c r="D20" i="70"/>
  <c r="F20" i="70" s="1"/>
  <c r="I20" i="70" s="1"/>
  <c r="D80" i="70"/>
  <c r="F80" i="70" s="1"/>
  <c r="I80" i="70" s="1"/>
  <c r="D29" i="70"/>
  <c r="F29" i="70" s="1"/>
  <c r="I29" i="70" s="1"/>
  <c r="D204" i="70"/>
  <c r="F204" i="70" s="1"/>
  <c r="I204" i="70" s="1"/>
  <c r="D267" i="70"/>
  <c r="F267" i="70" s="1"/>
  <c r="I267" i="70" s="1"/>
  <c r="D125" i="70"/>
  <c r="F125" i="70" s="1"/>
  <c r="I125" i="70" s="1"/>
  <c r="D186" i="70"/>
  <c r="F186" i="70" s="1"/>
  <c r="I186" i="70" s="1"/>
  <c r="D109" i="70"/>
  <c r="F109" i="70" s="1"/>
  <c r="I109" i="70" s="1"/>
  <c r="D109" i="71" s="1"/>
  <c r="F109" i="71" s="1"/>
  <c r="I109" i="71" s="1"/>
  <c r="D109" i="68" s="1"/>
  <c r="D79" i="70"/>
  <c r="F79" i="70" s="1"/>
  <c r="I79" i="70" s="1"/>
  <c r="D54" i="70"/>
  <c r="F54" i="70" s="1"/>
  <c r="I54" i="70" s="1"/>
  <c r="D195" i="70"/>
  <c r="F195" i="70" s="1"/>
  <c r="I195" i="70" s="1"/>
  <c r="D281" i="70"/>
  <c r="F281" i="70" s="1"/>
  <c r="I281" i="70" s="1"/>
  <c r="D281" i="71" s="1"/>
  <c r="F281" i="71" s="1"/>
  <c r="I281" i="71" s="1"/>
  <c r="D281" i="68" s="1"/>
  <c r="D61" i="70"/>
  <c r="F61" i="70" s="1"/>
  <c r="I61" i="70" s="1"/>
  <c r="D260" i="70"/>
  <c r="F260" i="70" s="1"/>
  <c r="I260" i="70" s="1"/>
  <c r="D75" i="70"/>
  <c r="F75" i="70" s="1"/>
  <c r="I75" i="70" s="1"/>
  <c r="D274" i="70"/>
  <c r="F274" i="70" s="1"/>
  <c r="I274" i="70" s="1"/>
  <c r="D209" i="70"/>
  <c r="F209" i="70" s="1"/>
  <c r="I209" i="70" s="1"/>
  <c r="D76" i="70"/>
  <c r="F76" i="70" s="1"/>
  <c r="I76" i="70" s="1"/>
  <c r="D272" i="70"/>
  <c r="F272" i="70" s="1"/>
  <c r="I272" i="70" s="1"/>
  <c r="D269" i="70"/>
  <c r="F269" i="70" s="1"/>
  <c r="I269" i="70" s="1"/>
  <c r="D105" i="70"/>
  <c r="F105" i="70" s="1"/>
  <c r="I105" i="70" s="1"/>
  <c r="D189" i="70"/>
  <c r="F189" i="70" s="1"/>
  <c r="I189" i="70" s="1"/>
  <c r="D45" i="70"/>
  <c r="F45" i="70" s="1"/>
  <c r="I45" i="70" s="1"/>
  <c r="D47" i="70"/>
  <c r="F47" i="70" s="1"/>
  <c r="I47" i="70" s="1"/>
  <c r="D47" i="71" s="1"/>
  <c r="F47" i="71" s="1"/>
  <c r="I47" i="71" s="1"/>
  <c r="D47" i="68" s="1"/>
  <c r="D31" i="70"/>
  <c r="F31" i="70" s="1"/>
  <c r="I31" i="70" s="1"/>
  <c r="D84" i="70"/>
  <c r="F84" i="70" s="1"/>
  <c r="I84" i="70" s="1"/>
  <c r="D235" i="70"/>
  <c r="F235" i="70" s="1"/>
  <c r="I235" i="70" s="1"/>
  <c r="D26" i="70"/>
  <c r="F26" i="70" s="1"/>
  <c r="I26" i="70" s="1"/>
  <c r="D32" i="70"/>
  <c r="F32" i="70" s="1"/>
  <c r="I32" i="70" s="1"/>
  <c r="D74" i="70"/>
  <c r="F74" i="70" s="1"/>
  <c r="I74" i="70" s="1"/>
  <c r="D42" i="70"/>
  <c r="F42" i="70" s="1"/>
  <c r="I42" i="70" s="1"/>
  <c r="D37" i="70"/>
  <c r="F37" i="70" s="1"/>
  <c r="I37" i="70" s="1"/>
  <c r="D44" i="70"/>
  <c r="F44" i="70" s="1"/>
  <c r="I44" i="70" s="1"/>
  <c r="D227" i="70"/>
  <c r="F227" i="70" s="1"/>
  <c r="I227" i="70" s="1"/>
  <c r="D103" i="70"/>
  <c r="F103" i="70" s="1"/>
  <c r="I103" i="70" s="1"/>
  <c r="D232" i="70"/>
  <c r="F232" i="70" s="1"/>
  <c r="I232" i="70" s="1"/>
  <c r="D253" i="70"/>
  <c r="F253" i="70" s="1"/>
  <c r="I253" i="70" s="1"/>
  <c r="D104" i="70"/>
  <c r="F104" i="70" s="1"/>
  <c r="I104" i="70" s="1"/>
  <c r="D213" i="70"/>
  <c r="F213" i="70" s="1"/>
  <c r="I213" i="70" s="1"/>
  <c r="D82" i="70"/>
  <c r="F82" i="70" s="1"/>
  <c r="I82" i="70" s="1"/>
  <c r="D82" i="71" s="1"/>
  <c r="F82" i="71" s="1"/>
  <c r="I82" i="71" s="1"/>
  <c r="D82" i="68" s="1"/>
  <c r="D77" i="70"/>
  <c r="F77" i="70" s="1"/>
  <c r="I77" i="70" s="1"/>
  <c r="D40" i="70"/>
  <c r="F40" i="70" s="1"/>
  <c r="I40" i="70" s="1"/>
  <c r="D58" i="70"/>
  <c r="F58" i="70" s="1"/>
  <c r="I58" i="70" s="1"/>
  <c r="D136" i="70"/>
  <c r="F136" i="70" s="1"/>
  <c r="I136" i="70" s="1"/>
  <c r="D136" i="71" s="1"/>
  <c r="F136" i="71" s="1"/>
  <c r="I136" i="71" s="1"/>
  <c r="D136" i="68" s="1"/>
  <c r="D182" i="70"/>
  <c r="F182" i="70" s="1"/>
  <c r="I182" i="70" s="1"/>
  <c r="D243" i="70"/>
  <c r="F243" i="70" s="1"/>
  <c r="I243" i="70" s="1"/>
  <c r="D110" i="70"/>
  <c r="F110" i="70" s="1"/>
  <c r="I110" i="70" s="1"/>
  <c r="D145" i="70"/>
  <c r="F145" i="70" s="1"/>
  <c r="I145" i="70" s="1"/>
  <c r="D234" i="70"/>
  <c r="F234" i="70" s="1"/>
  <c r="I234" i="70" s="1"/>
  <c r="D203" i="70"/>
  <c r="F203" i="70" s="1"/>
  <c r="I203" i="70" s="1"/>
  <c r="D238" i="70"/>
  <c r="F238" i="70" s="1"/>
  <c r="I238" i="70" s="1"/>
  <c r="D225" i="70"/>
  <c r="F225" i="70" s="1"/>
  <c r="I225" i="70" s="1"/>
  <c r="D202" i="70"/>
  <c r="F202" i="70" s="1"/>
  <c r="I202" i="70" s="1"/>
  <c r="D199" i="70"/>
  <c r="F199" i="70" s="1"/>
  <c r="I199" i="70" s="1"/>
  <c r="D129" i="70"/>
  <c r="F129" i="70" s="1"/>
  <c r="I129" i="70" s="1"/>
  <c r="D133" i="70"/>
  <c r="F133" i="70" s="1"/>
  <c r="I133" i="70" s="1"/>
  <c r="D133" i="71" s="1"/>
  <c r="F133" i="71" s="1"/>
  <c r="I133" i="71" s="1"/>
  <c r="D133" i="68" s="1"/>
  <c r="D34" i="70"/>
  <c r="F34" i="70" s="1"/>
  <c r="I34" i="70" s="1"/>
  <c r="D249" i="70"/>
  <c r="F249" i="70" s="1"/>
  <c r="I249" i="70" s="1"/>
  <c r="D91" i="70"/>
  <c r="F91" i="70" s="1"/>
  <c r="I91" i="70" s="1"/>
  <c r="D121" i="70"/>
  <c r="F121" i="70" s="1"/>
  <c r="I121" i="70" s="1"/>
  <c r="D223" i="70"/>
  <c r="F223" i="70" s="1"/>
  <c r="I223" i="70" s="1"/>
  <c r="D48" i="70"/>
  <c r="F48" i="70" s="1"/>
  <c r="I48" i="70" s="1"/>
  <c r="D259" i="70"/>
  <c r="F259" i="70" s="1"/>
  <c r="I259" i="70" s="1"/>
  <c r="D252" i="70"/>
  <c r="F252" i="70" s="1"/>
  <c r="I252" i="70" s="1"/>
  <c r="D211" i="70"/>
  <c r="F211" i="70" s="1"/>
  <c r="I211" i="70" s="1"/>
  <c r="D71" i="70"/>
  <c r="F71" i="70" s="1"/>
  <c r="I71" i="70" s="1"/>
  <c r="D83" i="70"/>
  <c r="F83" i="70" s="1"/>
  <c r="I83" i="70" s="1"/>
  <c r="D217" i="70"/>
  <c r="F217" i="70" s="1"/>
  <c r="I217" i="70" s="1"/>
  <c r="D271" i="70"/>
  <c r="F271" i="70" s="1"/>
  <c r="I271" i="70" s="1"/>
  <c r="D264" i="70"/>
  <c r="F264" i="70" s="1"/>
  <c r="I264" i="70" s="1"/>
  <c r="D279" i="70"/>
  <c r="F279" i="70" s="1"/>
  <c r="I279" i="70" s="1"/>
  <c r="D207" i="70"/>
  <c r="F207" i="70" s="1"/>
  <c r="I207" i="70" s="1"/>
  <c r="D254" i="70"/>
  <c r="F254" i="70" s="1"/>
  <c r="I254" i="70" s="1"/>
  <c r="D193" i="70"/>
  <c r="F193" i="70" s="1"/>
  <c r="I193" i="70" s="1"/>
  <c r="D130" i="70"/>
  <c r="F130" i="70" s="1"/>
  <c r="I130" i="70" s="1"/>
  <c r="D214" i="70"/>
  <c r="F214" i="70" s="1"/>
  <c r="I214" i="70" s="1"/>
  <c r="D97" i="70"/>
  <c r="F97" i="70" s="1"/>
  <c r="I97" i="70" s="1"/>
  <c r="D258" i="70"/>
  <c r="F258" i="70" s="1"/>
  <c r="I258" i="70" s="1"/>
  <c r="D28" i="70"/>
  <c r="F28" i="70" s="1"/>
  <c r="I28" i="70" s="1"/>
  <c r="D24" i="70"/>
  <c r="F24" i="70" s="1"/>
  <c r="I24" i="70" s="1"/>
  <c r="D261" i="70"/>
  <c r="F261" i="70" s="1"/>
  <c r="I261" i="70" s="1"/>
  <c r="D111" i="70"/>
  <c r="F111" i="70" s="1"/>
  <c r="I111" i="70" s="1"/>
  <c r="D68" i="70"/>
  <c r="F68" i="70" s="1"/>
  <c r="I68" i="70" s="1"/>
  <c r="D30" i="70"/>
  <c r="F30" i="70" s="1"/>
  <c r="I30" i="70" s="1"/>
  <c r="D66" i="70"/>
  <c r="F66" i="70" s="1"/>
  <c r="I66" i="70" s="1"/>
  <c r="D216" i="70"/>
  <c r="F216" i="70" s="1"/>
  <c r="I216" i="70" s="1"/>
  <c r="D22" i="70"/>
  <c r="F22" i="70" s="1"/>
  <c r="I22" i="70" s="1"/>
  <c r="F60" i="70"/>
  <c r="I60" i="70" s="1"/>
  <c r="D60" i="70"/>
  <c r="D278" i="70"/>
  <c r="F278" i="70" s="1"/>
  <c r="I278" i="70" s="1"/>
  <c r="D72" i="70"/>
  <c r="F72" i="70" s="1"/>
  <c r="I72" i="70" s="1"/>
  <c r="D56" i="70"/>
  <c r="F56" i="70" s="1"/>
  <c r="I56" i="70" s="1"/>
  <c r="D197" i="70"/>
  <c r="F197" i="70" s="1"/>
  <c r="I197" i="70" s="1"/>
  <c r="D192" i="70"/>
  <c r="F192" i="70" s="1"/>
  <c r="I192" i="70" s="1"/>
  <c r="D255" i="70"/>
  <c r="F255" i="70" s="1"/>
  <c r="I255" i="70" s="1"/>
  <c r="D144" i="70"/>
  <c r="F144" i="70" s="1"/>
  <c r="I144" i="70" s="1"/>
  <c r="D265" i="70"/>
  <c r="F265" i="70" s="1"/>
  <c r="I265" i="70" s="1"/>
  <c r="D190" i="70"/>
  <c r="F190" i="70" s="1"/>
  <c r="I190" i="70" s="1"/>
  <c r="D154" i="70"/>
  <c r="F154" i="70" s="1"/>
  <c r="I154" i="70" s="1"/>
  <c r="D59" i="70"/>
  <c r="F59" i="70" s="1"/>
  <c r="I59" i="70" s="1"/>
  <c r="D108" i="70"/>
  <c r="F108" i="70" s="1"/>
  <c r="I108" i="70" s="1"/>
  <c r="D280" i="70"/>
  <c r="F280" i="70" s="1"/>
  <c r="I280" i="70" s="1"/>
  <c r="D176" i="70"/>
  <c r="F176" i="70" s="1"/>
  <c r="I176" i="70" s="1"/>
  <c r="D262" i="70"/>
  <c r="F262" i="70" s="1"/>
  <c r="I262" i="70" s="1"/>
  <c r="D92" i="70"/>
  <c r="F92" i="70" s="1"/>
  <c r="I92" i="70" s="1"/>
  <c r="D25" i="70"/>
  <c r="F25" i="70" s="1"/>
  <c r="I25" i="70" s="1"/>
  <c r="D187" i="70"/>
  <c r="F187" i="70" s="1"/>
  <c r="I187" i="70" s="1"/>
  <c r="D126" i="70"/>
  <c r="F126" i="70" s="1"/>
  <c r="I126" i="70" s="1"/>
  <c r="D282" i="70"/>
  <c r="F282" i="70" s="1"/>
  <c r="I282" i="70" s="1"/>
  <c r="D27" i="70"/>
  <c r="F27" i="70" s="1"/>
  <c r="I27" i="70" s="1"/>
  <c r="D102" i="70"/>
  <c r="F102" i="70" s="1"/>
  <c r="I102" i="70" s="1"/>
  <c r="D127" i="70"/>
  <c r="F127" i="70" s="1"/>
  <c r="I127" i="70" s="1"/>
  <c r="D139" i="70"/>
  <c r="F139" i="70" s="1"/>
  <c r="I139" i="70" s="1"/>
  <c r="D179" i="70"/>
  <c r="F179" i="70" s="1"/>
  <c r="I179" i="70" s="1"/>
  <c r="D93" i="70"/>
  <c r="F93" i="70" s="1"/>
  <c r="I93" i="70" s="1"/>
  <c r="D33" i="70"/>
  <c r="F33" i="70" s="1"/>
  <c r="I33" i="70" s="1"/>
  <c r="D198" i="70"/>
  <c r="F198" i="70" s="1"/>
  <c r="I198" i="70" s="1"/>
  <c r="D219" i="70"/>
  <c r="F219" i="70" s="1"/>
  <c r="I219" i="70" s="1"/>
  <c r="D228" i="70"/>
  <c r="F228" i="70" s="1"/>
  <c r="I228" i="70" s="1"/>
  <c r="D131" i="70"/>
  <c r="F131" i="70" s="1"/>
  <c r="I131" i="70" s="1"/>
  <c r="D23" i="70"/>
  <c r="F23" i="70" s="1"/>
  <c r="I23" i="70" s="1"/>
  <c r="D107" i="70"/>
  <c r="F107" i="70" s="1"/>
  <c r="I107" i="70" s="1"/>
  <c r="D244" i="70"/>
  <c r="F244" i="70" s="1"/>
  <c r="I244" i="70" s="1"/>
  <c r="D62" i="70"/>
  <c r="F62" i="70" s="1"/>
  <c r="I62" i="70" s="1"/>
  <c r="D222" i="70"/>
  <c r="F222" i="70" s="1"/>
  <c r="I222" i="70" s="1"/>
  <c r="D206" i="70"/>
  <c r="F206" i="70" s="1"/>
  <c r="I206" i="70" s="1"/>
  <c r="D237" i="70"/>
  <c r="F237" i="70" s="1"/>
  <c r="I237" i="70" s="1"/>
  <c r="D257" i="70"/>
  <c r="F257" i="70" s="1"/>
  <c r="I257" i="70" s="1"/>
  <c r="D188" i="70"/>
  <c r="F188" i="70" s="1"/>
  <c r="I188" i="70" s="1"/>
  <c r="D236" i="70"/>
  <c r="F236" i="70" s="1"/>
  <c r="I236" i="70" s="1"/>
  <c r="D276" i="70"/>
  <c r="F276" i="70" s="1"/>
  <c r="I276" i="70" s="1"/>
  <c r="D181" i="70"/>
  <c r="F181" i="70" s="1"/>
  <c r="I181" i="70" s="1"/>
  <c r="D140" i="70"/>
  <c r="F140" i="70" s="1"/>
  <c r="I140" i="70" s="1"/>
  <c r="D221" i="70"/>
  <c r="F221" i="70" s="1"/>
  <c r="I221" i="70" s="1"/>
  <c r="D177" i="70"/>
  <c r="F177" i="70" s="1"/>
  <c r="I177" i="70" s="1"/>
  <c r="D88" i="70"/>
  <c r="F88" i="70" s="1"/>
  <c r="I88" i="70" s="1"/>
  <c r="D273" i="70"/>
  <c r="F273" i="70" s="1"/>
  <c r="I273" i="70" s="1"/>
  <c r="D78" i="70"/>
  <c r="F78" i="70" s="1"/>
  <c r="I78" i="70" s="1"/>
  <c r="D233" i="70"/>
  <c r="F233" i="70" s="1"/>
  <c r="I233" i="70" s="1"/>
  <c r="D95" i="70"/>
  <c r="F95" i="70" s="1"/>
  <c r="I95" i="70" s="1"/>
  <c r="D143" i="70"/>
  <c r="F143" i="70" s="1"/>
  <c r="I143" i="70" s="1"/>
  <c r="D205" i="70"/>
  <c r="F205" i="70" s="1"/>
  <c r="I205" i="70" s="1"/>
  <c r="D73" i="70"/>
  <c r="F73" i="70" s="1"/>
  <c r="I73" i="70" s="1"/>
  <c r="D183" i="70"/>
  <c r="F183" i="70" s="1"/>
  <c r="I183" i="70" s="1"/>
  <c r="D19" i="70"/>
  <c r="F19" i="70" s="1"/>
  <c r="I19" i="70" s="1"/>
  <c r="D86" i="70"/>
  <c r="F86" i="70" s="1"/>
  <c r="I86" i="70" s="1"/>
  <c r="D196" i="70"/>
  <c r="F196" i="70" s="1"/>
  <c r="I196" i="70" s="1"/>
  <c r="D208" i="70"/>
  <c r="F208" i="70" s="1"/>
  <c r="I208" i="70" s="1"/>
  <c r="D43" i="70"/>
  <c r="F43" i="70" s="1"/>
  <c r="I43" i="70" s="1"/>
  <c r="D21" i="70"/>
  <c r="F21" i="70" s="1"/>
  <c r="I21" i="70" s="1"/>
  <c r="D52" i="70"/>
  <c r="F52" i="70" s="1"/>
  <c r="I52" i="70" s="1"/>
  <c r="D268" i="70"/>
  <c r="F268" i="70" s="1"/>
  <c r="I268" i="70" s="1"/>
  <c r="D113" i="70"/>
  <c r="F113" i="70" s="1"/>
  <c r="I113" i="70" s="1"/>
  <c r="D263" i="70"/>
  <c r="F263" i="70" s="1"/>
  <c r="I263" i="70" s="1"/>
  <c r="D226" i="70"/>
  <c r="F226" i="70" s="1"/>
  <c r="I226" i="70" s="1"/>
  <c r="D55" i="70"/>
  <c r="F55" i="70" s="1"/>
  <c r="I55" i="70" s="1"/>
  <c r="D220" i="70"/>
  <c r="F220" i="70" s="1"/>
  <c r="I220" i="70" s="1"/>
  <c r="D201" i="70"/>
  <c r="F201" i="70" s="1"/>
  <c r="I201" i="70" s="1"/>
  <c r="D49" i="70"/>
  <c r="F49" i="70" s="1"/>
  <c r="I49" i="70" s="1"/>
  <c r="D229" i="70"/>
  <c r="F229" i="70" s="1"/>
  <c r="I229" i="70" s="1"/>
  <c r="D53" i="70"/>
  <c r="F53" i="70" s="1"/>
  <c r="I53" i="70" s="1"/>
  <c r="D106" i="70"/>
  <c r="F106" i="70" s="1"/>
  <c r="I106" i="70" s="1"/>
  <c r="F39" i="70"/>
  <c r="I39" i="70" s="1"/>
  <c r="D39" i="71" s="1"/>
  <c r="F38" i="70"/>
  <c r="I38" i="70" s="1"/>
  <c r="D38" i="71" s="1"/>
  <c r="F248" i="70"/>
  <c r="I248" i="70" s="1"/>
  <c r="D248" i="71" s="1"/>
  <c r="F132" i="70"/>
  <c r="I132" i="70" s="1"/>
  <c r="D132" i="71" s="1"/>
  <c r="F284" i="71"/>
  <c r="I284" i="71" s="1"/>
  <c r="D284" i="68" s="1"/>
  <c r="F241" i="70"/>
  <c r="I241" i="70" s="1"/>
  <c r="D241" i="71" s="1"/>
  <c r="F128" i="70"/>
  <c r="I128" i="70" s="1"/>
  <c r="D128" i="71" s="1"/>
  <c r="F96" i="70"/>
  <c r="I96" i="70" s="1"/>
  <c r="D96" i="71" s="1"/>
  <c r="F200" i="70"/>
  <c r="I200" i="70" s="1"/>
  <c r="D200" i="71" s="1"/>
  <c r="F175" i="70"/>
  <c r="I175" i="70" s="1"/>
  <c r="D175" i="71" s="1"/>
  <c r="F174" i="71"/>
  <c r="I174" i="71" s="1"/>
  <c r="D174" i="68" s="1"/>
  <c r="I245" i="70"/>
  <c r="D245" i="71" s="1"/>
  <c r="V36" i="8"/>
  <c r="M292" i="33"/>
  <c r="M289" i="33"/>
  <c r="L5" i="33"/>
  <c r="F5" i="33"/>
  <c r="D282" i="71" l="1"/>
  <c r="F282" i="71" s="1"/>
  <c r="I282" i="71" s="1"/>
  <c r="D282" i="68" s="1"/>
  <c r="F282" i="68" s="1"/>
  <c r="I282" i="68" s="1"/>
  <c r="D282" i="69" s="1"/>
  <c r="D214" i="71"/>
  <c r="F214" i="71" s="1"/>
  <c r="I214" i="71" s="1"/>
  <c r="D214" i="68" s="1"/>
  <c r="F214" i="68" s="1"/>
  <c r="I214" i="68" s="1"/>
  <c r="D214" i="69" s="1"/>
  <c r="D220" i="71"/>
  <c r="F220" i="71" s="1"/>
  <c r="I220" i="71" s="1"/>
  <c r="D220" i="68" s="1"/>
  <c r="F220" i="68" s="1"/>
  <c r="I220" i="68" s="1"/>
  <c r="D220" i="69" s="1"/>
  <c r="D23" i="71"/>
  <c r="F23" i="71" s="1"/>
  <c r="I23" i="71" s="1"/>
  <c r="D23" i="68" s="1"/>
  <c r="F23" i="68" s="1"/>
  <c r="I23" i="68" s="1"/>
  <c r="D23" i="69" s="1"/>
  <c r="D92" i="71"/>
  <c r="F92" i="71" s="1"/>
  <c r="I92" i="71" s="1"/>
  <c r="D92" i="68" s="1"/>
  <c r="F92" i="68" s="1"/>
  <c r="I92" i="68" s="1"/>
  <c r="D92" i="69" s="1"/>
  <c r="D207" i="71"/>
  <c r="F207" i="71" s="1"/>
  <c r="I207" i="71" s="1"/>
  <c r="D207" i="68" s="1"/>
  <c r="F207" i="68" s="1"/>
  <c r="I207" i="68" s="1"/>
  <c r="D207" i="69" s="1"/>
  <c r="D53" i="71"/>
  <c r="F53" i="71" s="1"/>
  <c r="I53" i="71" s="1"/>
  <c r="D53" i="68" s="1"/>
  <c r="F53" i="68" s="1"/>
  <c r="I53" i="68" s="1"/>
  <c r="D53" i="69" s="1"/>
  <c r="D263" i="71"/>
  <c r="F263" i="71" s="1"/>
  <c r="I263" i="71" s="1"/>
  <c r="D263" i="68" s="1"/>
  <c r="F263" i="68" s="1"/>
  <c r="I263" i="68" s="1"/>
  <c r="D263" i="69" s="1"/>
  <c r="D196" i="71"/>
  <c r="F196" i="71" s="1"/>
  <c r="I196" i="71" s="1"/>
  <c r="D196" i="68" s="1"/>
  <c r="F196" i="68" s="1"/>
  <c r="I196" i="68" s="1"/>
  <c r="D196" i="69" s="1"/>
  <c r="D95" i="71"/>
  <c r="F95" i="71" s="1"/>
  <c r="I95" i="71" s="1"/>
  <c r="D95" i="68" s="1"/>
  <c r="F95" i="68" s="1"/>
  <c r="I95" i="68" s="1"/>
  <c r="D95" i="69" s="1"/>
  <c r="D140" i="71"/>
  <c r="F140" i="71" s="1"/>
  <c r="I140" i="71" s="1"/>
  <c r="D140" i="68" s="1"/>
  <c r="F140" i="68" s="1"/>
  <c r="I140" i="68" s="1"/>
  <c r="D140" i="69" s="1"/>
  <c r="D228" i="71"/>
  <c r="F228" i="71" s="1"/>
  <c r="I228" i="71" s="1"/>
  <c r="D228" i="68" s="1"/>
  <c r="F228" i="68" s="1"/>
  <c r="I228" i="68" s="1"/>
  <c r="D228" i="69" s="1"/>
  <c r="D102" i="71"/>
  <c r="F102" i="71" s="1"/>
  <c r="I102" i="71" s="1"/>
  <c r="D102" i="68" s="1"/>
  <c r="F102" i="68" s="1"/>
  <c r="I102" i="68" s="1"/>
  <c r="D102" i="69" s="1"/>
  <c r="D265" i="71"/>
  <c r="F265" i="71" s="1"/>
  <c r="I265" i="71" s="1"/>
  <c r="D265" i="68" s="1"/>
  <c r="F265" i="68" s="1"/>
  <c r="I265" i="68" s="1"/>
  <c r="D265" i="69" s="1"/>
  <c r="D261" i="71"/>
  <c r="F261" i="71" s="1"/>
  <c r="I261" i="71" s="1"/>
  <c r="D261" i="68" s="1"/>
  <c r="F261" i="68" s="1"/>
  <c r="I261" i="68" s="1"/>
  <c r="D261" i="69" s="1"/>
  <c r="D193" i="71"/>
  <c r="F193" i="71" s="1"/>
  <c r="I193" i="71" s="1"/>
  <c r="D193" i="68" s="1"/>
  <c r="F193" i="68" s="1"/>
  <c r="I193" i="68" s="1"/>
  <c r="D193" i="69" s="1"/>
  <c r="D83" i="71"/>
  <c r="F83" i="71" s="1"/>
  <c r="I83" i="71" s="1"/>
  <c r="D83" i="68" s="1"/>
  <c r="F83" i="68" s="1"/>
  <c r="I83" i="68" s="1"/>
  <c r="D83" i="69" s="1"/>
  <c r="D91" i="71"/>
  <c r="F91" i="71" s="1"/>
  <c r="I91" i="71" s="1"/>
  <c r="D91" i="68" s="1"/>
  <c r="F91" i="68" s="1"/>
  <c r="I91" i="68" s="1"/>
  <c r="D91" i="69" s="1"/>
  <c r="D225" i="71"/>
  <c r="F225" i="71" s="1"/>
  <c r="I225" i="71" s="1"/>
  <c r="D225" i="68" s="1"/>
  <c r="F225" i="68" s="1"/>
  <c r="I225" i="68" s="1"/>
  <c r="D225" i="69" s="1"/>
  <c r="D104" i="71"/>
  <c r="F104" i="71" s="1"/>
  <c r="I104" i="71" s="1"/>
  <c r="D104" i="68" s="1"/>
  <c r="F104" i="68" s="1"/>
  <c r="I104" i="68" s="1"/>
  <c r="D104" i="69" s="1"/>
  <c r="D74" i="71"/>
  <c r="F74" i="71" s="1"/>
  <c r="I74" i="71" s="1"/>
  <c r="D74" i="68" s="1"/>
  <c r="F74" i="68" s="1"/>
  <c r="I74" i="68" s="1"/>
  <c r="D74" i="69" s="1"/>
  <c r="D45" i="71"/>
  <c r="F45" i="71" s="1"/>
  <c r="I45" i="71" s="1"/>
  <c r="D45" i="68" s="1"/>
  <c r="F45" i="68" s="1"/>
  <c r="I45" i="68" s="1"/>
  <c r="D45" i="69" s="1"/>
  <c r="D75" i="71"/>
  <c r="F75" i="71" s="1"/>
  <c r="I75" i="71" s="1"/>
  <c r="D75" i="68" s="1"/>
  <c r="F75" i="68" s="1"/>
  <c r="I75" i="68" s="1"/>
  <c r="D75" i="69" s="1"/>
  <c r="D20" i="71"/>
  <c r="F20" i="71" s="1"/>
  <c r="I20" i="71" s="1"/>
  <c r="D20" i="68" s="1"/>
  <c r="F20" i="68" s="1"/>
  <c r="I20" i="68" s="1"/>
  <c r="D20" i="69" s="1"/>
  <c r="D142" i="71"/>
  <c r="F142" i="71" s="1"/>
  <c r="I142" i="71" s="1"/>
  <c r="D142" i="68" s="1"/>
  <c r="F142" i="68" s="1"/>
  <c r="I142" i="68" s="1"/>
  <c r="D142" i="69" s="1"/>
  <c r="D50" i="71"/>
  <c r="F50" i="71" s="1"/>
  <c r="I50" i="71" s="1"/>
  <c r="D50" i="68" s="1"/>
  <c r="F50" i="68" s="1"/>
  <c r="I50" i="68" s="1"/>
  <c r="D50" i="69" s="1"/>
  <c r="D229" i="71"/>
  <c r="F229" i="71" s="1"/>
  <c r="I229" i="71" s="1"/>
  <c r="D229" i="68" s="1"/>
  <c r="F229" i="68" s="1"/>
  <c r="I229" i="68" s="1"/>
  <c r="D229" i="69" s="1"/>
  <c r="D86" i="71"/>
  <c r="F86" i="71" s="1"/>
  <c r="I86" i="71" s="1"/>
  <c r="D86" i="68" s="1"/>
  <c r="F86" i="68" s="1"/>
  <c r="I86" i="68" s="1"/>
  <c r="D86" i="69" s="1"/>
  <c r="D233" i="71"/>
  <c r="F233" i="71" s="1"/>
  <c r="I233" i="71" s="1"/>
  <c r="D233" i="68" s="1"/>
  <c r="F233" i="68" s="1"/>
  <c r="I233" i="68" s="1"/>
  <c r="D233" i="69" s="1"/>
  <c r="D181" i="71"/>
  <c r="F181" i="71" s="1"/>
  <c r="I181" i="71" s="1"/>
  <c r="D181" i="68" s="1"/>
  <c r="F181" i="68" s="1"/>
  <c r="I181" i="68" s="1"/>
  <c r="D181" i="69" s="1"/>
  <c r="D222" i="71"/>
  <c r="F222" i="71" s="1"/>
  <c r="I222" i="71" s="1"/>
  <c r="D222" i="68" s="1"/>
  <c r="F222" i="68" s="1"/>
  <c r="I222" i="68" s="1"/>
  <c r="D222" i="69" s="1"/>
  <c r="D219" i="71"/>
  <c r="F219" i="71" s="1"/>
  <c r="I219" i="71" s="1"/>
  <c r="D219" i="68" s="1"/>
  <c r="F219" i="68" s="1"/>
  <c r="I219" i="68" s="1"/>
  <c r="D219" i="69" s="1"/>
  <c r="D27" i="71"/>
  <c r="F27" i="71" s="1"/>
  <c r="I27" i="71" s="1"/>
  <c r="D27" i="68" s="1"/>
  <c r="F27" i="68" s="1"/>
  <c r="I27" i="68" s="1"/>
  <c r="D27" i="69" s="1"/>
  <c r="D262" i="71"/>
  <c r="F262" i="71" s="1"/>
  <c r="I262" i="71" s="1"/>
  <c r="D262" i="68" s="1"/>
  <c r="F262" i="68" s="1"/>
  <c r="I262" i="68" s="1"/>
  <c r="D262" i="69" s="1"/>
  <c r="D144" i="71"/>
  <c r="F144" i="71" s="1"/>
  <c r="I144" i="71" s="1"/>
  <c r="D144" i="68" s="1"/>
  <c r="F144" i="68" s="1"/>
  <c r="I144" i="68" s="1"/>
  <c r="D144" i="69" s="1"/>
  <c r="D60" i="71"/>
  <c r="F60" i="71" s="1"/>
  <c r="I60" i="71" s="1"/>
  <c r="D60" i="68" s="1"/>
  <c r="F60" i="68" s="1"/>
  <c r="I60" i="68" s="1"/>
  <c r="D60" i="69" s="1"/>
  <c r="D24" i="71"/>
  <c r="F24" i="71" s="1"/>
  <c r="I24" i="71" s="1"/>
  <c r="D24" i="68" s="1"/>
  <c r="F24" i="68" s="1"/>
  <c r="I24" i="68" s="1"/>
  <c r="D24" i="69" s="1"/>
  <c r="D254" i="71"/>
  <c r="F254" i="71" s="1"/>
  <c r="I254" i="71" s="1"/>
  <c r="D254" i="68" s="1"/>
  <c r="F254" i="68" s="1"/>
  <c r="I254" i="68" s="1"/>
  <c r="D254" i="69" s="1"/>
  <c r="D71" i="71"/>
  <c r="F71" i="71" s="1"/>
  <c r="I71" i="71" s="1"/>
  <c r="D71" i="68" s="1"/>
  <c r="F71" i="68" s="1"/>
  <c r="I71" i="68" s="1"/>
  <c r="D71" i="69" s="1"/>
  <c r="D249" i="71"/>
  <c r="F249" i="71" s="1"/>
  <c r="I249" i="71" s="1"/>
  <c r="D249" i="68" s="1"/>
  <c r="F249" i="68" s="1"/>
  <c r="I249" i="68" s="1"/>
  <c r="D249" i="69" s="1"/>
  <c r="D238" i="71"/>
  <c r="F238" i="71" s="1"/>
  <c r="I238" i="71" s="1"/>
  <c r="D238" i="68" s="1"/>
  <c r="F238" i="68" s="1"/>
  <c r="I238" i="68" s="1"/>
  <c r="D238" i="69" s="1"/>
  <c r="D253" i="71"/>
  <c r="F253" i="71" s="1"/>
  <c r="I253" i="71" s="1"/>
  <c r="D253" i="68" s="1"/>
  <c r="F253" i="68" s="1"/>
  <c r="I253" i="68" s="1"/>
  <c r="D253" i="69" s="1"/>
  <c r="D32" i="71"/>
  <c r="F32" i="71" s="1"/>
  <c r="I32" i="71" s="1"/>
  <c r="D32" i="68" s="1"/>
  <c r="F32" i="68" s="1"/>
  <c r="I32" i="68" s="1"/>
  <c r="D32" i="69" s="1"/>
  <c r="D189" i="71"/>
  <c r="F189" i="71" s="1"/>
  <c r="I189" i="71" s="1"/>
  <c r="D189" i="68" s="1"/>
  <c r="F189" i="68" s="1"/>
  <c r="I189" i="68" s="1"/>
  <c r="D189" i="69" s="1"/>
  <c r="D260" i="71"/>
  <c r="F260" i="71" s="1"/>
  <c r="I260" i="71" s="1"/>
  <c r="D260" i="68" s="1"/>
  <c r="F260" i="68" s="1"/>
  <c r="I260" i="68" s="1"/>
  <c r="D260" i="69" s="1"/>
  <c r="D57" i="71"/>
  <c r="F57" i="71" s="1"/>
  <c r="I57" i="71" s="1"/>
  <c r="D57" i="68" s="1"/>
  <c r="F57" i="68" s="1"/>
  <c r="I57" i="68" s="1"/>
  <c r="D57" i="69" s="1"/>
  <c r="D41" i="71"/>
  <c r="F41" i="71" s="1"/>
  <c r="I41" i="71" s="1"/>
  <c r="D41" i="68" s="1"/>
  <c r="F41" i="68" s="1"/>
  <c r="I41" i="68" s="1"/>
  <c r="D41" i="69" s="1"/>
  <c r="D266" i="71"/>
  <c r="F266" i="71" s="1"/>
  <c r="I266" i="71" s="1"/>
  <c r="D266" i="68" s="1"/>
  <c r="F266" i="68" s="1"/>
  <c r="I266" i="68" s="1"/>
  <c r="D266" i="69" s="1"/>
  <c r="D49" i="71"/>
  <c r="F49" i="71" s="1"/>
  <c r="I49" i="71" s="1"/>
  <c r="D49" i="68" s="1"/>
  <c r="F49" i="68" s="1"/>
  <c r="I49" i="68" s="1"/>
  <c r="D49" i="69" s="1"/>
  <c r="D19" i="71"/>
  <c r="F19" i="71" s="1"/>
  <c r="I19" i="71" s="1"/>
  <c r="D19" i="68" s="1"/>
  <c r="F19" i="68" s="1"/>
  <c r="I19" i="68" s="1"/>
  <c r="D19" i="69" s="1"/>
  <c r="D78" i="71"/>
  <c r="F78" i="71" s="1"/>
  <c r="I78" i="71" s="1"/>
  <c r="D78" i="68" s="1"/>
  <c r="F78" i="68" s="1"/>
  <c r="I78" i="68" s="1"/>
  <c r="D78" i="69" s="1"/>
  <c r="D276" i="71"/>
  <c r="F276" i="71" s="1"/>
  <c r="I276" i="71" s="1"/>
  <c r="D276" i="68" s="1"/>
  <c r="F276" i="68" s="1"/>
  <c r="I276" i="68" s="1"/>
  <c r="D276" i="69" s="1"/>
  <c r="D62" i="71"/>
  <c r="F62" i="71" s="1"/>
  <c r="I62" i="71" s="1"/>
  <c r="D62" i="68" s="1"/>
  <c r="F62" i="68" s="1"/>
  <c r="I62" i="68" s="1"/>
  <c r="D62" i="69" s="1"/>
  <c r="D198" i="71"/>
  <c r="F198" i="71" s="1"/>
  <c r="I198" i="71" s="1"/>
  <c r="D198" i="68" s="1"/>
  <c r="F198" i="68" s="1"/>
  <c r="I198" i="68" s="1"/>
  <c r="D198" i="69" s="1"/>
  <c r="D176" i="71"/>
  <c r="F176" i="71" s="1"/>
  <c r="I176" i="71" s="1"/>
  <c r="D176" i="68" s="1"/>
  <c r="F176" i="68" s="1"/>
  <c r="I176" i="68" s="1"/>
  <c r="D176" i="69" s="1"/>
  <c r="D255" i="71"/>
  <c r="F255" i="71" s="1"/>
  <c r="I255" i="71" s="1"/>
  <c r="D255" i="68" s="1"/>
  <c r="F255" i="68" s="1"/>
  <c r="I255" i="68" s="1"/>
  <c r="D255" i="69" s="1"/>
  <c r="D22" i="71"/>
  <c r="F22" i="71" s="1"/>
  <c r="I22" i="71" s="1"/>
  <c r="D22" i="68" s="1"/>
  <c r="F22" i="68" s="1"/>
  <c r="I22" i="68" s="1"/>
  <c r="D22" i="69" s="1"/>
  <c r="D28" i="71"/>
  <c r="F28" i="71" s="1"/>
  <c r="I28" i="71" s="1"/>
  <c r="D28" i="68" s="1"/>
  <c r="F28" i="68" s="1"/>
  <c r="I28" i="68" s="1"/>
  <c r="D28" i="69" s="1"/>
  <c r="D211" i="71"/>
  <c r="F211" i="71" s="1"/>
  <c r="I211" i="71" s="1"/>
  <c r="D211" i="68" s="1"/>
  <c r="F211" i="68" s="1"/>
  <c r="I211" i="68" s="1"/>
  <c r="D211" i="69" s="1"/>
  <c r="D34" i="71"/>
  <c r="F34" i="71" s="1"/>
  <c r="I34" i="71" s="1"/>
  <c r="D34" i="68" s="1"/>
  <c r="F34" i="68" s="1"/>
  <c r="I34" i="68" s="1"/>
  <c r="D34" i="69" s="1"/>
  <c r="D203" i="71"/>
  <c r="F203" i="71" s="1"/>
  <c r="I203" i="71" s="1"/>
  <c r="D203" i="68" s="1"/>
  <c r="F203" i="68" s="1"/>
  <c r="I203" i="68" s="1"/>
  <c r="D203" i="69" s="1"/>
  <c r="D58" i="71"/>
  <c r="F58" i="71" s="1"/>
  <c r="I58" i="71" s="1"/>
  <c r="D58" i="68" s="1"/>
  <c r="F58" i="68" s="1"/>
  <c r="I58" i="68" s="1"/>
  <c r="D58" i="69" s="1"/>
  <c r="D232" i="71"/>
  <c r="F232" i="71" s="1"/>
  <c r="I232" i="71" s="1"/>
  <c r="D232" i="68" s="1"/>
  <c r="F232" i="68" s="1"/>
  <c r="I232" i="68" s="1"/>
  <c r="D232" i="69" s="1"/>
  <c r="D26" i="71"/>
  <c r="F26" i="71" s="1"/>
  <c r="I26" i="71" s="1"/>
  <c r="D26" i="68" s="1"/>
  <c r="F26" i="68" s="1"/>
  <c r="I26" i="68" s="1"/>
  <c r="D26" i="69" s="1"/>
  <c r="D105" i="71"/>
  <c r="F105" i="71" s="1"/>
  <c r="I105" i="71" s="1"/>
  <c r="D105" i="68" s="1"/>
  <c r="F105" i="68" s="1"/>
  <c r="I105" i="68" s="1"/>
  <c r="D105" i="69" s="1"/>
  <c r="D61" i="71"/>
  <c r="F61" i="71" s="1"/>
  <c r="I61" i="71" s="1"/>
  <c r="D61" i="68" s="1"/>
  <c r="F61" i="68" s="1"/>
  <c r="I61" i="68" s="1"/>
  <c r="D61" i="69" s="1"/>
  <c r="D186" i="71"/>
  <c r="F186" i="71" s="1"/>
  <c r="I186" i="71" s="1"/>
  <c r="D186" i="68" s="1"/>
  <c r="F186" i="68" s="1"/>
  <c r="I186" i="68" s="1"/>
  <c r="D186" i="69" s="1"/>
  <c r="D67" i="71"/>
  <c r="F67" i="71" s="1"/>
  <c r="I67" i="71" s="1"/>
  <c r="D67" i="68" s="1"/>
  <c r="F67" i="68" s="1"/>
  <c r="I67" i="68" s="1"/>
  <c r="D67" i="69" s="1"/>
  <c r="D46" i="71"/>
  <c r="F46" i="71" s="1"/>
  <c r="I46" i="71" s="1"/>
  <c r="D46" i="68" s="1"/>
  <c r="F46" i="68" s="1"/>
  <c r="I46" i="68" s="1"/>
  <c r="D46" i="69" s="1"/>
  <c r="D251" i="71"/>
  <c r="F251" i="71" s="1"/>
  <c r="I251" i="71" s="1"/>
  <c r="D251" i="68" s="1"/>
  <c r="F251" i="68" s="1"/>
  <c r="I251" i="68" s="1"/>
  <c r="D251" i="69" s="1"/>
  <c r="D113" i="71"/>
  <c r="F113" i="71" s="1"/>
  <c r="I113" i="71" s="1"/>
  <c r="D113" i="68" s="1"/>
  <c r="F113" i="68" s="1"/>
  <c r="I113" i="68" s="1"/>
  <c r="D113" i="69" s="1"/>
  <c r="D201" i="71"/>
  <c r="F201" i="71" s="1"/>
  <c r="I201" i="71" s="1"/>
  <c r="D201" i="68" s="1"/>
  <c r="F201" i="68" s="1"/>
  <c r="I201" i="68" s="1"/>
  <c r="D201" i="69" s="1"/>
  <c r="D268" i="71"/>
  <c r="F268" i="71" s="1"/>
  <c r="I268" i="71" s="1"/>
  <c r="D268" i="68" s="1"/>
  <c r="F268" i="68" s="1"/>
  <c r="I268" i="68" s="1"/>
  <c r="D268" i="69" s="1"/>
  <c r="D183" i="71"/>
  <c r="F183" i="71" s="1"/>
  <c r="I183" i="71" s="1"/>
  <c r="D183" i="68" s="1"/>
  <c r="F183" i="68" s="1"/>
  <c r="I183" i="68" s="1"/>
  <c r="D183" i="69" s="1"/>
  <c r="D236" i="71"/>
  <c r="F236" i="71" s="1"/>
  <c r="I236" i="71" s="1"/>
  <c r="D236" i="68" s="1"/>
  <c r="F236" i="68" s="1"/>
  <c r="I236" i="68" s="1"/>
  <c r="D236" i="69" s="1"/>
  <c r="D244" i="71"/>
  <c r="F244" i="71" s="1"/>
  <c r="I244" i="71" s="1"/>
  <c r="D244" i="68" s="1"/>
  <c r="F244" i="68" s="1"/>
  <c r="I244" i="68" s="1"/>
  <c r="D244" i="69" s="1"/>
  <c r="D33" i="71"/>
  <c r="F33" i="71" s="1"/>
  <c r="I33" i="71" s="1"/>
  <c r="D33" i="68" s="1"/>
  <c r="F33" i="68" s="1"/>
  <c r="I33" i="68" s="1"/>
  <c r="D33" i="69" s="1"/>
  <c r="D280" i="71"/>
  <c r="F280" i="71" s="1"/>
  <c r="I280" i="71" s="1"/>
  <c r="D280" i="68" s="1"/>
  <c r="F280" i="68" s="1"/>
  <c r="I280" i="68" s="1"/>
  <c r="D280" i="69" s="1"/>
  <c r="D192" i="71"/>
  <c r="F192" i="71" s="1"/>
  <c r="I192" i="71" s="1"/>
  <c r="D192" i="68" s="1"/>
  <c r="F192" i="68" s="1"/>
  <c r="I192" i="68" s="1"/>
  <c r="D192" i="69" s="1"/>
  <c r="D216" i="71"/>
  <c r="F216" i="71" s="1"/>
  <c r="I216" i="71" s="1"/>
  <c r="D216" i="68" s="1"/>
  <c r="F216" i="68" s="1"/>
  <c r="I216" i="68" s="1"/>
  <c r="D216" i="69" s="1"/>
  <c r="D258" i="71"/>
  <c r="F258" i="71" s="1"/>
  <c r="I258" i="71" s="1"/>
  <c r="D258" i="68" s="1"/>
  <c r="F258" i="68" s="1"/>
  <c r="I258" i="68" s="1"/>
  <c r="D258" i="69" s="1"/>
  <c r="D252" i="71"/>
  <c r="F252" i="71" s="1"/>
  <c r="I252" i="71" s="1"/>
  <c r="D252" i="68" s="1"/>
  <c r="F252" i="68" s="1"/>
  <c r="I252" i="68" s="1"/>
  <c r="D252" i="69" s="1"/>
  <c r="D234" i="71"/>
  <c r="F234" i="71" s="1"/>
  <c r="I234" i="71" s="1"/>
  <c r="D234" i="68" s="1"/>
  <c r="F234" i="68" s="1"/>
  <c r="I234" i="68" s="1"/>
  <c r="D234" i="69" s="1"/>
  <c r="D40" i="71"/>
  <c r="F40" i="71" s="1"/>
  <c r="I40" i="71" s="1"/>
  <c r="D40" i="68" s="1"/>
  <c r="F40" i="68" s="1"/>
  <c r="I40" i="68" s="1"/>
  <c r="D40" i="69" s="1"/>
  <c r="D103" i="71"/>
  <c r="F103" i="71" s="1"/>
  <c r="I103" i="71" s="1"/>
  <c r="D103" i="68" s="1"/>
  <c r="F103" i="68" s="1"/>
  <c r="I103" i="68" s="1"/>
  <c r="D103" i="69" s="1"/>
  <c r="D235" i="71"/>
  <c r="F235" i="71" s="1"/>
  <c r="I235" i="71" s="1"/>
  <c r="D235" i="68" s="1"/>
  <c r="F235" i="68" s="1"/>
  <c r="I235" i="68" s="1"/>
  <c r="D235" i="69" s="1"/>
  <c r="D269" i="71"/>
  <c r="F269" i="71" s="1"/>
  <c r="I269" i="71" s="1"/>
  <c r="D269" i="68" s="1"/>
  <c r="F269" i="68" s="1"/>
  <c r="I269" i="68" s="1"/>
  <c r="D269" i="69" s="1"/>
  <c r="D125" i="71"/>
  <c r="F125" i="71" s="1"/>
  <c r="I125" i="71" s="1"/>
  <c r="D125" i="68" s="1"/>
  <c r="F125" i="68" s="1"/>
  <c r="I125" i="68" s="1"/>
  <c r="D125" i="69" s="1"/>
  <c r="D275" i="71"/>
  <c r="F275" i="71" s="1"/>
  <c r="I275" i="71" s="1"/>
  <c r="D275" i="68" s="1"/>
  <c r="F275" i="68" s="1"/>
  <c r="I275" i="68" s="1"/>
  <c r="D275" i="69" s="1"/>
  <c r="D277" i="71"/>
  <c r="F277" i="71" s="1"/>
  <c r="I277" i="71" s="1"/>
  <c r="D277" i="68" s="1"/>
  <c r="F277" i="68" s="1"/>
  <c r="I277" i="68" s="1"/>
  <c r="D277" i="69" s="1"/>
  <c r="D94" i="71"/>
  <c r="F94" i="71" s="1"/>
  <c r="I94" i="71" s="1"/>
  <c r="D94" i="68" s="1"/>
  <c r="F94" i="68" s="1"/>
  <c r="I94" i="68" s="1"/>
  <c r="D94" i="69" s="1"/>
  <c r="D194" i="71"/>
  <c r="F194" i="71" s="1"/>
  <c r="I194" i="71" s="1"/>
  <c r="D194" i="68" s="1"/>
  <c r="F194" i="68" s="1"/>
  <c r="I194" i="68" s="1"/>
  <c r="D194" i="69" s="1"/>
  <c r="D52" i="71"/>
  <c r="F52" i="71" s="1"/>
  <c r="I52" i="71" s="1"/>
  <c r="D52" i="68" s="1"/>
  <c r="F52" i="68" s="1"/>
  <c r="I52" i="68" s="1"/>
  <c r="D52" i="69" s="1"/>
  <c r="D73" i="71"/>
  <c r="F73" i="71" s="1"/>
  <c r="I73" i="71" s="1"/>
  <c r="D73" i="68" s="1"/>
  <c r="F73" i="68" s="1"/>
  <c r="I73" i="68" s="1"/>
  <c r="D73" i="69" s="1"/>
  <c r="D273" i="71"/>
  <c r="F273" i="71" s="1"/>
  <c r="I273" i="71" s="1"/>
  <c r="D273" i="68" s="1"/>
  <c r="F273" i="68" s="1"/>
  <c r="I273" i="68" s="1"/>
  <c r="D273" i="69" s="1"/>
  <c r="D188" i="71"/>
  <c r="F188" i="71" s="1"/>
  <c r="I188" i="71" s="1"/>
  <c r="D188" i="68" s="1"/>
  <c r="F188" i="68" s="1"/>
  <c r="I188" i="68" s="1"/>
  <c r="D188" i="69" s="1"/>
  <c r="D107" i="71"/>
  <c r="F107" i="71" s="1"/>
  <c r="I107" i="71" s="1"/>
  <c r="D107" i="68" s="1"/>
  <c r="F107" i="68" s="1"/>
  <c r="I107" i="68" s="1"/>
  <c r="D107" i="69" s="1"/>
  <c r="D93" i="71"/>
  <c r="F93" i="71" s="1"/>
  <c r="I93" i="71" s="1"/>
  <c r="D93" i="68" s="1"/>
  <c r="F93" i="68" s="1"/>
  <c r="I93" i="68" s="1"/>
  <c r="D93" i="69" s="1"/>
  <c r="D126" i="71"/>
  <c r="F126" i="71" s="1"/>
  <c r="I126" i="71" s="1"/>
  <c r="D126" i="68" s="1"/>
  <c r="F126" i="68" s="1"/>
  <c r="I126" i="68" s="1"/>
  <c r="D126" i="69" s="1"/>
  <c r="D108" i="71"/>
  <c r="F108" i="71" s="1"/>
  <c r="I108" i="71" s="1"/>
  <c r="D108" i="68" s="1"/>
  <c r="F108" i="68" s="1"/>
  <c r="I108" i="68" s="1"/>
  <c r="D108" i="69" s="1"/>
  <c r="D197" i="71"/>
  <c r="F197" i="71" s="1"/>
  <c r="I197" i="71" s="1"/>
  <c r="D197" i="68" s="1"/>
  <c r="F197" i="68" s="1"/>
  <c r="I197" i="68" s="1"/>
  <c r="D197" i="69" s="1"/>
  <c r="D66" i="71"/>
  <c r="F66" i="71" s="1"/>
  <c r="I66" i="71" s="1"/>
  <c r="D66" i="68" s="1"/>
  <c r="F66" i="68" s="1"/>
  <c r="I66" i="68" s="1"/>
  <c r="D66" i="69" s="1"/>
  <c r="D97" i="71"/>
  <c r="F97" i="71" s="1"/>
  <c r="I97" i="71" s="1"/>
  <c r="D97" i="68" s="1"/>
  <c r="F97" i="68" s="1"/>
  <c r="I97" i="68" s="1"/>
  <c r="D97" i="69" s="1"/>
  <c r="D279" i="71"/>
  <c r="F279" i="71" s="1"/>
  <c r="I279" i="71" s="1"/>
  <c r="D279" i="68" s="1"/>
  <c r="F279" i="68" s="1"/>
  <c r="I279" i="68" s="1"/>
  <c r="D279" i="69" s="1"/>
  <c r="D259" i="71"/>
  <c r="F259" i="71" s="1"/>
  <c r="I259" i="71" s="1"/>
  <c r="D259" i="68" s="1"/>
  <c r="F259" i="68" s="1"/>
  <c r="I259" i="68" s="1"/>
  <c r="D259" i="69" s="1"/>
  <c r="D145" i="71"/>
  <c r="F145" i="71" s="1"/>
  <c r="I145" i="71" s="1"/>
  <c r="D145" i="68" s="1"/>
  <c r="F145" i="68" s="1"/>
  <c r="I145" i="68" s="1"/>
  <c r="D145" i="69" s="1"/>
  <c r="D77" i="71"/>
  <c r="F77" i="71" s="1"/>
  <c r="I77" i="71" s="1"/>
  <c r="D77" i="68" s="1"/>
  <c r="F77" i="68" s="1"/>
  <c r="I77" i="68" s="1"/>
  <c r="D77" i="69" s="1"/>
  <c r="D227" i="71"/>
  <c r="F227" i="71" s="1"/>
  <c r="I227" i="71" s="1"/>
  <c r="D227" i="68" s="1"/>
  <c r="F227" i="68" s="1"/>
  <c r="I227" i="68" s="1"/>
  <c r="D227" i="69" s="1"/>
  <c r="D84" i="71"/>
  <c r="F84" i="71" s="1"/>
  <c r="I84" i="71" s="1"/>
  <c r="D84" i="68" s="1"/>
  <c r="F84" i="68" s="1"/>
  <c r="I84" i="68" s="1"/>
  <c r="D84" i="69" s="1"/>
  <c r="D272" i="71"/>
  <c r="F272" i="71" s="1"/>
  <c r="I272" i="71" s="1"/>
  <c r="D272" i="68" s="1"/>
  <c r="F272" i="68" s="1"/>
  <c r="I272" i="68" s="1"/>
  <c r="D272" i="69" s="1"/>
  <c r="D267" i="71"/>
  <c r="F267" i="71" s="1"/>
  <c r="I267" i="71" s="1"/>
  <c r="D267" i="68" s="1"/>
  <c r="F267" i="68" s="1"/>
  <c r="I267" i="68" s="1"/>
  <c r="D267" i="69" s="1"/>
  <c r="D212" i="71"/>
  <c r="F212" i="71" s="1"/>
  <c r="I212" i="71" s="1"/>
  <c r="D212" i="68" s="1"/>
  <c r="F212" i="68" s="1"/>
  <c r="I212" i="68" s="1"/>
  <c r="D212" i="69" s="1"/>
  <c r="D270" i="71"/>
  <c r="F270" i="71" s="1"/>
  <c r="I270" i="71" s="1"/>
  <c r="D270" i="68" s="1"/>
  <c r="F270" i="68" s="1"/>
  <c r="I270" i="68" s="1"/>
  <c r="D270" i="69" s="1"/>
  <c r="D35" i="71"/>
  <c r="F35" i="71" s="1"/>
  <c r="I35" i="71" s="1"/>
  <c r="D35" i="68" s="1"/>
  <c r="F35" i="68" s="1"/>
  <c r="I35" i="68" s="1"/>
  <c r="D35" i="69" s="1"/>
  <c r="D250" i="71"/>
  <c r="F250" i="71" s="1"/>
  <c r="I250" i="71" s="1"/>
  <c r="D250" i="68" s="1"/>
  <c r="F250" i="68" s="1"/>
  <c r="I250" i="68" s="1"/>
  <c r="D250" i="69" s="1"/>
  <c r="D21" i="71"/>
  <c r="F21" i="71" s="1"/>
  <c r="I21" i="71" s="1"/>
  <c r="D21" i="68" s="1"/>
  <c r="F21" i="68" s="1"/>
  <c r="I21" i="68" s="1"/>
  <c r="D21" i="69" s="1"/>
  <c r="D205" i="71"/>
  <c r="F205" i="71" s="1"/>
  <c r="I205" i="71" s="1"/>
  <c r="D205" i="68" s="1"/>
  <c r="F205" i="68" s="1"/>
  <c r="I205" i="68" s="1"/>
  <c r="D205" i="69" s="1"/>
  <c r="D88" i="71"/>
  <c r="F88" i="71" s="1"/>
  <c r="I88" i="71" s="1"/>
  <c r="D88" i="68" s="1"/>
  <c r="F88" i="68" s="1"/>
  <c r="I88" i="68" s="1"/>
  <c r="D88" i="69" s="1"/>
  <c r="D257" i="71"/>
  <c r="F257" i="71" s="1"/>
  <c r="I257" i="71" s="1"/>
  <c r="D257" i="68" s="1"/>
  <c r="F257" i="68" s="1"/>
  <c r="I257" i="68" s="1"/>
  <c r="D257" i="69" s="1"/>
  <c r="D179" i="71"/>
  <c r="F179" i="71" s="1"/>
  <c r="I179" i="71" s="1"/>
  <c r="D179" i="68" s="1"/>
  <c r="F179" i="68" s="1"/>
  <c r="I179" i="68" s="1"/>
  <c r="D179" i="69" s="1"/>
  <c r="D187" i="71"/>
  <c r="F187" i="71" s="1"/>
  <c r="I187" i="71" s="1"/>
  <c r="D187" i="68" s="1"/>
  <c r="F187" i="68" s="1"/>
  <c r="I187" i="68" s="1"/>
  <c r="D187" i="69" s="1"/>
  <c r="D59" i="71"/>
  <c r="F59" i="71" s="1"/>
  <c r="I59" i="71" s="1"/>
  <c r="D59" i="68" s="1"/>
  <c r="F59" i="68" s="1"/>
  <c r="I59" i="68" s="1"/>
  <c r="D59" i="69" s="1"/>
  <c r="D56" i="71"/>
  <c r="F56" i="71" s="1"/>
  <c r="I56" i="71" s="1"/>
  <c r="D56" i="68" s="1"/>
  <c r="F56" i="68" s="1"/>
  <c r="I56" i="68" s="1"/>
  <c r="D56" i="69" s="1"/>
  <c r="D30" i="71"/>
  <c r="F30" i="71" s="1"/>
  <c r="I30" i="71" s="1"/>
  <c r="D30" i="68" s="1"/>
  <c r="F30" i="68" s="1"/>
  <c r="I30" i="68" s="1"/>
  <c r="D30" i="69" s="1"/>
  <c r="D264" i="71"/>
  <c r="F264" i="71" s="1"/>
  <c r="I264" i="71" s="1"/>
  <c r="D264" i="68" s="1"/>
  <c r="F264" i="68" s="1"/>
  <c r="I264" i="68" s="1"/>
  <c r="D264" i="69" s="1"/>
  <c r="D48" i="71"/>
  <c r="F48" i="71" s="1"/>
  <c r="I48" i="71" s="1"/>
  <c r="D48" i="68" s="1"/>
  <c r="F48" i="68" s="1"/>
  <c r="I48" i="68" s="1"/>
  <c r="D48" i="69" s="1"/>
  <c r="D129" i="71"/>
  <c r="F129" i="71" s="1"/>
  <c r="I129" i="71" s="1"/>
  <c r="D129" i="68" s="1"/>
  <c r="F129" i="68" s="1"/>
  <c r="I129" i="68" s="1"/>
  <c r="D129" i="69" s="1"/>
  <c r="D110" i="71"/>
  <c r="F110" i="71" s="1"/>
  <c r="I110" i="71" s="1"/>
  <c r="D110" i="68" s="1"/>
  <c r="F110" i="68" s="1"/>
  <c r="I110" i="68" s="1"/>
  <c r="D110" i="69" s="1"/>
  <c r="D44" i="71"/>
  <c r="F44" i="71" s="1"/>
  <c r="I44" i="71" s="1"/>
  <c r="D44" i="68" s="1"/>
  <c r="F44" i="68" s="1"/>
  <c r="I44" i="68" s="1"/>
  <c r="D44" i="69" s="1"/>
  <c r="D31" i="71"/>
  <c r="F31" i="71" s="1"/>
  <c r="I31" i="71" s="1"/>
  <c r="D31" i="68" s="1"/>
  <c r="F31" i="68" s="1"/>
  <c r="I31" i="68" s="1"/>
  <c r="D31" i="69" s="1"/>
  <c r="D76" i="71"/>
  <c r="F76" i="71" s="1"/>
  <c r="I76" i="71" s="1"/>
  <c r="D76" i="68" s="1"/>
  <c r="F76" i="68" s="1"/>
  <c r="I76" i="68" s="1"/>
  <c r="D76" i="69" s="1"/>
  <c r="D195" i="71"/>
  <c r="F195" i="71" s="1"/>
  <c r="I195" i="71" s="1"/>
  <c r="D195" i="68" s="1"/>
  <c r="F195" i="68" s="1"/>
  <c r="I195" i="68" s="1"/>
  <c r="D195" i="69" s="1"/>
  <c r="D204" i="71"/>
  <c r="F204" i="71" s="1"/>
  <c r="I204" i="71" s="1"/>
  <c r="D204" i="68" s="1"/>
  <c r="F204" i="68" s="1"/>
  <c r="I204" i="68" s="1"/>
  <c r="D204" i="69" s="1"/>
  <c r="D137" i="71"/>
  <c r="F137" i="71" s="1"/>
  <c r="I137" i="71" s="1"/>
  <c r="D137" i="68" s="1"/>
  <c r="F137" i="68" s="1"/>
  <c r="I137" i="68" s="1"/>
  <c r="D137" i="69" s="1"/>
  <c r="D224" i="71"/>
  <c r="F224" i="71" s="1"/>
  <c r="I224" i="71" s="1"/>
  <c r="D224" i="68" s="1"/>
  <c r="F224" i="68" s="1"/>
  <c r="I224" i="68" s="1"/>
  <c r="D224" i="69" s="1"/>
  <c r="D134" i="71"/>
  <c r="F134" i="71" s="1"/>
  <c r="I134" i="71" s="1"/>
  <c r="D134" i="68" s="1"/>
  <c r="F134" i="68" s="1"/>
  <c r="I134" i="68" s="1"/>
  <c r="D134" i="69" s="1"/>
  <c r="D81" i="71"/>
  <c r="F81" i="71" s="1"/>
  <c r="I81" i="71" s="1"/>
  <c r="D81" i="68" s="1"/>
  <c r="F81" i="68" s="1"/>
  <c r="I81" i="68" s="1"/>
  <c r="D81" i="69" s="1"/>
  <c r="D55" i="71"/>
  <c r="F55" i="71" s="1"/>
  <c r="I55" i="71" s="1"/>
  <c r="D55" i="68" s="1"/>
  <c r="F55" i="68" s="1"/>
  <c r="I55" i="68" s="1"/>
  <c r="D55" i="69" s="1"/>
  <c r="D43" i="71"/>
  <c r="F43" i="71" s="1"/>
  <c r="I43" i="71" s="1"/>
  <c r="D43" i="68" s="1"/>
  <c r="F43" i="68" s="1"/>
  <c r="I43" i="68" s="1"/>
  <c r="D43" i="69" s="1"/>
  <c r="D177" i="71"/>
  <c r="F177" i="71" s="1"/>
  <c r="I177" i="71" s="1"/>
  <c r="D177" i="68" s="1"/>
  <c r="F177" i="68" s="1"/>
  <c r="I177" i="68" s="1"/>
  <c r="D177" i="69" s="1"/>
  <c r="D237" i="71"/>
  <c r="F237" i="71" s="1"/>
  <c r="I237" i="71" s="1"/>
  <c r="D237" i="68" s="1"/>
  <c r="F237" i="68" s="1"/>
  <c r="I237" i="68" s="1"/>
  <c r="D237" i="69" s="1"/>
  <c r="D139" i="71"/>
  <c r="F139" i="71" s="1"/>
  <c r="I139" i="71" s="1"/>
  <c r="D139" i="68" s="1"/>
  <c r="F139" i="68" s="1"/>
  <c r="I139" i="68" s="1"/>
  <c r="D139" i="69" s="1"/>
  <c r="D25" i="71"/>
  <c r="F25" i="71" s="1"/>
  <c r="I25" i="71" s="1"/>
  <c r="D25" i="68" s="1"/>
  <c r="F25" i="68" s="1"/>
  <c r="I25" i="68" s="1"/>
  <c r="D25" i="69" s="1"/>
  <c r="D154" i="71"/>
  <c r="F154" i="71" s="1"/>
  <c r="I154" i="71" s="1"/>
  <c r="D154" i="68" s="1"/>
  <c r="F154" i="68" s="1"/>
  <c r="I154" i="68" s="1"/>
  <c r="D154" i="69" s="1"/>
  <c r="D72" i="71"/>
  <c r="F72" i="71" s="1"/>
  <c r="I72" i="71" s="1"/>
  <c r="D72" i="68" s="1"/>
  <c r="F72" i="68" s="1"/>
  <c r="I72" i="68" s="1"/>
  <c r="D72" i="69" s="1"/>
  <c r="D68" i="71"/>
  <c r="F68" i="71" s="1"/>
  <c r="I68" i="71" s="1"/>
  <c r="D68" i="68" s="1"/>
  <c r="F68" i="68" s="1"/>
  <c r="I68" i="68" s="1"/>
  <c r="D68" i="69" s="1"/>
  <c r="D271" i="71"/>
  <c r="F271" i="71" s="1"/>
  <c r="I271" i="71" s="1"/>
  <c r="D271" i="68" s="1"/>
  <c r="F271" i="68" s="1"/>
  <c r="I271" i="68" s="1"/>
  <c r="D271" i="69" s="1"/>
  <c r="D223" i="71"/>
  <c r="F223" i="71" s="1"/>
  <c r="I223" i="71" s="1"/>
  <c r="D223" i="68" s="1"/>
  <c r="F223" i="68" s="1"/>
  <c r="I223" i="68" s="1"/>
  <c r="D223" i="69" s="1"/>
  <c r="D199" i="71"/>
  <c r="F199" i="71" s="1"/>
  <c r="I199" i="71" s="1"/>
  <c r="D199" i="68" s="1"/>
  <c r="F199" i="68" s="1"/>
  <c r="I199" i="68" s="1"/>
  <c r="D199" i="69" s="1"/>
  <c r="D243" i="71"/>
  <c r="F243" i="71" s="1"/>
  <c r="I243" i="71" s="1"/>
  <c r="D243" i="68" s="1"/>
  <c r="F243" i="68" s="1"/>
  <c r="I243" i="68" s="1"/>
  <c r="D243" i="69" s="1"/>
  <c r="D37" i="71"/>
  <c r="F37" i="71" s="1"/>
  <c r="I37" i="71" s="1"/>
  <c r="D37" i="68" s="1"/>
  <c r="F37" i="68" s="1"/>
  <c r="I37" i="68" s="1"/>
  <c r="D37" i="69" s="1"/>
  <c r="D209" i="71"/>
  <c r="F209" i="71" s="1"/>
  <c r="I209" i="71" s="1"/>
  <c r="D209" i="68" s="1"/>
  <c r="F209" i="68" s="1"/>
  <c r="I209" i="68" s="1"/>
  <c r="D209" i="69" s="1"/>
  <c r="D54" i="71"/>
  <c r="F54" i="71" s="1"/>
  <c r="I54" i="71" s="1"/>
  <c r="D54" i="68" s="1"/>
  <c r="F54" i="68" s="1"/>
  <c r="I54" i="68" s="1"/>
  <c r="D54" i="69" s="1"/>
  <c r="D29" i="71"/>
  <c r="F29" i="71" s="1"/>
  <c r="I29" i="71" s="1"/>
  <c r="D29" i="68" s="1"/>
  <c r="F29" i="68" s="1"/>
  <c r="I29" i="68" s="1"/>
  <c r="D29" i="69" s="1"/>
  <c r="D256" i="71"/>
  <c r="F256" i="71" s="1"/>
  <c r="I256" i="71" s="1"/>
  <c r="D256" i="68" s="1"/>
  <c r="F256" i="68" s="1"/>
  <c r="I256" i="68" s="1"/>
  <c r="D256" i="69" s="1"/>
  <c r="D135" i="71"/>
  <c r="F135" i="71" s="1"/>
  <c r="I135" i="71" s="1"/>
  <c r="D135" i="68" s="1"/>
  <c r="F135" i="68" s="1"/>
  <c r="I135" i="68" s="1"/>
  <c r="D135" i="69" s="1"/>
  <c r="D112" i="71"/>
  <c r="F112" i="71" s="1"/>
  <c r="I112" i="71" s="1"/>
  <c r="D112" i="68" s="1"/>
  <c r="F112" i="68" s="1"/>
  <c r="I112" i="68" s="1"/>
  <c r="D112" i="69" s="1"/>
  <c r="D215" i="71"/>
  <c r="F215" i="71" s="1"/>
  <c r="I215" i="71" s="1"/>
  <c r="D215" i="68" s="1"/>
  <c r="F215" i="68" s="1"/>
  <c r="I215" i="68" s="1"/>
  <c r="D215" i="69" s="1"/>
  <c r="D106" i="71"/>
  <c r="F106" i="71" s="1"/>
  <c r="I106" i="71" s="1"/>
  <c r="D106" i="68" s="1"/>
  <c r="F106" i="68" s="1"/>
  <c r="I106" i="68" s="1"/>
  <c r="D106" i="69" s="1"/>
  <c r="D226" i="71"/>
  <c r="F226" i="71" s="1"/>
  <c r="I226" i="71" s="1"/>
  <c r="D226" i="68" s="1"/>
  <c r="F226" i="68" s="1"/>
  <c r="I226" i="68" s="1"/>
  <c r="D226" i="69" s="1"/>
  <c r="D208" i="71"/>
  <c r="F208" i="71" s="1"/>
  <c r="I208" i="71" s="1"/>
  <c r="D208" i="68" s="1"/>
  <c r="F208" i="68" s="1"/>
  <c r="I208" i="68" s="1"/>
  <c r="D208" i="69" s="1"/>
  <c r="D143" i="71"/>
  <c r="F143" i="71" s="1"/>
  <c r="I143" i="71" s="1"/>
  <c r="D143" i="68" s="1"/>
  <c r="F143" i="68" s="1"/>
  <c r="I143" i="68" s="1"/>
  <c r="D143" i="69" s="1"/>
  <c r="D221" i="71"/>
  <c r="F221" i="71" s="1"/>
  <c r="I221" i="71" s="1"/>
  <c r="D221" i="68" s="1"/>
  <c r="F221" i="68" s="1"/>
  <c r="I221" i="68" s="1"/>
  <c r="D221" i="69" s="1"/>
  <c r="D206" i="71"/>
  <c r="F206" i="71" s="1"/>
  <c r="I206" i="71" s="1"/>
  <c r="D206" i="68" s="1"/>
  <c r="F206" i="68" s="1"/>
  <c r="I206" i="68" s="1"/>
  <c r="D206" i="69" s="1"/>
  <c r="D131" i="71"/>
  <c r="F131" i="71" s="1"/>
  <c r="I131" i="71" s="1"/>
  <c r="D131" i="68" s="1"/>
  <c r="F131" i="68" s="1"/>
  <c r="I131" i="68" s="1"/>
  <c r="D131" i="69" s="1"/>
  <c r="D127" i="71"/>
  <c r="F127" i="71" s="1"/>
  <c r="I127" i="71" s="1"/>
  <c r="D127" i="68" s="1"/>
  <c r="F127" i="68" s="1"/>
  <c r="I127" i="68" s="1"/>
  <c r="D127" i="69" s="1"/>
  <c r="D190" i="71"/>
  <c r="F190" i="71" s="1"/>
  <c r="I190" i="71" s="1"/>
  <c r="D190" i="68" s="1"/>
  <c r="F190" i="68" s="1"/>
  <c r="I190" i="68" s="1"/>
  <c r="D190" i="69" s="1"/>
  <c r="D278" i="71"/>
  <c r="F278" i="71" s="1"/>
  <c r="I278" i="71" s="1"/>
  <c r="D278" i="68" s="1"/>
  <c r="F278" i="68" s="1"/>
  <c r="I278" i="68" s="1"/>
  <c r="D278" i="69" s="1"/>
  <c r="D111" i="71"/>
  <c r="F111" i="71" s="1"/>
  <c r="I111" i="71" s="1"/>
  <c r="D111" i="68" s="1"/>
  <c r="F111" i="68" s="1"/>
  <c r="I111" i="68" s="1"/>
  <c r="D111" i="69" s="1"/>
  <c r="D130" i="71"/>
  <c r="F130" i="71" s="1"/>
  <c r="I130" i="71" s="1"/>
  <c r="D130" i="68" s="1"/>
  <c r="F130" i="68" s="1"/>
  <c r="I130" i="68" s="1"/>
  <c r="D130" i="69" s="1"/>
  <c r="D217" i="71"/>
  <c r="F217" i="71" s="1"/>
  <c r="I217" i="71" s="1"/>
  <c r="D217" i="68" s="1"/>
  <c r="F217" i="68" s="1"/>
  <c r="I217" i="68" s="1"/>
  <c r="D217" i="69" s="1"/>
  <c r="D121" i="71"/>
  <c r="F121" i="71" s="1"/>
  <c r="I121" i="71" s="1"/>
  <c r="D121" i="68" s="1"/>
  <c r="F121" i="68" s="1"/>
  <c r="I121" i="68" s="1"/>
  <c r="D121" i="69" s="1"/>
  <c r="D202" i="71"/>
  <c r="F202" i="71" s="1"/>
  <c r="I202" i="71" s="1"/>
  <c r="D202" i="68" s="1"/>
  <c r="F202" i="68" s="1"/>
  <c r="I202" i="68" s="1"/>
  <c r="D202" i="69" s="1"/>
  <c r="D182" i="71"/>
  <c r="F182" i="71" s="1"/>
  <c r="I182" i="71" s="1"/>
  <c r="D182" i="68" s="1"/>
  <c r="F182" i="68" s="1"/>
  <c r="I182" i="68" s="1"/>
  <c r="D182" i="69" s="1"/>
  <c r="D213" i="71"/>
  <c r="F213" i="71" s="1"/>
  <c r="I213" i="71" s="1"/>
  <c r="D213" i="68" s="1"/>
  <c r="F213" i="68" s="1"/>
  <c r="I213" i="68" s="1"/>
  <c r="D213" i="69" s="1"/>
  <c r="D42" i="71"/>
  <c r="F42" i="71" s="1"/>
  <c r="I42" i="71" s="1"/>
  <c r="D42" i="68" s="1"/>
  <c r="F42" i="68" s="1"/>
  <c r="I42" i="68" s="1"/>
  <c r="D42" i="69" s="1"/>
  <c r="D274" i="71"/>
  <c r="F274" i="71" s="1"/>
  <c r="I274" i="71" s="1"/>
  <c r="D274" i="68" s="1"/>
  <c r="F274" i="68" s="1"/>
  <c r="I274" i="68" s="1"/>
  <c r="D274" i="69" s="1"/>
  <c r="D79" i="71"/>
  <c r="F79" i="71" s="1"/>
  <c r="I79" i="71" s="1"/>
  <c r="D79" i="68" s="1"/>
  <c r="F79" i="68" s="1"/>
  <c r="I79" i="68" s="1"/>
  <c r="D79" i="69" s="1"/>
  <c r="D80" i="71"/>
  <c r="F80" i="71" s="1"/>
  <c r="I80" i="71" s="1"/>
  <c r="D80" i="68" s="1"/>
  <c r="F80" i="68" s="1"/>
  <c r="I80" i="68" s="1"/>
  <c r="D80" i="69" s="1"/>
  <c r="D70" i="71"/>
  <c r="F70" i="71" s="1"/>
  <c r="I70" i="71" s="1"/>
  <c r="D70" i="68" s="1"/>
  <c r="F70" i="68" s="1"/>
  <c r="I70" i="68" s="1"/>
  <c r="D70" i="69" s="1"/>
  <c r="D69" i="71"/>
  <c r="F69" i="71" s="1"/>
  <c r="I69" i="71" s="1"/>
  <c r="D69" i="68" s="1"/>
  <c r="F69" i="68" s="1"/>
  <c r="I69" i="68" s="1"/>
  <c r="D69" i="69" s="1"/>
  <c r="D178" i="71"/>
  <c r="F178" i="71" s="1"/>
  <c r="I178" i="71" s="1"/>
  <c r="D178" i="68" s="1"/>
  <c r="F178" i="68" s="1"/>
  <c r="I178" i="68" s="1"/>
  <c r="D178" i="69" s="1"/>
  <c r="D191" i="71"/>
  <c r="F191" i="71" s="1"/>
  <c r="I191" i="71" s="1"/>
  <c r="D191" i="68" s="1"/>
  <c r="F191" i="68" s="1"/>
  <c r="I191" i="68" s="1"/>
  <c r="D191" i="69" s="1"/>
  <c r="D51" i="71"/>
  <c r="F51" i="71" s="1"/>
  <c r="I51" i="71" s="1"/>
  <c r="D51" i="68" s="1"/>
  <c r="F51" i="68" s="1"/>
  <c r="I51" i="68" s="1"/>
  <c r="D51" i="69" s="1"/>
  <c r="F39" i="71"/>
  <c r="I39" i="71" s="1"/>
  <c r="F38" i="71"/>
  <c r="I38" i="71" s="1"/>
  <c r="F245" i="71"/>
  <c r="I245" i="71" s="1"/>
  <c r="F175" i="71"/>
  <c r="I175" i="71" s="1"/>
  <c r="O5" i="33"/>
  <c r="Q5" i="33"/>
  <c r="Q285" i="33" s="1"/>
  <c r="F136" i="68"/>
  <c r="I136" i="68" s="1"/>
  <c r="D136" i="69" s="1"/>
  <c r="F132" i="71"/>
  <c r="I132" i="71" s="1"/>
  <c r="D132" i="68" s="1"/>
  <c r="F47" i="68"/>
  <c r="I47" i="68" s="1"/>
  <c r="D47" i="69" s="1"/>
  <c r="F241" i="71"/>
  <c r="I241" i="71" s="1"/>
  <c r="D241" i="68" s="1"/>
  <c r="F284" i="68"/>
  <c r="I284" i="68" s="1"/>
  <c r="D284" i="69" s="1"/>
  <c r="F87" i="68"/>
  <c r="I87" i="68" s="1"/>
  <c r="D87" i="69" s="1"/>
  <c r="F281" i="68"/>
  <c r="I281" i="68" s="1"/>
  <c r="D281" i="69" s="1"/>
  <c r="F200" i="71"/>
  <c r="I200" i="71" s="1"/>
  <c r="D200" i="68" s="1"/>
  <c r="F128" i="71"/>
  <c r="I128" i="71" s="1"/>
  <c r="D128" i="68" s="1"/>
  <c r="F174" i="68"/>
  <c r="I174" i="68" s="1"/>
  <c r="D174" i="69" s="1"/>
  <c r="F133" i="68"/>
  <c r="I133" i="68" s="1"/>
  <c r="D133" i="69" s="1"/>
  <c r="F82" i="68"/>
  <c r="I82" i="68" s="1"/>
  <c r="D82" i="69" s="1"/>
  <c r="F109" i="68"/>
  <c r="I109" i="68" s="1"/>
  <c r="D109" i="69" s="1"/>
  <c r="F96" i="71"/>
  <c r="I96" i="71" s="1"/>
  <c r="D96" i="68" s="1"/>
  <c r="F248" i="71"/>
  <c r="I248" i="71" s="1"/>
  <c r="D248" i="68" s="1"/>
  <c r="I7" i="33"/>
  <c r="I8" i="33"/>
  <c r="I13" i="33"/>
  <c r="I14" i="33"/>
  <c r="I6" i="33"/>
  <c r="I15" i="33"/>
  <c r="I16" i="33"/>
  <c r="I18" i="33"/>
  <c r="I17" i="33"/>
  <c r="I5" i="33"/>
  <c r="L286" i="33"/>
  <c r="M287" i="33" s="1"/>
  <c r="M293" i="33" s="1"/>
  <c r="D39" i="68" l="1"/>
  <c r="F39" i="68" s="1"/>
  <c r="I39" i="68" s="1"/>
  <c r="D39" i="69" s="1"/>
  <c r="D38" i="68"/>
  <c r="F38" i="68" s="1"/>
  <c r="I38" i="68" s="1"/>
  <c r="D38" i="69" s="1"/>
  <c r="D175" i="68"/>
  <c r="F175" i="68" s="1"/>
  <c r="I175" i="68" s="1"/>
  <c r="D175" i="69" s="1"/>
  <c r="D245" i="68"/>
  <c r="F245" i="68" s="1"/>
  <c r="I245" i="68" s="1"/>
  <c r="D15" i="66"/>
  <c r="F15" i="66" s="1"/>
  <c r="I15" i="66" s="1"/>
  <c r="D15" i="67" s="1"/>
  <c r="E15" i="8"/>
  <c r="D14" i="66"/>
  <c r="F14" i="66" s="1"/>
  <c r="I14" i="66" s="1"/>
  <c r="D14" i="67" s="1"/>
  <c r="E14" i="8"/>
  <c r="D8" i="66"/>
  <c r="E8" i="8"/>
  <c r="D7" i="66"/>
  <c r="E7" i="8"/>
  <c r="D18" i="66"/>
  <c r="E19" i="8"/>
  <c r="E18" i="8"/>
  <c r="D17" i="66"/>
  <c r="F17" i="66" s="1"/>
  <c r="I17" i="66" s="1"/>
  <c r="D17" i="67" s="1"/>
  <c r="E17" i="8"/>
  <c r="D16" i="66"/>
  <c r="E16" i="8"/>
  <c r="E13" i="8"/>
  <c r="D13" i="66"/>
  <c r="F13" i="66" s="1"/>
  <c r="I13" i="66" s="1"/>
  <c r="D13" i="67" s="1"/>
  <c r="D6" i="66"/>
  <c r="F6" i="66" s="1"/>
  <c r="I6" i="66" s="1"/>
  <c r="D6" i="67" s="1"/>
  <c r="E6" i="8"/>
  <c r="D5" i="66"/>
  <c r="F5" i="66" s="1"/>
  <c r="I5" i="66" s="1"/>
  <c r="D5" i="67" s="1"/>
  <c r="F274" i="69"/>
  <c r="I274" i="69" s="1"/>
  <c r="D274" i="72" s="1"/>
  <c r="F260" i="69"/>
  <c r="I260" i="69" s="1"/>
  <c r="D260" i="72" s="1"/>
  <c r="F109" i="69"/>
  <c r="I109" i="69" s="1"/>
  <c r="D109" i="72" s="1"/>
  <c r="F26" i="69"/>
  <c r="I26" i="69" s="1"/>
  <c r="D26" i="72" s="1"/>
  <c r="F154" i="69"/>
  <c r="I154" i="69" s="1"/>
  <c r="D154" i="72" s="1"/>
  <c r="F205" i="69"/>
  <c r="I205" i="69" s="1"/>
  <c r="D205" i="72" s="1"/>
  <c r="F243" i="69"/>
  <c r="I243" i="69" s="1"/>
  <c r="D243" i="72" s="1"/>
  <c r="F208" i="69"/>
  <c r="I208" i="69" s="1"/>
  <c r="D208" i="72" s="1"/>
  <c r="F54" i="69"/>
  <c r="I54" i="69" s="1"/>
  <c r="D54" i="72" s="1"/>
  <c r="F86" i="69"/>
  <c r="I86" i="69" s="1"/>
  <c r="D86" i="72" s="1"/>
  <c r="F216" i="69"/>
  <c r="I216" i="69" s="1"/>
  <c r="D216" i="72" s="1"/>
  <c r="F195" i="69"/>
  <c r="I195" i="69" s="1"/>
  <c r="D195" i="72" s="1"/>
  <c r="F68" i="69"/>
  <c r="I68" i="69" s="1"/>
  <c r="D68" i="72" s="1"/>
  <c r="F277" i="69"/>
  <c r="I277" i="69" s="1"/>
  <c r="D277" i="72" s="1"/>
  <c r="F221" i="69"/>
  <c r="I221" i="69" s="1"/>
  <c r="D221" i="72" s="1"/>
  <c r="F25" i="69"/>
  <c r="I25" i="69" s="1"/>
  <c r="D25" i="72" s="1"/>
  <c r="F279" i="69"/>
  <c r="I279" i="69" s="1"/>
  <c r="D279" i="72" s="1"/>
  <c r="F23" i="69"/>
  <c r="I23" i="69" s="1"/>
  <c r="D23" i="72" s="1"/>
  <c r="F275" i="69"/>
  <c r="I275" i="69" s="1"/>
  <c r="D275" i="72" s="1"/>
  <c r="F72" i="69"/>
  <c r="I72" i="69" s="1"/>
  <c r="D72" i="72" s="1"/>
  <c r="F207" i="69"/>
  <c r="I207" i="69" s="1"/>
  <c r="D207" i="72" s="1"/>
  <c r="F93" i="69"/>
  <c r="I93" i="69" s="1"/>
  <c r="D93" i="72" s="1"/>
  <c r="F193" i="69"/>
  <c r="I193" i="69" s="1"/>
  <c r="D193" i="72" s="1"/>
  <c r="F196" i="69"/>
  <c r="I196" i="69" s="1"/>
  <c r="D196" i="72" s="1"/>
  <c r="F222" i="69"/>
  <c r="I222" i="69" s="1"/>
  <c r="D222" i="72" s="1"/>
  <c r="F244" i="69"/>
  <c r="I244" i="69" s="1"/>
  <c r="D244" i="72" s="1"/>
  <c r="F227" i="69"/>
  <c r="I227" i="69" s="1"/>
  <c r="D227" i="72" s="1"/>
  <c r="F87" i="69"/>
  <c r="I87" i="69" s="1"/>
  <c r="D87" i="72" s="1"/>
  <c r="F24" i="69"/>
  <c r="I24" i="69" s="1"/>
  <c r="D24" i="72" s="1"/>
  <c r="F60" i="69"/>
  <c r="I60" i="69" s="1"/>
  <c r="D60" i="72" s="1"/>
  <c r="F28" i="69"/>
  <c r="I28" i="69" s="1"/>
  <c r="D28" i="72" s="1"/>
  <c r="F192" i="69"/>
  <c r="I192" i="69" s="1"/>
  <c r="D192" i="72" s="1"/>
  <c r="F49" i="69"/>
  <c r="I49" i="69" s="1"/>
  <c r="D49" i="72" s="1"/>
  <c r="F58" i="69"/>
  <c r="I58" i="69" s="1"/>
  <c r="D58" i="72" s="1"/>
  <c r="F78" i="69"/>
  <c r="I78" i="69" s="1"/>
  <c r="D78" i="72" s="1"/>
  <c r="F112" i="69"/>
  <c r="I112" i="69" s="1"/>
  <c r="D112" i="72" s="1"/>
  <c r="F91" i="69"/>
  <c r="I91" i="69" s="1"/>
  <c r="D91" i="72" s="1"/>
  <c r="F226" i="69"/>
  <c r="I226" i="69" s="1"/>
  <c r="D226" i="72" s="1"/>
  <c r="F56" i="69"/>
  <c r="I56" i="69" s="1"/>
  <c r="D56" i="72" s="1"/>
  <c r="F51" i="69"/>
  <c r="I51" i="69" s="1"/>
  <c r="D51" i="72" s="1"/>
  <c r="F102" i="69"/>
  <c r="I102" i="69" s="1"/>
  <c r="D102" i="72" s="1"/>
  <c r="F186" i="69"/>
  <c r="I186" i="69" s="1"/>
  <c r="D186" i="72" s="1"/>
  <c r="F108" i="69"/>
  <c r="I108" i="69" s="1"/>
  <c r="D108" i="72" s="1"/>
  <c r="F238" i="69"/>
  <c r="I238" i="69" s="1"/>
  <c r="D238" i="72" s="1"/>
  <c r="F45" i="69"/>
  <c r="I45" i="69" s="1"/>
  <c r="D45" i="72" s="1"/>
  <c r="F263" i="69"/>
  <c r="I263" i="69" s="1"/>
  <c r="D263" i="72" s="1"/>
  <c r="F127" i="69"/>
  <c r="I127" i="69" s="1"/>
  <c r="D127" i="72" s="1"/>
  <c r="F134" i="69"/>
  <c r="I134" i="69" s="1"/>
  <c r="D134" i="72" s="1"/>
  <c r="F214" i="69"/>
  <c r="I214" i="69" s="1"/>
  <c r="D214" i="72" s="1"/>
  <c r="F106" i="69"/>
  <c r="I106" i="69" s="1"/>
  <c r="D106" i="72" s="1"/>
  <c r="F110" i="69"/>
  <c r="I110" i="69" s="1"/>
  <c r="D110" i="72" s="1"/>
  <c r="F229" i="69"/>
  <c r="I229" i="69" s="1"/>
  <c r="D229" i="72" s="1"/>
  <c r="F67" i="69"/>
  <c r="I67" i="69" s="1"/>
  <c r="D67" i="72" s="1"/>
  <c r="F21" i="69"/>
  <c r="I21" i="69" s="1"/>
  <c r="D21" i="72" s="1"/>
  <c r="F203" i="69"/>
  <c r="I203" i="69" s="1"/>
  <c r="D203" i="72" s="1"/>
  <c r="F236" i="69"/>
  <c r="I236" i="69" s="1"/>
  <c r="D236" i="72" s="1"/>
  <c r="F137" i="69"/>
  <c r="I137" i="69" s="1"/>
  <c r="D137" i="72" s="1"/>
  <c r="F204" i="69"/>
  <c r="I204" i="69" s="1"/>
  <c r="D204" i="72" s="1"/>
  <c r="F69" i="69"/>
  <c r="I69" i="69" s="1"/>
  <c r="D69" i="72" s="1"/>
  <c r="F30" i="69"/>
  <c r="I30" i="69" s="1"/>
  <c r="D30" i="72" s="1"/>
  <c r="F31" i="69"/>
  <c r="I31" i="69" s="1"/>
  <c r="D31" i="72" s="1"/>
  <c r="F194" i="69"/>
  <c r="I194" i="69" s="1"/>
  <c r="D194" i="72" s="1"/>
  <c r="F273" i="69"/>
  <c r="I273" i="69" s="1"/>
  <c r="D273" i="72" s="1"/>
  <c r="F19" i="69"/>
  <c r="I19" i="69" s="1"/>
  <c r="D19" i="72" s="1"/>
  <c r="F55" i="69"/>
  <c r="I55" i="69" s="1"/>
  <c r="D55" i="72" s="1"/>
  <c r="F71" i="69"/>
  <c r="I71" i="69" s="1"/>
  <c r="D71" i="72" s="1"/>
  <c r="F183" i="69"/>
  <c r="I183" i="69" s="1"/>
  <c r="D183" i="72" s="1"/>
  <c r="F241" i="68"/>
  <c r="I241" i="68" s="1"/>
  <c r="D241" i="69" s="1"/>
  <c r="F202" i="69"/>
  <c r="I202" i="69" s="1"/>
  <c r="D202" i="72" s="1"/>
  <c r="F135" i="69"/>
  <c r="I135" i="69" s="1"/>
  <c r="D135" i="72" s="1"/>
  <c r="F256" i="69"/>
  <c r="I256" i="69" s="1"/>
  <c r="D256" i="72" s="1"/>
  <c r="F188" i="69"/>
  <c r="I188" i="69" s="1"/>
  <c r="D188" i="72" s="1"/>
  <c r="F27" i="69"/>
  <c r="I27" i="69" s="1"/>
  <c r="D27" i="72" s="1"/>
  <c r="F92" i="69"/>
  <c r="I92" i="69" s="1"/>
  <c r="D92" i="72" s="1"/>
  <c r="F121" i="69"/>
  <c r="I121" i="69" s="1"/>
  <c r="D121" i="72" s="1"/>
  <c r="F190" i="69"/>
  <c r="I190" i="69" s="1"/>
  <c r="D190" i="72" s="1"/>
  <c r="F82" i="69"/>
  <c r="I82" i="69" s="1"/>
  <c r="D82" i="72" s="1"/>
  <c r="F133" i="69"/>
  <c r="I133" i="69" s="1"/>
  <c r="D133" i="72" s="1"/>
  <c r="F270" i="69"/>
  <c r="I270" i="69" s="1"/>
  <c r="D270" i="72" s="1"/>
  <c r="F145" i="69"/>
  <c r="I145" i="69" s="1"/>
  <c r="D145" i="72" s="1"/>
  <c r="F272" i="69"/>
  <c r="I272" i="69" s="1"/>
  <c r="D272" i="72" s="1"/>
  <c r="F20" i="69"/>
  <c r="I20" i="69" s="1"/>
  <c r="D20" i="72" s="1"/>
  <c r="F88" i="69"/>
  <c r="I88" i="69" s="1"/>
  <c r="D88" i="72" s="1"/>
  <c r="F278" i="69"/>
  <c r="I278" i="69" s="1"/>
  <c r="D278" i="72" s="1"/>
  <c r="F198" i="69"/>
  <c r="I198" i="69" s="1"/>
  <c r="D198" i="72" s="1"/>
  <c r="F267" i="69"/>
  <c r="I267" i="69" s="1"/>
  <c r="D267" i="72" s="1"/>
  <c r="F22" i="69"/>
  <c r="I22" i="69" s="1"/>
  <c r="D22" i="72" s="1"/>
  <c r="F206" i="69"/>
  <c r="I206" i="69" s="1"/>
  <c r="D206" i="72" s="1"/>
  <c r="F32" i="69"/>
  <c r="I32" i="69" s="1"/>
  <c r="D32" i="72" s="1"/>
  <c r="F187" i="69"/>
  <c r="I187" i="69" s="1"/>
  <c r="D187" i="72" s="1"/>
  <c r="F215" i="69"/>
  <c r="I215" i="69" s="1"/>
  <c r="D215" i="72" s="1"/>
  <c r="F96" i="68"/>
  <c r="I96" i="68" s="1"/>
  <c r="D96" i="69" s="1"/>
  <c r="F131" i="69"/>
  <c r="I131" i="69" s="1"/>
  <c r="D131" i="72" s="1"/>
  <c r="F50" i="69"/>
  <c r="I50" i="69" s="1"/>
  <c r="D50" i="72" s="1"/>
  <c r="F276" i="69"/>
  <c r="I276" i="69" s="1"/>
  <c r="D276" i="72" s="1"/>
  <c r="F128" i="68"/>
  <c r="I128" i="68" s="1"/>
  <c r="D128" i="69" s="1"/>
  <c r="F254" i="69"/>
  <c r="I254" i="69" s="1"/>
  <c r="D254" i="72" s="1"/>
  <c r="F282" i="69"/>
  <c r="I282" i="69" s="1"/>
  <c r="D282" i="72" s="1"/>
  <c r="F197" i="69"/>
  <c r="I197" i="69" s="1"/>
  <c r="D197" i="72" s="1"/>
  <c r="F53" i="69"/>
  <c r="I53" i="69" s="1"/>
  <c r="D53" i="72" s="1"/>
  <c r="F177" i="69"/>
  <c r="I177" i="69" s="1"/>
  <c r="D177" i="72" s="1"/>
  <c r="F217" i="69"/>
  <c r="I217" i="69" s="1"/>
  <c r="D217" i="72" s="1"/>
  <c r="F257" i="69"/>
  <c r="I257" i="69" s="1"/>
  <c r="D257" i="72" s="1"/>
  <c r="F178" i="69"/>
  <c r="I178" i="69" s="1"/>
  <c r="D178" i="72" s="1"/>
  <c r="F211" i="69"/>
  <c r="I211" i="69" s="1"/>
  <c r="D211" i="72" s="1"/>
  <c r="F79" i="69"/>
  <c r="I79" i="69" s="1"/>
  <c r="D79" i="72" s="1"/>
  <c r="F73" i="69"/>
  <c r="I73" i="69" s="1"/>
  <c r="D73" i="72" s="1"/>
  <c r="F59" i="69"/>
  <c r="I59" i="69" s="1"/>
  <c r="D59" i="72" s="1"/>
  <c r="F265" i="69"/>
  <c r="I265" i="69" s="1"/>
  <c r="D265" i="72" s="1"/>
  <c r="F77" i="69"/>
  <c r="I77" i="69" s="1"/>
  <c r="D77" i="72" s="1"/>
  <c r="F201" i="69"/>
  <c r="I201" i="69" s="1"/>
  <c r="D201" i="72" s="1"/>
  <c r="F181" i="69"/>
  <c r="I181" i="69" s="1"/>
  <c r="D181" i="72" s="1"/>
  <c r="F41" i="69"/>
  <c r="I41" i="69" s="1"/>
  <c r="D41" i="72" s="1"/>
  <c r="F259" i="69"/>
  <c r="I259" i="69" s="1"/>
  <c r="D259" i="72" s="1"/>
  <c r="F94" i="69"/>
  <c r="I94" i="69" s="1"/>
  <c r="D94" i="72" s="1"/>
  <c r="F143" i="69"/>
  <c r="I143" i="69" s="1"/>
  <c r="D143" i="72" s="1"/>
  <c r="F176" i="69"/>
  <c r="I176" i="69" s="1"/>
  <c r="D176" i="72" s="1"/>
  <c r="F233" i="69"/>
  <c r="I233" i="69" s="1"/>
  <c r="D233" i="72" s="1"/>
  <c r="F76" i="69"/>
  <c r="I76" i="69" s="1"/>
  <c r="D76" i="72" s="1"/>
  <c r="F281" i="69"/>
  <c r="I281" i="69" s="1"/>
  <c r="D281" i="72" s="1"/>
  <c r="F250" i="69"/>
  <c r="I250" i="69" s="1"/>
  <c r="D250" i="72" s="1"/>
  <c r="F191" i="69"/>
  <c r="I191" i="69" s="1"/>
  <c r="D191" i="72" s="1"/>
  <c r="F95" i="69"/>
  <c r="I95" i="69" s="1"/>
  <c r="D95" i="72" s="1"/>
  <c r="F130" i="69"/>
  <c r="I130" i="69" s="1"/>
  <c r="D130" i="72" s="1"/>
  <c r="F57" i="69"/>
  <c r="I57" i="69" s="1"/>
  <c r="D57" i="72" s="1"/>
  <c r="F132" i="68"/>
  <c r="I132" i="68" s="1"/>
  <c r="D132" i="69" s="1"/>
  <c r="F136" i="69"/>
  <c r="I136" i="69" s="1"/>
  <c r="D136" i="72" s="1"/>
  <c r="F223" i="69"/>
  <c r="I223" i="69" s="1"/>
  <c r="D223" i="72" s="1"/>
  <c r="F235" i="69"/>
  <c r="I235" i="69" s="1"/>
  <c r="D235" i="72" s="1"/>
  <c r="F44" i="69"/>
  <c r="I44" i="69" s="1"/>
  <c r="D44" i="72" s="1"/>
  <c r="F107" i="69"/>
  <c r="I107" i="69" s="1"/>
  <c r="D107" i="72" s="1"/>
  <c r="F234" i="69"/>
  <c r="I234" i="69" s="1"/>
  <c r="D234" i="72" s="1"/>
  <c r="F209" i="69"/>
  <c r="I209" i="69" s="1"/>
  <c r="D209" i="72" s="1"/>
  <c r="F29" i="69"/>
  <c r="I29" i="69" s="1"/>
  <c r="D29" i="72" s="1"/>
  <c r="F225" i="69"/>
  <c r="I225" i="69" s="1"/>
  <c r="D225" i="72" s="1"/>
  <c r="F237" i="69"/>
  <c r="I237" i="69" s="1"/>
  <c r="D237" i="72" s="1"/>
  <c r="F144" i="69"/>
  <c r="I144" i="69" s="1"/>
  <c r="D144" i="72" s="1"/>
  <c r="F280" i="69"/>
  <c r="I280" i="69" s="1"/>
  <c r="D280" i="72" s="1"/>
  <c r="F126" i="69"/>
  <c r="I126" i="69" s="1"/>
  <c r="D126" i="72" s="1"/>
  <c r="F212" i="69"/>
  <c r="I212" i="69" s="1"/>
  <c r="D212" i="72" s="1"/>
  <c r="F284" i="69"/>
  <c r="I284" i="69" s="1"/>
  <c r="D284" i="72" s="1"/>
  <c r="F219" i="69"/>
  <c r="I219" i="69" s="1"/>
  <c r="D219" i="72" s="1"/>
  <c r="F48" i="69"/>
  <c r="I48" i="69" s="1"/>
  <c r="D48" i="72" s="1"/>
  <c r="F129" i="69"/>
  <c r="I129" i="69" s="1"/>
  <c r="D129" i="72" s="1"/>
  <c r="F46" i="69"/>
  <c r="I46" i="69" s="1"/>
  <c r="D46" i="72" s="1"/>
  <c r="F140" i="69"/>
  <c r="I140" i="69" s="1"/>
  <c r="D140" i="72" s="1"/>
  <c r="F224" i="69"/>
  <c r="I224" i="69" s="1"/>
  <c r="D224" i="72" s="1"/>
  <c r="F249" i="69"/>
  <c r="I249" i="69" s="1"/>
  <c r="D249" i="72" s="1"/>
  <c r="F264" i="69"/>
  <c r="I264" i="69" s="1"/>
  <c r="D264" i="72" s="1"/>
  <c r="F113" i="69"/>
  <c r="I113" i="69" s="1"/>
  <c r="D113" i="72" s="1"/>
  <c r="F33" i="69"/>
  <c r="I33" i="69" s="1"/>
  <c r="D33" i="72" s="1"/>
  <c r="F252" i="69"/>
  <c r="I252" i="69" s="1"/>
  <c r="D252" i="72" s="1"/>
  <c r="F268" i="69"/>
  <c r="I268" i="69" s="1"/>
  <c r="D268" i="72" s="1"/>
  <c r="F105" i="69"/>
  <c r="I105" i="69" s="1"/>
  <c r="D105" i="72" s="1"/>
  <c r="F200" i="68"/>
  <c r="I200" i="68" s="1"/>
  <c r="D200" i="69" s="1"/>
  <c r="F43" i="69"/>
  <c r="I43" i="69" s="1"/>
  <c r="D43" i="72" s="1"/>
  <c r="F182" i="69"/>
  <c r="I182" i="69" s="1"/>
  <c r="D182" i="72" s="1"/>
  <c r="F80" i="69"/>
  <c r="I80" i="69" s="1"/>
  <c r="D80" i="72" s="1"/>
  <c r="F125" i="69"/>
  <c r="I125" i="69" s="1"/>
  <c r="D125" i="72" s="1"/>
  <c r="F199" i="69"/>
  <c r="I199" i="69" s="1"/>
  <c r="D199" i="72" s="1"/>
  <c r="F220" i="69"/>
  <c r="I220" i="69" s="1"/>
  <c r="D220" i="72" s="1"/>
  <c r="F232" i="69"/>
  <c r="I232" i="69" s="1"/>
  <c r="D232" i="72" s="1"/>
  <c r="F228" i="69"/>
  <c r="I228" i="69" s="1"/>
  <c r="D228" i="72" s="1"/>
  <c r="F83" i="69"/>
  <c r="I83" i="69" s="1"/>
  <c r="D83" i="72" s="1"/>
  <c r="F261" i="69"/>
  <c r="I261" i="69" s="1"/>
  <c r="D261" i="72" s="1"/>
  <c r="F266" i="69"/>
  <c r="I266" i="69" s="1"/>
  <c r="D266" i="72" s="1"/>
  <c r="F271" i="69"/>
  <c r="I271" i="69" s="1"/>
  <c r="D271" i="72" s="1"/>
  <c r="F111" i="69"/>
  <c r="I111" i="69" s="1"/>
  <c r="D111" i="72" s="1"/>
  <c r="F40" i="69"/>
  <c r="I40" i="69" s="1"/>
  <c r="D40" i="72" s="1"/>
  <c r="F253" i="69"/>
  <c r="I253" i="69" s="1"/>
  <c r="D253" i="72" s="1"/>
  <c r="F37" i="69"/>
  <c r="I37" i="69" s="1"/>
  <c r="D37" i="72" s="1"/>
  <c r="F42" i="69"/>
  <c r="I42" i="69" s="1"/>
  <c r="D42" i="72" s="1"/>
  <c r="F84" i="69"/>
  <c r="I84" i="69" s="1"/>
  <c r="D84" i="72" s="1"/>
  <c r="F255" i="69"/>
  <c r="I255" i="69" s="1"/>
  <c r="D255" i="72" s="1"/>
  <c r="F62" i="69"/>
  <c r="I62" i="69" s="1"/>
  <c r="D62" i="72" s="1"/>
  <c r="F47" i="69"/>
  <c r="I47" i="69" s="1"/>
  <c r="D47" i="72" s="1"/>
  <c r="F139" i="69"/>
  <c r="I139" i="69" s="1"/>
  <c r="D139" i="72" s="1"/>
  <c r="F269" i="69"/>
  <c r="I269" i="69" s="1"/>
  <c r="D269" i="72" s="1"/>
  <c r="F251" i="69"/>
  <c r="I251" i="69" s="1"/>
  <c r="D251" i="72" s="1"/>
  <c r="F70" i="69"/>
  <c r="I70" i="69" s="1"/>
  <c r="D70" i="72" s="1"/>
  <c r="F258" i="69"/>
  <c r="I258" i="69" s="1"/>
  <c r="D258" i="72" s="1"/>
  <c r="F74" i="69"/>
  <c r="I74" i="69" s="1"/>
  <c r="D74" i="72" s="1"/>
  <c r="F103" i="69"/>
  <c r="I103" i="69" s="1"/>
  <c r="D103" i="72" s="1"/>
  <c r="F262" i="69"/>
  <c r="I262" i="69" s="1"/>
  <c r="D262" i="72" s="1"/>
  <c r="F142" i="69"/>
  <c r="I142" i="69" s="1"/>
  <c r="D142" i="72" s="1"/>
  <c r="F104" i="69"/>
  <c r="I104" i="69" s="1"/>
  <c r="D104" i="72" s="1"/>
  <c r="F75" i="69"/>
  <c r="I75" i="69" s="1"/>
  <c r="D75" i="72" s="1"/>
  <c r="F8" i="66"/>
  <c r="I8" i="66" s="1"/>
  <c r="D8" i="67" s="1"/>
  <c r="F35" i="69"/>
  <c r="I35" i="69" s="1"/>
  <c r="D35" i="72" s="1"/>
  <c r="F179" i="69"/>
  <c r="I179" i="69" s="1"/>
  <c r="D179" i="72" s="1"/>
  <c r="F7" i="66"/>
  <c r="I7" i="66" s="1"/>
  <c r="D7" i="67" s="1"/>
  <c r="F174" i="69"/>
  <c r="I174" i="69" s="1"/>
  <c r="D174" i="72" s="1"/>
  <c r="F18" i="66"/>
  <c r="I18" i="66" s="1"/>
  <c r="D18" i="67" s="1"/>
  <c r="F61" i="69"/>
  <c r="I61" i="69" s="1"/>
  <c r="D61" i="72" s="1"/>
  <c r="F189" i="69"/>
  <c r="I189" i="69" s="1"/>
  <c r="D189" i="72" s="1"/>
  <c r="F16" i="66"/>
  <c r="I16" i="66" s="1"/>
  <c r="D16" i="67" s="1"/>
  <c r="F248" i="68"/>
  <c r="I248" i="68" s="1"/>
  <c r="D248" i="69" s="1"/>
  <c r="F213" i="69"/>
  <c r="I213" i="69" s="1"/>
  <c r="D213" i="72" s="1"/>
  <c r="F66" i="69"/>
  <c r="I66" i="69" s="1"/>
  <c r="D66" i="72" s="1"/>
  <c r="F97" i="69"/>
  <c r="I97" i="69" s="1"/>
  <c r="D97" i="72" s="1"/>
  <c r="F81" i="69"/>
  <c r="I81" i="69" s="1"/>
  <c r="D81" i="72" s="1"/>
  <c r="F52" i="69"/>
  <c r="I52" i="69" s="1"/>
  <c r="D52" i="72" s="1"/>
  <c r="F34" i="69"/>
  <c r="I34" i="69" s="1"/>
  <c r="D34" i="72" s="1"/>
  <c r="M296" i="33"/>
  <c r="M295" i="33"/>
  <c r="D245" i="69" l="1"/>
  <c r="F245" i="69" s="1"/>
  <c r="I245" i="69" s="1"/>
  <c r="D245" i="72" s="1"/>
  <c r="F39" i="69"/>
  <c r="I39" i="69" s="1"/>
  <c r="D39" i="72" s="1"/>
  <c r="F38" i="69"/>
  <c r="I38" i="69" s="1"/>
  <c r="D38" i="72" s="1"/>
  <c r="F7" i="67"/>
  <c r="I7" i="67" s="1"/>
  <c r="F14" i="67"/>
  <c r="I14" i="67" s="1"/>
  <c r="F15" i="67"/>
  <c r="I15" i="67" s="1"/>
  <c r="F18" i="67"/>
  <c r="I18" i="67" s="1"/>
  <c r="F8" i="67"/>
  <c r="I8" i="67" s="1"/>
  <c r="F17" i="67"/>
  <c r="I17" i="67" s="1"/>
  <c r="F16" i="67"/>
  <c r="I16" i="67" s="1"/>
  <c r="F13" i="67"/>
  <c r="I13" i="67" s="1"/>
  <c r="F6" i="67"/>
  <c r="I6" i="67" s="1"/>
  <c r="F5" i="67"/>
  <c r="I5" i="67" s="1"/>
  <c r="D5" i="70" s="1"/>
  <c r="F74" i="72"/>
  <c r="I74" i="72" s="1"/>
  <c r="D74" i="73" s="1"/>
  <c r="F40" i="72"/>
  <c r="I40" i="72" s="1"/>
  <c r="D40" i="73" s="1"/>
  <c r="F228" i="72"/>
  <c r="I228" i="72" s="1"/>
  <c r="D228" i="73" s="1"/>
  <c r="F113" i="72"/>
  <c r="I113" i="72" s="1"/>
  <c r="D113" i="73" s="1"/>
  <c r="F126" i="72"/>
  <c r="I126" i="72" s="1"/>
  <c r="D126" i="73" s="1"/>
  <c r="F209" i="72"/>
  <c r="I209" i="72" s="1"/>
  <c r="D209" i="73" s="1"/>
  <c r="F281" i="72"/>
  <c r="I281" i="72" s="1"/>
  <c r="D281" i="73" s="1"/>
  <c r="F73" i="72"/>
  <c r="I73" i="72" s="1"/>
  <c r="D73" i="73" s="1"/>
  <c r="F177" i="72"/>
  <c r="I177" i="72" s="1"/>
  <c r="D177" i="73" s="1"/>
  <c r="F206" i="72"/>
  <c r="I206" i="72" s="1"/>
  <c r="D206" i="73" s="1"/>
  <c r="F82" i="72"/>
  <c r="I82" i="72" s="1"/>
  <c r="D82" i="73" s="1"/>
  <c r="F256" i="72"/>
  <c r="I256" i="72" s="1"/>
  <c r="D256" i="73" s="1"/>
  <c r="F204" i="72"/>
  <c r="I204" i="72" s="1"/>
  <c r="D204" i="73" s="1"/>
  <c r="F45" i="72"/>
  <c r="I45" i="72" s="1"/>
  <c r="D45" i="73" s="1"/>
  <c r="F56" i="72"/>
  <c r="I56" i="72" s="1"/>
  <c r="D56" i="73" s="1"/>
  <c r="F244" i="72"/>
  <c r="I244" i="72" s="1"/>
  <c r="D244" i="73" s="1"/>
  <c r="F68" i="72"/>
  <c r="I68" i="72" s="1"/>
  <c r="D68" i="73" s="1"/>
  <c r="F243" i="72"/>
  <c r="I243" i="72" s="1"/>
  <c r="D243" i="73" s="1"/>
  <c r="F258" i="72"/>
  <c r="I258" i="72" s="1"/>
  <c r="D258" i="73" s="1"/>
  <c r="F62" i="72"/>
  <c r="I62" i="72" s="1"/>
  <c r="D62" i="73" s="1"/>
  <c r="F232" i="72"/>
  <c r="I232" i="72" s="1"/>
  <c r="D232" i="73" s="1"/>
  <c r="F264" i="72"/>
  <c r="I264" i="72" s="1"/>
  <c r="D264" i="73" s="1"/>
  <c r="F129" i="72"/>
  <c r="I129" i="72" s="1"/>
  <c r="D129" i="73" s="1"/>
  <c r="F234" i="72"/>
  <c r="I234" i="72" s="1"/>
  <c r="D234" i="73" s="1"/>
  <c r="F76" i="72"/>
  <c r="I76" i="72" s="1"/>
  <c r="D76" i="73" s="1"/>
  <c r="F41" i="72"/>
  <c r="I41" i="72" s="1"/>
  <c r="D41" i="73" s="1"/>
  <c r="F53" i="72"/>
  <c r="I53" i="72" s="1"/>
  <c r="D53" i="73" s="1"/>
  <c r="F22" i="72"/>
  <c r="I22" i="72" s="1"/>
  <c r="D22" i="73" s="1"/>
  <c r="F88" i="72"/>
  <c r="I88" i="72" s="1"/>
  <c r="D88" i="73" s="1"/>
  <c r="F135" i="72"/>
  <c r="I135" i="72" s="1"/>
  <c r="D135" i="73" s="1"/>
  <c r="F137" i="72"/>
  <c r="I137" i="72" s="1"/>
  <c r="D137" i="73" s="1"/>
  <c r="F110" i="72"/>
  <c r="I110" i="72" s="1"/>
  <c r="D110" i="73" s="1"/>
  <c r="F226" i="72"/>
  <c r="I226" i="72" s="1"/>
  <c r="D226" i="73" s="1"/>
  <c r="F222" i="72"/>
  <c r="I222" i="72" s="1"/>
  <c r="D222" i="73" s="1"/>
  <c r="F275" i="72"/>
  <c r="I275" i="72" s="1"/>
  <c r="D275" i="73" s="1"/>
  <c r="F205" i="72"/>
  <c r="I205" i="72" s="1"/>
  <c r="D205" i="73" s="1"/>
  <c r="F75" i="72"/>
  <c r="I75" i="72" s="1"/>
  <c r="D75" i="73" s="1"/>
  <c r="F255" i="72"/>
  <c r="I255" i="72" s="1"/>
  <c r="D255" i="73" s="1"/>
  <c r="F220" i="72"/>
  <c r="I220" i="72" s="1"/>
  <c r="D220" i="73" s="1"/>
  <c r="F200" i="69"/>
  <c r="I200" i="69" s="1"/>
  <c r="D200" i="72" s="1"/>
  <c r="F107" i="72"/>
  <c r="I107" i="72" s="1"/>
  <c r="D107" i="73" s="1"/>
  <c r="F57" i="72"/>
  <c r="I57" i="72" s="1"/>
  <c r="D57" i="73" s="1"/>
  <c r="F181" i="72"/>
  <c r="I181" i="72" s="1"/>
  <c r="D181" i="73" s="1"/>
  <c r="F197" i="72"/>
  <c r="I197" i="72" s="1"/>
  <c r="D197" i="73" s="1"/>
  <c r="F131" i="72"/>
  <c r="I131" i="72" s="1"/>
  <c r="D131" i="73" s="1"/>
  <c r="F20" i="72"/>
  <c r="I20" i="72" s="1"/>
  <c r="D20" i="73" s="1"/>
  <c r="F202" i="72"/>
  <c r="I202" i="72" s="1"/>
  <c r="D202" i="73" s="1"/>
  <c r="F273" i="72"/>
  <c r="I273" i="72" s="1"/>
  <c r="D273" i="73" s="1"/>
  <c r="F106" i="72"/>
  <c r="I106" i="72" s="1"/>
  <c r="D106" i="73" s="1"/>
  <c r="F91" i="72"/>
  <c r="I91" i="72" s="1"/>
  <c r="D91" i="73" s="1"/>
  <c r="F28" i="72"/>
  <c r="I28" i="72" s="1"/>
  <c r="D28" i="73" s="1"/>
  <c r="F23" i="72"/>
  <c r="I23" i="72" s="1"/>
  <c r="D23" i="73" s="1"/>
  <c r="F154" i="72"/>
  <c r="I154" i="72" s="1"/>
  <c r="D154" i="73" s="1"/>
  <c r="F174" i="72"/>
  <c r="I174" i="72" s="1"/>
  <c r="D174" i="73" s="1"/>
  <c r="F34" i="72"/>
  <c r="I34" i="72" s="1"/>
  <c r="D34" i="73" s="1"/>
  <c r="F52" i="72"/>
  <c r="I52" i="72" s="1"/>
  <c r="D52" i="73" s="1"/>
  <c r="F248" i="69"/>
  <c r="I248" i="69" s="1"/>
  <c r="D248" i="72" s="1"/>
  <c r="F104" i="72"/>
  <c r="I104" i="72" s="1"/>
  <c r="D104" i="73" s="1"/>
  <c r="F84" i="72"/>
  <c r="I84" i="72" s="1"/>
  <c r="D84" i="73" s="1"/>
  <c r="F271" i="72"/>
  <c r="I271" i="72" s="1"/>
  <c r="D271" i="73" s="1"/>
  <c r="F105" i="72"/>
  <c r="I105" i="72" s="1"/>
  <c r="D105" i="73" s="1"/>
  <c r="F48" i="72"/>
  <c r="I48" i="72" s="1"/>
  <c r="D48" i="73" s="1"/>
  <c r="F144" i="72"/>
  <c r="I144" i="72" s="1"/>
  <c r="D144" i="73" s="1"/>
  <c r="F130" i="72"/>
  <c r="I130" i="72" s="1"/>
  <c r="D130" i="73" s="1"/>
  <c r="F201" i="72"/>
  <c r="I201" i="72" s="1"/>
  <c r="D201" i="73" s="1"/>
  <c r="F211" i="72"/>
  <c r="I211" i="72" s="1"/>
  <c r="D211" i="73" s="1"/>
  <c r="F96" i="69"/>
  <c r="I96" i="69" s="1"/>
  <c r="D96" i="72" s="1"/>
  <c r="F272" i="72"/>
  <c r="I272" i="72" s="1"/>
  <c r="D272" i="73" s="1"/>
  <c r="F121" i="72"/>
  <c r="I121" i="72" s="1"/>
  <c r="D121" i="73" s="1"/>
  <c r="F194" i="72"/>
  <c r="I194" i="72" s="1"/>
  <c r="D194" i="73" s="1"/>
  <c r="F214" i="72"/>
  <c r="I214" i="72" s="1"/>
  <c r="D214" i="73" s="1"/>
  <c r="F108" i="72"/>
  <c r="I108" i="72" s="1"/>
  <c r="D108" i="73" s="1"/>
  <c r="F60" i="72"/>
  <c r="I60" i="72" s="1"/>
  <c r="D60" i="73" s="1"/>
  <c r="F279" i="72"/>
  <c r="I279" i="72" s="1"/>
  <c r="D279" i="73" s="1"/>
  <c r="F216" i="72"/>
  <c r="I216" i="72" s="1"/>
  <c r="D216" i="73" s="1"/>
  <c r="F66" i="72"/>
  <c r="I66" i="72" s="1"/>
  <c r="D66" i="73" s="1"/>
  <c r="F142" i="72"/>
  <c r="I142" i="72" s="1"/>
  <c r="D142" i="73" s="1"/>
  <c r="F251" i="72"/>
  <c r="I251" i="72" s="1"/>
  <c r="D251" i="73" s="1"/>
  <c r="F266" i="72"/>
  <c r="I266" i="72" s="1"/>
  <c r="D266" i="73" s="1"/>
  <c r="F268" i="72"/>
  <c r="I268" i="72" s="1"/>
  <c r="D268" i="73" s="1"/>
  <c r="F237" i="72"/>
  <c r="I237" i="72" s="1"/>
  <c r="D237" i="73" s="1"/>
  <c r="F95" i="72"/>
  <c r="I95" i="72" s="1"/>
  <c r="D95" i="73" s="1"/>
  <c r="F176" i="72"/>
  <c r="I176" i="72" s="1"/>
  <c r="D176" i="73" s="1"/>
  <c r="F178" i="72"/>
  <c r="I178" i="72" s="1"/>
  <c r="D178" i="73" s="1"/>
  <c r="F215" i="72"/>
  <c r="I215" i="72" s="1"/>
  <c r="D215" i="73" s="1"/>
  <c r="F92" i="72"/>
  <c r="I92" i="72" s="1"/>
  <c r="D92" i="73" s="1"/>
  <c r="F31" i="72"/>
  <c r="I31" i="72" s="1"/>
  <c r="D31" i="73" s="1"/>
  <c r="F203" i="72"/>
  <c r="I203" i="72" s="1"/>
  <c r="D203" i="73" s="1"/>
  <c r="F186" i="72"/>
  <c r="I186" i="72" s="1"/>
  <c r="D186" i="73" s="1"/>
  <c r="F24" i="72"/>
  <c r="I24" i="72" s="1"/>
  <c r="D24" i="73" s="1"/>
  <c r="F193" i="72"/>
  <c r="I193" i="72" s="1"/>
  <c r="D193" i="73" s="1"/>
  <c r="F86" i="72"/>
  <c r="I86" i="72" s="1"/>
  <c r="D86" i="73" s="1"/>
  <c r="F189" i="72"/>
  <c r="I189" i="72" s="1"/>
  <c r="D189" i="73" s="1"/>
  <c r="F269" i="72"/>
  <c r="I269" i="72" s="1"/>
  <c r="D269" i="73" s="1"/>
  <c r="F261" i="72"/>
  <c r="I261" i="72" s="1"/>
  <c r="D261" i="73" s="1"/>
  <c r="F125" i="72"/>
  <c r="I125" i="72" s="1"/>
  <c r="D125" i="73" s="1"/>
  <c r="F224" i="72"/>
  <c r="I224" i="72" s="1"/>
  <c r="D224" i="73" s="1"/>
  <c r="F225" i="72"/>
  <c r="I225" i="72" s="1"/>
  <c r="D225" i="73" s="1"/>
  <c r="F235" i="72"/>
  <c r="I235" i="72" s="1"/>
  <c r="D235" i="73" s="1"/>
  <c r="F143" i="72"/>
  <c r="I143" i="72" s="1"/>
  <c r="D143" i="73" s="1"/>
  <c r="F257" i="72"/>
  <c r="I257" i="72" s="1"/>
  <c r="D257" i="73" s="1"/>
  <c r="F254" i="72"/>
  <c r="I254" i="72" s="1"/>
  <c r="D254" i="73" s="1"/>
  <c r="F267" i="72"/>
  <c r="I267" i="72" s="1"/>
  <c r="D267" i="73" s="1"/>
  <c r="F27" i="72"/>
  <c r="I27" i="72" s="1"/>
  <c r="D27" i="73" s="1"/>
  <c r="F183" i="72"/>
  <c r="I183" i="72" s="1"/>
  <c r="D183" i="73" s="1"/>
  <c r="F21" i="72"/>
  <c r="I21" i="72" s="1"/>
  <c r="D21" i="73" s="1"/>
  <c r="F102" i="72"/>
  <c r="I102" i="72" s="1"/>
  <c r="D102" i="73" s="1"/>
  <c r="F78" i="72"/>
  <c r="I78" i="72" s="1"/>
  <c r="D78" i="73" s="1"/>
  <c r="F93" i="72"/>
  <c r="I93" i="72" s="1"/>
  <c r="D93" i="73" s="1"/>
  <c r="F54" i="72"/>
  <c r="I54" i="72" s="1"/>
  <c r="D54" i="73" s="1"/>
  <c r="F109" i="72"/>
  <c r="I109" i="72" s="1"/>
  <c r="D109" i="73" s="1"/>
  <c r="F81" i="72"/>
  <c r="I81" i="72" s="1"/>
  <c r="D81" i="73" s="1"/>
  <c r="F179" i="72"/>
  <c r="I179" i="72" s="1"/>
  <c r="D179" i="73" s="1"/>
  <c r="F139" i="72"/>
  <c r="I139" i="72" s="1"/>
  <c r="D139" i="73" s="1"/>
  <c r="F37" i="72"/>
  <c r="I37" i="72" s="1"/>
  <c r="D37" i="73" s="1"/>
  <c r="F80" i="72"/>
  <c r="I80" i="72" s="1"/>
  <c r="D80" i="73" s="1"/>
  <c r="F140" i="72"/>
  <c r="I140" i="72" s="1"/>
  <c r="D140" i="73" s="1"/>
  <c r="F284" i="72"/>
  <c r="I284" i="72" s="1"/>
  <c r="D284" i="73" s="1"/>
  <c r="F223" i="72"/>
  <c r="I223" i="72" s="1"/>
  <c r="D223" i="73" s="1"/>
  <c r="F94" i="72"/>
  <c r="I94" i="72" s="1"/>
  <c r="D94" i="73" s="1"/>
  <c r="F265" i="72"/>
  <c r="I265" i="72" s="1"/>
  <c r="D265" i="73" s="1"/>
  <c r="F128" i="69"/>
  <c r="I128" i="69" s="1"/>
  <c r="D128" i="72" s="1"/>
  <c r="F198" i="72"/>
  <c r="I198" i="72" s="1"/>
  <c r="D198" i="73" s="1"/>
  <c r="F270" i="72"/>
  <c r="I270" i="72" s="1"/>
  <c r="D270" i="73" s="1"/>
  <c r="F71" i="72"/>
  <c r="I71" i="72" s="1"/>
  <c r="D71" i="73" s="1"/>
  <c r="F67" i="72"/>
  <c r="I67" i="72" s="1"/>
  <c r="D67" i="73" s="1"/>
  <c r="F127" i="72"/>
  <c r="I127" i="72" s="1"/>
  <c r="D127" i="73" s="1"/>
  <c r="F58" i="72"/>
  <c r="I58" i="72" s="1"/>
  <c r="D58" i="73" s="1"/>
  <c r="F207" i="72"/>
  <c r="I207" i="72" s="1"/>
  <c r="D207" i="73" s="1"/>
  <c r="F221" i="72"/>
  <c r="I221" i="72" s="1"/>
  <c r="D221" i="73" s="1"/>
  <c r="F260" i="72"/>
  <c r="I260" i="72" s="1"/>
  <c r="D260" i="73" s="1"/>
  <c r="F97" i="72"/>
  <c r="I97" i="72" s="1"/>
  <c r="D97" i="73" s="1"/>
  <c r="F35" i="72"/>
  <c r="I35" i="72" s="1"/>
  <c r="D35" i="73" s="1"/>
  <c r="F103" i="72"/>
  <c r="I103" i="72" s="1"/>
  <c r="D103" i="73" s="1"/>
  <c r="F253" i="72"/>
  <c r="I253" i="72" s="1"/>
  <c r="D253" i="73" s="1"/>
  <c r="F182" i="72"/>
  <c r="I182" i="72" s="1"/>
  <c r="D182" i="73" s="1"/>
  <c r="F33" i="72"/>
  <c r="I33" i="72" s="1"/>
  <c r="D33" i="73" s="1"/>
  <c r="F212" i="72"/>
  <c r="I212" i="72" s="1"/>
  <c r="D212" i="73" s="1"/>
  <c r="F136" i="72"/>
  <c r="I136" i="72" s="1"/>
  <c r="D136" i="73" s="1"/>
  <c r="F250" i="72"/>
  <c r="I250" i="72" s="1"/>
  <c r="D250" i="73" s="1"/>
  <c r="F59" i="72"/>
  <c r="I59" i="72" s="1"/>
  <c r="D59" i="73" s="1"/>
  <c r="F276" i="72"/>
  <c r="I276" i="72" s="1"/>
  <c r="D276" i="73" s="1"/>
  <c r="F32" i="72"/>
  <c r="I32" i="72" s="1"/>
  <c r="D32" i="73" s="1"/>
  <c r="F133" i="72"/>
  <c r="I133" i="72" s="1"/>
  <c r="D133" i="73" s="1"/>
  <c r="F55" i="72"/>
  <c r="I55" i="72" s="1"/>
  <c r="D55" i="73" s="1"/>
  <c r="F69" i="72"/>
  <c r="I69" i="72" s="1"/>
  <c r="D69" i="73" s="1"/>
  <c r="F263" i="72"/>
  <c r="I263" i="72" s="1"/>
  <c r="D263" i="73" s="1"/>
  <c r="F49" i="72"/>
  <c r="I49" i="72" s="1"/>
  <c r="D49" i="73" s="1"/>
  <c r="F227" i="72"/>
  <c r="I227" i="72" s="1"/>
  <c r="D227" i="73" s="1"/>
  <c r="F277" i="72"/>
  <c r="I277" i="72" s="1"/>
  <c r="D277" i="73" s="1"/>
  <c r="F274" i="72"/>
  <c r="I274" i="72" s="1"/>
  <c r="D274" i="73" s="1"/>
  <c r="F83" i="72"/>
  <c r="I83" i="72" s="1"/>
  <c r="D83" i="73" s="1"/>
  <c r="F111" i="72"/>
  <c r="I111" i="72" s="1"/>
  <c r="D111" i="73" s="1"/>
  <c r="F43" i="72"/>
  <c r="I43" i="72" s="1"/>
  <c r="D43" i="73" s="1"/>
  <c r="F252" i="72"/>
  <c r="I252" i="72" s="1"/>
  <c r="D252" i="73" s="1"/>
  <c r="F249" i="72"/>
  <c r="I249" i="72" s="1"/>
  <c r="D249" i="73" s="1"/>
  <c r="F46" i="72"/>
  <c r="I46" i="72" s="1"/>
  <c r="D46" i="73" s="1"/>
  <c r="F219" i="72"/>
  <c r="I219" i="72" s="1"/>
  <c r="D219" i="73" s="1"/>
  <c r="F280" i="72"/>
  <c r="I280" i="72" s="1"/>
  <c r="D280" i="73" s="1"/>
  <c r="F29" i="72"/>
  <c r="I29" i="72" s="1"/>
  <c r="D29" i="73" s="1"/>
  <c r="F44" i="72"/>
  <c r="I44" i="72" s="1"/>
  <c r="D44" i="73" s="1"/>
  <c r="F132" i="69"/>
  <c r="I132" i="69" s="1"/>
  <c r="D132" i="72" s="1"/>
  <c r="F191" i="72"/>
  <c r="I191" i="72" s="1"/>
  <c r="D191" i="73" s="1"/>
  <c r="F233" i="72"/>
  <c r="I233" i="72" s="1"/>
  <c r="D233" i="73" s="1"/>
  <c r="F259" i="72"/>
  <c r="I259" i="72" s="1"/>
  <c r="D259" i="73" s="1"/>
  <c r="F77" i="72"/>
  <c r="I77" i="72" s="1"/>
  <c r="D77" i="73" s="1"/>
  <c r="F79" i="72"/>
  <c r="I79" i="72" s="1"/>
  <c r="D79" i="73" s="1"/>
  <c r="F217" i="72"/>
  <c r="I217" i="72" s="1"/>
  <c r="D217" i="73" s="1"/>
  <c r="F282" i="72"/>
  <c r="I282" i="72" s="1"/>
  <c r="D282" i="73" s="1"/>
  <c r="F50" i="72"/>
  <c r="I50" i="72" s="1"/>
  <c r="D50" i="73" s="1"/>
  <c r="F187" i="72"/>
  <c r="I187" i="72" s="1"/>
  <c r="D187" i="73" s="1"/>
  <c r="F278" i="72"/>
  <c r="I278" i="72" s="1"/>
  <c r="D278" i="73" s="1"/>
  <c r="F145" i="72"/>
  <c r="I145" i="72" s="1"/>
  <c r="D145" i="73" s="1"/>
  <c r="F190" i="72"/>
  <c r="I190" i="72" s="1"/>
  <c r="D190" i="73" s="1"/>
  <c r="F188" i="72"/>
  <c r="I188" i="72" s="1"/>
  <c r="D188" i="73" s="1"/>
  <c r="F241" i="69"/>
  <c r="I241" i="69" s="1"/>
  <c r="D241" i="72" s="1"/>
  <c r="F19" i="72"/>
  <c r="I19" i="72" s="1"/>
  <c r="D19" i="73" s="1"/>
  <c r="F30" i="72"/>
  <c r="I30" i="72" s="1"/>
  <c r="D30" i="73" s="1"/>
  <c r="F236" i="72"/>
  <c r="I236" i="72" s="1"/>
  <c r="D236" i="73" s="1"/>
  <c r="F229" i="72"/>
  <c r="I229" i="72" s="1"/>
  <c r="D229" i="73" s="1"/>
  <c r="F134" i="72"/>
  <c r="I134" i="72" s="1"/>
  <c r="D134" i="73" s="1"/>
  <c r="F238" i="72"/>
  <c r="I238" i="72" s="1"/>
  <c r="D238" i="73" s="1"/>
  <c r="F51" i="72"/>
  <c r="I51" i="72" s="1"/>
  <c r="D51" i="73" s="1"/>
  <c r="F112" i="72"/>
  <c r="I112" i="72" s="1"/>
  <c r="D112" i="73" s="1"/>
  <c r="F192" i="72"/>
  <c r="I192" i="72" s="1"/>
  <c r="D192" i="73" s="1"/>
  <c r="F87" i="72"/>
  <c r="I87" i="72" s="1"/>
  <c r="D87" i="73" s="1"/>
  <c r="F196" i="72"/>
  <c r="I196" i="72" s="1"/>
  <c r="D196" i="73" s="1"/>
  <c r="F72" i="72"/>
  <c r="I72" i="72" s="1"/>
  <c r="D72" i="73" s="1"/>
  <c r="F25" i="72"/>
  <c r="I25" i="72" s="1"/>
  <c r="D25" i="73" s="1"/>
  <c r="F195" i="72"/>
  <c r="I195" i="72" s="1"/>
  <c r="D195" i="73" s="1"/>
  <c r="F208" i="72"/>
  <c r="I208" i="72" s="1"/>
  <c r="D208" i="73" s="1"/>
  <c r="F26" i="72"/>
  <c r="I26" i="72" s="1"/>
  <c r="D26" i="73" s="1"/>
  <c r="F213" i="72"/>
  <c r="I213" i="72" s="1"/>
  <c r="D213" i="73" s="1"/>
  <c r="F199" i="72"/>
  <c r="I199" i="72" s="1"/>
  <c r="D199" i="73" s="1"/>
  <c r="F47" i="72"/>
  <c r="I47" i="72" s="1"/>
  <c r="D47" i="73" s="1"/>
  <c r="F42" i="72"/>
  <c r="I42" i="72" s="1"/>
  <c r="D42" i="73" s="1"/>
  <c r="F61" i="72"/>
  <c r="I61" i="72" s="1"/>
  <c r="D61" i="73" s="1"/>
  <c r="F70" i="72"/>
  <c r="I70" i="72" s="1"/>
  <c r="D70" i="73" s="1"/>
  <c r="F175" i="69"/>
  <c r="I175" i="69" s="1"/>
  <c r="D175" i="72" s="1"/>
  <c r="F262" i="72"/>
  <c r="I262" i="72" s="1"/>
  <c r="D262" i="73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D6" i="70" l="1"/>
  <c r="F6" i="70" s="1"/>
  <c r="I6" i="70" s="1"/>
  <c r="D16" i="70"/>
  <c r="F16" i="70" s="1"/>
  <c r="I16" i="70" s="1"/>
  <c r="D15" i="70"/>
  <c r="F15" i="70" s="1"/>
  <c r="I15" i="70" s="1"/>
  <c r="D18" i="70"/>
  <c r="F18" i="70" s="1"/>
  <c r="I18" i="70" s="1"/>
  <c r="D14" i="70"/>
  <c r="F14" i="70" s="1"/>
  <c r="I14" i="70" s="1"/>
  <c r="D7" i="70"/>
  <c r="F7" i="70" s="1"/>
  <c r="I7" i="70" s="1"/>
  <c r="D13" i="70"/>
  <c r="F13" i="70" s="1"/>
  <c r="I13" i="70" s="1"/>
  <c r="D17" i="70"/>
  <c r="F17" i="70" s="1"/>
  <c r="I17" i="70" s="1"/>
  <c r="D8" i="70"/>
  <c r="F8" i="70" s="1"/>
  <c r="I8" i="70" s="1"/>
  <c r="F39" i="72"/>
  <c r="I39" i="72" s="1"/>
  <c r="D39" i="73" s="1"/>
  <c r="F38" i="72"/>
  <c r="I38" i="72" s="1"/>
  <c r="D38" i="73" s="1"/>
  <c r="F245" i="72"/>
  <c r="I245" i="72" s="1"/>
  <c r="D245" i="73" s="1"/>
  <c r="F5" i="70"/>
  <c r="I5" i="70" s="1"/>
  <c r="D5" i="71" s="1"/>
  <c r="F213" i="73"/>
  <c r="I213" i="73" s="1"/>
  <c r="D213" i="74" s="1"/>
  <c r="F196" i="73"/>
  <c r="I196" i="73" s="1"/>
  <c r="D196" i="74" s="1"/>
  <c r="F190" i="73"/>
  <c r="I190" i="73" s="1"/>
  <c r="D190" i="74" s="1"/>
  <c r="F132" i="72"/>
  <c r="I132" i="72" s="1"/>
  <c r="D132" i="73" s="1"/>
  <c r="F249" i="73"/>
  <c r="I249" i="73" s="1"/>
  <c r="D249" i="74" s="1"/>
  <c r="F133" i="73"/>
  <c r="I133" i="73" s="1"/>
  <c r="D133" i="74" s="1"/>
  <c r="F127" i="73"/>
  <c r="I127" i="73" s="1"/>
  <c r="D127" i="74" s="1"/>
  <c r="F139" i="73"/>
  <c r="I139" i="73" s="1"/>
  <c r="D139" i="74" s="1"/>
  <c r="F254" i="73"/>
  <c r="I254" i="73" s="1"/>
  <c r="D254" i="74" s="1"/>
  <c r="F125" i="73"/>
  <c r="I125" i="73" s="1"/>
  <c r="D125" i="74" s="1"/>
  <c r="F279" i="73"/>
  <c r="I279" i="73" s="1"/>
  <c r="D279" i="74" s="1"/>
  <c r="F272" i="73"/>
  <c r="I272" i="73" s="1"/>
  <c r="D272" i="74" s="1"/>
  <c r="F34" i="73"/>
  <c r="I34" i="73" s="1"/>
  <c r="D34" i="74" s="1"/>
  <c r="F57" i="73"/>
  <c r="I57" i="73" s="1"/>
  <c r="D57" i="74" s="1"/>
  <c r="F75" i="73"/>
  <c r="I75" i="73" s="1"/>
  <c r="D75" i="74" s="1"/>
  <c r="F76" i="73"/>
  <c r="I76" i="73" s="1"/>
  <c r="D76" i="74" s="1"/>
  <c r="F256" i="73"/>
  <c r="I256" i="73" s="1"/>
  <c r="D256" i="74" s="1"/>
  <c r="F209" i="73"/>
  <c r="I209" i="73" s="1"/>
  <c r="D209" i="74" s="1"/>
  <c r="F175" i="72"/>
  <c r="I175" i="72" s="1"/>
  <c r="D175" i="73" s="1"/>
  <c r="F87" i="73"/>
  <c r="I87" i="73" s="1"/>
  <c r="D87" i="74" s="1"/>
  <c r="F145" i="73"/>
  <c r="I145" i="73" s="1"/>
  <c r="D145" i="74" s="1"/>
  <c r="F217" i="73"/>
  <c r="I217" i="73" s="1"/>
  <c r="D217" i="74" s="1"/>
  <c r="F252" i="73"/>
  <c r="I252" i="73" s="1"/>
  <c r="D252" i="74" s="1"/>
  <c r="F32" i="73"/>
  <c r="I32" i="73" s="1"/>
  <c r="D32" i="74" s="1"/>
  <c r="F33" i="73"/>
  <c r="I33" i="73" s="1"/>
  <c r="D33" i="74" s="1"/>
  <c r="F67" i="73"/>
  <c r="I67" i="73" s="1"/>
  <c r="D67" i="74" s="1"/>
  <c r="F179" i="73"/>
  <c r="I179" i="73" s="1"/>
  <c r="D179" i="74" s="1"/>
  <c r="F78" i="73"/>
  <c r="I78" i="73" s="1"/>
  <c r="D78" i="74" s="1"/>
  <c r="F261" i="73"/>
  <c r="I261" i="73" s="1"/>
  <c r="D261" i="74" s="1"/>
  <c r="F215" i="73"/>
  <c r="I215" i="73" s="1"/>
  <c r="D215" i="74" s="1"/>
  <c r="F268" i="73"/>
  <c r="I268" i="73" s="1"/>
  <c r="D268" i="74" s="1"/>
  <c r="F96" i="72"/>
  <c r="I96" i="72" s="1"/>
  <c r="D96" i="73" s="1"/>
  <c r="F174" i="73"/>
  <c r="I174" i="73" s="1"/>
  <c r="D174" i="74" s="1"/>
  <c r="F273" i="73"/>
  <c r="I273" i="73" s="1"/>
  <c r="D273" i="74" s="1"/>
  <c r="F234" i="73"/>
  <c r="I234" i="73" s="1"/>
  <c r="D234" i="74" s="1"/>
  <c r="F243" i="73"/>
  <c r="I243" i="73" s="1"/>
  <c r="D243" i="74" s="1"/>
  <c r="F126" i="73"/>
  <c r="I126" i="73" s="1"/>
  <c r="D126" i="74" s="1"/>
  <c r="F70" i="73"/>
  <c r="I70" i="73" s="1"/>
  <c r="D70" i="74" s="1"/>
  <c r="F192" i="73"/>
  <c r="I192" i="73" s="1"/>
  <c r="D192" i="74" s="1"/>
  <c r="F236" i="73"/>
  <c r="I236" i="73" s="1"/>
  <c r="D236" i="74" s="1"/>
  <c r="F79" i="73"/>
  <c r="I79" i="73" s="1"/>
  <c r="D79" i="74" s="1"/>
  <c r="F43" i="73"/>
  <c r="I43" i="73" s="1"/>
  <c r="D43" i="74" s="1"/>
  <c r="F227" i="73"/>
  <c r="I227" i="73" s="1"/>
  <c r="D227" i="74" s="1"/>
  <c r="F182" i="73"/>
  <c r="I182" i="73" s="1"/>
  <c r="D182" i="74" s="1"/>
  <c r="F71" i="73"/>
  <c r="I71" i="73" s="1"/>
  <c r="D71" i="74" s="1"/>
  <c r="F223" i="73"/>
  <c r="I223" i="73" s="1"/>
  <c r="D223" i="74" s="1"/>
  <c r="F102" i="73"/>
  <c r="I102" i="73" s="1"/>
  <c r="D102" i="74" s="1"/>
  <c r="F269" i="73"/>
  <c r="I269" i="73" s="1"/>
  <c r="D269" i="74" s="1"/>
  <c r="F24" i="73"/>
  <c r="I24" i="73" s="1"/>
  <c r="D24" i="74" s="1"/>
  <c r="F266" i="73"/>
  <c r="I266" i="73" s="1"/>
  <c r="D266" i="74" s="1"/>
  <c r="F211" i="73"/>
  <c r="I211" i="73" s="1"/>
  <c r="D211" i="74" s="1"/>
  <c r="F271" i="73"/>
  <c r="I271" i="73" s="1"/>
  <c r="D271" i="74" s="1"/>
  <c r="F202" i="73"/>
  <c r="I202" i="73" s="1"/>
  <c r="D202" i="74" s="1"/>
  <c r="F205" i="73"/>
  <c r="I205" i="73" s="1"/>
  <c r="D205" i="74" s="1"/>
  <c r="F135" i="73"/>
  <c r="I135" i="73" s="1"/>
  <c r="D135" i="74" s="1"/>
  <c r="F68" i="73"/>
  <c r="I68" i="73" s="1"/>
  <c r="D68" i="74" s="1"/>
  <c r="F113" i="73"/>
  <c r="I113" i="73" s="1"/>
  <c r="D113" i="74" s="1"/>
  <c r="F61" i="73"/>
  <c r="I61" i="73" s="1"/>
  <c r="D61" i="74" s="1"/>
  <c r="F208" i="73"/>
  <c r="I208" i="73" s="1"/>
  <c r="D208" i="74" s="1"/>
  <c r="F30" i="73"/>
  <c r="I30" i="73" s="1"/>
  <c r="D30" i="74" s="1"/>
  <c r="F77" i="73"/>
  <c r="I77" i="73" s="1"/>
  <c r="D77" i="74" s="1"/>
  <c r="F77" i="74" s="1"/>
  <c r="I77" i="74" s="1"/>
  <c r="D77" i="75" s="1"/>
  <c r="F77" i="75" s="1"/>
  <c r="F29" i="73"/>
  <c r="I29" i="73" s="1"/>
  <c r="D29" i="74" s="1"/>
  <c r="F49" i="73"/>
  <c r="I49" i="73" s="1"/>
  <c r="D49" i="74" s="1"/>
  <c r="F253" i="73"/>
  <c r="I253" i="73" s="1"/>
  <c r="D253" i="74" s="1"/>
  <c r="F260" i="73"/>
  <c r="I260" i="73" s="1"/>
  <c r="D260" i="74" s="1"/>
  <c r="F284" i="73"/>
  <c r="I284" i="73" s="1"/>
  <c r="D284" i="74" s="1"/>
  <c r="F21" i="73"/>
  <c r="I21" i="73" s="1"/>
  <c r="D21" i="74" s="1"/>
  <c r="F143" i="73"/>
  <c r="I143" i="73" s="1"/>
  <c r="D143" i="74" s="1"/>
  <c r="F186" i="73"/>
  <c r="I186" i="73" s="1"/>
  <c r="D186" i="74" s="1"/>
  <c r="F251" i="73"/>
  <c r="I251" i="73" s="1"/>
  <c r="D251" i="74" s="1"/>
  <c r="F108" i="73"/>
  <c r="I108" i="73" s="1"/>
  <c r="D108" i="74" s="1"/>
  <c r="F84" i="73"/>
  <c r="I84" i="73" s="1"/>
  <c r="D84" i="74" s="1"/>
  <c r="F20" i="73"/>
  <c r="I20" i="73" s="1"/>
  <c r="D20" i="74" s="1"/>
  <c r="F88" i="73"/>
  <c r="I88" i="73" s="1"/>
  <c r="D88" i="74" s="1"/>
  <c r="F244" i="73"/>
  <c r="I244" i="73" s="1"/>
  <c r="D244" i="74" s="1"/>
  <c r="F206" i="73"/>
  <c r="I206" i="73" s="1"/>
  <c r="D206" i="74" s="1"/>
  <c r="F195" i="73"/>
  <c r="I195" i="73" s="1"/>
  <c r="D195" i="74" s="1"/>
  <c r="F19" i="73"/>
  <c r="I19" i="73" s="1"/>
  <c r="D19" i="74" s="1"/>
  <c r="F280" i="73"/>
  <c r="I280" i="73" s="1"/>
  <c r="D280" i="74" s="1"/>
  <c r="F263" i="73"/>
  <c r="I263" i="73" s="1"/>
  <c r="D263" i="74" s="1"/>
  <c r="F59" i="73"/>
  <c r="I59" i="73" s="1"/>
  <c r="D59" i="74" s="1"/>
  <c r="F221" i="73"/>
  <c r="I221" i="73" s="1"/>
  <c r="D221" i="74" s="1"/>
  <c r="F140" i="73"/>
  <c r="I140" i="73" s="1"/>
  <c r="D140" i="74" s="1"/>
  <c r="F235" i="73"/>
  <c r="I235" i="73" s="1"/>
  <c r="D235" i="74" s="1"/>
  <c r="F203" i="73"/>
  <c r="I203" i="73" s="1"/>
  <c r="D203" i="74" s="1"/>
  <c r="F176" i="73"/>
  <c r="I176" i="73" s="1"/>
  <c r="D176" i="74" s="1"/>
  <c r="F214" i="73"/>
  <c r="I214" i="73" s="1"/>
  <c r="D214" i="74" s="1"/>
  <c r="F104" i="73"/>
  <c r="I104" i="73" s="1"/>
  <c r="D104" i="74" s="1"/>
  <c r="F23" i="73"/>
  <c r="I23" i="73" s="1"/>
  <c r="D23" i="74" s="1"/>
  <c r="F200" i="72"/>
  <c r="I200" i="72" s="1"/>
  <c r="D200" i="73" s="1"/>
  <c r="F22" i="73"/>
  <c r="I22" i="73" s="1"/>
  <c r="D22" i="74" s="1"/>
  <c r="F264" i="73"/>
  <c r="I264" i="73" s="1"/>
  <c r="D264" i="74" s="1"/>
  <c r="F177" i="73"/>
  <c r="I177" i="73" s="1"/>
  <c r="D177" i="74" s="1"/>
  <c r="F25" i="73"/>
  <c r="I25" i="73" s="1"/>
  <c r="D25" i="74" s="1"/>
  <c r="F51" i="73"/>
  <c r="I51" i="73" s="1"/>
  <c r="D51" i="74" s="1"/>
  <c r="F187" i="73"/>
  <c r="I187" i="73" s="1"/>
  <c r="D187" i="74" s="1"/>
  <c r="F219" i="73"/>
  <c r="I219" i="73" s="1"/>
  <c r="D219" i="74" s="1"/>
  <c r="F83" i="73"/>
  <c r="I83" i="73" s="1"/>
  <c r="D83" i="74" s="1"/>
  <c r="F250" i="73"/>
  <c r="I250" i="73" s="1"/>
  <c r="D250" i="74" s="1"/>
  <c r="F207" i="73"/>
  <c r="I207" i="73" s="1"/>
  <c r="D207" i="74" s="1"/>
  <c r="F198" i="73"/>
  <c r="I198" i="73" s="1"/>
  <c r="D198" i="74" s="1"/>
  <c r="F109" i="73"/>
  <c r="I109" i="73" s="1"/>
  <c r="D109" i="74" s="1"/>
  <c r="F225" i="73"/>
  <c r="I225" i="73" s="1"/>
  <c r="D225" i="74" s="1"/>
  <c r="F189" i="73"/>
  <c r="I189" i="73" s="1"/>
  <c r="D189" i="74" s="1"/>
  <c r="F95" i="73"/>
  <c r="I95" i="73" s="1"/>
  <c r="D95" i="74" s="1"/>
  <c r="F194" i="73"/>
  <c r="I194" i="73" s="1"/>
  <c r="D194" i="74" s="1"/>
  <c r="F130" i="73"/>
  <c r="I130" i="73" s="1"/>
  <c r="D130" i="74" s="1"/>
  <c r="F28" i="73"/>
  <c r="I28" i="73" s="1"/>
  <c r="D28" i="74" s="1"/>
  <c r="F220" i="73"/>
  <c r="I220" i="73" s="1"/>
  <c r="D220" i="74" s="1"/>
  <c r="F222" i="73"/>
  <c r="I222" i="73" s="1"/>
  <c r="D222" i="74" s="1"/>
  <c r="F232" i="73"/>
  <c r="I232" i="73" s="1"/>
  <c r="D232" i="74" s="1"/>
  <c r="F73" i="73"/>
  <c r="I73" i="73" s="1"/>
  <c r="D73" i="74" s="1"/>
  <c r="F40" i="73"/>
  <c r="I40" i="73" s="1"/>
  <c r="D40" i="74" s="1"/>
  <c r="F47" i="73"/>
  <c r="I47" i="73" s="1"/>
  <c r="D47" i="74" s="1"/>
  <c r="F238" i="73"/>
  <c r="I238" i="73" s="1"/>
  <c r="D238" i="74" s="1"/>
  <c r="F50" i="73"/>
  <c r="I50" i="73" s="1"/>
  <c r="D50" i="74" s="1"/>
  <c r="F233" i="73"/>
  <c r="I233" i="73" s="1"/>
  <c r="D233" i="74" s="1"/>
  <c r="F136" i="73"/>
  <c r="I136" i="73" s="1"/>
  <c r="D136" i="74" s="1"/>
  <c r="F35" i="73"/>
  <c r="I35" i="73" s="1"/>
  <c r="D35" i="74" s="1"/>
  <c r="F128" i="72"/>
  <c r="I128" i="72" s="1"/>
  <c r="D128" i="73" s="1"/>
  <c r="F54" i="73"/>
  <c r="I54" i="73" s="1"/>
  <c r="D54" i="74" s="1"/>
  <c r="F27" i="73"/>
  <c r="I27" i="73" s="1"/>
  <c r="D27" i="74" s="1"/>
  <c r="F237" i="73"/>
  <c r="I237" i="73" s="1"/>
  <c r="D237" i="74" s="1"/>
  <c r="F66" i="73"/>
  <c r="I66" i="73" s="1"/>
  <c r="D66" i="74" s="1"/>
  <c r="F144" i="73"/>
  <c r="I144" i="73" s="1"/>
  <c r="D144" i="74" s="1"/>
  <c r="F91" i="73"/>
  <c r="I91" i="73" s="1"/>
  <c r="D91" i="74" s="1"/>
  <c r="F197" i="73"/>
  <c r="I197" i="73" s="1"/>
  <c r="D197" i="74" s="1"/>
  <c r="F226" i="73"/>
  <c r="I226" i="73" s="1"/>
  <c r="D226" i="74" s="1"/>
  <c r="F62" i="73"/>
  <c r="I62" i="73" s="1"/>
  <c r="D62" i="74" s="1"/>
  <c r="F45" i="73"/>
  <c r="I45" i="73" s="1"/>
  <c r="D45" i="74" s="1"/>
  <c r="F74" i="73"/>
  <c r="I74" i="73" s="1"/>
  <c r="D74" i="74" s="1"/>
  <c r="F199" i="73"/>
  <c r="I199" i="73" s="1"/>
  <c r="D199" i="74" s="1"/>
  <c r="F134" i="73"/>
  <c r="I134" i="73" s="1"/>
  <c r="D134" i="74" s="1"/>
  <c r="F188" i="73"/>
  <c r="I188" i="73" s="1"/>
  <c r="D188" i="74" s="1"/>
  <c r="F191" i="73"/>
  <c r="I191" i="73" s="1"/>
  <c r="D191" i="74" s="1"/>
  <c r="F274" i="73"/>
  <c r="I274" i="73" s="1"/>
  <c r="D274" i="74" s="1"/>
  <c r="F55" i="73"/>
  <c r="I55" i="73" s="1"/>
  <c r="D55" i="74" s="1"/>
  <c r="F97" i="73"/>
  <c r="I97" i="73" s="1"/>
  <c r="D97" i="74" s="1"/>
  <c r="F265" i="73"/>
  <c r="I265" i="73" s="1"/>
  <c r="D265" i="74" s="1"/>
  <c r="F37" i="73"/>
  <c r="I37" i="73" s="1"/>
  <c r="D37" i="74" s="1"/>
  <c r="F267" i="73"/>
  <c r="I267" i="73" s="1"/>
  <c r="D267" i="74" s="1"/>
  <c r="F86" i="73"/>
  <c r="I86" i="73" s="1"/>
  <c r="D86" i="74" s="1"/>
  <c r="F92" i="73"/>
  <c r="I92" i="73" s="1"/>
  <c r="D92" i="74" s="1"/>
  <c r="F216" i="73"/>
  <c r="I216" i="73" s="1"/>
  <c r="D216" i="74" s="1"/>
  <c r="F48" i="73"/>
  <c r="I48" i="73" s="1"/>
  <c r="D48" i="74" s="1"/>
  <c r="F52" i="73"/>
  <c r="I52" i="73" s="1"/>
  <c r="D52" i="74" s="1"/>
  <c r="F181" i="73"/>
  <c r="I181" i="73" s="1"/>
  <c r="D181" i="74" s="1"/>
  <c r="F110" i="73"/>
  <c r="I110" i="73" s="1"/>
  <c r="D110" i="74" s="1"/>
  <c r="F41" i="73"/>
  <c r="I41" i="73" s="1"/>
  <c r="D41" i="74" s="1"/>
  <c r="F204" i="73"/>
  <c r="I204" i="73" s="1"/>
  <c r="D204" i="74" s="1"/>
  <c r="F262" i="73"/>
  <c r="I262" i="73" s="1"/>
  <c r="D262" i="74" s="1"/>
  <c r="F42" i="73"/>
  <c r="I42" i="73" s="1"/>
  <c r="D42" i="74" s="1"/>
  <c r="F26" i="73"/>
  <c r="I26" i="73" s="1"/>
  <c r="D26" i="74" s="1"/>
  <c r="F72" i="73"/>
  <c r="I72" i="73" s="1"/>
  <c r="D72" i="74" s="1"/>
  <c r="F112" i="73"/>
  <c r="I112" i="73" s="1"/>
  <c r="D112" i="74" s="1"/>
  <c r="F229" i="73"/>
  <c r="I229" i="73" s="1"/>
  <c r="D229" i="74" s="1"/>
  <c r="F241" i="72"/>
  <c r="I241" i="72" s="1"/>
  <c r="D241" i="73" s="1"/>
  <c r="F278" i="73"/>
  <c r="I278" i="73" s="1"/>
  <c r="D278" i="74" s="1"/>
  <c r="F282" i="73"/>
  <c r="I282" i="73" s="1"/>
  <c r="D282" i="74" s="1"/>
  <c r="F259" i="73"/>
  <c r="I259" i="73" s="1"/>
  <c r="D259" i="74" s="1"/>
  <c r="F259" i="74" s="1"/>
  <c r="I259" i="74" s="1"/>
  <c r="D259" i="75" s="1"/>
  <c r="F259" i="75" s="1"/>
  <c r="F44" i="73"/>
  <c r="I44" i="73" s="1"/>
  <c r="D44" i="74" s="1"/>
  <c r="F46" i="73"/>
  <c r="I46" i="73" s="1"/>
  <c r="D46" i="74" s="1"/>
  <c r="F111" i="73"/>
  <c r="I111" i="73" s="1"/>
  <c r="D111" i="74" s="1"/>
  <c r="F277" i="73"/>
  <c r="I277" i="73" s="1"/>
  <c r="D277" i="74" s="1"/>
  <c r="F69" i="73"/>
  <c r="I69" i="73" s="1"/>
  <c r="D69" i="74" s="1"/>
  <c r="F276" i="73"/>
  <c r="I276" i="73" s="1"/>
  <c r="D276" i="74" s="1"/>
  <c r="F212" i="73"/>
  <c r="I212" i="73" s="1"/>
  <c r="D212" i="74" s="1"/>
  <c r="F103" i="73"/>
  <c r="I103" i="73" s="1"/>
  <c r="D103" i="74" s="1"/>
  <c r="F58" i="73"/>
  <c r="I58" i="73" s="1"/>
  <c r="D58" i="74" s="1"/>
  <c r="F270" i="73"/>
  <c r="I270" i="73" s="1"/>
  <c r="D270" i="74" s="1"/>
  <c r="F94" i="73"/>
  <c r="I94" i="73" s="1"/>
  <c r="D94" i="74" s="1"/>
  <c r="F94" i="74" s="1"/>
  <c r="I94" i="74" s="1"/>
  <c r="D94" i="75" s="1"/>
  <c r="F94" i="75" s="1"/>
  <c r="F80" i="73"/>
  <c r="I80" i="73" s="1"/>
  <c r="D80" i="74" s="1"/>
  <c r="F81" i="73"/>
  <c r="I81" i="73" s="1"/>
  <c r="D81" i="74" s="1"/>
  <c r="F93" i="73"/>
  <c r="I93" i="73" s="1"/>
  <c r="D93" i="74" s="1"/>
  <c r="F183" i="73"/>
  <c r="I183" i="73" s="1"/>
  <c r="D183" i="74" s="1"/>
  <c r="F257" i="73"/>
  <c r="I257" i="73" s="1"/>
  <c r="D257" i="74" s="1"/>
  <c r="F224" i="73"/>
  <c r="I224" i="73" s="1"/>
  <c r="D224" i="74" s="1"/>
  <c r="F193" i="73"/>
  <c r="I193" i="73" s="1"/>
  <c r="D193" i="74" s="1"/>
  <c r="F31" i="73"/>
  <c r="I31" i="73" s="1"/>
  <c r="D31" i="74" s="1"/>
  <c r="F178" i="73"/>
  <c r="I178" i="73" s="1"/>
  <c r="D178" i="74" s="1"/>
  <c r="F142" i="73"/>
  <c r="I142" i="73" s="1"/>
  <c r="D142" i="74" s="1"/>
  <c r="F60" i="73"/>
  <c r="I60" i="73" s="1"/>
  <c r="D60" i="74" s="1"/>
  <c r="F121" i="73"/>
  <c r="I121" i="73" s="1"/>
  <c r="D121" i="74" s="1"/>
  <c r="F201" i="73"/>
  <c r="I201" i="73" s="1"/>
  <c r="D201" i="74" s="1"/>
  <c r="F105" i="73"/>
  <c r="I105" i="73" s="1"/>
  <c r="D105" i="74" s="1"/>
  <c r="F248" i="72"/>
  <c r="I248" i="72" s="1"/>
  <c r="D248" i="73" s="1"/>
  <c r="F154" i="73"/>
  <c r="I154" i="73" s="1"/>
  <c r="D154" i="74" s="1"/>
  <c r="F106" i="73"/>
  <c r="I106" i="73" s="1"/>
  <c r="D106" i="74" s="1"/>
  <c r="F131" i="73"/>
  <c r="I131" i="73" s="1"/>
  <c r="D131" i="74" s="1"/>
  <c r="F107" i="73"/>
  <c r="I107" i="73" s="1"/>
  <c r="D107" i="74" s="1"/>
  <c r="F255" i="73"/>
  <c r="I255" i="73" s="1"/>
  <c r="D255" i="74" s="1"/>
  <c r="F275" i="73"/>
  <c r="I275" i="73" s="1"/>
  <c r="D275" i="74" s="1"/>
  <c r="F137" i="73"/>
  <c r="I137" i="73" s="1"/>
  <c r="D137" i="74" s="1"/>
  <c r="F53" i="73"/>
  <c r="I53" i="73" s="1"/>
  <c r="D53" i="74" s="1"/>
  <c r="F129" i="73"/>
  <c r="I129" i="73" s="1"/>
  <c r="D129" i="74" s="1"/>
  <c r="F258" i="73"/>
  <c r="I258" i="73" s="1"/>
  <c r="D258" i="74" s="1"/>
  <c r="F56" i="73"/>
  <c r="I56" i="73" s="1"/>
  <c r="D56" i="74" s="1"/>
  <c r="F82" i="73"/>
  <c r="I82" i="73" s="1"/>
  <c r="D82" i="74" s="1"/>
  <c r="F281" i="73"/>
  <c r="I281" i="73" s="1"/>
  <c r="D281" i="74" s="1"/>
  <c r="F228" i="73"/>
  <c r="I228" i="73" s="1"/>
  <c r="D228" i="74" s="1"/>
  <c r="N204" i="64"/>
  <c r="X107" i="64"/>
  <c r="J206" i="64" s="1"/>
  <c r="K207" i="64" s="1"/>
  <c r="D17" i="71" l="1"/>
  <c r="F17" i="71" s="1"/>
  <c r="I17" i="71" s="1"/>
  <c r="D17" i="68" s="1"/>
  <c r="F17" i="68" s="1"/>
  <c r="I17" i="68" s="1"/>
  <c r="D17" i="69" s="1"/>
  <c r="D13" i="71"/>
  <c r="F13" i="71" s="1"/>
  <c r="I13" i="71" s="1"/>
  <c r="D13" i="68" s="1"/>
  <c r="F13" i="68" s="1"/>
  <c r="I13" i="68" s="1"/>
  <c r="D13" i="69" s="1"/>
  <c r="D7" i="71"/>
  <c r="F7" i="71" s="1"/>
  <c r="I7" i="71" s="1"/>
  <c r="D7" i="68" s="1"/>
  <c r="F7" i="68" s="1"/>
  <c r="I7" i="68" s="1"/>
  <c r="D7" i="69" s="1"/>
  <c r="D14" i="71"/>
  <c r="F14" i="71" s="1"/>
  <c r="I14" i="71" s="1"/>
  <c r="D14" i="68" s="1"/>
  <c r="F14" i="68" s="1"/>
  <c r="I14" i="68" s="1"/>
  <c r="D14" i="69" s="1"/>
  <c r="D18" i="71"/>
  <c r="F18" i="71" s="1"/>
  <c r="I18" i="71" s="1"/>
  <c r="D18" i="68" s="1"/>
  <c r="F18" i="68" s="1"/>
  <c r="I18" i="68" s="1"/>
  <c r="D18" i="69" s="1"/>
  <c r="D15" i="71"/>
  <c r="F15" i="71" s="1"/>
  <c r="I15" i="71" s="1"/>
  <c r="D15" i="68" s="1"/>
  <c r="F15" i="68" s="1"/>
  <c r="I15" i="68" s="1"/>
  <c r="D15" i="69" s="1"/>
  <c r="D16" i="71"/>
  <c r="F16" i="71" s="1"/>
  <c r="I16" i="71" s="1"/>
  <c r="D16" i="68" s="1"/>
  <c r="F16" i="68" s="1"/>
  <c r="I16" i="68" s="1"/>
  <c r="D16" i="69" s="1"/>
  <c r="D8" i="71"/>
  <c r="F8" i="71" s="1"/>
  <c r="I8" i="71" s="1"/>
  <c r="D8" i="68" s="1"/>
  <c r="F8" i="68" s="1"/>
  <c r="I8" i="68" s="1"/>
  <c r="D8" i="69" s="1"/>
  <c r="D6" i="71"/>
  <c r="F6" i="71" s="1"/>
  <c r="I6" i="71" s="1"/>
  <c r="D6" i="68" s="1"/>
  <c r="F6" i="68" s="1"/>
  <c r="I6" i="68" s="1"/>
  <c r="D6" i="69" s="1"/>
  <c r="F39" i="73"/>
  <c r="I39" i="73" s="1"/>
  <c r="F38" i="73"/>
  <c r="I38" i="73" s="1"/>
  <c r="F245" i="73"/>
  <c r="I245" i="73" s="1"/>
  <c r="F5" i="71"/>
  <c r="I5" i="71" s="1"/>
  <c r="F137" i="74"/>
  <c r="I137" i="74" s="1"/>
  <c r="D137" i="75" s="1"/>
  <c r="F193" i="74"/>
  <c r="I193" i="74" s="1"/>
  <c r="D193" i="75" s="1"/>
  <c r="F277" i="74"/>
  <c r="I277" i="74" s="1"/>
  <c r="D277" i="75" s="1"/>
  <c r="F41" i="74"/>
  <c r="I41" i="74" s="1"/>
  <c r="D41" i="75" s="1"/>
  <c r="F134" i="74"/>
  <c r="I134" i="74" s="1"/>
  <c r="D134" i="75" s="1"/>
  <c r="F136" i="74"/>
  <c r="I136" i="74" s="1"/>
  <c r="D136" i="75" s="1"/>
  <c r="F225" i="74"/>
  <c r="I225" i="74" s="1"/>
  <c r="D225" i="75" s="1"/>
  <c r="F214" i="74"/>
  <c r="I214" i="74" s="1"/>
  <c r="D214" i="75" s="1"/>
  <c r="F61" i="74"/>
  <c r="I61" i="74" s="1"/>
  <c r="D61" i="75" s="1"/>
  <c r="F43" i="74"/>
  <c r="I43" i="74" s="1"/>
  <c r="D43" i="75" s="1"/>
  <c r="F243" i="74"/>
  <c r="I243" i="74" s="1"/>
  <c r="D243" i="75" s="1"/>
  <c r="F32" i="74"/>
  <c r="I32" i="74" s="1"/>
  <c r="D32" i="75" s="1"/>
  <c r="F279" i="74"/>
  <c r="I279" i="74" s="1"/>
  <c r="D279" i="75" s="1"/>
  <c r="F278" i="74"/>
  <c r="I278" i="74" s="1"/>
  <c r="D278" i="75" s="1"/>
  <c r="F92" i="74"/>
  <c r="I92" i="74" s="1"/>
  <c r="D92" i="75" s="1"/>
  <c r="F197" i="74"/>
  <c r="I197" i="74" s="1"/>
  <c r="D197" i="75" s="1"/>
  <c r="F40" i="74"/>
  <c r="I40" i="74" s="1"/>
  <c r="D40" i="75" s="1"/>
  <c r="F219" i="74"/>
  <c r="I219" i="74" s="1"/>
  <c r="D219" i="75" s="1"/>
  <c r="F221" i="74"/>
  <c r="I221" i="74" s="1"/>
  <c r="D221" i="75" s="1"/>
  <c r="F143" i="74"/>
  <c r="I143" i="74" s="1"/>
  <c r="D143" i="75" s="1"/>
  <c r="F271" i="74"/>
  <c r="I271" i="74" s="1"/>
  <c r="D271" i="75" s="1"/>
  <c r="F234" i="74"/>
  <c r="I234" i="74" s="1"/>
  <c r="D234" i="75" s="1"/>
  <c r="F252" i="74"/>
  <c r="I252" i="74" s="1"/>
  <c r="D252" i="75" s="1"/>
  <c r="F256" i="74"/>
  <c r="I256" i="74" s="1"/>
  <c r="D256" i="75" s="1"/>
  <c r="F133" i="74"/>
  <c r="I133" i="74" s="1"/>
  <c r="D133" i="75" s="1"/>
  <c r="F103" i="74"/>
  <c r="I103" i="74" s="1"/>
  <c r="D103" i="75" s="1"/>
  <c r="F42" i="74"/>
  <c r="I42" i="74" s="1"/>
  <c r="D42" i="75" s="1"/>
  <c r="F55" i="74"/>
  <c r="I55" i="74" s="1"/>
  <c r="D55" i="75" s="1"/>
  <c r="F27" i="74"/>
  <c r="I27" i="74" s="1"/>
  <c r="D27" i="75" s="1"/>
  <c r="F130" i="74"/>
  <c r="I130" i="74" s="1"/>
  <c r="D130" i="75" s="1"/>
  <c r="F22" i="74"/>
  <c r="I22" i="74" s="1"/>
  <c r="D22" i="75" s="1"/>
  <c r="F195" i="74"/>
  <c r="I195" i="74" s="1"/>
  <c r="D195" i="75" s="1"/>
  <c r="F29" i="74"/>
  <c r="I29" i="74" s="1"/>
  <c r="D29" i="75" s="1"/>
  <c r="F223" i="74"/>
  <c r="I223" i="74" s="1"/>
  <c r="D223" i="75" s="1"/>
  <c r="F261" i="74"/>
  <c r="I261" i="74" s="1"/>
  <c r="D261" i="75" s="1"/>
  <c r="F76" i="74"/>
  <c r="I76" i="74" s="1"/>
  <c r="D76" i="75" s="1"/>
  <c r="F249" i="74"/>
  <c r="I249" i="74" s="1"/>
  <c r="D249" i="75" s="1"/>
  <c r="F142" i="74"/>
  <c r="I142" i="74" s="1"/>
  <c r="D142" i="75" s="1"/>
  <c r="F255" i="74"/>
  <c r="I255" i="74" s="1"/>
  <c r="D255" i="75" s="1"/>
  <c r="F224" i="74"/>
  <c r="I224" i="74" s="1"/>
  <c r="D224" i="75" s="1"/>
  <c r="F46" i="74"/>
  <c r="I46" i="74" s="1"/>
  <c r="D46" i="75" s="1"/>
  <c r="F181" i="74"/>
  <c r="I181" i="74" s="1"/>
  <c r="D181" i="75" s="1"/>
  <c r="F74" i="74"/>
  <c r="I74" i="74" s="1"/>
  <c r="D74" i="75" s="1"/>
  <c r="F233" i="74"/>
  <c r="I233" i="74" s="1"/>
  <c r="D233" i="75" s="1"/>
  <c r="F198" i="74"/>
  <c r="I198" i="74" s="1"/>
  <c r="D198" i="75" s="1"/>
  <c r="F203" i="74"/>
  <c r="I203" i="74" s="1"/>
  <c r="D203" i="75" s="1"/>
  <c r="F84" i="74"/>
  <c r="I84" i="74" s="1"/>
  <c r="D84" i="75" s="1"/>
  <c r="F68" i="74"/>
  <c r="I68" i="74" s="1"/>
  <c r="D68" i="75" s="1"/>
  <c r="F236" i="74"/>
  <c r="I236" i="74" s="1"/>
  <c r="D236" i="75" s="1"/>
  <c r="F78" i="74"/>
  <c r="I78" i="74" s="1"/>
  <c r="D78" i="75" s="1"/>
  <c r="F75" i="74"/>
  <c r="I75" i="74" s="1"/>
  <c r="D75" i="75" s="1"/>
  <c r="F125" i="74"/>
  <c r="I125" i="74" s="1"/>
  <c r="D125" i="75" s="1"/>
  <c r="F154" i="74"/>
  <c r="I154" i="74" s="1"/>
  <c r="D154" i="75" s="1"/>
  <c r="F229" i="74"/>
  <c r="I229" i="74" s="1"/>
  <c r="D229" i="75" s="1"/>
  <c r="F267" i="74"/>
  <c r="I267" i="74" s="1"/>
  <c r="D267" i="75" s="1"/>
  <c r="F144" i="74"/>
  <c r="I144" i="74" s="1"/>
  <c r="D144" i="75" s="1"/>
  <c r="F232" i="74"/>
  <c r="I232" i="74" s="1"/>
  <c r="D232" i="75" s="1"/>
  <c r="F51" i="74"/>
  <c r="I51" i="74" s="1"/>
  <c r="D51" i="75" s="1"/>
  <c r="F263" i="74"/>
  <c r="I263" i="74" s="1"/>
  <c r="D263" i="75" s="1"/>
  <c r="F284" i="74"/>
  <c r="I284" i="74" s="1"/>
  <c r="D284" i="75" s="1"/>
  <c r="F266" i="74"/>
  <c r="I266" i="74" s="1"/>
  <c r="D266" i="75" s="1"/>
  <c r="F192" i="74"/>
  <c r="I192" i="74" s="1"/>
  <c r="D192" i="75" s="1"/>
  <c r="F179" i="74"/>
  <c r="I179" i="74" s="1"/>
  <c r="D179" i="75" s="1"/>
  <c r="F145" i="74"/>
  <c r="I145" i="74" s="1"/>
  <c r="D145" i="75" s="1"/>
  <c r="F254" i="74"/>
  <c r="I254" i="74" s="1"/>
  <c r="D254" i="75" s="1"/>
  <c r="F81" i="74"/>
  <c r="I81" i="74" s="1"/>
  <c r="D81" i="75" s="1"/>
  <c r="F129" i="74"/>
  <c r="I129" i="74" s="1"/>
  <c r="D129" i="75" s="1"/>
  <c r="F178" i="74"/>
  <c r="I178" i="74" s="1"/>
  <c r="D178" i="75" s="1"/>
  <c r="F276" i="74"/>
  <c r="I276" i="74" s="1"/>
  <c r="D276" i="75" s="1"/>
  <c r="F191" i="74"/>
  <c r="I191" i="74" s="1"/>
  <c r="D191" i="75" s="1"/>
  <c r="F128" i="73"/>
  <c r="I128" i="73" s="1"/>
  <c r="D128" i="74" s="1"/>
  <c r="F95" i="74"/>
  <c r="I95" i="74" s="1"/>
  <c r="D95" i="75" s="1"/>
  <c r="F23" i="74"/>
  <c r="I23" i="74" s="1"/>
  <c r="D23" i="75" s="1"/>
  <c r="F244" i="74"/>
  <c r="I244" i="74" s="1"/>
  <c r="D244" i="75" s="1"/>
  <c r="F30" i="74"/>
  <c r="I30" i="74" s="1"/>
  <c r="D30" i="75" s="1"/>
  <c r="F182" i="74"/>
  <c r="I182" i="74" s="1"/>
  <c r="D182" i="75" s="1"/>
  <c r="F70" i="74"/>
  <c r="I70" i="74" s="1"/>
  <c r="D70" i="75" s="1"/>
  <c r="F174" i="74"/>
  <c r="I174" i="74" s="1"/>
  <c r="D174" i="75" s="1"/>
  <c r="F87" i="74"/>
  <c r="I87" i="74" s="1"/>
  <c r="D87" i="75" s="1"/>
  <c r="F139" i="74"/>
  <c r="I139" i="74" s="1"/>
  <c r="D139" i="75" s="1"/>
  <c r="F190" i="74"/>
  <c r="I190" i="74" s="1"/>
  <c r="D190" i="75" s="1"/>
  <c r="F105" i="74"/>
  <c r="I105" i="74" s="1"/>
  <c r="D105" i="75" s="1"/>
  <c r="F131" i="74"/>
  <c r="I131" i="74" s="1"/>
  <c r="D131" i="75" s="1"/>
  <c r="F183" i="74"/>
  <c r="I183" i="74" s="1"/>
  <c r="D183" i="75" s="1"/>
  <c r="F48" i="74"/>
  <c r="I48" i="74" s="1"/>
  <c r="D48" i="75" s="1"/>
  <c r="F62" i="74"/>
  <c r="I62" i="74" s="1"/>
  <c r="D62" i="75" s="1"/>
  <c r="F238" i="74"/>
  <c r="I238" i="74" s="1"/>
  <c r="D238" i="75" s="1"/>
  <c r="F250" i="74"/>
  <c r="I250" i="74" s="1"/>
  <c r="D250" i="75" s="1"/>
  <c r="F251" i="74"/>
  <c r="I251" i="74" s="1"/>
  <c r="D251" i="75" s="1"/>
  <c r="F205" i="74"/>
  <c r="I205" i="74" s="1"/>
  <c r="D205" i="75" s="1"/>
  <c r="F96" i="73"/>
  <c r="I96" i="73" s="1"/>
  <c r="D96" i="74" s="1"/>
  <c r="F175" i="73"/>
  <c r="I175" i="73" s="1"/>
  <c r="D175" i="74" s="1"/>
  <c r="F34" i="74"/>
  <c r="I34" i="74" s="1"/>
  <c r="D34" i="75" s="1"/>
  <c r="F196" i="74"/>
  <c r="I196" i="74" s="1"/>
  <c r="D196" i="75" s="1"/>
  <c r="F56" i="74"/>
  <c r="I56" i="74" s="1"/>
  <c r="D56" i="75" s="1"/>
  <c r="F281" i="74"/>
  <c r="I281" i="74" s="1"/>
  <c r="D281" i="75" s="1"/>
  <c r="F121" i="74"/>
  <c r="I121" i="74" s="1"/>
  <c r="D121" i="75" s="1"/>
  <c r="F58" i="74"/>
  <c r="I58" i="74" s="1"/>
  <c r="D58" i="75" s="1"/>
  <c r="F72" i="74"/>
  <c r="I72" i="74" s="1"/>
  <c r="D72" i="75" s="1"/>
  <c r="F265" i="74"/>
  <c r="I265" i="74" s="1"/>
  <c r="D265" i="75" s="1"/>
  <c r="F237" i="74"/>
  <c r="I237" i="74" s="1"/>
  <c r="D237" i="75" s="1"/>
  <c r="F220" i="74"/>
  <c r="I220" i="74" s="1"/>
  <c r="D220" i="75" s="1"/>
  <c r="F177" i="74"/>
  <c r="I177" i="74" s="1"/>
  <c r="D177" i="75" s="1"/>
  <c r="F253" i="74"/>
  <c r="I253" i="74" s="1"/>
  <c r="D253" i="75" s="1"/>
  <c r="F269" i="74"/>
  <c r="I269" i="74" s="1"/>
  <c r="D269" i="75" s="1"/>
  <c r="F268" i="74"/>
  <c r="I268" i="74" s="1"/>
  <c r="D268" i="75" s="1"/>
  <c r="F33" i="74"/>
  <c r="I33" i="74" s="1"/>
  <c r="D33" i="75" s="1"/>
  <c r="F272" i="74"/>
  <c r="I272" i="74" s="1"/>
  <c r="D272" i="75" s="1"/>
  <c r="F213" i="74"/>
  <c r="I213" i="74" s="1"/>
  <c r="D213" i="75" s="1"/>
  <c r="F82" i="74"/>
  <c r="I82" i="74" s="1"/>
  <c r="D82" i="75" s="1"/>
  <c r="F80" i="74"/>
  <c r="I80" i="74" s="1"/>
  <c r="D80" i="75" s="1"/>
  <c r="F26" i="74"/>
  <c r="I26" i="74" s="1"/>
  <c r="D26" i="75" s="1"/>
  <c r="F97" i="74"/>
  <c r="I97" i="74" s="1"/>
  <c r="D97" i="75" s="1"/>
  <c r="F189" i="74"/>
  <c r="I189" i="74" s="1"/>
  <c r="D189" i="75" s="1"/>
  <c r="F264" i="74"/>
  <c r="I264" i="74" s="1"/>
  <c r="D264" i="75" s="1"/>
  <c r="F59" i="74"/>
  <c r="I59" i="74" s="1"/>
  <c r="D59" i="75" s="1"/>
  <c r="F108" i="74"/>
  <c r="I108" i="74" s="1"/>
  <c r="D108" i="75" s="1"/>
  <c r="F208" i="74"/>
  <c r="I208" i="74" s="1"/>
  <c r="D208" i="75" s="1"/>
  <c r="F211" i="74"/>
  <c r="I211" i="74" s="1"/>
  <c r="D211" i="75" s="1"/>
  <c r="F45" i="74"/>
  <c r="I45" i="74" s="1"/>
  <c r="D45" i="75" s="1"/>
  <c r="F228" i="74"/>
  <c r="I228" i="74" s="1"/>
  <c r="D228" i="75" s="1"/>
  <c r="F106" i="74"/>
  <c r="I106" i="74" s="1"/>
  <c r="D106" i="75" s="1"/>
  <c r="F201" i="74"/>
  <c r="I201" i="74" s="1"/>
  <c r="D201" i="75" s="1"/>
  <c r="F270" i="74"/>
  <c r="I270" i="74" s="1"/>
  <c r="D270" i="75" s="1"/>
  <c r="F212" i="74"/>
  <c r="I212" i="74" s="1"/>
  <c r="D212" i="75" s="1"/>
  <c r="F111" i="74"/>
  <c r="I111" i="74" s="1"/>
  <c r="D111" i="75" s="1"/>
  <c r="F282" i="74"/>
  <c r="I282" i="74" s="1"/>
  <c r="D282" i="75" s="1"/>
  <c r="F112" i="74"/>
  <c r="I112" i="74" s="1"/>
  <c r="D112" i="75" s="1"/>
  <c r="F262" i="74"/>
  <c r="I262" i="74" s="1"/>
  <c r="D262" i="75" s="1"/>
  <c r="F110" i="74"/>
  <c r="I110" i="74" s="1"/>
  <c r="D110" i="75" s="1"/>
  <c r="F216" i="74"/>
  <c r="I216" i="74" s="1"/>
  <c r="D216" i="75" s="1"/>
  <c r="F37" i="74"/>
  <c r="I37" i="74" s="1"/>
  <c r="D37" i="75" s="1"/>
  <c r="F274" i="74"/>
  <c r="I274" i="74" s="1"/>
  <c r="D274" i="75" s="1"/>
  <c r="F199" i="74"/>
  <c r="I199" i="74" s="1"/>
  <c r="D199" i="75" s="1"/>
  <c r="F226" i="74"/>
  <c r="I226" i="74" s="1"/>
  <c r="D226" i="75" s="1"/>
  <c r="F66" i="74"/>
  <c r="I66" i="74" s="1"/>
  <c r="D66" i="75" s="1"/>
  <c r="F54" i="74"/>
  <c r="I54" i="74" s="1"/>
  <c r="D54" i="75" s="1"/>
  <c r="F47" i="74"/>
  <c r="I47" i="74" s="1"/>
  <c r="D47" i="75" s="1"/>
  <c r="F222" i="74"/>
  <c r="I222" i="74" s="1"/>
  <c r="D222" i="75" s="1"/>
  <c r="F194" i="74"/>
  <c r="I194" i="74" s="1"/>
  <c r="D194" i="75" s="1"/>
  <c r="F109" i="74"/>
  <c r="I109" i="74" s="1"/>
  <c r="D109" i="75" s="1"/>
  <c r="F83" i="74"/>
  <c r="I83" i="74" s="1"/>
  <c r="D83" i="75" s="1"/>
  <c r="F25" i="74"/>
  <c r="I25" i="74" s="1"/>
  <c r="D25" i="75" s="1"/>
  <c r="F200" i="73"/>
  <c r="I200" i="73" s="1"/>
  <c r="D200" i="74" s="1"/>
  <c r="F176" i="74"/>
  <c r="I176" i="74" s="1"/>
  <c r="D176" i="75" s="1"/>
  <c r="F140" i="74"/>
  <c r="I140" i="74" s="1"/>
  <c r="D140" i="75" s="1"/>
  <c r="F280" i="74"/>
  <c r="I280" i="74" s="1"/>
  <c r="D280" i="75" s="1"/>
  <c r="F206" i="74"/>
  <c r="I206" i="74" s="1"/>
  <c r="D206" i="75" s="1"/>
  <c r="F20" i="74"/>
  <c r="I20" i="74" s="1"/>
  <c r="D20" i="75" s="1"/>
  <c r="F186" i="74"/>
  <c r="I186" i="74" s="1"/>
  <c r="D186" i="75" s="1"/>
  <c r="F260" i="74"/>
  <c r="I260" i="74" s="1"/>
  <c r="D260" i="75" s="1"/>
  <c r="F113" i="74"/>
  <c r="I113" i="74" s="1"/>
  <c r="D113" i="75" s="1"/>
  <c r="F202" i="74"/>
  <c r="I202" i="74" s="1"/>
  <c r="D202" i="75" s="1"/>
  <c r="F24" i="74"/>
  <c r="I24" i="74" s="1"/>
  <c r="D24" i="75" s="1"/>
  <c r="F71" i="74"/>
  <c r="I71" i="74" s="1"/>
  <c r="D71" i="75" s="1"/>
  <c r="F79" i="74"/>
  <c r="I79" i="74" s="1"/>
  <c r="D79" i="75" s="1"/>
  <c r="F126" i="74"/>
  <c r="I126" i="74" s="1"/>
  <c r="D126" i="75" s="1"/>
  <c r="F273" i="74"/>
  <c r="I273" i="74" s="1"/>
  <c r="D273" i="75" s="1"/>
  <c r="F215" i="74"/>
  <c r="I215" i="74" s="1"/>
  <c r="D215" i="75" s="1"/>
  <c r="F67" i="74"/>
  <c r="I67" i="74" s="1"/>
  <c r="D67" i="75" s="1"/>
  <c r="F217" i="74"/>
  <c r="I217" i="74" s="1"/>
  <c r="D217" i="75" s="1"/>
  <c r="F209" i="74"/>
  <c r="I209" i="74" s="1"/>
  <c r="D209" i="75" s="1"/>
  <c r="F57" i="74"/>
  <c r="I57" i="74" s="1"/>
  <c r="D57" i="75" s="1"/>
  <c r="F127" i="74"/>
  <c r="I127" i="74" s="1"/>
  <c r="D127" i="75" s="1"/>
  <c r="F132" i="73"/>
  <c r="I132" i="73" s="1"/>
  <c r="D132" i="74" s="1"/>
  <c r="F257" i="74"/>
  <c r="I257" i="74" s="1"/>
  <c r="D257" i="75" s="1"/>
  <c r="F204" i="74"/>
  <c r="I204" i="74" s="1"/>
  <c r="D204" i="75" s="1"/>
  <c r="F73" i="74"/>
  <c r="I73" i="74" s="1"/>
  <c r="D73" i="75" s="1"/>
  <c r="F275" i="74"/>
  <c r="I275" i="74" s="1"/>
  <c r="D275" i="75" s="1"/>
  <c r="F93" i="74"/>
  <c r="I93" i="74" s="1"/>
  <c r="D93" i="75" s="1"/>
  <c r="F248" i="73"/>
  <c r="I248" i="73" s="1"/>
  <c r="D248" i="74" s="1"/>
  <c r="F241" i="73"/>
  <c r="I241" i="73" s="1"/>
  <c r="D241" i="74" s="1"/>
  <c r="F28" i="74"/>
  <c r="I28" i="74" s="1"/>
  <c r="D28" i="75" s="1"/>
  <c r="F107" i="74"/>
  <c r="I107" i="74" s="1"/>
  <c r="D107" i="75" s="1"/>
  <c r="F69" i="74"/>
  <c r="I69" i="74" s="1"/>
  <c r="D69" i="75" s="1"/>
  <c r="F35" i="74"/>
  <c r="I35" i="74" s="1"/>
  <c r="D35" i="75" s="1"/>
  <c r="F258" i="74"/>
  <c r="I258" i="74" s="1"/>
  <c r="D258" i="75" s="1"/>
  <c r="F60" i="74"/>
  <c r="I60" i="74" s="1"/>
  <c r="D60" i="75" s="1"/>
  <c r="F227" i="74"/>
  <c r="I227" i="74" s="1"/>
  <c r="D227" i="75" s="1"/>
  <c r="F31" i="74"/>
  <c r="I31" i="74" s="1"/>
  <c r="D31" i="75" s="1"/>
  <c r="F44" i="74"/>
  <c r="I44" i="74" s="1"/>
  <c r="D44" i="75" s="1"/>
  <c r="F86" i="74"/>
  <c r="I86" i="74" s="1"/>
  <c r="D86" i="75" s="1"/>
  <c r="F91" i="74"/>
  <c r="I91" i="74" s="1"/>
  <c r="D91" i="75" s="1"/>
  <c r="F207" i="74"/>
  <c r="I207" i="74" s="1"/>
  <c r="D207" i="75" s="1"/>
  <c r="F104" i="74"/>
  <c r="I104" i="74" s="1"/>
  <c r="D104" i="75" s="1"/>
  <c r="F19" i="74"/>
  <c r="I19" i="74" s="1"/>
  <c r="D19" i="75" s="1"/>
  <c r="F21" i="74"/>
  <c r="I21" i="74" s="1"/>
  <c r="D21" i="75" s="1"/>
  <c r="F49" i="74"/>
  <c r="I49" i="74" s="1"/>
  <c r="D49" i="75" s="1"/>
  <c r="F102" i="74"/>
  <c r="I102" i="74" s="1"/>
  <c r="D102" i="75" s="1"/>
  <c r="F53" i="74"/>
  <c r="I53" i="74" s="1"/>
  <c r="D53" i="75" s="1"/>
  <c r="F52" i="74"/>
  <c r="I52" i="74" s="1"/>
  <c r="D52" i="75" s="1"/>
  <c r="F188" i="74"/>
  <c r="I188" i="74" s="1"/>
  <c r="D188" i="75" s="1"/>
  <c r="F50" i="74"/>
  <c r="I50" i="74" s="1"/>
  <c r="D50" i="75" s="1"/>
  <c r="F187" i="74"/>
  <c r="I187" i="74" s="1"/>
  <c r="D187" i="75" s="1"/>
  <c r="F235" i="74"/>
  <c r="I235" i="74" s="1"/>
  <c r="D235" i="75" s="1"/>
  <c r="F88" i="74"/>
  <c r="I88" i="74" s="1"/>
  <c r="D88" i="75" s="1"/>
  <c r="F135" i="74"/>
  <c r="I135" i="74" s="1"/>
  <c r="D135" i="75" s="1"/>
  <c r="I77" i="75"/>
  <c r="D77" i="76" s="1"/>
  <c r="I259" i="75"/>
  <c r="D259" i="76" s="1"/>
  <c r="I94" i="75"/>
  <c r="D94" i="76" s="1"/>
  <c r="K213" i="64"/>
  <c r="K215" i="64" s="1"/>
  <c r="D39" i="74" l="1"/>
  <c r="F39" i="74" s="1"/>
  <c r="I39" i="74" s="1"/>
  <c r="D38" i="74"/>
  <c r="F38" i="74" s="1"/>
  <c r="I38" i="74" s="1"/>
  <c r="D245" i="74"/>
  <c r="F245" i="74" s="1"/>
  <c r="I245" i="74" s="1"/>
  <c r="D5" i="68"/>
  <c r="F5" i="68" s="1"/>
  <c r="I5" i="68" s="1"/>
  <c r="D5" i="69" s="1"/>
  <c r="F50" i="75"/>
  <c r="I50" i="75" s="1"/>
  <c r="D50" i="76" s="1"/>
  <c r="F49" i="75"/>
  <c r="I49" i="75" s="1"/>
  <c r="D49" i="76" s="1"/>
  <c r="F35" i="75"/>
  <c r="I35" i="75" s="1"/>
  <c r="D35" i="76" s="1"/>
  <c r="F127" i="75"/>
  <c r="I127" i="75" s="1"/>
  <c r="D127" i="76" s="1"/>
  <c r="F215" i="75"/>
  <c r="I215" i="75" s="1"/>
  <c r="D215" i="76" s="1"/>
  <c r="F140" i="75"/>
  <c r="I140" i="75" s="1"/>
  <c r="D140" i="76" s="1"/>
  <c r="F199" i="75"/>
  <c r="I199" i="75" s="1"/>
  <c r="D199" i="76" s="1"/>
  <c r="F112" i="75"/>
  <c r="I112" i="75" s="1"/>
  <c r="D112" i="76" s="1"/>
  <c r="F264" i="75"/>
  <c r="I264" i="75" s="1"/>
  <c r="D264" i="76" s="1"/>
  <c r="F58" i="75"/>
  <c r="I58" i="75" s="1"/>
  <c r="D58" i="76" s="1"/>
  <c r="F62" i="75"/>
  <c r="I62" i="75" s="1"/>
  <c r="D62" i="76" s="1"/>
  <c r="F23" i="75"/>
  <c r="I23" i="75" s="1"/>
  <c r="D23" i="76" s="1"/>
  <c r="F178" i="75"/>
  <c r="I178" i="75" s="1"/>
  <c r="D178" i="76" s="1"/>
  <c r="F267" i="75"/>
  <c r="I267" i="75" s="1"/>
  <c r="D267" i="76" s="1"/>
  <c r="F181" i="75"/>
  <c r="I181" i="75" s="1"/>
  <c r="D181" i="76" s="1"/>
  <c r="F76" i="75"/>
  <c r="I76" i="75" s="1"/>
  <c r="D76" i="76" s="1"/>
  <c r="F256" i="75"/>
  <c r="I256" i="75" s="1"/>
  <c r="D256" i="76" s="1"/>
  <c r="F32" i="75"/>
  <c r="I32" i="75" s="1"/>
  <c r="D32" i="76" s="1"/>
  <c r="F225" i="75"/>
  <c r="I225" i="75" s="1"/>
  <c r="D225" i="76" s="1"/>
  <c r="F93" i="75"/>
  <c r="I93" i="75" s="1"/>
  <c r="D93" i="76" s="1"/>
  <c r="F273" i="75"/>
  <c r="I273" i="75" s="1"/>
  <c r="D273" i="76" s="1"/>
  <c r="F176" i="75"/>
  <c r="I176" i="75" s="1"/>
  <c r="D176" i="76" s="1"/>
  <c r="F222" i="75"/>
  <c r="I222" i="75" s="1"/>
  <c r="D222" i="76" s="1"/>
  <c r="F282" i="75"/>
  <c r="I282" i="75" s="1"/>
  <c r="D282" i="76" s="1"/>
  <c r="F189" i="75"/>
  <c r="I189" i="75" s="1"/>
  <c r="D189" i="76" s="1"/>
  <c r="F213" i="75"/>
  <c r="I213" i="75" s="1"/>
  <c r="D213" i="76" s="1"/>
  <c r="F121" i="75"/>
  <c r="I121" i="75" s="1"/>
  <c r="D121" i="76" s="1"/>
  <c r="F48" i="75"/>
  <c r="I48" i="75" s="1"/>
  <c r="D48" i="76" s="1"/>
  <c r="F87" i="75"/>
  <c r="I87" i="75" s="1"/>
  <c r="D87" i="76" s="1"/>
  <c r="F129" i="75"/>
  <c r="I129" i="75" s="1"/>
  <c r="D129" i="76" s="1"/>
  <c r="F229" i="75"/>
  <c r="I229" i="75" s="1"/>
  <c r="D229" i="76" s="1"/>
  <c r="F68" i="75"/>
  <c r="I68" i="75" s="1"/>
  <c r="D68" i="76" s="1"/>
  <c r="F261" i="75"/>
  <c r="I261" i="75" s="1"/>
  <c r="D261" i="76" s="1"/>
  <c r="F252" i="75"/>
  <c r="I252" i="75" s="1"/>
  <c r="D252" i="76" s="1"/>
  <c r="F40" i="75"/>
  <c r="I40" i="75" s="1"/>
  <c r="D40" i="76" s="1"/>
  <c r="F136" i="75"/>
  <c r="I136" i="75" s="1"/>
  <c r="D136" i="76" s="1"/>
  <c r="F19" i="75"/>
  <c r="I19" i="75" s="1"/>
  <c r="D19" i="76" s="1"/>
  <c r="F31" i="75"/>
  <c r="I31" i="75" s="1"/>
  <c r="D31" i="76" s="1"/>
  <c r="F275" i="75"/>
  <c r="I275" i="75" s="1"/>
  <c r="D275" i="76" s="1"/>
  <c r="F126" i="75"/>
  <c r="I126" i="75" s="1"/>
  <c r="D126" i="76" s="1"/>
  <c r="F260" i="75"/>
  <c r="I260" i="75" s="1"/>
  <c r="D260" i="76" s="1"/>
  <c r="F47" i="75"/>
  <c r="I47" i="75" s="1"/>
  <c r="D47" i="76" s="1"/>
  <c r="F111" i="75"/>
  <c r="I111" i="75" s="1"/>
  <c r="D111" i="76" s="1"/>
  <c r="F45" i="75"/>
  <c r="I45" i="75" s="1"/>
  <c r="D45" i="76" s="1"/>
  <c r="F272" i="75"/>
  <c r="I272" i="75" s="1"/>
  <c r="D272" i="76" s="1"/>
  <c r="F281" i="75"/>
  <c r="I281" i="75" s="1"/>
  <c r="D281" i="76" s="1"/>
  <c r="F205" i="75"/>
  <c r="I205" i="75" s="1"/>
  <c r="D205" i="76" s="1"/>
  <c r="F174" i="75"/>
  <c r="I174" i="75" s="1"/>
  <c r="D174" i="76" s="1"/>
  <c r="F81" i="75"/>
  <c r="I81" i="75" s="1"/>
  <c r="D81" i="76" s="1"/>
  <c r="F284" i="75"/>
  <c r="I284" i="75" s="1"/>
  <c r="D284" i="76" s="1"/>
  <c r="F84" i="75"/>
  <c r="I84" i="75" s="1"/>
  <c r="D84" i="76" s="1"/>
  <c r="F13" i="69"/>
  <c r="I13" i="69" s="1"/>
  <c r="D13" i="72" s="1"/>
  <c r="F27" i="75"/>
  <c r="I27" i="75" s="1"/>
  <c r="D27" i="76" s="1"/>
  <c r="F197" i="75"/>
  <c r="I197" i="75" s="1"/>
  <c r="D197" i="76" s="1"/>
  <c r="F134" i="75"/>
  <c r="I134" i="75" s="1"/>
  <c r="D134" i="76" s="1"/>
  <c r="F69" i="75"/>
  <c r="I69" i="75" s="1"/>
  <c r="D69" i="76" s="1"/>
  <c r="F135" i="75"/>
  <c r="I135" i="75" s="1"/>
  <c r="D135" i="76" s="1"/>
  <c r="F52" i="75"/>
  <c r="I52" i="75" s="1"/>
  <c r="D52" i="76" s="1"/>
  <c r="F227" i="75"/>
  <c r="I227" i="75" s="1"/>
  <c r="D227" i="76" s="1"/>
  <c r="F73" i="75"/>
  <c r="I73" i="75" s="1"/>
  <c r="D73" i="76" s="1"/>
  <c r="F57" i="75"/>
  <c r="I57" i="75" s="1"/>
  <c r="D57" i="76" s="1"/>
  <c r="F186" i="75"/>
  <c r="I186" i="75" s="1"/>
  <c r="D186" i="76" s="1"/>
  <c r="F7" i="69"/>
  <c r="I7" i="69" s="1"/>
  <c r="D7" i="72" s="1"/>
  <c r="F37" i="75"/>
  <c r="I37" i="75" s="1"/>
  <c r="D37" i="76" s="1"/>
  <c r="F211" i="75"/>
  <c r="I211" i="75" s="1"/>
  <c r="D211" i="76" s="1"/>
  <c r="F33" i="75"/>
  <c r="I33" i="75" s="1"/>
  <c r="D33" i="76" s="1"/>
  <c r="F220" i="75"/>
  <c r="I220" i="75" s="1"/>
  <c r="D220" i="76" s="1"/>
  <c r="F251" i="75"/>
  <c r="I251" i="75" s="1"/>
  <c r="D251" i="76" s="1"/>
  <c r="F70" i="75"/>
  <c r="I70" i="75" s="1"/>
  <c r="D70" i="76" s="1"/>
  <c r="F128" i="74"/>
  <c r="I128" i="74" s="1"/>
  <c r="D128" i="75" s="1"/>
  <c r="F263" i="75"/>
  <c r="I263" i="75" s="1"/>
  <c r="D263" i="76" s="1"/>
  <c r="F203" i="75"/>
  <c r="I203" i="75" s="1"/>
  <c r="D203" i="76" s="1"/>
  <c r="F224" i="75"/>
  <c r="I224" i="75" s="1"/>
  <c r="D224" i="76" s="1"/>
  <c r="F55" i="75"/>
  <c r="I55" i="75" s="1"/>
  <c r="D55" i="76" s="1"/>
  <c r="F92" i="75"/>
  <c r="I92" i="75" s="1"/>
  <c r="D92" i="76" s="1"/>
  <c r="F43" i="75"/>
  <c r="I43" i="75" s="1"/>
  <c r="D43" i="76" s="1"/>
  <c r="F21" i="75"/>
  <c r="I21" i="75" s="1"/>
  <c r="D21" i="76" s="1"/>
  <c r="F6" i="69"/>
  <c r="I6" i="69" s="1"/>
  <c r="D6" i="72" s="1"/>
  <c r="F60" i="75"/>
  <c r="I60" i="75" s="1"/>
  <c r="D60" i="76" s="1"/>
  <c r="F14" i="69"/>
  <c r="I14" i="69" s="1"/>
  <c r="D14" i="72" s="1"/>
  <c r="F209" i="75"/>
  <c r="I209" i="75" s="1"/>
  <c r="D209" i="76" s="1"/>
  <c r="F20" i="75"/>
  <c r="I20" i="75" s="1"/>
  <c r="D20" i="76" s="1"/>
  <c r="F25" i="75"/>
  <c r="I25" i="75" s="1"/>
  <c r="D25" i="76" s="1"/>
  <c r="F216" i="75"/>
  <c r="I216" i="75" s="1"/>
  <c r="D216" i="76" s="1"/>
  <c r="F208" i="75"/>
  <c r="I208" i="75" s="1"/>
  <c r="D208" i="76" s="1"/>
  <c r="F97" i="75"/>
  <c r="I97" i="75" s="1"/>
  <c r="D97" i="76" s="1"/>
  <c r="F237" i="75"/>
  <c r="I237" i="75" s="1"/>
  <c r="D237" i="76" s="1"/>
  <c r="F16" i="69"/>
  <c r="I16" i="69" s="1"/>
  <c r="D16" i="72" s="1"/>
  <c r="F131" i="75"/>
  <c r="I131" i="75" s="1"/>
  <c r="D131" i="76" s="1"/>
  <c r="F191" i="75"/>
  <c r="I191" i="75" s="1"/>
  <c r="D191" i="76" s="1"/>
  <c r="F51" i="75"/>
  <c r="I51" i="75" s="1"/>
  <c r="D51" i="76" s="1"/>
  <c r="F125" i="75"/>
  <c r="I125" i="75" s="1"/>
  <c r="D125" i="76" s="1"/>
  <c r="F255" i="75"/>
  <c r="I255" i="75" s="1"/>
  <c r="D255" i="76" s="1"/>
  <c r="F42" i="75"/>
  <c r="I42" i="75" s="1"/>
  <c r="D42" i="76" s="1"/>
  <c r="F271" i="75"/>
  <c r="I271" i="75" s="1"/>
  <c r="D271" i="76" s="1"/>
  <c r="F61" i="75"/>
  <c r="I61" i="75" s="1"/>
  <c r="D61" i="76" s="1"/>
  <c r="F53" i="75"/>
  <c r="I53" i="75" s="1"/>
  <c r="D53" i="76" s="1"/>
  <c r="F207" i="75"/>
  <c r="I207" i="75" s="1"/>
  <c r="D207" i="76" s="1"/>
  <c r="F28" i="75"/>
  <c r="I28" i="75" s="1"/>
  <c r="D28" i="76" s="1"/>
  <c r="F217" i="75"/>
  <c r="I217" i="75" s="1"/>
  <c r="D217" i="76" s="1"/>
  <c r="F71" i="75"/>
  <c r="I71" i="75" s="1"/>
  <c r="D71" i="76" s="1"/>
  <c r="F83" i="75"/>
  <c r="I83" i="75" s="1"/>
  <c r="D83" i="76" s="1"/>
  <c r="F110" i="75"/>
  <c r="I110" i="75" s="1"/>
  <c r="D110" i="76" s="1"/>
  <c r="F270" i="75"/>
  <c r="I270" i="75" s="1"/>
  <c r="D270" i="76" s="1"/>
  <c r="F26" i="75"/>
  <c r="I26" i="75" s="1"/>
  <c r="D26" i="76" s="1"/>
  <c r="F265" i="75"/>
  <c r="I265" i="75" s="1"/>
  <c r="D265" i="76" s="1"/>
  <c r="F196" i="75"/>
  <c r="I196" i="75" s="1"/>
  <c r="D196" i="76" s="1"/>
  <c r="F105" i="75"/>
  <c r="I105" i="75" s="1"/>
  <c r="D105" i="76" s="1"/>
  <c r="F18" i="69"/>
  <c r="I18" i="69" s="1"/>
  <c r="D18" i="72" s="1"/>
  <c r="F145" i="75"/>
  <c r="I145" i="75" s="1"/>
  <c r="D145" i="76" s="1"/>
  <c r="F75" i="75"/>
  <c r="I75" i="75" s="1"/>
  <c r="D75" i="76" s="1"/>
  <c r="F142" i="75"/>
  <c r="I142" i="75" s="1"/>
  <c r="D142" i="76" s="1"/>
  <c r="F29" i="75"/>
  <c r="I29" i="75" s="1"/>
  <c r="D29" i="76" s="1"/>
  <c r="F143" i="75"/>
  <c r="I143" i="75" s="1"/>
  <c r="D143" i="76" s="1"/>
  <c r="F277" i="75"/>
  <c r="I277" i="75" s="1"/>
  <c r="D277" i="76" s="1"/>
  <c r="F235" i="75"/>
  <c r="I235" i="75" s="1"/>
  <c r="D235" i="76" s="1"/>
  <c r="F241" i="74"/>
  <c r="I241" i="74" s="1"/>
  <c r="D241" i="75" s="1"/>
  <c r="F257" i="75"/>
  <c r="I257" i="75" s="1"/>
  <c r="D257" i="76" s="1"/>
  <c r="F24" i="75"/>
  <c r="I24" i="75" s="1"/>
  <c r="D24" i="76" s="1"/>
  <c r="F109" i="75"/>
  <c r="I109" i="75" s="1"/>
  <c r="D109" i="76" s="1"/>
  <c r="F66" i="75"/>
  <c r="I66" i="75" s="1"/>
  <c r="D66" i="76" s="1"/>
  <c r="F201" i="75"/>
  <c r="I201" i="75" s="1"/>
  <c r="D201" i="76" s="1"/>
  <c r="F80" i="75"/>
  <c r="I80" i="75" s="1"/>
  <c r="D80" i="76" s="1"/>
  <c r="F269" i="75"/>
  <c r="I269" i="75" s="1"/>
  <c r="D269" i="76" s="1"/>
  <c r="F34" i="75"/>
  <c r="I34" i="75" s="1"/>
  <c r="D34" i="76" s="1"/>
  <c r="F190" i="75"/>
  <c r="I190" i="75" s="1"/>
  <c r="D190" i="76" s="1"/>
  <c r="F30" i="75"/>
  <c r="I30" i="75" s="1"/>
  <c r="D30" i="76" s="1"/>
  <c r="F179" i="75"/>
  <c r="I179" i="75" s="1"/>
  <c r="D179" i="76" s="1"/>
  <c r="F78" i="75"/>
  <c r="I78" i="75" s="1"/>
  <c r="D78" i="76" s="1"/>
  <c r="F233" i="75"/>
  <c r="I233" i="75" s="1"/>
  <c r="D233" i="76" s="1"/>
  <c r="F195" i="75"/>
  <c r="I195" i="75" s="1"/>
  <c r="D195" i="76" s="1"/>
  <c r="F221" i="75"/>
  <c r="I221" i="75" s="1"/>
  <c r="D221" i="76" s="1"/>
  <c r="F15" i="69"/>
  <c r="I15" i="69" s="1"/>
  <c r="D15" i="72" s="1"/>
  <c r="F193" i="75"/>
  <c r="I193" i="75" s="1"/>
  <c r="D193" i="76" s="1"/>
  <c r="F91" i="75"/>
  <c r="I91" i="75" s="1"/>
  <c r="D91" i="76" s="1"/>
  <c r="F187" i="75"/>
  <c r="I187" i="75" s="1"/>
  <c r="D187" i="76" s="1"/>
  <c r="F86" i="75"/>
  <c r="I86" i="75" s="1"/>
  <c r="D86" i="76" s="1"/>
  <c r="F258" i="75"/>
  <c r="I258" i="75" s="1"/>
  <c r="D258" i="76" s="1"/>
  <c r="F132" i="74"/>
  <c r="I132" i="74" s="1"/>
  <c r="D132" i="75" s="1"/>
  <c r="F202" i="75"/>
  <c r="I202" i="75" s="1"/>
  <c r="D202" i="76" s="1"/>
  <c r="F280" i="75"/>
  <c r="I280" i="75" s="1"/>
  <c r="D280" i="76" s="1"/>
  <c r="F226" i="75"/>
  <c r="I226" i="75" s="1"/>
  <c r="D226" i="76" s="1"/>
  <c r="F106" i="75"/>
  <c r="I106" i="75" s="1"/>
  <c r="D106" i="76" s="1"/>
  <c r="F59" i="75"/>
  <c r="I59" i="75" s="1"/>
  <c r="D59" i="76" s="1"/>
  <c r="F253" i="75"/>
  <c r="I253" i="75" s="1"/>
  <c r="D253" i="76" s="1"/>
  <c r="F175" i="74"/>
  <c r="I175" i="74" s="1"/>
  <c r="D175" i="75" s="1"/>
  <c r="F238" i="75"/>
  <c r="I238" i="75" s="1"/>
  <c r="D238" i="76" s="1"/>
  <c r="F244" i="75"/>
  <c r="I244" i="75" s="1"/>
  <c r="D244" i="76" s="1"/>
  <c r="F192" i="75"/>
  <c r="I192" i="75" s="1"/>
  <c r="D192" i="76" s="1"/>
  <c r="F144" i="75"/>
  <c r="I144" i="75" s="1"/>
  <c r="D144" i="76" s="1"/>
  <c r="F74" i="75"/>
  <c r="I74" i="75" s="1"/>
  <c r="D74" i="76" s="1"/>
  <c r="F22" i="75"/>
  <c r="I22" i="75" s="1"/>
  <c r="D22" i="76" s="1"/>
  <c r="F133" i="75"/>
  <c r="I133" i="75" s="1"/>
  <c r="D133" i="76" s="1"/>
  <c r="F279" i="75"/>
  <c r="I279" i="75" s="1"/>
  <c r="D279" i="76" s="1"/>
  <c r="F137" i="75"/>
  <c r="I137" i="75" s="1"/>
  <c r="D137" i="76" s="1"/>
  <c r="F17" i="69"/>
  <c r="I17" i="69" s="1"/>
  <c r="D17" i="72" s="1"/>
  <c r="F188" i="75"/>
  <c r="I188" i="75" s="1"/>
  <c r="D188" i="76" s="1"/>
  <c r="F102" i="75"/>
  <c r="I102" i="75" s="1"/>
  <c r="D102" i="76" s="1"/>
  <c r="F107" i="75"/>
  <c r="I107" i="75" s="1"/>
  <c r="D107" i="76" s="1"/>
  <c r="F79" i="75"/>
  <c r="I79" i="75" s="1"/>
  <c r="D79" i="76" s="1"/>
  <c r="F113" i="75"/>
  <c r="I113" i="75" s="1"/>
  <c r="D113" i="76" s="1"/>
  <c r="F206" i="75"/>
  <c r="I206" i="75" s="1"/>
  <c r="D206" i="76" s="1"/>
  <c r="F200" i="74"/>
  <c r="I200" i="74" s="1"/>
  <c r="D200" i="75" s="1"/>
  <c r="F194" i="75"/>
  <c r="I194" i="75" s="1"/>
  <c r="D194" i="76" s="1"/>
  <c r="F54" i="75"/>
  <c r="I54" i="75" s="1"/>
  <c r="D54" i="76" s="1"/>
  <c r="F274" i="75"/>
  <c r="I274" i="75" s="1"/>
  <c r="D274" i="76" s="1"/>
  <c r="F262" i="75"/>
  <c r="I262" i="75" s="1"/>
  <c r="D262" i="76" s="1"/>
  <c r="F212" i="75"/>
  <c r="I212" i="75" s="1"/>
  <c r="D212" i="76" s="1"/>
  <c r="F228" i="75"/>
  <c r="I228" i="75" s="1"/>
  <c r="D228" i="76" s="1"/>
  <c r="F108" i="75"/>
  <c r="I108" i="75" s="1"/>
  <c r="D108" i="76" s="1"/>
  <c r="F8" i="69"/>
  <c r="I8" i="69" s="1"/>
  <c r="D8" i="72" s="1"/>
  <c r="F82" i="75"/>
  <c r="I82" i="75" s="1"/>
  <c r="D82" i="76" s="1"/>
  <c r="F268" i="75"/>
  <c r="I268" i="75" s="1"/>
  <c r="D268" i="76" s="1"/>
  <c r="F177" i="75"/>
  <c r="I177" i="75" s="1"/>
  <c r="D177" i="76" s="1"/>
  <c r="F72" i="75"/>
  <c r="I72" i="75" s="1"/>
  <c r="D72" i="76" s="1"/>
  <c r="F56" i="75"/>
  <c r="I56" i="75" s="1"/>
  <c r="D56" i="76" s="1"/>
  <c r="F96" i="74"/>
  <c r="I96" i="74" s="1"/>
  <c r="D96" i="75" s="1"/>
  <c r="F250" i="75"/>
  <c r="I250" i="75" s="1"/>
  <c r="D250" i="76" s="1"/>
  <c r="F183" i="75"/>
  <c r="I183" i="75" s="1"/>
  <c r="D183" i="76" s="1"/>
  <c r="F139" i="75"/>
  <c r="I139" i="75" s="1"/>
  <c r="D139" i="76" s="1"/>
  <c r="F182" i="75"/>
  <c r="I182" i="75" s="1"/>
  <c r="D182" i="76" s="1"/>
  <c r="F95" i="75"/>
  <c r="I95" i="75" s="1"/>
  <c r="D95" i="76" s="1"/>
  <c r="F276" i="75"/>
  <c r="I276" i="75" s="1"/>
  <c r="D276" i="76" s="1"/>
  <c r="F254" i="75"/>
  <c r="I254" i="75" s="1"/>
  <c r="D254" i="76" s="1"/>
  <c r="F266" i="75"/>
  <c r="I266" i="75" s="1"/>
  <c r="D266" i="76" s="1"/>
  <c r="F232" i="75"/>
  <c r="I232" i="75" s="1"/>
  <c r="D232" i="76" s="1"/>
  <c r="F154" i="75"/>
  <c r="I154" i="75" s="1"/>
  <c r="D154" i="76" s="1"/>
  <c r="F236" i="75"/>
  <c r="I236" i="75" s="1"/>
  <c r="D236" i="76" s="1"/>
  <c r="F198" i="75"/>
  <c r="I198" i="75" s="1"/>
  <c r="D198" i="76" s="1"/>
  <c r="F46" i="75"/>
  <c r="I46" i="75" s="1"/>
  <c r="D46" i="76" s="1"/>
  <c r="F249" i="75"/>
  <c r="I249" i="75" s="1"/>
  <c r="D249" i="76" s="1"/>
  <c r="F223" i="75"/>
  <c r="I223" i="75" s="1"/>
  <c r="D223" i="76" s="1"/>
  <c r="F130" i="75"/>
  <c r="I130" i="75" s="1"/>
  <c r="D130" i="76" s="1"/>
  <c r="F103" i="75"/>
  <c r="I103" i="75" s="1"/>
  <c r="D103" i="76" s="1"/>
  <c r="F234" i="75"/>
  <c r="I234" i="75" s="1"/>
  <c r="D234" i="76" s="1"/>
  <c r="F219" i="75"/>
  <c r="I219" i="75" s="1"/>
  <c r="D219" i="76" s="1"/>
  <c r="F278" i="75"/>
  <c r="I278" i="75" s="1"/>
  <c r="D278" i="76" s="1"/>
  <c r="F243" i="75"/>
  <c r="I243" i="75" s="1"/>
  <c r="D243" i="76" s="1"/>
  <c r="F214" i="75"/>
  <c r="I214" i="75" s="1"/>
  <c r="D214" i="76" s="1"/>
  <c r="F41" i="75"/>
  <c r="I41" i="75" s="1"/>
  <c r="D41" i="76" s="1"/>
  <c r="F88" i="75"/>
  <c r="I88" i="75" s="1"/>
  <c r="D88" i="76" s="1"/>
  <c r="F44" i="75"/>
  <c r="I44" i="75" s="1"/>
  <c r="D44" i="76" s="1"/>
  <c r="F94" i="76"/>
  <c r="I94" i="76" s="1"/>
  <c r="D94" i="77" s="1"/>
  <c r="F67" i="75"/>
  <c r="I67" i="75" s="1"/>
  <c r="D67" i="76" s="1"/>
  <c r="F259" i="76"/>
  <c r="I259" i="76" s="1"/>
  <c r="D259" i="77" s="1"/>
  <c r="F204" i="75"/>
  <c r="I204" i="75" s="1"/>
  <c r="D204" i="76" s="1"/>
  <c r="F77" i="76"/>
  <c r="I77" i="76" s="1"/>
  <c r="D77" i="77" s="1"/>
  <c r="F248" i="74"/>
  <c r="I248" i="74" s="1"/>
  <c r="D248" i="75" s="1"/>
  <c r="F104" i="75"/>
  <c r="I104" i="75" s="1"/>
  <c r="D104" i="76" s="1"/>
  <c r="K216" i="64"/>
  <c r="D39" i="75" l="1"/>
  <c r="F39" i="75" s="1"/>
  <c r="I39" i="75" s="1"/>
  <c r="D39" i="76" s="1"/>
  <c r="D38" i="75"/>
  <c r="F38" i="75" s="1"/>
  <c r="I38" i="75" s="1"/>
  <c r="D38" i="76" s="1"/>
  <c r="D245" i="75"/>
  <c r="F245" i="75" s="1"/>
  <c r="I245" i="75" s="1"/>
  <c r="D245" i="76" s="1"/>
  <c r="F94" i="77"/>
  <c r="I94" i="77" s="1"/>
  <c r="F77" i="77"/>
  <c r="I77" i="77" s="1"/>
  <c r="F259" i="77"/>
  <c r="I259" i="77" s="1"/>
  <c r="F5" i="69"/>
  <c r="I5" i="69" s="1"/>
  <c r="D5" i="72" s="1"/>
  <c r="F278" i="76"/>
  <c r="I278" i="76" s="1"/>
  <c r="D278" i="77" s="1"/>
  <c r="F254" i="76"/>
  <c r="I254" i="76" s="1"/>
  <c r="D254" i="77" s="1"/>
  <c r="F8" i="72"/>
  <c r="I8" i="72" s="1"/>
  <c r="D8" i="73" s="1"/>
  <c r="F54" i="76"/>
  <c r="I54" i="76" s="1"/>
  <c r="D54" i="77" s="1"/>
  <c r="F22" i="76"/>
  <c r="I22" i="76" s="1"/>
  <c r="D22" i="77" s="1"/>
  <c r="F132" i="75"/>
  <c r="I132" i="75" s="1"/>
  <c r="D132" i="76" s="1"/>
  <c r="F15" i="72"/>
  <c r="I15" i="72" s="1"/>
  <c r="D15" i="73" s="1"/>
  <c r="F109" i="76"/>
  <c r="I109" i="76" s="1"/>
  <c r="D109" i="77" s="1"/>
  <c r="F105" i="76"/>
  <c r="I105" i="76" s="1"/>
  <c r="D105" i="77" s="1"/>
  <c r="F83" i="76"/>
  <c r="I83" i="76" s="1"/>
  <c r="D83" i="77" s="1"/>
  <c r="F131" i="76"/>
  <c r="I131" i="76" s="1"/>
  <c r="D131" i="77" s="1"/>
  <c r="F43" i="76"/>
  <c r="I43" i="76" s="1"/>
  <c r="D43" i="77" s="1"/>
  <c r="F128" i="75"/>
  <c r="I128" i="75" s="1"/>
  <c r="D128" i="76" s="1"/>
  <c r="F135" i="76"/>
  <c r="I135" i="76" s="1"/>
  <c r="D135" i="77" s="1"/>
  <c r="F45" i="76"/>
  <c r="I45" i="76" s="1"/>
  <c r="D45" i="77" s="1"/>
  <c r="F31" i="76"/>
  <c r="I31" i="76" s="1"/>
  <c r="D31" i="77" s="1"/>
  <c r="F189" i="76"/>
  <c r="I189" i="76" s="1"/>
  <c r="D189" i="77" s="1"/>
  <c r="F23" i="76"/>
  <c r="I23" i="76" s="1"/>
  <c r="D23" i="77" s="1"/>
  <c r="F199" i="76"/>
  <c r="I199" i="76" s="1"/>
  <c r="D199" i="77" s="1"/>
  <c r="F219" i="76"/>
  <c r="I219" i="76" s="1"/>
  <c r="D219" i="77" s="1"/>
  <c r="F253" i="76"/>
  <c r="I253" i="76" s="1"/>
  <c r="D253" i="77" s="1"/>
  <c r="F221" i="76"/>
  <c r="I221" i="76" s="1"/>
  <c r="D221" i="77" s="1"/>
  <c r="F24" i="76"/>
  <c r="I24" i="76" s="1"/>
  <c r="D24" i="77" s="1"/>
  <c r="F143" i="76"/>
  <c r="I143" i="76" s="1"/>
  <c r="D143" i="77" s="1"/>
  <c r="F71" i="76"/>
  <c r="I71" i="76" s="1"/>
  <c r="D71" i="77" s="1"/>
  <c r="F16" i="72"/>
  <c r="I16" i="72" s="1"/>
  <c r="D16" i="73" s="1"/>
  <c r="F20" i="76"/>
  <c r="I20" i="76" s="1"/>
  <c r="D20" i="77" s="1"/>
  <c r="F70" i="76"/>
  <c r="I70" i="76" s="1"/>
  <c r="D70" i="77" s="1"/>
  <c r="F69" i="76"/>
  <c r="I69" i="76" s="1"/>
  <c r="D69" i="77" s="1"/>
  <c r="F284" i="76"/>
  <c r="I284" i="76" s="1"/>
  <c r="F19" i="76"/>
  <c r="I19" i="76" s="1"/>
  <c r="D19" i="77" s="1"/>
  <c r="F282" i="76"/>
  <c r="I282" i="76" s="1"/>
  <c r="D282" i="77" s="1"/>
  <c r="F32" i="76"/>
  <c r="I32" i="76" s="1"/>
  <c r="D32" i="77" s="1"/>
  <c r="F140" i="76"/>
  <c r="I140" i="76" s="1"/>
  <c r="D140" i="77" s="1"/>
  <c r="F248" i="75"/>
  <c r="I248" i="75" s="1"/>
  <c r="D248" i="76" s="1"/>
  <c r="F234" i="76"/>
  <c r="I234" i="76" s="1"/>
  <c r="D234" i="77" s="1"/>
  <c r="F188" i="76"/>
  <c r="I188" i="76" s="1"/>
  <c r="D188" i="77" s="1"/>
  <c r="F59" i="76"/>
  <c r="I59" i="76" s="1"/>
  <c r="D59" i="77" s="1"/>
  <c r="F195" i="76"/>
  <c r="I195" i="76" s="1"/>
  <c r="D195" i="77" s="1"/>
  <c r="F34" i="76"/>
  <c r="I34" i="76" s="1"/>
  <c r="D34" i="77" s="1"/>
  <c r="F29" i="76"/>
  <c r="I29" i="76" s="1"/>
  <c r="D29" i="77" s="1"/>
  <c r="F217" i="76"/>
  <c r="I217" i="76" s="1"/>
  <c r="D217" i="77" s="1"/>
  <c r="F42" i="76"/>
  <c r="I42" i="76" s="1"/>
  <c r="D42" i="77" s="1"/>
  <c r="F209" i="76"/>
  <c r="I209" i="76" s="1"/>
  <c r="D209" i="77" s="1"/>
  <c r="F251" i="76"/>
  <c r="I251" i="76" s="1"/>
  <c r="D251" i="77" s="1"/>
  <c r="F186" i="76"/>
  <c r="I186" i="76" s="1"/>
  <c r="D186" i="77" s="1"/>
  <c r="F81" i="76"/>
  <c r="I81" i="76" s="1"/>
  <c r="D81" i="77" s="1"/>
  <c r="F136" i="76"/>
  <c r="I136" i="76" s="1"/>
  <c r="D136" i="77" s="1"/>
  <c r="F129" i="76"/>
  <c r="I129" i="76" s="1"/>
  <c r="D129" i="77" s="1"/>
  <c r="F256" i="76"/>
  <c r="I256" i="76" s="1"/>
  <c r="D256" i="77" s="1"/>
  <c r="F215" i="76"/>
  <c r="I215" i="76" s="1"/>
  <c r="D215" i="77" s="1"/>
  <c r="F194" i="76"/>
  <c r="I194" i="76" s="1"/>
  <c r="D194" i="77" s="1"/>
  <c r="F56" i="76"/>
  <c r="I56" i="76" s="1"/>
  <c r="D56" i="77" s="1"/>
  <c r="F204" i="76"/>
  <c r="I204" i="76" s="1"/>
  <c r="D204" i="77" s="1"/>
  <c r="F88" i="76"/>
  <c r="I88" i="76" s="1"/>
  <c r="D88" i="77" s="1"/>
  <c r="F236" i="76"/>
  <c r="I236" i="76" s="1"/>
  <c r="D236" i="77" s="1"/>
  <c r="F72" i="76"/>
  <c r="I72" i="76" s="1"/>
  <c r="D72" i="77" s="1"/>
  <c r="F228" i="76"/>
  <c r="I228" i="76" s="1"/>
  <c r="D228" i="77" s="1"/>
  <c r="F17" i="72"/>
  <c r="I17" i="72" s="1"/>
  <c r="D17" i="73" s="1"/>
  <c r="F106" i="76"/>
  <c r="I106" i="76" s="1"/>
  <c r="D106" i="77" s="1"/>
  <c r="F86" i="76"/>
  <c r="I86" i="76" s="1"/>
  <c r="D86" i="77" s="1"/>
  <c r="F269" i="76"/>
  <c r="I269" i="76" s="1"/>
  <c r="D269" i="77" s="1"/>
  <c r="F142" i="76"/>
  <c r="I142" i="76" s="1"/>
  <c r="D142" i="77" s="1"/>
  <c r="F265" i="76"/>
  <c r="I265" i="76" s="1"/>
  <c r="D265" i="77" s="1"/>
  <c r="F255" i="76"/>
  <c r="I255" i="76" s="1"/>
  <c r="D255" i="77" s="1"/>
  <c r="F14" i="72"/>
  <c r="I14" i="72" s="1"/>
  <c r="D14" i="73" s="1"/>
  <c r="F55" i="76"/>
  <c r="I55" i="76" s="1"/>
  <c r="D55" i="77" s="1"/>
  <c r="F57" i="76"/>
  <c r="I57" i="76" s="1"/>
  <c r="D57" i="77" s="1"/>
  <c r="F174" i="76"/>
  <c r="I174" i="76" s="1"/>
  <c r="D174" i="77" s="1"/>
  <c r="F47" i="76"/>
  <c r="I47" i="76" s="1"/>
  <c r="D47" i="77" s="1"/>
  <c r="F87" i="76"/>
  <c r="I87" i="76" s="1"/>
  <c r="D87" i="77" s="1"/>
  <c r="F76" i="76"/>
  <c r="I76" i="76" s="1"/>
  <c r="D76" i="77" s="1"/>
  <c r="F58" i="76"/>
  <c r="I58" i="76" s="1"/>
  <c r="D58" i="77" s="1"/>
  <c r="F276" i="76"/>
  <c r="I276" i="76" s="1"/>
  <c r="D276" i="77" s="1"/>
  <c r="F198" i="76"/>
  <c r="I198" i="76" s="1"/>
  <c r="D198" i="77" s="1"/>
  <c r="F41" i="76"/>
  <c r="I41" i="76" s="1"/>
  <c r="D41" i="77" s="1"/>
  <c r="F154" i="76"/>
  <c r="I154" i="76" s="1"/>
  <c r="D154" i="77" s="1"/>
  <c r="F182" i="76"/>
  <c r="I182" i="76" s="1"/>
  <c r="D182" i="77" s="1"/>
  <c r="F212" i="76"/>
  <c r="I212" i="76" s="1"/>
  <c r="D212" i="77" s="1"/>
  <c r="F137" i="76"/>
  <c r="I137" i="76" s="1"/>
  <c r="D137" i="77" s="1"/>
  <c r="F192" i="76"/>
  <c r="I192" i="76" s="1"/>
  <c r="D192" i="77" s="1"/>
  <c r="F187" i="76"/>
  <c r="I187" i="76" s="1"/>
  <c r="D187" i="77" s="1"/>
  <c r="F80" i="76"/>
  <c r="I80" i="76" s="1"/>
  <c r="D80" i="77" s="1"/>
  <c r="F241" i="75"/>
  <c r="I241" i="75" s="1"/>
  <c r="D241" i="76" s="1"/>
  <c r="F26" i="76"/>
  <c r="I26" i="76" s="1"/>
  <c r="D26" i="77" s="1"/>
  <c r="F125" i="76"/>
  <c r="I125" i="76" s="1"/>
  <c r="D125" i="77" s="1"/>
  <c r="F97" i="76"/>
  <c r="I97" i="76" s="1"/>
  <c r="D97" i="77" s="1"/>
  <c r="F224" i="76"/>
  <c r="I224" i="76" s="1"/>
  <c r="D224" i="77" s="1"/>
  <c r="F73" i="76"/>
  <c r="I73" i="76" s="1"/>
  <c r="D73" i="77" s="1"/>
  <c r="F197" i="76"/>
  <c r="I197" i="76" s="1"/>
  <c r="D197" i="77" s="1"/>
  <c r="F260" i="76"/>
  <c r="I260" i="76" s="1"/>
  <c r="D260" i="77" s="1"/>
  <c r="F48" i="76"/>
  <c r="I48" i="76" s="1"/>
  <c r="D48" i="77" s="1"/>
  <c r="F176" i="76"/>
  <c r="I176" i="76" s="1"/>
  <c r="D176" i="77" s="1"/>
  <c r="F214" i="76"/>
  <c r="I214" i="76" s="1"/>
  <c r="D214" i="77" s="1"/>
  <c r="F130" i="76"/>
  <c r="I130" i="76" s="1"/>
  <c r="D130" i="77" s="1"/>
  <c r="F139" i="76"/>
  <c r="I139" i="76" s="1"/>
  <c r="D139" i="77" s="1"/>
  <c r="F262" i="76"/>
  <c r="I262" i="76" s="1"/>
  <c r="D262" i="77" s="1"/>
  <c r="F113" i="76"/>
  <c r="I113" i="76" s="1"/>
  <c r="D113" i="77" s="1"/>
  <c r="F244" i="76"/>
  <c r="I244" i="76" s="1"/>
  <c r="D244" i="77" s="1"/>
  <c r="F91" i="76"/>
  <c r="I91" i="76" s="1"/>
  <c r="D91" i="77" s="1"/>
  <c r="F78" i="76"/>
  <c r="I78" i="76" s="1"/>
  <c r="D78" i="77" s="1"/>
  <c r="F235" i="76"/>
  <c r="I235" i="76" s="1"/>
  <c r="D235" i="77" s="1"/>
  <c r="F270" i="76"/>
  <c r="I270" i="76" s="1"/>
  <c r="D270" i="77" s="1"/>
  <c r="F207" i="76"/>
  <c r="I207" i="76" s="1"/>
  <c r="D207" i="77" s="1"/>
  <c r="F208" i="76"/>
  <c r="I208" i="76" s="1"/>
  <c r="D208" i="77" s="1"/>
  <c r="F203" i="76"/>
  <c r="I203" i="76" s="1"/>
  <c r="D203" i="77" s="1"/>
  <c r="F33" i="76"/>
  <c r="I33" i="76" s="1"/>
  <c r="D33" i="77" s="1"/>
  <c r="F27" i="76"/>
  <c r="I27" i="76" s="1"/>
  <c r="D27" i="77" s="1"/>
  <c r="F126" i="76"/>
  <c r="I126" i="76" s="1"/>
  <c r="D126" i="77" s="1"/>
  <c r="F252" i="76"/>
  <c r="I252" i="76" s="1"/>
  <c r="D252" i="77" s="1"/>
  <c r="F273" i="76"/>
  <c r="I273" i="76" s="1"/>
  <c r="D273" i="77" s="1"/>
  <c r="F264" i="76"/>
  <c r="I264" i="76" s="1"/>
  <c r="D264" i="77" s="1"/>
  <c r="F35" i="76"/>
  <c r="I35" i="76" s="1"/>
  <c r="D35" i="77" s="1"/>
  <c r="F96" i="75"/>
  <c r="I96" i="75" s="1"/>
  <c r="D96" i="76" s="1"/>
  <c r="F200" i="75"/>
  <c r="I200" i="75" s="1"/>
  <c r="D200" i="76" s="1"/>
  <c r="F67" i="76"/>
  <c r="I67" i="76" s="1"/>
  <c r="D67" i="77" s="1"/>
  <c r="F223" i="76"/>
  <c r="I223" i="76" s="1"/>
  <c r="D223" i="77" s="1"/>
  <c r="F183" i="76"/>
  <c r="I183" i="76" s="1"/>
  <c r="D183" i="77" s="1"/>
  <c r="F268" i="76"/>
  <c r="I268" i="76" s="1"/>
  <c r="D268" i="77" s="1"/>
  <c r="F79" i="76"/>
  <c r="I79" i="76" s="1"/>
  <c r="D79" i="77" s="1"/>
  <c r="F238" i="76"/>
  <c r="I238" i="76" s="1"/>
  <c r="D238" i="77" s="1"/>
  <c r="F280" i="76"/>
  <c r="I280" i="76" s="1"/>
  <c r="D280" i="77" s="1"/>
  <c r="F179" i="76"/>
  <c r="I179" i="76" s="1"/>
  <c r="D179" i="77" s="1"/>
  <c r="F277" i="76"/>
  <c r="I277" i="76" s="1"/>
  <c r="D277" i="77" s="1"/>
  <c r="F145" i="76"/>
  <c r="I145" i="76" s="1"/>
  <c r="D145" i="77" s="1"/>
  <c r="F53" i="76"/>
  <c r="I53" i="76" s="1"/>
  <c r="D53" i="77" s="1"/>
  <c r="F216" i="76"/>
  <c r="I216" i="76" s="1"/>
  <c r="D216" i="77" s="1"/>
  <c r="F6" i="72"/>
  <c r="I6" i="72" s="1"/>
  <c r="D6" i="73" s="1"/>
  <c r="F211" i="76"/>
  <c r="I211" i="76" s="1"/>
  <c r="D211" i="77" s="1"/>
  <c r="F13" i="72"/>
  <c r="I13" i="72" s="1"/>
  <c r="D13" i="73" s="1"/>
  <c r="F281" i="76"/>
  <c r="I281" i="76" s="1"/>
  <c r="D281" i="77" s="1"/>
  <c r="F261" i="76"/>
  <c r="I261" i="76" s="1"/>
  <c r="D261" i="77" s="1"/>
  <c r="F93" i="76"/>
  <c r="I93" i="76" s="1"/>
  <c r="D93" i="77" s="1"/>
  <c r="F267" i="76"/>
  <c r="I267" i="76" s="1"/>
  <c r="D267" i="77" s="1"/>
  <c r="F49" i="76"/>
  <c r="I49" i="76" s="1"/>
  <c r="D49" i="77" s="1"/>
  <c r="F74" i="76"/>
  <c r="I74" i="76" s="1"/>
  <c r="D74" i="77" s="1"/>
  <c r="F249" i="76"/>
  <c r="I249" i="76" s="1"/>
  <c r="D249" i="77" s="1"/>
  <c r="F266" i="76"/>
  <c r="I266" i="76" s="1"/>
  <c r="D266" i="77" s="1"/>
  <c r="F82" i="76"/>
  <c r="I82" i="76" s="1"/>
  <c r="D82" i="77" s="1"/>
  <c r="F107" i="76"/>
  <c r="I107" i="76" s="1"/>
  <c r="D107" i="77" s="1"/>
  <c r="F133" i="76"/>
  <c r="I133" i="76" s="1"/>
  <c r="D133" i="77" s="1"/>
  <c r="F202" i="76"/>
  <c r="I202" i="76" s="1"/>
  <c r="D202" i="77" s="1"/>
  <c r="F30" i="76"/>
  <c r="I30" i="76" s="1"/>
  <c r="D30" i="77" s="1"/>
  <c r="F66" i="76"/>
  <c r="I66" i="76" s="1"/>
  <c r="D66" i="77" s="1"/>
  <c r="F18" i="72"/>
  <c r="I18" i="72" s="1"/>
  <c r="D18" i="73" s="1"/>
  <c r="F61" i="76"/>
  <c r="I61" i="76" s="1"/>
  <c r="D61" i="77" s="1"/>
  <c r="F191" i="76"/>
  <c r="I191" i="76" s="1"/>
  <c r="D191" i="77" s="1"/>
  <c r="F21" i="76"/>
  <c r="I21" i="76" s="1"/>
  <c r="D21" i="77" s="1"/>
  <c r="F37" i="76"/>
  <c r="I37" i="76" s="1"/>
  <c r="D37" i="77" s="1"/>
  <c r="F52" i="76"/>
  <c r="I52" i="76" s="1"/>
  <c r="D52" i="77" s="1"/>
  <c r="F272" i="76"/>
  <c r="I272" i="76" s="1"/>
  <c r="D272" i="77" s="1"/>
  <c r="F68" i="76"/>
  <c r="I68" i="76" s="1"/>
  <c r="D68" i="77" s="1"/>
  <c r="F213" i="76"/>
  <c r="I213" i="76" s="1"/>
  <c r="D213" i="77" s="1"/>
  <c r="F178" i="76"/>
  <c r="I178" i="76" s="1"/>
  <c r="D178" i="77" s="1"/>
  <c r="F50" i="76"/>
  <c r="I50" i="76" s="1"/>
  <c r="D50" i="77" s="1"/>
  <c r="F232" i="76"/>
  <c r="I232" i="76" s="1"/>
  <c r="D232" i="77" s="1"/>
  <c r="F104" i="76"/>
  <c r="I104" i="76" s="1"/>
  <c r="D104" i="77" s="1"/>
  <c r="F243" i="76"/>
  <c r="I243" i="76" s="1"/>
  <c r="D243" i="77" s="1"/>
  <c r="F103" i="76"/>
  <c r="I103" i="76" s="1"/>
  <c r="D103" i="77" s="1"/>
  <c r="F206" i="76"/>
  <c r="I206" i="76" s="1"/>
  <c r="D206" i="77" s="1"/>
  <c r="F102" i="76"/>
  <c r="I102" i="76" s="1"/>
  <c r="D102" i="77" s="1"/>
  <c r="F279" i="76"/>
  <c r="I279" i="76" s="1"/>
  <c r="D279" i="77" s="1"/>
  <c r="F144" i="76"/>
  <c r="I144" i="76" s="1"/>
  <c r="D144" i="77" s="1"/>
  <c r="F175" i="75"/>
  <c r="I175" i="75" s="1"/>
  <c r="D175" i="76" s="1"/>
  <c r="F226" i="76"/>
  <c r="I226" i="76" s="1"/>
  <c r="D226" i="77" s="1"/>
  <c r="F258" i="76"/>
  <c r="I258" i="76" s="1"/>
  <c r="D258" i="77" s="1"/>
  <c r="F193" i="76"/>
  <c r="I193" i="76" s="1"/>
  <c r="D193" i="77" s="1"/>
  <c r="F233" i="76"/>
  <c r="I233" i="76" s="1"/>
  <c r="D233" i="77" s="1"/>
  <c r="F190" i="76"/>
  <c r="I190" i="76" s="1"/>
  <c r="D190" i="77" s="1"/>
  <c r="F201" i="76"/>
  <c r="I201" i="76" s="1"/>
  <c r="D201" i="77" s="1"/>
  <c r="F257" i="76"/>
  <c r="I257" i="76" s="1"/>
  <c r="D257" i="77" s="1"/>
  <c r="F75" i="76"/>
  <c r="I75" i="76" s="1"/>
  <c r="D75" i="77" s="1"/>
  <c r="F196" i="76"/>
  <c r="I196" i="76" s="1"/>
  <c r="D196" i="77" s="1"/>
  <c r="F110" i="76"/>
  <c r="I110" i="76" s="1"/>
  <c r="D110" i="77" s="1"/>
  <c r="F28" i="76"/>
  <c r="I28" i="76" s="1"/>
  <c r="D28" i="77" s="1"/>
  <c r="F271" i="76"/>
  <c r="I271" i="76" s="1"/>
  <c r="D271" i="77" s="1"/>
  <c r="F51" i="76"/>
  <c r="I51" i="76" s="1"/>
  <c r="D51" i="77" s="1"/>
  <c r="F237" i="76"/>
  <c r="I237" i="76" s="1"/>
  <c r="D237" i="77" s="1"/>
  <c r="F25" i="76"/>
  <c r="I25" i="76" s="1"/>
  <c r="D25" i="77" s="1"/>
  <c r="F60" i="76"/>
  <c r="I60" i="76" s="1"/>
  <c r="D60" i="77" s="1"/>
  <c r="F92" i="76"/>
  <c r="I92" i="76" s="1"/>
  <c r="D92" i="77" s="1"/>
  <c r="F263" i="76"/>
  <c r="I263" i="76" s="1"/>
  <c r="D263" i="77" s="1"/>
  <c r="F220" i="76"/>
  <c r="I220" i="76" s="1"/>
  <c r="D220" i="77" s="1"/>
  <c r="F7" i="72"/>
  <c r="I7" i="72" s="1"/>
  <c r="D7" i="73" s="1"/>
  <c r="F227" i="76"/>
  <c r="I227" i="76" s="1"/>
  <c r="D227" i="77" s="1"/>
  <c r="F134" i="76"/>
  <c r="I134" i="76" s="1"/>
  <c r="D134" i="77" s="1"/>
  <c r="F84" i="76"/>
  <c r="I84" i="76" s="1"/>
  <c r="D84" i="77" s="1"/>
  <c r="F205" i="76"/>
  <c r="I205" i="76" s="1"/>
  <c r="D205" i="77" s="1"/>
  <c r="F111" i="76"/>
  <c r="I111" i="76" s="1"/>
  <c r="D111" i="77" s="1"/>
  <c r="F275" i="76"/>
  <c r="I275" i="76" s="1"/>
  <c r="D275" i="77" s="1"/>
  <c r="F40" i="76"/>
  <c r="I40" i="76" s="1"/>
  <c r="D40" i="77" s="1"/>
  <c r="F229" i="76"/>
  <c r="I229" i="76" s="1"/>
  <c r="D229" i="77" s="1"/>
  <c r="F121" i="76"/>
  <c r="I121" i="76" s="1"/>
  <c r="D121" i="77" s="1"/>
  <c r="F222" i="76"/>
  <c r="I222" i="76" s="1"/>
  <c r="D222" i="77" s="1"/>
  <c r="F225" i="76"/>
  <c r="I225" i="76" s="1"/>
  <c r="D225" i="77" s="1"/>
  <c r="F181" i="76"/>
  <c r="I181" i="76" s="1"/>
  <c r="D181" i="77" s="1"/>
  <c r="F62" i="76"/>
  <c r="I62" i="76" s="1"/>
  <c r="D62" i="77" s="1"/>
  <c r="F112" i="76"/>
  <c r="I112" i="76" s="1"/>
  <c r="D112" i="77" s="1"/>
  <c r="F127" i="76"/>
  <c r="I127" i="76" s="1"/>
  <c r="D127" i="77" s="1"/>
  <c r="F44" i="76"/>
  <c r="I44" i="76" s="1"/>
  <c r="D44" i="77" s="1"/>
  <c r="F274" i="76"/>
  <c r="I274" i="76" s="1"/>
  <c r="D274" i="77" s="1"/>
  <c r="F108" i="76"/>
  <c r="I108" i="76" s="1"/>
  <c r="D108" i="77" s="1"/>
  <c r="F177" i="76"/>
  <c r="I177" i="76" s="1"/>
  <c r="D177" i="77" s="1"/>
  <c r="F46" i="76"/>
  <c r="I46" i="76" s="1"/>
  <c r="D46" i="77" s="1"/>
  <c r="F250" i="76"/>
  <c r="I250" i="76" s="1"/>
  <c r="D250" i="77" s="1"/>
  <c r="F95" i="76"/>
  <c r="I95" i="76" s="1"/>
  <c r="D95" i="77" s="1"/>
  <c r="D77" i="78" l="1"/>
  <c r="F77" i="78" s="1"/>
  <c r="I77" i="78" s="1"/>
  <c r="D77" i="79" s="1"/>
  <c r="F77" i="79" s="1"/>
  <c r="I77" i="79" s="1"/>
  <c r="D77" i="80" s="1"/>
  <c r="D94" i="78"/>
  <c r="F94" i="78" s="1"/>
  <c r="I94" i="78" s="1"/>
  <c r="D94" i="79" s="1"/>
  <c r="F94" i="79" s="1"/>
  <c r="I94" i="79" s="1"/>
  <c r="D94" i="80" s="1"/>
  <c r="D259" i="78"/>
  <c r="F259" i="78" s="1"/>
  <c r="I259" i="78" s="1"/>
  <c r="D259" i="79" s="1"/>
  <c r="F259" i="79" s="1"/>
  <c r="I259" i="79" s="1"/>
  <c r="D259" i="80" s="1"/>
  <c r="F39" i="76"/>
  <c r="I39" i="76" s="1"/>
  <c r="F38" i="76"/>
  <c r="I38" i="76" s="1"/>
  <c r="D38" i="77" s="1"/>
  <c r="F108" i="77"/>
  <c r="I108" i="77" s="1"/>
  <c r="F222" i="77"/>
  <c r="I222" i="77" s="1"/>
  <c r="F91" i="77"/>
  <c r="I91" i="77" s="1"/>
  <c r="F193" i="77"/>
  <c r="I193" i="77" s="1"/>
  <c r="F103" i="77"/>
  <c r="I103" i="77" s="1"/>
  <c r="F42" i="77"/>
  <c r="I42" i="77" s="1"/>
  <c r="F199" i="77"/>
  <c r="I199" i="77" s="1"/>
  <c r="F245" i="76"/>
  <c r="I245" i="76" s="1"/>
  <c r="D245" i="77" s="1"/>
  <c r="F110" i="77"/>
  <c r="I110" i="77" s="1"/>
  <c r="F266" i="77"/>
  <c r="I266" i="77" s="1"/>
  <c r="F214" i="77"/>
  <c r="I214" i="77" s="1"/>
  <c r="F215" i="77"/>
  <c r="I215" i="77" s="1"/>
  <c r="F249" i="77"/>
  <c r="I249" i="77" s="1"/>
  <c r="F224" i="77"/>
  <c r="I224" i="77" s="1"/>
  <c r="F256" i="77"/>
  <c r="I256" i="77" s="1"/>
  <c r="F70" i="77"/>
  <c r="I70" i="77" s="1"/>
  <c r="F84" i="77"/>
  <c r="I84" i="77" s="1"/>
  <c r="F75" i="77"/>
  <c r="I75" i="77" s="1"/>
  <c r="F258" i="77"/>
  <c r="I258" i="77" s="1"/>
  <c r="F272" i="77"/>
  <c r="I272" i="77" s="1"/>
  <c r="F30" i="77"/>
  <c r="I30" i="77" s="1"/>
  <c r="F280" i="77"/>
  <c r="I280" i="77" s="1"/>
  <c r="F33" i="77"/>
  <c r="I33" i="77" s="1"/>
  <c r="F97" i="77"/>
  <c r="I97" i="77" s="1"/>
  <c r="F212" i="77"/>
  <c r="I212" i="77" s="1"/>
  <c r="F76" i="77"/>
  <c r="I76" i="77" s="1"/>
  <c r="F265" i="77"/>
  <c r="I265" i="77" s="1"/>
  <c r="F236" i="77"/>
  <c r="I236" i="77" s="1"/>
  <c r="F129" i="77"/>
  <c r="I129" i="77" s="1"/>
  <c r="F217" i="77"/>
  <c r="I217" i="77" s="1"/>
  <c r="F43" i="77"/>
  <c r="I43" i="77" s="1"/>
  <c r="F54" i="77"/>
  <c r="I54" i="77" s="1"/>
  <c r="F177" i="77"/>
  <c r="I177" i="77" s="1"/>
  <c r="F67" i="77"/>
  <c r="I67" i="77" s="1"/>
  <c r="F253" i="77"/>
  <c r="I253" i="77" s="1"/>
  <c r="F225" i="77"/>
  <c r="I225" i="77" s="1"/>
  <c r="F137" i="77"/>
  <c r="I137" i="77" s="1"/>
  <c r="F243" i="77"/>
  <c r="I243" i="77" s="1"/>
  <c r="F52" i="77"/>
  <c r="I52" i="77" s="1"/>
  <c r="F202" i="77"/>
  <c r="I202" i="77" s="1"/>
  <c r="F74" i="77"/>
  <c r="I74" i="77" s="1"/>
  <c r="F211" i="77"/>
  <c r="I211" i="77" s="1"/>
  <c r="F238" i="77"/>
  <c r="I238" i="77" s="1"/>
  <c r="F35" i="77"/>
  <c r="I35" i="77" s="1"/>
  <c r="F203" i="77"/>
  <c r="I203" i="77" s="1"/>
  <c r="F244" i="77"/>
  <c r="I244" i="77" s="1"/>
  <c r="F125" i="77"/>
  <c r="I125" i="77" s="1"/>
  <c r="F182" i="77"/>
  <c r="I182" i="77" s="1"/>
  <c r="F87" i="77"/>
  <c r="I87" i="77" s="1"/>
  <c r="F142" i="77"/>
  <c r="I142" i="77" s="1"/>
  <c r="F88" i="77"/>
  <c r="I88" i="77" s="1"/>
  <c r="F136" i="77"/>
  <c r="I136" i="77" s="1"/>
  <c r="F29" i="77"/>
  <c r="I29" i="77" s="1"/>
  <c r="F140" i="77"/>
  <c r="I140" i="77" s="1"/>
  <c r="F131" i="77"/>
  <c r="I131" i="77" s="1"/>
  <c r="F111" i="77"/>
  <c r="I111" i="77" s="1"/>
  <c r="F213" i="77"/>
  <c r="I213" i="77" s="1"/>
  <c r="F78" i="77"/>
  <c r="I78" i="77" s="1"/>
  <c r="F228" i="77"/>
  <c r="I228" i="77" s="1"/>
  <c r="F69" i="77"/>
  <c r="I69" i="77" s="1"/>
  <c r="F205" i="77"/>
  <c r="I205" i="77" s="1"/>
  <c r="F66" i="77"/>
  <c r="I66" i="77" s="1"/>
  <c r="F72" i="77"/>
  <c r="I72" i="77" s="1"/>
  <c r="F219" i="77"/>
  <c r="I219" i="77" s="1"/>
  <c r="F134" i="77"/>
  <c r="I134" i="77" s="1"/>
  <c r="F226" i="77"/>
  <c r="I226" i="77" s="1"/>
  <c r="F44" i="77"/>
  <c r="I44" i="77" s="1"/>
  <c r="F121" i="77"/>
  <c r="I121" i="77" s="1"/>
  <c r="F227" i="77"/>
  <c r="I227" i="77" s="1"/>
  <c r="F51" i="77"/>
  <c r="I51" i="77" s="1"/>
  <c r="F257" i="77"/>
  <c r="I257" i="77" s="1"/>
  <c r="F104" i="77"/>
  <c r="I104" i="77" s="1"/>
  <c r="F37" i="77"/>
  <c r="I37" i="77" s="1"/>
  <c r="F133" i="77"/>
  <c r="I133" i="77" s="1"/>
  <c r="F49" i="77"/>
  <c r="I49" i="77" s="1"/>
  <c r="F79" i="77"/>
  <c r="I79" i="77" s="1"/>
  <c r="F264" i="77"/>
  <c r="I264" i="77" s="1"/>
  <c r="F208" i="77"/>
  <c r="I208" i="77" s="1"/>
  <c r="F113" i="77"/>
  <c r="I113" i="77" s="1"/>
  <c r="F176" i="77"/>
  <c r="I176" i="77" s="1"/>
  <c r="F154" i="77"/>
  <c r="I154" i="77" s="1"/>
  <c r="F47" i="77"/>
  <c r="I47" i="77" s="1"/>
  <c r="F269" i="77"/>
  <c r="I269" i="77" s="1"/>
  <c r="F204" i="77"/>
  <c r="I204" i="77" s="1"/>
  <c r="F81" i="77"/>
  <c r="I81" i="77" s="1"/>
  <c r="F34" i="77"/>
  <c r="I34" i="77" s="1"/>
  <c r="F71" i="77"/>
  <c r="I71" i="77" s="1"/>
  <c r="F23" i="77"/>
  <c r="I23" i="77" s="1"/>
  <c r="F83" i="77"/>
  <c r="I83" i="77" s="1"/>
  <c r="F254" i="77"/>
  <c r="I254" i="77" s="1"/>
  <c r="F92" i="77"/>
  <c r="I92" i="77" s="1"/>
  <c r="F277" i="77"/>
  <c r="I277" i="77" s="1"/>
  <c r="F192" i="77"/>
  <c r="I192" i="77" s="1"/>
  <c r="F234" i="77"/>
  <c r="I234" i="77" s="1"/>
  <c r="F196" i="77"/>
  <c r="I196" i="77" s="1"/>
  <c r="F179" i="77"/>
  <c r="I179" i="77" s="1"/>
  <c r="F255" i="77"/>
  <c r="I255" i="77" s="1"/>
  <c r="F274" i="77"/>
  <c r="I274" i="77" s="1"/>
  <c r="F95" i="77"/>
  <c r="I95" i="77" s="1"/>
  <c r="F229" i="77"/>
  <c r="I229" i="77" s="1"/>
  <c r="F271" i="77"/>
  <c r="I271" i="77" s="1"/>
  <c r="F144" i="77"/>
  <c r="I144" i="77" s="1"/>
  <c r="F232" i="77"/>
  <c r="I232" i="77" s="1"/>
  <c r="F21" i="77"/>
  <c r="I21" i="77" s="1"/>
  <c r="F107" i="77"/>
  <c r="I107" i="77" s="1"/>
  <c r="F267" i="77"/>
  <c r="I267" i="77" s="1"/>
  <c r="F216" i="77"/>
  <c r="I216" i="77" s="1"/>
  <c r="F268" i="77"/>
  <c r="I268" i="77" s="1"/>
  <c r="F273" i="77"/>
  <c r="I273" i="77" s="1"/>
  <c r="F207" i="77"/>
  <c r="I207" i="77" s="1"/>
  <c r="F262" i="77"/>
  <c r="I262" i="77" s="1"/>
  <c r="F48" i="77"/>
  <c r="I48" i="77" s="1"/>
  <c r="F41" i="77"/>
  <c r="I41" i="77" s="1"/>
  <c r="F174" i="77"/>
  <c r="I174" i="77" s="1"/>
  <c r="D174" i="78" s="1"/>
  <c r="F86" i="77"/>
  <c r="I86" i="77" s="1"/>
  <c r="F56" i="77"/>
  <c r="I56" i="77" s="1"/>
  <c r="F186" i="77"/>
  <c r="I186" i="77" s="1"/>
  <c r="F195" i="77"/>
  <c r="I195" i="77" s="1"/>
  <c r="F282" i="77"/>
  <c r="I282" i="77" s="1"/>
  <c r="F143" i="77"/>
  <c r="I143" i="77" s="1"/>
  <c r="F189" i="77"/>
  <c r="I189" i="77" s="1"/>
  <c r="F105" i="77"/>
  <c r="I105" i="77" s="1"/>
  <c r="F278" i="77"/>
  <c r="I278" i="77" s="1"/>
  <c r="F181" i="77"/>
  <c r="I181" i="77" s="1"/>
  <c r="F276" i="77"/>
  <c r="I276" i="77" s="1"/>
  <c r="F60" i="77"/>
  <c r="I60" i="77" s="1"/>
  <c r="F281" i="77"/>
  <c r="I281" i="77" s="1"/>
  <c r="F58" i="77"/>
  <c r="I58" i="77" s="1"/>
  <c r="F22" i="77"/>
  <c r="I22" i="77" s="1"/>
  <c r="F237" i="77"/>
  <c r="I237" i="77" s="1"/>
  <c r="F127" i="77"/>
  <c r="I127" i="77" s="1"/>
  <c r="F201" i="77"/>
  <c r="I201" i="77" s="1"/>
  <c r="F250" i="77"/>
  <c r="I250" i="77" s="1"/>
  <c r="F112" i="77"/>
  <c r="I112" i="77" s="1"/>
  <c r="F40" i="77"/>
  <c r="I40" i="77" s="1"/>
  <c r="F220" i="77"/>
  <c r="I220" i="77" s="1"/>
  <c r="F28" i="77"/>
  <c r="I28" i="77" s="1"/>
  <c r="F190" i="77"/>
  <c r="I190" i="77" s="1"/>
  <c r="F279" i="77"/>
  <c r="I279" i="77" s="1"/>
  <c r="F50" i="77"/>
  <c r="I50" i="77" s="1"/>
  <c r="F191" i="77"/>
  <c r="I191" i="77" s="1"/>
  <c r="F93" i="77"/>
  <c r="I93" i="77" s="1"/>
  <c r="F53" i="77"/>
  <c r="I53" i="77" s="1"/>
  <c r="F183" i="77"/>
  <c r="I183" i="77" s="1"/>
  <c r="F252" i="77"/>
  <c r="I252" i="77" s="1"/>
  <c r="F270" i="77"/>
  <c r="I270" i="77" s="1"/>
  <c r="F139" i="77"/>
  <c r="I139" i="77" s="1"/>
  <c r="F260" i="77"/>
  <c r="I260" i="77" s="1"/>
  <c r="F80" i="77"/>
  <c r="I80" i="77" s="1"/>
  <c r="F57" i="77"/>
  <c r="I57" i="77" s="1"/>
  <c r="F106" i="77"/>
  <c r="I106" i="77" s="1"/>
  <c r="F194" i="77"/>
  <c r="I194" i="77" s="1"/>
  <c r="F251" i="77"/>
  <c r="I251" i="77" s="1"/>
  <c r="F59" i="77"/>
  <c r="I59" i="77" s="1"/>
  <c r="F19" i="77"/>
  <c r="I19" i="77" s="1"/>
  <c r="F31" i="77"/>
  <c r="I31" i="77" s="1"/>
  <c r="F109" i="77"/>
  <c r="I109" i="77" s="1"/>
  <c r="F206" i="77"/>
  <c r="I206" i="77" s="1"/>
  <c r="F261" i="77"/>
  <c r="I261" i="77" s="1"/>
  <c r="F73" i="77"/>
  <c r="I73" i="77" s="1"/>
  <c r="F135" i="77"/>
  <c r="I135" i="77" s="1"/>
  <c r="F68" i="77"/>
  <c r="I68" i="77" s="1"/>
  <c r="F46" i="77"/>
  <c r="I46" i="77" s="1"/>
  <c r="F62" i="77"/>
  <c r="I62" i="77" s="1"/>
  <c r="F275" i="77"/>
  <c r="I275" i="77" s="1"/>
  <c r="F263" i="77"/>
  <c r="I263" i="77" s="1"/>
  <c r="F233" i="77"/>
  <c r="I233" i="77" s="1"/>
  <c r="F102" i="77"/>
  <c r="I102" i="77" s="1"/>
  <c r="F178" i="77"/>
  <c r="I178" i="77" s="1"/>
  <c r="F61" i="77"/>
  <c r="I61" i="77" s="1"/>
  <c r="F82" i="77"/>
  <c r="I82" i="77" s="1"/>
  <c r="F145" i="77"/>
  <c r="I145" i="77" s="1"/>
  <c r="F223" i="77"/>
  <c r="I223" i="77" s="1"/>
  <c r="F126" i="77"/>
  <c r="I126" i="77" s="1"/>
  <c r="F235" i="77"/>
  <c r="I235" i="77" s="1"/>
  <c r="F130" i="77"/>
  <c r="I130" i="77" s="1"/>
  <c r="F197" i="77"/>
  <c r="I197" i="77" s="1"/>
  <c r="F187" i="77"/>
  <c r="I187" i="77" s="1"/>
  <c r="F198" i="77"/>
  <c r="I198" i="77" s="1"/>
  <c r="F55" i="77"/>
  <c r="I55" i="77" s="1"/>
  <c r="F209" i="77"/>
  <c r="I209" i="77" s="1"/>
  <c r="F188" i="77"/>
  <c r="I188" i="77" s="1"/>
  <c r="D284" i="77"/>
  <c r="F284" i="77" s="1"/>
  <c r="I284" i="77" s="1"/>
  <c r="D284" i="78" s="1"/>
  <c r="F284" i="78" s="1"/>
  <c r="I284" i="78" s="1"/>
  <c r="F221" i="77"/>
  <c r="I221" i="77" s="1"/>
  <c r="F45" i="77"/>
  <c r="I45" i="77" s="1"/>
  <c r="F32" i="77"/>
  <c r="I32" i="77" s="1"/>
  <c r="F27" i="77"/>
  <c r="I27" i="77" s="1"/>
  <c r="F26" i="77"/>
  <c r="I26" i="77" s="1"/>
  <c r="F25" i="77"/>
  <c r="I25" i="77" s="1"/>
  <c r="F24" i="77"/>
  <c r="I24" i="77" s="1"/>
  <c r="F20" i="77"/>
  <c r="I20" i="77" s="1"/>
  <c r="F132" i="76"/>
  <c r="I132" i="76" s="1"/>
  <c r="D132" i="77" s="1"/>
  <c r="F13" i="73"/>
  <c r="I13" i="73" s="1"/>
  <c r="D13" i="74" s="1"/>
  <c r="F7" i="73"/>
  <c r="I7" i="73" s="1"/>
  <c r="D7" i="74" s="1"/>
  <c r="F200" i="76"/>
  <c r="I200" i="76" s="1"/>
  <c r="D200" i="77" s="1"/>
  <c r="F175" i="76"/>
  <c r="I175" i="76" s="1"/>
  <c r="D175" i="77" s="1"/>
  <c r="F18" i="73"/>
  <c r="I18" i="73" s="1"/>
  <c r="D18" i="74" s="1"/>
  <c r="F96" i="76"/>
  <c r="I96" i="76" s="1"/>
  <c r="D96" i="77" s="1"/>
  <c r="F14" i="73"/>
  <c r="I14" i="73" s="1"/>
  <c r="D14" i="74" s="1"/>
  <c r="F241" i="76"/>
  <c r="I241" i="76" s="1"/>
  <c r="D241" i="77" s="1"/>
  <c r="F16" i="73"/>
  <c r="I16" i="73" s="1"/>
  <c r="D16" i="74" s="1"/>
  <c r="F128" i="76"/>
  <c r="I128" i="76" s="1"/>
  <c r="D128" i="77" s="1"/>
  <c r="F17" i="73"/>
  <c r="I17" i="73" s="1"/>
  <c r="D17" i="74" s="1"/>
  <c r="F248" i="76"/>
  <c r="I248" i="76" s="1"/>
  <c r="D248" i="77" s="1"/>
  <c r="F15" i="73"/>
  <c r="I15" i="73" s="1"/>
  <c r="D15" i="74" s="1"/>
  <c r="F8" i="73"/>
  <c r="I8" i="73" s="1"/>
  <c r="D8" i="74" s="1"/>
  <c r="F6" i="73"/>
  <c r="I6" i="73" s="1"/>
  <c r="D6" i="74" s="1"/>
  <c r="X15" i="8"/>
  <c r="Y15" i="8" s="1"/>
  <c r="X17" i="8"/>
  <c r="Y17" i="8" s="1"/>
  <c r="X31" i="8"/>
  <c r="Y31" i="8" s="1"/>
  <c r="X25" i="8"/>
  <c r="Y25" i="8" s="1"/>
  <c r="X23" i="8"/>
  <c r="Y23" i="8" s="1"/>
  <c r="D209" i="78" l="1"/>
  <c r="F209" i="78" s="1"/>
  <c r="I209" i="78" s="1"/>
  <c r="D209" i="79" s="1"/>
  <c r="F209" i="79" s="1"/>
  <c r="I209" i="79" s="1"/>
  <c r="D209" i="80" s="1"/>
  <c r="D80" i="78"/>
  <c r="F80" i="78" s="1"/>
  <c r="I80" i="78" s="1"/>
  <c r="D80" i="79" s="1"/>
  <c r="F80" i="79" s="1"/>
  <c r="I80" i="79" s="1"/>
  <c r="D80" i="80" s="1"/>
  <c r="D273" i="78"/>
  <c r="F273" i="78" s="1"/>
  <c r="I273" i="78" s="1"/>
  <c r="D273" i="79" s="1"/>
  <c r="F273" i="79" s="1"/>
  <c r="I273" i="79" s="1"/>
  <c r="D273" i="80" s="1"/>
  <c r="D192" i="78"/>
  <c r="F192" i="78" s="1"/>
  <c r="I192" i="78" s="1"/>
  <c r="D192" i="79" s="1"/>
  <c r="F192" i="79" s="1"/>
  <c r="I192" i="79" s="1"/>
  <c r="D192" i="80" s="1"/>
  <c r="D29" i="78"/>
  <c r="F29" i="78" s="1"/>
  <c r="I29" i="78" s="1"/>
  <c r="D29" i="79" s="1"/>
  <c r="F29" i="79" s="1"/>
  <c r="I29" i="79" s="1"/>
  <c r="D29" i="80" s="1"/>
  <c r="D137" i="78"/>
  <c r="F137" i="78" s="1"/>
  <c r="I137" i="78" s="1"/>
  <c r="D137" i="79" s="1"/>
  <c r="F137" i="79" s="1"/>
  <c r="I137" i="79" s="1"/>
  <c r="D137" i="80" s="1"/>
  <c r="D129" i="78"/>
  <c r="F129" i="78" s="1"/>
  <c r="I129" i="78" s="1"/>
  <c r="D129" i="79" s="1"/>
  <c r="F129" i="79" s="1"/>
  <c r="I129" i="79" s="1"/>
  <c r="D129" i="80" s="1"/>
  <c r="D30" i="78"/>
  <c r="F30" i="78" s="1"/>
  <c r="I30" i="78" s="1"/>
  <c r="D30" i="79" s="1"/>
  <c r="F30" i="79" s="1"/>
  <c r="I30" i="79" s="1"/>
  <c r="D30" i="80" s="1"/>
  <c r="D249" i="78"/>
  <c r="F249" i="78" s="1"/>
  <c r="I249" i="78" s="1"/>
  <c r="D249" i="79" s="1"/>
  <c r="F249" i="79" s="1"/>
  <c r="I249" i="79" s="1"/>
  <c r="D249" i="80" s="1"/>
  <c r="D26" i="78"/>
  <c r="F26" i="78" s="1"/>
  <c r="I26" i="78" s="1"/>
  <c r="D26" i="79" s="1"/>
  <c r="F26" i="79" s="1"/>
  <c r="I26" i="79" s="1"/>
  <c r="D26" i="80" s="1"/>
  <c r="D55" i="78"/>
  <c r="F55" i="78" s="1"/>
  <c r="I55" i="78" s="1"/>
  <c r="D55" i="79" s="1"/>
  <c r="F55" i="79" s="1"/>
  <c r="I55" i="79" s="1"/>
  <c r="D55" i="80" s="1"/>
  <c r="D145" i="78"/>
  <c r="F145" i="78" s="1"/>
  <c r="I145" i="78" s="1"/>
  <c r="D145" i="79" s="1"/>
  <c r="F145" i="79" s="1"/>
  <c r="I145" i="79" s="1"/>
  <c r="D145" i="80" s="1"/>
  <c r="D62" i="78"/>
  <c r="F62" i="78" s="1"/>
  <c r="I62" i="78" s="1"/>
  <c r="D62" i="79" s="1"/>
  <c r="F62" i="79" s="1"/>
  <c r="I62" i="79" s="1"/>
  <c r="D62" i="80" s="1"/>
  <c r="D31" i="78"/>
  <c r="F31" i="78" s="1"/>
  <c r="I31" i="78" s="1"/>
  <c r="D31" i="79" s="1"/>
  <c r="F31" i="79" s="1"/>
  <c r="I31" i="79" s="1"/>
  <c r="D31" i="80" s="1"/>
  <c r="D260" i="78"/>
  <c r="F260" i="78" s="1"/>
  <c r="I260" i="78" s="1"/>
  <c r="D260" i="79" s="1"/>
  <c r="F260" i="79" s="1"/>
  <c r="I260" i="79" s="1"/>
  <c r="D260" i="80" s="1"/>
  <c r="D50" i="78"/>
  <c r="F50" i="78" s="1"/>
  <c r="I50" i="78" s="1"/>
  <c r="D50" i="79" s="1"/>
  <c r="F50" i="79" s="1"/>
  <c r="I50" i="79" s="1"/>
  <c r="D50" i="80" s="1"/>
  <c r="D201" i="78"/>
  <c r="F201" i="78" s="1"/>
  <c r="I201" i="78" s="1"/>
  <c r="D201" i="79" s="1"/>
  <c r="F201" i="79" s="1"/>
  <c r="I201" i="79" s="1"/>
  <c r="D201" i="80" s="1"/>
  <c r="D181" i="78"/>
  <c r="F181" i="78" s="1"/>
  <c r="I181" i="78" s="1"/>
  <c r="D181" i="79" s="1"/>
  <c r="F181" i="79" s="1"/>
  <c r="I181" i="79" s="1"/>
  <c r="D181" i="80" s="1"/>
  <c r="D56" i="78"/>
  <c r="F56" i="78" s="1"/>
  <c r="I56" i="78" s="1"/>
  <c r="D56" i="79" s="1"/>
  <c r="F56" i="79" s="1"/>
  <c r="I56" i="79" s="1"/>
  <c r="D56" i="80" s="1"/>
  <c r="D268" i="78"/>
  <c r="F268" i="78" s="1"/>
  <c r="I268" i="78" s="1"/>
  <c r="D268" i="79" s="1"/>
  <c r="F268" i="79" s="1"/>
  <c r="I268" i="79" s="1"/>
  <c r="D268" i="80" s="1"/>
  <c r="D229" i="78"/>
  <c r="F229" i="78" s="1"/>
  <c r="I229" i="78" s="1"/>
  <c r="D229" i="79" s="1"/>
  <c r="F229" i="79" s="1"/>
  <c r="I229" i="79" s="1"/>
  <c r="D229" i="80" s="1"/>
  <c r="D277" i="78"/>
  <c r="F277" i="78" s="1"/>
  <c r="I277" i="78" s="1"/>
  <c r="D277" i="79" s="1"/>
  <c r="F277" i="79" s="1"/>
  <c r="I277" i="79" s="1"/>
  <c r="D277" i="80" s="1"/>
  <c r="D204" i="78"/>
  <c r="F204" i="78" s="1"/>
  <c r="I204" i="78" s="1"/>
  <c r="D204" i="79" s="1"/>
  <c r="F204" i="79" s="1"/>
  <c r="I204" i="79" s="1"/>
  <c r="D204" i="80" s="1"/>
  <c r="D79" i="78"/>
  <c r="F79" i="78" s="1"/>
  <c r="I79" i="78" s="1"/>
  <c r="D79" i="79" s="1"/>
  <c r="F79" i="79" s="1"/>
  <c r="I79" i="79" s="1"/>
  <c r="D79" i="80" s="1"/>
  <c r="D121" i="78"/>
  <c r="F121" i="78" s="1"/>
  <c r="I121" i="78" s="1"/>
  <c r="D121" i="79" s="1"/>
  <c r="F121" i="79" s="1"/>
  <c r="I121" i="79" s="1"/>
  <c r="D121" i="80" s="1"/>
  <c r="D69" i="78"/>
  <c r="F69" i="78" s="1"/>
  <c r="I69" i="78" s="1"/>
  <c r="D69" i="79" s="1"/>
  <c r="F69" i="79" s="1"/>
  <c r="I69" i="79" s="1"/>
  <c r="D69" i="80" s="1"/>
  <c r="D136" i="78"/>
  <c r="F136" i="78" s="1"/>
  <c r="I136" i="78" s="1"/>
  <c r="D136" i="79" s="1"/>
  <c r="F136" i="79" s="1"/>
  <c r="I136" i="79" s="1"/>
  <c r="D136" i="80" s="1"/>
  <c r="D35" i="78"/>
  <c r="F35" i="78" s="1"/>
  <c r="I35" i="78" s="1"/>
  <c r="D35" i="79" s="1"/>
  <c r="F35" i="79" s="1"/>
  <c r="I35" i="79" s="1"/>
  <c r="D35" i="80" s="1"/>
  <c r="D225" i="78"/>
  <c r="F225" i="78" s="1"/>
  <c r="I225" i="78" s="1"/>
  <c r="D225" i="79" s="1"/>
  <c r="F225" i="79" s="1"/>
  <c r="I225" i="79" s="1"/>
  <c r="D225" i="80" s="1"/>
  <c r="D236" i="78"/>
  <c r="F236" i="78" s="1"/>
  <c r="I236" i="78" s="1"/>
  <c r="D236" i="79" s="1"/>
  <c r="F236" i="79" s="1"/>
  <c r="I236" i="79" s="1"/>
  <c r="D236" i="80" s="1"/>
  <c r="D272" i="78"/>
  <c r="F272" i="78" s="1"/>
  <c r="I272" i="78" s="1"/>
  <c r="D272" i="79" s="1"/>
  <c r="F272" i="79" s="1"/>
  <c r="I272" i="79" s="1"/>
  <c r="D272" i="80" s="1"/>
  <c r="D215" i="78"/>
  <c r="F215" i="78" s="1"/>
  <c r="I215" i="78" s="1"/>
  <c r="D215" i="79" s="1"/>
  <c r="F215" i="79" s="1"/>
  <c r="I215" i="79" s="1"/>
  <c r="D215" i="80" s="1"/>
  <c r="D103" i="78"/>
  <c r="F103" i="78" s="1"/>
  <c r="I103" i="78" s="1"/>
  <c r="D103" i="79" s="1"/>
  <c r="F103" i="79" s="1"/>
  <c r="I103" i="79" s="1"/>
  <c r="D103" i="80" s="1"/>
  <c r="F38" i="77"/>
  <c r="I38" i="77" s="1"/>
  <c r="D38" i="78" s="1"/>
  <c r="D39" i="77"/>
  <c r="D223" i="78"/>
  <c r="F223" i="78" s="1"/>
  <c r="I223" i="78" s="1"/>
  <c r="D223" i="79" s="1"/>
  <c r="F223" i="79" s="1"/>
  <c r="I223" i="79" s="1"/>
  <c r="D223" i="80" s="1"/>
  <c r="D186" i="78"/>
  <c r="F186" i="78" s="1"/>
  <c r="I186" i="78" s="1"/>
  <c r="D186" i="79" s="1"/>
  <c r="F186" i="79" s="1"/>
  <c r="I186" i="79" s="1"/>
  <c r="D186" i="80" s="1"/>
  <c r="D264" i="78"/>
  <c r="F264" i="78" s="1"/>
  <c r="I264" i="78" s="1"/>
  <c r="D264" i="79" s="1"/>
  <c r="F264" i="79" s="1"/>
  <c r="I264" i="79" s="1"/>
  <c r="D264" i="80" s="1"/>
  <c r="D82" i="78"/>
  <c r="F82" i="78" s="1"/>
  <c r="I82" i="78" s="1"/>
  <c r="D82" i="79" s="1"/>
  <c r="F82" i="79" s="1"/>
  <c r="I82" i="79" s="1"/>
  <c r="D82" i="80" s="1"/>
  <c r="D278" i="78"/>
  <c r="F278" i="78" s="1"/>
  <c r="I278" i="78" s="1"/>
  <c r="D278" i="79" s="1"/>
  <c r="F278" i="79" s="1"/>
  <c r="I278" i="79" s="1"/>
  <c r="D278" i="80" s="1"/>
  <c r="D95" i="78"/>
  <c r="F95" i="78" s="1"/>
  <c r="I95" i="78" s="1"/>
  <c r="D95" i="79" s="1"/>
  <c r="F95" i="79" s="1"/>
  <c r="I95" i="79" s="1"/>
  <c r="D95" i="80" s="1"/>
  <c r="D49" i="78"/>
  <c r="F49" i="78" s="1"/>
  <c r="I49" i="78" s="1"/>
  <c r="D49" i="79" s="1"/>
  <c r="F49" i="79" s="1"/>
  <c r="I49" i="79" s="1"/>
  <c r="D49" i="80" s="1"/>
  <c r="D88" i="78"/>
  <c r="F88" i="78" s="1"/>
  <c r="I88" i="78" s="1"/>
  <c r="D88" i="79" s="1"/>
  <c r="F88" i="79" s="1"/>
  <c r="I88" i="79" s="1"/>
  <c r="D88" i="80" s="1"/>
  <c r="D238" i="78"/>
  <c r="F238" i="78" s="1"/>
  <c r="I238" i="78" s="1"/>
  <c r="D238" i="79" s="1"/>
  <c r="F238" i="79" s="1"/>
  <c r="I238" i="79" s="1"/>
  <c r="D238" i="80" s="1"/>
  <c r="D265" i="78"/>
  <c r="F265" i="78" s="1"/>
  <c r="I265" i="78" s="1"/>
  <c r="D265" i="79" s="1"/>
  <c r="F265" i="79" s="1"/>
  <c r="I265" i="79" s="1"/>
  <c r="D265" i="80" s="1"/>
  <c r="D258" i="78"/>
  <c r="F258" i="78" s="1"/>
  <c r="I258" i="78" s="1"/>
  <c r="D258" i="79" s="1"/>
  <c r="F258" i="79" s="1"/>
  <c r="I258" i="79" s="1"/>
  <c r="D258" i="80" s="1"/>
  <c r="D214" i="78"/>
  <c r="F214" i="78" s="1"/>
  <c r="I214" i="78" s="1"/>
  <c r="D214" i="79" s="1"/>
  <c r="F214" i="79" s="1"/>
  <c r="I214" i="79" s="1"/>
  <c r="D214" i="80" s="1"/>
  <c r="D193" i="78"/>
  <c r="F193" i="78" s="1"/>
  <c r="I193" i="78" s="1"/>
  <c r="D193" i="79" s="1"/>
  <c r="F193" i="79" s="1"/>
  <c r="I193" i="79" s="1"/>
  <c r="D193" i="80" s="1"/>
  <c r="D275" i="78"/>
  <c r="F275" i="78" s="1"/>
  <c r="I275" i="78" s="1"/>
  <c r="D275" i="79" s="1"/>
  <c r="F275" i="79" s="1"/>
  <c r="I275" i="79" s="1"/>
  <c r="D275" i="80" s="1"/>
  <c r="D276" i="78"/>
  <c r="F276" i="78" s="1"/>
  <c r="I276" i="78" s="1"/>
  <c r="D276" i="79" s="1"/>
  <c r="F276" i="79" s="1"/>
  <c r="I276" i="79" s="1"/>
  <c r="D276" i="80" s="1"/>
  <c r="D227" i="78"/>
  <c r="F227" i="78" s="1"/>
  <c r="I227" i="78" s="1"/>
  <c r="D227" i="79" s="1"/>
  <c r="F227" i="79" s="1"/>
  <c r="I227" i="79" s="1"/>
  <c r="D227" i="80" s="1"/>
  <c r="D46" i="78"/>
  <c r="F46" i="78" s="1"/>
  <c r="I46" i="78" s="1"/>
  <c r="D46" i="79" s="1"/>
  <c r="F46" i="79" s="1"/>
  <c r="I46" i="79" s="1"/>
  <c r="D46" i="80" s="1"/>
  <c r="D127" i="78"/>
  <c r="F127" i="78" s="1"/>
  <c r="I127" i="78" s="1"/>
  <c r="D127" i="79" s="1"/>
  <c r="F127" i="79" s="1"/>
  <c r="I127" i="79" s="1"/>
  <c r="D127" i="80" s="1"/>
  <c r="D92" i="78"/>
  <c r="F92" i="78" s="1"/>
  <c r="I92" i="78" s="1"/>
  <c r="D92" i="79" s="1"/>
  <c r="F92" i="79" s="1"/>
  <c r="I92" i="79" s="1"/>
  <c r="D92" i="80" s="1"/>
  <c r="D228" i="78"/>
  <c r="F228" i="78" s="1"/>
  <c r="I228" i="78" s="1"/>
  <c r="D228" i="79" s="1"/>
  <c r="F228" i="79" s="1"/>
  <c r="I228" i="79" s="1"/>
  <c r="D228" i="80" s="1"/>
  <c r="D187" i="78"/>
  <c r="F187" i="78" s="1"/>
  <c r="I187" i="78" s="1"/>
  <c r="D187" i="79" s="1"/>
  <c r="F187" i="79" s="1"/>
  <c r="I187" i="79" s="1"/>
  <c r="D187" i="80" s="1"/>
  <c r="D68" i="78"/>
  <c r="F68" i="78" s="1"/>
  <c r="I68" i="78" s="1"/>
  <c r="D68" i="79" s="1"/>
  <c r="F68" i="79" s="1"/>
  <c r="I68" i="79" s="1"/>
  <c r="D68" i="80" s="1"/>
  <c r="D59" i="78"/>
  <c r="F59" i="78" s="1"/>
  <c r="I59" i="78" s="1"/>
  <c r="D59" i="79" s="1"/>
  <c r="F59" i="79" s="1"/>
  <c r="I59" i="79" s="1"/>
  <c r="D59" i="80" s="1"/>
  <c r="D270" i="78"/>
  <c r="F270" i="78" s="1"/>
  <c r="I270" i="78" s="1"/>
  <c r="D270" i="79" s="1"/>
  <c r="F270" i="79" s="1"/>
  <c r="I270" i="79" s="1"/>
  <c r="D270" i="80" s="1"/>
  <c r="D190" i="78"/>
  <c r="F190" i="78" s="1"/>
  <c r="I190" i="78" s="1"/>
  <c r="D190" i="79" s="1"/>
  <c r="F190" i="79" s="1"/>
  <c r="I190" i="79" s="1"/>
  <c r="D190" i="80" s="1"/>
  <c r="D237" i="78"/>
  <c r="F237" i="78" s="1"/>
  <c r="I237" i="78" s="1"/>
  <c r="D237" i="79" s="1"/>
  <c r="F237" i="79" s="1"/>
  <c r="I237" i="79" s="1"/>
  <c r="D237" i="80" s="1"/>
  <c r="D105" i="78"/>
  <c r="F105" i="78" s="1"/>
  <c r="I105" i="78" s="1"/>
  <c r="D105" i="79" s="1"/>
  <c r="F105" i="79" s="1"/>
  <c r="I105" i="79" s="1"/>
  <c r="D105" i="80" s="1"/>
  <c r="D267" i="78"/>
  <c r="F267" i="78" s="1"/>
  <c r="I267" i="78" s="1"/>
  <c r="D267" i="79" s="1"/>
  <c r="F267" i="79" s="1"/>
  <c r="I267" i="79" s="1"/>
  <c r="D267" i="80" s="1"/>
  <c r="D274" i="78"/>
  <c r="F274" i="78" s="1"/>
  <c r="I274" i="78" s="1"/>
  <c r="D274" i="79" s="1"/>
  <c r="F274" i="79" s="1"/>
  <c r="I274" i="79" s="1"/>
  <c r="D274" i="80" s="1"/>
  <c r="D254" i="78"/>
  <c r="F254" i="78" s="1"/>
  <c r="I254" i="78" s="1"/>
  <c r="D254" i="79" s="1"/>
  <c r="F254" i="79" s="1"/>
  <c r="I254" i="79" s="1"/>
  <c r="D254" i="80" s="1"/>
  <c r="D47" i="78"/>
  <c r="F47" i="78" s="1"/>
  <c r="I47" i="78" s="1"/>
  <c r="D47" i="79" s="1"/>
  <c r="F47" i="79" s="1"/>
  <c r="I47" i="79" s="1"/>
  <c r="D47" i="80" s="1"/>
  <c r="D133" i="78"/>
  <c r="F133" i="78" s="1"/>
  <c r="I133" i="78" s="1"/>
  <c r="D133" i="79" s="1"/>
  <c r="F133" i="79" s="1"/>
  <c r="I133" i="79" s="1"/>
  <c r="D133" i="80" s="1"/>
  <c r="D226" i="78"/>
  <c r="F226" i="78" s="1"/>
  <c r="I226" i="78" s="1"/>
  <c r="D226" i="79" s="1"/>
  <c r="F226" i="79" s="1"/>
  <c r="I226" i="79" s="1"/>
  <c r="D226" i="80" s="1"/>
  <c r="D78" i="78"/>
  <c r="F78" i="78" s="1"/>
  <c r="I78" i="78" s="1"/>
  <c r="D78" i="79" s="1"/>
  <c r="F78" i="79" s="1"/>
  <c r="I78" i="79" s="1"/>
  <c r="D78" i="80" s="1"/>
  <c r="D142" i="78"/>
  <c r="F142" i="78" s="1"/>
  <c r="I142" i="78" s="1"/>
  <c r="D142" i="79" s="1"/>
  <c r="F142" i="79" s="1"/>
  <c r="I142" i="79" s="1"/>
  <c r="D142" i="80" s="1"/>
  <c r="D211" i="78"/>
  <c r="F211" i="78" s="1"/>
  <c r="I211" i="78" s="1"/>
  <c r="D211" i="79" s="1"/>
  <c r="F211" i="79" s="1"/>
  <c r="I211" i="79" s="1"/>
  <c r="D211" i="80" s="1"/>
  <c r="D67" i="78"/>
  <c r="F67" i="78" s="1"/>
  <c r="I67" i="78" s="1"/>
  <c r="D67" i="79" s="1"/>
  <c r="F67" i="79" s="1"/>
  <c r="I67" i="79" s="1"/>
  <c r="D67" i="80" s="1"/>
  <c r="D76" i="78"/>
  <c r="F76" i="78" s="1"/>
  <c r="I76" i="78" s="1"/>
  <c r="D76" i="79" s="1"/>
  <c r="F76" i="79" s="1"/>
  <c r="I76" i="79" s="1"/>
  <c r="D76" i="80" s="1"/>
  <c r="D75" i="78"/>
  <c r="F75" i="78" s="1"/>
  <c r="I75" i="78" s="1"/>
  <c r="D75" i="79" s="1"/>
  <c r="F75" i="79" s="1"/>
  <c r="I75" i="79" s="1"/>
  <c r="D75" i="80" s="1"/>
  <c r="D266" i="78"/>
  <c r="F266" i="78" s="1"/>
  <c r="I266" i="78" s="1"/>
  <c r="D266" i="79" s="1"/>
  <c r="F266" i="79" s="1"/>
  <c r="I266" i="79" s="1"/>
  <c r="D266" i="80" s="1"/>
  <c r="D109" i="78"/>
  <c r="F109" i="78" s="1"/>
  <c r="I109" i="78" s="1"/>
  <c r="D109" i="79" s="1"/>
  <c r="F109" i="79" s="1"/>
  <c r="I109" i="79" s="1"/>
  <c r="D109" i="80" s="1"/>
  <c r="D271" i="78"/>
  <c r="F271" i="78" s="1"/>
  <c r="I271" i="78" s="1"/>
  <c r="D271" i="79" s="1"/>
  <c r="F271" i="79" s="1"/>
  <c r="I271" i="79" s="1"/>
  <c r="D271" i="80" s="1"/>
  <c r="D81" i="78"/>
  <c r="F81" i="78" s="1"/>
  <c r="I81" i="78" s="1"/>
  <c r="D81" i="79" s="1"/>
  <c r="F81" i="79" s="1"/>
  <c r="I81" i="79" s="1"/>
  <c r="D81" i="80" s="1"/>
  <c r="D19" i="78"/>
  <c r="F19" i="78" s="1"/>
  <c r="I19" i="78" s="1"/>
  <c r="D19" i="79" s="1"/>
  <c r="F19" i="79" s="1"/>
  <c r="I19" i="79" s="1"/>
  <c r="D19" i="80" s="1"/>
  <c r="D86" i="78"/>
  <c r="F86" i="78" s="1"/>
  <c r="I86" i="78" s="1"/>
  <c r="D86" i="79" s="1"/>
  <c r="F86" i="79" s="1"/>
  <c r="I86" i="79" s="1"/>
  <c r="D86" i="80" s="1"/>
  <c r="D216" i="78"/>
  <c r="F216" i="78" s="1"/>
  <c r="I216" i="78" s="1"/>
  <c r="D216" i="79" s="1"/>
  <c r="F216" i="79" s="1"/>
  <c r="I216" i="79" s="1"/>
  <c r="D216" i="80" s="1"/>
  <c r="D269" i="78"/>
  <c r="F269" i="78" s="1"/>
  <c r="I269" i="78" s="1"/>
  <c r="D269" i="79" s="1"/>
  <c r="F269" i="79" s="1"/>
  <c r="I269" i="79" s="1"/>
  <c r="D269" i="80" s="1"/>
  <c r="D44" i="78"/>
  <c r="F44" i="78" s="1"/>
  <c r="I44" i="78" s="1"/>
  <c r="D44" i="79" s="1"/>
  <c r="F44" i="79" s="1"/>
  <c r="I44" i="79" s="1"/>
  <c r="D44" i="80" s="1"/>
  <c r="D253" i="78"/>
  <c r="F253" i="78" s="1"/>
  <c r="I253" i="78" s="1"/>
  <c r="D253" i="79" s="1"/>
  <c r="F253" i="79" s="1"/>
  <c r="I253" i="79" s="1"/>
  <c r="D253" i="80" s="1"/>
  <c r="D32" i="78"/>
  <c r="F32" i="78" s="1"/>
  <c r="I32" i="78" s="1"/>
  <c r="D32" i="79" s="1"/>
  <c r="F32" i="79" s="1"/>
  <c r="I32" i="79" s="1"/>
  <c r="D32" i="80" s="1"/>
  <c r="D61" i="78"/>
  <c r="F61" i="78" s="1"/>
  <c r="I61" i="78" s="1"/>
  <c r="D61" i="79" s="1"/>
  <c r="F61" i="79" s="1"/>
  <c r="I61" i="79" s="1"/>
  <c r="D61" i="80" s="1"/>
  <c r="D45" i="78"/>
  <c r="F45" i="78" s="1"/>
  <c r="I45" i="78" s="1"/>
  <c r="D45" i="79" s="1"/>
  <c r="F45" i="79" s="1"/>
  <c r="I45" i="79" s="1"/>
  <c r="D45" i="80" s="1"/>
  <c r="D197" i="78"/>
  <c r="F197" i="78" s="1"/>
  <c r="I197" i="78" s="1"/>
  <c r="D197" i="79" s="1"/>
  <c r="F197" i="79" s="1"/>
  <c r="I197" i="79" s="1"/>
  <c r="D197" i="80" s="1"/>
  <c r="D178" i="78"/>
  <c r="F178" i="78" s="1"/>
  <c r="I178" i="78" s="1"/>
  <c r="D178" i="79" s="1"/>
  <c r="F178" i="79" s="1"/>
  <c r="I178" i="79" s="1"/>
  <c r="D178" i="80" s="1"/>
  <c r="D135" i="78"/>
  <c r="F135" i="78" s="1"/>
  <c r="I135" i="78" s="1"/>
  <c r="D135" i="79" s="1"/>
  <c r="F135" i="79" s="1"/>
  <c r="I135" i="79" s="1"/>
  <c r="D135" i="80" s="1"/>
  <c r="D251" i="78"/>
  <c r="F251" i="78" s="1"/>
  <c r="I251" i="78" s="1"/>
  <c r="D251" i="79" s="1"/>
  <c r="F251" i="79" s="1"/>
  <c r="I251" i="79" s="1"/>
  <c r="D251" i="80" s="1"/>
  <c r="D252" i="78"/>
  <c r="F252" i="78" s="1"/>
  <c r="I252" i="78" s="1"/>
  <c r="D252" i="79" s="1"/>
  <c r="F252" i="79" s="1"/>
  <c r="I252" i="79" s="1"/>
  <c r="D252" i="80" s="1"/>
  <c r="D28" i="78"/>
  <c r="F28" i="78" s="1"/>
  <c r="I28" i="78" s="1"/>
  <c r="D28" i="79" s="1"/>
  <c r="F28" i="79" s="1"/>
  <c r="I28" i="79" s="1"/>
  <c r="D28" i="80" s="1"/>
  <c r="D22" i="78"/>
  <c r="F22" i="78" s="1"/>
  <c r="I22" i="78" s="1"/>
  <c r="D22" i="79" s="1"/>
  <c r="F22" i="79" s="1"/>
  <c r="I22" i="79" s="1"/>
  <c r="D22" i="80" s="1"/>
  <c r="D189" i="78"/>
  <c r="F189" i="78" s="1"/>
  <c r="I189" i="78" s="1"/>
  <c r="D189" i="79" s="1"/>
  <c r="F189" i="79" s="1"/>
  <c r="I189" i="79" s="1"/>
  <c r="D189" i="80" s="1"/>
  <c r="D41" i="78"/>
  <c r="F41" i="78" s="1"/>
  <c r="I41" i="78" s="1"/>
  <c r="D41" i="79" s="1"/>
  <c r="F41" i="79" s="1"/>
  <c r="I41" i="79" s="1"/>
  <c r="D41" i="80" s="1"/>
  <c r="D107" i="78"/>
  <c r="F107" i="78" s="1"/>
  <c r="I107" i="78" s="1"/>
  <c r="D107" i="79" s="1"/>
  <c r="F107" i="79" s="1"/>
  <c r="I107" i="79" s="1"/>
  <c r="D107" i="80" s="1"/>
  <c r="D255" i="78"/>
  <c r="F255" i="78" s="1"/>
  <c r="I255" i="78" s="1"/>
  <c r="D255" i="79" s="1"/>
  <c r="F255" i="79" s="1"/>
  <c r="I255" i="79" s="1"/>
  <c r="D255" i="80" s="1"/>
  <c r="D83" i="78"/>
  <c r="F83" i="78" s="1"/>
  <c r="I83" i="78" s="1"/>
  <c r="D83" i="79" s="1"/>
  <c r="F83" i="79" s="1"/>
  <c r="I83" i="79" s="1"/>
  <c r="D83" i="80" s="1"/>
  <c r="D154" i="78"/>
  <c r="F154" i="78" s="1"/>
  <c r="I154" i="78" s="1"/>
  <c r="D154" i="79" s="1"/>
  <c r="F154" i="79" s="1"/>
  <c r="I154" i="79" s="1"/>
  <c r="D154" i="80" s="1"/>
  <c r="D37" i="78"/>
  <c r="F37" i="78" s="1"/>
  <c r="I37" i="78" s="1"/>
  <c r="D37" i="79" s="1"/>
  <c r="F37" i="79" s="1"/>
  <c r="I37" i="79" s="1"/>
  <c r="D37" i="80" s="1"/>
  <c r="D134" i="78"/>
  <c r="F134" i="78" s="1"/>
  <c r="I134" i="78" s="1"/>
  <c r="D134" i="79" s="1"/>
  <c r="F134" i="79" s="1"/>
  <c r="I134" i="79" s="1"/>
  <c r="D134" i="80" s="1"/>
  <c r="D213" i="78"/>
  <c r="F213" i="78" s="1"/>
  <c r="I213" i="78" s="1"/>
  <c r="D213" i="79" s="1"/>
  <c r="F213" i="79" s="1"/>
  <c r="I213" i="79" s="1"/>
  <c r="D213" i="80" s="1"/>
  <c r="D87" i="78"/>
  <c r="F87" i="78" s="1"/>
  <c r="I87" i="78" s="1"/>
  <c r="D87" i="79" s="1"/>
  <c r="F87" i="79" s="1"/>
  <c r="I87" i="79" s="1"/>
  <c r="D87" i="80" s="1"/>
  <c r="D74" i="78"/>
  <c r="F74" i="78" s="1"/>
  <c r="I74" i="78" s="1"/>
  <c r="D74" i="79" s="1"/>
  <c r="F74" i="79" s="1"/>
  <c r="I74" i="79" s="1"/>
  <c r="D74" i="80" s="1"/>
  <c r="D177" i="78"/>
  <c r="F177" i="78" s="1"/>
  <c r="I177" i="78" s="1"/>
  <c r="D177" i="79" s="1"/>
  <c r="F177" i="79" s="1"/>
  <c r="I177" i="79" s="1"/>
  <c r="D177" i="80" s="1"/>
  <c r="D212" i="78"/>
  <c r="F212" i="78" s="1"/>
  <c r="I212" i="78" s="1"/>
  <c r="D212" i="79" s="1"/>
  <c r="F212" i="79" s="1"/>
  <c r="I212" i="79" s="1"/>
  <c r="D212" i="80" s="1"/>
  <c r="D84" i="78"/>
  <c r="F84" i="78" s="1"/>
  <c r="I84" i="78" s="1"/>
  <c r="D84" i="79" s="1"/>
  <c r="F84" i="79" s="1"/>
  <c r="I84" i="79" s="1"/>
  <c r="D84" i="80" s="1"/>
  <c r="D110" i="78"/>
  <c r="F110" i="78" s="1"/>
  <c r="I110" i="78" s="1"/>
  <c r="D110" i="79" s="1"/>
  <c r="F110" i="79" s="1"/>
  <c r="I110" i="79" s="1"/>
  <c r="D110" i="80" s="1"/>
  <c r="D143" i="78"/>
  <c r="F143" i="78" s="1"/>
  <c r="I143" i="78" s="1"/>
  <c r="D143" i="79" s="1"/>
  <c r="F143" i="79" s="1"/>
  <c r="I143" i="79" s="1"/>
  <c r="D143" i="80" s="1"/>
  <c r="D48" i="78"/>
  <c r="F48" i="78" s="1"/>
  <c r="I48" i="78" s="1"/>
  <c r="D48" i="79" s="1"/>
  <c r="F48" i="79" s="1"/>
  <c r="I48" i="79" s="1"/>
  <c r="D48" i="80" s="1"/>
  <c r="D21" i="78"/>
  <c r="F21" i="78" s="1"/>
  <c r="I21" i="78" s="1"/>
  <c r="D21" i="79" s="1"/>
  <c r="F21" i="79" s="1"/>
  <c r="I21" i="79" s="1"/>
  <c r="D21" i="80" s="1"/>
  <c r="D179" i="78"/>
  <c r="F179" i="78" s="1"/>
  <c r="I179" i="78" s="1"/>
  <c r="D179" i="79" s="1"/>
  <c r="F179" i="79" s="1"/>
  <c r="I179" i="79" s="1"/>
  <c r="D179" i="80" s="1"/>
  <c r="D23" i="78"/>
  <c r="F23" i="78" s="1"/>
  <c r="I23" i="78" s="1"/>
  <c r="D23" i="79" s="1"/>
  <c r="F23" i="79" s="1"/>
  <c r="I23" i="79" s="1"/>
  <c r="D23" i="80" s="1"/>
  <c r="D176" i="78"/>
  <c r="F176" i="78" s="1"/>
  <c r="I176" i="78" s="1"/>
  <c r="D176" i="79" s="1"/>
  <c r="F176" i="79" s="1"/>
  <c r="I176" i="79" s="1"/>
  <c r="D176" i="80" s="1"/>
  <c r="D104" i="78"/>
  <c r="F104" i="78" s="1"/>
  <c r="I104" i="78" s="1"/>
  <c r="D104" i="79" s="1"/>
  <c r="F104" i="79" s="1"/>
  <c r="I104" i="79" s="1"/>
  <c r="D104" i="80" s="1"/>
  <c r="D219" i="78"/>
  <c r="F219" i="78" s="1"/>
  <c r="I219" i="78" s="1"/>
  <c r="D219" i="79" s="1"/>
  <c r="F219" i="79" s="1"/>
  <c r="I219" i="79" s="1"/>
  <c r="D219" i="80" s="1"/>
  <c r="D111" i="78"/>
  <c r="F111" i="78" s="1"/>
  <c r="I111" i="78" s="1"/>
  <c r="D111" i="79" s="1"/>
  <c r="F111" i="79" s="1"/>
  <c r="I111" i="79" s="1"/>
  <c r="D111" i="80" s="1"/>
  <c r="D182" i="78"/>
  <c r="F182" i="78" s="1"/>
  <c r="I182" i="78" s="1"/>
  <c r="D182" i="79" s="1"/>
  <c r="F182" i="79" s="1"/>
  <c r="I182" i="79" s="1"/>
  <c r="D182" i="80" s="1"/>
  <c r="D202" i="78"/>
  <c r="F202" i="78" s="1"/>
  <c r="I202" i="78" s="1"/>
  <c r="D202" i="79" s="1"/>
  <c r="F202" i="79" s="1"/>
  <c r="I202" i="79" s="1"/>
  <c r="D202" i="80" s="1"/>
  <c r="D54" i="78"/>
  <c r="F54" i="78" s="1"/>
  <c r="I54" i="78" s="1"/>
  <c r="D54" i="79" s="1"/>
  <c r="F54" i="79" s="1"/>
  <c r="I54" i="79" s="1"/>
  <c r="D54" i="80" s="1"/>
  <c r="D97" i="78"/>
  <c r="F97" i="78" s="1"/>
  <c r="I97" i="78" s="1"/>
  <c r="D97" i="79" s="1"/>
  <c r="F97" i="79" s="1"/>
  <c r="I97" i="79" s="1"/>
  <c r="D97" i="80" s="1"/>
  <c r="D70" i="78"/>
  <c r="F70" i="78" s="1"/>
  <c r="I70" i="78" s="1"/>
  <c r="D70" i="79" s="1"/>
  <c r="F70" i="79" s="1"/>
  <c r="I70" i="79" s="1"/>
  <c r="D70" i="80" s="1"/>
  <c r="D91" i="78"/>
  <c r="F91" i="78" s="1"/>
  <c r="I91" i="78" s="1"/>
  <c r="D91" i="79" s="1"/>
  <c r="F91" i="79" s="1"/>
  <c r="I91" i="79" s="1"/>
  <c r="D91" i="80" s="1"/>
  <c r="D25" i="78"/>
  <c r="F25" i="78" s="1"/>
  <c r="I25" i="78" s="1"/>
  <c r="D25" i="79" s="1"/>
  <c r="F25" i="79" s="1"/>
  <c r="I25" i="79" s="1"/>
  <c r="D25" i="80" s="1"/>
  <c r="D250" i="78"/>
  <c r="F250" i="78" s="1"/>
  <c r="I250" i="78" s="1"/>
  <c r="D250" i="79" s="1"/>
  <c r="F250" i="79" s="1"/>
  <c r="I250" i="79" s="1"/>
  <c r="D250" i="80" s="1"/>
  <c r="D203" i="78"/>
  <c r="F203" i="78" s="1"/>
  <c r="I203" i="78" s="1"/>
  <c r="D203" i="79" s="1"/>
  <c r="F203" i="79" s="1"/>
  <c r="I203" i="79" s="1"/>
  <c r="D203" i="80" s="1"/>
  <c r="D27" i="78"/>
  <c r="F27" i="78" s="1"/>
  <c r="I27" i="78" s="1"/>
  <c r="D27" i="79" s="1"/>
  <c r="F27" i="79" s="1"/>
  <c r="I27" i="79" s="1"/>
  <c r="D139" i="78"/>
  <c r="F139" i="78" s="1"/>
  <c r="I139" i="78" s="1"/>
  <c r="D139" i="79" s="1"/>
  <c r="F139" i="79" s="1"/>
  <c r="I139" i="79" s="1"/>
  <c r="D139" i="80" s="1"/>
  <c r="D130" i="78"/>
  <c r="F130" i="78" s="1"/>
  <c r="I130" i="78" s="1"/>
  <c r="D130" i="79" s="1"/>
  <c r="F130" i="79" s="1"/>
  <c r="I130" i="79" s="1"/>
  <c r="D130" i="80" s="1"/>
  <c r="D73" i="78"/>
  <c r="F73" i="78" s="1"/>
  <c r="I73" i="78" s="1"/>
  <c r="D73" i="79" s="1"/>
  <c r="F73" i="79" s="1"/>
  <c r="I73" i="79" s="1"/>
  <c r="D73" i="80" s="1"/>
  <c r="D194" i="78"/>
  <c r="F194" i="78" s="1"/>
  <c r="I194" i="78" s="1"/>
  <c r="D194" i="79" s="1"/>
  <c r="F194" i="79" s="1"/>
  <c r="I194" i="79" s="1"/>
  <c r="D194" i="80" s="1"/>
  <c r="D58" i="78"/>
  <c r="F58" i="78" s="1"/>
  <c r="I58" i="78" s="1"/>
  <c r="D58" i="79" s="1"/>
  <c r="F58" i="79" s="1"/>
  <c r="I58" i="79" s="1"/>
  <c r="D58" i="80" s="1"/>
  <c r="D20" i="78"/>
  <c r="F20" i="78" s="1"/>
  <c r="I20" i="78" s="1"/>
  <c r="D20" i="79" s="1"/>
  <c r="F20" i="79" s="1"/>
  <c r="I20" i="79" s="1"/>
  <c r="D20" i="80" s="1"/>
  <c r="D235" i="78"/>
  <c r="F235" i="78" s="1"/>
  <c r="I235" i="78" s="1"/>
  <c r="D235" i="79" s="1"/>
  <c r="F235" i="79" s="1"/>
  <c r="I235" i="79" s="1"/>
  <c r="D235" i="80" s="1"/>
  <c r="D233" i="78"/>
  <c r="F233" i="78" s="1"/>
  <c r="I233" i="78" s="1"/>
  <c r="D233" i="79" s="1"/>
  <c r="F233" i="79" s="1"/>
  <c r="I233" i="79" s="1"/>
  <c r="D233" i="80" s="1"/>
  <c r="D261" i="78"/>
  <c r="F261" i="78" s="1"/>
  <c r="I261" i="78" s="1"/>
  <c r="D261" i="79" s="1"/>
  <c r="F261" i="79" s="1"/>
  <c r="I261" i="79" s="1"/>
  <c r="D261" i="80" s="1"/>
  <c r="D106" i="78"/>
  <c r="F106" i="78" s="1"/>
  <c r="I106" i="78" s="1"/>
  <c r="D106" i="79" s="1"/>
  <c r="F106" i="79" s="1"/>
  <c r="I106" i="79" s="1"/>
  <c r="D106" i="80" s="1"/>
  <c r="D53" i="78"/>
  <c r="F53" i="78" s="1"/>
  <c r="I53" i="78" s="1"/>
  <c r="D53" i="79" s="1"/>
  <c r="F53" i="79" s="1"/>
  <c r="I53" i="79" s="1"/>
  <c r="D53" i="80" s="1"/>
  <c r="D40" i="78"/>
  <c r="F40" i="78" s="1"/>
  <c r="I40" i="78" s="1"/>
  <c r="D40" i="79" s="1"/>
  <c r="F40" i="79" s="1"/>
  <c r="I40" i="79" s="1"/>
  <c r="D40" i="80" s="1"/>
  <c r="D281" i="78"/>
  <c r="F281" i="78" s="1"/>
  <c r="I281" i="78" s="1"/>
  <c r="D281" i="79" s="1"/>
  <c r="F281" i="79" s="1"/>
  <c r="I281" i="79" s="1"/>
  <c r="D281" i="80" s="1"/>
  <c r="D282" i="78"/>
  <c r="F282" i="78" s="1"/>
  <c r="I282" i="78" s="1"/>
  <c r="D282" i="79" s="1"/>
  <c r="F282" i="79" s="1"/>
  <c r="I282" i="79" s="1"/>
  <c r="D282" i="80" s="1"/>
  <c r="D262" i="78"/>
  <c r="F262" i="78" s="1"/>
  <c r="I262" i="78" s="1"/>
  <c r="D262" i="79" s="1"/>
  <c r="F262" i="79" s="1"/>
  <c r="I262" i="79" s="1"/>
  <c r="D262" i="80" s="1"/>
  <c r="D232" i="78"/>
  <c r="F232" i="78" s="1"/>
  <c r="I232" i="78" s="1"/>
  <c r="D232" i="79" s="1"/>
  <c r="F232" i="79" s="1"/>
  <c r="I232" i="79" s="1"/>
  <c r="D232" i="80" s="1"/>
  <c r="D196" i="78"/>
  <c r="F196" i="78" s="1"/>
  <c r="I196" i="78" s="1"/>
  <c r="D196" i="79" s="1"/>
  <c r="F196" i="79" s="1"/>
  <c r="I196" i="79" s="1"/>
  <c r="D196" i="80" s="1"/>
  <c r="D71" i="78"/>
  <c r="F71" i="78" s="1"/>
  <c r="I71" i="78" s="1"/>
  <c r="D71" i="79" s="1"/>
  <c r="F71" i="79" s="1"/>
  <c r="I71" i="79" s="1"/>
  <c r="D71" i="80" s="1"/>
  <c r="D113" i="78"/>
  <c r="F113" i="78" s="1"/>
  <c r="I113" i="78" s="1"/>
  <c r="D113" i="79" s="1"/>
  <c r="F113" i="79" s="1"/>
  <c r="I113" i="79" s="1"/>
  <c r="D113" i="80" s="1"/>
  <c r="D257" i="78"/>
  <c r="F257" i="78" s="1"/>
  <c r="I257" i="78" s="1"/>
  <c r="D257" i="79" s="1"/>
  <c r="F257" i="79" s="1"/>
  <c r="I257" i="79" s="1"/>
  <c r="D257" i="80" s="1"/>
  <c r="D72" i="78"/>
  <c r="F72" i="78" s="1"/>
  <c r="I72" i="78" s="1"/>
  <c r="D72" i="79" s="1"/>
  <c r="F72" i="79" s="1"/>
  <c r="I72" i="79" s="1"/>
  <c r="D72" i="80" s="1"/>
  <c r="D131" i="78"/>
  <c r="F131" i="78" s="1"/>
  <c r="I131" i="78" s="1"/>
  <c r="D131" i="79" s="1"/>
  <c r="F131" i="79" s="1"/>
  <c r="I131" i="79" s="1"/>
  <c r="D131" i="80" s="1"/>
  <c r="D125" i="78"/>
  <c r="F125" i="78" s="1"/>
  <c r="I125" i="78" s="1"/>
  <c r="D125" i="79" s="1"/>
  <c r="F125" i="79" s="1"/>
  <c r="I125" i="79" s="1"/>
  <c r="D125" i="80" s="1"/>
  <c r="D52" i="78"/>
  <c r="F52" i="78" s="1"/>
  <c r="I52" i="78" s="1"/>
  <c r="D52" i="79" s="1"/>
  <c r="F52" i="79" s="1"/>
  <c r="I52" i="79" s="1"/>
  <c r="D52" i="80" s="1"/>
  <c r="D43" i="78"/>
  <c r="F43" i="78" s="1"/>
  <c r="I43" i="78" s="1"/>
  <c r="D43" i="79" s="1"/>
  <c r="F43" i="79" s="1"/>
  <c r="I43" i="79" s="1"/>
  <c r="D43" i="80" s="1"/>
  <c r="D33" i="78"/>
  <c r="F33" i="78" s="1"/>
  <c r="I33" i="78" s="1"/>
  <c r="D33" i="79" s="1"/>
  <c r="F33" i="79" s="1"/>
  <c r="I33" i="79" s="1"/>
  <c r="D33" i="80" s="1"/>
  <c r="D256" i="78"/>
  <c r="F256" i="78" s="1"/>
  <c r="I256" i="78" s="1"/>
  <c r="D256" i="79" s="1"/>
  <c r="F256" i="79" s="1"/>
  <c r="I256" i="79" s="1"/>
  <c r="D256" i="80" s="1"/>
  <c r="D199" i="78"/>
  <c r="F199" i="78" s="1"/>
  <c r="I199" i="78" s="1"/>
  <c r="D199" i="79" s="1"/>
  <c r="F199" i="79" s="1"/>
  <c r="I199" i="79" s="1"/>
  <c r="D199" i="80" s="1"/>
  <c r="D222" i="78"/>
  <c r="F222" i="78" s="1"/>
  <c r="I222" i="78" s="1"/>
  <c r="D222" i="79" s="1"/>
  <c r="F222" i="79" s="1"/>
  <c r="I222" i="79" s="1"/>
  <c r="D222" i="80" s="1"/>
  <c r="D191" i="78"/>
  <c r="F191" i="78" s="1"/>
  <c r="I191" i="78" s="1"/>
  <c r="D191" i="79" s="1"/>
  <c r="F191" i="79" s="1"/>
  <c r="I191" i="79" s="1"/>
  <c r="D191" i="80" s="1"/>
  <c r="D205" i="78"/>
  <c r="F205" i="78" s="1"/>
  <c r="I205" i="78" s="1"/>
  <c r="D205" i="79" s="1"/>
  <c r="F205" i="79" s="1"/>
  <c r="I205" i="79" s="1"/>
  <c r="D205" i="80" s="1"/>
  <c r="D198" i="78"/>
  <c r="F198" i="78" s="1"/>
  <c r="I198" i="78" s="1"/>
  <c r="D198" i="79" s="1"/>
  <c r="F198" i="79" s="1"/>
  <c r="I198" i="79" s="1"/>
  <c r="D198" i="80" s="1"/>
  <c r="D279" i="78"/>
  <c r="F279" i="78" s="1"/>
  <c r="I279" i="78" s="1"/>
  <c r="D279" i="79" s="1"/>
  <c r="F279" i="79" s="1"/>
  <c r="I279" i="79" s="1"/>
  <c r="D279" i="80" s="1"/>
  <c r="D221" i="78"/>
  <c r="F221" i="78" s="1"/>
  <c r="I221" i="78" s="1"/>
  <c r="D221" i="79" s="1"/>
  <c r="F221" i="79" s="1"/>
  <c r="I221" i="79" s="1"/>
  <c r="D221" i="80" s="1"/>
  <c r="D102" i="78"/>
  <c r="F102" i="78" s="1"/>
  <c r="I102" i="78" s="1"/>
  <c r="D102" i="79" s="1"/>
  <c r="F102" i="79" s="1"/>
  <c r="I102" i="79" s="1"/>
  <c r="D102" i="80" s="1"/>
  <c r="D183" i="78"/>
  <c r="F183" i="78" s="1"/>
  <c r="I183" i="78" s="1"/>
  <c r="D183" i="79" s="1"/>
  <c r="F183" i="79" s="1"/>
  <c r="I183" i="79" s="1"/>
  <c r="D183" i="80" s="1"/>
  <c r="D220" i="78"/>
  <c r="F220" i="78" s="1"/>
  <c r="I220" i="78" s="1"/>
  <c r="D220" i="79" s="1"/>
  <c r="F220" i="79" s="1"/>
  <c r="I220" i="79" s="1"/>
  <c r="D220" i="80" s="1"/>
  <c r="D24" i="78"/>
  <c r="F24" i="78" s="1"/>
  <c r="I24" i="78" s="1"/>
  <c r="D24" i="79" s="1"/>
  <c r="F24" i="79" s="1"/>
  <c r="I24" i="79" s="1"/>
  <c r="D24" i="80" s="1"/>
  <c r="D188" i="78"/>
  <c r="F188" i="78" s="1"/>
  <c r="I188" i="78" s="1"/>
  <c r="D188" i="79" s="1"/>
  <c r="F188" i="79" s="1"/>
  <c r="I188" i="79" s="1"/>
  <c r="D188" i="80" s="1"/>
  <c r="D126" i="78"/>
  <c r="F126" i="78" s="1"/>
  <c r="I126" i="78" s="1"/>
  <c r="D126" i="79" s="1"/>
  <c r="F126" i="79" s="1"/>
  <c r="I126" i="79" s="1"/>
  <c r="D126" i="80" s="1"/>
  <c r="D263" i="78"/>
  <c r="F263" i="78" s="1"/>
  <c r="I263" i="78" s="1"/>
  <c r="D263" i="79" s="1"/>
  <c r="F263" i="79" s="1"/>
  <c r="I263" i="79" s="1"/>
  <c r="D263" i="80" s="1"/>
  <c r="D206" i="78"/>
  <c r="F206" i="78" s="1"/>
  <c r="I206" i="78" s="1"/>
  <c r="D206" i="79" s="1"/>
  <c r="F206" i="79" s="1"/>
  <c r="I206" i="79" s="1"/>
  <c r="D206" i="80" s="1"/>
  <c r="D57" i="78"/>
  <c r="F57" i="78" s="1"/>
  <c r="I57" i="78" s="1"/>
  <c r="D57" i="79" s="1"/>
  <c r="F57" i="79" s="1"/>
  <c r="I57" i="79" s="1"/>
  <c r="D57" i="80" s="1"/>
  <c r="D93" i="78"/>
  <c r="F93" i="78" s="1"/>
  <c r="I93" i="78" s="1"/>
  <c r="D93" i="79" s="1"/>
  <c r="F93" i="79" s="1"/>
  <c r="I93" i="79" s="1"/>
  <c r="D93" i="80" s="1"/>
  <c r="D112" i="78"/>
  <c r="F112" i="78" s="1"/>
  <c r="I112" i="78" s="1"/>
  <c r="D112" i="79" s="1"/>
  <c r="F112" i="79" s="1"/>
  <c r="I112" i="79" s="1"/>
  <c r="D112" i="80" s="1"/>
  <c r="D60" i="78"/>
  <c r="F60" i="78" s="1"/>
  <c r="I60" i="78" s="1"/>
  <c r="D60" i="79" s="1"/>
  <c r="F60" i="79" s="1"/>
  <c r="I60" i="79" s="1"/>
  <c r="D60" i="80" s="1"/>
  <c r="D195" i="78"/>
  <c r="F195" i="78" s="1"/>
  <c r="I195" i="78" s="1"/>
  <c r="D195" i="79" s="1"/>
  <c r="F195" i="79" s="1"/>
  <c r="I195" i="79" s="1"/>
  <c r="D195" i="80" s="1"/>
  <c r="D207" i="78"/>
  <c r="F207" i="78" s="1"/>
  <c r="I207" i="78" s="1"/>
  <c r="D207" i="79" s="1"/>
  <c r="F207" i="79" s="1"/>
  <c r="I207" i="79" s="1"/>
  <c r="D207" i="80" s="1"/>
  <c r="D144" i="78"/>
  <c r="F144" i="78" s="1"/>
  <c r="I144" i="78" s="1"/>
  <c r="D144" i="79" s="1"/>
  <c r="F144" i="79" s="1"/>
  <c r="I144" i="79" s="1"/>
  <c r="D144" i="80" s="1"/>
  <c r="D234" i="78"/>
  <c r="F234" i="78" s="1"/>
  <c r="I234" i="78" s="1"/>
  <c r="D234" i="79" s="1"/>
  <c r="F234" i="79" s="1"/>
  <c r="I234" i="79" s="1"/>
  <c r="D234" i="80" s="1"/>
  <c r="D34" i="78"/>
  <c r="F34" i="78" s="1"/>
  <c r="I34" i="78" s="1"/>
  <c r="D34" i="79" s="1"/>
  <c r="F34" i="79" s="1"/>
  <c r="I34" i="79" s="1"/>
  <c r="D34" i="80" s="1"/>
  <c r="D208" i="78"/>
  <c r="F208" i="78" s="1"/>
  <c r="I208" i="78" s="1"/>
  <c r="D208" i="79" s="1"/>
  <c r="F208" i="79" s="1"/>
  <c r="I208" i="79" s="1"/>
  <c r="D208" i="80" s="1"/>
  <c r="D51" i="78"/>
  <c r="F51" i="78" s="1"/>
  <c r="I51" i="78" s="1"/>
  <c r="D51" i="79" s="1"/>
  <c r="F51" i="79" s="1"/>
  <c r="I51" i="79" s="1"/>
  <c r="D51" i="80" s="1"/>
  <c r="D66" i="78"/>
  <c r="F66" i="78" s="1"/>
  <c r="I66" i="78" s="1"/>
  <c r="D66" i="79" s="1"/>
  <c r="F66" i="79" s="1"/>
  <c r="I66" i="79" s="1"/>
  <c r="D66" i="80" s="1"/>
  <c r="D140" i="78"/>
  <c r="F140" i="78" s="1"/>
  <c r="I140" i="78" s="1"/>
  <c r="D140" i="79" s="1"/>
  <c r="F140" i="79" s="1"/>
  <c r="I140" i="79" s="1"/>
  <c r="D140" i="80" s="1"/>
  <c r="D244" i="78"/>
  <c r="F244" i="78" s="1"/>
  <c r="I244" i="78" s="1"/>
  <c r="D244" i="79" s="1"/>
  <c r="F244" i="79" s="1"/>
  <c r="I244" i="79" s="1"/>
  <c r="D244" i="80" s="1"/>
  <c r="D243" i="78"/>
  <c r="F243" i="78" s="1"/>
  <c r="I243" i="78" s="1"/>
  <c r="D243" i="79" s="1"/>
  <c r="F243" i="79" s="1"/>
  <c r="I243" i="79" s="1"/>
  <c r="D243" i="80" s="1"/>
  <c r="D217" i="78"/>
  <c r="F217" i="78" s="1"/>
  <c r="I217" i="78" s="1"/>
  <c r="D217" i="79" s="1"/>
  <c r="F217" i="79" s="1"/>
  <c r="I217" i="79" s="1"/>
  <c r="D217" i="80" s="1"/>
  <c r="D280" i="78"/>
  <c r="F280" i="78" s="1"/>
  <c r="I280" i="78" s="1"/>
  <c r="D280" i="79" s="1"/>
  <c r="F280" i="79" s="1"/>
  <c r="I280" i="79" s="1"/>
  <c r="D280" i="80" s="1"/>
  <c r="D224" i="78"/>
  <c r="F224" i="78" s="1"/>
  <c r="I224" i="78" s="1"/>
  <c r="D224" i="79" s="1"/>
  <c r="F224" i="79" s="1"/>
  <c r="I224" i="79" s="1"/>
  <c r="D224" i="80" s="1"/>
  <c r="D42" i="78"/>
  <c r="F42" i="78" s="1"/>
  <c r="I42" i="78" s="1"/>
  <c r="D42" i="79" s="1"/>
  <c r="F42" i="79" s="1"/>
  <c r="I42" i="79" s="1"/>
  <c r="D42" i="80" s="1"/>
  <c r="D108" i="78"/>
  <c r="F108" i="78" s="1"/>
  <c r="I108" i="78" s="1"/>
  <c r="D108" i="79" s="1"/>
  <c r="F108" i="79" s="1"/>
  <c r="I108" i="79" s="1"/>
  <c r="D108" i="80" s="1"/>
  <c r="F39" i="77"/>
  <c r="I39" i="77" s="1"/>
  <c r="D284" i="79"/>
  <c r="F284" i="79" s="1"/>
  <c r="I284" i="79" s="1"/>
  <c r="F245" i="77"/>
  <c r="I245" i="77" s="1"/>
  <c r="D245" i="78" s="1"/>
  <c r="F77" i="80"/>
  <c r="I77" i="80" s="1"/>
  <c r="F259" i="80"/>
  <c r="I259" i="80" s="1"/>
  <c r="F94" i="80"/>
  <c r="I94" i="80" s="1"/>
  <c r="F96" i="77"/>
  <c r="I96" i="77" s="1"/>
  <c r="F200" i="77"/>
  <c r="I200" i="77" s="1"/>
  <c r="F241" i="77"/>
  <c r="I241" i="77" s="1"/>
  <c r="F132" i="77"/>
  <c r="I132" i="77" s="1"/>
  <c r="F248" i="77"/>
  <c r="I248" i="77" s="1"/>
  <c r="D248" i="78" s="1"/>
  <c r="F128" i="77"/>
  <c r="I128" i="77" s="1"/>
  <c r="F175" i="77"/>
  <c r="I175" i="77" s="1"/>
  <c r="F16" i="74"/>
  <c r="I16" i="74" s="1"/>
  <c r="D16" i="75" s="1"/>
  <c r="F15" i="74"/>
  <c r="I15" i="74" s="1"/>
  <c r="D15" i="75" s="1"/>
  <c r="F17" i="74"/>
  <c r="I17" i="74" s="1"/>
  <c r="D17" i="75" s="1"/>
  <c r="F7" i="74"/>
  <c r="I7" i="74" s="1"/>
  <c r="D7" i="75" s="1"/>
  <c r="F13" i="74"/>
  <c r="I13" i="74" s="1"/>
  <c r="D13" i="75" s="1"/>
  <c r="F14" i="74"/>
  <c r="I14" i="74" s="1"/>
  <c r="D14" i="75" s="1"/>
  <c r="F6" i="74"/>
  <c r="I6" i="74" s="1"/>
  <c r="D6" i="75" s="1"/>
  <c r="F18" i="74"/>
  <c r="I18" i="74" s="1"/>
  <c r="D18" i="75" s="1"/>
  <c r="F8" i="74"/>
  <c r="I8" i="74" s="1"/>
  <c r="D8" i="75" s="1"/>
  <c r="F174" i="78"/>
  <c r="I174" i="78" s="1"/>
  <c r="D174" i="79" s="1"/>
  <c r="L287" i="8"/>
  <c r="K288" i="8"/>
  <c r="F287" i="8"/>
  <c r="K292" i="8"/>
  <c r="F289" i="8"/>
  <c r="X12" i="8"/>
  <c r="Y12" i="8" s="1"/>
  <c r="X20" i="8"/>
  <c r="Y20" i="8" s="1"/>
  <c r="X28" i="8"/>
  <c r="Y28" i="8" s="1"/>
  <c r="X18" i="8"/>
  <c r="Y18" i="8" s="1"/>
  <c r="X26" i="8"/>
  <c r="Y26" i="8" s="1"/>
  <c r="X14" i="8"/>
  <c r="Y14" i="8" s="1"/>
  <c r="X22" i="8"/>
  <c r="Y22" i="8" s="1"/>
  <c r="X30" i="8"/>
  <c r="Y30" i="8" s="1"/>
  <c r="X11" i="8"/>
  <c r="Y11" i="8" s="1"/>
  <c r="X19" i="8"/>
  <c r="Y19" i="8" s="1"/>
  <c r="X16" i="8"/>
  <c r="Y16" i="8" s="1"/>
  <c r="X24" i="8"/>
  <c r="Y24" i="8" s="1"/>
  <c r="X32" i="8"/>
  <c r="Y32" i="8" s="1"/>
  <c r="X13" i="8"/>
  <c r="Y13" i="8" s="1"/>
  <c r="X21" i="8"/>
  <c r="Y21" i="8" s="1"/>
  <c r="X29" i="8"/>
  <c r="Y29" i="8" s="1"/>
  <c r="D77" i="81" l="1"/>
  <c r="F77" i="81" s="1"/>
  <c r="I77" i="81" s="1"/>
  <c r="D77" i="82" s="1"/>
  <c r="F77" i="82" s="1"/>
  <c r="I77" i="82" s="1"/>
  <c r="D77" i="83" s="1"/>
  <c r="D94" i="81"/>
  <c r="F94" i="81" s="1"/>
  <c r="I94" i="81" s="1"/>
  <c r="D94" i="82" s="1"/>
  <c r="F94" i="82" s="1"/>
  <c r="I94" i="82" s="1"/>
  <c r="D94" i="83" s="1"/>
  <c r="D259" i="81"/>
  <c r="F259" i="81" s="1"/>
  <c r="I259" i="81" s="1"/>
  <c r="D259" i="82" s="1"/>
  <c r="F259" i="82" s="1"/>
  <c r="I259" i="82" s="1"/>
  <c r="D259" i="83" s="1"/>
  <c r="D27" i="80"/>
  <c r="F27" i="80" s="1"/>
  <c r="I27" i="80" s="1"/>
  <c r="D128" i="78"/>
  <c r="F128" i="78" s="1"/>
  <c r="I128" i="78" s="1"/>
  <c r="D128" i="79" s="1"/>
  <c r="F128" i="79" s="1"/>
  <c r="I128" i="79" s="1"/>
  <c r="D128" i="80" s="1"/>
  <c r="D241" i="78"/>
  <c r="F241" i="78" s="1"/>
  <c r="I241" i="78" s="1"/>
  <c r="D241" i="79" s="1"/>
  <c r="F241" i="79" s="1"/>
  <c r="I241" i="79" s="1"/>
  <c r="D241" i="80" s="1"/>
  <c r="D132" i="78"/>
  <c r="F132" i="78" s="1"/>
  <c r="I132" i="78" s="1"/>
  <c r="D132" i="79" s="1"/>
  <c r="F132" i="79" s="1"/>
  <c r="I132" i="79" s="1"/>
  <c r="D132" i="80" s="1"/>
  <c r="D96" i="78"/>
  <c r="F96" i="78" s="1"/>
  <c r="I96" i="78" s="1"/>
  <c r="D96" i="79" s="1"/>
  <c r="F96" i="79" s="1"/>
  <c r="I96" i="79" s="1"/>
  <c r="D96" i="80" s="1"/>
  <c r="D200" i="78"/>
  <c r="F200" i="78" s="1"/>
  <c r="I200" i="78" s="1"/>
  <c r="D200" i="79" s="1"/>
  <c r="F200" i="79" s="1"/>
  <c r="I200" i="79" s="1"/>
  <c r="D200" i="80" s="1"/>
  <c r="D175" i="78"/>
  <c r="F175" i="78" s="1"/>
  <c r="I175" i="78" s="1"/>
  <c r="D175" i="79" s="1"/>
  <c r="F175" i="79" s="1"/>
  <c r="I175" i="79" s="1"/>
  <c r="D175" i="80" s="1"/>
  <c r="D39" i="78"/>
  <c r="F39" i="78" s="1"/>
  <c r="I39" i="78" s="1"/>
  <c r="F38" i="78"/>
  <c r="I38" i="78" s="1"/>
  <c r="D38" i="79" s="1"/>
  <c r="F265" i="80"/>
  <c r="I265" i="80" s="1"/>
  <c r="F221" i="80"/>
  <c r="I221" i="80" s="1"/>
  <c r="F183" i="80"/>
  <c r="I183" i="80" s="1"/>
  <c r="F238" i="80"/>
  <c r="I238" i="80" s="1"/>
  <c r="F78" i="80"/>
  <c r="I78" i="80" s="1"/>
  <c r="F270" i="80"/>
  <c r="I270" i="80" s="1"/>
  <c r="F219" i="80"/>
  <c r="I219" i="80" s="1"/>
  <c r="F254" i="80"/>
  <c r="I254" i="80" s="1"/>
  <c r="F278" i="80"/>
  <c r="I278" i="80" s="1"/>
  <c r="F125" i="80"/>
  <c r="I125" i="80" s="1"/>
  <c r="F107" i="80"/>
  <c r="I107" i="80" s="1"/>
  <c r="F135" i="80"/>
  <c r="I135" i="80" s="1"/>
  <c r="F130" i="80"/>
  <c r="I130" i="80" s="1"/>
  <c r="F267" i="80"/>
  <c r="I267" i="80" s="1"/>
  <c r="F35" i="80"/>
  <c r="I35" i="80" s="1"/>
  <c r="F203" i="80"/>
  <c r="I203" i="80" s="1"/>
  <c r="F280" i="80"/>
  <c r="I280" i="80" s="1"/>
  <c r="F273" i="80"/>
  <c r="I273" i="80" s="1"/>
  <c r="F74" i="80"/>
  <c r="I74" i="80" s="1"/>
  <c r="F223" i="80"/>
  <c r="I223" i="80" s="1"/>
  <c r="F102" i="80"/>
  <c r="I102" i="80" s="1"/>
  <c r="F244" i="80"/>
  <c r="I244" i="80" s="1"/>
  <c r="F258" i="80"/>
  <c r="I258" i="80" s="1"/>
  <c r="F48" i="80"/>
  <c r="I48" i="80" s="1"/>
  <c r="F42" i="80"/>
  <c r="I42" i="80" s="1"/>
  <c r="F106" i="80"/>
  <c r="I106" i="80" s="1"/>
  <c r="F234" i="80"/>
  <c r="I234" i="80" s="1"/>
  <c r="F268" i="80"/>
  <c r="I268" i="80" s="1"/>
  <c r="F30" i="80"/>
  <c r="I30" i="80" s="1"/>
  <c r="F261" i="80"/>
  <c r="I261" i="80" s="1"/>
  <c r="F92" i="80"/>
  <c r="I92" i="80" s="1"/>
  <c r="F103" i="80"/>
  <c r="I103" i="80" s="1"/>
  <c r="F126" i="80"/>
  <c r="I126" i="80" s="1"/>
  <c r="F68" i="80"/>
  <c r="I68" i="80" s="1"/>
  <c r="F121" i="80"/>
  <c r="I121" i="80" s="1"/>
  <c r="F91" i="80"/>
  <c r="I91" i="80" s="1"/>
  <c r="F82" i="80"/>
  <c r="I82" i="80" s="1"/>
  <c r="F264" i="80"/>
  <c r="I264" i="80" s="1"/>
  <c r="F198" i="80"/>
  <c r="I198" i="80" s="1"/>
  <c r="F93" i="80"/>
  <c r="I93" i="80" s="1"/>
  <c r="F226" i="80"/>
  <c r="I226" i="80" s="1"/>
  <c r="F181" i="80"/>
  <c r="I181" i="80" s="1"/>
  <c r="F87" i="80"/>
  <c r="I87" i="80" s="1"/>
  <c r="F256" i="80"/>
  <c r="I256" i="80" s="1"/>
  <c r="F213" i="80"/>
  <c r="I213" i="80" s="1"/>
  <c r="F44" i="80"/>
  <c r="I44" i="80" s="1"/>
  <c r="F279" i="80"/>
  <c r="I279" i="80" s="1"/>
  <c r="F282" i="80"/>
  <c r="I282" i="80" s="1"/>
  <c r="F66" i="80"/>
  <c r="I66" i="80" s="1"/>
  <c r="F72" i="80"/>
  <c r="I72" i="80" s="1"/>
  <c r="F255" i="80"/>
  <c r="I255" i="80" s="1"/>
  <c r="F58" i="80"/>
  <c r="I58" i="80" s="1"/>
  <c r="F228" i="80"/>
  <c r="I228" i="80" s="1"/>
  <c r="F194" i="80"/>
  <c r="I194" i="80" s="1"/>
  <c r="F237" i="80"/>
  <c r="I237" i="80" s="1"/>
  <c r="F182" i="80"/>
  <c r="I182" i="80" s="1"/>
  <c r="F253" i="80"/>
  <c r="I253" i="80" s="1"/>
  <c r="F276" i="80"/>
  <c r="I276" i="80" s="1"/>
  <c r="F212" i="80"/>
  <c r="I212" i="80" s="1"/>
  <c r="F250" i="80"/>
  <c r="I250" i="80" s="1"/>
  <c r="F216" i="80"/>
  <c r="I216" i="80" s="1"/>
  <c r="F281" i="80"/>
  <c r="I281" i="80" s="1"/>
  <c r="F52" i="80"/>
  <c r="I52" i="80" s="1"/>
  <c r="F110" i="80"/>
  <c r="I110" i="80" s="1"/>
  <c r="F207" i="80"/>
  <c r="I207" i="80" s="1"/>
  <c r="F217" i="80"/>
  <c r="I217" i="80" s="1"/>
  <c r="F53" i="80"/>
  <c r="I53" i="80" s="1"/>
  <c r="D284" i="80"/>
  <c r="F284" i="80" s="1"/>
  <c r="I284" i="80" s="1"/>
  <c r="D284" i="81" s="1"/>
  <c r="F284" i="81" s="1"/>
  <c r="I284" i="81" s="1"/>
  <c r="D284" i="82" s="1"/>
  <c r="F193" i="80"/>
  <c r="I193" i="80" s="1"/>
  <c r="F62" i="80"/>
  <c r="I62" i="80" s="1"/>
  <c r="F83" i="80"/>
  <c r="I83" i="80" s="1"/>
  <c r="F97" i="80"/>
  <c r="I97" i="80" s="1"/>
  <c r="F209" i="80"/>
  <c r="I209" i="80" s="1"/>
  <c r="F71" i="80"/>
  <c r="I71" i="80" s="1"/>
  <c r="F76" i="80"/>
  <c r="I76" i="80" s="1"/>
  <c r="F272" i="80"/>
  <c r="I272" i="80" s="1"/>
  <c r="F275" i="80"/>
  <c r="I275" i="80" s="1"/>
  <c r="F179" i="80"/>
  <c r="I179" i="80" s="1"/>
  <c r="F70" i="80"/>
  <c r="I70" i="80" s="1"/>
  <c r="F19" i="80"/>
  <c r="I19" i="80" s="1"/>
  <c r="F277" i="80"/>
  <c r="I277" i="80" s="1"/>
  <c r="F204" i="80"/>
  <c r="I204" i="80" s="1"/>
  <c r="F211" i="80"/>
  <c r="I211" i="80" s="1"/>
  <c r="F37" i="80"/>
  <c r="I37" i="80" s="1"/>
  <c r="F55" i="80"/>
  <c r="I55" i="80" s="1"/>
  <c r="F34" i="80"/>
  <c r="I34" i="80" s="1"/>
  <c r="F260" i="80"/>
  <c r="I260" i="80" s="1"/>
  <c r="F190" i="80"/>
  <c r="I190" i="80" s="1"/>
  <c r="F49" i="80"/>
  <c r="I49" i="80" s="1"/>
  <c r="F49" i="81" s="1"/>
  <c r="I49" i="81" s="1"/>
  <c r="D49" i="82" s="1"/>
  <c r="F47" i="80"/>
  <c r="I47" i="80" s="1"/>
  <c r="F191" i="80"/>
  <c r="I191" i="80" s="1"/>
  <c r="F208" i="80"/>
  <c r="I208" i="80" s="1"/>
  <c r="F105" i="80"/>
  <c r="I105" i="80" s="1"/>
  <c r="F274" i="80"/>
  <c r="I274" i="80" s="1"/>
  <c r="F263" i="80"/>
  <c r="I263" i="80" s="1"/>
  <c r="F22" i="80"/>
  <c r="I22" i="80" s="1"/>
  <c r="F46" i="80"/>
  <c r="I46" i="80" s="1"/>
  <c r="F205" i="80"/>
  <c r="I205" i="80" s="1"/>
  <c r="F192" i="80"/>
  <c r="I192" i="80" s="1"/>
  <c r="F95" i="80"/>
  <c r="I95" i="80" s="1"/>
  <c r="F235" i="80"/>
  <c r="I235" i="80" s="1"/>
  <c r="F188" i="80"/>
  <c r="I188" i="80" s="1"/>
  <c r="F133" i="80"/>
  <c r="I133" i="80" s="1"/>
  <c r="F41" i="80"/>
  <c r="I41" i="80" s="1"/>
  <c r="F252" i="80"/>
  <c r="I252" i="80" s="1"/>
  <c r="F61" i="80"/>
  <c r="I61" i="80" s="1"/>
  <c r="F249" i="80"/>
  <c r="I249" i="80" s="1"/>
  <c r="F111" i="80"/>
  <c r="I111" i="80" s="1"/>
  <c r="F23" i="80"/>
  <c r="I23" i="80" s="1"/>
  <c r="F143" i="80"/>
  <c r="I143" i="80" s="1"/>
  <c r="F224" i="80"/>
  <c r="I224" i="80" s="1"/>
  <c r="F142" i="80"/>
  <c r="I142" i="80" s="1"/>
  <c r="F196" i="80"/>
  <c r="I196" i="80" s="1"/>
  <c r="F50" i="80"/>
  <c r="I50" i="80" s="1"/>
  <c r="F197" i="80"/>
  <c r="I197" i="80" s="1"/>
  <c r="F202" i="80"/>
  <c r="I202" i="80" s="1"/>
  <c r="F88" i="80"/>
  <c r="I88" i="80" s="1"/>
  <c r="F269" i="80"/>
  <c r="I269" i="80" s="1"/>
  <c r="F86" i="80"/>
  <c r="I86" i="80" s="1"/>
  <c r="F139" i="80"/>
  <c r="I139" i="80" s="1"/>
  <c r="F236" i="80"/>
  <c r="I236" i="80" s="1"/>
  <c r="F266" i="80"/>
  <c r="I266" i="80" s="1"/>
  <c r="F81" i="80"/>
  <c r="I81" i="80" s="1"/>
  <c r="F186" i="80"/>
  <c r="I186" i="80" s="1"/>
  <c r="F80" i="80"/>
  <c r="I80" i="80" s="1"/>
  <c r="F29" i="80"/>
  <c r="I29" i="80" s="1"/>
  <c r="F45" i="80"/>
  <c r="I45" i="80" s="1"/>
  <c r="F225" i="80"/>
  <c r="I225" i="80" s="1"/>
  <c r="F113" i="80"/>
  <c r="I113" i="80" s="1"/>
  <c r="F262" i="80"/>
  <c r="I262" i="80" s="1"/>
  <c r="F31" i="80"/>
  <c r="I31" i="80" s="1"/>
  <c r="F60" i="80"/>
  <c r="I60" i="80" s="1"/>
  <c r="F251" i="80"/>
  <c r="I251" i="80" s="1"/>
  <c r="F75" i="80"/>
  <c r="I75" i="80" s="1"/>
  <c r="F140" i="80"/>
  <c r="I140" i="80" s="1"/>
  <c r="F134" i="80"/>
  <c r="I134" i="80" s="1"/>
  <c r="F43" i="80"/>
  <c r="I43" i="80" s="1"/>
  <c r="F28" i="80"/>
  <c r="I28" i="80" s="1"/>
  <c r="F222" i="80"/>
  <c r="I222" i="80" s="1"/>
  <c r="F248" i="78"/>
  <c r="I248" i="78" s="1"/>
  <c r="D248" i="79" s="1"/>
  <c r="F199" i="80"/>
  <c r="I199" i="80" s="1"/>
  <c r="F127" i="80"/>
  <c r="I127" i="80" s="1"/>
  <c r="F243" i="80"/>
  <c r="I243" i="80" s="1"/>
  <c r="F33" i="80"/>
  <c r="I33" i="80" s="1"/>
  <c r="F108" i="80"/>
  <c r="I108" i="80" s="1"/>
  <c r="F137" i="80"/>
  <c r="I137" i="80" s="1"/>
  <c r="F176" i="80"/>
  <c r="I176" i="80" s="1"/>
  <c r="F257" i="80"/>
  <c r="I257" i="80" s="1"/>
  <c r="F215" i="80"/>
  <c r="I215" i="80" s="1"/>
  <c r="F131" i="80"/>
  <c r="I131" i="80" s="1"/>
  <c r="F229" i="80"/>
  <c r="I229" i="80" s="1"/>
  <c r="F201" i="80"/>
  <c r="I201" i="80" s="1"/>
  <c r="F178" i="80"/>
  <c r="I178" i="80" s="1"/>
  <c r="F56" i="80"/>
  <c r="I56" i="80" s="1"/>
  <c r="F54" i="80"/>
  <c r="I54" i="80" s="1"/>
  <c r="F227" i="80"/>
  <c r="I227" i="80" s="1"/>
  <c r="F271" i="80"/>
  <c r="I271" i="80" s="1"/>
  <c r="F59" i="80"/>
  <c r="I59" i="80" s="1"/>
  <c r="F177" i="80"/>
  <c r="I177" i="80" s="1"/>
  <c r="F79" i="80"/>
  <c r="I79" i="80" s="1"/>
  <c r="F189" i="80"/>
  <c r="I189" i="80" s="1"/>
  <c r="F206" i="80"/>
  <c r="I206" i="80" s="1"/>
  <c r="F187" i="80"/>
  <c r="I187" i="80" s="1"/>
  <c r="F232" i="80"/>
  <c r="I232" i="80" s="1"/>
  <c r="F67" i="80"/>
  <c r="I67" i="80" s="1"/>
  <c r="F51" i="80"/>
  <c r="I51" i="80" s="1"/>
  <c r="F144" i="80"/>
  <c r="I144" i="80" s="1"/>
  <c r="F112" i="80"/>
  <c r="I112" i="80" s="1"/>
  <c r="F145" i="80"/>
  <c r="I145" i="80" s="1"/>
  <c r="F40" i="80"/>
  <c r="I40" i="80" s="1"/>
  <c r="F129" i="80"/>
  <c r="I129" i="80" s="1"/>
  <c r="F104" i="80"/>
  <c r="I104" i="80" s="1"/>
  <c r="F21" i="80"/>
  <c r="I21" i="80" s="1"/>
  <c r="F220" i="80"/>
  <c r="I220" i="80" s="1"/>
  <c r="F233" i="80"/>
  <c r="I233" i="80" s="1"/>
  <c r="F136" i="80"/>
  <c r="I136" i="80" s="1"/>
  <c r="F84" i="80"/>
  <c r="I84" i="80" s="1"/>
  <c r="F69" i="80"/>
  <c r="I69" i="80" s="1"/>
  <c r="F214" i="80"/>
  <c r="I214" i="80" s="1"/>
  <c r="F73" i="80"/>
  <c r="I73" i="80" s="1"/>
  <c r="F109" i="80"/>
  <c r="I109" i="80" s="1"/>
  <c r="F195" i="80"/>
  <c r="I195" i="80" s="1"/>
  <c r="F154" i="80"/>
  <c r="I154" i="80" s="1"/>
  <c r="F57" i="80"/>
  <c r="I57" i="80" s="1"/>
  <c r="F57" i="81" s="1"/>
  <c r="I57" i="81" s="1"/>
  <c r="D57" i="82" s="1"/>
  <c r="F32" i="80"/>
  <c r="I32" i="80" s="1"/>
  <c r="F26" i="80"/>
  <c r="I26" i="80" s="1"/>
  <c r="F25" i="80"/>
  <c r="I25" i="80" s="1"/>
  <c r="F24" i="80"/>
  <c r="I24" i="80" s="1"/>
  <c r="F20" i="80"/>
  <c r="I20" i="80" s="1"/>
  <c r="F6" i="75"/>
  <c r="I6" i="75" s="1"/>
  <c r="D6" i="76" s="1"/>
  <c r="F174" i="79"/>
  <c r="I174" i="79" s="1"/>
  <c r="D174" i="80" s="1"/>
  <c r="F7" i="75"/>
  <c r="I7" i="75" s="1"/>
  <c r="D7" i="76" s="1"/>
  <c r="F8" i="75"/>
  <c r="I8" i="75" s="1"/>
  <c r="D8" i="76" s="1"/>
  <c r="F13" i="75"/>
  <c r="I13" i="75" s="1"/>
  <c r="D13" i="76" s="1"/>
  <c r="F15" i="75"/>
  <c r="I15" i="75" s="1"/>
  <c r="D15" i="76" s="1"/>
  <c r="F18" i="75"/>
  <c r="I18" i="75" s="1"/>
  <c r="D18" i="76" s="1"/>
  <c r="F16" i="75"/>
  <c r="I16" i="75" s="1"/>
  <c r="D16" i="76" s="1"/>
  <c r="F14" i="75"/>
  <c r="I14" i="75" s="1"/>
  <c r="D14" i="76" s="1"/>
  <c r="F17" i="75"/>
  <c r="I17" i="75" s="1"/>
  <c r="D17" i="76" s="1"/>
  <c r="X10" i="8"/>
  <c r="Y10" i="8" s="1"/>
  <c r="X9" i="8"/>
  <c r="Y9" i="8" s="1"/>
  <c r="X7" i="8"/>
  <c r="Y7" i="8" s="1"/>
  <c r="X8" i="8"/>
  <c r="Y8" i="8" s="1"/>
  <c r="X6" i="8"/>
  <c r="Y6" i="8" s="1"/>
  <c r="L289" i="8"/>
  <c r="D288" i="8" s="1"/>
  <c r="B289" i="8" s="1"/>
  <c r="F290" i="8"/>
  <c r="D134" i="81" l="1"/>
  <c r="F134" i="81" s="1"/>
  <c r="I134" i="81" s="1"/>
  <c r="D134" i="82" s="1"/>
  <c r="F134" i="82" s="1"/>
  <c r="I134" i="82" s="1"/>
  <c r="D134" i="83" s="1"/>
  <c r="D142" i="81"/>
  <c r="F142" i="81" s="1"/>
  <c r="I142" i="81" s="1"/>
  <c r="D142" i="82" s="1"/>
  <c r="F142" i="82" s="1"/>
  <c r="I142" i="82" s="1"/>
  <c r="D142" i="83" s="1"/>
  <c r="D41" i="81"/>
  <c r="F41" i="81" s="1"/>
  <c r="I41" i="81" s="1"/>
  <c r="D41" i="82" s="1"/>
  <c r="F41" i="82" s="1"/>
  <c r="I41" i="82" s="1"/>
  <c r="D41" i="83" s="1"/>
  <c r="D22" i="81"/>
  <c r="F22" i="81" s="1"/>
  <c r="I22" i="81" s="1"/>
  <c r="D22" i="82" s="1"/>
  <c r="F22" i="82" s="1"/>
  <c r="I22" i="82" s="1"/>
  <c r="D22" i="83" s="1"/>
  <c r="D190" i="81"/>
  <c r="F190" i="81" s="1"/>
  <c r="I190" i="81" s="1"/>
  <c r="D190" i="82" s="1"/>
  <c r="F190" i="82" s="1"/>
  <c r="I190" i="82" s="1"/>
  <c r="D190" i="83" s="1"/>
  <c r="D19" i="81"/>
  <c r="F19" i="81" s="1"/>
  <c r="I19" i="81" s="1"/>
  <c r="D19" i="82" s="1"/>
  <c r="F19" i="82" s="1"/>
  <c r="I19" i="82" s="1"/>
  <c r="D19" i="83" s="1"/>
  <c r="D97" i="81"/>
  <c r="F97" i="81" s="1"/>
  <c r="I97" i="81" s="1"/>
  <c r="D97" i="82" s="1"/>
  <c r="F97" i="82" s="1"/>
  <c r="I97" i="82" s="1"/>
  <c r="D97" i="83" s="1"/>
  <c r="D110" i="81"/>
  <c r="F110" i="81" s="1"/>
  <c r="I110" i="81" s="1"/>
  <c r="D110" i="82" s="1"/>
  <c r="F110" i="82" s="1"/>
  <c r="I110" i="82" s="1"/>
  <c r="D110" i="83" s="1"/>
  <c r="D182" i="81"/>
  <c r="F182" i="81" s="1"/>
  <c r="I182" i="81" s="1"/>
  <c r="D182" i="82" s="1"/>
  <c r="F182" i="82" s="1"/>
  <c r="I182" i="82" s="1"/>
  <c r="D182" i="83" s="1"/>
  <c r="D282" i="81"/>
  <c r="F282" i="81" s="1"/>
  <c r="I282" i="81" s="1"/>
  <c r="D282" i="82" s="1"/>
  <c r="F282" i="82" s="1"/>
  <c r="I282" i="82" s="1"/>
  <c r="D282" i="83" s="1"/>
  <c r="D93" i="81"/>
  <c r="F93" i="81" s="1"/>
  <c r="I93" i="81" s="1"/>
  <c r="D93" i="82" s="1"/>
  <c r="F93" i="82" s="1"/>
  <c r="I93" i="82" s="1"/>
  <c r="D93" i="83" s="1"/>
  <c r="D103" i="81"/>
  <c r="F103" i="81" s="1"/>
  <c r="I103" i="81" s="1"/>
  <c r="D103" i="82" s="1"/>
  <c r="F103" i="82" s="1"/>
  <c r="I103" i="82" s="1"/>
  <c r="D103" i="83" s="1"/>
  <c r="D48" i="81"/>
  <c r="F48" i="81" s="1"/>
  <c r="I48" i="81" s="1"/>
  <c r="D48" i="82" s="1"/>
  <c r="F48" i="82" s="1"/>
  <c r="I48" i="82" s="1"/>
  <c r="D48" i="83" s="1"/>
  <c r="D203" i="81"/>
  <c r="F203" i="81" s="1"/>
  <c r="I203" i="81" s="1"/>
  <c r="D203" i="82" s="1"/>
  <c r="F203" i="82" s="1"/>
  <c r="I203" i="82" s="1"/>
  <c r="D203" i="83" s="1"/>
  <c r="D254" i="81"/>
  <c r="F254" i="81" s="1"/>
  <c r="I254" i="81" s="1"/>
  <c r="D254" i="82" s="1"/>
  <c r="F254" i="82" s="1"/>
  <c r="I254" i="82" s="1"/>
  <c r="D254" i="83" s="1"/>
  <c r="D27" i="81"/>
  <c r="F27" i="81" s="1"/>
  <c r="I27" i="81" s="1"/>
  <c r="D27" i="82" s="1"/>
  <c r="F27" i="82" s="1"/>
  <c r="I27" i="82" s="1"/>
  <c r="D27" i="83" s="1"/>
  <c r="F27" i="83" s="1"/>
  <c r="I27" i="83" s="1"/>
  <c r="D178" i="81"/>
  <c r="F178" i="81" s="1"/>
  <c r="I178" i="81" s="1"/>
  <c r="D178" i="82" s="1"/>
  <c r="F178" i="82" s="1"/>
  <c r="I178" i="82" s="1"/>
  <c r="D178" i="83" s="1"/>
  <c r="D252" i="81"/>
  <c r="F252" i="81" s="1"/>
  <c r="I252" i="81" s="1"/>
  <c r="D252" i="82" s="1"/>
  <c r="F252" i="82" s="1"/>
  <c r="I252" i="82" s="1"/>
  <c r="D252" i="83" s="1"/>
  <c r="D66" i="81"/>
  <c r="F66" i="81" s="1"/>
  <c r="I66" i="81" s="1"/>
  <c r="D66" i="82" s="1"/>
  <c r="F66" i="82" s="1"/>
  <c r="I66" i="82" s="1"/>
  <c r="D66" i="83" s="1"/>
  <c r="D278" i="81"/>
  <c r="F278" i="81" s="1"/>
  <c r="I278" i="81" s="1"/>
  <c r="D278" i="82" s="1"/>
  <c r="F278" i="82" s="1"/>
  <c r="I278" i="82" s="1"/>
  <c r="D278" i="83" s="1"/>
  <c r="D112" i="81"/>
  <c r="F112" i="81" s="1"/>
  <c r="I112" i="81" s="1"/>
  <c r="D112" i="82" s="1"/>
  <c r="F112" i="82" s="1"/>
  <c r="I112" i="82" s="1"/>
  <c r="D112" i="83" s="1"/>
  <c r="D225" i="81"/>
  <c r="F225" i="81" s="1"/>
  <c r="I225" i="81" s="1"/>
  <c r="D225" i="82" s="1"/>
  <c r="F225" i="82" s="1"/>
  <c r="I225" i="82" s="1"/>
  <c r="D225" i="83" s="1"/>
  <c r="D154" i="81"/>
  <c r="F154" i="81" s="1"/>
  <c r="I154" i="81" s="1"/>
  <c r="D154" i="82" s="1"/>
  <c r="F154" i="82" s="1"/>
  <c r="I154" i="82" s="1"/>
  <c r="D154" i="83" s="1"/>
  <c r="D233" i="81"/>
  <c r="F233" i="81" s="1"/>
  <c r="I233" i="81" s="1"/>
  <c r="D233" i="82" s="1"/>
  <c r="F233" i="82" s="1"/>
  <c r="I233" i="82" s="1"/>
  <c r="D233" i="83" s="1"/>
  <c r="D144" i="81"/>
  <c r="F144" i="81" s="1"/>
  <c r="I144" i="81" s="1"/>
  <c r="D144" i="82" s="1"/>
  <c r="F144" i="82" s="1"/>
  <c r="I144" i="82" s="1"/>
  <c r="D144" i="83" s="1"/>
  <c r="D177" i="81"/>
  <c r="F177" i="81" s="1"/>
  <c r="I177" i="81" s="1"/>
  <c r="D177" i="82" s="1"/>
  <c r="F177" i="82" s="1"/>
  <c r="I177" i="82" s="1"/>
  <c r="D177" i="83" s="1"/>
  <c r="D229" i="81"/>
  <c r="F229" i="81" s="1"/>
  <c r="I229" i="81" s="1"/>
  <c r="D229" i="82" s="1"/>
  <c r="F229" i="82" s="1"/>
  <c r="I229" i="82" s="1"/>
  <c r="D229" i="83" s="1"/>
  <c r="D243" i="81"/>
  <c r="F243" i="81" s="1"/>
  <c r="I243" i="81" s="1"/>
  <c r="D243" i="82" s="1"/>
  <c r="F243" i="82" s="1"/>
  <c r="I243" i="82" s="1"/>
  <c r="D243" i="83" s="1"/>
  <c r="D140" i="81"/>
  <c r="F140" i="81" s="1"/>
  <c r="I140" i="81" s="1"/>
  <c r="D140" i="82" s="1"/>
  <c r="F140" i="82" s="1"/>
  <c r="I140" i="82" s="1"/>
  <c r="D140" i="83" s="1"/>
  <c r="D45" i="81"/>
  <c r="F45" i="81" s="1"/>
  <c r="I45" i="81" s="1"/>
  <c r="D45" i="82" s="1"/>
  <c r="F45" i="82" s="1"/>
  <c r="I45" i="82" s="1"/>
  <c r="D45" i="83" s="1"/>
  <c r="D86" i="81"/>
  <c r="F86" i="81" s="1"/>
  <c r="I86" i="81" s="1"/>
  <c r="D86" i="82" s="1"/>
  <c r="F86" i="82" s="1"/>
  <c r="I86" i="82" s="1"/>
  <c r="D86" i="83" s="1"/>
  <c r="D224" i="81"/>
  <c r="F224" i="81" s="1"/>
  <c r="I224" i="81" s="1"/>
  <c r="D224" i="82" s="1"/>
  <c r="F224" i="82" s="1"/>
  <c r="I224" i="82" s="1"/>
  <c r="D224" i="83" s="1"/>
  <c r="D133" i="81"/>
  <c r="F133" i="81" s="1"/>
  <c r="I133" i="81" s="1"/>
  <c r="D133" i="82" s="1"/>
  <c r="F133" i="82" s="1"/>
  <c r="I133" i="82" s="1"/>
  <c r="D133" i="83" s="1"/>
  <c r="D263" i="81"/>
  <c r="F263" i="81" s="1"/>
  <c r="I263" i="81" s="1"/>
  <c r="D263" i="82" s="1"/>
  <c r="F263" i="82" s="1"/>
  <c r="I263" i="82" s="1"/>
  <c r="D263" i="83" s="1"/>
  <c r="D260" i="81"/>
  <c r="F260" i="81" s="1"/>
  <c r="I260" i="81" s="1"/>
  <c r="D260" i="82" s="1"/>
  <c r="F260" i="82" s="1"/>
  <c r="I260" i="82" s="1"/>
  <c r="D260" i="83" s="1"/>
  <c r="D70" i="81"/>
  <c r="F70" i="81" s="1"/>
  <c r="I70" i="81" s="1"/>
  <c r="D70" i="82" s="1"/>
  <c r="F70" i="82" s="1"/>
  <c r="I70" i="82" s="1"/>
  <c r="D70" i="83" s="1"/>
  <c r="D83" i="81"/>
  <c r="F83" i="81" s="1"/>
  <c r="I83" i="81" s="1"/>
  <c r="D83" i="82" s="1"/>
  <c r="F83" i="82" s="1"/>
  <c r="I83" i="82" s="1"/>
  <c r="D83" i="83" s="1"/>
  <c r="D52" i="81"/>
  <c r="F52" i="81" s="1"/>
  <c r="I52" i="81" s="1"/>
  <c r="D52" i="82" s="1"/>
  <c r="F52" i="82" s="1"/>
  <c r="I52" i="82" s="1"/>
  <c r="D52" i="83" s="1"/>
  <c r="D237" i="81"/>
  <c r="F237" i="81" s="1"/>
  <c r="I237" i="81" s="1"/>
  <c r="D237" i="82" s="1"/>
  <c r="F237" i="82" s="1"/>
  <c r="I237" i="82" s="1"/>
  <c r="D237" i="83" s="1"/>
  <c r="D279" i="81"/>
  <c r="F279" i="81" s="1"/>
  <c r="I279" i="81" s="1"/>
  <c r="D279" i="82" s="1"/>
  <c r="F279" i="82" s="1"/>
  <c r="I279" i="82" s="1"/>
  <c r="D279" i="83" s="1"/>
  <c r="D198" i="81"/>
  <c r="F198" i="81" s="1"/>
  <c r="I198" i="81" s="1"/>
  <c r="D198" i="82" s="1"/>
  <c r="F198" i="82" s="1"/>
  <c r="I198" i="82" s="1"/>
  <c r="D198" i="83" s="1"/>
  <c r="D92" i="81"/>
  <c r="F92" i="81" s="1"/>
  <c r="I92" i="81" s="1"/>
  <c r="D92" i="82" s="1"/>
  <c r="F92" i="82" s="1"/>
  <c r="I92" i="82" s="1"/>
  <c r="D92" i="83" s="1"/>
  <c r="D258" i="81"/>
  <c r="F258" i="81" s="1"/>
  <c r="I258" i="81" s="1"/>
  <c r="D258" i="82" s="1"/>
  <c r="F258" i="82" s="1"/>
  <c r="I258" i="82" s="1"/>
  <c r="D258" i="83" s="1"/>
  <c r="D35" i="81"/>
  <c r="F35" i="81" s="1"/>
  <c r="I35" i="81" s="1"/>
  <c r="D35" i="82" s="1"/>
  <c r="F35" i="82" s="1"/>
  <c r="I35" i="82" s="1"/>
  <c r="D35" i="83" s="1"/>
  <c r="D219" i="81"/>
  <c r="F219" i="81" s="1"/>
  <c r="I219" i="81" s="1"/>
  <c r="D219" i="82" s="1"/>
  <c r="F219" i="82" s="1"/>
  <c r="I219" i="82" s="1"/>
  <c r="D219" i="83" s="1"/>
  <c r="D108" i="81"/>
  <c r="F108" i="81" s="1"/>
  <c r="I108" i="81" s="1"/>
  <c r="D108" i="82" s="1"/>
  <c r="F108" i="82" s="1"/>
  <c r="I108" i="82" s="1"/>
  <c r="D108" i="83" s="1"/>
  <c r="D196" i="81"/>
  <c r="F196" i="81" s="1"/>
  <c r="I196" i="81" s="1"/>
  <c r="D196" i="82" s="1"/>
  <c r="F196" i="82" s="1"/>
  <c r="I196" i="82" s="1"/>
  <c r="D196" i="83" s="1"/>
  <c r="D209" i="81"/>
  <c r="F209" i="81" s="1"/>
  <c r="I209" i="81" s="1"/>
  <c r="D209" i="82" s="1"/>
  <c r="F209" i="82" s="1"/>
  <c r="I209" i="82" s="1"/>
  <c r="D209" i="83" s="1"/>
  <c r="D265" i="81"/>
  <c r="F265" i="81" s="1"/>
  <c r="I265" i="81" s="1"/>
  <c r="D265" i="82" s="1"/>
  <c r="F265" i="82" s="1"/>
  <c r="I265" i="82" s="1"/>
  <c r="D265" i="83" s="1"/>
  <c r="D195" i="81"/>
  <c r="F195" i="81" s="1"/>
  <c r="I195" i="81" s="1"/>
  <c r="D195" i="82" s="1"/>
  <c r="F195" i="82" s="1"/>
  <c r="I195" i="82" s="1"/>
  <c r="D195" i="83" s="1"/>
  <c r="D220" i="81"/>
  <c r="F220" i="81" s="1"/>
  <c r="I220" i="81" s="1"/>
  <c r="D220" i="82" s="1"/>
  <c r="F220" i="82" s="1"/>
  <c r="I220" i="82" s="1"/>
  <c r="D220" i="83" s="1"/>
  <c r="D59" i="81"/>
  <c r="F59" i="81" s="1"/>
  <c r="I59" i="81" s="1"/>
  <c r="D59" i="82" s="1"/>
  <c r="F59" i="82" s="1"/>
  <c r="I59" i="82" s="1"/>
  <c r="D59" i="83" s="1"/>
  <c r="D131" i="81"/>
  <c r="F131" i="81" s="1"/>
  <c r="I131" i="81" s="1"/>
  <c r="D131" i="82" s="1"/>
  <c r="F131" i="82" s="1"/>
  <c r="I131" i="82" s="1"/>
  <c r="D131" i="83" s="1"/>
  <c r="D127" i="81"/>
  <c r="F127" i="81" s="1"/>
  <c r="I127" i="81" s="1"/>
  <c r="D127" i="82" s="1"/>
  <c r="F127" i="82" s="1"/>
  <c r="I127" i="82" s="1"/>
  <c r="D127" i="83" s="1"/>
  <c r="D75" i="81"/>
  <c r="F75" i="81" s="1"/>
  <c r="I75" i="81" s="1"/>
  <c r="D75" i="82" s="1"/>
  <c r="F75" i="82" s="1"/>
  <c r="I75" i="82" s="1"/>
  <c r="D75" i="83" s="1"/>
  <c r="D29" i="81"/>
  <c r="F29" i="81" s="1"/>
  <c r="I29" i="81" s="1"/>
  <c r="D29" i="82" s="1"/>
  <c r="F29" i="82" s="1"/>
  <c r="I29" i="82" s="1"/>
  <c r="D29" i="83" s="1"/>
  <c r="D269" i="81"/>
  <c r="F269" i="81" s="1"/>
  <c r="I269" i="81" s="1"/>
  <c r="D269" i="82" s="1"/>
  <c r="F269" i="82" s="1"/>
  <c r="I269" i="82" s="1"/>
  <c r="D269" i="83" s="1"/>
  <c r="D143" i="81"/>
  <c r="F143" i="81" s="1"/>
  <c r="I143" i="81" s="1"/>
  <c r="D143" i="82" s="1"/>
  <c r="F143" i="82" s="1"/>
  <c r="I143" i="82" s="1"/>
  <c r="D143" i="83" s="1"/>
  <c r="D188" i="81"/>
  <c r="F188" i="81" s="1"/>
  <c r="I188" i="81" s="1"/>
  <c r="D188" i="82" s="1"/>
  <c r="F188" i="82" s="1"/>
  <c r="I188" i="82" s="1"/>
  <c r="D188" i="83" s="1"/>
  <c r="D274" i="81"/>
  <c r="F274" i="81" s="1"/>
  <c r="I274" i="81" s="1"/>
  <c r="D274" i="82" s="1"/>
  <c r="F274" i="82" s="1"/>
  <c r="I274" i="82" s="1"/>
  <c r="D274" i="83" s="1"/>
  <c r="D34" i="81"/>
  <c r="F34" i="81" s="1"/>
  <c r="I34" i="81" s="1"/>
  <c r="D34" i="82" s="1"/>
  <c r="F34" i="82" s="1"/>
  <c r="I34" i="82" s="1"/>
  <c r="D34" i="83" s="1"/>
  <c r="D179" i="81"/>
  <c r="F179" i="81" s="1"/>
  <c r="I179" i="81" s="1"/>
  <c r="D179" i="82" s="1"/>
  <c r="F179" i="82" s="1"/>
  <c r="I179" i="82" s="1"/>
  <c r="D179" i="83" s="1"/>
  <c r="D62" i="81"/>
  <c r="F62" i="81" s="1"/>
  <c r="I62" i="81" s="1"/>
  <c r="D62" i="82" s="1"/>
  <c r="F62" i="82" s="1"/>
  <c r="I62" i="82" s="1"/>
  <c r="D62" i="83" s="1"/>
  <c r="D281" i="81"/>
  <c r="F281" i="81" s="1"/>
  <c r="I281" i="81" s="1"/>
  <c r="D281" i="82" s="1"/>
  <c r="F281" i="82" s="1"/>
  <c r="I281" i="82" s="1"/>
  <c r="D281" i="83" s="1"/>
  <c r="D194" i="81"/>
  <c r="F194" i="81" s="1"/>
  <c r="I194" i="81" s="1"/>
  <c r="D194" i="82" s="1"/>
  <c r="F194" i="82" s="1"/>
  <c r="I194" i="82" s="1"/>
  <c r="D194" i="83" s="1"/>
  <c r="D44" i="81"/>
  <c r="F44" i="81" s="1"/>
  <c r="I44" i="81" s="1"/>
  <c r="D44" i="82" s="1"/>
  <c r="F44" i="82" s="1"/>
  <c r="I44" i="82" s="1"/>
  <c r="D44" i="83" s="1"/>
  <c r="D264" i="81"/>
  <c r="F264" i="81" s="1"/>
  <c r="I264" i="81" s="1"/>
  <c r="D264" i="82" s="1"/>
  <c r="F264" i="82" s="1"/>
  <c r="I264" i="82" s="1"/>
  <c r="D264" i="83" s="1"/>
  <c r="D261" i="81"/>
  <c r="F261" i="81" s="1"/>
  <c r="I261" i="81" s="1"/>
  <c r="D261" i="82" s="1"/>
  <c r="F261" i="82" s="1"/>
  <c r="I261" i="82" s="1"/>
  <c r="D261" i="83" s="1"/>
  <c r="D244" i="81"/>
  <c r="F244" i="81" s="1"/>
  <c r="I244" i="81" s="1"/>
  <c r="D244" i="82" s="1"/>
  <c r="F244" i="82" s="1"/>
  <c r="I244" i="82" s="1"/>
  <c r="D244" i="83" s="1"/>
  <c r="D267" i="81"/>
  <c r="F267" i="81" s="1"/>
  <c r="I267" i="81" s="1"/>
  <c r="D267" i="82" s="1"/>
  <c r="F267" i="82" s="1"/>
  <c r="I267" i="82" s="1"/>
  <c r="D267" i="83" s="1"/>
  <c r="D270" i="81"/>
  <c r="F270" i="81" s="1"/>
  <c r="I270" i="81" s="1"/>
  <c r="D270" i="82" s="1"/>
  <c r="F270" i="82" s="1"/>
  <c r="I270" i="82" s="1"/>
  <c r="D270" i="83" s="1"/>
  <c r="D32" i="81"/>
  <c r="F32" i="81" s="1"/>
  <c r="I32" i="81" s="1"/>
  <c r="D32" i="82" s="1"/>
  <c r="F32" i="82" s="1"/>
  <c r="I32" i="82" s="1"/>
  <c r="D32" i="83" s="1"/>
  <c r="D43" i="81"/>
  <c r="F43" i="81" s="1"/>
  <c r="I43" i="81" s="1"/>
  <c r="D43" i="82" s="1"/>
  <c r="F43" i="82" s="1"/>
  <c r="I43" i="82" s="1"/>
  <c r="D43" i="83" s="1"/>
  <c r="D277" i="81"/>
  <c r="F277" i="81" s="1"/>
  <c r="I277" i="81" s="1"/>
  <c r="D277" i="82" s="1"/>
  <c r="F277" i="82" s="1"/>
  <c r="I277" i="82" s="1"/>
  <c r="D277" i="83" s="1"/>
  <c r="D226" i="81"/>
  <c r="F226" i="81" s="1"/>
  <c r="I226" i="81" s="1"/>
  <c r="D226" i="82" s="1"/>
  <c r="F226" i="82" s="1"/>
  <c r="I226" i="82" s="1"/>
  <c r="D226" i="83" s="1"/>
  <c r="D42" i="81"/>
  <c r="F42" i="81" s="1"/>
  <c r="I42" i="81" s="1"/>
  <c r="D42" i="82" s="1"/>
  <c r="F42" i="82" s="1"/>
  <c r="I42" i="82" s="1"/>
  <c r="D42" i="83" s="1"/>
  <c r="D33" i="81"/>
  <c r="F33" i="81" s="1"/>
  <c r="I33" i="81" s="1"/>
  <c r="D33" i="82" s="1"/>
  <c r="F33" i="82" s="1"/>
  <c r="I33" i="82" s="1"/>
  <c r="D33" i="83" s="1"/>
  <c r="D20" i="81"/>
  <c r="F20" i="81" s="1"/>
  <c r="I20" i="81" s="1"/>
  <c r="D20" i="82" s="1"/>
  <c r="F20" i="82" s="1"/>
  <c r="I20" i="82" s="1"/>
  <c r="D20" i="83" s="1"/>
  <c r="D109" i="81"/>
  <c r="F109" i="81" s="1"/>
  <c r="I109" i="81" s="1"/>
  <c r="D109" i="82" s="1"/>
  <c r="F109" i="82" s="1"/>
  <c r="I109" i="82" s="1"/>
  <c r="D109" i="83" s="1"/>
  <c r="D21" i="81"/>
  <c r="F21" i="81" s="1"/>
  <c r="I21" i="81" s="1"/>
  <c r="D21" i="82" s="1"/>
  <c r="F21" i="82" s="1"/>
  <c r="I21" i="82" s="1"/>
  <c r="D21" i="83" s="1"/>
  <c r="D67" i="81"/>
  <c r="F67" i="81" s="1"/>
  <c r="I67" i="81" s="1"/>
  <c r="D67" i="82" s="1"/>
  <c r="F67" i="82" s="1"/>
  <c r="I67" i="82" s="1"/>
  <c r="D67" i="83" s="1"/>
  <c r="D271" i="81"/>
  <c r="F271" i="81" s="1"/>
  <c r="I271" i="81" s="1"/>
  <c r="D271" i="82" s="1"/>
  <c r="F271" i="82" s="1"/>
  <c r="I271" i="82" s="1"/>
  <c r="D271" i="83" s="1"/>
  <c r="D215" i="81"/>
  <c r="F215" i="81" s="1"/>
  <c r="I215" i="81" s="1"/>
  <c r="D215" i="82" s="1"/>
  <c r="F215" i="82" s="1"/>
  <c r="I215" i="82" s="1"/>
  <c r="D215" i="83" s="1"/>
  <c r="D199" i="81"/>
  <c r="F199" i="81" s="1"/>
  <c r="I199" i="81" s="1"/>
  <c r="D199" i="82" s="1"/>
  <c r="F199" i="82" s="1"/>
  <c r="I199" i="82" s="1"/>
  <c r="D199" i="83" s="1"/>
  <c r="D251" i="81"/>
  <c r="F251" i="81" s="1"/>
  <c r="I251" i="81" s="1"/>
  <c r="D251" i="82" s="1"/>
  <c r="F251" i="82" s="1"/>
  <c r="I251" i="82" s="1"/>
  <c r="D251" i="83" s="1"/>
  <c r="D80" i="81"/>
  <c r="F80" i="81" s="1"/>
  <c r="I80" i="81" s="1"/>
  <c r="D80" i="82" s="1"/>
  <c r="F80" i="82" s="1"/>
  <c r="I80" i="82" s="1"/>
  <c r="D80" i="83" s="1"/>
  <c r="D88" i="81"/>
  <c r="F88" i="81" s="1"/>
  <c r="I88" i="81" s="1"/>
  <c r="D88" i="82" s="1"/>
  <c r="F88" i="82" s="1"/>
  <c r="I88" i="82" s="1"/>
  <c r="D88" i="83" s="1"/>
  <c r="D23" i="81"/>
  <c r="F23" i="81" s="1"/>
  <c r="I23" i="81" s="1"/>
  <c r="D23" i="82" s="1"/>
  <c r="F23" i="82" s="1"/>
  <c r="I23" i="82" s="1"/>
  <c r="D23" i="83" s="1"/>
  <c r="D235" i="81"/>
  <c r="F235" i="81" s="1"/>
  <c r="I235" i="81" s="1"/>
  <c r="D235" i="82" s="1"/>
  <c r="F235" i="82" s="1"/>
  <c r="I235" i="82" s="1"/>
  <c r="D235" i="83" s="1"/>
  <c r="D105" i="81"/>
  <c r="F105" i="81" s="1"/>
  <c r="I105" i="81" s="1"/>
  <c r="D105" i="82" s="1"/>
  <c r="F105" i="82" s="1"/>
  <c r="I105" i="82" s="1"/>
  <c r="D105" i="83" s="1"/>
  <c r="D55" i="81"/>
  <c r="F55" i="81" s="1"/>
  <c r="I55" i="81" s="1"/>
  <c r="D55" i="82" s="1"/>
  <c r="F55" i="82" s="1"/>
  <c r="I55" i="82" s="1"/>
  <c r="D55" i="83" s="1"/>
  <c r="D275" i="81"/>
  <c r="F275" i="81" s="1"/>
  <c r="I275" i="81" s="1"/>
  <c r="D275" i="82" s="1"/>
  <c r="F275" i="82" s="1"/>
  <c r="I275" i="82" s="1"/>
  <c r="D275" i="83" s="1"/>
  <c r="D193" i="81"/>
  <c r="F193" i="81" s="1"/>
  <c r="I193" i="81" s="1"/>
  <c r="D193" i="82" s="1"/>
  <c r="F193" i="82" s="1"/>
  <c r="I193" i="82" s="1"/>
  <c r="D193" i="83" s="1"/>
  <c r="D216" i="81"/>
  <c r="F216" i="81" s="1"/>
  <c r="I216" i="81" s="1"/>
  <c r="D216" i="82" s="1"/>
  <c r="F216" i="82" s="1"/>
  <c r="I216" i="82" s="1"/>
  <c r="D216" i="83" s="1"/>
  <c r="D228" i="81"/>
  <c r="F228" i="81" s="1"/>
  <c r="I228" i="81" s="1"/>
  <c r="D228" i="82" s="1"/>
  <c r="F228" i="82" s="1"/>
  <c r="I228" i="82" s="1"/>
  <c r="D228" i="83" s="1"/>
  <c r="D213" i="81"/>
  <c r="F213" i="81" s="1"/>
  <c r="I213" i="81" s="1"/>
  <c r="D213" i="82" s="1"/>
  <c r="F213" i="82" s="1"/>
  <c r="I213" i="82" s="1"/>
  <c r="D213" i="83" s="1"/>
  <c r="D82" i="81"/>
  <c r="F82" i="81" s="1"/>
  <c r="I82" i="81" s="1"/>
  <c r="D82" i="82" s="1"/>
  <c r="F82" i="82" s="1"/>
  <c r="I82" i="82" s="1"/>
  <c r="D82" i="83" s="1"/>
  <c r="D30" i="81"/>
  <c r="F30" i="81" s="1"/>
  <c r="I30" i="81" s="1"/>
  <c r="D30" i="82" s="1"/>
  <c r="F30" i="82" s="1"/>
  <c r="I30" i="82" s="1"/>
  <c r="D30" i="83" s="1"/>
  <c r="D102" i="81"/>
  <c r="F102" i="81" s="1"/>
  <c r="I102" i="81" s="1"/>
  <c r="D102" i="82" s="1"/>
  <c r="F102" i="82" s="1"/>
  <c r="I102" i="82" s="1"/>
  <c r="D102" i="83" s="1"/>
  <c r="D130" i="81"/>
  <c r="F130" i="81" s="1"/>
  <c r="I130" i="81" s="1"/>
  <c r="D130" i="82" s="1"/>
  <c r="F130" i="82" s="1"/>
  <c r="I130" i="82" s="1"/>
  <c r="D130" i="83" s="1"/>
  <c r="D78" i="81"/>
  <c r="F78" i="81" s="1"/>
  <c r="I78" i="81" s="1"/>
  <c r="D78" i="82" s="1"/>
  <c r="F78" i="82" s="1"/>
  <c r="I78" i="82" s="1"/>
  <c r="D78" i="83" s="1"/>
  <c r="D84" i="81"/>
  <c r="F84" i="81" s="1"/>
  <c r="I84" i="81" s="1"/>
  <c r="D84" i="82" s="1"/>
  <c r="F84" i="82" s="1"/>
  <c r="I84" i="82" s="1"/>
  <c r="D84" i="83" s="1"/>
  <c r="D113" i="81"/>
  <c r="F113" i="81" s="1"/>
  <c r="I113" i="81" s="1"/>
  <c r="D113" i="82" s="1"/>
  <c r="F113" i="82" s="1"/>
  <c r="I113" i="82" s="1"/>
  <c r="D113" i="83" s="1"/>
  <c r="D253" i="81"/>
  <c r="F253" i="81" s="1"/>
  <c r="I253" i="81" s="1"/>
  <c r="D253" i="82" s="1"/>
  <c r="F253" i="82" s="1"/>
  <c r="I253" i="82" s="1"/>
  <c r="D253" i="83" s="1"/>
  <c r="D126" i="81"/>
  <c r="F126" i="81" s="1"/>
  <c r="I126" i="81" s="1"/>
  <c r="D126" i="82" s="1"/>
  <c r="F126" i="82" s="1"/>
  <c r="I126" i="82" s="1"/>
  <c r="D126" i="83" s="1"/>
  <c r="D136" i="81"/>
  <c r="F136" i="81" s="1"/>
  <c r="I136" i="81" s="1"/>
  <c r="D136" i="82" s="1"/>
  <c r="F136" i="82" s="1"/>
  <c r="I136" i="82" s="1"/>
  <c r="D136" i="83" s="1"/>
  <c r="D139" i="81"/>
  <c r="F139" i="81" s="1"/>
  <c r="I139" i="81" s="1"/>
  <c r="D139" i="82" s="1"/>
  <c r="F139" i="82" s="1"/>
  <c r="I139" i="82" s="1"/>
  <c r="D139" i="83" s="1"/>
  <c r="D24" i="81"/>
  <c r="F24" i="81" s="1"/>
  <c r="I24" i="81" s="1"/>
  <c r="D24" i="82" s="1"/>
  <c r="F24" i="82" s="1"/>
  <c r="I24" i="82" s="1"/>
  <c r="D24" i="83" s="1"/>
  <c r="D73" i="81"/>
  <c r="F73" i="81" s="1"/>
  <c r="I73" i="81" s="1"/>
  <c r="D73" i="82" s="1"/>
  <c r="F73" i="82" s="1"/>
  <c r="I73" i="82" s="1"/>
  <c r="D73" i="83" s="1"/>
  <c r="D104" i="81"/>
  <c r="F104" i="81" s="1"/>
  <c r="I104" i="81" s="1"/>
  <c r="D104" i="82" s="1"/>
  <c r="F104" i="82" s="1"/>
  <c r="I104" i="82" s="1"/>
  <c r="D104" i="83" s="1"/>
  <c r="D232" i="81"/>
  <c r="F232" i="81" s="1"/>
  <c r="I232" i="81" s="1"/>
  <c r="D232" i="82" s="1"/>
  <c r="F232" i="82" s="1"/>
  <c r="I232" i="82" s="1"/>
  <c r="D232" i="83" s="1"/>
  <c r="D227" i="81"/>
  <c r="F227" i="81" s="1"/>
  <c r="I227" i="81" s="1"/>
  <c r="D227" i="82" s="1"/>
  <c r="F227" i="82" s="1"/>
  <c r="I227" i="82" s="1"/>
  <c r="D227" i="83" s="1"/>
  <c r="D257" i="81"/>
  <c r="F257" i="81" s="1"/>
  <c r="I257" i="81" s="1"/>
  <c r="D257" i="82" s="1"/>
  <c r="F257" i="82" s="1"/>
  <c r="I257" i="82" s="1"/>
  <c r="D257" i="83" s="1"/>
  <c r="D60" i="81"/>
  <c r="F60" i="81" s="1"/>
  <c r="I60" i="81" s="1"/>
  <c r="D60" i="82" s="1"/>
  <c r="F60" i="82" s="1"/>
  <c r="I60" i="82" s="1"/>
  <c r="D60" i="83" s="1"/>
  <c r="D186" i="81"/>
  <c r="F186" i="81" s="1"/>
  <c r="I186" i="81" s="1"/>
  <c r="D186" i="82" s="1"/>
  <c r="F186" i="82" s="1"/>
  <c r="I186" i="82" s="1"/>
  <c r="D186" i="83" s="1"/>
  <c r="D202" i="81"/>
  <c r="F202" i="81" s="1"/>
  <c r="I202" i="81" s="1"/>
  <c r="D202" i="82" s="1"/>
  <c r="F202" i="82" s="1"/>
  <c r="I202" i="82" s="1"/>
  <c r="D202" i="83" s="1"/>
  <c r="D111" i="81"/>
  <c r="F111" i="81" s="1"/>
  <c r="I111" i="81" s="1"/>
  <c r="D111" i="82" s="1"/>
  <c r="F111" i="82" s="1"/>
  <c r="I111" i="82" s="1"/>
  <c r="D111" i="83" s="1"/>
  <c r="D95" i="81"/>
  <c r="F95" i="81" s="1"/>
  <c r="I95" i="81" s="1"/>
  <c r="D95" i="82" s="1"/>
  <c r="F95" i="82" s="1"/>
  <c r="I95" i="82" s="1"/>
  <c r="D95" i="83" s="1"/>
  <c r="D208" i="81"/>
  <c r="F208" i="81" s="1"/>
  <c r="I208" i="81" s="1"/>
  <c r="D208" i="82" s="1"/>
  <c r="F208" i="82" s="1"/>
  <c r="I208" i="82" s="1"/>
  <c r="D208" i="83" s="1"/>
  <c r="D37" i="81"/>
  <c r="F37" i="81" s="1"/>
  <c r="I37" i="81" s="1"/>
  <c r="D37" i="82" s="1"/>
  <c r="F37" i="82" s="1"/>
  <c r="I37" i="82" s="1"/>
  <c r="D37" i="83" s="1"/>
  <c r="D272" i="81"/>
  <c r="F272" i="81" s="1"/>
  <c r="I272" i="81" s="1"/>
  <c r="D272" i="82" s="1"/>
  <c r="F272" i="82" s="1"/>
  <c r="I272" i="82" s="1"/>
  <c r="D272" i="83" s="1"/>
  <c r="D250" i="81"/>
  <c r="F250" i="81" s="1"/>
  <c r="I250" i="81" s="1"/>
  <c r="D250" i="82" s="1"/>
  <c r="F250" i="82" s="1"/>
  <c r="I250" i="82" s="1"/>
  <c r="D250" i="83" s="1"/>
  <c r="D58" i="81"/>
  <c r="F58" i="81" s="1"/>
  <c r="I58" i="81" s="1"/>
  <c r="D58" i="82" s="1"/>
  <c r="F58" i="82" s="1"/>
  <c r="I58" i="82" s="1"/>
  <c r="D58" i="83" s="1"/>
  <c r="D256" i="81"/>
  <c r="F256" i="81" s="1"/>
  <c r="I256" i="81" s="1"/>
  <c r="D256" i="82" s="1"/>
  <c r="F256" i="82" s="1"/>
  <c r="I256" i="82" s="1"/>
  <c r="D256" i="83" s="1"/>
  <c r="D91" i="81"/>
  <c r="F91" i="81" s="1"/>
  <c r="I91" i="81" s="1"/>
  <c r="D91" i="82" s="1"/>
  <c r="F91" i="82" s="1"/>
  <c r="I91" i="82" s="1"/>
  <c r="D91" i="83" s="1"/>
  <c r="D268" i="81"/>
  <c r="F268" i="81" s="1"/>
  <c r="I268" i="81" s="1"/>
  <c r="D268" i="82" s="1"/>
  <c r="F268" i="82" s="1"/>
  <c r="I268" i="82" s="1"/>
  <c r="D268" i="83" s="1"/>
  <c r="D223" i="81"/>
  <c r="F223" i="81" s="1"/>
  <c r="I223" i="81" s="1"/>
  <c r="D223" i="82" s="1"/>
  <c r="F223" i="82" s="1"/>
  <c r="I223" i="82" s="1"/>
  <c r="D223" i="83" s="1"/>
  <c r="D135" i="81"/>
  <c r="F135" i="81" s="1"/>
  <c r="I135" i="81" s="1"/>
  <c r="D135" i="82" s="1"/>
  <c r="F135" i="82" s="1"/>
  <c r="I135" i="82" s="1"/>
  <c r="D135" i="83" s="1"/>
  <c r="D238" i="81"/>
  <c r="F238" i="81" s="1"/>
  <c r="I238" i="81" s="1"/>
  <c r="D238" i="82" s="1"/>
  <c r="F238" i="82" s="1"/>
  <c r="I238" i="82" s="1"/>
  <c r="D238" i="83" s="1"/>
  <c r="D189" i="81"/>
  <c r="F189" i="81" s="1"/>
  <c r="I189" i="81" s="1"/>
  <c r="D189" i="82" s="1"/>
  <c r="F189" i="82" s="1"/>
  <c r="I189" i="82" s="1"/>
  <c r="D189" i="83" s="1"/>
  <c r="D236" i="81"/>
  <c r="F236" i="81" s="1"/>
  <c r="I236" i="81" s="1"/>
  <c r="D236" i="82" s="1"/>
  <c r="F236" i="82" s="1"/>
  <c r="I236" i="82" s="1"/>
  <c r="D236" i="83" s="1"/>
  <c r="D207" i="81"/>
  <c r="F207" i="81" s="1"/>
  <c r="I207" i="81" s="1"/>
  <c r="D207" i="82" s="1"/>
  <c r="F207" i="82" s="1"/>
  <c r="I207" i="82" s="1"/>
  <c r="D207" i="83" s="1"/>
  <c r="D280" i="81"/>
  <c r="F280" i="81" s="1"/>
  <c r="I280" i="81" s="1"/>
  <c r="D280" i="82" s="1"/>
  <c r="F280" i="82" s="1"/>
  <c r="I280" i="82" s="1"/>
  <c r="D280" i="83" s="1"/>
  <c r="D201" i="81"/>
  <c r="F201" i="81" s="1"/>
  <c r="I201" i="81" s="1"/>
  <c r="D201" i="82" s="1"/>
  <c r="F201" i="82" s="1"/>
  <c r="I201" i="82" s="1"/>
  <c r="D201" i="83" s="1"/>
  <c r="D25" i="81"/>
  <c r="F25" i="81" s="1"/>
  <c r="I25" i="81" s="1"/>
  <c r="D25" i="82" s="1"/>
  <c r="F25" i="82" s="1"/>
  <c r="I25" i="82" s="1"/>
  <c r="D25" i="83" s="1"/>
  <c r="D214" i="81"/>
  <c r="F214" i="81" s="1"/>
  <c r="I214" i="81" s="1"/>
  <c r="D214" i="82" s="1"/>
  <c r="F214" i="82" s="1"/>
  <c r="I214" i="82" s="1"/>
  <c r="D214" i="83" s="1"/>
  <c r="D129" i="81"/>
  <c r="F129" i="81" s="1"/>
  <c r="I129" i="81" s="1"/>
  <c r="D129" i="82" s="1"/>
  <c r="F129" i="82" s="1"/>
  <c r="I129" i="82" s="1"/>
  <c r="D129" i="83" s="1"/>
  <c r="D187" i="81"/>
  <c r="F187" i="81" s="1"/>
  <c r="I187" i="81" s="1"/>
  <c r="D187" i="82" s="1"/>
  <c r="F187" i="82" s="1"/>
  <c r="I187" i="82" s="1"/>
  <c r="D187" i="83" s="1"/>
  <c r="D54" i="81"/>
  <c r="F54" i="81" s="1"/>
  <c r="I54" i="81" s="1"/>
  <c r="D54" i="82" s="1"/>
  <c r="F54" i="82" s="1"/>
  <c r="I54" i="82" s="1"/>
  <c r="D54" i="83" s="1"/>
  <c r="D176" i="81"/>
  <c r="F176" i="81" s="1"/>
  <c r="I176" i="81" s="1"/>
  <c r="D176" i="82" s="1"/>
  <c r="F176" i="82" s="1"/>
  <c r="I176" i="82" s="1"/>
  <c r="D176" i="83" s="1"/>
  <c r="D222" i="81"/>
  <c r="F222" i="81" s="1"/>
  <c r="I222" i="81" s="1"/>
  <c r="D222" i="82" s="1"/>
  <c r="F222" i="82" s="1"/>
  <c r="I222" i="82" s="1"/>
  <c r="D222" i="83" s="1"/>
  <c r="D31" i="81"/>
  <c r="F31" i="81" s="1"/>
  <c r="I31" i="81" s="1"/>
  <c r="D31" i="82" s="1"/>
  <c r="F31" i="82" s="1"/>
  <c r="I31" i="82" s="1"/>
  <c r="D31" i="83" s="1"/>
  <c r="D81" i="81"/>
  <c r="F81" i="81" s="1"/>
  <c r="I81" i="81" s="1"/>
  <c r="D81" i="82" s="1"/>
  <c r="F81" i="82" s="1"/>
  <c r="I81" i="82" s="1"/>
  <c r="D81" i="83" s="1"/>
  <c r="D197" i="81"/>
  <c r="F197" i="81" s="1"/>
  <c r="I197" i="81" s="1"/>
  <c r="D197" i="82" s="1"/>
  <c r="F197" i="82" s="1"/>
  <c r="I197" i="82" s="1"/>
  <c r="D197" i="83" s="1"/>
  <c r="D249" i="81"/>
  <c r="F249" i="81" s="1"/>
  <c r="I249" i="81" s="1"/>
  <c r="D249" i="82" s="1"/>
  <c r="F249" i="82" s="1"/>
  <c r="I249" i="82" s="1"/>
  <c r="D249" i="83" s="1"/>
  <c r="D192" i="81"/>
  <c r="F192" i="81" s="1"/>
  <c r="I192" i="81" s="1"/>
  <c r="D192" i="82" s="1"/>
  <c r="F192" i="82" s="1"/>
  <c r="I192" i="82" s="1"/>
  <c r="D192" i="83" s="1"/>
  <c r="D191" i="81"/>
  <c r="F191" i="81" s="1"/>
  <c r="I191" i="81" s="1"/>
  <c r="D191" i="82" s="1"/>
  <c r="F191" i="82" s="1"/>
  <c r="I191" i="82" s="1"/>
  <c r="D191" i="83" s="1"/>
  <c r="D211" i="81"/>
  <c r="F211" i="81" s="1"/>
  <c r="I211" i="81" s="1"/>
  <c r="D211" i="82" s="1"/>
  <c r="F211" i="82" s="1"/>
  <c r="I211" i="82" s="1"/>
  <c r="D211" i="83" s="1"/>
  <c r="D76" i="81"/>
  <c r="F76" i="81" s="1"/>
  <c r="I76" i="81" s="1"/>
  <c r="D76" i="82" s="1"/>
  <c r="F76" i="82" s="1"/>
  <c r="I76" i="82" s="1"/>
  <c r="D76" i="83" s="1"/>
  <c r="D53" i="81"/>
  <c r="F53" i="81" s="1"/>
  <c r="I53" i="81" s="1"/>
  <c r="D53" i="82" s="1"/>
  <c r="F53" i="82" s="1"/>
  <c r="I53" i="82" s="1"/>
  <c r="D53" i="83" s="1"/>
  <c r="D212" i="81"/>
  <c r="F212" i="81" s="1"/>
  <c r="I212" i="81" s="1"/>
  <c r="D212" i="82" s="1"/>
  <c r="F212" i="82" s="1"/>
  <c r="I212" i="82" s="1"/>
  <c r="D212" i="83" s="1"/>
  <c r="D255" i="81"/>
  <c r="F255" i="81" s="1"/>
  <c r="I255" i="81" s="1"/>
  <c r="D255" i="82" s="1"/>
  <c r="F255" i="82" s="1"/>
  <c r="I255" i="82" s="1"/>
  <c r="D255" i="83" s="1"/>
  <c r="D87" i="81"/>
  <c r="F87" i="81" s="1"/>
  <c r="I87" i="81" s="1"/>
  <c r="D87" i="82" s="1"/>
  <c r="F87" i="82" s="1"/>
  <c r="I87" i="82" s="1"/>
  <c r="D87" i="83" s="1"/>
  <c r="D121" i="81"/>
  <c r="F121" i="81" s="1"/>
  <c r="I121" i="81" s="1"/>
  <c r="D121" i="82" s="1"/>
  <c r="F121" i="82" s="1"/>
  <c r="I121" i="82" s="1"/>
  <c r="D121" i="83" s="1"/>
  <c r="D234" i="81"/>
  <c r="F234" i="81" s="1"/>
  <c r="I234" i="81" s="1"/>
  <c r="D234" i="82" s="1"/>
  <c r="F234" i="82" s="1"/>
  <c r="I234" i="82" s="1"/>
  <c r="D234" i="83" s="1"/>
  <c r="D74" i="81"/>
  <c r="F74" i="81" s="1"/>
  <c r="I74" i="81" s="1"/>
  <c r="D74" i="82" s="1"/>
  <c r="F74" i="82" s="1"/>
  <c r="I74" i="82" s="1"/>
  <c r="D74" i="83" s="1"/>
  <c r="D107" i="81"/>
  <c r="F107" i="81" s="1"/>
  <c r="I107" i="81" s="1"/>
  <c r="D107" i="82" s="1"/>
  <c r="F107" i="82" s="1"/>
  <c r="I107" i="82" s="1"/>
  <c r="D107" i="83" s="1"/>
  <c r="D183" i="81"/>
  <c r="F183" i="81" s="1"/>
  <c r="I183" i="81" s="1"/>
  <c r="D183" i="82" s="1"/>
  <c r="F183" i="82" s="1"/>
  <c r="I183" i="82" s="1"/>
  <c r="D183" i="83" s="1"/>
  <c r="D145" i="81"/>
  <c r="F145" i="81" s="1"/>
  <c r="I145" i="81" s="1"/>
  <c r="D145" i="82" s="1"/>
  <c r="F145" i="82" s="1"/>
  <c r="I145" i="82" s="1"/>
  <c r="D145" i="83" s="1"/>
  <c r="D46" i="81"/>
  <c r="F46" i="81" s="1"/>
  <c r="I46" i="81" s="1"/>
  <c r="D46" i="82" s="1"/>
  <c r="F46" i="82" s="1"/>
  <c r="I46" i="82" s="1"/>
  <c r="D46" i="83" s="1"/>
  <c r="D79" i="81"/>
  <c r="F79" i="81" s="1"/>
  <c r="I79" i="81" s="1"/>
  <c r="D79" i="82" s="1"/>
  <c r="F79" i="82" s="1"/>
  <c r="I79" i="82" s="1"/>
  <c r="D79" i="83" s="1"/>
  <c r="D26" i="81"/>
  <c r="F26" i="81" s="1"/>
  <c r="I26" i="81" s="1"/>
  <c r="D26" i="82" s="1"/>
  <c r="F26" i="82" s="1"/>
  <c r="I26" i="82" s="1"/>
  <c r="D26" i="83" s="1"/>
  <c r="D69" i="81"/>
  <c r="F69" i="81" s="1"/>
  <c r="I69" i="81" s="1"/>
  <c r="D69" i="82" s="1"/>
  <c r="F69" i="82" s="1"/>
  <c r="I69" i="82" s="1"/>
  <c r="D69" i="83" s="1"/>
  <c r="D40" i="81"/>
  <c r="F40" i="81" s="1"/>
  <c r="I40" i="81" s="1"/>
  <c r="D40" i="82" s="1"/>
  <c r="F40" i="82" s="1"/>
  <c r="I40" i="82" s="1"/>
  <c r="D40" i="83" s="1"/>
  <c r="D206" i="81"/>
  <c r="F206" i="81" s="1"/>
  <c r="I206" i="81" s="1"/>
  <c r="D206" i="82" s="1"/>
  <c r="F206" i="82" s="1"/>
  <c r="I206" i="82" s="1"/>
  <c r="D206" i="83" s="1"/>
  <c r="D56" i="81"/>
  <c r="F56" i="81" s="1"/>
  <c r="I56" i="81" s="1"/>
  <c r="D56" i="82" s="1"/>
  <c r="F56" i="82" s="1"/>
  <c r="I56" i="82" s="1"/>
  <c r="D56" i="83" s="1"/>
  <c r="D137" i="81"/>
  <c r="F137" i="81" s="1"/>
  <c r="I137" i="81" s="1"/>
  <c r="D137" i="82" s="1"/>
  <c r="F137" i="82" s="1"/>
  <c r="I137" i="82" s="1"/>
  <c r="D137" i="83" s="1"/>
  <c r="D28" i="81"/>
  <c r="F28" i="81" s="1"/>
  <c r="I28" i="81" s="1"/>
  <c r="D28" i="82" s="1"/>
  <c r="F28" i="82" s="1"/>
  <c r="I28" i="82" s="1"/>
  <c r="D28" i="83" s="1"/>
  <c r="D262" i="81"/>
  <c r="F262" i="81" s="1"/>
  <c r="I262" i="81" s="1"/>
  <c r="D262" i="82" s="1"/>
  <c r="F262" i="82" s="1"/>
  <c r="I262" i="82" s="1"/>
  <c r="D262" i="83" s="1"/>
  <c r="D266" i="81"/>
  <c r="F266" i="81" s="1"/>
  <c r="I266" i="81" s="1"/>
  <c r="D266" i="82" s="1"/>
  <c r="F266" i="82" s="1"/>
  <c r="I266" i="82" s="1"/>
  <c r="D266" i="83" s="1"/>
  <c r="D50" i="81"/>
  <c r="F50" i="81" s="1"/>
  <c r="I50" i="81" s="1"/>
  <c r="D50" i="82" s="1"/>
  <c r="F50" i="82" s="1"/>
  <c r="I50" i="82" s="1"/>
  <c r="D50" i="83" s="1"/>
  <c r="D61" i="81"/>
  <c r="F61" i="81" s="1"/>
  <c r="I61" i="81" s="1"/>
  <c r="D61" i="82" s="1"/>
  <c r="F61" i="82" s="1"/>
  <c r="I61" i="82" s="1"/>
  <c r="D61" i="83" s="1"/>
  <c r="D205" i="81"/>
  <c r="F205" i="81" s="1"/>
  <c r="I205" i="81" s="1"/>
  <c r="D205" i="82" s="1"/>
  <c r="F205" i="82" s="1"/>
  <c r="I205" i="82" s="1"/>
  <c r="D205" i="83" s="1"/>
  <c r="D47" i="81"/>
  <c r="F47" i="81" s="1"/>
  <c r="I47" i="81" s="1"/>
  <c r="D47" i="82" s="1"/>
  <c r="F47" i="82" s="1"/>
  <c r="I47" i="82" s="1"/>
  <c r="D47" i="83" s="1"/>
  <c r="D204" i="81"/>
  <c r="F204" i="81" s="1"/>
  <c r="I204" i="81" s="1"/>
  <c r="D204" i="82" s="1"/>
  <c r="F204" i="82" s="1"/>
  <c r="I204" i="82" s="1"/>
  <c r="D204" i="83" s="1"/>
  <c r="D71" i="81"/>
  <c r="F71" i="81" s="1"/>
  <c r="I71" i="81" s="1"/>
  <c r="D71" i="82" s="1"/>
  <c r="F71" i="82" s="1"/>
  <c r="I71" i="82" s="1"/>
  <c r="D71" i="83" s="1"/>
  <c r="D217" i="81"/>
  <c r="F217" i="81" s="1"/>
  <c r="I217" i="81" s="1"/>
  <c r="D217" i="82" s="1"/>
  <c r="F217" i="82" s="1"/>
  <c r="I217" i="82" s="1"/>
  <c r="D217" i="83" s="1"/>
  <c r="D276" i="81"/>
  <c r="F276" i="81" s="1"/>
  <c r="I276" i="81" s="1"/>
  <c r="D276" i="82" s="1"/>
  <c r="F276" i="82" s="1"/>
  <c r="I276" i="82" s="1"/>
  <c r="D276" i="83" s="1"/>
  <c r="D72" i="81"/>
  <c r="F72" i="81" s="1"/>
  <c r="I72" i="81" s="1"/>
  <c r="D72" i="82" s="1"/>
  <c r="F72" i="82" s="1"/>
  <c r="I72" i="82" s="1"/>
  <c r="D72" i="83" s="1"/>
  <c r="D181" i="81"/>
  <c r="F181" i="81" s="1"/>
  <c r="I181" i="81" s="1"/>
  <c r="D181" i="82" s="1"/>
  <c r="F181" i="82" s="1"/>
  <c r="I181" i="82" s="1"/>
  <c r="D181" i="83" s="1"/>
  <c r="D68" i="81"/>
  <c r="F68" i="81" s="1"/>
  <c r="I68" i="81" s="1"/>
  <c r="D68" i="82" s="1"/>
  <c r="F68" i="82" s="1"/>
  <c r="I68" i="82" s="1"/>
  <c r="D68" i="83" s="1"/>
  <c r="D106" i="81"/>
  <c r="F106" i="81" s="1"/>
  <c r="I106" i="81" s="1"/>
  <c r="D106" i="82" s="1"/>
  <c r="F106" i="82" s="1"/>
  <c r="I106" i="82" s="1"/>
  <c r="D106" i="83" s="1"/>
  <c r="D273" i="81"/>
  <c r="F273" i="81" s="1"/>
  <c r="I273" i="81" s="1"/>
  <c r="D273" i="82" s="1"/>
  <c r="F273" i="82" s="1"/>
  <c r="I273" i="82" s="1"/>
  <c r="D273" i="83" s="1"/>
  <c r="D125" i="81"/>
  <c r="F125" i="81" s="1"/>
  <c r="I125" i="81" s="1"/>
  <c r="D125" i="82" s="1"/>
  <c r="F125" i="82" s="1"/>
  <c r="I125" i="82" s="1"/>
  <c r="D125" i="83" s="1"/>
  <c r="D221" i="81"/>
  <c r="F221" i="81" s="1"/>
  <c r="I221" i="81" s="1"/>
  <c r="D221" i="82" s="1"/>
  <c r="F221" i="82" s="1"/>
  <c r="I221" i="82" s="1"/>
  <c r="D221" i="83" s="1"/>
  <c r="D51" i="81"/>
  <c r="F51" i="81" s="1"/>
  <c r="I51" i="81" s="1"/>
  <c r="D51" i="82" s="1"/>
  <c r="F51" i="82" s="1"/>
  <c r="I51" i="82" s="1"/>
  <c r="D51" i="83" s="1"/>
  <c r="F38" i="79"/>
  <c r="I38" i="79" s="1"/>
  <c r="D38" i="80" s="1"/>
  <c r="D39" i="79"/>
  <c r="F39" i="79" s="1"/>
  <c r="I39" i="79" s="1"/>
  <c r="F241" i="80"/>
  <c r="I241" i="80" s="1"/>
  <c r="F128" i="80"/>
  <c r="I128" i="80" s="1"/>
  <c r="F200" i="80"/>
  <c r="I200" i="80" s="1"/>
  <c r="F248" i="79"/>
  <c r="I248" i="79" s="1"/>
  <c r="D248" i="80" s="1"/>
  <c r="F132" i="80"/>
  <c r="I132" i="80" s="1"/>
  <c r="F175" i="80"/>
  <c r="I175" i="80" s="1"/>
  <c r="F96" i="80"/>
  <c r="I96" i="80" s="1"/>
  <c r="F13" i="76"/>
  <c r="I13" i="76" s="1"/>
  <c r="D13" i="77" s="1"/>
  <c r="F174" i="80"/>
  <c r="I174" i="80" s="1"/>
  <c r="D174" i="81" s="1"/>
  <c r="F7" i="76"/>
  <c r="I7" i="76" s="1"/>
  <c r="D7" i="77" s="1"/>
  <c r="F284" i="82"/>
  <c r="I284" i="82" s="1"/>
  <c r="D284" i="83" s="1"/>
  <c r="F15" i="76"/>
  <c r="I15" i="76" s="1"/>
  <c r="D15" i="77" s="1"/>
  <c r="F17" i="76"/>
  <c r="I17" i="76" s="1"/>
  <c r="D17" i="77" s="1"/>
  <c r="F18" i="76"/>
  <c r="I18" i="76" s="1"/>
  <c r="D18" i="77" s="1"/>
  <c r="F8" i="76"/>
  <c r="I8" i="76" s="1"/>
  <c r="D8" i="77" s="1"/>
  <c r="F6" i="76"/>
  <c r="I6" i="76" s="1"/>
  <c r="D6" i="77" s="1"/>
  <c r="F14" i="76"/>
  <c r="I14" i="76" s="1"/>
  <c r="D14" i="77" s="1"/>
  <c r="F77" i="83"/>
  <c r="I77" i="83" s="1"/>
  <c r="D77" i="84" s="1"/>
  <c r="F259" i="83"/>
  <c r="I259" i="83" s="1"/>
  <c r="D259" i="84" s="1"/>
  <c r="F57" i="82"/>
  <c r="I57" i="82" s="1"/>
  <c r="D57" i="83" s="1"/>
  <c r="F49" i="82"/>
  <c r="I49" i="82" s="1"/>
  <c r="D49" i="83" s="1"/>
  <c r="F94" i="83"/>
  <c r="I94" i="83" s="1"/>
  <c r="D94" i="84" s="1"/>
  <c r="F16" i="76"/>
  <c r="I16" i="76" s="1"/>
  <c r="D16" i="77" s="1"/>
  <c r="F245" i="78"/>
  <c r="I245" i="78" s="1"/>
  <c r="D245" i="79" s="1"/>
  <c r="K289" i="8"/>
  <c r="D290" i="8"/>
  <c r="D292" i="8" s="1"/>
  <c r="P36" i="8"/>
  <c r="K290" i="8"/>
  <c r="D200" i="81" l="1"/>
  <c r="F200" i="81" s="1"/>
  <c r="I200" i="81" s="1"/>
  <c r="D200" i="82" s="1"/>
  <c r="F200" i="82" s="1"/>
  <c r="I200" i="82" s="1"/>
  <c r="D200" i="83" s="1"/>
  <c r="F200" i="83" s="1"/>
  <c r="I200" i="83" s="1"/>
  <c r="D200" i="84" s="1"/>
  <c r="D128" i="81"/>
  <c r="F128" i="81" s="1"/>
  <c r="I128" i="81" s="1"/>
  <c r="D128" i="82" s="1"/>
  <c r="F128" i="82" s="1"/>
  <c r="I128" i="82" s="1"/>
  <c r="D128" i="83" s="1"/>
  <c r="F128" i="83" s="1"/>
  <c r="I128" i="83" s="1"/>
  <c r="D128" i="84" s="1"/>
  <c r="D241" i="81"/>
  <c r="F241" i="81" s="1"/>
  <c r="I241" i="81" s="1"/>
  <c r="D241" i="82" s="1"/>
  <c r="F241" i="82" s="1"/>
  <c r="I241" i="82" s="1"/>
  <c r="D241" i="83" s="1"/>
  <c r="F241" i="83" s="1"/>
  <c r="I241" i="83" s="1"/>
  <c r="D241" i="84" s="1"/>
  <c r="D96" i="81"/>
  <c r="F96" i="81" s="1"/>
  <c r="I96" i="81" s="1"/>
  <c r="D96" i="82" s="1"/>
  <c r="F96" i="82" s="1"/>
  <c r="I96" i="82" s="1"/>
  <c r="D96" i="83" s="1"/>
  <c r="F96" i="83" s="1"/>
  <c r="I96" i="83" s="1"/>
  <c r="D96" i="84" s="1"/>
  <c r="D175" i="81"/>
  <c r="F175" i="81" s="1"/>
  <c r="I175" i="81" s="1"/>
  <c r="D175" i="82" s="1"/>
  <c r="F175" i="82" s="1"/>
  <c r="I175" i="82" s="1"/>
  <c r="D132" i="81"/>
  <c r="F132" i="81" s="1"/>
  <c r="I132" i="81" s="1"/>
  <c r="D132" i="82" s="1"/>
  <c r="F132" i="82" s="1"/>
  <c r="I132" i="82" s="1"/>
  <c r="D132" i="83" s="1"/>
  <c r="F132" i="83" s="1"/>
  <c r="I132" i="83" s="1"/>
  <c r="D132" i="84" s="1"/>
  <c r="F38" i="80"/>
  <c r="I38" i="80" s="1"/>
  <c r="D38" i="81" s="1"/>
  <c r="D39" i="80"/>
  <c r="F39" i="80" s="1"/>
  <c r="I39" i="80" s="1"/>
  <c r="D39" i="81" s="1"/>
  <c r="F14" i="77"/>
  <c r="I14" i="77" s="1"/>
  <c r="F8" i="77"/>
  <c r="I8" i="77" s="1"/>
  <c r="F248" i="80"/>
  <c r="I248" i="80" s="1"/>
  <c r="D248" i="81" s="1"/>
  <c r="F18" i="77"/>
  <c r="I18" i="77" s="1"/>
  <c r="F15" i="77"/>
  <c r="I15" i="77" s="1"/>
  <c r="F245" i="79"/>
  <c r="I245" i="79" s="1"/>
  <c r="D245" i="80" s="1"/>
  <c r="D27" i="84"/>
  <c r="F27" i="84" s="1"/>
  <c r="I27" i="84" s="1"/>
  <c r="D27" i="85" s="1"/>
  <c r="F17" i="77"/>
  <c r="I17" i="77" s="1"/>
  <c r="F16" i="77"/>
  <c r="I16" i="77" s="1"/>
  <c r="F13" i="77"/>
  <c r="I13" i="77" s="1"/>
  <c r="F6" i="77"/>
  <c r="I6" i="77" s="1"/>
  <c r="F93" i="83"/>
  <c r="I93" i="83" s="1"/>
  <c r="D93" i="84" s="1"/>
  <c r="F140" i="83"/>
  <c r="I140" i="83" s="1"/>
  <c r="D140" i="84" s="1"/>
  <c r="F197" i="83"/>
  <c r="I197" i="83" s="1"/>
  <c r="D197" i="84" s="1"/>
  <c r="F281" i="83"/>
  <c r="I281" i="83" s="1"/>
  <c r="D281" i="84" s="1"/>
  <c r="F279" i="83"/>
  <c r="I279" i="83" s="1"/>
  <c r="D279" i="84" s="1"/>
  <c r="F125" i="83"/>
  <c r="I125" i="83" s="1"/>
  <c r="D125" i="84" s="1"/>
  <c r="F249" i="83"/>
  <c r="I249" i="83" s="1"/>
  <c r="D249" i="84" s="1"/>
  <c r="F143" i="83"/>
  <c r="I143" i="83" s="1"/>
  <c r="D143" i="84" s="1"/>
  <c r="F82" i="83"/>
  <c r="I82" i="83" s="1"/>
  <c r="D82" i="84" s="1"/>
  <c r="F257" i="83"/>
  <c r="I257" i="83" s="1"/>
  <c r="D257" i="84" s="1"/>
  <c r="F266" i="83"/>
  <c r="I266" i="83" s="1"/>
  <c r="D266" i="84" s="1"/>
  <c r="F253" i="83"/>
  <c r="I253" i="83" s="1"/>
  <c r="D253" i="84" s="1"/>
  <c r="F37" i="83"/>
  <c r="I37" i="83" s="1"/>
  <c r="D37" i="84" s="1"/>
  <c r="F79" i="83"/>
  <c r="I79" i="83" s="1"/>
  <c r="D79" i="84" s="1"/>
  <c r="F182" i="83"/>
  <c r="I182" i="83" s="1"/>
  <c r="D182" i="84" s="1"/>
  <c r="F107" i="83"/>
  <c r="I107" i="83" s="1"/>
  <c r="D107" i="84" s="1"/>
  <c r="F24" i="83"/>
  <c r="I24" i="83" s="1"/>
  <c r="D24" i="84" s="1"/>
  <c r="F112" i="83"/>
  <c r="I112" i="83" s="1"/>
  <c r="D112" i="84" s="1"/>
  <c r="F86" i="83"/>
  <c r="I86" i="83" s="1"/>
  <c r="D86" i="84" s="1"/>
  <c r="F35" i="83"/>
  <c r="I35" i="83" s="1"/>
  <c r="D35" i="84" s="1"/>
  <c r="F74" i="83"/>
  <c r="I74" i="83" s="1"/>
  <c r="D74" i="84" s="1"/>
  <c r="F221" i="83"/>
  <c r="I221" i="83" s="1"/>
  <c r="D221" i="84" s="1"/>
  <c r="F189" i="83"/>
  <c r="I189" i="83" s="1"/>
  <c r="D189" i="84" s="1"/>
  <c r="F68" i="83"/>
  <c r="I68" i="83" s="1"/>
  <c r="D68" i="84" s="1"/>
  <c r="F92" i="83"/>
  <c r="I92" i="83" s="1"/>
  <c r="D92" i="84" s="1"/>
  <c r="F21" i="83"/>
  <c r="I21" i="83" s="1"/>
  <c r="D21" i="84" s="1"/>
  <c r="F49" i="83"/>
  <c r="I49" i="83" s="1"/>
  <c r="D49" i="84" s="1"/>
  <c r="F73" i="83"/>
  <c r="I73" i="83" s="1"/>
  <c r="D73" i="84" s="1"/>
  <c r="F260" i="83"/>
  <c r="I260" i="83" s="1"/>
  <c r="D260" i="84" s="1"/>
  <c r="F54" i="83"/>
  <c r="I54" i="83" s="1"/>
  <c r="D54" i="84" s="1"/>
  <c r="F254" i="83"/>
  <c r="I254" i="83" s="1"/>
  <c r="D254" i="84" s="1"/>
  <c r="F127" i="83"/>
  <c r="I127" i="83" s="1"/>
  <c r="D127" i="84" s="1"/>
  <c r="F255" i="83"/>
  <c r="I255" i="83" s="1"/>
  <c r="D255" i="84" s="1"/>
  <c r="F81" i="83"/>
  <c r="I81" i="83" s="1"/>
  <c r="D81" i="84" s="1"/>
  <c r="F80" i="83"/>
  <c r="I80" i="83" s="1"/>
  <c r="D80" i="84" s="1"/>
  <c r="F31" i="83"/>
  <c r="I31" i="83" s="1"/>
  <c r="D31" i="84" s="1"/>
  <c r="F284" i="83"/>
  <c r="I284" i="83" s="1"/>
  <c r="D284" i="84" s="1"/>
  <c r="F26" i="83"/>
  <c r="I26" i="83" s="1"/>
  <c r="D26" i="84" s="1"/>
  <c r="F71" i="83"/>
  <c r="I71" i="83" s="1"/>
  <c r="D71" i="84" s="1"/>
  <c r="F174" i="81"/>
  <c r="I174" i="81" s="1"/>
  <c r="D174" i="82" s="1"/>
  <c r="F78" i="83"/>
  <c r="I78" i="83" s="1"/>
  <c r="D78" i="84" s="1"/>
  <c r="F237" i="83"/>
  <c r="I237" i="83" s="1"/>
  <c r="D237" i="84" s="1"/>
  <c r="F19" i="83"/>
  <c r="I19" i="83" s="1"/>
  <c r="D19" i="84" s="1"/>
  <c r="F58" i="83"/>
  <c r="I58" i="83" s="1"/>
  <c r="D58" i="84" s="1"/>
  <c r="F110" i="83"/>
  <c r="I110" i="83" s="1"/>
  <c r="D110" i="84" s="1"/>
  <c r="F264" i="83"/>
  <c r="I264" i="83" s="1"/>
  <c r="D264" i="84" s="1"/>
  <c r="F84" i="83"/>
  <c r="I84" i="83" s="1"/>
  <c r="D84" i="84" s="1"/>
  <c r="F131" i="83"/>
  <c r="I131" i="83" s="1"/>
  <c r="D131" i="84" s="1"/>
  <c r="F265" i="83"/>
  <c r="I265" i="83" s="1"/>
  <c r="D265" i="84" s="1"/>
  <c r="F23" i="83"/>
  <c r="I23" i="83" s="1"/>
  <c r="D23" i="84" s="1"/>
  <c r="F256" i="83"/>
  <c r="I256" i="83" s="1"/>
  <c r="D256" i="84" s="1"/>
  <c r="F233" i="83"/>
  <c r="I233" i="83" s="1"/>
  <c r="D233" i="84" s="1"/>
  <c r="F61" i="83"/>
  <c r="I61" i="83" s="1"/>
  <c r="D61" i="84" s="1"/>
  <c r="F133" i="83"/>
  <c r="I133" i="83" s="1"/>
  <c r="D133" i="84" s="1"/>
  <c r="F108" i="83"/>
  <c r="I108" i="83" s="1"/>
  <c r="D108" i="84" s="1"/>
  <c r="F40" i="83"/>
  <c r="I40" i="83" s="1"/>
  <c r="D40" i="84" s="1"/>
  <c r="F181" i="83"/>
  <c r="I181" i="83" s="1"/>
  <c r="D181" i="84" s="1"/>
  <c r="F95" i="83"/>
  <c r="I95" i="83" s="1"/>
  <c r="D95" i="84" s="1"/>
  <c r="F105" i="83"/>
  <c r="I105" i="83" s="1"/>
  <c r="D105" i="84" s="1"/>
  <c r="F212" i="83"/>
  <c r="I212" i="83" s="1"/>
  <c r="D212" i="84" s="1"/>
  <c r="F235" i="83"/>
  <c r="I235" i="83" s="1"/>
  <c r="D235" i="84" s="1"/>
  <c r="F243" i="83"/>
  <c r="I243" i="83" s="1"/>
  <c r="D243" i="84" s="1"/>
  <c r="F261" i="83"/>
  <c r="I261" i="83" s="1"/>
  <c r="D261" i="84" s="1"/>
  <c r="F47" i="83"/>
  <c r="I47" i="83" s="1"/>
  <c r="D47" i="84" s="1"/>
  <c r="F113" i="83"/>
  <c r="I113" i="83" s="1"/>
  <c r="D113" i="84" s="1"/>
  <c r="F187" i="83"/>
  <c r="I187" i="83" s="1"/>
  <c r="D187" i="84" s="1"/>
  <c r="F50" i="83"/>
  <c r="I50" i="83" s="1"/>
  <c r="D50" i="84" s="1"/>
  <c r="F202" i="83"/>
  <c r="I202" i="83" s="1"/>
  <c r="D202" i="84" s="1"/>
  <c r="F137" i="83"/>
  <c r="I137" i="83" s="1"/>
  <c r="D137" i="84" s="1"/>
  <c r="F276" i="83"/>
  <c r="I276" i="83" s="1"/>
  <c r="D276" i="84" s="1"/>
  <c r="F280" i="83"/>
  <c r="I280" i="83" s="1"/>
  <c r="D280" i="84" s="1"/>
  <c r="F145" i="83"/>
  <c r="I145" i="83" s="1"/>
  <c r="D145" i="84" s="1"/>
  <c r="F46" i="83"/>
  <c r="I46" i="83" s="1"/>
  <c r="D46" i="84" s="1"/>
  <c r="F213" i="83"/>
  <c r="I213" i="83" s="1"/>
  <c r="D213" i="84" s="1"/>
  <c r="F193" i="83"/>
  <c r="I193" i="83" s="1"/>
  <c r="D193" i="84" s="1"/>
  <c r="F250" i="83"/>
  <c r="I250" i="83" s="1"/>
  <c r="D250" i="84" s="1"/>
  <c r="F51" i="83"/>
  <c r="I51" i="83" s="1"/>
  <c r="D51" i="84" s="1"/>
  <c r="F104" i="83"/>
  <c r="I104" i="83" s="1"/>
  <c r="D104" i="84" s="1"/>
  <c r="F211" i="83"/>
  <c r="I211" i="83" s="1"/>
  <c r="D211" i="84" s="1"/>
  <c r="F72" i="83"/>
  <c r="I72" i="83" s="1"/>
  <c r="D72" i="84" s="1"/>
  <c r="F121" i="83"/>
  <c r="I121" i="83" s="1"/>
  <c r="D121" i="84" s="1"/>
  <c r="F227" i="83"/>
  <c r="I227" i="83" s="1"/>
  <c r="D227" i="84" s="1"/>
  <c r="F214" i="83"/>
  <c r="I214" i="83" s="1"/>
  <c r="D214" i="84" s="1"/>
  <c r="F97" i="83"/>
  <c r="I97" i="83" s="1"/>
  <c r="D97" i="84" s="1"/>
  <c r="F7" i="77"/>
  <c r="I7" i="77" s="1"/>
  <c r="F191" i="83"/>
  <c r="I191" i="83" s="1"/>
  <c r="D191" i="84" s="1"/>
  <c r="F236" i="83"/>
  <c r="I236" i="83" s="1"/>
  <c r="D236" i="84" s="1"/>
  <c r="F186" i="83"/>
  <c r="I186" i="83" s="1"/>
  <c r="D186" i="84" s="1"/>
  <c r="F196" i="83"/>
  <c r="I196" i="83" s="1"/>
  <c r="D196" i="84" s="1"/>
  <c r="F270" i="83"/>
  <c r="I270" i="83" s="1"/>
  <c r="D270" i="84" s="1"/>
  <c r="F207" i="83"/>
  <c r="I207" i="83" s="1"/>
  <c r="D207" i="84" s="1"/>
  <c r="F223" i="83"/>
  <c r="I223" i="83" s="1"/>
  <c r="D223" i="84" s="1"/>
  <c r="F205" i="83"/>
  <c r="I205" i="83" s="1"/>
  <c r="D205" i="84" s="1"/>
  <c r="F67" i="83"/>
  <c r="I67" i="83" s="1"/>
  <c r="D67" i="84" s="1"/>
  <c r="F136" i="83"/>
  <c r="I136" i="83" s="1"/>
  <c r="D136" i="84" s="1"/>
  <c r="F142" i="83"/>
  <c r="I142" i="83" s="1"/>
  <c r="D142" i="84" s="1"/>
  <c r="F126" i="83"/>
  <c r="I126" i="83" s="1"/>
  <c r="D126" i="84" s="1"/>
  <c r="F277" i="83"/>
  <c r="I277" i="83" s="1"/>
  <c r="D277" i="84" s="1"/>
  <c r="F76" i="83"/>
  <c r="I76" i="83" s="1"/>
  <c r="D76" i="84" s="1"/>
  <c r="F229" i="83"/>
  <c r="I229" i="83" s="1"/>
  <c r="D229" i="84" s="1"/>
  <c r="F228" i="83"/>
  <c r="I228" i="83" s="1"/>
  <c r="D228" i="84" s="1"/>
  <c r="F208" i="83"/>
  <c r="I208" i="83" s="1"/>
  <c r="D208" i="84" s="1"/>
  <c r="F195" i="83"/>
  <c r="I195" i="83" s="1"/>
  <c r="D195" i="84" s="1"/>
  <c r="F273" i="83"/>
  <c r="I273" i="83" s="1"/>
  <c r="D273" i="84" s="1"/>
  <c r="F217" i="83"/>
  <c r="I217" i="83" s="1"/>
  <c r="D217" i="84" s="1"/>
  <c r="F268" i="83"/>
  <c r="I268" i="83" s="1"/>
  <c r="D268" i="84" s="1"/>
  <c r="F267" i="83"/>
  <c r="I267" i="83" s="1"/>
  <c r="D267" i="84" s="1"/>
  <c r="F199" i="83"/>
  <c r="I199" i="83" s="1"/>
  <c r="D199" i="84" s="1"/>
  <c r="F91" i="83"/>
  <c r="I91" i="83" s="1"/>
  <c r="D91" i="84" s="1"/>
  <c r="F52" i="83"/>
  <c r="I52" i="83" s="1"/>
  <c r="D52" i="84" s="1"/>
  <c r="F52" i="84" s="1"/>
  <c r="I52" i="84" s="1"/>
  <c r="D52" i="85" s="1"/>
  <c r="F201" i="83"/>
  <c r="I201" i="83" s="1"/>
  <c r="D201" i="84" s="1"/>
  <c r="F183" i="83"/>
  <c r="I183" i="83" s="1"/>
  <c r="D183" i="84" s="1"/>
  <c r="F225" i="83"/>
  <c r="I225" i="83" s="1"/>
  <c r="D225" i="84" s="1"/>
  <c r="F226" i="83"/>
  <c r="I226" i="83" s="1"/>
  <c r="D226" i="84" s="1"/>
  <c r="F194" i="83"/>
  <c r="I194" i="83" s="1"/>
  <c r="D194" i="84" s="1"/>
  <c r="F206" i="83"/>
  <c r="I206" i="83" s="1"/>
  <c r="D206" i="84" s="1"/>
  <c r="F219" i="83"/>
  <c r="I219" i="83" s="1"/>
  <c r="D219" i="84" s="1"/>
  <c r="F29" i="83"/>
  <c r="I29" i="83" s="1"/>
  <c r="D29" i="84" s="1"/>
  <c r="F192" i="83"/>
  <c r="I192" i="83" s="1"/>
  <c r="D192" i="84" s="1"/>
  <c r="F94" i="84"/>
  <c r="I94" i="84" s="1"/>
  <c r="D94" i="85" s="1"/>
  <c r="F62" i="83"/>
  <c r="I62" i="83" s="1"/>
  <c r="D62" i="84" s="1"/>
  <c r="F222" i="83"/>
  <c r="I222" i="83" s="1"/>
  <c r="D222" i="84" s="1"/>
  <c r="F177" i="83"/>
  <c r="I177" i="83" s="1"/>
  <c r="D177" i="84" s="1"/>
  <c r="F259" i="84"/>
  <c r="I259" i="84" s="1"/>
  <c r="D259" i="85" s="1"/>
  <c r="F77" i="84"/>
  <c r="I77" i="84" s="1"/>
  <c r="D77" i="85" s="1"/>
  <c r="F109" i="83"/>
  <c r="I109" i="83" s="1"/>
  <c r="D109" i="84" s="1"/>
  <c r="F154" i="83"/>
  <c r="I154" i="83" s="1"/>
  <c r="D154" i="84" s="1"/>
  <c r="F33" i="83"/>
  <c r="I33" i="83" s="1"/>
  <c r="D33" i="84" s="1"/>
  <c r="F272" i="83"/>
  <c r="I272" i="83" s="1"/>
  <c r="D272" i="84" s="1"/>
  <c r="F232" i="83"/>
  <c r="I232" i="83" s="1"/>
  <c r="D232" i="84" s="1"/>
  <c r="F176" i="83"/>
  <c r="I176" i="83" s="1"/>
  <c r="D176" i="84" s="1"/>
  <c r="F70" i="83"/>
  <c r="I70" i="83" s="1"/>
  <c r="D70" i="84" s="1"/>
  <c r="F60" i="83"/>
  <c r="I60" i="83" s="1"/>
  <c r="D60" i="84" s="1"/>
  <c r="F179" i="83"/>
  <c r="I179" i="83" s="1"/>
  <c r="D179" i="84" s="1"/>
  <c r="F87" i="83"/>
  <c r="I87" i="83" s="1"/>
  <c r="D87" i="84" s="1"/>
  <c r="F45" i="83"/>
  <c r="I45" i="83" s="1"/>
  <c r="D45" i="84" s="1"/>
  <c r="F102" i="83"/>
  <c r="I102" i="83" s="1"/>
  <c r="D102" i="84" s="1"/>
  <c r="F238" i="83"/>
  <c r="I238" i="83" s="1"/>
  <c r="D238" i="84" s="1"/>
  <c r="F282" i="83"/>
  <c r="I282" i="83" s="1"/>
  <c r="D282" i="84" s="1"/>
  <c r="F271" i="83"/>
  <c r="I271" i="83" s="1"/>
  <c r="D271" i="84" s="1"/>
  <c r="F66" i="83"/>
  <c r="I66" i="83" s="1"/>
  <c r="D66" i="84" s="1"/>
  <c r="F130" i="83"/>
  <c r="I130" i="83" s="1"/>
  <c r="D130" i="84" s="1"/>
  <c r="F44" i="83"/>
  <c r="I44" i="83" s="1"/>
  <c r="D44" i="84" s="1"/>
  <c r="F25" i="83"/>
  <c r="I25" i="83" s="1"/>
  <c r="D25" i="84" s="1"/>
  <c r="F106" i="83"/>
  <c r="I106" i="83" s="1"/>
  <c r="D106" i="84" s="1"/>
  <c r="F258" i="83"/>
  <c r="I258" i="83" s="1"/>
  <c r="D258" i="84" s="1"/>
  <c r="F32" i="83"/>
  <c r="I32" i="83" s="1"/>
  <c r="D32" i="84" s="1"/>
  <c r="F53" i="83"/>
  <c r="I53" i="83" s="1"/>
  <c r="D53" i="84" s="1"/>
  <c r="F135" i="83"/>
  <c r="I135" i="83" s="1"/>
  <c r="D135" i="84" s="1"/>
  <c r="F34" i="83"/>
  <c r="I34" i="83" s="1"/>
  <c r="D34" i="84" s="1"/>
  <c r="F48" i="83"/>
  <c r="I48" i="83" s="1"/>
  <c r="D48" i="84" s="1"/>
  <c r="F274" i="83"/>
  <c r="I274" i="83" s="1"/>
  <c r="D274" i="84" s="1"/>
  <c r="F134" i="83"/>
  <c r="I134" i="83" s="1"/>
  <c r="D134" i="84" s="1"/>
  <c r="F59" i="83"/>
  <c r="I59" i="83" s="1"/>
  <c r="D59" i="84" s="1"/>
  <c r="F22" i="83"/>
  <c r="I22" i="83" s="1"/>
  <c r="D22" i="84" s="1"/>
  <c r="F204" i="83"/>
  <c r="I204" i="83" s="1"/>
  <c r="D204" i="84" s="1"/>
  <c r="F69" i="83"/>
  <c r="I69" i="83" s="1"/>
  <c r="D69" i="84" s="1"/>
  <c r="F263" i="83"/>
  <c r="I263" i="83" s="1"/>
  <c r="D263" i="84" s="1"/>
  <c r="F224" i="83"/>
  <c r="I224" i="83" s="1"/>
  <c r="D224" i="84" s="1"/>
  <c r="F75" i="83"/>
  <c r="I75" i="83" s="1"/>
  <c r="D75" i="84" s="1"/>
  <c r="F278" i="83"/>
  <c r="I278" i="83" s="1"/>
  <c r="D278" i="84" s="1"/>
  <c r="F275" i="83"/>
  <c r="I275" i="83" s="1"/>
  <c r="D275" i="84" s="1"/>
  <c r="F103" i="83"/>
  <c r="I103" i="83" s="1"/>
  <c r="D103" i="84" s="1"/>
  <c r="F215" i="83"/>
  <c r="I215" i="83" s="1"/>
  <c r="D215" i="84" s="1"/>
  <c r="F188" i="83"/>
  <c r="I188" i="83" s="1"/>
  <c r="D188" i="84" s="1"/>
  <c r="F144" i="83"/>
  <c r="I144" i="83" s="1"/>
  <c r="D144" i="84" s="1"/>
  <c r="F209" i="83"/>
  <c r="I209" i="83" s="1"/>
  <c r="D209" i="84" s="1"/>
  <c r="F42" i="83"/>
  <c r="I42" i="83" s="1"/>
  <c r="D42" i="84" s="1"/>
  <c r="F251" i="83"/>
  <c r="I251" i="83" s="1"/>
  <c r="D251" i="84" s="1"/>
  <c r="F244" i="83"/>
  <c r="I244" i="83" s="1"/>
  <c r="D244" i="84" s="1"/>
  <c r="F83" i="83"/>
  <c r="I83" i="83" s="1"/>
  <c r="D83" i="84" s="1"/>
  <c r="F203" i="83"/>
  <c r="I203" i="83" s="1"/>
  <c r="D203" i="84" s="1"/>
  <c r="F262" i="83"/>
  <c r="I262" i="83" s="1"/>
  <c r="D262" i="84" s="1"/>
  <c r="F88" i="83"/>
  <c r="I88" i="83" s="1"/>
  <c r="D88" i="84" s="1"/>
  <c r="F139" i="83"/>
  <c r="I139" i="83" s="1"/>
  <c r="D139" i="84" s="1"/>
  <c r="F56" i="83"/>
  <c r="I56" i="83" s="1"/>
  <c r="D56" i="84" s="1"/>
  <c r="F252" i="83"/>
  <c r="I252" i="83" s="1"/>
  <c r="D252" i="84" s="1"/>
  <c r="F43" i="83"/>
  <c r="I43" i="83" s="1"/>
  <c r="D43" i="84" s="1"/>
  <c r="F178" i="83"/>
  <c r="I178" i="83" s="1"/>
  <c r="D178" i="84" s="1"/>
  <c r="F190" i="83"/>
  <c r="I190" i="83" s="1"/>
  <c r="D190" i="84" s="1"/>
  <c r="F28" i="83"/>
  <c r="I28" i="83" s="1"/>
  <c r="D28" i="84" s="1"/>
  <c r="F269" i="83"/>
  <c r="I269" i="83" s="1"/>
  <c r="D269" i="84" s="1"/>
  <c r="F216" i="83"/>
  <c r="I216" i="83" s="1"/>
  <c r="D216" i="84" s="1"/>
  <c r="F57" i="83"/>
  <c r="I57" i="83" s="1"/>
  <c r="D57" i="84" s="1"/>
  <c r="F55" i="83"/>
  <c r="I55" i="83" s="1"/>
  <c r="D55" i="84" s="1"/>
  <c r="F41" i="83"/>
  <c r="I41" i="83" s="1"/>
  <c r="D41" i="84" s="1"/>
  <c r="F111" i="83"/>
  <c r="I111" i="83" s="1"/>
  <c r="D111" i="84" s="1"/>
  <c r="F30" i="83"/>
  <c r="I30" i="83" s="1"/>
  <c r="D30" i="84" s="1"/>
  <c r="F234" i="83"/>
  <c r="I234" i="83" s="1"/>
  <c r="D234" i="84" s="1"/>
  <c r="F129" i="83"/>
  <c r="I129" i="83" s="1"/>
  <c r="D129" i="84" s="1"/>
  <c r="F220" i="83"/>
  <c r="I220" i="83" s="1"/>
  <c r="D220" i="84" s="1"/>
  <c r="F20" i="83"/>
  <c r="I20" i="83" s="1"/>
  <c r="D20" i="84" s="1"/>
  <c r="F198" i="83"/>
  <c r="I198" i="83" s="1"/>
  <c r="D198" i="84" s="1"/>
  <c r="B287" i="8"/>
  <c r="B290" i="8" s="1"/>
  <c r="K291" i="8"/>
  <c r="K294" i="8" s="1"/>
  <c r="F52" i="85" l="1"/>
  <c r="I52" i="85" s="1"/>
  <c r="D52" i="86" s="1"/>
  <c r="D13" i="78"/>
  <c r="F13" i="78" s="1"/>
  <c r="I13" i="78" s="1"/>
  <c r="D13" i="79" s="1"/>
  <c r="F13" i="79" s="1"/>
  <c r="I13" i="79" s="1"/>
  <c r="D13" i="80" s="1"/>
  <c r="D8" i="78"/>
  <c r="F8" i="78" s="1"/>
  <c r="I8" i="78" s="1"/>
  <c r="D8" i="79" s="1"/>
  <c r="F8" i="79" s="1"/>
  <c r="I8" i="79" s="1"/>
  <c r="D8" i="80" s="1"/>
  <c r="D6" i="78"/>
  <c r="F6" i="78" s="1"/>
  <c r="I6" i="78" s="1"/>
  <c r="D6" i="79" s="1"/>
  <c r="F6" i="79" s="1"/>
  <c r="I6" i="79" s="1"/>
  <c r="D16" i="78"/>
  <c r="F16" i="78" s="1"/>
  <c r="I16" i="78" s="1"/>
  <c r="D16" i="79" s="1"/>
  <c r="F16" i="79" s="1"/>
  <c r="I16" i="79" s="1"/>
  <c r="D16" i="80" s="1"/>
  <c r="D14" i="78"/>
  <c r="F14" i="78" s="1"/>
  <c r="I14" i="78" s="1"/>
  <c r="D14" i="79" s="1"/>
  <c r="F14" i="79" s="1"/>
  <c r="I14" i="79" s="1"/>
  <c r="D14" i="80" s="1"/>
  <c r="D17" i="78"/>
  <c r="F17" i="78" s="1"/>
  <c r="I17" i="78" s="1"/>
  <c r="D17" i="79" s="1"/>
  <c r="F17" i="79" s="1"/>
  <c r="I17" i="79" s="1"/>
  <c r="D17" i="80" s="1"/>
  <c r="D15" i="78"/>
  <c r="F15" i="78" s="1"/>
  <c r="I15" i="78" s="1"/>
  <c r="D15" i="79" s="1"/>
  <c r="F15" i="79" s="1"/>
  <c r="I15" i="79" s="1"/>
  <c r="D15" i="80" s="1"/>
  <c r="F39" i="81"/>
  <c r="I39" i="81" s="1"/>
  <c r="F38" i="81"/>
  <c r="I38" i="81" s="1"/>
  <c r="D7" i="78"/>
  <c r="F7" i="78" s="1"/>
  <c r="I7" i="78" s="1"/>
  <c r="D18" i="78"/>
  <c r="F18" i="78" s="1"/>
  <c r="I18" i="78" s="1"/>
  <c r="D18" i="79" s="1"/>
  <c r="F18" i="79" s="1"/>
  <c r="I18" i="79" s="1"/>
  <c r="F245" i="80"/>
  <c r="I245" i="80" s="1"/>
  <c r="D245" i="81" s="1"/>
  <c r="F248" i="81"/>
  <c r="I248" i="81" s="1"/>
  <c r="D175" i="83"/>
  <c r="F175" i="83" s="1"/>
  <c r="I175" i="83" s="1"/>
  <c r="D175" i="84" s="1"/>
  <c r="F175" i="84" s="1"/>
  <c r="I175" i="84" s="1"/>
  <c r="D175" i="85" s="1"/>
  <c r="F216" i="84"/>
  <c r="I216" i="84" s="1"/>
  <c r="D216" i="85" s="1"/>
  <c r="F209" i="84"/>
  <c r="I209" i="84" s="1"/>
  <c r="D209" i="85" s="1"/>
  <c r="F59" i="84"/>
  <c r="I59" i="84" s="1"/>
  <c r="D59" i="85" s="1"/>
  <c r="F282" i="84"/>
  <c r="I282" i="84" s="1"/>
  <c r="D282" i="85" s="1"/>
  <c r="F177" i="84"/>
  <c r="I177" i="84" s="1"/>
  <c r="D177" i="85" s="1"/>
  <c r="F267" i="84"/>
  <c r="I267" i="84" s="1"/>
  <c r="D267" i="85" s="1"/>
  <c r="F205" i="84"/>
  <c r="I205" i="84" s="1"/>
  <c r="D205" i="85" s="1"/>
  <c r="F104" i="84"/>
  <c r="I104" i="84" s="1"/>
  <c r="D104" i="85" s="1"/>
  <c r="F243" i="84"/>
  <c r="I243" i="84" s="1"/>
  <c r="D243" i="85" s="1"/>
  <c r="F40" i="84"/>
  <c r="I40" i="84" s="1"/>
  <c r="D40" i="85" s="1"/>
  <c r="F58" i="84"/>
  <c r="I58" i="84" s="1"/>
  <c r="D58" i="85" s="1"/>
  <c r="F81" i="84"/>
  <c r="I81" i="84" s="1"/>
  <c r="D81" i="85" s="1"/>
  <c r="F73" i="84"/>
  <c r="I73" i="84" s="1"/>
  <c r="D73" i="85" s="1"/>
  <c r="F107" i="84"/>
  <c r="I107" i="84" s="1"/>
  <c r="D107" i="85" s="1"/>
  <c r="F279" i="84"/>
  <c r="I279" i="84" s="1"/>
  <c r="D279" i="85" s="1"/>
  <c r="F103" i="84"/>
  <c r="I103" i="84" s="1"/>
  <c r="D103" i="85" s="1"/>
  <c r="F53" i="84"/>
  <c r="I53" i="84" s="1"/>
  <c r="D53" i="85" s="1"/>
  <c r="F60" i="84"/>
  <c r="I60" i="84" s="1"/>
  <c r="D60" i="85" s="1"/>
  <c r="F219" i="84"/>
  <c r="I219" i="84" s="1"/>
  <c r="D219" i="85" s="1"/>
  <c r="F208" i="84"/>
  <c r="I208" i="84" s="1"/>
  <c r="D208" i="85" s="1"/>
  <c r="F236" i="84"/>
  <c r="I236" i="84" s="1"/>
  <c r="D236" i="85" s="1"/>
  <c r="F145" i="84"/>
  <c r="I145" i="84" s="1"/>
  <c r="D145" i="85" s="1"/>
  <c r="F108" i="84"/>
  <c r="I108" i="84" s="1"/>
  <c r="D108" i="85" s="1"/>
  <c r="F132" i="84"/>
  <c r="I132" i="84" s="1"/>
  <c r="D132" i="85" s="1"/>
  <c r="F174" i="82"/>
  <c r="I174" i="82" s="1"/>
  <c r="F49" i="84"/>
  <c r="I49" i="84" s="1"/>
  <c r="D49" i="85" s="1"/>
  <c r="F182" i="84"/>
  <c r="I182" i="84" s="1"/>
  <c r="D182" i="85" s="1"/>
  <c r="F111" i="84"/>
  <c r="I111" i="84" s="1"/>
  <c r="D111" i="85" s="1"/>
  <c r="F263" i="84"/>
  <c r="I263" i="84" s="1"/>
  <c r="D263" i="85" s="1"/>
  <c r="F44" i="84"/>
  <c r="I44" i="84" s="1"/>
  <c r="D44" i="85" s="1"/>
  <c r="F154" i="84"/>
  <c r="I154" i="84" s="1"/>
  <c r="D154" i="85" s="1"/>
  <c r="F201" i="84"/>
  <c r="I201" i="84" s="1"/>
  <c r="D201" i="85" s="1"/>
  <c r="F128" i="84"/>
  <c r="I128" i="84" s="1"/>
  <c r="D128" i="85" s="1"/>
  <c r="F121" i="84"/>
  <c r="I121" i="84" s="1"/>
  <c r="D121" i="85" s="1"/>
  <c r="F187" i="84"/>
  <c r="I187" i="84" s="1"/>
  <c r="D187" i="85" s="1"/>
  <c r="F133" i="84"/>
  <c r="I133" i="84" s="1"/>
  <c r="D133" i="85" s="1"/>
  <c r="F265" i="84"/>
  <c r="I265" i="84" s="1"/>
  <c r="D265" i="85" s="1"/>
  <c r="F71" i="84"/>
  <c r="I71" i="84" s="1"/>
  <c r="D71" i="85" s="1"/>
  <c r="F21" i="84"/>
  <c r="I21" i="84" s="1"/>
  <c r="D21" i="85" s="1"/>
  <c r="F74" i="84"/>
  <c r="I74" i="84" s="1"/>
  <c r="D74" i="85" s="1"/>
  <c r="F257" i="84"/>
  <c r="I257" i="84" s="1"/>
  <c r="D257" i="85" s="1"/>
  <c r="F20" i="84"/>
  <c r="I20" i="84" s="1"/>
  <c r="D20" i="85" s="1"/>
  <c r="F83" i="84"/>
  <c r="I83" i="84" s="1"/>
  <c r="D83" i="85" s="1"/>
  <c r="F28" i="84"/>
  <c r="I28" i="84" s="1"/>
  <c r="D28" i="85" s="1"/>
  <c r="F188" i="84"/>
  <c r="I188" i="84" s="1"/>
  <c r="D188" i="85" s="1"/>
  <c r="F274" i="84"/>
  <c r="I274" i="84" s="1"/>
  <c r="D274" i="85" s="1"/>
  <c r="F102" i="84"/>
  <c r="I102" i="84" s="1"/>
  <c r="D102" i="85" s="1"/>
  <c r="F62" i="84"/>
  <c r="I62" i="84" s="1"/>
  <c r="D62" i="85" s="1"/>
  <c r="F217" i="84"/>
  <c r="I217" i="84" s="1"/>
  <c r="D217" i="85" s="1"/>
  <c r="F207" i="84"/>
  <c r="I207" i="84" s="1"/>
  <c r="D207" i="85" s="1"/>
  <c r="F250" i="84"/>
  <c r="I250" i="84" s="1"/>
  <c r="D250" i="85" s="1"/>
  <c r="F212" i="84"/>
  <c r="I212" i="84" s="1"/>
  <c r="D212" i="85" s="1"/>
  <c r="F131" i="84"/>
  <c r="I131" i="84" s="1"/>
  <c r="D131" i="85" s="1"/>
  <c r="F26" i="84"/>
  <c r="I26" i="84" s="1"/>
  <c r="D26" i="85" s="1"/>
  <c r="F127" i="84"/>
  <c r="I127" i="84" s="1"/>
  <c r="D127" i="85" s="1"/>
  <c r="F35" i="84"/>
  <c r="I35" i="84" s="1"/>
  <c r="D35" i="85" s="1"/>
  <c r="F82" i="84"/>
  <c r="I82" i="84" s="1"/>
  <c r="D82" i="85" s="1"/>
  <c r="F197" i="84"/>
  <c r="I197" i="84" s="1"/>
  <c r="D197" i="85" s="1"/>
  <c r="F252" i="84"/>
  <c r="I252" i="84" s="1"/>
  <c r="D252" i="85" s="1"/>
  <c r="F129" i="84"/>
  <c r="I129" i="84" s="1"/>
  <c r="D129" i="85" s="1"/>
  <c r="F139" i="84"/>
  <c r="I139" i="84" s="1"/>
  <c r="D139" i="85" s="1"/>
  <c r="F278" i="84"/>
  <c r="I278" i="84" s="1"/>
  <c r="D278" i="85" s="1"/>
  <c r="F258" i="84"/>
  <c r="I258" i="84" s="1"/>
  <c r="D258" i="85" s="1"/>
  <c r="F176" i="84"/>
  <c r="I176" i="84" s="1"/>
  <c r="D176" i="85" s="1"/>
  <c r="F194" i="84"/>
  <c r="I194" i="84" s="1"/>
  <c r="D194" i="85" s="1"/>
  <c r="F229" i="84"/>
  <c r="I229" i="84" s="1"/>
  <c r="D229" i="85" s="1"/>
  <c r="F276" i="84"/>
  <c r="I276" i="84" s="1"/>
  <c r="D276" i="85" s="1"/>
  <c r="F105" i="84"/>
  <c r="I105" i="84" s="1"/>
  <c r="D105" i="85" s="1"/>
  <c r="F84" i="84"/>
  <c r="I84" i="84" s="1"/>
  <c r="D84" i="85" s="1"/>
  <c r="F254" i="84"/>
  <c r="I254" i="84" s="1"/>
  <c r="D254" i="85" s="1"/>
  <c r="F86" i="84"/>
  <c r="I86" i="84" s="1"/>
  <c r="D86" i="85" s="1"/>
  <c r="F37" i="84"/>
  <c r="I37" i="84" s="1"/>
  <c r="D37" i="85" s="1"/>
  <c r="F241" i="84"/>
  <c r="I241" i="84" s="1"/>
  <c r="D241" i="85" s="1"/>
  <c r="F55" i="84"/>
  <c r="I55" i="84" s="1"/>
  <c r="D55" i="85" s="1"/>
  <c r="F251" i="84"/>
  <c r="I251" i="84" s="1"/>
  <c r="D251" i="85" s="1"/>
  <c r="F204" i="84"/>
  <c r="I204" i="84" s="1"/>
  <c r="D204" i="85" s="1"/>
  <c r="F66" i="84"/>
  <c r="I66" i="84" s="1"/>
  <c r="D66" i="85" s="1"/>
  <c r="F77" i="85"/>
  <c r="I77" i="85" s="1"/>
  <c r="D77" i="86" s="1"/>
  <c r="F91" i="84"/>
  <c r="I91" i="84" s="1"/>
  <c r="D91" i="85" s="1"/>
  <c r="F136" i="84"/>
  <c r="I136" i="84" s="1"/>
  <c r="D136" i="85" s="1"/>
  <c r="F72" i="84"/>
  <c r="I72" i="84" s="1"/>
  <c r="D72" i="85" s="1"/>
  <c r="F47" i="84"/>
  <c r="I47" i="84" s="1"/>
  <c r="D47" i="85" s="1"/>
  <c r="F95" i="84"/>
  <c r="I95" i="84" s="1"/>
  <c r="D95" i="85" s="1"/>
  <c r="F233" i="84"/>
  <c r="I233" i="84" s="1"/>
  <c r="D233" i="85" s="1"/>
  <c r="F237" i="84"/>
  <c r="I237" i="84" s="1"/>
  <c r="D237" i="85" s="1"/>
  <c r="F54" i="84"/>
  <c r="I54" i="84" s="1"/>
  <c r="D54" i="85" s="1"/>
  <c r="F68" i="84"/>
  <c r="I68" i="84" s="1"/>
  <c r="D68" i="85" s="1"/>
  <c r="F140" i="84"/>
  <c r="I140" i="84" s="1"/>
  <c r="D140" i="85" s="1"/>
  <c r="F34" i="84"/>
  <c r="I34" i="84" s="1"/>
  <c r="D34" i="85" s="1"/>
  <c r="F87" i="84"/>
  <c r="I87" i="84" s="1"/>
  <c r="D87" i="85" s="1"/>
  <c r="F192" i="84"/>
  <c r="I192" i="84" s="1"/>
  <c r="D192" i="85" s="1"/>
  <c r="F273" i="84"/>
  <c r="I273" i="84" s="1"/>
  <c r="D273" i="85" s="1"/>
  <c r="F196" i="84"/>
  <c r="I196" i="84" s="1"/>
  <c r="D196" i="85" s="1"/>
  <c r="F213" i="84"/>
  <c r="I213" i="84" s="1"/>
  <c r="D213" i="85" s="1"/>
  <c r="F31" i="84"/>
  <c r="I31" i="84" s="1"/>
  <c r="D31" i="85" s="1"/>
  <c r="F253" i="84"/>
  <c r="I253" i="84" s="1"/>
  <c r="D253" i="85" s="1"/>
  <c r="F249" i="84"/>
  <c r="I249" i="84" s="1"/>
  <c r="D249" i="85" s="1"/>
  <c r="F178" i="84"/>
  <c r="I178" i="84" s="1"/>
  <c r="D178" i="85" s="1"/>
  <c r="F30" i="84"/>
  <c r="I30" i="84" s="1"/>
  <c r="D30" i="85" s="1"/>
  <c r="F262" i="84"/>
  <c r="I262" i="84" s="1"/>
  <c r="D262" i="85" s="1"/>
  <c r="F75" i="84"/>
  <c r="I75" i="84" s="1"/>
  <c r="D75" i="85" s="1"/>
  <c r="F106" i="84"/>
  <c r="I106" i="84" s="1"/>
  <c r="D106" i="85" s="1"/>
  <c r="F272" i="84"/>
  <c r="I272" i="84" s="1"/>
  <c r="D272" i="85" s="1"/>
  <c r="F225" i="84"/>
  <c r="I225" i="84" s="1"/>
  <c r="D225" i="85" s="1"/>
  <c r="F277" i="84"/>
  <c r="I277" i="84" s="1"/>
  <c r="D277" i="85" s="1"/>
  <c r="F214" i="84"/>
  <c r="I214" i="84" s="1"/>
  <c r="D214" i="85" s="1"/>
  <c r="F202" i="84"/>
  <c r="I202" i="84" s="1"/>
  <c r="D202" i="85" s="1"/>
  <c r="F256" i="84"/>
  <c r="I256" i="84" s="1"/>
  <c r="D256" i="85" s="1"/>
  <c r="F110" i="84"/>
  <c r="I110" i="84" s="1"/>
  <c r="D110" i="85" s="1"/>
  <c r="F80" i="84"/>
  <c r="I80" i="84" s="1"/>
  <c r="D80" i="85" s="1"/>
  <c r="F189" i="84"/>
  <c r="I189" i="84" s="1"/>
  <c r="D189" i="85" s="1"/>
  <c r="F24" i="84"/>
  <c r="I24" i="84" s="1"/>
  <c r="D24" i="85" s="1"/>
  <c r="F125" i="84"/>
  <c r="I125" i="84" s="1"/>
  <c r="D125" i="85" s="1"/>
  <c r="F52" i="86"/>
  <c r="I52" i="86" s="1"/>
  <c r="D52" i="87" s="1"/>
  <c r="F220" i="84"/>
  <c r="I220" i="84" s="1"/>
  <c r="D220" i="85" s="1"/>
  <c r="F96" i="84"/>
  <c r="I96" i="84" s="1"/>
  <c r="D96" i="85" s="1"/>
  <c r="F57" i="84"/>
  <c r="I57" i="84" s="1"/>
  <c r="D57" i="85" s="1"/>
  <c r="F190" i="84"/>
  <c r="I190" i="84" s="1"/>
  <c r="D190" i="85" s="1"/>
  <c r="F56" i="84"/>
  <c r="I56" i="84" s="1"/>
  <c r="D56" i="85" s="1"/>
  <c r="F203" i="84"/>
  <c r="I203" i="84" s="1"/>
  <c r="D203" i="85" s="1"/>
  <c r="F42" i="84"/>
  <c r="I42" i="84" s="1"/>
  <c r="D42" i="85" s="1"/>
  <c r="F275" i="84"/>
  <c r="I275" i="84" s="1"/>
  <c r="D275" i="85" s="1"/>
  <c r="F224" i="84"/>
  <c r="I224" i="84" s="1"/>
  <c r="D224" i="85" s="1"/>
  <c r="F22" i="84"/>
  <c r="I22" i="84" s="1"/>
  <c r="D22" i="85" s="1"/>
  <c r="F48" i="84"/>
  <c r="I48" i="84" s="1"/>
  <c r="D48" i="85" s="1"/>
  <c r="F32" i="84"/>
  <c r="I32" i="84" s="1"/>
  <c r="D32" i="85" s="1"/>
  <c r="F25" i="84"/>
  <c r="I25" i="84" s="1"/>
  <c r="D25" i="85" s="1"/>
  <c r="F271" i="84"/>
  <c r="I271" i="84" s="1"/>
  <c r="D271" i="85" s="1"/>
  <c r="F45" i="84"/>
  <c r="I45" i="84" s="1"/>
  <c r="D45" i="85" s="1"/>
  <c r="F70" i="84"/>
  <c r="I70" i="84" s="1"/>
  <c r="D70" i="85" s="1"/>
  <c r="F33" i="84"/>
  <c r="I33" i="84" s="1"/>
  <c r="D33" i="85" s="1"/>
  <c r="F259" i="85"/>
  <c r="I259" i="85" s="1"/>
  <c r="D259" i="86" s="1"/>
  <c r="F94" i="85"/>
  <c r="I94" i="85" s="1"/>
  <c r="D94" i="86" s="1"/>
  <c r="F206" i="84"/>
  <c r="I206" i="84" s="1"/>
  <c r="D206" i="85" s="1"/>
  <c r="F183" i="84"/>
  <c r="I183" i="84" s="1"/>
  <c r="D183" i="85" s="1"/>
  <c r="F199" i="84"/>
  <c r="I199" i="84" s="1"/>
  <c r="D199" i="85" s="1"/>
  <c r="F228" i="84"/>
  <c r="I228" i="84" s="1"/>
  <c r="D228" i="85" s="1"/>
  <c r="F126" i="84"/>
  <c r="I126" i="84" s="1"/>
  <c r="D126" i="85" s="1"/>
  <c r="F67" i="84"/>
  <c r="I67" i="84" s="1"/>
  <c r="D67" i="85" s="1"/>
  <c r="F270" i="84"/>
  <c r="I270" i="84" s="1"/>
  <c r="D270" i="85" s="1"/>
  <c r="F191" i="84"/>
  <c r="I191" i="84" s="1"/>
  <c r="D191" i="85" s="1"/>
  <c r="F227" i="84"/>
  <c r="I227" i="84" s="1"/>
  <c r="D227" i="85" s="1"/>
  <c r="F211" i="84"/>
  <c r="I211" i="84" s="1"/>
  <c r="D211" i="85" s="1"/>
  <c r="F193" i="84"/>
  <c r="I193" i="84" s="1"/>
  <c r="D193" i="85" s="1"/>
  <c r="F280" i="84"/>
  <c r="I280" i="84" s="1"/>
  <c r="D280" i="85" s="1"/>
  <c r="F50" i="84"/>
  <c r="I50" i="84" s="1"/>
  <c r="D50" i="85" s="1"/>
  <c r="F261" i="84"/>
  <c r="I261" i="84" s="1"/>
  <c r="D261" i="85" s="1"/>
  <c r="F27" i="85"/>
  <c r="I27" i="85" s="1"/>
  <c r="D27" i="86" s="1"/>
  <c r="F198" i="84"/>
  <c r="I198" i="84" s="1"/>
  <c r="D198" i="85" s="1"/>
  <c r="F234" i="84"/>
  <c r="I234" i="84" s="1"/>
  <c r="D234" i="85" s="1"/>
  <c r="F41" i="84"/>
  <c r="I41" i="84" s="1"/>
  <c r="D41" i="85" s="1"/>
  <c r="F269" i="84"/>
  <c r="I269" i="84" s="1"/>
  <c r="D269" i="85" s="1"/>
  <c r="F43" i="84"/>
  <c r="I43" i="84" s="1"/>
  <c r="D43" i="85" s="1"/>
  <c r="F88" i="84"/>
  <c r="I88" i="84" s="1"/>
  <c r="D88" i="85" s="1"/>
  <c r="F244" i="84"/>
  <c r="I244" i="84" s="1"/>
  <c r="D244" i="85" s="1"/>
  <c r="F144" i="84"/>
  <c r="I144" i="84" s="1"/>
  <c r="D144" i="85" s="1"/>
  <c r="F215" i="84"/>
  <c r="I215" i="84" s="1"/>
  <c r="D215" i="85" s="1"/>
  <c r="F69" i="84"/>
  <c r="I69" i="84" s="1"/>
  <c r="D69" i="85" s="1"/>
  <c r="F134" i="84"/>
  <c r="I134" i="84" s="1"/>
  <c r="D134" i="85" s="1"/>
  <c r="F135" i="84"/>
  <c r="I135" i="84" s="1"/>
  <c r="D135" i="85" s="1"/>
  <c r="F130" i="84"/>
  <c r="I130" i="84" s="1"/>
  <c r="D130" i="85" s="1"/>
  <c r="F238" i="84"/>
  <c r="I238" i="84" s="1"/>
  <c r="D238" i="85" s="1"/>
  <c r="F179" i="84"/>
  <c r="I179" i="84" s="1"/>
  <c r="D179" i="85" s="1"/>
  <c r="F232" i="84"/>
  <c r="I232" i="84" s="1"/>
  <c r="D232" i="85" s="1"/>
  <c r="F109" i="84"/>
  <c r="I109" i="84" s="1"/>
  <c r="D109" i="85" s="1"/>
  <c r="F222" i="84"/>
  <c r="I222" i="84" s="1"/>
  <c r="D222" i="85" s="1"/>
  <c r="F29" i="84"/>
  <c r="I29" i="84" s="1"/>
  <c r="D29" i="85" s="1"/>
  <c r="F226" i="84"/>
  <c r="I226" i="84" s="1"/>
  <c r="D226" i="85" s="1"/>
  <c r="F268" i="84"/>
  <c r="I268" i="84" s="1"/>
  <c r="D268" i="85" s="1"/>
  <c r="F195" i="84"/>
  <c r="I195" i="84" s="1"/>
  <c r="D195" i="85" s="1"/>
  <c r="F76" i="84"/>
  <c r="I76" i="84" s="1"/>
  <c r="D76" i="85" s="1"/>
  <c r="F142" i="84"/>
  <c r="I142" i="84" s="1"/>
  <c r="D142" i="85" s="1"/>
  <c r="F223" i="84"/>
  <c r="I223" i="84" s="1"/>
  <c r="D223" i="85" s="1"/>
  <c r="F186" i="84"/>
  <c r="I186" i="84" s="1"/>
  <c r="D186" i="85" s="1"/>
  <c r="F97" i="84"/>
  <c r="I97" i="84" s="1"/>
  <c r="D97" i="85" s="1"/>
  <c r="F200" i="84"/>
  <c r="I200" i="84" s="1"/>
  <c r="D200" i="85" s="1"/>
  <c r="F51" i="84"/>
  <c r="I51" i="84" s="1"/>
  <c r="D51" i="85" s="1"/>
  <c r="F46" i="84"/>
  <c r="I46" i="84" s="1"/>
  <c r="D46" i="85" s="1"/>
  <c r="F137" i="84"/>
  <c r="I137" i="84" s="1"/>
  <c r="D137" i="85" s="1"/>
  <c r="F113" i="84"/>
  <c r="I113" i="84" s="1"/>
  <c r="D113" i="85" s="1"/>
  <c r="F235" i="84"/>
  <c r="I235" i="84" s="1"/>
  <c r="D235" i="85" s="1"/>
  <c r="F181" i="84"/>
  <c r="I181" i="84" s="1"/>
  <c r="D181" i="85" s="1"/>
  <c r="F61" i="84"/>
  <c r="I61" i="84" s="1"/>
  <c r="D61" i="85" s="1"/>
  <c r="F23" i="84"/>
  <c r="I23" i="84" s="1"/>
  <c r="D23" i="85" s="1"/>
  <c r="F264" i="84"/>
  <c r="I264" i="84" s="1"/>
  <c r="D264" i="85" s="1"/>
  <c r="F19" i="84"/>
  <c r="I19" i="84" s="1"/>
  <c r="D19" i="85" s="1"/>
  <c r="F78" i="84"/>
  <c r="I78" i="84" s="1"/>
  <c r="D78" i="85" s="1"/>
  <c r="F284" i="84"/>
  <c r="I284" i="84" s="1"/>
  <c r="F255" i="84"/>
  <c r="I255" i="84" s="1"/>
  <c r="D255" i="85" s="1"/>
  <c r="F260" i="84"/>
  <c r="I260" i="84" s="1"/>
  <c r="D260" i="85" s="1"/>
  <c r="F92" i="84"/>
  <c r="I92" i="84" s="1"/>
  <c r="D92" i="85" s="1"/>
  <c r="F221" i="84"/>
  <c r="I221" i="84" s="1"/>
  <c r="D221" i="85" s="1"/>
  <c r="F112" i="84"/>
  <c r="I112" i="84" s="1"/>
  <c r="D112" i="85" s="1"/>
  <c r="F79" i="84"/>
  <c r="I79" i="84" s="1"/>
  <c r="D79" i="85" s="1"/>
  <c r="F266" i="84"/>
  <c r="I266" i="84" s="1"/>
  <c r="D266" i="85" s="1"/>
  <c r="F143" i="84"/>
  <c r="I143" i="84" s="1"/>
  <c r="D143" i="85" s="1"/>
  <c r="F281" i="84"/>
  <c r="I281" i="84" s="1"/>
  <c r="D281" i="85" s="1"/>
  <c r="F93" i="84"/>
  <c r="I93" i="84" s="1"/>
  <c r="D93" i="85" s="1"/>
  <c r="X36" i="8"/>
  <c r="D284" i="85" l="1"/>
  <c r="D7" i="79"/>
  <c r="F7" i="79" s="1"/>
  <c r="I7" i="79" s="1"/>
  <c r="D7" i="80" s="1"/>
  <c r="F7" i="80" s="1"/>
  <c r="I7" i="80" s="1"/>
  <c r="D7" i="81" s="1"/>
  <c r="D6" i="80"/>
  <c r="F6" i="80" s="1"/>
  <c r="I6" i="80" s="1"/>
  <c r="D18" i="80"/>
  <c r="F18" i="80" s="1"/>
  <c r="I18" i="80" s="1"/>
  <c r="D39" i="82"/>
  <c r="F39" i="82" s="1"/>
  <c r="I39" i="82" s="1"/>
  <c r="D38" i="82"/>
  <c r="F38" i="82" s="1"/>
  <c r="I38" i="82" s="1"/>
  <c r="F14" i="80"/>
  <c r="I14" i="80" s="1"/>
  <c r="F15" i="80"/>
  <c r="I15" i="80" s="1"/>
  <c r="F8" i="80"/>
  <c r="I8" i="80" s="1"/>
  <c r="D248" i="82"/>
  <c r="F248" i="82" s="1"/>
  <c r="I248" i="82" s="1"/>
  <c r="D248" i="83" s="1"/>
  <c r="F248" i="83" s="1"/>
  <c r="I248" i="83" s="1"/>
  <c r="D248" i="84" s="1"/>
  <c r="D174" i="83"/>
  <c r="F174" i="83" s="1"/>
  <c r="I174" i="83" s="1"/>
  <c r="F17" i="80"/>
  <c r="I17" i="80" s="1"/>
  <c r="F16" i="80"/>
  <c r="I16" i="80" s="1"/>
  <c r="F13" i="80"/>
  <c r="I13" i="80" s="1"/>
  <c r="F79" i="85"/>
  <c r="I79" i="85" s="1"/>
  <c r="D79" i="86" s="1"/>
  <c r="F235" i="85"/>
  <c r="I235" i="85" s="1"/>
  <c r="D235" i="86" s="1"/>
  <c r="F226" i="85"/>
  <c r="I226" i="85" s="1"/>
  <c r="D226" i="86" s="1"/>
  <c r="F238" i="85"/>
  <c r="I238" i="85" s="1"/>
  <c r="D238" i="86" s="1"/>
  <c r="F234" i="85"/>
  <c r="I234" i="85" s="1"/>
  <c r="D234" i="86" s="1"/>
  <c r="F126" i="85"/>
  <c r="I126" i="85" s="1"/>
  <c r="D126" i="86" s="1"/>
  <c r="F259" i="86"/>
  <c r="I259" i="86" s="1"/>
  <c r="D259" i="87" s="1"/>
  <c r="F56" i="85"/>
  <c r="I56" i="85" s="1"/>
  <c r="D56" i="86" s="1"/>
  <c r="F214" i="85"/>
  <c r="I214" i="85" s="1"/>
  <c r="D214" i="86" s="1"/>
  <c r="F262" i="85"/>
  <c r="I262" i="85" s="1"/>
  <c r="D262" i="86" s="1"/>
  <c r="F140" i="85"/>
  <c r="I140" i="85" s="1"/>
  <c r="D140" i="86" s="1"/>
  <c r="F251" i="85"/>
  <c r="I251" i="85" s="1"/>
  <c r="D251" i="86" s="1"/>
  <c r="F82" i="85"/>
  <c r="I82" i="85" s="1"/>
  <c r="D82" i="86" s="1"/>
  <c r="F28" i="85"/>
  <c r="I28" i="85" s="1"/>
  <c r="D28" i="86" s="1"/>
  <c r="F71" i="85"/>
  <c r="I71" i="85" s="1"/>
  <c r="D71" i="86" s="1"/>
  <c r="F49" i="85"/>
  <c r="I49" i="85" s="1"/>
  <c r="D49" i="86" s="1"/>
  <c r="F73" i="85"/>
  <c r="I73" i="85" s="1"/>
  <c r="D73" i="86" s="1"/>
  <c r="F205" i="85"/>
  <c r="I205" i="85" s="1"/>
  <c r="D205" i="86" s="1"/>
  <c r="F130" i="85"/>
  <c r="I130" i="85" s="1"/>
  <c r="D130" i="86" s="1"/>
  <c r="F198" i="85"/>
  <c r="I198" i="85" s="1"/>
  <c r="D198" i="86" s="1"/>
  <c r="F193" i="85"/>
  <c r="I193" i="85" s="1"/>
  <c r="D193" i="86" s="1"/>
  <c r="F33" i="85"/>
  <c r="I33" i="85" s="1"/>
  <c r="D33" i="86" s="1"/>
  <c r="F190" i="85"/>
  <c r="I190" i="85" s="1"/>
  <c r="D190" i="86" s="1"/>
  <c r="F24" i="85"/>
  <c r="I24" i="85" s="1"/>
  <c r="D24" i="86" s="1"/>
  <c r="F30" i="85"/>
  <c r="I30" i="85" s="1"/>
  <c r="D30" i="86" s="1"/>
  <c r="F68" i="85"/>
  <c r="I68" i="85" s="1"/>
  <c r="D68" i="86" s="1"/>
  <c r="F72" i="85"/>
  <c r="I72" i="85" s="1"/>
  <c r="D72" i="86" s="1"/>
  <c r="F84" i="85"/>
  <c r="I84" i="85" s="1"/>
  <c r="D84" i="86" s="1"/>
  <c r="F35" i="85"/>
  <c r="I35" i="85" s="1"/>
  <c r="D35" i="86" s="1"/>
  <c r="F207" i="85"/>
  <c r="I207" i="85" s="1"/>
  <c r="D207" i="86" s="1"/>
  <c r="F265" i="85"/>
  <c r="I265" i="85" s="1"/>
  <c r="D265" i="86" s="1"/>
  <c r="F219" i="85"/>
  <c r="I219" i="85" s="1"/>
  <c r="D219" i="86" s="1"/>
  <c r="F267" i="85"/>
  <c r="I267" i="85" s="1"/>
  <c r="D267" i="86" s="1"/>
  <c r="F221" i="85"/>
  <c r="I221" i="85" s="1"/>
  <c r="D221" i="86" s="1"/>
  <c r="F19" i="85"/>
  <c r="I19" i="85" s="1"/>
  <c r="D19" i="86" s="1"/>
  <c r="F223" i="85"/>
  <c r="I223" i="85" s="1"/>
  <c r="D223" i="86" s="1"/>
  <c r="F135" i="85"/>
  <c r="I135" i="85" s="1"/>
  <c r="D135" i="86" s="1"/>
  <c r="F244" i="85"/>
  <c r="I244" i="85" s="1"/>
  <c r="D244" i="86" s="1"/>
  <c r="F211" i="85"/>
  <c r="I211" i="85" s="1"/>
  <c r="D211" i="86" s="1"/>
  <c r="F70" i="85"/>
  <c r="I70" i="85" s="1"/>
  <c r="D70" i="86" s="1"/>
  <c r="F22" i="85"/>
  <c r="I22" i="85" s="1"/>
  <c r="D22" i="86" s="1"/>
  <c r="F189" i="85"/>
  <c r="I189" i="85" s="1"/>
  <c r="D189" i="86" s="1"/>
  <c r="F178" i="85"/>
  <c r="I178" i="85" s="1"/>
  <c r="D178" i="86" s="1"/>
  <c r="F196" i="85"/>
  <c r="I196" i="85" s="1"/>
  <c r="D196" i="86" s="1"/>
  <c r="F136" i="85"/>
  <c r="I136" i="85" s="1"/>
  <c r="D136" i="86" s="1"/>
  <c r="F105" i="85"/>
  <c r="I105" i="85" s="1"/>
  <c r="D105" i="86" s="1"/>
  <c r="F278" i="85"/>
  <c r="I278" i="85" s="1"/>
  <c r="D278" i="86" s="1"/>
  <c r="F217" i="85"/>
  <c r="I217" i="85" s="1"/>
  <c r="D217" i="86" s="1"/>
  <c r="F133" i="85"/>
  <c r="I133" i="85" s="1"/>
  <c r="D133" i="86" s="1"/>
  <c r="F44" i="85"/>
  <c r="I44" i="85" s="1"/>
  <c r="D44" i="86" s="1"/>
  <c r="F60" i="85"/>
  <c r="I60" i="85" s="1"/>
  <c r="D60" i="86" s="1"/>
  <c r="F177" i="85"/>
  <c r="I177" i="85" s="1"/>
  <c r="D177" i="86" s="1"/>
  <c r="F186" i="85"/>
  <c r="I186" i="85" s="1"/>
  <c r="D186" i="86" s="1"/>
  <c r="F93" i="85"/>
  <c r="I93" i="85" s="1"/>
  <c r="D93" i="86" s="1"/>
  <c r="F264" i="85"/>
  <c r="I264" i="85" s="1"/>
  <c r="D264" i="86" s="1"/>
  <c r="F142" i="85"/>
  <c r="I142" i="85" s="1"/>
  <c r="D142" i="86" s="1"/>
  <c r="F222" i="85"/>
  <c r="I222" i="85" s="1"/>
  <c r="D222" i="86" s="1"/>
  <c r="F88" i="85"/>
  <c r="I88" i="85" s="1"/>
  <c r="D88" i="86" s="1"/>
  <c r="F227" i="85"/>
  <c r="I227" i="85" s="1"/>
  <c r="D227" i="86" s="1"/>
  <c r="F199" i="85"/>
  <c r="I199" i="85" s="1"/>
  <c r="D199" i="86" s="1"/>
  <c r="F224" i="85"/>
  <c r="I224" i="85" s="1"/>
  <c r="D224" i="86" s="1"/>
  <c r="F80" i="85"/>
  <c r="I80" i="85" s="1"/>
  <c r="D80" i="86" s="1"/>
  <c r="F225" i="85"/>
  <c r="I225" i="85" s="1"/>
  <c r="D225" i="86" s="1"/>
  <c r="F273" i="85"/>
  <c r="I273" i="85" s="1"/>
  <c r="D273" i="86" s="1"/>
  <c r="F91" i="85"/>
  <c r="I91" i="85" s="1"/>
  <c r="D91" i="86" s="1"/>
  <c r="F241" i="85"/>
  <c r="I241" i="85" s="1"/>
  <c r="D241" i="86" s="1"/>
  <c r="F139" i="85"/>
  <c r="I139" i="85" s="1"/>
  <c r="D139" i="86" s="1"/>
  <c r="F62" i="85"/>
  <c r="I62" i="85" s="1"/>
  <c r="D62" i="86" s="1"/>
  <c r="F20" i="85"/>
  <c r="I20" i="85" s="1"/>
  <c r="D20" i="86" s="1"/>
  <c r="F263" i="85"/>
  <c r="I263" i="85" s="1"/>
  <c r="D263" i="86" s="1"/>
  <c r="F53" i="85"/>
  <c r="I53" i="85" s="1"/>
  <c r="D53" i="86" s="1"/>
  <c r="F58" i="85"/>
  <c r="I58" i="85" s="1"/>
  <c r="D58" i="86" s="1"/>
  <c r="F281" i="85"/>
  <c r="I281" i="85" s="1"/>
  <c r="D281" i="86" s="1"/>
  <c r="F23" i="85"/>
  <c r="I23" i="85" s="1"/>
  <c r="D23" i="86" s="1"/>
  <c r="F46" i="85"/>
  <c r="I46" i="85" s="1"/>
  <c r="D46" i="86" s="1"/>
  <c r="F109" i="85"/>
  <c r="I109" i="85" s="1"/>
  <c r="D109" i="86" s="1"/>
  <c r="F43" i="85"/>
  <c r="I43" i="85" s="1"/>
  <c r="D43" i="86" s="1"/>
  <c r="F175" i="85"/>
  <c r="I175" i="85" s="1"/>
  <c r="D175" i="86" s="1"/>
  <c r="F183" i="85"/>
  <c r="I183" i="85" s="1"/>
  <c r="D183" i="86" s="1"/>
  <c r="F275" i="85"/>
  <c r="I275" i="85" s="1"/>
  <c r="D275" i="86" s="1"/>
  <c r="F96" i="85"/>
  <c r="I96" i="85" s="1"/>
  <c r="D96" i="86" s="1"/>
  <c r="F272" i="85"/>
  <c r="I272" i="85" s="1"/>
  <c r="D272" i="86" s="1"/>
  <c r="F192" i="85"/>
  <c r="I192" i="85" s="1"/>
  <c r="D192" i="86" s="1"/>
  <c r="F237" i="85"/>
  <c r="I237" i="85" s="1"/>
  <c r="D237" i="86" s="1"/>
  <c r="F37" i="85"/>
  <c r="I37" i="85" s="1"/>
  <c r="D37" i="86" s="1"/>
  <c r="F129" i="85"/>
  <c r="I129" i="85" s="1"/>
  <c r="D129" i="86" s="1"/>
  <c r="F26" i="85"/>
  <c r="I26" i="85" s="1"/>
  <c r="D26" i="86" s="1"/>
  <c r="F257" i="85"/>
  <c r="I257" i="85" s="1"/>
  <c r="D257" i="86" s="1"/>
  <c r="F111" i="85"/>
  <c r="I111" i="85" s="1"/>
  <c r="D111" i="86" s="1"/>
  <c r="F108" i="85"/>
  <c r="I108" i="85" s="1"/>
  <c r="D108" i="86" s="1"/>
  <c r="F40" i="85"/>
  <c r="I40" i="85" s="1"/>
  <c r="D40" i="86" s="1"/>
  <c r="F113" i="85"/>
  <c r="I113" i="85" s="1"/>
  <c r="D113" i="86" s="1"/>
  <c r="F143" i="85"/>
  <c r="I143" i="85" s="1"/>
  <c r="D143" i="86" s="1"/>
  <c r="F260" i="85"/>
  <c r="I260" i="85" s="1"/>
  <c r="D260" i="86" s="1"/>
  <c r="F51" i="85"/>
  <c r="I51" i="85" s="1"/>
  <c r="D51" i="86" s="1"/>
  <c r="F232" i="85"/>
  <c r="I232" i="85" s="1"/>
  <c r="D232" i="86" s="1"/>
  <c r="F69" i="85"/>
  <c r="I69" i="85" s="1"/>
  <c r="D69" i="86" s="1"/>
  <c r="F261" i="85"/>
  <c r="I261" i="85" s="1"/>
  <c r="D261" i="86" s="1"/>
  <c r="F206" i="85"/>
  <c r="I206" i="85" s="1"/>
  <c r="D206" i="86" s="1"/>
  <c r="F271" i="85"/>
  <c r="I271" i="85" s="1"/>
  <c r="D271" i="86" s="1"/>
  <c r="F220" i="85"/>
  <c r="I220" i="85" s="1"/>
  <c r="D220" i="86" s="1"/>
  <c r="F106" i="85"/>
  <c r="I106" i="85" s="1"/>
  <c r="D106" i="86" s="1"/>
  <c r="F253" i="85"/>
  <c r="I253" i="85" s="1"/>
  <c r="D253" i="86" s="1"/>
  <c r="F233" i="85"/>
  <c r="I233" i="85" s="1"/>
  <c r="D233" i="86" s="1"/>
  <c r="F86" i="85"/>
  <c r="I86" i="85" s="1"/>
  <c r="D86" i="86" s="1"/>
  <c r="F229" i="85"/>
  <c r="I229" i="85" s="1"/>
  <c r="D229" i="86" s="1"/>
  <c r="F131" i="85"/>
  <c r="I131" i="85" s="1"/>
  <c r="D131" i="86" s="1"/>
  <c r="F74" i="85"/>
  <c r="I74" i="85" s="1"/>
  <c r="D74" i="86" s="1"/>
  <c r="F121" i="85"/>
  <c r="I121" i="85" s="1"/>
  <c r="D121" i="86" s="1"/>
  <c r="F145" i="85"/>
  <c r="I145" i="85" s="1"/>
  <c r="D145" i="86" s="1"/>
  <c r="F243" i="85"/>
  <c r="I243" i="85" s="1"/>
  <c r="D243" i="86" s="1"/>
  <c r="F59" i="85"/>
  <c r="I59" i="85" s="1"/>
  <c r="D59" i="86" s="1"/>
  <c r="F112" i="85"/>
  <c r="I112" i="85" s="1"/>
  <c r="D112" i="86" s="1"/>
  <c r="F255" i="85"/>
  <c r="I255" i="85" s="1"/>
  <c r="D255" i="86" s="1"/>
  <c r="F200" i="85"/>
  <c r="I200" i="85" s="1"/>
  <c r="D200" i="86" s="1"/>
  <c r="F195" i="85"/>
  <c r="I195" i="85" s="1"/>
  <c r="D195" i="86" s="1"/>
  <c r="F50" i="85"/>
  <c r="I50" i="85" s="1"/>
  <c r="D50" i="86" s="1"/>
  <c r="F270" i="85"/>
  <c r="I270" i="85" s="1"/>
  <c r="D270" i="86" s="1"/>
  <c r="F25" i="85"/>
  <c r="I25" i="85" s="1"/>
  <c r="D25" i="86" s="1"/>
  <c r="F52" i="87"/>
  <c r="I52" i="87" s="1"/>
  <c r="D52" i="88" s="1"/>
  <c r="F256" i="85"/>
  <c r="I256" i="85" s="1"/>
  <c r="D256" i="86" s="1"/>
  <c r="F95" i="85"/>
  <c r="I95" i="85" s="1"/>
  <c r="D95" i="86" s="1"/>
  <c r="F66" i="85"/>
  <c r="I66" i="85" s="1"/>
  <c r="D66" i="86" s="1"/>
  <c r="F194" i="85"/>
  <c r="I194" i="85" s="1"/>
  <c r="D194" i="86" s="1"/>
  <c r="F212" i="85"/>
  <c r="I212" i="85" s="1"/>
  <c r="D212" i="86" s="1"/>
  <c r="F274" i="85"/>
  <c r="I274" i="85" s="1"/>
  <c r="D274" i="86" s="1"/>
  <c r="F128" i="85"/>
  <c r="I128" i="85" s="1"/>
  <c r="D128" i="86" s="1"/>
  <c r="F236" i="85"/>
  <c r="I236" i="85" s="1"/>
  <c r="D236" i="86" s="1"/>
  <c r="F279" i="85"/>
  <c r="I279" i="85" s="1"/>
  <c r="D279" i="86" s="1"/>
  <c r="F209" i="85"/>
  <c r="I209" i="85" s="1"/>
  <c r="D209" i="86" s="1"/>
  <c r="F284" i="85"/>
  <c r="I284" i="85" s="1"/>
  <c r="D284" i="86" s="1"/>
  <c r="F181" i="85"/>
  <c r="I181" i="85" s="1"/>
  <c r="D181" i="86" s="1"/>
  <c r="F268" i="85"/>
  <c r="I268" i="85" s="1"/>
  <c r="D268" i="86" s="1"/>
  <c r="F215" i="85"/>
  <c r="I215" i="85" s="1"/>
  <c r="D215" i="86" s="1"/>
  <c r="F41" i="85"/>
  <c r="I41" i="85" s="1"/>
  <c r="D41" i="86" s="1"/>
  <c r="F67" i="85"/>
  <c r="I67" i="85" s="1"/>
  <c r="D67" i="86" s="1"/>
  <c r="F32" i="85"/>
  <c r="I32" i="85" s="1"/>
  <c r="D32" i="86" s="1"/>
  <c r="F203" i="85"/>
  <c r="I203" i="85" s="1"/>
  <c r="D203" i="86" s="1"/>
  <c r="F202" i="85"/>
  <c r="I202" i="85" s="1"/>
  <c r="D202" i="86" s="1"/>
  <c r="F31" i="85"/>
  <c r="I31" i="85" s="1"/>
  <c r="D31" i="86" s="1"/>
  <c r="F34" i="85"/>
  <c r="I34" i="85" s="1"/>
  <c r="D34" i="86" s="1"/>
  <c r="F204" i="85"/>
  <c r="I204" i="85" s="1"/>
  <c r="D204" i="86" s="1"/>
  <c r="F176" i="85"/>
  <c r="I176" i="85" s="1"/>
  <c r="D176" i="86" s="1"/>
  <c r="F197" i="85"/>
  <c r="I197" i="85" s="1"/>
  <c r="D197" i="86" s="1"/>
  <c r="F188" i="85"/>
  <c r="I188" i="85" s="1"/>
  <c r="D188" i="86" s="1"/>
  <c r="F201" i="85"/>
  <c r="I201" i="85" s="1"/>
  <c r="D201" i="86" s="1"/>
  <c r="F182" i="85"/>
  <c r="I182" i="85" s="1"/>
  <c r="D182" i="86" s="1"/>
  <c r="F107" i="85"/>
  <c r="I107" i="85" s="1"/>
  <c r="D107" i="86" s="1"/>
  <c r="F216" i="85"/>
  <c r="I216" i="85" s="1"/>
  <c r="D216" i="86" s="1"/>
  <c r="F92" i="85"/>
  <c r="I92" i="85" s="1"/>
  <c r="D92" i="86" s="1"/>
  <c r="F78" i="85"/>
  <c r="I78" i="85" s="1"/>
  <c r="D78" i="86" s="1"/>
  <c r="F61" i="85"/>
  <c r="I61" i="85" s="1"/>
  <c r="D61" i="86" s="1"/>
  <c r="F29" i="85"/>
  <c r="I29" i="85" s="1"/>
  <c r="D29" i="86" s="1"/>
  <c r="F179" i="85"/>
  <c r="I179" i="85" s="1"/>
  <c r="D179" i="86" s="1"/>
  <c r="F134" i="85"/>
  <c r="I134" i="85" s="1"/>
  <c r="D134" i="86" s="1"/>
  <c r="F144" i="85"/>
  <c r="I144" i="85" s="1"/>
  <c r="D144" i="86" s="1"/>
  <c r="F269" i="85"/>
  <c r="I269" i="85" s="1"/>
  <c r="D269" i="86" s="1"/>
  <c r="F27" i="86"/>
  <c r="I27" i="86" s="1"/>
  <c r="D27" i="87" s="1"/>
  <c r="F280" i="85"/>
  <c r="I280" i="85" s="1"/>
  <c r="D280" i="86" s="1"/>
  <c r="F191" i="85"/>
  <c r="I191" i="85" s="1"/>
  <c r="D191" i="86" s="1"/>
  <c r="F228" i="85"/>
  <c r="I228" i="85" s="1"/>
  <c r="D228" i="86" s="1"/>
  <c r="F94" i="86"/>
  <c r="I94" i="86" s="1"/>
  <c r="D94" i="87" s="1"/>
  <c r="F45" i="85"/>
  <c r="I45" i="85" s="1"/>
  <c r="D45" i="86" s="1"/>
  <c r="F48" i="85"/>
  <c r="I48" i="85" s="1"/>
  <c r="D48" i="86" s="1"/>
  <c r="F42" i="85"/>
  <c r="I42" i="85" s="1"/>
  <c r="D42" i="86" s="1"/>
  <c r="F57" i="85"/>
  <c r="I57" i="85" s="1"/>
  <c r="D57" i="86" s="1"/>
  <c r="F125" i="85"/>
  <c r="I125" i="85" s="1"/>
  <c r="D125" i="86" s="1"/>
  <c r="F110" i="85"/>
  <c r="I110" i="85" s="1"/>
  <c r="D110" i="86" s="1"/>
  <c r="F277" i="85"/>
  <c r="I277" i="85" s="1"/>
  <c r="D277" i="86" s="1"/>
  <c r="F75" i="85"/>
  <c r="I75" i="85" s="1"/>
  <c r="D75" i="86" s="1"/>
  <c r="F249" i="85"/>
  <c r="I249" i="85" s="1"/>
  <c r="D249" i="86" s="1"/>
  <c r="F213" i="85"/>
  <c r="I213" i="85" s="1"/>
  <c r="D213" i="86" s="1"/>
  <c r="F87" i="85"/>
  <c r="I87" i="85" s="1"/>
  <c r="D87" i="86" s="1"/>
  <c r="F54" i="85"/>
  <c r="I54" i="85" s="1"/>
  <c r="D54" i="86" s="1"/>
  <c r="F47" i="85"/>
  <c r="I47" i="85" s="1"/>
  <c r="D47" i="86" s="1"/>
  <c r="F77" i="86"/>
  <c r="I77" i="86" s="1"/>
  <c r="D77" i="87" s="1"/>
  <c r="F55" i="85"/>
  <c r="I55" i="85" s="1"/>
  <c r="D55" i="86" s="1"/>
  <c r="F254" i="85"/>
  <c r="I254" i="85" s="1"/>
  <c r="D254" i="86" s="1"/>
  <c r="F276" i="85"/>
  <c r="I276" i="85" s="1"/>
  <c r="D276" i="86" s="1"/>
  <c r="F258" i="85"/>
  <c r="I258" i="85" s="1"/>
  <c r="D258" i="86" s="1"/>
  <c r="F252" i="85"/>
  <c r="I252" i="85" s="1"/>
  <c r="D252" i="86" s="1"/>
  <c r="F127" i="85"/>
  <c r="I127" i="85" s="1"/>
  <c r="D127" i="86" s="1"/>
  <c r="F250" i="85"/>
  <c r="I250" i="85" s="1"/>
  <c r="D250" i="86" s="1"/>
  <c r="F102" i="85"/>
  <c r="I102" i="85" s="1"/>
  <c r="D102" i="86" s="1"/>
  <c r="F83" i="85"/>
  <c r="I83" i="85" s="1"/>
  <c r="D83" i="86" s="1"/>
  <c r="F21" i="85"/>
  <c r="I21" i="85" s="1"/>
  <c r="D21" i="86" s="1"/>
  <c r="F187" i="85"/>
  <c r="I187" i="85" s="1"/>
  <c r="D187" i="86" s="1"/>
  <c r="F154" i="85"/>
  <c r="I154" i="85" s="1"/>
  <c r="D154" i="86" s="1"/>
  <c r="F132" i="85"/>
  <c r="I132" i="85" s="1"/>
  <c r="D132" i="86" s="1"/>
  <c r="F208" i="85"/>
  <c r="I208" i="85" s="1"/>
  <c r="D208" i="86" s="1"/>
  <c r="F103" i="85"/>
  <c r="I103" i="85" s="1"/>
  <c r="D103" i="86" s="1"/>
  <c r="F81" i="85"/>
  <c r="I81" i="85" s="1"/>
  <c r="D81" i="86" s="1"/>
  <c r="F104" i="85"/>
  <c r="I104" i="85" s="1"/>
  <c r="D104" i="86" s="1"/>
  <c r="F282" i="85"/>
  <c r="I282" i="85" s="1"/>
  <c r="D282" i="86" s="1"/>
  <c r="F266" i="85"/>
  <c r="I266" i="85" s="1"/>
  <c r="D266" i="86" s="1"/>
  <c r="F76" i="85"/>
  <c r="I76" i="85" s="1"/>
  <c r="D76" i="86" s="1"/>
  <c r="F97" i="85"/>
  <c r="I97" i="85" s="1"/>
  <c r="D97" i="86" s="1"/>
  <c r="F137" i="85"/>
  <c r="I137" i="85" s="1"/>
  <c r="D137" i="86" s="1"/>
  <c r="F245" i="81"/>
  <c r="C5" i="64"/>
  <c r="E5" i="64" s="1"/>
  <c r="G5" i="64" s="1"/>
  <c r="D8" i="81" l="1"/>
  <c r="F8" i="81" s="1"/>
  <c r="I8" i="81" s="1"/>
  <c r="D8" i="82" s="1"/>
  <c r="F8" i="82" s="1"/>
  <c r="I8" i="82" s="1"/>
  <c r="D8" i="83" s="1"/>
  <c r="D15" i="81"/>
  <c r="F15" i="81" s="1"/>
  <c r="I15" i="81" s="1"/>
  <c r="D15" i="82" s="1"/>
  <c r="F15" i="82" s="1"/>
  <c r="I15" i="82" s="1"/>
  <c r="D15" i="83" s="1"/>
  <c r="D14" i="81"/>
  <c r="F14" i="81" s="1"/>
  <c r="I14" i="81" s="1"/>
  <c r="D14" i="82" s="1"/>
  <c r="F14" i="82" s="1"/>
  <c r="I14" i="82" s="1"/>
  <c r="D14" i="83" s="1"/>
  <c r="D13" i="81"/>
  <c r="F13" i="81" s="1"/>
  <c r="I13" i="81" s="1"/>
  <c r="D13" i="82" s="1"/>
  <c r="F13" i="82" s="1"/>
  <c r="I13" i="82" s="1"/>
  <c r="D13" i="83" s="1"/>
  <c r="D16" i="81"/>
  <c r="F16" i="81" s="1"/>
  <c r="I16" i="81" s="1"/>
  <c r="D16" i="82" s="1"/>
  <c r="F16" i="82" s="1"/>
  <c r="I16" i="82" s="1"/>
  <c r="D16" i="83" s="1"/>
  <c r="D17" i="81"/>
  <c r="F17" i="81" s="1"/>
  <c r="I17" i="81" s="1"/>
  <c r="D17" i="82" s="1"/>
  <c r="F17" i="82" s="1"/>
  <c r="I17" i="82" s="1"/>
  <c r="D17" i="83" s="1"/>
  <c r="D18" i="81"/>
  <c r="F18" i="81" s="1"/>
  <c r="I18" i="81" s="1"/>
  <c r="D18" i="82" s="1"/>
  <c r="F18" i="82" s="1"/>
  <c r="I18" i="82" s="1"/>
  <c r="D18" i="83" s="1"/>
  <c r="D6" i="81"/>
  <c r="F6" i="81" s="1"/>
  <c r="I6" i="81" s="1"/>
  <c r="D6" i="82" s="1"/>
  <c r="F6" i="82" s="1"/>
  <c r="I6" i="82" s="1"/>
  <c r="D6" i="83" s="1"/>
  <c r="F6" i="83" s="1"/>
  <c r="I6" i="83" s="1"/>
  <c r="D6" i="84" s="1"/>
  <c r="D39" i="83"/>
  <c r="F39" i="83" s="1"/>
  <c r="I39" i="83" s="1"/>
  <c r="D38" i="83"/>
  <c r="F38" i="83" s="1"/>
  <c r="I38" i="83" s="1"/>
  <c r="D174" i="84"/>
  <c r="F174" i="84" s="1"/>
  <c r="I174" i="84" s="1"/>
  <c r="D174" i="85" s="1"/>
  <c r="F7" i="81"/>
  <c r="I7" i="81" s="1"/>
  <c r="D7" i="82" s="1"/>
  <c r="F132" i="86"/>
  <c r="I132" i="86" s="1"/>
  <c r="D132" i="87" s="1"/>
  <c r="F87" i="86"/>
  <c r="I87" i="86" s="1"/>
  <c r="D87" i="87" s="1"/>
  <c r="F92" i="86"/>
  <c r="I92" i="86" s="1"/>
  <c r="D92" i="87" s="1"/>
  <c r="F203" i="86"/>
  <c r="I203" i="86" s="1"/>
  <c r="D203" i="87" s="1"/>
  <c r="F181" i="86"/>
  <c r="I181" i="86" s="1"/>
  <c r="D181" i="87" s="1"/>
  <c r="F52" i="88"/>
  <c r="I52" i="88" s="1"/>
  <c r="D52" i="89" s="1"/>
  <c r="F74" i="86"/>
  <c r="I74" i="86" s="1"/>
  <c r="D74" i="87" s="1"/>
  <c r="F106" i="86"/>
  <c r="I106" i="86" s="1"/>
  <c r="D106" i="87" s="1"/>
  <c r="F111" i="86"/>
  <c r="I111" i="86" s="1"/>
  <c r="D111" i="87" s="1"/>
  <c r="F109" i="86"/>
  <c r="I109" i="86" s="1"/>
  <c r="D109" i="87" s="1"/>
  <c r="F263" i="86"/>
  <c r="I263" i="86" s="1"/>
  <c r="D263" i="87" s="1"/>
  <c r="F222" i="86"/>
  <c r="I222" i="86" s="1"/>
  <c r="D222" i="87" s="1"/>
  <c r="F196" i="86"/>
  <c r="I196" i="86" s="1"/>
  <c r="D196" i="87" s="1"/>
  <c r="F244" i="86"/>
  <c r="I244" i="86" s="1"/>
  <c r="D244" i="87" s="1"/>
  <c r="F30" i="86"/>
  <c r="I30" i="86" s="1"/>
  <c r="D30" i="87" s="1"/>
  <c r="F259" i="87"/>
  <c r="I259" i="87" s="1"/>
  <c r="D259" i="88" s="1"/>
  <c r="F125" i="86"/>
  <c r="I125" i="86" s="1"/>
  <c r="D125" i="87" s="1"/>
  <c r="F197" i="86"/>
  <c r="I197" i="86" s="1"/>
  <c r="D197" i="87" s="1"/>
  <c r="F284" i="86"/>
  <c r="I284" i="86" s="1"/>
  <c r="D284" i="87" s="1"/>
  <c r="F25" i="86"/>
  <c r="I25" i="86" s="1"/>
  <c r="D25" i="87" s="1"/>
  <c r="F255" i="86"/>
  <c r="I255" i="86" s="1"/>
  <c r="D255" i="87" s="1"/>
  <c r="F220" i="86"/>
  <c r="I220" i="86" s="1"/>
  <c r="D220" i="87" s="1"/>
  <c r="F257" i="86"/>
  <c r="I257" i="86" s="1"/>
  <c r="D257" i="87" s="1"/>
  <c r="F272" i="86"/>
  <c r="I272" i="86" s="1"/>
  <c r="D272" i="87" s="1"/>
  <c r="F20" i="86"/>
  <c r="I20" i="86" s="1"/>
  <c r="D20" i="87" s="1"/>
  <c r="F142" i="86"/>
  <c r="I142" i="86" s="1"/>
  <c r="D142" i="87" s="1"/>
  <c r="F44" i="86"/>
  <c r="I44" i="86" s="1"/>
  <c r="D44" i="87" s="1"/>
  <c r="F135" i="86"/>
  <c r="I135" i="86" s="1"/>
  <c r="D135" i="87" s="1"/>
  <c r="F24" i="86"/>
  <c r="I24" i="86" s="1"/>
  <c r="D24" i="87" s="1"/>
  <c r="F205" i="86"/>
  <c r="I205" i="86" s="1"/>
  <c r="D205" i="87" s="1"/>
  <c r="F126" i="86"/>
  <c r="I126" i="86" s="1"/>
  <c r="D126" i="87" s="1"/>
  <c r="F55" i="86"/>
  <c r="I55" i="86" s="1"/>
  <c r="D55" i="87" s="1"/>
  <c r="F134" i="86"/>
  <c r="I134" i="86" s="1"/>
  <c r="D134" i="87" s="1"/>
  <c r="F176" i="86"/>
  <c r="I176" i="86" s="1"/>
  <c r="D176" i="87" s="1"/>
  <c r="F209" i="86"/>
  <c r="I209" i="86" s="1"/>
  <c r="D209" i="87" s="1"/>
  <c r="F194" i="86"/>
  <c r="I194" i="86" s="1"/>
  <c r="D194" i="87" s="1"/>
  <c r="F112" i="86"/>
  <c r="I112" i="86" s="1"/>
  <c r="D112" i="87" s="1"/>
  <c r="F271" i="86"/>
  <c r="I271" i="86" s="1"/>
  <c r="D271" i="87" s="1"/>
  <c r="F260" i="86"/>
  <c r="I260" i="86" s="1"/>
  <c r="D260" i="87" s="1"/>
  <c r="F96" i="86"/>
  <c r="I96" i="86" s="1"/>
  <c r="D96" i="87" s="1"/>
  <c r="F62" i="86"/>
  <c r="I62" i="86" s="1"/>
  <c r="D62" i="87" s="1"/>
  <c r="F80" i="86"/>
  <c r="I80" i="86" s="1"/>
  <c r="D80" i="87" s="1"/>
  <c r="F133" i="86"/>
  <c r="I133" i="86" s="1"/>
  <c r="D133" i="87" s="1"/>
  <c r="F223" i="86"/>
  <c r="I223" i="86" s="1"/>
  <c r="D223" i="87" s="1"/>
  <c r="F207" i="86"/>
  <c r="I207" i="86" s="1"/>
  <c r="D207" i="87" s="1"/>
  <c r="F73" i="86"/>
  <c r="I73" i="86" s="1"/>
  <c r="D73" i="87" s="1"/>
  <c r="F234" i="86"/>
  <c r="I234" i="86" s="1"/>
  <c r="D234" i="87" s="1"/>
  <c r="F228" i="86"/>
  <c r="I228" i="86" s="1"/>
  <c r="D228" i="87" s="1"/>
  <c r="F187" i="86"/>
  <c r="I187" i="86" s="1"/>
  <c r="D187" i="87" s="1"/>
  <c r="F249" i="86"/>
  <c r="I249" i="86" s="1"/>
  <c r="D249" i="87" s="1"/>
  <c r="F179" i="86"/>
  <c r="I179" i="86" s="1"/>
  <c r="D179" i="87" s="1"/>
  <c r="F204" i="86"/>
  <c r="I204" i="86" s="1"/>
  <c r="D204" i="87" s="1"/>
  <c r="F67" i="86"/>
  <c r="I67" i="86" s="1"/>
  <c r="D67" i="87" s="1"/>
  <c r="F66" i="86"/>
  <c r="I66" i="86" s="1"/>
  <c r="D66" i="87" s="1"/>
  <c r="F59" i="86"/>
  <c r="I59" i="86" s="1"/>
  <c r="D59" i="87" s="1"/>
  <c r="F229" i="86"/>
  <c r="I229" i="86" s="1"/>
  <c r="D229" i="87" s="1"/>
  <c r="F143" i="86"/>
  <c r="I143" i="86" s="1"/>
  <c r="D143" i="87" s="1"/>
  <c r="F275" i="86"/>
  <c r="I275" i="86" s="1"/>
  <c r="D275" i="87" s="1"/>
  <c r="F23" i="86"/>
  <c r="I23" i="86" s="1"/>
  <c r="D23" i="87" s="1"/>
  <c r="F224" i="86"/>
  <c r="I224" i="86" s="1"/>
  <c r="D224" i="87" s="1"/>
  <c r="F217" i="86"/>
  <c r="I217" i="86" s="1"/>
  <c r="D217" i="87" s="1"/>
  <c r="F189" i="86"/>
  <c r="I189" i="86" s="1"/>
  <c r="D189" i="87" s="1"/>
  <c r="F35" i="86"/>
  <c r="I35" i="86" s="1"/>
  <c r="D35" i="87" s="1"/>
  <c r="F49" i="86"/>
  <c r="I49" i="86" s="1"/>
  <c r="D49" i="87" s="1"/>
  <c r="F140" i="86"/>
  <c r="I140" i="86" s="1"/>
  <c r="D140" i="87" s="1"/>
  <c r="F252" i="86"/>
  <c r="I252" i="86" s="1"/>
  <c r="D252" i="87" s="1"/>
  <c r="F42" i="86"/>
  <c r="I42" i="86" s="1"/>
  <c r="D42" i="87" s="1"/>
  <c r="F29" i="86"/>
  <c r="I29" i="86" s="1"/>
  <c r="D29" i="87" s="1"/>
  <c r="F107" i="86"/>
  <c r="I107" i="86" s="1"/>
  <c r="D107" i="87" s="1"/>
  <c r="F41" i="86"/>
  <c r="I41" i="86" s="1"/>
  <c r="D41" i="87" s="1"/>
  <c r="F95" i="86"/>
  <c r="I95" i="86" s="1"/>
  <c r="D95" i="87" s="1"/>
  <c r="F50" i="86"/>
  <c r="I50" i="86" s="1"/>
  <c r="D50" i="87" s="1"/>
  <c r="F86" i="86"/>
  <c r="I86" i="86" s="1"/>
  <c r="D86" i="87" s="1"/>
  <c r="F113" i="86"/>
  <c r="I113" i="86" s="1"/>
  <c r="D113" i="87" s="1"/>
  <c r="F129" i="86"/>
  <c r="I129" i="86" s="1"/>
  <c r="D129" i="87" s="1"/>
  <c r="F281" i="86"/>
  <c r="I281" i="86" s="1"/>
  <c r="D281" i="87" s="1"/>
  <c r="F199" i="86"/>
  <c r="I199" i="86" s="1"/>
  <c r="D199" i="87" s="1"/>
  <c r="F93" i="86"/>
  <c r="I93" i="86" s="1"/>
  <c r="D93" i="87" s="1"/>
  <c r="F22" i="86"/>
  <c r="I22" i="86" s="1"/>
  <c r="D22" i="87" s="1"/>
  <c r="F84" i="86"/>
  <c r="I84" i="86" s="1"/>
  <c r="D84" i="87" s="1"/>
  <c r="F33" i="86"/>
  <c r="I33" i="86" s="1"/>
  <c r="D33" i="87" s="1"/>
  <c r="F262" i="86"/>
  <c r="I262" i="86" s="1"/>
  <c r="D262" i="87" s="1"/>
  <c r="F104" i="86"/>
  <c r="I104" i="86" s="1"/>
  <c r="D104" i="87" s="1"/>
  <c r="F103" i="86"/>
  <c r="I103" i="86" s="1"/>
  <c r="D103" i="87" s="1"/>
  <c r="F47" i="86"/>
  <c r="I47" i="86" s="1"/>
  <c r="D47" i="87" s="1"/>
  <c r="F280" i="86"/>
  <c r="I280" i="86" s="1"/>
  <c r="D280" i="87" s="1"/>
  <c r="F182" i="86"/>
  <c r="I182" i="86" s="1"/>
  <c r="D182" i="87" s="1"/>
  <c r="F215" i="86"/>
  <c r="I215" i="86" s="1"/>
  <c r="D215" i="87" s="1"/>
  <c r="F236" i="86"/>
  <c r="I236" i="86" s="1"/>
  <c r="D236" i="87" s="1"/>
  <c r="F233" i="86"/>
  <c r="I233" i="86" s="1"/>
  <c r="D233" i="87" s="1"/>
  <c r="F261" i="86"/>
  <c r="I261" i="86" s="1"/>
  <c r="D261" i="87" s="1"/>
  <c r="F37" i="86"/>
  <c r="I37" i="86" s="1"/>
  <c r="D37" i="87" s="1"/>
  <c r="F58" i="86"/>
  <c r="I58" i="86" s="1"/>
  <c r="D58" i="87" s="1"/>
  <c r="F241" i="86"/>
  <c r="I241" i="86" s="1"/>
  <c r="D241" i="87" s="1"/>
  <c r="F186" i="86"/>
  <c r="I186" i="86" s="1"/>
  <c r="D186" i="87" s="1"/>
  <c r="F70" i="86"/>
  <c r="I70" i="86" s="1"/>
  <c r="D70" i="87" s="1"/>
  <c r="F221" i="86"/>
  <c r="I221" i="86" s="1"/>
  <c r="D221" i="87" s="1"/>
  <c r="F193" i="86"/>
  <c r="I193" i="86" s="1"/>
  <c r="D193" i="87" s="1"/>
  <c r="F214" i="86"/>
  <c r="I214" i="86" s="1"/>
  <c r="D214" i="87" s="1"/>
  <c r="F226" i="86"/>
  <c r="I226" i="86" s="1"/>
  <c r="D226" i="87" s="1"/>
  <c r="F137" i="86"/>
  <c r="I137" i="86" s="1"/>
  <c r="D137" i="87" s="1"/>
  <c r="F83" i="86"/>
  <c r="I83" i="86" s="1"/>
  <c r="D83" i="87" s="1"/>
  <c r="F277" i="86"/>
  <c r="I277" i="86" s="1"/>
  <c r="D277" i="87" s="1"/>
  <c r="F27" i="87"/>
  <c r="I27" i="87" s="1"/>
  <c r="D27" i="88" s="1"/>
  <c r="F201" i="86"/>
  <c r="I201" i="86" s="1"/>
  <c r="D201" i="87" s="1"/>
  <c r="F31" i="86"/>
  <c r="I31" i="86" s="1"/>
  <c r="D31" i="87" s="1"/>
  <c r="F128" i="86"/>
  <c r="I128" i="86" s="1"/>
  <c r="D128" i="87" s="1"/>
  <c r="F195" i="86"/>
  <c r="I195" i="86" s="1"/>
  <c r="D195" i="87" s="1"/>
  <c r="F145" i="86"/>
  <c r="I145" i="86" s="1"/>
  <c r="D145" i="87" s="1"/>
  <c r="F69" i="86"/>
  <c r="I69" i="86" s="1"/>
  <c r="D69" i="87" s="1"/>
  <c r="F237" i="86"/>
  <c r="I237" i="86" s="1"/>
  <c r="D237" i="87" s="1"/>
  <c r="F175" i="86"/>
  <c r="I175" i="86" s="1"/>
  <c r="D175" i="87" s="1"/>
  <c r="F91" i="86"/>
  <c r="I91" i="86" s="1"/>
  <c r="D91" i="87" s="1"/>
  <c r="F177" i="86"/>
  <c r="I177" i="86" s="1"/>
  <c r="D177" i="87" s="1"/>
  <c r="F105" i="86"/>
  <c r="I105" i="86" s="1"/>
  <c r="D105" i="87" s="1"/>
  <c r="F267" i="86"/>
  <c r="I267" i="86" s="1"/>
  <c r="D267" i="87" s="1"/>
  <c r="F198" i="86"/>
  <c r="I198" i="86" s="1"/>
  <c r="D198" i="87" s="1"/>
  <c r="F28" i="86"/>
  <c r="I28" i="86" s="1"/>
  <c r="D28" i="87" s="1"/>
  <c r="F235" i="86"/>
  <c r="I235" i="86" s="1"/>
  <c r="D235" i="87" s="1"/>
  <c r="F250" i="86"/>
  <c r="I250" i="86" s="1"/>
  <c r="D250" i="87" s="1"/>
  <c r="F266" i="86"/>
  <c r="I266" i="86" s="1"/>
  <c r="D266" i="87" s="1"/>
  <c r="F276" i="86"/>
  <c r="I276" i="86" s="1"/>
  <c r="D276" i="87" s="1"/>
  <c r="F45" i="86"/>
  <c r="I45" i="86" s="1"/>
  <c r="D45" i="87" s="1"/>
  <c r="F269" i="86"/>
  <c r="I269" i="86" s="1"/>
  <c r="D269" i="87" s="1"/>
  <c r="F78" i="86"/>
  <c r="I78" i="86" s="1"/>
  <c r="D78" i="87" s="1"/>
  <c r="F202" i="86"/>
  <c r="I202" i="86" s="1"/>
  <c r="D202" i="87" s="1"/>
  <c r="F274" i="86"/>
  <c r="I274" i="86" s="1"/>
  <c r="D274" i="87" s="1"/>
  <c r="F256" i="86"/>
  <c r="I256" i="86" s="1"/>
  <c r="D256" i="87" s="1"/>
  <c r="F121" i="86"/>
  <c r="I121" i="86" s="1"/>
  <c r="D121" i="87" s="1"/>
  <c r="F232" i="86"/>
  <c r="I232" i="86" s="1"/>
  <c r="D232" i="87" s="1"/>
  <c r="F108" i="86"/>
  <c r="I108" i="86" s="1"/>
  <c r="D108" i="87" s="1"/>
  <c r="F43" i="86"/>
  <c r="I43" i="86" s="1"/>
  <c r="D43" i="87" s="1"/>
  <c r="F273" i="86"/>
  <c r="I273" i="86" s="1"/>
  <c r="D273" i="87" s="1"/>
  <c r="F88" i="86"/>
  <c r="I88" i="86" s="1"/>
  <c r="D88" i="87" s="1"/>
  <c r="F136" i="86"/>
  <c r="I136" i="86" s="1"/>
  <c r="D136" i="87" s="1"/>
  <c r="F219" i="86"/>
  <c r="I219" i="86" s="1"/>
  <c r="D219" i="87" s="1"/>
  <c r="F68" i="86"/>
  <c r="I68" i="86" s="1"/>
  <c r="D68" i="87" s="1"/>
  <c r="F82" i="86"/>
  <c r="I82" i="86" s="1"/>
  <c r="D82" i="87" s="1"/>
  <c r="F79" i="86"/>
  <c r="I79" i="86" s="1"/>
  <c r="D79" i="87" s="1"/>
  <c r="F154" i="86"/>
  <c r="I154" i="86" s="1"/>
  <c r="D154" i="87" s="1"/>
  <c r="F248" i="84"/>
  <c r="I248" i="84" s="1"/>
  <c r="D248" i="85" s="1"/>
  <c r="F76" i="86"/>
  <c r="I76" i="86" s="1"/>
  <c r="D76" i="87" s="1"/>
  <c r="F258" i="86"/>
  <c r="I258" i="86" s="1"/>
  <c r="D258" i="87" s="1"/>
  <c r="F48" i="86"/>
  <c r="I48" i="86" s="1"/>
  <c r="D48" i="87" s="1"/>
  <c r="F191" i="86"/>
  <c r="I191" i="86" s="1"/>
  <c r="D191" i="87" s="1"/>
  <c r="F144" i="86"/>
  <c r="I144" i="86" s="1"/>
  <c r="D144" i="87" s="1"/>
  <c r="F61" i="86"/>
  <c r="I61" i="86" s="1"/>
  <c r="D61" i="87" s="1"/>
  <c r="F216" i="86"/>
  <c r="I216" i="86" s="1"/>
  <c r="D216" i="87" s="1"/>
  <c r="F188" i="86"/>
  <c r="I188" i="86" s="1"/>
  <c r="D188" i="87" s="1"/>
  <c r="F34" i="86"/>
  <c r="I34" i="86" s="1"/>
  <c r="D34" i="87" s="1"/>
  <c r="F32" i="86"/>
  <c r="I32" i="86" s="1"/>
  <c r="D32" i="87" s="1"/>
  <c r="F268" i="86"/>
  <c r="I268" i="86" s="1"/>
  <c r="D268" i="87" s="1"/>
  <c r="F279" i="86"/>
  <c r="I279" i="86" s="1"/>
  <c r="D279" i="87" s="1"/>
  <c r="F212" i="86"/>
  <c r="I212" i="86" s="1"/>
  <c r="D212" i="87" s="1"/>
  <c r="F270" i="86"/>
  <c r="I270" i="86" s="1"/>
  <c r="D270" i="87" s="1"/>
  <c r="F200" i="86"/>
  <c r="I200" i="86" s="1"/>
  <c r="D200" i="87" s="1"/>
  <c r="F243" i="86"/>
  <c r="I243" i="86" s="1"/>
  <c r="D243" i="87" s="1"/>
  <c r="F131" i="86"/>
  <c r="I131" i="86" s="1"/>
  <c r="D131" i="87" s="1"/>
  <c r="F253" i="86"/>
  <c r="I253" i="86" s="1"/>
  <c r="D253" i="87" s="1"/>
  <c r="F206" i="86"/>
  <c r="I206" i="86" s="1"/>
  <c r="D206" i="87" s="1"/>
  <c r="F51" i="86"/>
  <c r="I51" i="86" s="1"/>
  <c r="D51" i="87" s="1"/>
  <c r="F40" i="86"/>
  <c r="I40" i="86" s="1"/>
  <c r="D40" i="87" s="1"/>
  <c r="F26" i="86"/>
  <c r="I26" i="86" s="1"/>
  <c r="D26" i="87" s="1"/>
  <c r="F192" i="86"/>
  <c r="I192" i="86" s="1"/>
  <c r="D192" i="87" s="1"/>
  <c r="F183" i="86"/>
  <c r="I183" i="86" s="1"/>
  <c r="D183" i="87" s="1"/>
  <c r="F46" i="86"/>
  <c r="I46" i="86" s="1"/>
  <c r="D46" i="87" s="1"/>
  <c r="F53" i="86"/>
  <c r="I53" i="86" s="1"/>
  <c r="D53" i="87" s="1"/>
  <c r="F139" i="86"/>
  <c r="I139" i="86" s="1"/>
  <c r="D139" i="87" s="1"/>
  <c r="F225" i="86"/>
  <c r="I225" i="86" s="1"/>
  <c r="D225" i="87" s="1"/>
  <c r="F227" i="86"/>
  <c r="I227" i="86" s="1"/>
  <c r="D227" i="87" s="1"/>
  <c r="F264" i="86"/>
  <c r="I264" i="86" s="1"/>
  <c r="D264" i="87" s="1"/>
  <c r="F60" i="86"/>
  <c r="I60" i="86" s="1"/>
  <c r="D60" i="87" s="1"/>
  <c r="F278" i="86"/>
  <c r="I278" i="86" s="1"/>
  <c r="D278" i="87" s="1"/>
  <c r="F178" i="86"/>
  <c r="I178" i="86" s="1"/>
  <c r="D178" i="87" s="1"/>
  <c r="F211" i="86"/>
  <c r="I211" i="86" s="1"/>
  <c r="D211" i="87" s="1"/>
  <c r="F19" i="86"/>
  <c r="I19" i="86" s="1"/>
  <c r="D19" i="87" s="1"/>
  <c r="F265" i="86"/>
  <c r="I265" i="86" s="1"/>
  <c r="D265" i="87" s="1"/>
  <c r="F72" i="86"/>
  <c r="I72" i="86" s="1"/>
  <c r="D72" i="87" s="1"/>
  <c r="F190" i="86"/>
  <c r="I190" i="86" s="1"/>
  <c r="D190" i="87" s="1"/>
  <c r="F130" i="86"/>
  <c r="I130" i="86" s="1"/>
  <c r="D130" i="87" s="1"/>
  <c r="F71" i="86"/>
  <c r="I71" i="86" s="1"/>
  <c r="D71" i="87" s="1"/>
  <c r="F251" i="86"/>
  <c r="I251" i="86" s="1"/>
  <c r="D251" i="87" s="1"/>
  <c r="F56" i="86"/>
  <c r="I56" i="86" s="1"/>
  <c r="D56" i="87" s="1"/>
  <c r="F238" i="86"/>
  <c r="I238" i="86" s="1"/>
  <c r="D238" i="87" s="1"/>
  <c r="F77" i="87"/>
  <c r="I77" i="87" s="1"/>
  <c r="D77" i="88" s="1"/>
  <c r="F213" i="86"/>
  <c r="I213" i="86" s="1"/>
  <c r="D213" i="87" s="1"/>
  <c r="F110" i="86"/>
  <c r="I110" i="86" s="1"/>
  <c r="D110" i="87" s="1"/>
  <c r="F97" i="86"/>
  <c r="I97" i="86" s="1"/>
  <c r="D97" i="87" s="1"/>
  <c r="F282" i="86"/>
  <c r="I282" i="86" s="1"/>
  <c r="D282" i="87" s="1"/>
  <c r="F208" i="86"/>
  <c r="I208" i="86" s="1"/>
  <c r="D208" i="87" s="1"/>
  <c r="F21" i="86"/>
  <c r="I21" i="86" s="1"/>
  <c r="D21" i="87" s="1"/>
  <c r="F127" i="86"/>
  <c r="I127" i="86" s="1"/>
  <c r="D127" i="87" s="1"/>
  <c r="F254" i="86"/>
  <c r="I254" i="86" s="1"/>
  <c r="D254" i="87" s="1"/>
  <c r="F54" i="86"/>
  <c r="I54" i="86" s="1"/>
  <c r="D54" i="87" s="1"/>
  <c r="F75" i="86"/>
  <c r="I75" i="86" s="1"/>
  <c r="D75" i="87" s="1"/>
  <c r="F57" i="86"/>
  <c r="I57" i="86" s="1"/>
  <c r="D57" i="87" s="1"/>
  <c r="F94" i="87"/>
  <c r="I94" i="87" s="1"/>
  <c r="D94" i="88" s="1"/>
  <c r="F102" i="86"/>
  <c r="I102" i="86" s="1"/>
  <c r="D102" i="87" s="1"/>
  <c r="F81" i="86"/>
  <c r="I81" i="86" s="1"/>
  <c r="D81" i="87" s="1"/>
  <c r="I245" i="81"/>
  <c r="D245" i="82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D39" i="84" l="1"/>
  <c r="F39" i="84" s="1"/>
  <c r="I39" i="84" s="1"/>
  <c r="D39" i="85" s="1"/>
  <c r="D38" i="84"/>
  <c r="F38" i="84" s="1"/>
  <c r="I38" i="84" s="1"/>
  <c r="D38" i="85" s="1"/>
  <c r="F174" i="85"/>
  <c r="I174" i="85" s="1"/>
  <c r="F208" i="87"/>
  <c r="I208" i="87" s="1"/>
  <c r="D208" i="88" s="1"/>
  <c r="F265" i="87"/>
  <c r="I265" i="87" s="1"/>
  <c r="D265" i="88" s="1"/>
  <c r="F51" i="87"/>
  <c r="I51" i="87" s="1"/>
  <c r="D51" i="88" s="1"/>
  <c r="F144" i="87"/>
  <c r="I144" i="87" s="1"/>
  <c r="D144" i="88" s="1"/>
  <c r="F232" i="87"/>
  <c r="I232" i="87" s="1"/>
  <c r="D232" i="88" s="1"/>
  <c r="F105" i="87"/>
  <c r="I105" i="87" s="1"/>
  <c r="D105" i="88" s="1"/>
  <c r="F214" i="87"/>
  <c r="I214" i="87" s="1"/>
  <c r="D214" i="88" s="1"/>
  <c r="F103" i="87"/>
  <c r="I103" i="87" s="1"/>
  <c r="D103" i="88" s="1"/>
  <c r="F50" i="87"/>
  <c r="I50" i="87" s="1"/>
  <c r="D50" i="88" s="1"/>
  <c r="F252" i="87"/>
  <c r="I252" i="87" s="1"/>
  <c r="D252" i="88" s="1"/>
  <c r="F66" i="87"/>
  <c r="I66" i="87" s="1"/>
  <c r="D66" i="88" s="1"/>
  <c r="F80" i="87"/>
  <c r="I80" i="87" s="1"/>
  <c r="D80" i="88" s="1"/>
  <c r="F194" i="87"/>
  <c r="I194" i="87" s="1"/>
  <c r="D194" i="88" s="1"/>
  <c r="F257" i="87"/>
  <c r="I257" i="87" s="1"/>
  <c r="D257" i="88" s="1"/>
  <c r="F222" i="87"/>
  <c r="I222" i="87" s="1"/>
  <c r="D222" i="88" s="1"/>
  <c r="F52" i="89"/>
  <c r="I52" i="89" s="1"/>
  <c r="F264" i="87"/>
  <c r="I264" i="87" s="1"/>
  <c r="D264" i="88" s="1"/>
  <c r="F270" i="87"/>
  <c r="I270" i="87" s="1"/>
  <c r="D270" i="88" s="1"/>
  <c r="F154" i="87"/>
  <c r="I154" i="87" s="1"/>
  <c r="D154" i="88" s="1"/>
  <c r="F269" i="87"/>
  <c r="I269" i="87" s="1"/>
  <c r="D269" i="88" s="1"/>
  <c r="F145" i="87"/>
  <c r="I145" i="87" s="1"/>
  <c r="D145" i="88" s="1"/>
  <c r="F58" i="87"/>
  <c r="I58" i="87" s="1"/>
  <c r="D58" i="88" s="1"/>
  <c r="F93" i="87"/>
  <c r="I93" i="87" s="1"/>
  <c r="D93" i="88" s="1"/>
  <c r="F13" i="83"/>
  <c r="I13" i="83" s="1"/>
  <c r="D13" i="84" s="1"/>
  <c r="F67" i="87"/>
  <c r="I67" i="87" s="1"/>
  <c r="D67" i="88" s="1"/>
  <c r="F228" i="87"/>
  <c r="I228" i="87" s="1"/>
  <c r="D228" i="88" s="1"/>
  <c r="F209" i="87"/>
  <c r="I209" i="87" s="1"/>
  <c r="D209" i="88" s="1"/>
  <c r="F220" i="87"/>
  <c r="I220" i="87" s="1"/>
  <c r="D220" i="88" s="1"/>
  <c r="F125" i="87"/>
  <c r="I125" i="87" s="1"/>
  <c r="D125" i="88" s="1"/>
  <c r="F181" i="87"/>
  <c r="I181" i="87" s="1"/>
  <c r="D181" i="88" s="1"/>
  <c r="F54" i="87"/>
  <c r="I54" i="87" s="1"/>
  <c r="D54" i="88" s="1"/>
  <c r="F71" i="87"/>
  <c r="I71" i="87" s="1"/>
  <c r="D71" i="88" s="1"/>
  <c r="F183" i="87"/>
  <c r="I183" i="87" s="1"/>
  <c r="D183" i="88" s="1"/>
  <c r="F34" i="87"/>
  <c r="I34" i="87" s="1"/>
  <c r="D34" i="88" s="1"/>
  <c r="F88" i="87"/>
  <c r="I88" i="87" s="1"/>
  <c r="D88" i="88" s="1"/>
  <c r="F235" i="87"/>
  <c r="I235" i="87" s="1"/>
  <c r="D235" i="88" s="1"/>
  <c r="F277" i="87"/>
  <c r="I277" i="87" s="1"/>
  <c r="D277" i="88" s="1"/>
  <c r="F215" i="87"/>
  <c r="I215" i="87" s="1"/>
  <c r="D215" i="88" s="1"/>
  <c r="F199" i="87"/>
  <c r="I199" i="87" s="1"/>
  <c r="D199" i="88" s="1"/>
  <c r="F140" i="87"/>
  <c r="I140" i="87" s="1"/>
  <c r="D140" i="88" s="1"/>
  <c r="F23" i="87"/>
  <c r="I23" i="87" s="1"/>
  <c r="D23" i="88" s="1"/>
  <c r="F234" i="87"/>
  <c r="I234" i="87" s="1"/>
  <c r="D234" i="88" s="1"/>
  <c r="F176" i="87"/>
  <c r="I176" i="87" s="1"/>
  <c r="D176" i="88" s="1"/>
  <c r="F135" i="87"/>
  <c r="I135" i="87" s="1"/>
  <c r="D135" i="88" s="1"/>
  <c r="F259" i="88"/>
  <c r="I259" i="88" s="1"/>
  <c r="D259" i="89" s="1"/>
  <c r="F203" i="87"/>
  <c r="I203" i="87" s="1"/>
  <c r="D203" i="88" s="1"/>
  <c r="F97" i="87"/>
  <c r="I97" i="87" s="1"/>
  <c r="D97" i="88" s="1"/>
  <c r="F211" i="87"/>
  <c r="I211" i="87" s="1"/>
  <c r="D211" i="88" s="1"/>
  <c r="F253" i="87"/>
  <c r="I253" i="87" s="1"/>
  <c r="D253" i="88" s="1"/>
  <c r="F48" i="87"/>
  <c r="I48" i="87" s="1"/>
  <c r="D48" i="88" s="1"/>
  <c r="F256" i="87"/>
  <c r="I256" i="87" s="1"/>
  <c r="D256" i="88" s="1"/>
  <c r="F91" i="87"/>
  <c r="I91" i="87" s="1"/>
  <c r="D91" i="88" s="1"/>
  <c r="F221" i="87"/>
  <c r="I221" i="87" s="1"/>
  <c r="D221" i="88" s="1"/>
  <c r="F262" i="87"/>
  <c r="I262" i="87" s="1"/>
  <c r="D262" i="88" s="1"/>
  <c r="F281" i="87"/>
  <c r="I281" i="87" s="1"/>
  <c r="D281" i="88" s="1"/>
  <c r="F41" i="87"/>
  <c r="I41" i="87" s="1"/>
  <c r="D41" i="88" s="1"/>
  <c r="F275" i="87"/>
  <c r="I275" i="87" s="1"/>
  <c r="D275" i="88" s="1"/>
  <c r="F73" i="87"/>
  <c r="I73" i="87" s="1"/>
  <c r="D73" i="88" s="1"/>
  <c r="F96" i="87"/>
  <c r="I96" i="87" s="1"/>
  <c r="D96" i="88" s="1"/>
  <c r="F44" i="87"/>
  <c r="I44" i="87" s="1"/>
  <c r="D44" i="88" s="1"/>
  <c r="F109" i="87"/>
  <c r="I109" i="87" s="1"/>
  <c r="D109" i="88" s="1"/>
  <c r="F77" i="88"/>
  <c r="I77" i="88" s="1"/>
  <c r="D77" i="89" s="1"/>
  <c r="F225" i="87"/>
  <c r="I225" i="87" s="1"/>
  <c r="D225" i="88" s="1"/>
  <c r="F212" i="87"/>
  <c r="I212" i="87" s="1"/>
  <c r="D212" i="88" s="1"/>
  <c r="F82" i="87"/>
  <c r="I82" i="87" s="1"/>
  <c r="D82" i="88" s="1"/>
  <c r="F276" i="87"/>
  <c r="I276" i="87" s="1"/>
  <c r="D276" i="88" s="1"/>
  <c r="F128" i="87"/>
  <c r="I128" i="87" s="1"/>
  <c r="D128" i="88" s="1"/>
  <c r="F261" i="87"/>
  <c r="I261" i="87" s="1"/>
  <c r="D261" i="88" s="1"/>
  <c r="F107" i="87"/>
  <c r="I107" i="87" s="1"/>
  <c r="D107" i="88" s="1"/>
  <c r="F143" i="87"/>
  <c r="I143" i="87" s="1"/>
  <c r="D143" i="88" s="1"/>
  <c r="F179" i="87"/>
  <c r="I179" i="87" s="1"/>
  <c r="D179" i="88" s="1"/>
  <c r="F260" i="87"/>
  <c r="I260" i="87" s="1"/>
  <c r="D260" i="88" s="1"/>
  <c r="F142" i="87"/>
  <c r="I142" i="87" s="1"/>
  <c r="D142" i="88" s="1"/>
  <c r="F25" i="87"/>
  <c r="I25" i="87" s="1"/>
  <c r="D25" i="88" s="1"/>
  <c r="F111" i="87"/>
  <c r="I111" i="87" s="1"/>
  <c r="D111" i="88" s="1"/>
  <c r="F127" i="87"/>
  <c r="I127" i="87" s="1"/>
  <c r="D127" i="88" s="1"/>
  <c r="F190" i="87"/>
  <c r="I190" i="87" s="1"/>
  <c r="D190" i="88" s="1"/>
  <c r="F26" i="87"/>
  <c r="I26" i="87" s="1"/>
  <c r="D26" i="88" s="1"/>
  <c r="F216" i="87"/>
  <c r="I216" i="87" s="1"/>
  <c r="D216" i="88" s="1"/>
  <c r="F43" i="87"/>
  <c r="I43" i="87" s="1"/>
  <c r="D43" i="88" s="1"/>
  <c r="F198" i="87"/>
  <c r="I198" i="87" s="1"/>
  <c r="D198" i="88" s="1"/>
  <c r="F137" i="87"/>
  <c r="I137" i="87" s="1"/>
  <c r="D137" i="88" s="1"/>
  <c r="F280" i="87"/>
  <c r="I280" i="87" s="1"/>
  <c r="D280" i="88" s="1"/>
  <c r="F29" i="87"/>
  <c r="I29" i="87" s="1"/>
  <c r="D29" i="88" s="1"/>
  <c r="F35" i="87"/>
  <c r="I35" i="87" s="1"/>
  <c r="D35" i="88" s="1"/>
  <c r="F249" i="87"/>
  <c r="I249" i="87" s="1"/>
  <c r="D249" i="88" s="1"/>
  <c r="F271" i="87"/>
  <c r="I271" i="87" s="1"/>
  <c r="D271" i="88" s="1"/>
  <c r="F55" i="87"/>
  <c r="I55" i="87" s="1"/>
  <c r="D55" i="88" s="1"/>
  <c r="F284" i="87"/>
  <c r="I284" i="87" s="1"/>
  <c r="D284" i="88" s="1"/>
  <c r="F106" i="87"/>
  <c r="I106" i="87" s="1"/>
  <c r="D106" i="88" s="1"/>
  <c r="F87" i="87"/>
  <c r="I87" i="87" s="1"/>
  <c r="D87" i="88" s="1"/>
  <c r="F102" i="87"/>
  <c r="I102" i="87" s="1"/>
  <c r="D102" i="88" s="1"/>
  <c r="F16" i="83"/>
  <c r="I16" i="83" s="1"/>
  <c r="D16" i="84" s="1"/>
  <c r="F278" i="87"/>
  <c r="I278" i="87" s="1"/>
  <c r="D278" i="88" s="1"/>
  <c r="F243" i="87"/>
  <c r="I243" i="87" s="1"/>
  <c r="D243" i="88" s="1"/>
  <c r="F76" i="87"/>
  <c r="I76" i="87" s="1"/>
  <c r="D76" i="88" s="1"/>
  <c r="F202" i="87"/>
  <c r="I202" i="87" s="1"/>
  <c r="D202" i="88" s="1"/>
  <c r="F237" i="87"/>
  <c r="I237" i="87" s="1"/>
  <c r="D237" i="88" s="1"/>
  <c r="F186" i="87"/>
  <c r="I186" i="87" s="1"/>
  <c r="D186" i="88" s="1"/>
  <c r="F84" i="87"/>
  <c r="I84" i="87" s="1"/>
  <c r="D84" i="88" s="1"/>
  <c r="F113" i="87"/>
  <c r="I113" i="87" s="1"/>
  <c r="D113" i="88" s="1"/>
  <c r="F189" i="87"/>
  <c r="I189" i="87" s="1"/>
  <c r="D189" i="88" s="1"/>
  <c r="F187" i="87"/>
  <c r="I187" i="87" s="1"/>
  <c r="D187" i="88" s="1"/>
  <c r="F223" i="87"/>
  <c r="I223" i="87" s="1"/>
  <c r="D223" i="88" s="1"/>
  <c r="F126" i="87"/>
  <c r="I126" i="87" s="1"/>
  <c r="D126" i="88" s="1"/>
  <c r="F197" i="87"/>
  <c r="I197" i="87" s="1"/>
  <c r="D197" i="88" s="1"/>
  <c r="F244" i="87"/>
  <c r="I244" i="87" s="1"/>
  <c r="D244" i="88" s="1"/>
  <c r="F132" i="87"/>
  <c r="I132" i="87" s="1"/>
  <c r="D132" i="88" s="1"/>
  <c r="F110" i="87"/>
  <c r="I110" i="87" s="1"/>
  <c r="D110" i="88" s="1"/>
  <c r="F57" i="87"/>
  <c r="I57" i="87" s="1"/>
  <c r="D57" i="88" s="1"/>
  <c r="F56" i="87"/>
  <c r="I56" i="87" s="1"/>
  <c r="D56" i="88" s="1"/>
  <c r="F53" i="87"/>
  <c r="I53" i="87" s="1"/>
  <c r="D53" i="88" s="1"/>
  <c r="F268" i="87"/>
  <c r="I268" i="87" s="1"/>
  <c r="D268" i="88" s="1"/>
  <c r="F219" i="87"/>
  <c r="I219" i="87" s="1"/>
  <c r="D219" i="88" s="1"/>
  <c r="F18" i="83"/>
  <c r="I18" i="83" s="1"/>
  <c r="D18" i="84" s="1"/>
  <c r="F201" i="87"/>
  <c r="I201" i="87" s="1"/>
  <c r="D201" i="88" s="1"/>
  <c r="F86" i="87"/>
  <c r="I86" i="87" s="1"/>
  <c r="D86" i="88" s="1"/>
  <c r="F217" i="87"/>
  <c r="I217" i="87" s="1"/>
  <c r="D217" i="88" s="1"/>
  <c r="F59" i="87"/>
  <c r="I59" i="87" s="1"/>
  <c r="D59" i="88" s="1"/>
  <c r="F133" i="87"/>
  <c r="I133" i="87" s="1"/>
  <c r="D133" i="88" s="1"/>
  <c r="F205" i="87"/>
  <c r="I205" i="87" s="1"/>
  <c r="D205" i="88" s="1"/>
  <c r="F272" i="87"/>
  <c r="I272" i="87" s="1"/>
  <c r="D272" i="88" s="1"/>
  <c r="F196" i="87"/>
  <c r="I196" i="87" s="1"/>
  <c r="D196" i="88" s="1"/>
  <c r="F15" i="83"/>
  <c r="I15" i="83" s="1"/>
  <c r="D15" i="84" s="1"/>
  <c r="F282" i="87"/>
  <c r="I282" i="87" s="1"/>
  <c r="D282" i="88" s="1"/>
  <c r="F6" i="84"/>
  <c r="I6" i="84" s="1"/>
  <c r="D6" i="85" s="1"/>
  <c r="F238" i="87"/>
  <c r="I238" i="87" s="1"/>
  <c r="D238" i="88" s="1"/>
  <c r="F130" i="87"/>
  <c r="I130" i="87" s="1"/>
  <c r="D130" i="88" s="1"/>
  <c r="F192" i="87"/>
  <c r="I192" i="87" s="1"/>
  <c r="D192" i="88" s="1"/>
  <c r="F206" i="87"/>
  <c r="I206" i="87" s="1"/>
  <c r="D206" i="88" s="1"/>
  <c r="F200" i="87"/>
  <c r="I200" i="87" s="1"/>
  <c r="D200" i="88" s="1"/>
  <c r="F279" i="87"/>
  <c r="I279" i="87" s="1"/>
  <c r="D279" i="88" s="1"/>
  <c r="F188" i="87"/>
  <c r="I188" i="87" s="1"/>
  <c r="D188" i="88" s="1"/>
  <c r="F191" i="87"/>
  <c r="I191" i="87" s="1"/>
  <c r="D191" i="88" s="1"/>
  <c r="F248" i="85"/>
  <c r="I248" i="85" s="1"/>
  <c r="D248" i="86" s="1"/>
  <c r="F68" i="87"/>
  <c r="I68" i="87" s="1"/>
  <c r="D68" i="88" s="1"/>
  <c r="F273" i="87"/>
  <c r="I273" i="87" s="1"/>
  <c r="D273" i="88" s="1"/>
  <c r="F121" i="87"/>
  <c r="I121" i="87" s="1"/>
  <c r="D121" i="88" s="1"/>
  <c r="F78" i="87"/>
  <c r="I78" i="87" s="1"/>
  <c r="D78" i="88" s="1"/>
  <c r="F266" i="87"/>
  <c r="I266" i="87" s="1"/>
  <c r="D266" i="88" s="1"/>
  <c r="F28" i="87"/>
  <c r="I28" i="87" s="1"/>
  <c r="D28" i="88" s="1"/>
  <c r="F177" i="87"/>
  <c r="I177" i="87" s="1"/>
  <c r="D177" i="88" s="1"/>
  <c r="F69" i="87"/>
  <c r="I69" i="87" s="1"/>
  <c r="D69" i="88" s="1"/>
  <c r="F31" i="87"/>
  <c r="I31" i="87" s="1"/>
  <c r="D31" i="88" s="1"/>
  <c r="F83" i="87"/>
  <c r="I83" i="87" s="1"/>
  <c r="D83" i="88" s="1"/>
  <c r="F193" i="87"/>
  <c r="I193" i="87" s="1"/>
  <c r="D193" i="88" s="1"/>
  <c r="F241" i="87"/>
  <c r="I241" i="87" s="1"/>
  <c r="D241" i="88" s="1"/>
  <c r="F233" i="87"/>
  <c r="I233" i="87" s="1"/>
  <c r="D233" i="88" s="1"/>
  <c r="F182" i="87"/>
  <c r="I182" i="87" s="1"/>
  <c r="D182" i="88" s="1"/>
  <c r="F104" i="87"/>
  <c r="I104" i="87" s="1"/>
  <c r="D104" i="88" s="1"/>
  <c r="F22" i="87"/>
  <c r="I22" i="87" s="1"/>
  <c r="D22" i="88" s="1"/>
  <c r="F129" i="87"/>
  <c r="I129" i="87" s="1"/>
  <c r="D129" i="88" s="1"/>
  <c r="F95" i="87"/>
  <c r="I95" i="87" s="1"/>
  <c r="D95" i="88" s="1"/>
  <c r="F42" i="87"/>
  <c r="I42" i="87" s="1"/>
  <c r="D42" i="88" s="1"/>
  <c r="F49" i="87"/>
  <c r="I49" i="87" s="1"/>
  <c r="D49" i="88" s="1"/>
  <c r="F224" i="87"/>
  <c r="I224" i="87" s="1"/>
  <c r="D224" i="88" s="1"/>
  <c r="F229" i="87"/>
  <c r="I229" i="87" s="1"/>
  <c r="D229" i="88" s="1"/>
  <c r="F204" i="87"/>
  <c r="I204" i="87" s="1"/>
  <c r="D204" i="88" s="1"/>
  <c r="F17" i="83"/>
  <c r="I17" i="83" s="1"/>
  <c r="D17" i="84" s="1"/>
  <c r="F207" i="87"/>
  <c r="I207" i="87" s="1"/>
  <c r="D207" i="88" s="1"/>
  <c r="F62" i="87"/>
  <c r="I62" i="87" s="1"/>
  <c r="D62" i="88" s="1"/>
  <c r="F112" i="87"/>
  <c r="I112" i="87" s="1"/>
  <c r="D112" i="88" s="1"/>
  <c r="F134" i="87"/>
  <c r="I134" i="87" s="1"/>
  <c r="D134" i="88" s="1"/>
  <c r="F24" i="87"/>
  <c r="I24" i="87" s="1"/>
  <c r="D24" i="88" s="1"/>
  <c r="F20" i="87"/>
  <c r="I20" i="87" s="1"/>
  <c r="D20" i="88" s="1"/>
  <c r="F255" i="87"/>
  <c r="I255" i="87" s="1"/>
  <c r="D255" i="88" s="1"/>
  <c r="F8" i="83"/>
  <c r="I8" i="83" s="1"/>
  <c r="D8" i="84" s="1"/>
  <c r="F30" i="87"/>
  <c r="I30" i="87" s="1"/>
  <c r="D30" i="88" s="1"/>
  <c r="F263" i="87"/>
  <c r="I263" i="87" s="1"/>
  <c r="D263" i="88" s="1"/>
  <c r="F74" i="87"/>
  <c r="I74" i="87" s="1"/>
  <c r="D74" i="88" s="1"/>
  <c r="F92" i="87"/>
  <c r="I92" i="87" s="1"/>
  <c r="D92" i="88" s="1"/>
  <c r="F254" i="87"/>
  <c r="I254" i="87" s="1"/>
  <c r="D254" i="88" s="1"/>
  <c r="F139" i="87"/>
  <c r="I139" i="87" s="1"/>
  <c r="D139" i="88" s="1"/>
  <c r="F7" i="82"/>
  <c r="I7" i="82" s="1"/>
  <c r="D7" i="83" s="1"/>
  <c r="F19" i="87"/>
  <c r="I19" i="87" s="1"/>
  <c r="D19" i="88" s="1"/>
  <c r="F94" i="88"/>
  <c r="I94" i="88" s="1"/>
  <c r="D94" i="89" s="1"/>
  <c r="F60" i="87"/>
  <c r="I60" i="87" s="1"/>
  <c r="D60" i="88" s="1"/>
  <c r="F81" i="87"/>
  <c r="I81" i="87" s="1"/>
  <c r="D81" i="88" s="1"/>
  <c r="F75" i="87"/>
  <c r="I75" i="87" s="1"/>
  <c r="D75" i="88" s="1"/>
  <c r="F21" i="87"/>
  <c r="I21" i="87" s="1"/>
  <c r="D21" i="88" s="1"/>
  <c r="F14" i="83"/>
  <c r="I14" i="83" s="1"/>
  <c r="D14" i="84" s="1"/>
  <c r="F213" i="87"/>
  <c r="I213" i="87" s="1"/>
  <c r="D213" i="88" s="1"/>
  <c r="F251" i="87"/>
  <c r="I251" i="87" s="1"/>
  <c r="D251" i="88" s="1"/>
  <c r="F72" i="87"/>
  <c r="I72" i="87" s="1"/>
  <c r="D72" i="88" s="1"/>
  <c r="F178" i="87"/>
  <c r="I178" i="87" s="1"/>
  <c r="D178" i="88" s="1"/>
  <c r="F227" i="87"/>
  <c r="I227" i="87" s="1"/>
  <c r="D227" i="88" s="1"/>
  <c r="F46" i="87"/>
  <c r="I46" i="87" s="1"/>
  <c r="D46" i="88" s="1"/>
  <c r="F40" i="87"/>
  <c r="I40" i="87" s="1"/>
  <c r="D40" i="88" s="1"/>
  <c r="F131" i="87"/>
  <c r="I131" i="87" s="1"/>
  <c r="D131" i="88" s="1"/>
  <c r="F32" i="87"/>
  <c r="I32" i="87" s="1"/>
  <c r="D32" i="88" s="1"/>
  <c r="F61" i="87"/>
  <c r="I61" i="87" s="1"/>
  <c r="D61" i="88" s="1"/>
  <c r="F258" i="87"/>
  <c r="I258" i="87" s="1"/>
  <c r="D258" i="88" s="1"/>
  <c r="F79" i="87"/>
  <c r="I79" i="87" s="1"/>
  <c r="D79" i="88" s="1"/>
  <c r="F136" i="87"/>
  <c r="I136" i="87" s="1"/>
  <c r="D136" i="88" s="1"/>
  <c r="F108" i="87"/>
  <c r="I108" i="87" s="1"/>
  <c r="D108" i="88" s="1"/>
  <c r="F274" i="87"/>
  <c r="I274" i="87" s="1"/>
  <c r="D274" i="88" s="1"/>
  <c r="F45" i="87"/>
  <c r="I45" i="87" s="1"/>
  <c r="D45" i="88" s="1"/>
  <c r="F250" i="87"/>
  <c r="I250" i="87" s="1"/>
  <c r="D250" i="88" s="1"/>
  <c r="F267" i="87"/>
  <c r="I267" i="87" s="1"/>
  <c r="D267" i="88" s="1"/>
  <c r="F175" i="87"/>
  <c r="I175" i="87" s="1"/>
  <c r="D175" i="88" s="1"/>
  <c r="F195" i="87"/>
  <c r="I195" i="87" s="1"/>
  <c r="D195" i="88" s="1"/>
  <c r="F27" i="88"/>
  <c r="I27" i="88" s="1"/>
  <c r="D27" i="89" s="1"/>
  <c r="F226" i="87"/>
  <c r="I226" i="87" s="1"/>
  <c r="D226" i="88" s="1"/>
  <c r="F70" i="87"/>
  <c r="I70" i="87" s="1"/>
  <c r="D70" i="88" s="1"/>
  <c r="F37" i="87"/>
  <c r="I37" i="87" s="1"/>
  <c r="D37" i="88" s="1"/>
  <c r="F236" i="87"/>
  <c r="I236" i="87" s="1"/>
  <c r="D236" i="88" s="1"/>
  <c r="F47" i="87"/>
  <c r="I47" i="87" s="1"/>
  <c r="D47" i="88" s="1"/>
  <c r="F33" i="87"/>
  <c r="I33" i="87" s="1"/>
  <c r="D33" i="88" s="1"/>
  <c r="F245" i="82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F39" i="85" l="1"/>
  <c r="I39" i="85" s="1"/>
  <c r="F38" i="85"/>
  <c r="I38" i="85" s="1"/>
  <c r="D174" i="86"/>
  <c r="F174" i="86" s="1"/>
  <c r="I174" i="86" s="1"/>
  <c r="D174" i="87" s="1"/>
  <c r="D52" i="90"/>
  <c r="F52" i="90" s="1"/>
  <c r="I52" i="90" s="1"/>
  <c r="D52" i="91" s="1"/>
  <c r="F52" i="91" s="1"/>
  <c r="I52" i="91" s="1"/>
  <c r="D52" i="92" s="1"/>
  <c r="F27" i="89"/>
  <c r="I27" i="89" s="1"/>
  <c r="F274" i="88"/>
  <c r="I274" i="88" s="1"/>
  <c r="D274" i="89" s="1"/>
  <c r="F72" i="88"/>
  <c r="I72" i="88" s="1"/>
  <c r="D72" i="89" s="1"/>
  <c r="F92" i="88"/>
  <c r="I92" i="88" s="1"/>
  <c r="D92" i="89" s="1"/>
  <c r="F20" i="88"/>
  <c r="I20" i="88" s="1"/>
  <c r="D20" i="89" s="1"/>
  <c r="F129" i="88"/>
  <c r="I129" i="88" s="1"/>
  <c r="D129" i="89" s="1"/>
  <c r="F78" i="88"/>
  <c r="I78" i="88" s="1"/>
  <c r="D78" i="89" s="1"/>
  <c r="F188" i="88"/>
  <c r="I188" i="88" s="1"/>
  <c r="D188" i="89" s="1"/>
  <c r="F133" i="88"/>
  <c r="I133" i="88" s="1"/>
  <c r="D133" i="89" s="1"/>
  <c r="F132" i="88"/>
  <c r="I132" i="88" s="1"/>
  <c r="D132" i="89" s="1"/>
  <c r="F189" i="88"/>
  <c r="I189" i="88" s="1"/>
  <c r="D189" i="89" s="1"/>
  <c r="F284" i="88"/>
  <c r="I284" i="88" s="1"/>
  <c r="D284" i="89" s="1"/>
  <c r="F127" i="88"/>
  <c r="I127" i="88" s="1"/>
  <c r="D127" i="89" s="1"/>
  <c r="F143" i="88"/>
  <c r="I143" i="88" s="1"/>
  <c r="D143" i="89" s="1"/>
  <c r="F73" i="88"/>
  <c r="I73" i="88" s="1"/>
  <c r="D73" i="89" s="1"/>
  <c r="F259" i="89"/>
  <c r="I259" i="89" s="1"/>
  <c r="F199" i="88"/>
  <c r="I199" i="88" s="1"/>
  <c r="D199" i="89" s="1"/>
  <c r="F228" i="88"/>
  <c r="I228" i="88" s="1"/>
  <c r="D228" i="89" s="1"/>
  <c r="F194" i="88"/>
  <c r="I194" i="88" s="1"/>
  <c r="D194" i="89" s="1"/>
  <c r="F214" i="88"/>
  <c r="I214" i="88" s="1"/>
  <c r="D214" i="89" s="1"/>
  <c r="F33" i="88"/>
  <c r="I33" i="88" s="1"/>
  <c r="D33" i="89" s="1"/>
  <c r="F251" i="88"/>
  <c r="I251" i="88" s="1"/>
  <c r="D251" i="89" s="1"/>
  <c r="F60" i="88"/>
  <c r="I60" i="88" s="1"/>
  <c r="D60" i="89" s="1"/>
  <c r="F24" i="88"/>
  <c r="I24" i="88" s="1"/>
  <c r="D24" i="89" s="1"/>
  <c r="F22" i="88"/>
  <c r="I22" i="88" s="1"/>
  <c r="D22" i="89" s="1"/>
  <c r="F83" i="88"/>
  <c r="I83" i="88" s="1"/>
  <c r="D83" i="89" s="1"/>
  <c r="F279" i="88"/>
  <c r="I279" i="88" s="1"/>
  <c r="D279" i="89" s="1"/>
  <c r="F59" i="88"/>
  <c r="I59" i="88" s="1"/>
  <c r="D59" i="89" s="1"/>
  <c r="F219" i="88"/>
  <c r="I219" i="88" s="1"/>
  <c r="D219" i="89" s="1"/>
  <c r="F113" i="88"/>
  <c r="I113" i="88" s="1"/>
  <c r="D113" i="89" s="1"/>
  <c r="F55" i="88"/>
  <c r="I55" i="88" s="1"/>
  <c r="D55" i="89" s="1"/>
  <c r="F137" i="88"/>
  <c r="I137" i="88" s="1"/>
  <c r="D137" i="89" s="1"/>
  <c r="F107" i="88"/>
  <c r="I107" i="88" s="1"/>
  <c r="D107" i="89" s="1"/>
  <c r="F275" i="88"/>
  <c r="I275" i="88" s="1"/>
  <c r="D275" i="89" s="1"/>
  <c r="F256" i="88"/>
  <c r="I256" i="88" s="1"/>
  <c r="D256" i="89" s="1"/>
  <c r="F215" i="88"/>
  <c r="I215" i="88" s="1"/>
  <c r="D215" i="89" s="1"/>
  <c r="F67" i="88"/>
  <c r="I67" i="88" s="1"/>
  <c r="D67" i="89" s="1"/>
  <c r="F154" i="88"/>
  <c r="I154" i="88" s="1"/>
  <c r="D154" i="89" s="1"/>
  <c r="F105" i="88"/>
  <c r="I105" i="88" s="1"/>
  <c r="D105" i="89" s="1"/>
  <c r="F47" i="88"/>
  <c r="I47" i="88" s="1"/>
  <c r="D47" i="89" s="1"/>
  <c r="F136" i="88"/>
  <c r="I136" i="88" s="1"/>
  <c r="D136" i="89" s="1"/>
  <c r="F131" i="88"/>
  <c r="I131" i="88" s="1"/>
  <c r="D131" i="89" s="1"/>
  <c r="F94" i="89"/>
  <c r="I94" i="89" s="1"/>
  <c r="F134" i="88"/>
  <c r="I134" i="88" s="1"/>
  <c r="D134" i="89" s="1"/>
  <c r="F229" i="88"/>
  <c r="I229" i="88" s="1"/>
  <c r="D229" i="89" s="1"/>
  <c r="F31" i="88"/>
  <c r="I31" i="88" s="1"/>
  <c r="D31" i="89" s="1"/>
  <c r="F200" i="88"/>
  <c r="I200" i="88" s="1"/>
  <c r="D200" i="89" s="1"/>
  <c r="F282" i="88"/>
  <c r="I282" i="88" s="1"/>
  <c r="D282" i="89" s="1"/>
  <c r="F268" i="88"/>
  <c r="I268" i="88" s="1"/>
  <c r="D268" i="89" s="1"/>
  <c r="F84" i="88"/>
  <c r="I84" i="88" s="1"/>
  <c r="D84" i="89" s="1"/>
  <c r="F84" i="89" s="1"/>
  <c r="I84" i="89" s="1"/>
  <c r="D84" i="90" s="1"/>
  <c r="F84" i="90" s="1"/>
  <c r="I84" i="90" s="1"/>
  <c r="F278" i="88"/>
  <c r="I278" i="88" s="1"/>
  <c r="D278" i="89" s="1"/>
  <c r="F198" i="88"/>
  <c r="I198" i="88" s="1"/>
  <c r="D198" i="89" s="1"/>
  <c r="F261" i="88"/>
  <c r="I261" i="88" s="1"/>
  <c r="D261" i="89" s="1"/>
  <c r="F77" i="89"/>
  <c r="I77" i="89" s="1"/>
  <c r="F48" i="88"/>
  <c r="I48" i="88" s="1"/>
  <c r="D48" i="89" s="1"/>
  <c r="F277" i="88"/>
  <c r="I277" i="88" s="1"/>
  <c r="D277" i="89" s="1"/>
  <c r="F54" i="88"/>
  <c r="I54" i="88" s="1"/>
  <c r="D54" i="89" s="1"/>
  <c r="F270" i="88"/>
  <c r="I270" i="88" s="1"/>
  <c r="D270" i="89" s="1"/>
  <c r="F232" i="88"/>
  <c r="I232" i="88" s="1"/>
  <c r="D232" i="89" s="1"/>
  <c r="F108" i="88"/>
  <c r="I108" i="88" s="1"/>
  <c r="D108" i="89" s="1"/>
  <c r="F236" i="88"/>
  <c r="I236" i="88" s="1"/>
  <c r="D236" i="89" s="1"/>
  <c r="F175" i="88"/>
  <c r="I175" i="88" s="1"/>
  <c r="D175" i="89" s="1"/>
  <c r="F40" i="88"/>
  <c r="I40" i="88" s="1"/>
  <c r="D40" i="89" s="1"/>
  <c r="F19" i="88"/>
  <c r="I19" i="88" s="1"/>
  <c r="D19" i="89" s="1"/>
  <c r="F263" i="88"/>
  <c r="I263" i="88" s="1"/>
  <c r="D263" i="89" s="1"/>
  <c r="F224" i="88"/>
  <c r="I224" i="88" s="1"/>
  <c r="D224" i="89" s="1"/>
  <c r="F69" i="88"/>
  <c r="I69" i="88" s="1"/>
  <c r="D69" i="89" s="1"/>
  <c r="F273" i="88"/>
  <c r="I273" i="88" s="1"/>
  <c r="D273" i="89" s="1"/>
  <c r="F15" i="84"/>
  <c r="I15" i="84" s="1"/>
  <c r="D15" i="85" s="1"/>
  <c r="F53" i="88"/>
  <c r="I53" i="88" s="1"/>
  <c r="D53" i="89" s="1"/>
  <c r="F197" i="88"/>
  <c r="I197" i="88" s="1"/>
  <c r="D197" i="89" s="1"/>
  <c r="F16" i="84"/>
  <c r="I16" i="84" s="1"/>
  <c r="D16" i="85" s="1"/>
  <c r="F43" i="88"/>
  <c r="I43" i="88" s="1"/>
  <c r="D43" i="89" s="1"/>
  <c r="F25" i="88"/>
  <c r="I25" i="88" s="1"/>
  <c r="D25" i="89" s="1"/>
  <c r="F109" i="88"/>
  <c r="I109" i="88" s="1"/>
  <c r="D109" i="89" s="1"/>
  <c r="F253" i="88"/>
  <c r="I253" i="88" s="1"/>
  <c r="D253" i="89" s="1"/>
  <c r="F176" i="88"/>
  <c r="I176" i="88" s="1"/>
  <c r="D176" i="89" s="1"/>
  <c r="F181" i="88"/>
  <c r="I181" i="88" s="1"/>
  <c r="D181" i="89" s="1"/>
  <c r="F264" i="88"/>
  <c r="I264" i="88" s="1"/>
  <c r="D264" i="89" s="1"/>
  <c r="F66" i="88"/>
  <c r="I66" i="88" s="1"/>
  <c r="D66" i="89" s="1"/>
  <c r="F267" i="88"/>
  <c r="I267" i="88" s="1"/>
  <c r="D267" i="89" s="1"/>
  <c r="F46" i="88"/>
  <c r="I46" i="88" s="1"/>
  <c r="D46" i="89" s="1"/>
  <c r="F14" i="84"/>
  <c r="I14" i="84" s="1"/>
  <c r="D14" i="85" s="1"/>
  <c r="F30" i="88"/>
  <c r="I30" i="88" s="1"/>
  <c r="D30" i="89" s="1"/>
  <c r="F49" i="88"/>
  <c r="I49" i="88" s="1"/>
  <c r="D49" i="89" s="1"/>
  <c r="F182" i="88"/>
  <c r="I182" i="88" s="1"/>
  <c r="D182" i="89" s="1"/>
  <c r="F68" i="88"/>
  <c r="I68" i="88" s="1"/>
  <c r="D68" i="89" s="1"/>
  <c r="F196" i="88"/>
  <c r="I196" i="88" s="1"/>
  <c r="D196" i="89" s="1"/>
  <c r="F86" i="88"/>
  <c r="I86" i="88" s="1"/>
  <c r="D86" i="89" s="1"/>
  <c r="F126" i="88"/>
  <c r="I126" i="88" s="1"/>
  <c r="D126" i="89" s="1"/>
  <c r="F102" i="88"/>
  <c r="I102" i="88" s="1"/>
  <c r="D102" i="89" s="1"/>
  <c r="F249" i="88"/>
  <c r="I249" i="88" s="1"/>
  <c r="D249" i="89" s="1"/>
  <c r="F142" i="88"/>
  <c r="I142" i="88" s="1"/>
  <c r="D142" i="89" s="1"/>
  <c r="F281" i="88"/>
  <c r="I281" i="88" s="1"/>
  <c r="D281" i="89" s="1"/>
  <c r="F234" i="88"/>
  <c r="I234" i="88" s="1"/>
  <c r="D234" i="89" s="1"/>
  <c r="F125" i="88"/>
  <c r="I125" i="88" s="1"/>
  <c r="D125" i="89" s="1"/>
  <c r="F93" i="88"/>
  <c r="I93" i="88" s="1"/>
  <c r="D93" i="89" s="1"/>
  <c r="F252" i="88"/>
  <c r="I252" i="88" s="1"/>
  <c r="D252" i="89" s="1"/>
  <c r="F250" i="88"/>
  <c r="I250" i="88" s="1"/>
  <c r="D250" i="89" s="1"/>
  <c r="F258" i="88"/>
  <c r="I258" i="88" s="1"/>
  <c r="D258" i="89" s="1"/>
  <c r="F21" i="88"/>
  <c r="I21" i="88" s="1"/>
  <c r="D21" i="89" s="1"/>
  <c r="F8" i="84"/>
  <c r="I8" i="84" s="1"/>
  <c r="D8" i="85" s="1"/>
  <c r="F62" i="88"/>
  <c r="I62" i="88" s="1"/>
  <c r="D62" i="89" s="1"/>
  <c r="F233" i="88"/>
  <c r="I233" i="88" s="1"/>
  <c r="D233" i="89" s="1"/>
  <c r="F248" i="86"/>
  <c r="I248" i="86" s="1"/>
  <c r="D248" i="87" s="1"/>
  <c r="F192" i="88"/>
  <c r="I192" i="88" s="1"/>
  <c r="D192" i="89" s="1"/>
  <c r="F223" i="88"/>
  <c r="I223" i="88" s="1"/>
  <c r="D223" i="89" s="1"/>
  <c r="F237" i="88"/>
  <c r="I237" i="88" s="1"/>
  <c r="D237" i="89" s="1"/>
  <c r="F35" i="88"/>
  <c r="I35" i="88" s="1"/>
  <c r="D35" i="89" s="1"/>
  <c r="F260" i="88"/>
  <c r="I260" i="88" s="1"/>
  <c r="D260" i="89" s="1"/>
  <c r="F276" i="88"/>
  <c r="I276" i="88" s="1"/>
  <c r="D276" i="89" s="1"/>
  <c r="F262" i="88"/>
  <c r="I262" i="88" s="1"/>
  <c r="D262" i="89" s="1"/>
  <c r="F23" i="88"/>
  <c r="I23" i="88" s="1"/>
  <c r="D23" i="89" s="1"/>
  <c r="F88" i="88"/>
  <c r="I88" i="88" s="1"/>
  <c r="D88" i="89" s="1"/>
  <c r="F58" i="88"/>
  <c r="I58" i="88" s="1"/>
  <c r="D58" i="89" s="1"/>
  <c r="F50" i="88"/>
  <c r="I50" i="88" s="1"/>
  <c r="D50" i="89" s="1"/>
  <c r="F51" i="88"/>
  <c r="I51" i="88" s="1"/>
  <c r="D51" i="89" s="1"/>
  <c r="F70" i="88"/>
  <c r="I70" i="88" s="1"/>
  <c r="D70" i="89" s="1"/>
  <c r="F61" i="88"/>
  <c r="I61" i="88" s="1"/>
  <c r="D61" i="89" s="1"/>
  <c r="F75" i="88"/>
  <c r="I75" i="88" s="1"/>
  <c r="D75" i="89" s="1"/>
  <c r="F139" i="88"/>
  <c r="I139" i="88" s="1"/>
  <c r="D139" i="89" s="1"/>
  <c r="F207" i="88"/>
  <c r="I207" i="88" s="1"/>
  <c r="D207" i="89" s="1"/>
  <c r="F241" i="88"/>
  <c r="I241" i="88" s="1"/>
  <c r="D241" i="89" s="1"/>
  <c r="F28" i="88"/>
  <c r="I28" i="88" s="1"/>
  <c r="D28" i="89" s="1"/>
  <c r="F130" i="88"/>
  <c r="I130" i="88" s="1"/>
  <c r="D130" i="89" s="1"/>
  <c r="F201" i="88"/>
  <c r="I201" i="88" s="1"/>
  <c r="D201" i="89" s="1"/>
  <c r="F57" i="88"/>
  <c r="I57" i="88" s="1"/>
  <c r="D57" i="89" s="1"/>
  <c r="F202" i="88"/>
  <c r="I202" i="88" s="1"/>
  <c r="D202" i="89" s="1"/>
  <c r="F29" i="88"/>
  <c r="I29" i="88" s="1"/>
  <c r="D29" i="89" s="1"/>
  <c r="F26" i="88"/>
  <c r="I26" i="88" s="1"/>
  <c r="D26" i="89" s="1"/>
  <c r="F82" i="88"/>
  <c r="I82" i="88" s="1"/>
  <c r="D82" i="89" s="1"/>
  <c r="F221" i="88"/>
  <c r="I221" i="88" s="1"/>
  <c r="D221" i="89" s="1"/>
  <c r="F97" i="88"/>
  <c r="I97" i="88" s="1"/>
  <c r="D97" i="89" s="1"/>
  <c r="F34" i="88"/>
  <c r="I34" i="88" s="1"/>
  <c r="D34" i="89" s="1"/>
  <c r="F145" i="88"/>
  <c r="I145" i="88" s="1"/>
  <c r="D145" i="89" s="1"/>
  <c r="F222" i="88"/>
  <c r="I222" i="88" s="1"/>
  <c r="D222" i="89" s="1"/>
  <c r="F265" i="88"/>
  <c r="I265" i="88" s="1"/>
  <c r="D265" i="89" s="1"/>
  <c r="F226" i="88"/>
  <c r="I226" i="88" s="1"/>
  <c r="D226" i="89" s="1"/>
  <c r="F32" i="88"/>
  <c r="I32" i="88" s="1"/>
  <c r="D32" i="89" s="1"/>
  <c r="F178" i="88"/>
  <c r="I178" i="88" s="1"/>
  <c r="D178" i="89" s="1"/>
  <c r="F254" i="88"/>
  <c r="I254" i="88" s="1"/>
  <c r="D254" i="89" s="1"/>
  <c r="F17" i="84"/>
  <c r="I17" i="84" s="1"/>
  <c r="D17" i="85" s="1"/>
  <c r="F95" i="88"/>
  <c r="I95" i="88" s="1"/>
  <c r="D95" i="89" s="1"/>
  <c r="F266" i="88"/>
  <c r="I266" i="88" s="1"/>
  <c r="D266" i="89" s="1"/>
  <c r="F238" i="88"/>
  <c r="I238" i="88" s="1"/>
  <c r="D238" i="89" s="1"/>
  <c r="F205" i="88"/>
  <c r="I205" i="88" s="1"/>
  <c r="D205" i="89" s="1"/>
  <c r="F110" i="88"/>
  <c r="I110" i="88" s="1"/>
  <c r="D110" i="89" s="1"/>
  <c r="F76" i="88"/>
  <c r="I76" i="88" s="1"/>
  <c r="D76" i="89" s="1"/>
  <c r="F106" i="88"/>
  <c r="I106" i="88" s="1"/>
  <c r="D106" i="89" s="1"/>
  <c r="F190" i="88"/>
  <c r="I190" i="88" s="1"/>
  <c r="D190" i="89" s="1"/>
  <c r="F212" i="88"/>
  <c r="I212" i="88" s="1"/>
  <c r="D212" i="89" s="1"/>
  <c r="F96" i="88"/>
  <c r="I96" i="88" s="1"/>
  <c r="D96" i="89" s="1"/>
  <c r="F203" i="88"/>
  <c r="I203" i="88" s="1"/>
  <c r="D203" i="89" s="1"/>
  <c r="F183" i="88"/>
  <c r="I183" i="88" s="1"/>
  <c r="D183" i="89" s="1"/>
  <c r="F209" i="88"/>
  <c r="I209" i="88" s="1"/>
  <c r="D209" i="89" s="1"/>
  <c r="F257" i="88"/>
  <c r="I257" i="88" s="1"/>
  <c r="D257" i="89" s="1"/>
  <c r="F208" i="88"/>
  <c r="I208" i="88" s="1"/>
  <c r="D208" i="89" s="1"/>
  <c r="F213" i="88"/>
  <c r="I213" i="88" s="1"/>
  <c r="D213" i="89" s="1"/>
  <c r="F81" i="88"/>
  <c r="I81" i="88" s="1"/>
  <c r="D81" i="89" s="1"/>
  <c r="F7" i="83"/>
  <c r="I7" i="83" s="1"/>
  <c r="D7" i="84" s="1"/>
  <c r="F74" i="88"/>
  <c r="I74" i="88" s="1"/>
  <c r="D74" i="89" s="1"/>
  <c r="F255" i="88"/>
  <c r="I255" i="88" s="1"/>
  <c r="D255" i="89" s="1"/>
  <c r="F112" i="88"/>
  <c r="I112" i="88" s="1"/>
  <c r="D112" i="89" s="1"/>
  <c r="F204" i="88"/>
  <c r="I204" i="88" s="1"/>
  <c r="D204" i="89" s="1"/>
  <c r="F42" i="88"/>
  <c r="I42" i="88" s="1"/>
  <c r="D42" i="89" s="1"/>
  <c r="F104" i="88"/>
  <c r="I104" i="88" s="1"/>
  <c r="D104" i="89" s="1"/>
  <c r="F193" i="88"/>
  <c r="I193" i="88" s="1"/>
  <c r="D193" i="89" s="1"/>
  <c r="F177" i="88"/>
  <c r="I177" i="88" s="1"/>
  <c r="D177" i="89" s="1"/>
  <c r="F121" i="88"/>
  <c r="I121" i="88" s="1"/>
  <c r="D121" i="89" s="1"/>
  <c r="F191" i="88"/>
  <c r="I191" i="88" s="1"/>
  <c r="D191" i="89" s="1"/>
  <c r="F206" i="88"/>
  <c r="I206" i="88" s="1"/>
  <c r="D206" i="89" s="1"/>
  <c r="F6" i="85"/>
  <c r="I6" i="85" s="1"/>
  <c r="D6" i="86" s="1"/>
  <c r="F272" i="88"/>
  <c r="I272" i="88" s="1"/>
  <c r="D272" i="89" s="1"/>
  <c r="F217" i="88"/>
  <c r="I217" i="88" s="1"/>
  <c r="D217" i="89" s="1"/>
  <c r="F18" i="84"/>
  <c r="I18" i="84" s="1"/>
  <c r="D18" i="85" s="1"/>
  <c r="F56" i="88"/>
  <c r="I56" i="88" s="1"/>
  <c r="D56" i="89" s="1"/>
  <c r="F244" i="88"/>
  <c r="I244" i="88" s="1"/>
  <c r="D244" i="89" s="1"/>
  <c r="F187" i="88"/>
  <c r="I187" i="88" s="1"/>
  <c r="D187" i="89" s="1"/>
  <c r="F186" i="88"/>
  <c r="I186" i="88" s="1"/>
  <c r="D186" i="89" s="1"/>
  <c r="F243" i="88"/>
  <c r="I243" i="88" s="1"/>
  <c r="D243" i="89" s="1"/>
  <c r="F87" i="88"/>
  <c r="I87" i="88" s="1"/>
  <c r="D87" i="89" s="1"/>
  <c r="F271" i="88"/>
  <c r="I271" i="88" s="1"/>
  <c r="D271" i="89" s="1"/>
  <c r="F280" i="88"/>
  <c r="I280" i="88" s="1"/>
  <c r="D280" i="89" s="1"/>
  <c r="F216" i="88"/>
  <c r="I216" i="88" s="1"/>
  <c r="D216" i="89" s="1"/>
  <c r="F111" i="88"/>
  <c r="I111" i="88" s="1"/>
  <c r="D111" i="89" s="1"/>
  <c r="F179" i="88"/>
  <c r="I179" i="88" s="1"/>
  <c r="D179" i="89" s="1"/>
  <c r="F128" i="88"/>
  <c r="I128" i="88" s="1"/>
  <c r="D128" i="89" s="1"/>
  <c r="F225" i="88"/>
  <c r="I225" i="88" s="1"/>
  <c r="D225" i="89" s="1"/>
  <c r="F44" i="88"/>
  <c r="I44" i="88" s="1"/>
  <c r="D44" i="89" s="1"/>
  <c r="F41" i="88"/>
  <c r="I41" i="88" s="1"/>
  <c r="D41" i="89" s="1"/>
  <c r="F91" i="88"/>
  <c r="I91" i="88" s="1"/>
  <c r="D91" i="89" s="1"/>
  <c r="F211" i="88"/>
  <c r="I211" i="88" s="1"/>
  <c r="D211" i="89" s="1"/>
  <c r="F135" i="88"/>
  <c r="I135" i="88" s="1"/>
  <c r="D135" i="89" s="1"/>
  <c r="F140" i="88"/>
  <c r="I140" i="88" s="1"/>
  <c r="D140" i="89" s="1"/>
  <c r="F235" i="88"/>
  <c r="I235" i="88" s="1"/>
  <c r="D235" i="89" s="1"/>
  <c r="F71" i="88"/>
  <c r="I71" i="88" s="1"/>
  <c r="D71" i="89" s="1"/>
  <c r="F220" i="88"/>
  <c r="I220" i="88" s="1"/>
  <c r="D220" i="89" s="1"/>
  <c r="F13" i="84"/>
  <c r="I13" i="84" s="1"/>
  <c r="D13" i="85" s="1"/>
  <c r="F269" i="88"/>
  <c r="I269" i="88" s="1"/>
  <c r="D269" i="89" s="1"/>
  <c r="F80" i="88"/>
  <c r="I80" i="88" s="1"/>
  <c r="D80" i="89" s="1"/>
  <c r="F103" i="88"/>
  <c r="I103" i="88" s="1"/>
  <c r="D103" i="89" s="1"/>
  <c r="F144" i="88"/>
  <c r="I144" i="88" s="1"/>
  <c r="D144" i="89" s="1"/>
  <c r="F227" i="88"/>
  <c r="I227" i="88" s="1"/>
  <c r="D227" i="89" s="1"/>
  <c r="F45" i="88"/>
  <c r="I45" i="88" s="1"/>
  <c r="D45" i="89" s="1"/>
  <c r="F79" i="88"/>
  <c r="I79" i="88" s="1"/>
  <c r="D79" i="89" s="1"/>
  <c r="F195" i="88"/>
  <c r="I195" i="88" s="1"/>
  <c r="D195" i="89" s="1"/>
  <c r="F37" i="88"/>
  <c r="I37" i="88" s="1"/>
  <c r="D37" i="89" s="1"/>
  <c r="I245" i="82"/>
  <c r="D245" i="83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D39" i="86" l="1"/>
  <c r="F39" i="86" s="1"/>
  <c r="I39" i="86" s="1"/>
  <c r="D38" i="86"/>
  <c r="F38" i="86" s="1"/>
  <c r="I38" i="86" s="1"/>
  <c r="D94" i="90"/>
  <c r="F94" i="90" s="1"/>
  <c r="I94" i="90" s="1"/>
  <c r="D94" i="91" s="1"/>
  <c r="F94" i="91" s="1"/>
  <c r="I94" i="91" s="1"/>
  <c r="D94" i="92" s="1"/>
  <c r="D84" i="91"/>
  <c r="F84" i="91" s="1"/>
  <c r="I84" i="91" s="1"/>
  <c r="D84" i="92" s="1"/>
  <c r="D259" i="90"/>
  <c r="F259" i="90" s="1"/>
  <c r="I259" i="90" s="1"/>
  <c r="D259" i="91" s="1"/>
  <c r="F259" i="91" s="1"/>
  <c r="I259" i="91" s="1"/>
  <c r="D259" i="92" s="1"/>
  <c r="D77" i="90"/>
  <c r="F77" i="90" s="1"/>
  <c r="I77" i="90" s="1"/>
  <c r="D77" i="91" s="1"/>
  <c r="F77" i="91" s="1"/>
  <c r="I77" i="91" s="1"/>
  <c r="D77" i="92" s="1"/>
  <c r="D27" i="90"/>
  <c r="F27" i="90" s="1"/>
  <c r="I27" i="90" s="1"/>
  <c r="D27" i="91" s="1"/>
  <c r="F27" i="91" s="1"/>
  <c r="I27" i="91" s="1"/>
  <c r="D27" i="92" s="1"/>
  <c r="F227" i="89"/>
  <c r="I227" i="89" s="1"/>
  <c r="F220" i="89"/>
  <c r="I220" i="89" s="1"/>
  <c r="F216" i="89"/>
  <c r="I216" i="89" s="1"/>
  <c r="F206" i="89"/>
  <c r="I206" i="89" s="1"/>
  <c r="F42" i="89"/>
  <c r="I42" i="89" s="1"/>
  <c r="F96" i="89"/>
  <c r="I96" i="89" s="1"/>
  <c r="F32" i="89"/>
  <c r="I32" i="89" s="1"/>
  <c r="F97" i="89"/>
  <c r="I97" i="89" s="1"/>
  <c r="F75" i="89"/>
  <c r="I75" i="89" s="1"/>
  <c r="F223" i="89"/>
  <c r="I223" i="89" s="1"/>
  <c r="F8" i="85"/>
  <c r="I8" i="85" s="1"/>
  <c r="D8" i="86" s="1"/>
  <c r="F126" i="89"/>
  <c r="I126" i="89" s="1"/>
  <c r="F176" i="89"/>
  <c r="I176" i="89" s="1"/>
  <c r="F197" i="89"/>
  <c r="I197" i="89" s="1"/>
  <c r="F270" i="89"/>
  <c r="I270" i="89" s="1"/>
  <c r="F229" i="89"/>
  <c r="I229" i="89" s="1"/>
  <c r="F105" i="89"/>
  <c r="I105" i="89" s="1"/>
  <c r="F83" i="89"/>
  <c r="I83" i="89" s="1"/>
  <c r="F127" i="89"/>
  <c r="I127" i="89" s="1"/>
  <c r="F78" i="89"/>
  <c r="I78" i="89" s="1"/>
  <c r="F52" i="92"/>
  <c r="I52" i="92" s="1"/>
  <c r="D52" i="93" s="1"/>
  <c r="F71" i="89"/>
  <c r="I71" i="89" s="1"/>
  <c r="F280" i="89"/>
  <c r="I280" i="89" s="1"/>
  <c r="F244" i="89"/>
  <c r="I244" i="89" s="1"/>
  <c r="F204" i="89"/>
  <c r="I204" i="89" s="1"/>
  <c r="F212" i="89"/>
  <c r="I212" i="89" s="1"/>
  <c r="F238" i="89"/>
  <c r="I238" i="89" s="1"/>
  <c r="F221" i="89"/>
  <c r="I221" i="89" s="1"/>
  <c r="F61" i="89"/>
  <c r="I61" i="89" s="1"/>
  <c r="F23" i="89"/>
  <c r="I23" i="89" s="1"/>
  <c r="F21" i="89"/>
  <c r="I21" i="89" s="1"/>
  <c r="F86" i="89"/>
  <c r="I86" i="89" s="1"/>
  <c r="F14" i="85"/>
  <c r="I14" i="85" s="1"/>
  <c r="D14" i="86" s="1"/>
  <c r="F53" i="89"/>
  <c r="I53" i="89" s="1"/>
  <c r="F54" i="89"/>
  <c r="I54" i="89" s="1"/>
  <c r="F278" i="89"/>
  <c r="I278" i="89" s="1"/>
  <c r="F154" i="89"/>
  <c r="I154" i="89" s="1"/>
  <c r="F22" i="89"/>
  <c r="I22" i="89" s="1"/>
  <c r="F194" i="89"/>
  <c r="I194" i="89" s="1"/>
  <c r="F129" i="89"/>
  <c r="I129" i="89" s="1"/>
  <c r="F37" i="89"/>
  <c r="I37" i="89" s="1"/>
  <c r="F235" i="89"/>
  <c r="I235" i="89" s="1"/>
  <c r="F44" i="89"/>
  <c r="I44" i="89" s="1"/>
  <c r="F56" i="89"/>
  <c r="I56" i="89" s="1"/>
  <c r="F112" i="89"/>
  <c r="I112" i="89" s="1"/>
  <c r="F208" i="89"/>
  <c r="I208" i="89" s="1"/>
  <c r="F266" i="89"/>
  <c r="I266" i="89" s="1"/>
  <c r="F82" i="89"/>
  <c r="I82" i="89" s="1"/>
  <c r="F130" i="89"/>
  <c r="I130" i="89" s="1"/>
  <c r="F262" i="89"/>
  <c r="I262" i="89" s="1"/>
  <c r="F258" i="89"/>
  <c r="I258" i="89" s="1"/>
  <c r="F281" i="89"/>
  <c r="I281" i="89" s="1"/>
  <c r="F46" i="89"/>
  <c r="I46" i="89" s="1"/>
  <c r="F15" i="85"/>
  <c r="I15" i="85" s="1"/>
  <c r="D15" i="86" s="1"/>
  <c r="F40" i="89"/>
  <c r="I40" i="89" s="1"/>
  <c r="F67" i="89"/>
  <c r="I67" i="89" s="1"/>
  <c r="F55" i="89"/>
  <c r="I55" i="89" s="1"/>
  <c r="F228" i="89"/>
  <c r="I228" i="89" s="1"/>
  <c r="F20" i="89"/>
  <c r="I20" i="89" s="1"/>
  <c r="F195" i="89"/>
  <c r="I195" i="89" s="1"/>
  <c r="F103" i="89"/>
  <c r="I103" i="89" s="1"/>
  <c r="F225" i="89"/>
  <c r="I225" i="89" s="1"/>
  <c r="F18" i="85"/>
  <c r="I18" i="85" s="1"/>
  <c r="D18" i="86" s="1"/>
  <c r="F121" i="89"/>
  <c r="I121" i="89" s="1"/>
  <c r="F257" i="89"/>
  <c r="I257" i="89" s="1"/>
  <c r="F95" i="89"/>
  <c r="I95" i="89" s="1"/>
  <c r="F265" i="89"/>
  <c r="I265" i="89" s="1"/>
  <c r="F28" i="89"/>
  <c r="I28" i="89" s="1"/>
  <c r="F276" i="89"/>
  <c r="I276" i="89" s="1"/>
  <c r="F192" i="89"/>
  <c r="I192" i="89" s="1"/>
  <c r="F267" i="89"/>
  <c r="I267" i="89" s="1"/>
  <c r="F109" i="89"/>
  <c r="I109" i="89" s="1"/>
  <c r="F175" i="89"/>
  <c r="I175" i="89" s="1"/>
  <c r="F268" i="89"/>
  <c r="I268" i="89" s="1"/>
  <c r="F113" i="89"/>
  <c r="I113" i="89" s="1"/>
  <c r="F199" i="89"/>
  <c r="I199" i="89" s="1"/>
  <c r="F189" i="89"/>
  <c r="I189" i="89" s="1"/>
  <c r="F80" i="89"/>
  <c r="I80" i="89" s="1"/>
  <c r="F128" i="89"/>
  <c r="I128" i="89" s="1"/>
  <c r="F87" i="89"/>
  <c r="I87" i="89" s="1"/>
  <c r="F177" i="89"/>
  <c r="I177" i="89" s="1"/>
  <c r="F209" i="89"/>
  <c r="I209" i="89" s="1"/>
  <c r="F106" i="89"/>
  <c r="I106" i="89" s="1"/>
  <c r="F222" i="89"/>
  <c r="I222" i="89" s="1"/>
  <c r="F241" i="89"/>
  <c r="I241" i="89" s="1"/>
  <c r="F51" i="89"/>
  <c r="I51" i="89" s="1"/>
  <c r="F248" i="87"/>
  <c r="I248" i="87" s="1"/>
  <c r="D248" i="88" s="1"/>
  <c r="F142" i="89"/>
  <c r="I142" i="89" s="1"/>
  <c r="F68" i="89"/>
  <c r="I68" i="89" s="1"/>
  <c r="F25" i="89"/>
  <c r="I25" i="89" s="1"/>
  <c r="F236" i="89"/>
  <c r="I236" i="89" s="1"/>
  <c r="F48" i="89"/>
  <c r="I48" i="89" s="1"/>
  <c r="F131" i="89"/>
  <c r="I131" i="89" s="1"/>
  <c r="F219" i="89"/>
  <c r="I219" i="89" s="1"/>
  <c r="F60" i="89"/>
  <c r="I60" i="89" s="1"/>
  <c r="F132" i="89"/>
  <c r="I132" i="89" s="1"/>
  <c r="F269" i="89"/>
  <c r="I269" i="89" s="1"/>
  <c r="F135" i="89"/>
  <c r="I135" i="89" s="1"/>
  <c r="F243" i="89"/>
  <c r="I243" i="89" s="1"/>
  <c r="F193" i="89"/>
  <c r="I193" i="89" s="1"/>
  <c r="F74" i="89"/>
  <c r="I74" i="89" s="1"/>
  <c r="F76" i="89"/>
  <c r="I76" i="89" s="1"/>
  <c r="F145" i="89"/>
  <c r="I145" i="89" s="1"/>
  <c r="F29" i="89"/>
  <c r="I29" i="89" s="1"/>
  <c r="F50" i="89"/>
  <c r="I50" i="89" s="1"/>
  <c r="F233" i="89"/>
  <c r="I233" i="89" s="1"/>
  <c r="F252" i="89"/>
  <c r="I252" i="89" s="1"/>
  <c r="F182" i="89"/>
  <c r="I182" i="89" s="1"/>
  <c r="F43" i="89"/>
  <c r="I43" i="89" s="1"/>
  <c r="F69" i="89"/>
  <c r="I69" i="89" s="1"/>
  <c r="F136" i="89"/>
  <c r="I136" i="89" s="1"/>
  <c r="F256" i="89"/>
  <c r="I256" i="89" s="1"/>
  <c r="F251" i="89"/>
  <c r="I251" i="89" s="1"/>
  <c r="F133" i="89"/>
  <c r="I133" i="89" s="1"/>
  <c r="F72" i="89"/>
  <c r="I72" i="89" s="1"/>
  <c r="F45" i="89"/>
  <c r="I45" i="89" s="1"/>
  <c r="F211" i="89"/>
  <c r="I211" i="89" s="1"/>
  <c r="F186" i="89"/>
  <c r="I186" i="89" s="1"/>
  <c r="F272" i="89"/>
  <c r="I272" i="89" s="1"/>
  <c r="F7" i="84"/>
  <c r="I7" i="84" s="1"/>
  <c r="D7" i="85" s="1"/>
  <c r="F110" i="89"/>
  <c r="I110" i="89" s="1"/>
  <c r="F254" i="89"/>
  <c r="I254" i="89" s="1"/>
  <c r="F202" i="89"/>
  <c r="I202" i="89" s="1"/>
  <c r="F58" i="89"/>
  <c r="I58" i="89" s="1"/>
  <c r="F35" i="89"/>
  <c r="I35" i="89" s="1"/>
  <c r="F93" i="89"/>
  <c r="I93" i="89" s="1"/>
  <c r="F49" i="89"/>
  <c r="I49" i="89" s="1"/>
  <c r="F264" i="89"/>
  <c r="I264" i="89" s="1"/>
  <c r="F224" i="89"/>
  <c r="I224" i="89" s="1"/>
  <c r="F261" i="89"/>
  <c r="I261" i="89" s="1"/>
  <c r="F200" i="89"/>
  <c r="I200" i="89" s="1"/>
  <c r="F275" i="89"/>
  <c r="I275" i="89" s="1"/>
  <c r="F33" i="89"/>
  <c r="I33" i="89" s="1"/>
  <c r="F73" i="89"/>
  <c r="I73" i="89" s="1"/>
  <c r="F274" i="89"/>
  <c r="I274" i="89" s="1"/>
  <c r="F91" i="89"/>
  <c r="I91" i="89" s="1"/>
  <c r="F111" i="89"/>
  <c r="I111" i="89" s="1"/>
  <c r="F6" i="86"/>
  <c r="I6" i="86" s="1"/>
  <c r="D6" i="87" s="1"/>
  <c r="F81" i="89"/>
  <c r="I81" i="89" s="1"/>
  <c r="F203" i="89"/>
  <c r="I203" i="89" s="1"/>
  <c r="F178" i="89"/>
  <c r="I178" i="89" s="1"/>
  <c r="F57" i="89"/>
  <c r="I57" i="89" s="1"/>
  <c r="F139" i="89"/>
  <c r="I139" i="89" s="1"/>
  <c r="F237" i="89"/>
  <c r="I237" i="89" s="1"/>
  <c r="F125" i="89"/>
  <c r="I125" i="89" s="1"/>
  <c r="F102" i="89"/>
  <c r="I102" i="89" s="1"/>
  <c r="F181" i="89"/>
  <c r="I181" i="89" s="1"/>
  <c r="F263" i="89"/>
  <c r="I263" i="89" s="1"/>
  <c r="F232" i="89"/>
  <c r="I232" i="89" s="1"/>
  <c r="F31" i="89"/>
  <c r="I31" i="89" s="1"/>
  <c r="F107" i="89"/>
  <c r="I107" i="89" s="1"/>
  <c r="F279" i="89"/>
  <c r="I279" i="89" s="1"/>
  <c r="F143" i="89"/>
  <c r="I143" i="89" s="1"/>
  <c r="F13" i="85"/>
  <c r="I13" i="85" s="1"/>
  <c r="D13" i="86" s="1"/>
  <c r="F174" i="87"/>
  <c r="I174" i="87" s="1"/>
  <c r="D174" i="88" s="1"/>
  <c r="F79" i="89"/>
  <c r="I79" i="89" s="1"/>
  <c r="F144" i="89"/>
  <c r="I144" i="89" s="1"/>
  <c r="F191" i="89"/>
  <c r="I191" i="89" s="1"/>
  <c r="F104" i="89"/>
  <c r="I104" i="89" s="1"/>
  <c r="F255" i="89"/>
  <c r="I255" i="89" s="1"/>
  <c r="F213" i="89"/>
  <c r="I213" i="89" s="1"/>
  <c r="F183" i="89"/>
  <c r="I183" i="89" s="1"/>
  <c r="F190" i="89"/>
  <c r="I190" i="89" s="1"/>
  <c r="F205" i="89"/>
  <c r="I205" i="89" s="1"/>
  <c r="D205" i="90" s="1"/>
  <c r="F205" i="90" s="1"/>
  <c r="I205" i="90" s="1"/>
  <c r="D205" i="91" s="1"/>
  <c r="F205" i="91" s="1"/>
  <c r="I205" i="91" s="1"/>
  <c r="F17" i="85"/>
  <c r="I17" i="85" s="1"/>
  <c r="D17" i="86" s="1"/>
  <c r="F226" i="89"/>
  <c r="I226" i="89" s="1"/>
  <c r="F34" i="89"/>
  <c r="I34" i="89" s="1"/>
  <c r="F26" i="89"/>
  <c r="I26" i="89" s="1"/>
  <c r="F201" i="89"/>
  <c r="I201" i="89" s="1"/>
  <c r="F207" i="89"/>
  <c r="I207" i="89" s="1"/>
  <c r="F70" i="89"/>
  <c r="I70" i="89" s="1"/>
  <c r="F88" i="89"/>
  <c r="I88" i="89" s="1"/>
  <c r="F260" i="89"/>
  <c r="I260" i="89" s="1"/>
  <c r="F62" i="89"/>
  <c r="I62" i="89" s="1"/>
  <c r="F250" i="89"/>
  <c r="I250" i="89" s="1"/>
  <c r="F234" i="89"/>
  <c r="I234" i="89" s="1"/>
  <c r="F249" i="89"/>
  <c r="I249" i="89" s="1"/>
  <c r="F196" i="89"/>
  <c r="I196" i="89" s="1"/>
  <c r="F30" i="89"/>
  <c r="I30" i="89" s="1"/>
  <c r="F66" i="89"/>
  <c r="I66" i="89" s="1"/>
  <c r="F253" i="89"/>
  <c r="I253" i="89" s="1"/>
  <c r="F16" i="85"/>
  <c r="I16" i="85" s="1"/>
  <c r="D16" i="86" s="1"/>
  <c r="F273" i="89"/>
  <c r="I273" i="89" s="1"/>
  <c r="F19" i="89"/>
  <c r="I19" i="89" s="1"/>
  <c r="F108" i="89"/>
  <c r="I108" i="89" s="1"/>
  <c r="F277" i="89"/>
  <c r="I277" i="89" s="1"/>
  <c r="F198" i="89"/>
  <c r="I198" i="89" s="1"/>
  <c r="F282" i="89"/>
  <c r="I282" i="89" s="1"/>
  <c r="F134" i="89"/>
  <c r="I134" i="89" s="1"/>
  <c r="F47" i="89"/>
  <c r="I47" i="89" s="1"/>
  <c r="F215" i="89"/>
  <c r="I215" i="89" s="1"/>
  <c r="F137" i="89"/>
  <c r="I137" i="89" s="1"/>
  <c r="F59" i="89"/>
  <c r="I59" i="89" s="1"/>
  <c r="F24" i="89"/>
  <c r="I24" i="89" s="1"/>
  <c r="F214" i="89"/>
  <c r="I214" i="89" s="1"/>
  <c r="F284" i="89"/>
  <c r="I284" i="89" s="1"/>
  <c r="F188" i="89"/>
  <c r="I188" i="89" s="1"/>
  <c r="F92" i="89"/>
  <c r="I92" i="89" s="1"/>
  <c r="F217" i="89"/>
  <c r="I217" i="89" s="1"/>
  <c r="F245" i="83"/>
  <c r="I245" i="83" s="1"/>
  <c r="D245" i="84" s="1"/>
  <c r="F187" i="89"/>
  <c r="I187" i="89" s="1"/>
  <c r="F271" i="89"/>
  <c r="I271" i="89" s="1"/>
  <c r="F179" i="89"/>
  <c r="I179" i="89" s="1"/>
  <c r="F41" i="89"/>
  <c r="I41" i="89" s="1"/>
  <c r="F140" i="89"/>
  <c r="I140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D39" i="87" l="1"/>
  <c r="F39" i="87" s="1"/>
  <c r="I39" i="87" s="1"/>
  <c r="D38" i="87"/>
  <c r="F38" i="87" s="1"/>
  <c r="I38" i="87" s="1"/>
  <c r="D250" i="90"/>
  <c r="F250" i="90" s="1"/>
  <c r="I250" i="90" s="1"/>
  <c r="D250" i="91" s="1"/>
  <c r="F250" i="91" s="1"/>
  <c r="I250" i="91" s="1"/>
  <c r="D250" i="92" s="1"/>
  <c r="D134" i="90"/>
  <c r="F134" i="90" s="1"/>
  <c r="I134" i="90" s="1"/>
  <c r="D134" i="91" s="1"/>
  <c r="F134" i="91" s="1"/>
  <c r="I134" i="91" s="1"/>
  <c r="D134" i="92" s="1"/>
  <c r="D121" i="90"/>
  <c r="F121" i="90" s="1"/>
  <c r="I121" i="90" s="1"/>
  <c r="D121" i="91" s="1"/>
  <c r="F121" i="91" s="1"/>
  <c r="I121" i="91" s="1"/>
  <c r="D121" i="92" s="1"/>
  <c r="D82" i="90"/>
  <c r="F82" i="90" s="1"/>
  <c r="I82" i="90" s="1"/>
  <c r="D82" i="91" s="1"/>
  <c r="F82" i="91" s="1"/>
  <c r="I82" i="91" s="1"/>
  <c r="D82" i="92" s="1"/>
  <c r="D198" i="90"/>
  <c r="F198" i="90" s="1"/>
  <c r="I198" i="90" s="1"/>
  <c r="D198" i="91" s="1"/>
  <c r="F198" i="91" s="1"/>
  <c r="I198" i="91" s="1"/>
  <c r="D198" i="92" s="1"/>
  <c r="D219" i="90"/>
  <c r="F219" i="90" s="1"/>
  <c r="I219" i="90" s="1"/>
  <c r="D219" i="91" s="1"/>
  <c r="F219" i="91" s="1"/>
  <c r="I219" i="91" s="1"/>
  <c r="D219" i="92" s="1"/>
  <c r="D205" i="92"/>
  <c r="F205" i="92" s="1"/>
  <c r="I205" i="92" s="1"/>
  <c r="D23" i="90"/>
  <c r="F23" i="90" s="1"/>
  <c r="I23" i="90" s="1"/>
  <c r="D23" i="91" s="1"/>
  <c r="F23" i="91" s="1"/>
  <c r="I23" i="91" s="1"/>
  <c r="D23" i="92" s="1"/>
  <c r="D182" i="90"/>
  <c r="F182" i="90" s="1"/>
  <c r="I182" i="90" s="1"/>
  <c r="D182" i="91" s="1"/>
  <c r="F182" i="91" s="1"/>
  <c r="I182" i="91" s="1"/>
  <c r="D182" i="92" s="1"/>
  <c r="D272" i="90"/>
  <c r="F272" i="90" s="1"/>
  <c r="I272" i="90" s="1"/>
  <c r="D272" i="91" s="1"/>
  <c r="F272" i="91" s="1"/>
  <c r="I272" i="91" s="1"/>
  <c r="D272" i="92" s="1"/>
  <c r="D46" i="90"/>
  <c r="F46" i="90" s="1"/>
  <c r="I46" i="90" s="1"/>
  <c r="D46" i="91" s="1"/>
  <c r="F46" i="91" s="1"/>
  <c r="I46" i="91" s="1"/>
  <c r="D46" i="92" s="1"/>
  <c r="D215" i="90"/>
  <c r="F215" i="90" s="1"/>
  <c r="I215" i="90" s="1"/>
  <c r="D215" i="91" s="1"/>
  <c r="F215" i="91" s="1"/>
  <c r="I215" i="91" s="1"/>
  <c r="D215" i="92" s="1"/>
  <c r="D108" i="90"/>
  <c r="F108" i="90" s="1"/>
  <c r="I108" i="90" s="1"/>
  <c r="D108" i="91" s="1"/>
  <c r="F108" i="91" s="1"/>
  <c r="I108" i="91" s="1"/>
  <c r="D108" i="92" s="1"/>
  <c r="D196" i="90"/>
  <c r="F196" i="90" s="1"/>
  <c r="I196" i="90" s="1"/>
  <c r="D196" i="91" s="1"/>
  <c r="F196" i="91" s="1"/>
  <c r="I196" i="91" s="1"/>
  <c r="D196" i="92" s="1"/>
  <c r="D88" i="90"/>
  <c r="F88" i="90" s="1"/>
  <c r="I88" i="90" s="1"/>
  <c r="D88" i="91" s="1"/>
  <c r="F88" i="91" s="1"/>
  <c r="I88" i="91" s="1"/>
  <c r="D88" i="92" s="1"/>
  <c r="D79" i="90"/>
  <c r="F79" i="90" s="1"/>
  <c r="I79" i="90" s="1"/>
  <c r="D79" i="91" s="1"/>
  <c r="F79" i="91" s="1"/>
  <c r="I79" i="91" s="1"/>
  <c r="D79" i="92" s="1"/>
  <c r="D232" i="90"/>
  <c r="F232" i="90" s="1"/>
  <c r="I232" i="90" s="1"/>
  <c r="D232" i="91" s="1"/>
  <c r="F232" i="91" s="1"/>
  <c r="I232" i="91" s="1"/>
  <c r="D232" i="92" s="1"/>
  <c r="D178" i="90"/>
  <c r="F178" i="90" s="1"/>
  <c r="I178" i="90" s="1"/>
  <c r="D178" i="91" s="1"/>
  <c r="F178" i="91" s="1"/>
  <c r="I178" i="91" s="1"/>
  <c r="D178" i="92" s="1"/>
  <c r="D73" i="90"/>
  <c r="F73" i="90" s="1"/>
  <c r="I73" i="90" s="1"/>
  <c r="D73" i="91" s="1"/>
  <c r="F73" i="91" s="1"/>
  <c r="I73" i="91" s="1"/>
  <c r="D73" i="92" s="1"/>
  <c r="D93" i="90"/>
  <c r="F93" i="90" s="1"/>
  <c r="I93" i="90" s="1"/>
  <c r="D93" i="91" s="1"/>
  <c r="F93" i="91" s="1"/>
  <c r="I93" i="91" s="1"/>
  <c r="D93" i="92" s="1"/>
  <c r="D186" i="90"/>
  <c r="F186" i="90" s="1"/>
  <c r="I186" i="90" s="1"/>
  <c r="D186" i="91" s="1"/>
  <c r="F186" i="91" s="1"/>
  <c r="I186" i="91" s="1"/>
  <c r="D186" i="92" s="1"/>
  <c r="D29" i="90"/>
  <c r="F29" i="90" s="1"/>
  <c r="I29" i="90" s="1"/>
  <c r="D29" i="91" s="1"/>
  <c r="F29" i="91" s="1"/>
  <c r="I29" i="91" s="1"/>
  <c r="D29" i="92" s="1"/>
  <c r="D132" i="90"/>
  <c r="F132" i="90" s="1"/>
  <c r="I132" i="90" s="1"/>
  <c r="D132" i="91" s="1"/>
  <c r="F132" i="91" s="1"/>
  <c r="I132" i="91" s="1"/>
  <c r="D132" i="92" s="1"/>
  <c r="D68" i="90"/>
  <c r="F68" i="90" s="1"/>
  <c r="I68" i="90" s="1"/>
  <c r="D68" i="91" s="1"/>
  <c r="F68" i="91" s="1"/>
  <c r="I68" i="91" s="1"/>
  <c r="D68" i="92" s="1"/>
  <c r="D177" i="90"/>
  <c r="F177" i="90" s="1"/>
  <c r="I177" i="90" s="1"/>
  <c r="D177" i="91" s="1"/>
  <c r="F177" i="91" s="1"/>
  <c r="I177" i="91" s="1"/>
  <c r="D177" i="92" s="1"/>
  <c r="D268" i="90"/>
  <c r="F268" i="90" s="1"/>
  <c r="I268" i="90" s="1"/>
  <c r="D268" i="91" s="1"/>
  <c r="F268" i="91" s="1"/>
  <c r="I268" i="91" s="1"/>
  <c r="D268" i="92" s="1"/>
  <c r="D265" i="90"/>
  <c r="F265" i="90" s="1"/>
  <c r="I265" i="90" s="1"/>
  <c r="D265" i="91" s="1"/>
  <c r="F265" i="91" s="1"/>
  <c r="I265" i="91" s="1"/>
  <c r="D265" i="92" s="1"/>
  <c r="D195" i="90"/>
  <c r="F195" i="90" s="1"/>
  <c r="I195" i="90" s="1"/>
  <c r="D195" i="91" s="1"/>
  <c r="F195" i="91" s="1"/>
  <c r="I195" i="91" s="1"/>
  <c r="D195" i="92" s="1"/>
  <c r="D281" i="90"/>
  <c r="F281" i="90" s="1"/>
  <c r="I281" i="90" s="1"/>
  <c r="D281" i="91" s="1"/>
  <c r="F281" i="91" s="1"/>
  <c r="I281" i="91" s="1"/>
  <c r="D281" i="92" s="1"/>
  <c r="D112" i="90"/>
  <c r="F112" i="90" s="1"/>
  <c r="I112" i="90" s="1"/>
  <c r="D112" i="91" s="1"/>
  <c r="F112" i="91" s="1"/>
  <c r="I112" i="91" s="1"/>
  <c r="D112" i="92" s="1"/>
  <c r="D154" i="90"/>
  <c r="F154" i="90" s="1"/>
  <c r="I154" i="90" s="1"/>
  <c r="D154" i="91" s="1"/>
  <c r="F154" i="91" s="1"/>
  <c r="I154" i="91" s="1"/>
  <c r="D154" i="92" s="1"/>
  <c r="D71" i="90"/>
  <c r="F71" i="90" s="1"/>
  <c r="I71" i="90" s="1"/>
  <c r="D71" i="91" s="1"/>
  <c r="F71" i="91" s="1"/>
  <c r="I71" i="91" s="1"/>
  <c r="D71" i="92" s="1"/>
  <c r="D197" i="90"/>
  <c r="F197" i="90" s="1"/>
  <c r="I197" i="90" s="1"/>
  <c r="D197" i="91" s="1"/>
  <c r="F197" i="91" s="1"/>
  <c r="I197" i="91" s="1"/>
  <c r="D197" i="92" s="1"/>
  <c r="D96" i="90"/>
  <c r="F96" i="90" s="1"/>
  <c r="I96" i="90" s="1"/>
  <c r="D96" i="91" s="1"/>
  <c r="F96" i="91" s="1"/>
  <c r="I96" i="91" s="1"/>
  <c r="D96" i="92" s="1"/>
  <c r="D277" i="90"/>
  <c r="F277" i="90" s="1"/>
  <c r="I277" i="90" s="1"/>
  <c r="D277" i="91" s="1"/>
  <c r="F277" i="91" s="1"/>
  <c r="I277" i="91" s="1"/>
  <c r="D277" i="92" s="1"/>
  <c r="D57" i="90"/>
  <c r="F57" i="90" s="1"/>
  <c r="I57" i="90" s="1"/>
  <c r="D57" i="91" s="1"/>
  <c r="F57" i="91" s="1"/>
  <c r="I57" i="91" s="1"/>
  <c r="D57" i="92" s="1"/>
  <c r="D136" i="90"/>
  <c r="F136" i="90" s="1"/>
  <c r="I136" i="90" s="1"/>
  <c r="D136" i="91" s="1"/>
  <c r="F136" i="91" s="1"/>
  <c r="I136" i="91" s="1"/>
  <c r="D136" i="92" s="1"/>
  <c r="D22" i="90"/>
  <c r="F22" i="90" s="1"/>
  <c r="I22" i="90" s="1"/>
  <c r="D22" i="91" s="1"/>
  <c r="F22" i="91" s="1"/>
  <c r="I22" i="91" s="1"/>
  <c r="D22" i="92" s="1"/>
  <c r="D270" i="90"/>
  <c r="F270" i="90" s="1"/>
  <c r="I270" i="90" s="1"/>
  <c r="D270" i="91" s="1"/>
  <c r="F270" i="91" s="1"/>
  <c r="I270" i="91" s="1"/>
  <c r="D270" i="92" s="1"/>
  <c r="D92" i="90"/>
  <c r="F92" i="90" s="1"/>
  <c r="I92" i="90" s="1"/>
  <c r="D92" i="91" s="1"/>
  <c r="F92" i="91" s="1"/>
  <c r="I92" i="91" s="1"/>
  <c r="D92" i="92" s="1"/>
  <c r="D140" i="90"/>
  <c r="F140" i="90" s="1"/>
  <c r="I140" i="90" s="1"/>
  <c r="D140" i="91" s="1"/>
  <c r="F140" i="91" s="1"/>
  <c r="I140" i="91" s="1"/>
  <c r="D140" i="92" s="1"/>
  <c r="D188" i="90"/>
  <c r="F188" i="90" s="1"/>
  <c r="I188" i="90" s="1"/>
  <c r="D188" i="91" s="1"/>
  <c r="F188" i="91" s="1"/>
  <c r="I188" i="91" s="1"/>
  <c r="D188" i="92" s="1"/>
  <c r="D47" i="90"/>
  <c r="F47" i="90" s="1"/>
  <c r="I47" i="90" s="1"/>
  <c r="D47" i="91" s="1"/>
  <c r="F47" i="91" s="1"/>
  <c r="I47" i="91" s="1"/>
  <c r="D47" i="92" s="1"/>
  <c r="D19" i="90"/>
  <c r="F19" i="90" s="1"/>
  <c r="I19" i="90" s="1"/>
  <c r="D19" i="91" s="1"/>
  <c r="F19" i="91" s="1"/>
  <c r="I19" i="91" s="1"/>
  <c r="D19" i="92" s="1"/>
  <c r="D249" i="90"/>
  <c r="F249" i="90" s="1"/>
  <c r="I249" i="90" s="1"/>
  <c r="D249" i="91" s="1"/>
  <c r="F249" i="91" s="1"/>
  <c r="I249" i="91" s="1"/>
  <c r="D249" i="92" s="1"/>
  <c r="D70" i="90"/>
  <c r="F70" i="90" s="1"/>
  <c r="I70" i="90" s="1"/>
  <c r="D70" i="91" s="1"/>
  <c r="F70" i="91" s="1"/>
  <c r="I70" i="91" s="1"/>
  <c r="D70" i="92" s="1"/>
  <c r="D190" i="90"/>
  <c r="F190" i="90" s="1"/>
  <c r="I190" i="90" s="1"/>
  <c r="D190" i="91" s="1"/>
  <c r="F190" i="91" s="1"/>
  <c r="I190" i="91" s="1"/>
  <c r="D190" i="92" s="1"/>
  <c r="D263" i="90"/>
  <c r="F263" i="90" s="1"/>
  <c r="I263" i="90" s="1"/>
  <c r="D263" i="91" s="1"/>
  <c r="F263" i="91" s="1"/>
  <c r="I263" i="91" s="1"/>
  <c r="D263" i="92" s="1"/>
  <c r="D203" i="90"/>
  <c r="F203" i="90" s="1"/>
  <c r="I203" i="90" s="1"/>
  <c r="D203" i="91" s="1"/>
  <c r="F203" i="91" s="1"/>
  <c r="I203" i="91" s="1"/>
  <c r="D203" i="92" s="1"/>
  <c r="D33" i="90"/>
  <c r="F33" i="90" s="1"/>
  <c r="I33" i="90" s="1"/>
  <c r="D33" i="91" s="1"/>
  <c r="F33" i="91" s="1"/>
  <c r="I33" i="91" s="1"/>
  <c r="D33" i="92" s="1"/>
  <c r="D35" i="90"/>
  <c r="F35" i="90" s="1"/>
  <c r="I35" i="90" s="1"/>
  <c r="D35" i="91" s="1"/>
  <c r="F35" i="91" s="1"/>
  <c r="I35" i="91" s="1"/>
  <c r="D35" i="92" s="1"/>
  <c r="D211" i="90"/>
  <c r="F211" i="90" s="1"/>
  <c r="I211" i="90" s="1"/>
  <c r="D211" i="91" s="1"/>
  <c r="F211" i="91" s="1"/>
  <c r="I211" i="91" s="1"/>
  <c r="D211" i="92" s="1"/>
  <c r="D69" i="90"/>
  <c r="F69" i="90" s="1"/>
  <c r="I69" i="90" s="1"/>
  <c r="D69" i="91" s="1"/>
  <c r="F69" i="91" s="1"/>
  <c r="I69" i="91" s="1"/>
  <c r="D69" i="92" s="1"/>
  <c r="D145" i="90"/>
  <c r="F145" i="90" s="1"/>
  <c r="I145" i="90" s="1"/>
  <c r="D145" i="91" s="1"/>
  <c r="F145" i="91" s="1"/>
  <c r="I145" i="91" s="1"/>
  <c r="D145" i="92" s="1"/>
  <c r="D60" i="90"/>
  <c r="F60" i="90" s="1"/>
  <c r="I60" i="90" s="1"/>
  <c r="D60" i="91" s="1"/>
  <c r="F60" i="91" s="1"/>
  <c r="I60" i="91" s="1"/>
  <c r="D60" i="92" s="1"/>
  <c r="D142" i="90"/>
  <c r="F142" i="90" s="1"/>
  <c r="I142" i="90" s="1"/>
  <c r="D142" i="91" s="1"/>
  <c r="F142" i="91" s="1"/>
  <c r="I142" i="91" s="1"/>
  <c r="D142" i="92" s="1"/>
  <c r="D87" i="90"/>
  <c r="F87" i="90" s="1"/>
  <c r="I87" i="90" s="1"/>
  <c r="D87" i="91" s="1"/>
  <c r="F87" i="91" s="1"/>
  <c r="I87" i="91" s="1"/>
  <c r="D87" i="92" s="1"/>
  <c r="D175" i="90"/>
  <c r="F175" i="90" s="1"/>
  <c r="I175" i="90" s="1"/>
  <c r="D95" i="90"/>
  <c r="F95" i="90" s="1"/>
  <c r="I95" i="90" s="1"/>
  <c r="D95" i="91" s="1"/>
  <c r="F95" i="91" s="1"/>
  <c r="I95" i="91" s="1"/>
  <c r="D95" i="92" s="1"/>
  <c r="D258" i="90"/>
  <c r="F258" i="90" s="1"/>
  <c r="I258" i="90" s="1"/>
  <c r="D258" i="91" s="1"/>
  <c r="F258" i="91" s="1"/>
  <c r="I258" i="91" s="1"/>
  <c r="D258" i="92" s="1"/>
  <c r="D56" i="90"/>
  <c r="F56" i="90" s="1"/>
  <c r="I56" i="90" s="1"/>
  <c r="D56" i="91" s="1"/>
  <c r="F56" i="91" s="1"/>
  <c r="I56" i="91" s="1"/>
  <c r="D56" i="92" s="1"/>
  <c r="D278" i="90"/>
  <c r="F278" i="90" s="1"/>
  <c r="I278" i="90" s="1"/>
  <c r="D278" i="91" s="1"/>
  <c r="F278" i="91" s="1"/>
  <c r="I278" i="91" s="1"/>
  <c r="D278" i="92" s="1"/>
  <c r="D61" i="90"/>
  <c r="F61" i="90" s="1"/>
  <c r="I61" i="90" s="1"/>
  <c r="D61" i="91" s="1"/>
  <c r="F61" i="91" s="1"/>
  <c r="I61" i="91" s="1"/>
  <c r="D61" i="92" s="1"/>
  <c r="D176" i="90"/>
  <c r="F176" i="90" s="1"/>
  <c r="I176" i="90" s="1"/>
  <c r="D176" i="91" s="1"/>
  <c r="F176" i="91" s="1"/>
  <c r="I176" i="91" s="1"/>
  <c r="D176" i="92" s="1"/>
  <c r="D42" i="90"/>
  <c r="F42" i="90" s="1"/>
  <c r="I42" i="90" s="1"/>
  <c r="D42" i="91" s="1"/>
  <c r="F42" i="91" s="1"/>
  <c r="I42" i="91" s="1"/>
  <c r="D42" i="92" s="1"/>
  <c r="D260" i="90"/>
  <c r="F260" i="90" s="1"/>
  <c r="I260" i="90" s="1"/>
  <c r="D260" i="91" s="1"/>
  <c r="F260" i="91" s="1"/>
  <c r="I260" i="91" s="1"/>
  <c r="D260" i="92" s="1"/>
  <c r="D50" i="90"/>
  <c r="F50" i="90" s="1"/>
  <c r="I50" i="90" s="1"/>
  <c r="D50" i="91" s="1"/>
  <c r="F50" i="91" s="1"/>
  <c r="I50" i="91" s="1"/>
  <c r="D50" i="92" s="1"/>
  <c r="D103" i="90"/>
  <c r="F103" i="90" s="1"/>
  <c r="I103" i="90" s="1"/>
  <c r="D103" i="91" s="1"/>
  <c r="F103" i="91" s="1"/>
  <c r="I103" i="91" s="1"/>
  <c r="D103" i="92" s="1"/>
  <c r="D284" i="90"/>
  <c r="F284" i="90" s="1"/>
  <c r="I284" i="90" s="1"/>
  <c r="D284" i="91" s="1"/>
  <c r="F284" i="91" s="1"/>
  <c r="I284" i="91" s="1"/>
  <c r="D284" i="92" s="1"/>
  <c r="D234" i="90"/>
  <c r="F234" i="90" s="1"/>
  <c r="I234" i="90" s="1"/>
  <c r="D234" i="91" s="1"/>
  <c r="F234" i="91" s="1"/>
  <c r="I234" i="91" s="1"/>
  <c r="D234" i="92" s="1"/>
  <c r="D181" i="90"/>
  <c r="F181" i="90" s="1"/>
  <c r="I181" i="90" s="1"/>
  <c r="D181" i="91" s="1"/>
  <c r="F181" i="91" s="1"/>
  <c r="I181" i="91" s="1"/>
  <c r="D181" i="92" s="1"/>
  <c r="D81" i="90"/>
  <c r="F81" i="90" s="1"/>
  <c r="I81" i="90" s="1"/>
  <c r="D81" i="91" s="1"/>
  <c r="F81" i="91" s="1"/>
  <c r="I81" i="91" s="1"/>
  <c r="D81" i="92" s="1"/>
  <c r="D275" i="90"/>
  <c r="F275" i="90" s="1"/>
  <c r="I275" i="90" s="1"/>
  <c r="D275" i="91" s="1"/>
  <c r="F275" i="91" s="1"/>
  <c r="I275" i="91" s="1"/>
  <c r="D275" i="92" s="1"/>
  <c r="D58" i="90"/>
  <c r="F58" i="90" s="1"/>
  <c r="I58" i="90" s="1"/>
  <c r="D58" i="91" s="1"/>
  <c r="F58" i="91" s="1"/>
  <c r="I58" i="91" s="1"/>
  <c r="D58" i="92" s="1"/>
  <c r="D45" i="90"/>
  <c r="F45" i="90" s="1"/>
  <c r="I45" i="90" s="1"/>
  <c r="D45" i="91" s="1"/>
  <c r="F45" i="91" s="1"/>
  <c r="I45" i="91" s="1"/>
  <c r="D45" i="92" s="1"/>
  <c r="D43" i="90"/>
  <c r="F43" i="90" s="1"/>
  <c r="I43" i="90" s="1"/>
  <c r="D43" i="91" s="1"/>
  <c r="F43" i="91" s="1"/>
  <c r="I43" i="91" s="1"/>
  <c r="D43" i="92" s="1"/>
  <c r="D76" i="90"/>
  <c r="F76" i="90" s="1"/>
  <c r="I76" i="90" s="1"/>
  <c r="D76" i="91" s="1"/>
  <c r="F76" i="91" s="1"/>
  <c r="I76" i="91" s="1"/>
  <c r="D76" i="92" s="1"/>
  <c r="D128" i="90"/>
  <c r="F128" i="90" s="1"/>
  <c r="I128" i="90" s="1"/>
  <c r="D128" i="91" s="1"/>
  <c r="F128" i="91" s="1"/>
  <c r="I128" i="91" s="1"/>
  <c r="D128" i="92" s="1"/>
  <c r="D109" i="90"/>
  <c r="F109" i="90" s="1"/>
  <c r="I109" i="90" s="1"/>
  <c r="D109" i="91" s="1"/>
  <c r="F109" i="91" s="1"/>
  <c r="I109" i="91" s="1"/>
  <c r="D109" i="92" s="1"/>
  <c r="D257" i="90"/>
  <c r="F257" i="90" s="1"/>
  <c r="I257" i="90" s="1"/>
  <c r="D257" i="91" s="1"/>
  <c r="F257" i="91" s="1"/>
  <c r="I257" i="91" s="1"/>
  <c r="D257" i="92" s="1"/>
  <c r="D228" i="90"/>
  <c r="F228" i="90" s="1"/>
  <c r="I228" i="90" s="1"/>
  <c r="D228" i="91" s="1"/>
  <c r="F228" i="91" s="1"/>
  <c r="I228" i="91" s="1"/>
  <c r="D228" i="92" s="1"/>
  <c r="D262" i="90"/>
  <c r="F262" i="90" s="1"/>
  <c r="I262" i="90" s="1"/>
  <c r="D262" i="91" s="1"/>
  <c r="F262" i="91" s="1"/>
  <c r="I262" i="91" s="1"/>
  <c r="D262" i="92" s="1"/>
  <c r="D44" i="90"/>
  <c r="F44" i="90" s="1"/>
  <c r="I44" i="90" s="1"/>
  <c r="D44" i="91" s="1"/>
  <c r="F44" i="91" s="1"/>
  <c r="I44" i="91" s="1"/>
  <c r="D44" i="92" s="1"/>
  <c r="D54" i="90"/>
  <c r="F54" i="90" s="1"/>
  <c r="I54" i="90" s="1"/>
  <c r="D54" i="91" s="1"/>
  <c r="F54" i="91" s="1"/>
  <c r="I54" i="91" s="1"/>
  <c r="D54" i="92" s="1"/>
  <c r="D221" i="90"/>
  <c r="F221" i="90" s="1"/>
  <c r="I221" i="90" s="1"/>
  <c r="D221" i="91" s="1"/>
  <c r="F221" i="91" s="1"/>
  <c r="I221" i="91" s="1"/>
  <c r="D221" i="92" s="1"/>
  <c r="D78" i="90"/>
  <c r="F78" i="90" s="1"/>
  <c r="I78" i="90" s="1"/>
  <c r="D78" i="91" s="1"/>
  <c r="F78" i="91" s="1"/>
  <c r="I78" i="91" s="1"/>
  <c r="D78" i="92" s="1"/>
  <c r="D126" i="90"/>
  <c r="F126" i="90" s="1"/>
  <c r="I126" i="90" s="1"/>
  <c r="D126" i="91" s="1"/>
  <c r="F126" i="91" s="1"/>
  <c r="I126" i="91" s="1"/>
  <c r="D126" i="92" s="1"/>
  <c r="D206" i="90"/>
  <c r="F206" i="90" s="1"/>
  <c r="I206" i="90" s="1"/>
  <c r="D206" i="91" s="1"/>
  <c r="F206" i="91" s="1"/>
  <c r="I206" i="91" s="1"/>
  <c r="D206" i="92" s="1"/>
  <c r="D217" i="90"/>
  <c r="F217" i="90" s="1"/>
  <c r="I217" i="90" s="1"/>
  <c r="D217" i="91" s="1"/>
  <c r="F217" i="91" s="1"/>
  <c r="I217" i="91" s="1"/>
  <c r="D217" i="92" s="1"/>
  <c r="D274" i="90"/>
  <c r="F274" i="90" s="1"/>
  <c r="I274" i="90" s="1"/>
  <c r="D274" i="91" s="1"/>
  <c r="F274" i="91" s="1"/>
  <c r="I274" i="91" s="1"/>
  <c r="D274" i="92" s="1"/>
  <c r="D208" i="90"/>
  <c r="F208" i="90" s="1"/>
  <c r="I208" i="90" s="1"/>
  <c r="D208" i="91" s="1"/>
  <c r="F208" i="91" s="1"/>
  <c r="I208" i="91" s="1"/>
  <c r="D208" i="92" s="1"/>
  <c r="D273" i="90"/>
  <c r="F273" i="90" s="1"/>
  <c r="I273" i="90" s="1"/>
  <c r="D273" i="91" s="1"/>
  <c r="F273" i="91" s="1"/>
  <c r="I273" i="91" s="1"/>
  <c r="D273" i="92" s="1"/>
  <c r="D207" i="90"/>
  <c r="F207" i="90" s="1"/>
  <c r="I207" i="90" s="1"/>
  <c r="D207" i="91" s="1"/>
  <c r="F207" i="91" s="1"/>
  <c r="I207" i="91" s="1"/>
  <c r="D207" i="92" s="1"/>
  <c r="D179" i="90"/>
  <c r="F179" i="90" s="1"/>
  <c r="I179" i="90" s="1"/>
  <c r="D179" i="91" s="1"/>
  <c r="F179" i="91" s="1"/>
  <c r="I179" i="91" s="1"/>
  <c r="D179" i="92" s="1"/>
  <c r="D201" i="90"/>
  <c r="F201" i="90" s="1"/>
  <c r="I201" i="90" s="1"/>
  <c r="D201" i="91" s="1"/>
  <c r="F201" i="91" s="1"/>
  <c r="I201" i="91" s="1"/>
  <c r="D201" i="92" s="1"/>
  <c r="D213" i="90"/>
  <c r="F213" i="90" s="1"/>
  <c r="I213" i="90" s="1"/>
  <c r="D213" i="91" s="1"/>
  <c r="F213" i="91" s="1"/>
  <c r="I213" i="91" s="1"/>
  <c r="D213" i="92" s="1"/>
  <c r="D102" i="90"/>
  <c r="F102" i="90" s="1"/>
  <c r="I102" i="90" s="1"/>
  <c r="D102" i="91" s="1"/>
  <c r="F102" i="91" s="1"/>
  <c r="I102" i="91" s="1"/>
  <c r="D102" i="92" s="1"/>
  <c r="D200" i="90"/>
  <c r="F200" i="90" s="1"/>
  <c r="I200" i="90" s="1"/>
  <c r="D200" i="91" s="1"/>
  <c r="F200" i="91" s="1"/>
  <c r="I200" i="91" s="1"/>
  <c r="D200" i="92" s="1"/>
  <c r="D202" i="90"/>
  <c r="F202" i="90" s="1"/>
  <c r="I202" i="90" s="1"/>
  <c r="D202" i="91" s="1"/>
  <c r="F202" i="91" s="1"/>
  <c r="I202" i="91" s="1"/>
  <c r="D202" i="92" s="1"/>
  <c r="D72" i="90"/>
  <c r="F72" i="90" s="1"/>
  <c r="I72" i="90" s="1"/>
  <c r="D72" i="91" s="1"/>
  <c r="F72" i="91" s="1"/>
  <c r="I72" i="91" s="1"/>
  <c r="D72" i="92" s="1"/>
  <c r="D74" i="90"/>
  <c r="F74" i="90" s="1"/>
  <c r="I74" i="90" s="1"/>
  <c r="D74" i="91" s="1"/>
  <c r="F74" i="91" s="1"/>
  <c r="I74" i="91" s="1"/>
  <c r="D74" i="92" s="1"/>
  <c r="D51" i="90"/>
  <c r="F51" i="90" s="1"/>
  <c r="I51" i="90" s="1"/>
  <c r="D51" i="91" s="1"/>
  <c r="F51" i="91" s="1"/>
  <c r="I51" i="91" s="1"/>
  <c r="D51" i="92" s="1"/>
  <c r="D80" i="90"/>
  <c r="F80" i="90" s="1"/>
  <c r="I80" i="90" s="1"/>
  <c r="D80" i="91" s="1"/>
  <c r="F80" i="91" s="1"/>
  <c r="I80" i="91" s="1"/>
  <c r="D80" i="92" s="1"/>
  <c r="D267" i="90"/>
  <c r="F267" i="90" s="1"/>
  <c r="I267" i="90" s="1"/>
  <c r="D267" i="91" s="1"/>
  <c r="F267" i="91" s="1"/>
  <c r="I267" i="91" s="1"/>
  <c r="D267" i="92" s="1"/>
  <c r="D55" i="90"/>
  <c r="F55" i="90" s="1"/>
  <c r="I55" i="90" s="1"/>
  <c r="D55" i="91" s="1"/>
  <c r="F55" i="91" s="1"/>
  <c r="I55" i="91" s="1"/>
  <c r="D55" i="92" s="1"/>
  <c r="D130" i="90"/>
  <c r="F130" i="90" s="1"/>
  <c r="I130" i="90" s="1"/>
  <c r="D130" i="91" s="1"/>
  <c r="F130" i="91" s="1"/>
  <c r="I130" i="91" s="1"/>
  <c r="D130" i="92" s="1"/>
  <c r="D235" i="90"/>
  <c r="F235" i="90" s="1"/>
  <c r="I235" i="90" s="1"/>
  <c r="D235" i="91" s="1"/>
  <c r="F235" i="91" s="1"/>
  <c r="I235" i="91" s="1"/>
  <c r="D235" i="92" s="1"/>
  <c r="D53" i="90"/>
  <c r="F53" i="90" s="1"/>
  <c r="I53" i="90" s="1"/>
  <c r="D53" i="91" s="1"/>
  <c r="F53" i="91" s="1"/>
  <c r="I53" i="91" s="1"/>
  <c r="D53" i="92" s="1"/>
  <c r="D238" i="90"/>
  <c r="F238" i="90" s="1"/>
  <c r="I238" i="90" s="1"/>
  <c r="D238" i="91" s="1"/>
  <c r="F238" i="91" s="1"/>
  <c r="I238" i="91" s="1"/>
  <c r="D238" i="92" s="1"/>
  <c r="D127" i="90"/>
  <c r="F127" i="90" s="1"/>
  <c r="I127" i="90" s="1"/>
  <c r="D127" i="91" s="1"/>
  <c r="F127" i="91" s="1"/>
  <c r="I127" i="91" s="1"/>
  <c r="D127" i="92" s="1"/>
  <c r="D216" i="90"/>
  <c r="F216" i="90" s="1"/>
  <c r="I216" i="90" s="1"/>
  <c r="D216" i="91" s="1"/>
  <c r="F216" i="91" s="1"/>
  <c r="I216" i="91" s="1"/>
  <c r="D216" i="92" s="1"/>
  <c r="D30" i="90"/>
  <c r="F30" i="90" s="1"/>
  <c r="I30" i="90" s="1"/>
  <c r="D30" i="91" s="1"/>
  <c r="F30" i="91" s="1"/>
  <c r="I30" i="91" s="1"/>
  <c r="D30" i="92" s="1"/>
  <c r="D49" i="90"/>
  <c r="F49" i="90" s="1"/>
  <c r="I49" i="90" s="1"/>
  <c r="D49" i="91" s="1"/>
  <c r="F49" i="91" s="1"/>
  <c r="I49" i="91" s="1"/>
  <c r="D49" i="92" s="1"/>
  <c r="D28" i="90"/>
  <c r="F28" i="90" s="1"/>
  <c r="I28" i="90" s="1"/>
  <c r="D28" i="91" s="1"/>
  <c r="F28" i="91" s="1"/>
  <c r="I28" i="91" s="1"/>
  <c r="D28" i="92" s="1"/>
  <c r="D280" i="90"/>
  <c r="F280" i="90" s="1"/>
  <c r="I280" i="90" s="1"/>
  <c r="D280" i="91" s="1"/>
  <c r="F280" i="91" s="1"/>
  <c r="I280" i="91" s="1"/>
  <c r="D280" i="92" s="1"/>
  <c r="D41" i="90"/>
  <c r="F41" i="90" s="1"/>
  <c r="I41" i="90" s="1"/>
  <c r="D41" i="91" s="1"/>
  <c r="F41" i="91" s="1"/>
  <c r="I41" i="91" s="1"/>
  <c r="D41" i="92" s="1"/>
  <c r="D183" i="90"/>
  <c r="F183" i="90" s="1"/>
  <c r="I183" i="90" s="1"/>
  <c r="D183" i="91" s="1"/>
  <c r="F183" i="91" s="1"/>
  <c r="I183" i="91" s="1"/>
  <c r="D183" i="92" s="1"/>
  <c r="D271" i="90"/>
  <c r="F271" i="90" s="1"/>
  <c r="I271" i="90" s="1"/>
  <c r="D271" i="91" s="1"/>
  <c r="F271" i="91" s="1"/>
  <c r="I271" i="91" s="1"/>
  <c r="D271" i="92" s="1"/>
  <c r="D214" i="90"/>
  <c r="F214" i="90" s="1"/>
  <c r="I214" i="90" s="1"/>
  <c r="D214" i="91" s="1"/>
  <c r="F214" i="91" s="1"/>
  <c r="I214" i="91" s="1"/>
  <c r="D214" i="92" s="1"/>
  <c r="D282" i="90"/>
  <c r="F282" i="90" s="1"/>
  <c r="I282" i="90" s="1"/>
  <c r="D282" i="91" s="1"/>
  <c r="F282" i="91" s="1"/>
  <c r="I282" i="91" s="1"/>
  <c r="D282" i="92" s="1"/>
  <c r="D255" i="90"/>
  <c r="F255" i="90" s="1"/>
  <c r="I255" i="90" s="1"/>
  <c r="D255" i="91" s="1"/>
  <c r="F255" i="91" s="1"/>
  <c r="I255" i="91" s="1"/>
  <c r="D255" i="92" s="1"/>
  <c r="D143" i="90"/>
  <c r="F143" i="90" s="1"/>
  <c r="I143" i="90" s="1"/>
  <c r="D143" i="91" s="1"/>
  <c r="F143" i="91" s="1"/>
  <c r="I143" i="91" s="1"/>
  <c r="D143" i="92" s="1"/>
  <c r="D125" i="90"/>
  <c r="F125" i="90" s="1"/>
  <c r="I125" i="90" s="1"/>
  <c r="D125" i="91" s="1"/>
  <c r="F125" i="91" s="1"/>
  <c r="I125" i="91" s="1"/>
  <c r="D125" i="92" s="1"/>
  <c r="D111" i="90"/>
  <c r="F111" i="90" s="1"/>
  <c r="I111" i="90" s="1"/>
  <c r="D111" i="91" s="1"/>
  <c r="F111" i="91" s="1"/>
  <c r="I111" i="91" s="1"/>
  <c r="D111" i="92" s="1"/>
  <c r="D261" i="90"/>
  <c r="F261" i="90" s="1"/>
  <c r="I261" i="90" s="1"/>
  <c r="D261" i="91" s="1"/>
  <c r="F261" i="91" s="1"/>
  <c r="I261" i="91" s="1"/>
  <c r="D261" i="92" s="1"/>
  <c r="D254" i="90"/>
  <c r="F254" i="90" s="1"/>
  <c r="I254" i="90" s="1"/>
  <c r="D254" i="91" s="1"/>
  <c r="F254" i="91" s="1"/>
  <c r="I254" i="91" s="1"/>
  <c r="D254" i="92" s="1"/>
  <c r="D133" i="90"/>
  <c r="F133" i="90" s="1"/>
  <c r="I133" i="90" s="1"/>
  <c r="D133" i="91" s="1"/>
  <c r="F133" i="91" s="1"/>
  <c r="I133" i="91" s="1"/>
  <c r="D133" i="92" s="1"/>
  <c r="D193" i="90"/>
  <c r="F193" i="90" s="1"/>
  <c r="I193" i="90" s="1"/>
  <c r="D193" i="91" s="1"/>
  <c r="F193" i="91" s="1"/>
  <c r="I193" i="91" s="1"/>
  <c r="D193" i="92" s="1"/>
  <c r="D131" i="90"/>
  <c r="F131" i="90" s="1"/>
  <c r="I131" i="90" s="1"/>
  <c r="D131" i="91" s="1"/>
  <c r="F131" i="91" s="1"/>
  <c r="I131" i="91" s="1"/>
  <c r="D131" i="92" s="1"/>
  <c r="D241" i="90"/>
  <c r="F241" i="90" s="1"/>
  <c r="I241" i="90" s="1"/>
  <c r="D241" i="91" s="1"/>
  <c r="F241" i="91" s="1"/>
  <c r="I241" i="91" s="1"/>
  <c r="D241" i="92" s="1"/>
  <c r="D189" i="90"/>
  <c r="F189" i="90" s="1"/>
  <c r="I189" i="90" s="1"/>
  <c r="D189" i="91" s="1"/>
  <c r="F189" i="91" s="1"/>
  <c r="I189" i="91" s="1"/>
  <c r="D189" i="92" s="1"/>
  <c r="D67" i="90"/>
  <c r="F67" i="90" s="1"/>
  <c r="I67" i="90" s="1"/>
  <c r="D67" i="91" s="1"/>
  <c r="F67" i="91" s="1"/>
  <c r="I67" i="91" s="1"/>
  <c r="D67" i="92" s="1"/>
  <c r="D37" i="90"/>
  <c r="F37" i="90" s="1"/>
  <c r="I37" i="90" s="1"/>
  <c r="D37" i="91" s="1"/>
  <c r="F37" i="91" s="1"/>
  <c r="I37" i="91" s="1"/>
  <c r="D37" i="92" s="1"/>
  <c r="D212" i="90"/>
  <c r="F212" i="90" s="1"/>
  <c r="I212" i="90" s="1"/>
  <c r="D212" i="91" s="1"/>
  <c r="F212" i="91" s="1"/>
  <c r="I212" i="91" s="1"/>
  <c r="D212" i="92" s="1"/>
  <c r="D83" i="90"/>
  <c r="F83" i="90" s="1"/>
  <c r="I83" i="90" s="1"/>
  <c r="D83" i="91" s="1"/>
  <c r="F83" i="91" s="1"/>
  <c r="I83" i="91" s="1"/>
  <c r="D83" i="92" s="1"/>
  <c r="D223" i="90"/>
  <c r="F223" i="90" s="1"/>
  <c r="I223" i="90" s="1"/>
  <c r="D223" i="91" s="1"/>
  <c r="F223" i="91" s="1"/>
  <c r="I223" i="91" s="1"/>
  <c r="D223" i="92" s="1"/>
  <c r="D220" i="90"/>
  <c r="F220" i="90" s="1"/>
  <c r="I220" i="90" s="1"/>
  <c r="D220" i="91" s="1"/>
  <c r="F220" i="91" s="1"/>
  <c r="I220" i="91" s="1"/>
  <c r="D220" i="92" s="1"/>
  <c r="D144" i="90"/>
  <c r="F144" i="90" s="1"/>
  <c r="I144" i="90" s="1"/>
  <c r="D144" i="91" s="1"/>
  <c r="F144" i="91" s="1"/>
  <c r="I144" i="91" s="1"/>
  <c r="D144" i="92" s="1"/>
  <c r="D209" i="90"/>
  <c r="F209" i="90" s="1"/>
  <c r="I209" i="90" s="1"/>
  <c r="D209" i="91" s="1"/>
  <c r="F209" i="91" s="1"/>
  <c r="I209" i="91" s="1"/>
  <c r="D209" i="92" s="1"/>
  <c r="D34" i="90"/>
  <c r="F34" i="90" s="1"/>
  <c r="I34" i="90" s="1"/>
  <c r="D34" i="91" s="1"/>
  <c r="F34" i="91" s="1"/>
  <c r="I34" i="91" s="1"/>
  <c r="D34" i="92" s="1"/>
  <c r="D279" i="90"/>
  <c r="F279" i="90" s="1"/>
  <c r="I279" i="90" s="1"/>
  <c r="D279" i="91" s="1"/>
  <c r="F279" i="91" s="1"/>
  <c r="I279" i="91" s="1"/>
  <c r="D279" i="92" s="1"/>
  <c r="D91" i="90"/>
  <c r="F91" i="90" s="1"/>
  <c r="I91" i="90" s="1"/>
  <c r="D91" i="91" s="1"/>
  <c r="F91" i="91" s="1"/>
  <c r="I91" i="91" s="1"/>
  <c r="D91" i="92" s="1"/>
  <c r="D110" i="90"/>
  <c r="F110" i="90" s="1"/>
  <c r="I110" i="90" s="1"/>
  <c r="D110" i="91" s="1"/>
  <c r="F110" i="91" s="1"/>
  <c r="I110" i="91" s="1"/>
  <c r="D110" i="92" s="1"/>
  <c r="D252" i="90"/>
  <c r="F252" i="90" s="1"/>
  <c r="I252" i="90" s="1"/>
  <c r="D252" i="91" s="1"/>
  <c r="F252" i="91" s="1"/>
  <c r="I252" i="91" s="1"/>
  <c r="D252" i="92" s="1"/>
  <c r="D243" i="90"/>
  <c r="F243" i="90" s="1"/>
  <c r="I243" i="90" s="1"/>
  <c r="D243" i="91" s="1"/>
  <c r="F243" i="91" s="1"/>
  <c r="I243" i="91" s="1"/>
  <c r="D243" i="92" s="1"/>
  <c r="D48" i="90"/>
  <c r="F48" i="90" s="1"/>
  <c r="I48" i="90" s="1"/>
  <c r="D48" i="91" s="1"/>
  <c r="F48" i="91" s="1"/>
  <c r="I48" i="91" s="1"/>
  <c r="D48" i="92" s="1"/>
  <c r="D222" i="90"/>
  <c r="F222" i="90" s="1"/>
  <c r="I222" i="90" s="1"/>
  <c r="D222" i="91" s="1"/>
  <c r="F222" i="91" s="1"/>
  <c r="I222" i="91" s="1"/>
  <c r="D222" i="92" s="1"/>
  <c r="D199" i="90"/>
  <c r="F199" i="90" s="1"/>
  <c r="I199" i="90" s="1"/>
  <c r="D199" i="91" s="1"/>
  <c r="F199" i="91" s="1"/>
  <c r="I199" i="91" s="1"/>
  <c r="D199" i="92" s="1"/>
  <c r="D192" i="90"/>
  <c r="F192" i="90" s="1"/>
  <c r="I192" i="90" s="1"/>
  <c r="D192" i="91" s="1"/>
  <c r="F192" i="91" s="1"/>
  <c r="I192" i="91" s="1"/>
  <c r="D192" i="92" s="1"/>
  <c r="D40" i="90"/>
  <c r="F40" i="90" s="1"/>
  <c r="I40" i="90" s="1"/>
  <c r="D40" i="91" s="1"/>
  <c r="F40" i="91" s="1"/>
  <c r="I40" i="91" s="1"/>
  <c r="D40" i="92" s="1"/>
  <c r="D129" i="90"/>
  <c r="F129" i="90" s="1"/>
  <c r="I129" i="90" s="1"/>
  <c r="D129" i="91" s="1"/>
  <c r="F129" i="91" s="1"/>
  <c r="I129" i="91" s="1"/>
  <c r="D129" i="92" s="1"/>
  <c r="D86" i="90"/>
  <c r="F86" i="90" s="1"/>
  <c r="I86" i="90" s="1"/>
  <c r="D86" i="91" s="1"/>
  <c r="F86" i="91" s="1"/>
  <c r="I86" i="91" s="1"/>
  <c r="D86" i="92" s="1"/>
  <c r="D204" i="90"/>
  <c r="F204" i="90" s="1"/>
  <c r="I204" i="90" s="1"/>
  <c r="D204" i="91" s="1"/>
  <c r="F204" i="91" s="1"/>
  <c r="I204" i="91" s="1"/>
  <c r="D204" i="92" s="1"/>
  <c r="D105" i="90"/>
  <c r="F105" i="90" s="1"/>
  <c r="I105" i="90" s="1"/>
  <c r="D105" i="91" s="1"/>
  <c r="F105" i="91" s="1"/>
  <c r="I105" i="91" s="1"/>
  <c r="D105" i="92" s="1"/>
  <c r="D75" i="90"/>
  <c r="F75" i="90" s="1"/>
  <c r="I75" i="90" s="1"/>
  <c r="D75" i="91" s="1"/>
  <c r="F75" i="91" s="1"/>
  <c r="I75" i="91" s="1"/>
  <c r="D75" i="92" s="1"/>
  <c r="D227" i="90"/>
  <c r="F227" i="90" s="1"/>
  <c r="I227" i="90" s="1"/>
  <c r="D227" i="91" s="1"/>
  <c r="F227" i="91" s="1"/>
  <c r="I227" i="91" s="1"/>
  <c r="D227" i="92" s="1"/>
  <c r="D137" i="90"/>
  <c r="F137" i="90" s="1"/>
  <c r="I137" i="90" s="1"/>
  <c r="D137" i="91" s="1"/>
  <c r="F137" i="91" s="1"/>
  <c r="I137" i="91" s="1"/>
  <c r="D137" i="92" s="1"/>
  <c r="D31" i="90"/>
  <c r="F31" i="90" s="1"/>
  <c r="I31" i="90" s="1"/>
  <c r="D31" i="91" s="1"/>
  <c r="F31" i="91" s="1"/>
  <c r="I31" i="91" s="1"/>
  <c r="D31" i="92" s="1"/>
  <c r="D269" i="90"/>
  <c r="F269" i="90" s="1"/>
  <c r="I269" i="90" s="1"/>
  <c r="D269" i="91" s="1"/>
  <c r="F269" i="91" s="1"/>
  <c r="I269" i="91" s="1"/>
  <c r="D269" i="92" s="1"/>
  <c r="D187" i="90"/>
  <c r="F187" i="90" s="1"/>
  <c r="I187" i="90" s="1"/>
  <c r="D187" i="91" s="1"/>
  <c r="F187" i="91" s="1"/>
  <c r="I187" i="91" s="1"/>
  <c r="D187" i="92" s="1"/>
  <c r="D253" i="90"/>
  <c r="F253" i="90" s="1"/>
  <c r="I253" i="90" s="1"/>
  <c r="D253" i="91" s="1"/>
  <c r="F253" i="91" s="1"/>
  <c r="I253" i="91" s="1"/>
  <c r="D253" i="92" s="1"/>
  <c r="D62" i="90"/>
  <c r="F62" i="90" s="1"/>
  <c r="I62" i="90" s="1"/>
  <c r="D62" i="91" s="1"/>
  <c r="F62" i="91" s="1"/>
  <c r="I62" i="91" s="1"/>
  <c r="D62" i="92" s="1"/>
  <c r="D104" i="90"/>
  <c r="F104" i="90" s="1"/>
  <c r="I104" i="90" s="1"/>
  <c r="D104" i="91" s="1"/>
  <c r="F104" i="91" s="1"/>
  <c r="I104" i="91" s="1"/>
  <c r="D104" i="92" s="1"/>
  <c r="D237" i="90"/>
  <c r="F237" i="90" s="1"/>
  <c r="I237" i="90" s="1"/>
  <c r="D237" i="91" s="1"/>
  <c r="F237" i="91" s="1"/>
  <c r="I237" i="91" s="1"/>
  <c r="D237" i="92" s="1"/>
  <c r="D224" i="90"/>
  <c r="F224" i="90" s="1"/>
  <c r="I224" i="90" s="1"/>
  <c r="D224" i="91" s="1"/>
  <c r="F224" i="91" s="1"/>
  <c r="I224" i="91" s="1"/>
  <c r="D224" i="92" s="1"/>
  <c r="D251" i="90"/>
  <c r="F251" i="90" s="1"/>
  <c r="I251" i="90" s="1"/>
  <c r="D251" i="91" s="1"/>
  <c r="F251" i="91" s="1"/>
  <c r="I251" i="91" s="1"/>
  <c r="D251" i="92" s="1"/>
  <c r="D59" i="90"/>
  <c r="F59" i="90" s="1"/>
  <c r="I59" i="90" s="1"/>
  <c r="D59" i="91" s="1"/>
  <c r="F59" i="91" s="1"/>
  <c r="I59" i="91" s="1"/>
  <c r="D59" i="92" s="1"/>
  <c r="D66" i="90"/>
  <c r="F66" i="90" s="1"/>
  <c r="I66" i="90" s="1"/>
  <c r="D66" i="91" s="1"/>
  <c r="F66" i="91" s="1"/>
  <c r="I66" i="91" s="1"/>
  <c r="D66" i="92" s="1"/>
  <c r="D226" i="90"/>
  <c r="F226" i="90" s="1"/>
  <c r="I226" i="90" s="1"/>
  <c r="D226" i="91" s="1"/>
  <c r="F226" i="91" s="1"/>
  <c r="I226" i="91" s="1"/>
  <c r="D226" i="92" s="1"/>
  <c r="D191" i="90"/>
  <c r="F191" i="90" s="1"/>
  <c r="I191" i="90" s="1"/>
  <c r="D191" i="91" s="1"/>
  <c r="F191" i="91" s="1"/>
  <c r="I191" i="91" s="1"/>
  <c r="D191" i="92" s="1"/>
  <c r="D107" i="90"/>
  <c r="F107" i="90" s="1"/>
  <c r="I107" i="90" s="1"/>
  <c r="D107" i="91" s="1"/>
  <c r="F107" i="91" s="1"/>
  <c r="I107" i="91" s="1"/>
  <c r="D107" i="92" s="1"/>
  <c r="D139" i="90"/>
  <c r="F139" i="90" s="1"/>
  <c r="I139" i="90" s="1"/>
  <c r="D139" i="91" s="1"/>
  <c r="F139" i="91" s="1"/>
  <c r="I139" i="91" s="1"/>
  <c r="D139" i="92" s="1"/>
  <c r="D264" i="90"/>
  <c r="F264" i="90" s="1"/>
  <c r="I264" i="90" s="1"/>
  <c r="D264" i="91" s="1"/>
  <c r="F264" i="91" s="1"/>
  <c r="I264" i="91" s="1"/>
  <c r="D264" i="92" s="1"/>
  <c r="D256" i="90"/>
  <c r="F256" i="90" s="1"/>
  <c r="I256" i="90" s="1"/>
  <c r="D256" i="91" s="1"/>
  <c r="F256" i="91" s="1"/>
  <c r="I256" i="91" s="1"/>
  <c r="D256" i="92" s="1"/>
  <c r="D233" i="90"/>
  <c r="F233" i="90" s="1"/>
  <c r="I233" i="90" s="1"/>
  <c r="D233" i="91" s="1"/>
  <c r="F233" i="91" s="1"/>
  <c r="I233" i="91" s="1"/>
  <c r="D233" i="92" s="1"/>
  <c r="D135" i="90"/>
  <c r="F135" i="90" s="1"/>
  <c r="I135" i="90" s="1"/>
  <c r="D135" i="91" s="1"/>
  <c r="F135" i="91" s="1"/>
  <c r="I135" i="91" s="1"/>
  <c r="D135" i="92" s="1"/>
  <c r="D236" i="90"/>
  <c r="F236" i="90" s="1"/>
  <c r="I236" i="90" s="1"/>
  <c r="D236" i="91" s="1"/>
  <c r="F236" i="91" s="1"/>
  <c r="I236" i="91" s="1"/>
  <c r="D236" i="92" s="1"/>
  <c r="D106" i="90"/>
  <c r="F106" i="90" s="1"/>
  <c r="I106" i="90" s="1"/>
  <c r="D106" i="91" s="1"/>
  <c r="F106" i="91" s="1"/>
  <c r="I106" i="91" s="1"/>
  <c r="D106" i="92" s="1"/>
  <c r="D113" i="90"/>
  <c r="F113" i="90" s="1"/>
  <c r="I113" i="90" s="1"/>
  <c r="D113" i="91" s="1"/>
  <c r="F113" i="91" s="1"/>
  <c r="I113" i="91" s="1"/>
  <c r="D113" i="92" s="1"/>
  <c r="D276" i="90"/>
  <c r="F276" i="90" s="1"/>
  <c r="I276" i="90" s="1"/>
  <c r="D276" i="91" s="1"/>
  <c r="F276" i="91" s="1"/>
  <c r="I276" i="91" s="1"/>
  <c r="D276" i="92" s="1"/>
  <c r="D225" i="90"/>
  <c r="F225" i="90" s="1"/>
  <c r="I225" i="90" s="1"/>
  <c r="D225" i="91" s="1"/>
  <c r="F225" i="91" s="1"/>
  <c r="I225" i="91" s="1"/>
  <c r="D225" i="92" s="1"/>
  <c r="D266" i="90"/>
  <c r="F266" i="90" s="1"/>
  <c r="I266" i="90" s="1"/>
  <c r="D266" i="91" s="1"/>
  <c r="F266" i="91" s="1"/>
  <c r="I266" i="91" s="1"/>
  <c r="D266" i="92" s="1"/>
  <c r="D194" i="90"/>
  <c r="F194" i="90" s="1"/>
  <c r="I194" i="90" s="1"/>
  <c r="D194" i="91" s="1"/>
  <c r="F194" i="91" s="1"/>
  <c r="I194" i="91" s="1"/>
  <c r="D194" i="92" s="1"/>
  <c r="D21" i="90"/>
  <c r="F21" i="90" s="1"/>
  <c r="I21" i="90" s="1"/>
  <c r="D21" i="91" s="1"/>
  <c r="F21" i="91" s="1"/>
  <c r="I21" i="91" s="1"/>
  <c r="D21" i="92" s="1"/>
  <c r="D244" i="90"/>
  <c r="F244" i="90" s="1"/>
  <c r="I244" i="90" s="1"/>
  <c r="D244" i="91" s="1"/>
  <c r="F244" i="91" s="1"/>
  <c r="I244" i="91" s="1"/>
  <c r="D244" i="92" s="1"/>
  <c r="D229" i="90"/>
  <c r="F229" i="90" s="1"/>
  <c r="I229" i="90" s="1"/>
  <c r="D229" i="91" s="1"/>
  <c r="F229" i="91" s="1"/>
  <c r="I229" i="91" s="1"/>
  <c r="D229" i="92" s="1"/>
  <c r="D97" i="90"/>
  <c r="F97" i="90" s="1"/>
  <c r="I97" i="90" s="1"/>
  <c r="D97" i="91" s="1"/>
  <c r="F97" i="91" s="1"/>
  <c r="I97" i="91" s="1"/>
  <c r="D97" i="92" s="1"/>
  <c r="D32" i="90"/>
  <c r="F32" i="90" s="1"/>
  <c r="I32" i="90" s="1"/>
  <c r="D32" i="91" s="1"/>
  <c r="F32" i="91" s="1"/>
  <c r="I32" i="91" s="1"/>
  <c r="D32" i="92" s="1"/>
  <c r="D26" i="90"/>
  <c r="F26" i="90" s="1"/>
  <c r="I26" i="90" s="1"/>
  <c r="D26" i="91" s="1"/>
  <c r="F26" i="91" s="1"/>
  <c r="I26" i="91" s="1"/>
  <c r="D26" i="92" s="1"/>
  <c r="D25" i="90"/>
  <c r="F25" i="90" s="1"/>
  <c r="I25" i="90" s="1"/>
  <c r="D25" i="91" s="1"/>
  <c r="F25" i="91" s="1"/>
  <c r="I25" i="91" s="1"/>
  <c r="D25" i="92" s="1"/>
  <c r="D24" i="90"/>
  <c r="F24" i="90" s="1"/>
  <c r="I24" i="90" s="1"/>
  <c r="D24" i="91" s="1"/>
  <c r="F24" i="91" s="1"/>
  <c r="I24" i="91" s="1"/>
  <c r="D24" i="92" s="1"/>
  <c r="D20" i="90"/>
  <c r="F20" i="90" s="1"/>
  <c r="I20" i="90" s="1"/>
  <c r="D20" i="91" s="1"/>
  <c r="F20" i="91" s="1"/>
  <c r="I20" i="91" s="1"/>
  <c r="D20" i="92" s="1"/>
  <c r="F259" i="92"/>
  <c r="I259" i="92" s="1"/>
  <c r="D259" i="93" s="1"/>
  <c r="F17" i="86"/>
  <c r="I17" i="86" s="1"/>
  <c r="D17" i="87" s="1"/>
  <c r="F7" i="85"/>
  <c r="I7" i="85" s="1"/>
  <c r="D7" i="86" s="1"/>
  <c r="F8" i="86"/>
  <c r="I8" i="86" s="1"/>
  <c r="D8" i="87" s="1"/>
  <c r="F52" i="93"/>
  <c r="I52" i="93" s="1"/>
  <c r="D52" i="94" s="1"/>
  <c r="F18" i="86"/>
  <c r="I18" i="86" s="1"/>
  <c r="D18" i="87" s="1"/>
  <c r="F248" i="88"/>
  <c r="I248" i="88" s="1"/>
  <c r="D248" i="89" s="1"/>
  <c r="F16" i="86"/>
  <c r="I16" i="86" s="1"/>
  <c r="D16" i="87" s="1"/>
  <c r="F174" i="88"/>
  <c r="I174" i="88" s="1"/>
  <c r="D174" i="89" s="1"/>
  <c r="F77" i="92"/>
  <c r="I77" i="92" s="1"/>
  <c r="D77" i="93" s="1"/>
  <c r="F14" i="86"/>
  <c r="I14" i="86" s="1"/>
  <c r="D14" i="87" s="1"/>
  <c r="F245" i="84"/>
  <c r="I245" i="84" s="1"/>
  <c r="D245" i="85" s="1"/>
  <c r="F13" i="86"/>
  <c r="I13" i="86" s="1"/>
  <c r="D13" i="87" s="1"/>
  <c r="F94" i="92"/>
  <c r="I94" i="92" s="1"/>
  <c r="D94" i="93" s="1"/>
  <c r="F84" i="92"/>
  <c r="I84" i="92" s="1"/>
  <c r="D84" i="93" s="1"/>
  <c r="F6" i="87"/>
  <c r="I6" i="87" s="1"/>
  <c r="D6" i="88" s="1"/>
  <c r="F27" i="92"/>
  <c r="I27" i="92" s="1"/>
  <c r="D27" i="93" s="1"/>
  <c r="F15" i="86"/>
  <c r="I15" i="86" s="1"/>
  <c r="D15" i="87" s="1"/>
  <c r="F5" i="72"/>
  <c r="D39" i="88" l="1"/>
  <c r="F39" i="88" s="1"/>
  <c r="I39" i="88" s="1"/>
  <c r="D38" i="88"/>
  <c r="F38" i="88" s="1"/>
  <c r="I38" i="88" s="1"/>
  <c r="D205" i="93"/>
  <c r="F205" i="93" s="1"/>
  <c r="I205" i="93" s="1"/>
  <c r="D175" i="91"/>
  <c r="F175" i="91" s="1"/>
  <c r="I175" i="91" s="1"/>
  <c r="D175" i="92" s="1"/>
  <c r="F175" i="92" s="1"/>
  <c r="I175" i="92" s="1"/>
  <c r="D175" i="93" s="1"/>
  <c r="F6" i="88"/>
  <c r="I6" i="88" s="1"/>
  <c r="D6" i="89" s="1"/>
  <c r="F136" i="92"/>
  <c r="I136" i="92" s="1"/>
  <c r="D136" i="93" s="1"/>
  <c r="F233" i="92"/>
  <c r="I233" i="92" s="1"/>
  <c r="D233" i="93" s="1"/>
  <c r="F59" i="92"/>
  <c r="I59" i="92" s="1"/>
  <c r="D59" i="93" s="1"/>
  <c r="F78" i="92"/>
  <c r="I78" i="92" s="1"/>
  <c r="D78" i="93" s="1"/>
  <c r="F56" i="92"/>
  <c r="I56" i="92" s="1"/>
  <c r="D56" i="93" s="1"/>
  <c r="F203" i="92"/>
  <c r="I203" i="92" s="1"/>
  <c r="D203" i="93" s="1"/>
  <c r="F255" i="92"/>
  <c r="I255" i="92" s="1"/>
  <c r="D255" i="93" s="1"/>
  <c r="F130" i="92"/>
  <c r="I130" i="92" s="1"/>
  <c r="D130" i="93" s="1"/>
  <c r="F280" i="92"/>
  <c r="I280" i="92" s="1"/>
  <c r="D280" i="93" s="1"/>
  <c r="F61" i="92"/>
  <c r="I61" i="92" s="1"/>
  <c r="D61" i="93" s="1"/>
  <c r="F254" i="92"/>
  <c r="I254" i="92" s="1"/>
  <c r="D254" i="93" s="1"/>
  <c r="F256" i="92"/>
  <c r="I256" i="92" s="1"/>
  <c r="D256" i="93" s="1"/>
  <c r="F145" i="92"/>
  <c r="I145" i="92" s="1"/>
  <c r="D145" i="93" s="1"/>
  <c r="F24" i="92"/>
  <c r="I24" i="92" s="1"/>
  <c r="D24" i="93" s="1"/>
  <c r="F42" i="92"/>
  <c r="I42" i="92" s="1"/>
  <c r="D42" i="93" s="1"/>
  <c r="F8" i="87"/>
  <c r="I8" i="87" s="1"/>
  <c r="D8" i="88" s="1"/>
  <c r="F50" i="92"/>
  <c r="I50" i="92" s="1"/>
  <c r="D50" i="93" s="1"/>
  <c r="F27" i="93"/>
  <c r="I27" i="93" s="1"/>
  <c r="D27" i="94" s="1"/>
  <c r="F209" i="92"/>
  <c r="I209" i="92" s="1"/>
  <c r="D209" i="93" s="1"/>
  <c r="F41" i="92"/>
  <c r="I41" i="92" s="1"/>
  <c r="D41" i="93" s="1"/>
  <c r="F82" i="92"/>
  <c r="I82" i="92" s="1"/>
  <c r="D82" i="93" s="1"/>
  <c r="F191" i="92"/>
  <c r="I191" i="92" s="1"/>
  <c r="D191" i="93" s="1"/>
  <c r="F95" i="92"/>
  <c r="I95" i="92" s="1"/>
  <c r="D95" i="93" s="1"/>
  <c r="F257" i="92"/>
  <c r="I257" i="92" s="1"/>
  <c r="D257" i="93" s="1"/>
  <c r="F194" i="92"/>
  <c r="I194" i="92" s="1"/>
  <c r="D194" i="93" s="1"/>
  <c r="F275" i="92"/>
  <c r="I275" i="92" s="1"/>
  <c r="D275" i="93" s="1"/>
  <c r="F111" i="92"/>
  <c r="I111" i="92" s="1"/>
  <c r="D111" i="93" s="1"/>
  <c r="F264" i="92"/>
  <c r="I264" i="92" s="1"/>
  <c r="D264" i="93" s="1"/>
  <c r="F75" i="92"/>
  <c r="I75" i="92" s="1"/>
  <c r="D75" i="93" s="1"/>
  <c r="F217" i="92"/>
  <c r="I217" i="92" s="1"/>
  <c r="D217" i="93" s="1"/>
  <c r="F52" i="94"/>
  <c r="I52" i="94" s="1"/>
  <c r="D52" i="95" s="1"/>
  <c r="F133" i="92"/>
  <c r="I133" i="92" s="1"/>
  <c r="D133" i="93" s="1"/>
  <c r="F7" i="86"/>
  <c r="I7" i="86" s="1"/>
  <c r="D7" i="87" s="1"/>
  <c r="F199" i="92"/>
  <c r="I199" i="92" s="1"/>
  <c r="D199" i="93" s="1"/>
  <c r="F228" i="92"/>
  <c r="I228" i="92" s="1"/>
  <c r="D228" i="93" s="1"/>
  <c r="F253" i="92"/>
  <c r="I253" i="92" s="1"/>
  <c r="D253" i="93" s="1"/>
  <c r="F237" i="92"/>
  <c r="I237" i="92" s="1"/>
  <c r="D237" i="93" s="1"/>
  <c r="F281" i="92"/>
  <c r="I281" i="92" s="1"/>
  <c r="D281" i="93" s="1"/>
  <c r="F51" i="92"/>
  <c r="I51" i="92" s="1"/>
  <c r="D51" i="93" s="1"/>
  <c r="F222" i="92"/>
  <c r="I222" i="92" s="1"/>
  <c r="D222" i="93" s="1"/>
  <c r="F128" i="92"/>
  <c r="I128" i="92" s="1"/>
  <c r="D128" i="93" s="1"/>
  <c r="F70" i="92"/>
  <c r="I70" i="92" s="1"/>
  <c r="D70" i="93" s="1"/>
  <c r="F181" i="92"/>
  <c r="I181" i="92" s="1"/>
  <c r="D181" i="93" s="1"/>
  <c r="F143" i="92"/>
  <c r="I143" i="92" s="1"/>
  <c r="D143" i="93" s="1"/>
  <c r="F54" i="92"/>
  <c r="I54" i="92" s="1"/>
  <c r="D54" i="93" s="1"/>
  <c r="F204" i="92"/>
  <c r="I204" i="92" s="1"/>
  <c r="D204" i="93" s="1"/>
  <c r="F270" i="92"/>
  <c r="I270" i="92" s="1"/>
  <c r="D270" i="93" s="1"/>
  <c r="F43" i="92"/>
  <c r="I43" i="92" s="1"/>
  <c r="D43" i="93" s="1"/>
  <c r="F261" i="92"/>
  <c r="I261" i="92" s="1"/>
  <c r="D261" i="93" s="1"/>
  <c r="F223" i="92"/>
  <c r="I223" i="92" s="1"/>
  <c r="D223" i="93" s="1"/>
  <c r="F142" i="92"/>
  <c r="I142" i="92" s="1"/>
  <c r="D142" i="93" s="1"/>
  <c r="F26" i="92"/>
  <c r="I26" i="92" s="1"/>
  <c r="D26" i="93" s="1"/>
  <c r="F57" i="92"/>
  <c r="I57" i="92" s="1"/>
  <c r="D57" i="93" s="1"/>
  <c r="F91" i="92"/>
  <c r="I91" i="92" s="1"/>
  <c r="D91" i="93" s="1"/>
  <c r="F206" i="92"/>
  <c r="I206" i="92" s="1"/>
  <c r="D206" i="93" s="1"/>
  <c r="F221" i="92"/>
  <c r="I221" i="92" s="1"/>
  <c r="D221" i="93" s="1"/>
  <c r="F25" i="92"/>
  <c r="I25" i="92" s="1"/>
  <c r="D25" i="93" s="1"/>
  <c r="F193" i="92"/>
  <c r="I193" i="92" s="1"/>
  <c r="D193" i="93" s="1"/>
  <c r="F92" i="92"/>
  <c r="I92" i="92" s="1"/>
  <c r="D92" i="93" s="1"/>
  <c r="F277" i="92"/>
  <c r="I277" i="92" s="1"/>
  <c r="D277" i="93" s="1"/>
  <c r="F213" i="92"/>
  <c r="I213" i="92" s="1"/>
  <c r="D213" i="93" s="1"/>
  <c r="F103" i="92"/>
  <c r="I103" i="92" s="1"/>
  <c r="D103" i="93" s="1"/>
  <c r="F258" i="92"/>
  <c r="I258" i="92" s="1"/>
  <c r="D258" i="93" s="1"/>
  <c r="F37" i="92"/>
  <c r="I37" i="92" s="1"/>
  <c r="D37" i="93" s="1"/>
  <c r="F73" i="92"/>
  <c r="I73" i="92" s="1"/>
  <c r="D73" i="93" s="1"/>
  <c r="F58" i="92"/>
  <c r="I58" i="92" s="1"/>
  <c r="D58" i="93" s="1"/>
  <c r="F125" i="92"/>
  <c r="I125" i="92" s="1"/>
  <c r="D125" i="93" s="1"/>
  <c r="F44" i="92"/>
  <c r="I44" i="92" s="1"/>
  <c r="D44" i="93" s="1"/>
  <c r="F198" i="92"/>
  <c r="I198" i="92" s="1"/>
  <c r="D198" i="93" s="1"/>
  <c r="F212" i="92"/>
  <c r="I212" i="92" s="1"/>
  <c r="D212" i="93" s="1"/>
  <c r="F211" i="92"/>
  <c r="I211" i="92" s="1"/>
  <c r="D211" i="93" s="1"/>
  <c r="F94" i="93"/>
  <c r="I94" i="93" s="1"/>
  <c r="D94" i="94" s="1"/>
  <c r="F86" i="92"/>
  <c r="I86" i="92" s="1"/>
  <c r="D86" i="93" s="1"/>
  <c r="F219" i="92"/>
  <c r="I219" i="92" s="1"/>
  <c r="D219" i="93" s="1"/>
  <c r="F134" i="92"/>
  <c r="I134" i="92" s="1"/>
  <c r="D134" i="93" s="1"/>
  <c r="F227" i="92"/>
  <c r="I227" i="92" s="1"/>
  <c r="D227" i="93" s="1"/>
  <c r="F187" i="92"/>
  <c r="I187" i="92" s="1"/>
  <c r="D187" i="93" s="1"/>
  <c r="F113" i="92"/>
  <c r="I113" i="92" s="1"/>
  <c r="D113" i="93" s="1"/>
  <c r="F265" i="92"/>
  <c r="I265" i="92" s="1"/>
  <c r="D265" i="93" s="1"/>
  <c r="F144" i="92"/>
  <c r="I144" i="92" s="1"/>
  <c r="D144" i="93" s="1"/>
  <c r="F232" i="92"/>
  <c r="I232" i="92" s="1"/>
  <c r="D232" i="93" s="1"/>
  <c r="F81" i="92"/>
  <c r="I81" i="92" s="1"/>
  <c r="D81" i="93" s="1"/>
  <c r="F46" i="92"/>
  <c r="I46" i="92" s="1"/>
  <c r="D46" i="93" s="1"/>
  <c r="F20" i="92"/>
  <c r="I20" i="92" s="1"/>
  <c r="D20" i="93" s="1"/>
  <c r="F71" i="92"/>
  <c r="I71" i="92" s="1"/>
  <c r="D71" i="93" s="1"/>
  <c r="F182" i="92"/>
  <c r="I182" i="92" s="1"/>
  <c r="D182" i="93" s="1"/>
  <c r="F87" i="92"/>
  <c r="I87" i="92" s="1"/>
  <c r="D87" i="93" s="1"/>
  <c r="F215" i="92"/>
  <c r="I215" i="92" s="1"/>
  <c r="D215" i="93" s="1"/>
  <c r="F226" i="92"/>
  <c r="I226" i="92" s="1"/>
  <c r="D226" i="93" s="1"/>
  <c r="F278" i="92"/>
  <c r="I278" i="92" s="1"/>
  <c r="D278" i="93" s="1"/>
  <c r="F195" i="92"/>
  <c r="I195" i="92" s="1"/>
  <c r="D195" i="93" s="1"/>
  <c r="F245" i="85"/>
  <c r="I245" i="85" s="1"/>
  <c r="D245" i="86" s="1"/>
  <c r="F105" i="92"/>
  <c r="I105" i="92" s="1"/>
  <c r="D105" i="93" s="1"/>
  <c r="F77" i="93"/>
  <c r="I77" i="93" s="1"/>
  <c r="D77" i="94" s="1"/>
  <c r="F241" i="92"/>
  <c r="I241" i="92" s="1"/>
  <c r="D241" i="93" s="1"/>
  <c r="F236" i="92"/>
  <c r="I236" i="92" s="1"/>
  <c r="D236" i="93" s="1"/>
  <c r="F16" i="87"/>
  <c r="I16" i="87" s="1"/>
  <c r="D16" i="88" s="1"/>
  <c r="F260" i="92"/>
  <c r="I260" i="92" s="1"/>
  <c r="D260" i="93" s="1"/>
  <c r="F190" i="92"/>
  <c r="I190" i="92" s="1"/>
  <c r="D190" i="93" s="1"/>
  <c r="F266" i="92"/>
  <c r="I266" i="92" s="1"/>
  <c r="D266" i="93" s="1"/>
  <c r="F276" i="92"/>
  <c r="I276" i="92" s="1"/>
  <c r="D276" i="93" s="1"/>
  <c r="F268" i="92"/>
  <c r="I268" i="92" s="1"/>
  <c r="D268" i="93" s="1"/>
  <c r="F17" i="87"/>
  <c r="I17" i="87" s="1"/>
  <c r="D17" i="88" s="1"/>
  <c r="F272" i="92"/>
  <c r="I272" i="92" s="1"/>
  <c r="D272" i="93" s="1"/>
  <c r="F220" i="92"/>
  <c r="I220" i="92" s="1"/>
  <c r="D220" i="93" s="1"/>
  <c r="F250" i="92"/>
  <c r="I250" i="92" s="1"/>
  <c r="D250" i="93" s="1"/>
  <c r="F207" i="92"/>
  <c r="I207" i="92" s="1"/>
  <c r="D207" i="93" s="1"/>
  <c r="F126" i="92"/>
  <c r="I126" i="92" s="1"/>
  <c r="D126" i="93" s="1"/>
  <c r="F121" i="92"/>
  <c r="I121" i="92" s="1"/>
  <c r="D121" i="93" s="1"/>
  <c r="F23" i="92"/>
  <c r="I23" i="92" s="1"/>
  <c r="D23" i="93" s="1"/>
  <c r="F200" i="92"/>
  <c r="I200" i="92" s="1"/>
  <c r="D200" i="93" s="1"/>
  <c r="F93" i="92"/>
  <c r="I93" i="92" s="1"/>
  <c r="D93" i="93" s="1"/>
  <c r="F74" i="92"/>
  <c r="I74" i="92" s="1"/>
  <c r="D74" i="93" s="1"/>
  <c r="F137" i="92"/>
  <c r="I137" i="92" s="1"/>
  <c r="D137" i="93" s="1"/>
  <c r="F188" i="92"/>
  <c r="I188" i="92" s="1"/>
  <c r="D188" i="93" s="1"/>
  <c r="F282" i="92"/>
  <c r="I282" i="92" s="1"/>
  <c r="D282" i="93" s="1"/>
  <c r="F109" i="92"/>
  <c r="I109" i="92" s="1"/>
  <c r="D109" i="93" s="1"/>
  <c r="F18" i="87"/>
  <c r="I18" i="87" s="1"/>
  <c r="D18" i="88" s="1"/>
  <c r="F106" i="92"/>
  <c r="I106" i="92" s="1"/>
  <c r="D106" i="93" s="1"/>
  <c r="F62" i="92"/>
  <c r="I62" i="92" s="1"/>
  <c r="D62" i="93" s="1"/>
  <c r="F66" i="92"/>
  <c r="I66" i="92" s="1"/>
  <c r="D66" i="93" s="1"/>
  <c r="F208" i="92"/>
  <c r="I208" i="92" s="1"/>
  <c r="D208" i="93" s="1"/>
  <c r="F22" i="92"/>
  <c r="I22" i="92" s="1"/>
  <c r="D22" i="93" s="1"/>
  <c r="F263" i="92"/>
  <c r="I263" i="92" s="1"/>
  <c r="D263" i="93" s="1"/>
  <c r="F251" i="92"/>
  <c r="I251" i="92" s="1"/>
  <c r="D251" i="93" s="1"/>
  <c r="F229" i="92"/>
  <c r="I229" i="92" s="1"/>
  <c r="D229" i="93" s="1"/>
  <c r="F28" i="92"/>
  <c r="I28" i="92" s="1"/>
  <c r="D28" i="93" s="1"/>
  <c r="F35" i="92"/>
  <c r="I35" i="92" s="1"/>
  <c r="D35" i="93" s="1"/>
  <c r="F102" i="92"/>
  <c r="I102" i="92" s="1"/>
  <c r="D102" i="93" s="1"/>
  <c r="F178" i="92"/>
  <c r="I178" i="92" s="1"/>
  <c r="D178" i="93" s="1"/>
  <c r="F32" i="92"/>
  <c r="I32" i="92" s="1"/>
  <c r="D32" i="93" s="1"/>
  <c r="F176" i="92"/>
  <c r="I176" i="92" s="1"/>
  <c r="D176" i="93" s="1"/>
  <c r="F216" i="92"/>
  <c r="I216" i="92" s="1"/>
  <c r="D216" i="93" s="1"/>
  <c r="F269" i="92"/>
  <c r="I269" i="92" s="1"/>
  <c r="D269" i="93" s="1"/>
  <c r="F248" i="89"/>
  <c r="I248" i="89" s="1"/>
  <c r="F189" i="92"/>
  <c r="I189" i="92" s="1"/>
  <c r="D189" i="93" s="1"/>
  <c r="F19" i="92"/>
  <c r="I19" i="92" s="1"/>
  <c r="D19" i="93" s="1"/>
  <c r="F47" i="92"/>
  <c r="I47" i="92" s="1"/>
  <c r="D47" i="93" s="1"/>
  <c r="F259" i="93"/>
  <c r="I259" i="93" s="1"/>
  <c r="D259" i="94" s="1"/>
  <c r="F273" i="92"/>
  <c r="I273" i="92" s="1"/>
  <c r="D273" i="93" s="1"/>
  <c r="F88" i="92"/>
  <c r="I88" i="92" s="1"/>
  <c r="D88" i="93" s="1"/>
  <c r="F197" i="92"/>
  <c r="I197" i="92" s="1"/>
  <c r="D197" i="93" s="1"/>
  <c r="F235" i="92"/>
  <c r="I235" i="92" s="1"/>
  <c r="D235" i="93" s="1"/>
  <c r="F132" i="92"/>
  <c r="I132" i="92" s="1"/>
  <c r="D132" i="93" s="1"/>
  <c r="F80" i="92"/>
  <c r="I80" i="92" s="1"/>
  <c r="D80" i="93" s="1"/>
  <c r="F279" i="92"/>
  <c r="I279" i="92" s="1"/>
  <c r="D279" i="93" s="1"/>
  <c r="F84" i="93"/>
  <c r="I84" i="93" s="1"/>
  <c r="D84" i="94" s="1"/>
  <c r="F224" i="92"/>
  <c r="I224" i="92" s="1"/>
  <c r="D224" i="93" s="1"/>
  <c r="F249" i="92"/>
  <c r="I249" i="92" s="1"/>
  <c r="D249" i="93" s="1"/>
  <c r="F97" i="92"/>
  <c r="I97" i="92" s="1"/>
  <c r="D97" i="93" s="1"/>
  <c r="F244" i="92"/>
  <c r="I244" i="92" s="1"/>
  <c r="D244" i="93" s="1"/>
  <c r="F129" i="92"/>
  <c r="I129" i="92" s="1"/>
  <c r="D129" i="93" s="1"/>
  <c r="F67" i="92"/>
  <c r="I67" i="92" s="1"/>
  <c r="D67" i="93" s="1"/>
  <c r="F267" i="92"/>
  <c r="I267" i="92" s="1"/>
  <c r="D267" i="93" s="1"/>
  <c r="F69" i="92"/>
  <c r="I69" i="92" s="1"/>
  <c r="D69" i="93" s="1"/>
  <c r="F262" i="92"/>
  <c r="I262" i="92" s="1"/>
  <c r="D262" i="93" s="1"/>
  <c r="F72" i="92"/>
  <c r="I72" i="92" s="1"/>
  <c r="D72" i="93" s="1"/>
  <c r="F30" i="92"/>
  <c r="I30" i="92" s="1"/>
  <c r="D30" i="93" s="1"/>
  <c r="F14" i="87"/>
  <c r="I14" i="87" s="1"/>
  <c r="D14" i="88" s="1"/>
  <c r="F60" i="92"/>
  <c r="I60" i="92" s="1"/>
  <c r="D60" i="93" s="1"/>
  <c r="F174" i="89"/>
  <c r="I174" i="89" s="1"/>
  <c r="D174" i="90" s="1"/>
  <c r="F179" i="92"/>
  <c r="I179" i="92" s="1"/>
  <c r="D179" i="93" s="1"/>
  <c r="F40" i="92"/>
  <c r="I40" i="92" s="1"/>
  <c r="D40" i="93" s="1"/>
  <c r="F45" i="92"/>
  <c r="I45" i="92" s="1"/>
  <c r="D45" i="93" s="1"/>
  <c r="F234" i="92"/>
  <c r="I234" i="92" s="1"/>
  <c r="D234" i="93" s="1"/>
  <c r="F112" i="92"/>
  <c r="I112" i="92" s="1"/>
  <c r="D112" i="93" s="1"/>
  <c r="F252" i="92"/>
  <c r="I252" i="92" s="1"/>
  <c r="D252" i="93" s="1"/>
  <c r="F34" i="92"/>
  <c r="I34" i="92" s="1"/>
  <c r="D34" i="93" s="1"/>
  <c r="F127" i="92"/>
  <c r="I127" i="92" s="1"/>
  <c r="D127" i="93" s="1"/>
  <c r="F177" i="92"/>
  <c r="I177" i="92" s="1"/>
  <c r="D177" i="93" s="1"/>
  <c r="F139" i="92"/>
  <c r="I139" i="92" s="1"/>
  <c r="D139" i="93" s="1"/>
  <c r="F140" i="92"/>
  <c r="I140" i="92" s="1"/>
  <c r="D140" i="93" s="1"/>
  <c r="F55" i="92"/>
  <c r="I55" i="92" s="1"/>
  <c r="D55" i="93" s="1"/>
  <c r="F186" i="92"/>
  <c r="I186" i="92" s="1"/>
  <c r="D186" i="93" s="1"/>
  <c r="F196" i="92"/>
  <c r="I196" i="92" s="1"/>
  <c r="D196" i="93" s="1"/>
  <c r="F21" i="92"/>
  <c r="I21" i="92" s="1"/>
  <c r="D21" i="93" s="1"/>
  <c r="F131" i="92"/>
  <c r="I131" i="92" s="1"/>
  <c r="D131" i="93" s="1"/>
  <c r="F201" i="92"/>
  <c r="I201" i="92" s="1"/>
  <c r="D201" i="93" s="1"/>
  <c r="F154" i="92"/>
  <c r="I154" i="92" s="1"/>
  <c r="D154" i="93" s="1"/>
  <c r="F243" i="92"/>
  <c r="I243" i="92" s="1"/>
  <c r="D243" i="93" s="1"/>
  <c r="F104" i="92"/>
  <c r="I104" i="92" s="1"/>
  <c r="D104" i="93" s="1"/>
  <c r="F238" i="92"/>
  <c r="I238" i="92" s="1"/>
  <c r="D238" i="93" s="1"/>
  <c r="F68" i="92"/>
  <c r="I68" i="92" s="1"/>
  <c r="D68" i="93" s="1"/>
  <c r="F107" i="92"/>
  <c r="I107" i="92" s="1"/>
  <c r="D107" i="93" s="1"/>
  <c r="F183" i="92"/>
  <c r="I183" i="92" s="1"/>
  <c r="D183" i="93" s="1"/>
  <c r="F76" i="92"/>
  <c r="I76" i="92" s="1"/>
  <c r="D76" i="93" s="1"/>
  <c r="F29" i="92"/>
  <c r="I29" i="92" s="1"/>
  <c r="D29" i="93" s="1"/>
  <c r="F79" i="92"/>
  <c r="I79" i="92" s="1"/>
  <c r="D79" i="93" s="1"/>
  <c r="F15" i="87"/>
  <c r="I15" i="87" s="1"/>
  <c r="D15" i="88" s="1"/>
  <c r="F274" i="92"/>
  <c r="I274" i="92" s="1"/>
  <c r="D274" i="93" s="1"/>
  <c r="F83" i="92"/>
  <c r="I83" i="92" s="1"/>
  <c r="D83" i="93" s="1"/>
  <c r="F48" i="92"/>
  <c r="I48" i="92" s="1"/>
  <c r="D48" i="93" s="1"/>
  <c r="F31" i="92"/>
  <c r="I31" i="92" s="1"/>
  <c r="D31" i="93" s="1"/>
  <c r="F96" i="92"/>
  <c r="I96" i="92" s="1"/>
  <c r="D96" i="93" s="1"/>
  <c r="F53" i="92"/>
  <c r="I53" i="92" s="1"/>
  <c r="D53" i="93" s="1"/>
  <c r="F192" i="92"/>
  <c r="I192" i="92" s="1"/>
  <c r="D192" i="93" s="1"/>
  <c r="F49" i="92"/>
  <c r="I49" i="92" s="1"/>
  <c r="D49" i="93" s="1"/>
  <c r="F214" i="92"/>
  <c r="I214" i="92" s="1"/>
  <c r="D214" i="93" s="1"/>
  <c r="F33" i="92"/>
  <c r="I33" i="92" s="1"/>
  <c r="D33" i="93" s="1"/>
  <c r="F284" i="92"/>
  <c r="I284" i="92" s="1"/>
  <c r="D284" i="93" s="1"/>
  <c r="F110" i="92"/>
  <c r="I110" i="92" s="1"/>
  <c r="D110" i="93" s="1"/>
  <c r="F108" i="92"/>
  <c r="I108" i="92" s="1"/>
  <c r="D108" i="93" s="1"/>
  <c r="F135" i="92"/>
  <c r="I135" i="92" s="1"/>
  <c r="D135" i="93" s="1"/>
  <c r="F13" i="87"/>
  <c r="I13" i="87" s="1"/>
  <c r="D13" i="88" s="1"/>
  <c r="F271" i="92"/>
  <c r="I271" i="92" s="1"/>
  <c r="D271" i="93" s="1"/>
  <c r="F225" i="92"/>
  <c r="I225" i="92" s="1"/>
  <c r="D225" i="93" s="1"/>
  <c r="F202" i="92"/>
  <c r="I202" i="92" s="1"/>
  <c r="D202" i="93" s="1"/>
  <c r="I5" i="72"/>
  <c r="D5" i="73" s="1"/>
  <c r="D39" i="89" l="1"/>
  <c r="F39" i="89" s="1"/>
  <c r="I39" i="89" s="1"/>
  <c r="D38" i="89"/>
  <c r="F38" i="89" s="1"/>
  <c r="I38" i="89" s="1"/>
  <c r="D205" i="94"/>
  <c r="F205" i="94" s="1"/>
  <c r="I205" i="94" s="1"/>
  <c r="D248" i="90"/>
  <c r="F248" i="90" s="1"/>
  <c r="I248" i="90" s="1"/>
  <c r="F5" i="73"/>
  <c r="I5" i="73" s="1"/>
  <c r="F110" i="93"/>
  <c r="I110" i="93" s="1"/>
  <c r="D110" i="94" s="1"/>
  <c r="F183" i="93"/>
  <c r="I183" i="93" s="1"/>
  <c r="D183" i="94" s="1"/>
  <c r="F127" i="93"/>
  <c r="I127" i="93" s="1"/>
  <c r="D127" i="94" s="1"/>
  <c r="F267" i="93"/>
  <c r="I267" i="93" s="1"/>
  <c r="D267" i="94" s="1"/>
  <c r="F47" i="93"/>
  <c r="I47" i="93" s="1"/>
  <c r="D47" i="94" s="1"/>
  <c r="F208" i="93"/>
  <c r="I208" i="93" s="1"/>
  <c r="D208" i="94" s="1"/>
  <c r="F250" i="93"/>
  <c r="I250" i="93" s="1"/>
  <c r="D250" i="94" s="1"/>
  <c r="F266" i="93"/>
  <c r="I266" i="93" s="1"/>
  <c r="D266" i="94" s="1"/>
  <c r="F87" i="93"/>
  <c r="I87" i="93" s="1"/>
  <c r="D87" i="94" s="1"/>
  <c r="F134" i="93"/>
  <c r="I134" i="93" s="1"/>
  <c r="D134" i="94" s="1"/>
  <c r="F198" i="93"/>
  <c r="I198" i="93" s="1"/>
  <c r="D198" i="94" s="1"/>
  <c r="F221" i="93"/>
  <c r="I221" i="93" s="1"/>
  <c r="D221" i="94" s="1"/>
  <c r="F143" i="93"/>
  <c r="I143" i="93" s="1"/>
  <c r="D143" i="94" s="1"/>
  <c r="F281" i="93"/>
  <c r="I281" i="93" s="1"/>
  <c r="D281" i="94" s="1"/>
  <c r="F194" i="93"/>
  <c r="I194" i="93" s="1"/>
  <c r="D194" i="94" s="1"/>
  <c r="F256" i="93"/>
  <c r="I256" i="93" s="1"/>
  <c r="D256" i="94" s="1"/>
  <c r="F203" i="93"/>
  <c r="I203" i="93" s="1"/>
  <c r="D203" i="94" s="1"/>
  <c r="F154" i="93"/>
  <c r="I154" i="93" s="1"/>
  <c r="D154" i="94" s="1"/>
  <c r="F40" i="93"/>
  <c r="I40" i="93" s="1"/>
  <c r="D40" i="94" s="1"/>
  <c r="F224" i="93"/>
  <c r="I224" i="93" s="1"/>
  <c r="D224" i="94" s="1"/>
  <c r="F176" i="93"/>
  <c r="I176" i="93" s="1"/>
  <c r="D176" i="94" s="1"/>
  <c r="F282" i="93"/>
  <c r="I282" i="93" s="1"/>
  <c r="D282" i="94" s="1"/>
  <c r="F190" i="93"/>
  <c r="I190" i="93" s="1"/>
  <c r="D190" i="94" s="1"/>
  <c r="F182" i="93"/>
  <c r="I182" i="93" s="1"/>
  <c r="D182" i="94" s="1"/>
  <c r="F144" i="93"/>
  <c r="I144" i="93" s="1"/>
  <c r="D144" i="94" s="1"/>
  <c r="F44" i="93"/>
  <c r="I44" i="93" s="1"/>
  <c r="D44" i="94" s="1"/>
  <c r="F206" i="93"/>
  <c r="I206" i="93" s="1"/>
  <c r="D206" i="94" s="1"/>
  <c r="F237" i="93"/>
  <c r="I237" i="93" s="1"/>
  <c r="D237" i="94" s="1"/>
  <c r="F257" i="93"/>
  <c r="I257" i="93" s="1"/>
  <c r="D257" i="94" s="1"/>
  <c r="F27" i="94"/>
  <c r="I27" i="94" s="1"/>
  <c r="D27" i="95" s="1"/>
  <c r="F56" i="93"/>
  <c r="I56" i="93" s="1"/>
  <c r="D56" i="94" s="1"/>
  <c r="F53" i="93"/>
  <c r="I53" i="93" s="1"/>
  <c r="D53" i="94" s="1"/>
  <c r="F15" i="88"/>
  <c r="I15" i="88" s="1"/>
  <c r="D15" i="89" s="1"/>
  <c r="F55" i="93"/>
  <c r="I55" i="93" s="1"/>
  <c r="D55" i="94" s="1"/>
  <c r="F72" i="93"/>
  <c r="I72" i="93" s="1"/>
  <c r="D72" i="94" s="1"/>
  <c r="F197" i="93"/>
  <c r="I197" i="93" s="1"/>
  <c r="D197" i="94" s="1"/>
  <c r="F229" i="93"/>
  <c r="I229" i="93" s="1"/>
  <c r="D229" i="94" s="1"/>
  <c r="F23" i="93"/>
  <c r="I23" i="93" s="1"/>
  <c r="D23" i="94" s="1"/>
  <c r="F260" i="93"/>
  <c r="I260" i="93" s="1"/>
  <c r="D260" i="94" s="1"/>
  <c r="F245" i="86"/>
  <c r="I245" i="86" s="1"/>
  <c r="D245" i="87" s="1"/>
  <c r="F265" i="93"/>
  <c r="I265" i="93" s="1"/>
  <c r="D265" i="94" s="1"/>
  <c r="F125" i="93"/>
  <c r="I125" i="93" s="1"/>
  <c r="D125" i="94" s="1"/>
  <c r="F213" i="93"/>
  <c r="I213" i="93" s="1"/>
  <c r="D213" i="94" s="1"/>
  <c r="F261" i="93"/>
  <c r="I261" i="93" s="1"/>
  <c r="D261" i="94" s="1"/>
  <c r="F253" i="93"/>
  <c r="I253" i="93" s="1"/>
  <c r="D253" i="94" s="1"/>
  <c r="F217" i="93"/>
  <c r="I217" i="93" s="1"/>
  <c r="D217" i="94" s="1"/>
  <c r="F50" i="93"/>
  <c r="I50" i="93" s="1"/>
  <c r="D50" i="94" s="1"/>
  <c r="F78" i="93"/>
  <c r="I78" i="93" s="1"/>
  <c r="D78" i="94" s="1"/>
  <c r="F271" i="93"/>
  <c r="I271" i="93" s="1"/>
  <c r="D271" i="94" s="1"/>
  <c r="F33" i="93"/>
  <c r="I33" i="93" s="1"/>
  <c r="D33" i="94" s="1"/>
  <c r="F68" i="93"/>
  <c r="I68" i="93" s="1"/>
  <c r="D68" i="94" s="1"/>
  <c r="F252" i="93"/>
  <c r="I252" i="93" s="1"/>
  <c r="D252" i="94" s="1"/>
  <c r="F129" i="93"/>
  <c r="I129" i="93" s="1"/>
  <c r="D129" i="94" s="1"/>
  <c r="F189" i="93"/>
  <c r="I189" i="93" s="1"/>
  <c r="D189" i="94" s="1"/>
  <c r="F62" i="93"/>
  <c r="I62" i="93" s="1"/>
  <c r="D62" i="94" s="1"/>
  <c r="F272" i="93"/>
  <c r="I272" i="93" s="1"/>
  <c r="D272" i="94" s="1"/>
  <c r="F195" i="93"/>
  <c r="I195" i="93" s="1"/>
  <c r="D195" i="94" s="1"/>
  <c r="F113" i="93"/>
  <c r="I113" i="93" s="1"/>
  <c r="D113" i="94" s="1"/>
  <c r="F86" i="93"/>
  <c r="I86" i="93" s="1"/>
  <c r="D86" i="94" s="1"/>
  <c r="F277" i="93"/>
  <c r="I277" i="93" s="1"/>
  <c r="D277" i="94" s="1"/>
  <c r="F43" i="93"/>
  <c r="I43" i="93" s="1"/>
  <c r="D43" i="94" s="1"/>
  <c r="F70" i="93"/>
  <c r="I70" i="93" s="1"/>
  <c r="D70" i="94" s="1"/>
  <c r="F75" i="93"/>
  <c r="I75" i="93" s="1"/>
  <c r="D75" i="94" s="1"/>
  <c r="F8" i="88"/>
  <c r="I8" i="88" s="1"/>
  <c r="D8" i="89" s="1"/>
  <c r="F61" i="93"/>
  <c r="I61" i="93" s="1"/>
  <c r="D61" i="94" s="1"/>
  <c r="F31" i="93"/>
  <c r="I31" i="93" s="1"/>
  <c r="D31" i="94" s="1"/>
  <c r="F131" i="93"/>
  <c r="I131" i="93" s="1"/>
  <c r="D131" i="94" s="1"/>
  <c r="F174" i="90"/>
  <c r="I174" i="90" s="1"/>
  <c r="D174" i="91" s="1"/>
  <c r="F279" i="93"/>
  <c r="I279" i="93" s="1"/>
  <c r="D279" i="94" s="1"/>
  <c r="F178" i="93"/>
  <c r="I178" i="93" s="1"/>
  <c r="D178" i="94" s="1"/>
  <c r="F137" i="93"/>
  <c r="I137" i="93" s="1"/>
  <c r="D137" i="94" s="1"/>
  <c r="F17" i="88"/>
  <c r="I17" i="88" s="1"/>
  <c r="D17" i="89" s="1"/>
  <c r="F278" i="93"/>
  <c r="I278" i="93" s="1"/>
  <c r="D278" i="94" s="1"/>
  <c r="F20" i="93"/>
  <c r="I20" i="93" s="1"/>
  <c r="D20" i="94" s="1"/>
  <c r="F94" i="94"/>
  <c r="I94" i="94" s="1"/>
  <c r="D94" i="95" s="1"/>
  <c r="F92" i="93"/>
  <c r="I92" i="93" s="1"/>
  <c r="D92" i="94" s="1"/>
  <c r="F57" i="93"/>
  <c r="I57" i="93" s="1"/>
  <c r="D57" i="94" s="1"/>
  <c r="F128" i="93"/>
  <c r="I128" i="93" s="1"/>
  <c r="D128" i="94" s="1"/>
  <c r="F264" i="93"/>
  <c r="I264" i="93" s="1"/>
  <c r="D264" i="94" s="1"/>
  <c r="F191" i="93"/>
  <c r="I191" i="93" s="1"/>
  <c r="D191" i="94" s="1"/>
  <c r="F280" i="93"/>
  <c r="I280" i="93" s="1"/>
  <c r="D280" i="94" s="1"/>
  <c r="F135" i="93"/>
  <c r="I135" i="93" s="1"/>
  <c r="D135" i="94" s="1"/>
  <c r="F29" i="93"/>
  <c r="I29" i="93" s="1"/>
  <c r="D29" i="94" s="1"/>
  <c r="F139" i="93"/>
  <c r="I139" i="93" s="1"/>
  <c r="D139" i="94" s="1"/>
  <c r="F273" i="93"/>
  <c r="I273" i="93" s="1"/>
  <c r="D273" i="94" s="1"/>
  <c r="F263" i="93"/>
  <c r="I263" i="93" s="1"/>
  <c r="D263" i="94" s="1"/>
  <c r="F126" i="93"/>
  <c r="I126" i="93" s="1"/>
  <c r="D126" i="94" s="1"/>
  <c r="F268" i="93"/>
  <c r="I268" i="93" s="1"/>
  <c r="D268" i="94" s="1"/>
  <c r="F236" i="93"/>
  <c r="I236" i="93" s="1"/>
  <c r="D236" i="94" s="1"/>
  <c r="F46" i="93"/>
  <c r="I46" i="93" s="1"/>
  <c r="D46" i="94" s="1"/>
  <c r="F211" i="93"/>
  <c r="I211" i="93" s="1"/>
  <c r="D211" i="94" s="1"/>
  <c r="F73" i="93"/>
  <c r="I73" i="93" s="1"/>
  <c r="D73" i="94" s="1"/>
  <c r="F26" i="93"/>
  <c r="I26" i="93" s="1"/>
  <c r="D26" i="94" s="1"/>
  <c r="F222" i="93"/>
  <c r="I222" i="93" s="1"/>
  <c r="D222" i="94" s="1"/>
  <c r="F199" i="93"/>
  <c r="I199" i="93" s="1"/>
  <c r="D199" i="94" s="1"/>
  <c r="F82" i="93"/>
  <c r="I82" i="93" s="1"/>
  <c r="D82" i="94" s="1"/>
  <c r="F130" i="93"/>
  <c r="I130" i="93" s="1"/>
  <c r="D130" i="94" s="1"/>
  <c r="F233" i="93"/>
  <c r="I233" i="93" s="1"/>
  <c r="D233" i="94" s="1"/>
  <c r="F49" i="93"/>
  <c r="I49" i="93" s="1"/>
  <c r="D49" i="94" s="1"/>
  <c r="F104" i="93"/>
  <c r="I104" i="93" s="1"/>
  <c r="D104" i="94" s="1"/>
  <c r="F234" i="93"/>
  <c r="I234" i="93" s="1"/>
  <c r="D234" i="94" s="1"/>
  <c r="F97" i="93"/>
  <c r="I97" i="93" s="1"/>
  <c r="D97" i="94" s="1"/>
  <c r="F269" i="93"/>
  <c r="I269" i="93" s="1"/>
  <c r="D269" i="94" s="1"/>
  <c r="F18" i="88"/>
  <c r="I18" i="88" s="1"/>
  <c r="D18" i="89" s="1"/>
  <c r="F241" i="93"/>
  <c r="I241" i="93" s="1"/>
  <c r="D241" i="94" s="1"/>
  <c r="F81" i="93"/>
  <c r="I81" i="93" s="1"/>
  <c r="D81" i="94" s="1"/>
  <c r="F187" i="93"/>
  <c r="I187" i="93" s="1"/>
  <c r="D187" i="94" s="1"/>
  <c r="F37" i="93"/>
  <c r="I37" i="93" s="1"/>
  <c r="D37" i="94" s="1"/>
  <c r="F142" i="93"/>
  <c r="I142" i="93" s="1"/>
  <c r="D142" i="94" s="1"/>
  <c r="F204" i="93"/>
  <c r="I204" i="93" s="1"/>
  <c r="D204" i="94" s="1"/>
  <c r="F7" i="87"/>
  <c r="I7" i="87" s="1"/>
  <c r="D7" i="88" s="1"/>
  <c r="F41" i="93"/>
  <c r="I41" i="93" s="1"/>
  <c r="D41" i="94" s="1"/>
  <c r="F24" i="93"/>
  <c r="I24" i="93" s="1"/>
  <c r="D24" i="94" s="1"/>
  <c r="F136" i="93"/>
  <c r="I136" i="93" s="1"/>
  <c r="D136" i="94" s="1"/>
  <c r="F202" i="93"/>
  <c r="I202" i="93" s="1"/>
  <c r="D202" i="94" s="1"/>
  <c r="F83" i="93"/>
  <c r="I83" i="93" s="1"/>
  <c r="D83" i="94" s="1"/>
  <c r="F196" i="93"/>
  <c r="I196" i="93" s="1"/>
  <c r="D196" i="94" s="1"/>
  <c r="F14" i="88"/>
  <c r="I14" i="88" s="1"/>
  <c r="D14" i="89" s="1"/>
  <c r="F132" i="93"/>
  <c r="I132" i="93" s="1"/>
  <c r="D132" i="94" s="1"/>
  <c r="F35" i="93"/>
  <c r="I35" i="93" s="1"/>
  <c r="D35" i="94" s="1"/>
  <c r="F93" i="93"/>
  <c r="I93" i="93" s="1"/>
  <c r="D93" i="94" s="1"/>
  <c r="F77" i="94"/>
  <c r="I77" i="94" s="1"/>
  <c r="D77" i="95" s="1"/>
  <c r="F215" i="93"/>
  <c r="I215" i="93" s="1"/>
  <c r="D215" i="94" s="1"/>
  <c r="F227" i="93"/>
  <c r="I227" i="93" s="1"/>
  <c r="D227" i="94" s="1"/>
  <c r="F258" i="93"/>
  <c r="I258" i="93" s="1"/>
  <c r="D258" i="94" s="1"/>
  <c r="F25" i="93"/>
  <c r="I25" i="93" s="1"/>
  <c r="D25" i="94" s="1"/>
  <c r="F54" i="93"/>
  <c r="I54" i="93" s="1"/>
  <c r="D54" i="94" s="1"/>
  <c r="F133" i="93"/>
  <c r="I133" i="93" s="1"/>
  <c r="D133" i="94" s="1"/>
  <c r="F275" i="93"/>
  <c r="I275" i="93" s="1"/>
  <c r="D275" i="94" s="1"/>
  <c r="F145" i="93"/>
  <c r="I145" i="93" s="1"/>
  <c r="D145" i="94" s="1"/>
  <c r="F6" i="89"/>
  <c r="I6" i="89" s="1"/>
  <c r="F175" i="93"/>
  <c r="I175" i="93" s="1"/>
  <c r="D175" i="94" s="1"/>
  <c r="F192" i="93"/>
  <c r="I192" i="93" s="1"/>
  <c r="D192" i="94" s="1"/>
  <c r="F48" i="93"/>
  <c r="I48" i="93" s="1"/>
  <c r="D48" i="94" s="1"/>
  <c r="F79" i="93"/>
  <c r="I79" i="93" s="1"/>
  <c r="D79" i="94" s="1"/>
  <c r="F21" i="93"/>
  <c r="I21" i="93" s="1"/>
  <c r="D21" i="94" s="1"/>
  <c r="F34" i="93"/>
  <c r="I34" i="93" s="1"/>
  <c r="D34" i="94" s="1"/>
  <c r="F45" i="93"/>
  <c r="I45" i="93" s="1"/>
  <c r="D45" i="94" s="1"/>
  <c r="F60" i="93"/>
  <c r="I60" i="93" s="1"/>
  <c r="D60" i="94" s="1"/>
  <c r="F262" i="93"/>
  <c r="I262" i="93" s="1"/>
  <c r="D262" i="94" s="1"/>
  <c r="F67" i="93"/>
  <c r="I67" i="93" s="1"/>
  <c r="D67" i="94" s="1"/>
  <c r="F249" i="93"/>
  <c r="I249" i="93" s="1"/>
  <c r="D249" i="94" s="1"/>
  <c r="F80" i="93"/>
  <c r="I80" i="93" s="1"/>
  <c r="D80" i="94" s="1"/>
  <c r="F88" i="93"/>
  <c r="I88" i="93" s="1"/>
  <c r="D88" i="94" s="1"/>
  <c r="F19" i="93"/>
  <c r="I19" i="93" s="1"/>
  <c r="D19" i="94" s="1"/>
  <c r="F216" i="93"/>
  <c r="I216" i="93" s="1"/>
  <c r="D216" i="94" s="1"/>
  <c r="F102" i="93"/>
  <c r="I102" i="93" s="1"/>
  <c r="D102" i="94" s="1"/>
  <c r="F251" i="93"/>
  <c r="I251" i="93" s="1"/>
  <c r="D251" i="94" s="1"/>
  <c r="F66" i="93"/>
  <c r="I66" i="93" s="1"/>
  <c r="D66" i="94" s="1"/>
  <c r="F109" i="93"/>
  <c r="I109" i="93" s="1"/>
  <c r="D109" i="94" s="1"/>
  <c r="F74" i="93"/>
  <c r="I74" i="93" s="1"/>
  <c r="D74" i="94" s="1"/>
  <c r="F121" i="93"/>
  <c r="I121" i="93" s="1"/>
  <c r="D121" i="94" s="1"/>
  <c r="F220" i="93"/>
  <c r="I220" i="93" s="1"/>
  <c r="D220" i="94" s="1"/>
  <c r="F276" i="93"/>
  <c r="I276" i="93" s="1"/>
  <c r="D276" i="94" s="1"/>
  <c r="F16" i="88"/>
  <c r="I16" i="88" s="1"/>
  <c r="D16" i="89" s="1"/>
  <c r="F105" i="93"/>
  <c r="I105" i="93" s="1"/>
  <c r="D105" i="94" s="1"/>
  <c r="F226" i="93"/>
  <c r="I226" i="93" s="1"/>
  <c r="D226" i="94" s="1"/>
  <c r="F71" i="93"/>
  <c r="I71" i="93" s="1"/>
  <c r="D71" i="94" s="1"/>
  <c r="F232" i="93"/>
  <c r="I232" i="93" s="1"/>
  <c r="D232" i="94" s="1"/>
  <c r="F219" i="93"/>
  <c r="I219" i="93" s="1"/>
  <c r="D219" i="94" s="1"/>
  <c r="F212" i="93"/>
  <c r="I212" i="93" s="1"/>
  <c r="D212" i="94" s="1"/>
  <c r="F58" i="93"/>
  <c r="I58" i="93" s="1"/>
  <c r="D58" i="94" s="1"/>
  <c r="F103" i="93"/>
  <c r="I103" i="93" s="1"/>
  <c r="D103" i="94" s="1"/>
  <c r="F193" i="93"/>
  <c r="I193" i="93" s="1"/>
  <c r="D193" i="94" s="1"/>
  <c r="F91" i="93"/>
  <c r="I91" i="93" s="1"/>
  <c r="D91" i="94" s="1"/>
  <c r="F223" i="93"/>
  <c r="I223" i="93" s="1"/>
  <c r="D223" i="94" s="1"/>
  <c r="F270" i="93"/>
  <c r="I270" i="93" s="1"/>
  <c r="D270" i="94" s="1"/>
  <c r="F181" i="93"/>
  <c r="I181" i="93" s="1"/>
  <c r="D181" i="94" s="1"/>
  <c r="F51" i="93"/>
  <c r="I51" i="93" s="1"/>
  <c r="D51" i="94" s="1"/>
  <c r="F228" i="93"/>
  <c r="I228" i="93" s="1"/>
  <c r="D228" i="94" s="1"/>
  <c r="F52" i="95"/>
  <c r="I52" i="95" s="1"/>
  <c r="D52" i="96" s="1"/>
  <c r="F111" i="93"/>
  <c r="I111" i="93" s="1"/>
  <c r="D111" i="94" s="1"/>
  <c r="F95" i="93"/>
  <c r="I95" i="93" s="1"/>
  <c r="D95" i="94" s="1"/>
  <c r="F209" i="93"/>
  <c r="I209" i="93" s="1"/>
  <c r="D209" i="94" s="1"/>
  <c r="F42" i="93"/>
  <c r="I42" i="93" s="1"/>
  <c r="D42" i="94" s="1"/>
  <c r="F254" i="93"/>
  <c r="I254" i="93" s="1"/>
  <c r="D254" i="94" s="1"/>
  <c r="F255" i="93"/>
  <c r="I255" i="93" s="1"/>
  <c r="D255" i="94" s="1"/>
  <c r="F59" i="93"/>
  <c r="I59" i="93" s="1"/>
  <c r="D59" i="94" s="1"/>
  <c r="F284" i="93"/>
  <c r="I284" i="93" s="1"/>
  <c r="D284" i="94" s="1"/>
  <c r="F140" i="93"/>
  <c r="I140" i="93" s="1"/>
  <c r="D140" i="94" s="1"/>
  <c r="F243" i="93"/>
  <c r="I243" i="93" s="1"/>
  <c r="D243" i="94" s="1"/>
  <c r="F13" i="88"/>
  <c r="I13" i="88" s="1"/>
  <c r="D13" i="89" s="1"/>
  <c r="F107" i="93"/>
  <c r="I107" i="93" s="1"/>
  <c r="D107" i="94" s="1"/>
  <c r="F225" i="93"/>
  <c r="I225" i="93" s="1"/>
  <c r="D225" i="94" s="1"/>
  <c r="F108" i="93"/>
  <c r="I108" i="93" s="1"/>
  <c r="D108" i="94" s="1"/>
  <c r="F214" i="93"/>
  <c r="I214" i="93" s="1"/>
  <c r="D214" i="94" s="1"/>
  <c r="F96" i="93"/>
  <c r="I96" i="93" s="1"/>
  <c r="D96" i="94" s="1"/>
  <c r="F274" i="93"/>
  <c r="I274" i="93" s="1"/>
  <c r="D274" i="94" s="1"/>
  <c r="F76" i="93"/>
  <c r="I76" i="93" s="1"/>
  <c r="D76" i="94" s="1"/>
  <c r="F238" i="93"/>
  <c r="I238" i="93" s="1"/>
  <c r="D238" i="94" s="1"/>
  <c r="F201" i="93"/>
  <c r="I201" i="93" s="1"/>
  <c r="D201" i="94" s="1"/>
  <c r="F186" i="93"/>
  <c r="I186" i="93" s="1"/>
  <c r="D186" i="94" s="1"/>
  <c r="F177" i="93"/>
  <c r="I177" i="93" s="1"/>
  <c r="D177" i="94" s="1"/>
  <c r="F112" i="93"/>
  <c r="I112" i="93" s="1"/>
  <c r="D112" i="94" s="1"/>
  <c r="F179" i="93"/>
  <c r="I179" i="93" s="1"/>
  <c r="D179" i="94" s="1"/>
  <c r="F30" i="93"/>
  <c r="I30" i="93" s="1"/>
  <c r="D30" i="94" s="1"/>
  <c r="F69" i="93"/>
  <c r="I69" i="93" s="1"/>
  <c r="D69" i="94" s="1"/>
  <c r="F244" i="93"/>
  <c r="I244" i="93" s="1"/>
  <c r="D244" i="94" s="1"/>
  <c r="F84" i="94"/>
  <c r="I84" i="94" s="1"/>
  <c r="D84" i="95" s="1"/>
  <c r="F235" i="93"/>
  <c r="I235" i="93" s="1"/>
  <c r="D235" i="94" s="1"/>
  <c r="F259" i="94"/>
  <c r="I259" i="94" s="1"/>
  <c r="D259" i="95" s="1"/>
  <c r="F32" i="93"/>
  <c r="I32" i="93" s="1"/>
  <c r="D32" i="94" s="1"/>
  <c r="F28" i="93"/>
  <c r="I28" i="93" s="1"/>
  <c r="D28" i="94" s="1"/>
  <c r="F22" i="93"/>
  <c r="I22" i="93" s="1"/>
  <c r="D22" i="94" s="1"/>
  <c r="F106" i="93"/>
  <c r="I106" i="93" s="1"/>
  <c r="D106" i="94" s="1"/>
  <c r="F188" i="93"/>
  <c r="I188" i="93" s="1"/>
  <c r="D188" i="94" s="1"/>
  <c r="F200" i="93"/>
  <c r="I200" i="93" s="1"/>
  <c r="D200" i="94" s="1"/>
  <c r="F207" i="93"/>
  <c r="I207" i="93" s="1"/>
  <c r="D207" i="94" s="1"/>
  <c r="D38" i="90" l="1"/>
  <c r="F38" i="90" s="1"/>
  <c r="I38" i="90" s="1"/>
  <c r="D39" i="90"/>
  <c r="F39" i="90" s="1"/>
  <c r="I39" i="90" s="1"/>
  <c r="D248" i="91"/>
  <c r="F248" i="91" s="1"/>
  <c r="I248" i="91" s="1"/>
  <c r="D248" i="92" s="1"/>
  <c r="F248" i="92" s="1"/>
  <c r="I248" i="92" s="1"/>
  <c r="D248" i="93" s="1"/>
  <c r="F248" i="93" s="1"/>
  <c r="I248" i="93" s="1"/>
  <c r="D248" i="94" s="1"/>
  <c r="D205" i="95"/>
  <c r="F205" i="95" s="1"/>
  <c r="I205" i="95" s="1"/>
  <c r="D205" i="96" s="1"/>
  <c r="F205" i="96" s="1"/>
  <c r="I205" i="96" s="1"/>
  <c r="D6" i="90"/>
  <c r="F6" i="90" s="1"/>
  <c r="I6" i="90" s="1"/>
  <c r="D6" i="91" s="1"/>
  <c r="F6" i="91" s="1"/>
  <c r="I6" i="91" s="1"/>
  <c r="D6" i="92" s="1"/>
  <c r="D5" i="74"/>
  <c r="F5" i="74" s="1"/>
  <c r="I5" i="74" s="1"/>
  <c r="F28" i="94"/>
  <c r="I28" i="94" s="1"/>
  <c r="D28" i="95" s="1"/>
  <c r="F274" i="94"/>
  <c r="I274" i="94" s="1"/>
  <c r="D274" i="95" s="1"/>
  <c r="F228" i="94"/>
  <c r="I228" i="94" s="1"/>
  <c r="D228" i="95" s="1"/>
  <c r="F193" i="94"/>
  <c r="I193" i="94" s="1"/>
  <c r="D193" i="95" s="1"/>
  <c r="F121" i="94"/>
  <c r="I121" i="94" s="1"/>
  <c r="D121" i="95" s="1"/>
  <c r="F60" i="94"/>
  <c r="I60" i="94" s="1"/>
  <c r="D60" i="95" s="1"/>
  <c r="F192" i="94"/>
  <c r="I192" i="94" s="1"/>
  <c r="D192" i="95" s="1"/>
  <c r="F35" i="94"/>
  <c r="I35" i="94" s="1"/>
  <c r="D35" i="95" s="1"/>
  <c r="F187" i="94"/>
  <c r="I187" i="94" s="1"/>
  <c r="D187" i="95" s="1"/>
  <c r="F234" i="94"/>
  <c r="I234" i="94" s="1"/>
  <c r="D234" i="95" s="1"/>
  <c r="F268" i="94"/>
  <c r="I268" i="94" s="1"/>
  <c r="D268" i="95" s="1"/>
  <c r="F92" i="94"/>
  <c r="I92" i="94" s="1"/>
  <c r="D92" i="95" s="1"/>
  <c r="F178" i="94"/>
  <c r="I178" i="94" s="1"/>
  <c r="D178" i="95" s="1"/>
  <c r="F195" i="94"/>
  <c r="I195" i="94" s="1"/>
  <c r="D195" i="95" s="1"/>
  <c r="F261" i="94"/>
  <c r="I261" i="94" s="1"/>
  <c r="D261" i="95" s="1"/>
  <c r="F23" i="94"/>
  <c r="I23" i="94" s="1"/>
  <c r="D23" i="95" s="1"/>
  <c r="F44" i="94"/>
  <c r="I44" i="94" s="1"/>
  <c r="D44" i="95" s="1"/>
  <c r="F143" i="94"/>
  <c r="I143" i="94" s="1"/>
  <c r="D143" i="95" s="1"/>
  <c r="F250" i="94"/>
  <c r="I250" i="94" s="1"/>
  <c r="D250" i="95" s="1"/>
  <c r="F13" i="89"/>
  <c r="I13" i="89" s="1"/>
  <c r="F254" i="94"/>
  <c r="I254" i="94" s="1"/>
  <c r="D254" i="95" s="1"/>
  <c r="F103" i="94"/>
  <c r="I103" i="94" s="1"/>
  <c r="D103" i="95" s="1"/>
  <c r="F74" i="94"/>
  <c r="I74" i="94" s="1"/>
  <c r="D74" i="95" s="1"/>
  <c r="F19" i="94"/>
  <c r="I19" i="94" s="1"/>
  <c r="D19" i="95" s="1"/>
  <c r="F175" i="94"/>
  <c r="I175" i="94" s="1"/>
  <c r="D175" i="95" s="1"/>
  <c r="F132" i="94"/>
  <c r="I132" i="94" s="1"/>
  <c r="D132" i="95" s="1"/>
  <c r="F24" i="94"/>
  <c r="I24" i="94" s="1"/>
  <c r="D24" i="95" s="1"/>
  <c r="F104" i="94"/>
  <c r="I104" i="94" s="1"/>
  <c r="D104" i="95" s="1"/>
  <c r="F126" i="94"/>
  <c r="I126" i="94" s="1"/>
  <c r="D126" i="95" s="1"/>
  <c r="F135" i="94"/>
  <c r="I135" i="94" s="1"/>
  <c r="D135" i="95" s="1"/>
  <c r="F279" i="94"/>
  <c r="I279" i="94" s="1"/>
  <c r="D279" i="95" s="1"/>
  <c r="F272" i="94"/>
  <c r="I272" i="94" s="1"/>
  <c r="D272" i="95" s="1"/>
  <c r="F33" i="94"/>
  <c r="I33" i="94" s="1"/>
  <c r="D33" i="95" s="1"/>
  <c r="F229" i="94"/>
  <c r="I229" i="94" s="1"/>
  <c r="D229" i="95" s="1"/>
  <c r="F144" i="94"/>
  <c r="I144" i="94" s="1"/>
  <c r="D144" i="95" s="1"/>
  <c r="F40" i="94"/>
  <c r="I40" i="94" s="1"/>
  <c r="D40" i="95" s="1"/>
  <c r="F208" i="94"/>
  <c r="I208" i="94" s="1"/>
  <c r="D208" i="95" s="1"/>
  <c r="F200" i="94"/>
  <c r="I200" i="94" s="1"/>
  <c r="D200" i="95" s="1"/>
  <c r="F42" i="94"/>
  <c r="I42" i="94" s="1"/>
  <c r="D42" i="95" s="1"/>
  <c r="F58" i="94"/>
  <c r="I58" i="94" s="1"/>
  <c r="D58" i="95" s="1"/>
  <c r="F226" i="94"/>
  <c r="I226" i="94" s="1"/>
  <c r="D226" i="95" s="1"/>
  <c r="F88" i="94"/>
  <c r="I88" i="94" s="1"/>
  <c r="D88" i="95" s="1"/>
  <c r="F258" i="94"/>
  <c r="I258" i="94" s="1"/>
  <c r="D258" i="95" s="1"/>
  <c r="F41" i="94"/>
  <c r="I41" i="94" s="1"/>
  <c r="D41" i="95" s="1"/>
  <c r="F49" i="94"/>
  <c r="I49" i="94" s="1"/>
  <c r="D49" i="95" s="1"/>
  <c r="F26" i="94"/>
  <c r="I26" i="94" s="1"/>
  <c r="D26" i="95" s="1"/>
  <c r="F280" i="94"/>
  <c r="I280" i="94" s="1"/>
  <c r="D280" i="95" s="1"/>
  <c r="F174" i="91"/>
  <c r="I174" i="91" s="1"/>
  <c r="F70" i="94"/>
  <c r="I70" i="94" s="1"/>
  <c r="D70" i="95" s="1"/>
  <c r="F271" i="94"/>
  <c r="I271" i="94" s="1"/>
  <c r="D271" i="95" s="1"/>
  <c r="F197" i="94"/>
  <c r="I197" i="94" s="1"/>
  <c r="D197" i="95" s="1"/>
  <c r="F27" i="95"/>
  <c r="I27" i="95" s="1"/>
  <c r="D27" i="96" s="1"/>
  <c r="F154" i="94"/>
  <c r="I154" i="94" s="1"/>
  <c r="D154" i="95" s="1"/>
  <c r="F47" i="94"/>
  <c r="I47" i="94" s="1"/>
  <c r="D47" i="95" s="1"/>
  <c r="F186" i="94"/>
  <c r="I186" i="94" s="1"/>
  <c r="D186" i="95" s="1"/>
  <c r="F214" i="94"/>
  <c r="I214" i="94" s="1"/>
  <c r="D214" i="95" s="1"/>
  <c r="F209" i="94"/>
  <c r="I209" i="94" s="1"/>
  <c r="D209" i="95" s="1"/>
  <c r="F181" i="94"/>
  <c r="I181" i="94" s="1"/>
  <c r="D181" i="95" s="1"/>
  <c r="F105" i="94"/>
  <c r="I105" i="94" s="1"/>
  <c r="D105" i="95" s="1"/>
  <c r="F80" i="94"/>
  <c r="I80" i="94" s="1"/>
  <c r="D80" i="95" s="1"/>
  <c r="F34" i="94"/>
  <c r="I34" i="94" s="1"/>
  <c r="D34" i="95" s="1"/>
  <c r="F227" i="94"/>
  <c r="I227" i="94" s="1"/>
  <c r="D227" i="95" s="1"/>
  <c r="F7" i="88"/>
  <c r="I7" i="88" s="1"/>
  <c r="D7" i="89" s="1"/>
  <c r="F241" i="94"/>
  <c r="I241" i="94" s="1"/>
  <c r="D241" i="95" s="1"/>
  <c r="F73" i="94"/>
  <c r="I73" i="94" s="1"/>
  <c r="D73" i="95" s="1"/>
  <c r="F191" i="94"/>
  <c r="I191" i="94" s="1"/>
  <c r="D191" i="95" s="1"/>
  <c r="F20" i="94"/>
  <c r="I20" i="94" s="1"/>
  <c r="D20" i="95" s="1"/>
  <c r="F43" i="94"/>
  <c r="I43" i="94" s="1"/>
  <c r="D43" i="95" s="1"/>
  <c r="F78" i="94"/>
  <c r="I78" i="94" s="1"/>
  <c r="D78" i="95" s="1"/>
  <c r="F125" i="94"/>
  <c r="I125" i="94" s="1"/>
  <c r="D125" i="95" s="1"/>
  <c r="F257" i="94"/>
  <c r="I257" i="94" s="1"/>
  <c r="D257" i="95" s="1"/>
  <c r="F203" i="94"/>
  <c r="I203" i="94" s="1"/>
  <c r="D203" i="95" s="1"/>
  <c r="F198" i="94"/>
  <c r="I198" i="94" s="1"/>
  <c r="D198" i="95" s="1"/>
  <c r="F140" i="94"/>
  <c r="I140" i="94" s="1"/>
  <c r="D140" i="95" s="1"/>
  <c r="F270" i="94"/>
  <c r="I270" i="94" s="1"/>
  <c r="D270" i="95" s="1"/>
  <c r="F16" i="89"/>
  <c r="I16" i="89" s="1"/>
  <c r="F66" i="94"/>
  <c r="I66" i="94" s="1"/>
  <c r="D66" i="95" s="1"/>
  <c r="F21" i="94"/>
  <c r="I21" i="94" s="1"/>
  <c r="D21" i="95" s="1"/>
  <c r="F215" i="94"/>
  <c r="I215" i="94" s="1"/>
  <c r="D215" i="95" s="1"/>
  <c r="F196" i="94"/>
  <c r="I196" i="94" s="1"/>
  <c r="D196" i="95" s="1"/>
  <c r="F18" i="89"/>
  <c r="I18" i="89" s="1"/>
  <c r="F211" i="94"/>
  <c r="I211" i="94" s="1"/>
  <c r="D211" i="95" s="1"/>
  <c r="F273" i="94"/>
  <c r="I273" i="94" s="1"/>
  <c r="D273" i="95" s="1"/>
  <c r="F278" i="94"/>
  <c r="I278" i="94" s="1"/>
  <c r="D278" i="95" s="1"/>
  <c r="F277" i="94"/>
  <c r="I277" i="94" s="1"/>
  <c r="D277" i="95" s="1"/>
  <c r="F189" i="94"/>
  <c r="I189" i="94" s="1"/>
  <c r="D189" i="95" s="1"/>
  <c r="F265" i="94"/>
  <c r="I265" i="94" s="1"/>
  <c r="D265" i="95" s="1"/>
  <c r="F237" i="94"/>
  <c r="I237" i="94" s="1"/>
  <c r="D237" i="95" s="1"/>
  <c r="F190" i="94"/>
  <c r="I190" i="94" s="1"/>
  <c r="D190" i="95" s="1"/>
  <c r="F134" i="94"/>
  <c r="I134" i="94" s="1"/>
  <c r="D134" i="95" s="1"/>
  <c r="F106" i="94"/>
  <c r="I106" i="94" s="1"/>
  <c r="D106" i="95" s="1"/>
  <c r="F238" i="94"/>
  <c r="I238" i="94" s="1"/>
  <c r="D238" i="95" s="1"/>
  <c r="F284" i="94"/>
  <c r="I284" i="94" s="1"/>
  <c r="D284" i="95" s="1"/>
  <c r="F223" i="94"/>
  <c r="I223" i="94" s="1"/>
  <c r="D223" i="95" s="1"/>
  <c r="F219" i="94"/>
  <c r="I219" i="94" s="1"/>
  <c r="D219" i="95" s="1"/>
  <c r="F251" i="94"/>
  <c r="I251" i="94" s="1"/>
  <c r="D251" i="95" s="1"/>
  <c r="F79" i="94"/>
  <c r="I79" i="94" s="1"/>
  <c r="D79" i="95" s="1"/>
  <c r="F275" i="94"/>
  <c r="I275" i="94" s="1"/>
  <c r="D275" i="95" s="1"/>
  <c r="F83" i="94"/>
  <c r="I83" i="94" s="1"/>
  <c r="D83" i="95" s="1"/>
  <c r="F269" i="94"/>
  <c r="I269" i="94" s="1"/>
  <c r="D269" i="95" s="1"/>
  <c r="F130" i="94"/>
  <c r="I130" i="94" s="1"/>
  <c r="D130" i="95" s="1"/>
  <c r="F17" i="89"/>
  <c r="I17" i="89" s="1"/>
  <c r="F31" i="94"/>
  <c r="I31" i="94" s="1"/>
  <c r="D31" i="95" s="1"/>
  <c r="F129" i="94"/>
  <c r="I129" i="94" s="1"/>
  <c r="D129" i="95" s="1"/>
  <c r="F245" i="87"/>
  <c r="I245" i="87" s="1"/>
  <c r="D245" i="88" s="1"/>
  <c r="F55" i="94"/>
  <c r="I55" i="94" s="1"/>
  <c r="D55" i="95" s="1"/>
  <c r="F282" i="94"/>
  <c r="I282" i="94" s="1"/>
  <c r="D282" i="95" s="1"/>
  <c r="F87" i="94"/>
  <c r="I87" i="94" s="1"/>
  <c r="D87" i="95" s="1"/>
  <c r="F127" i="94"/>
  <c r="I127" i="94" s="1"/>
  <c r="D127" i="95" s="1"/>
  <c r="F244" i="94"/>
  <c r="I244" i="94" s="1"/>
  <c r="D244" i="95" s="1"/>
  <c r="F235" i="94"/>
  <c r="I235" i="94" s="1"/>
  <c r="D235" i="95" s="1"/>
  <c r="F225" i="94"/>
  <c r="I225" i="94" s="1"/>
  <c r="D225" i="95" s="1"/>
  <c r="F59" i="94"/>
  <c r="I59" i="94" s="1"/>
  <c r="D59" i="95" s="1"/>
  <c r="F111" i="94"/>
  <c r="I111" i="94" s="1"/>
  <c r="D111" i="95" s="1"/>
  <c r="F102" i="94"/>
  <c r="I102" i="94" s="1"/>
  <c r="D102" i="95" s="1"/>
  <c r="F67" i="94"/>
  <c r="I67" i="94" s="1"/>
  <c r="D67" i="95" s="1"/>
  <c r="F133" i="94"/>
  <c r="I133" i="94" s="1"/>
  <c r="D133" i="95" s="1"/>
  <c r="F202" i="94"/>
  <c r="I202" i="94" s="1"/>
  <c r="D202" i="95" s="1"/>
  <c r="F142" i="94"/>
  <c r="I142" i="94" s="1"/>
  <c r="D142" i="95" s="1"/>
  <c r="F82" i="94"/>
  <c r="I82" i="94" s="1"/>
  <c r="D82" i="95" s="1"/>
  <c r="F139" i="94"/>
  <c r="I139" i="94" s="1"/>
  <c r="D139" i="95" s="1"/>
  <c r="F128" i="94"/>
  <c r="I128" i="94" s="1"/>
  <c r="D128" i="95" s="1"/>
  <c r="F61" i="94"/>
  <c r="I61" i="94" s="1"/>
  <c r="D61" i="95" s="1"/>
  <c r="F252" i="94"/>
  <c r="I252" i="94" s="1"/>
  <c r="D252" i="95" s="1"/>
  <c r="F217" i="94"/>
  <c r="I217" i="94" s="1"/>
  <c r="D217" i="95" s="1"/>
  <c r="F15" i="89"/>
  <c r="I15" i="89" s="1"/>
  <c r="F176" i="94"/>
  <c r="I176" i="94" s="1"/>
  <c r="D176" i="95" s="1"/>
  <c r="F194" i="94"/>
  <c r="I194" i="94" s="1"/>
  <c r="D194" i="95" s="1"/>
  <c r="F183" i="94"/>
  <c r="I183" i="94" s="1"/>
  <c r="D183" i="95" s="1"/>
  <c r="F30" i="94"/>
  <c r="I30" i="94" s="1"/>
  <c r="D30" i="95" s="1"/>
  <c r="F112" i="94"/>
  <c r="I112" i="94" s="1"/>
  <c r="D112" i="95" s="1"/>
  <c r="F52" i="96"/>
  <c r="I52" i="96" s="1"/>
  <c r="F232" i="94"/>
  <c r="I232" i="94" s="1"/>
  <c r="D232" i="95" s="1"/>
  <c r="F220" i="94"/>
  <c r="I220" i="94" s="1"/>
  <c r="D220" i="95" s="1"/>
  <c r="F262" i="94"/>
  <c r="I262" i="94" s="1"/>
  <c r="D262" i="95" s="1"/>
  <c r="F54" i="94"/>
  <c r="I54" i="94" s="1"/>
  <c r="D54" i="95" s="1"/>
  <c r="F93" i="94"/>
  <c r="I93" i="94" s="1"/>
  <c r="D93" i="95" s="1"/>
  <c r="F37" i="94"/>
  <c r="I37" i="94" s="1"/>
  <c r="D37" i="95" s="1"/>
  <c r="F199" i="94"/>
  <c r="I199" i="94" s="1"/>
  <c r="D199" i="95" s="1"/>
  <c r="F236" i="94"/>
  <c r="I236" i="94" s="1"/>
  <c r="D236" i="95" s="1"/>
  <c r="F57" i="94"/>
  <c r="I57" i="94" s="1"/>
  <c r="D57" i="95" s="1"/>
  <c r="F8" i="89"/>
  <c r="I8" i="89" s="1"/>
  <c r="F113" i="94"/>
  <c r="I113" i="94" s="1"/>
  <c r="D113" i="95" s="1"/>
  <c r="F253" i="94"/>
  <c r="I253" i="94" s="1"/>
  <c r="D253" i="95" s="1"/>
  <c r="F53" i="94"/>
  <c r="I53" i="94" s="1"/>
  <c r="D53" i="95" s="1"/>
  <c r="F206" i="94"/>
  <c r="I206" i="94" s="1"/>
  <c r="D206" i="95" s="1"/>
  <c r="F281" i="94"/>
  <c r="I281" i="94" s="1"/>
  <c r="D281" i="95" s="1"/>
  <c r="F110" i="94"/>
  <c r="I110" i="94" s="1"/>
  <c r="D110" i="95" s="1"/>
  <c r="F207" i="94"/>
  <c r="I207" i="94" s="1"/>
  <c r="D207" i="95" s="1"/>
  <c r="F108" i="94"/>
  <c r="I108" i="94" s="1"/>
  <c r="D108" i="95" s="1"/>
  <c r="F259" i="95"/>
  <c r="I259" i="95" s="1"/>
  <c r="D259" i="96" s="1"/>
  <c r="F177" i="94"/>
  <c r="I177" i="94" s="1"/>
  <c r="D177" i="95" s="1"/>
  <c r="F95" i="94"/>
  <c r="I95" i="94" s="1"/>
  <c r="D95" i="95" s="1"/>
  <c r="F71" i="94"/>
  <c r="I71" i="94" s="1"/>
  <c r="D71" i="95" s="1"/>
  <c r="F276" i="94"/>
  <c r="I276" i="94" s="1"/>
  <c r="D276" i="95" s="1"/>
  <c r="F109" i="94"/>
  <c r="I109" i="94" s="1"/>
  <c r="D109" i="95" s="1"/>
  <c r="F216" i="94"/>
  <c r="I216" i="94" s="1"/>
  <c r="D216" i="95" s="1"/>
  <c r="F249" i="94"/>
  <c r="I249" i="94" s="1"/>
  <c r="D249" i="95" s="1"/>
  <c r="F45" i="94"/>
  <c r="I45" i="94" s="1"/>
  <c r="D45" i="95" s="1"/>
  <c r="F48" i="94"/>
  <c r="I48" i="94" s="1"/>
  <c r="D48" i="95" s="1"/>
  <c r="F145" i="94"/>
  <c r="I145" i="94" s="1"/>
  <c r="D145" i="95" s="1"/>
  <c r="F25" i="94"/>
  <c r="I25" i="94" s="1"/>
  <c r="D25" i="95" s="1"/>
  <c r="F77" i="95"/>
  <c r="I77" i="95" s="1"/>
  <c r="D77" i="96" s="1"/>
  <c r="F14" i="89"/>
  <c r="I14" i="89" s="1"/>
  <c r="F136" i="94"/>
  <c r="I136" i="94" s="1"/>
  <c r="D136" i="95" s="1"/>
  <c r="F204" i="94"/>
  <c r="I204" i="94" s="1"/>
  <c r="D204" i="95" s="1"/>
  <c r="F81" i="94"/>
  <c r="I81" i="94" s="1"/>
  <c r="D81" i="95" s="1"/>
  <c r="F97" i="94"/>
  <c r="I97" i="94" s="1"/>
  <c r="D97" i="95" s="1"/>
  <c r="F233" i="94"/>
  <c r="I233" i="94" s="1"/>
  <c r="D233" i="95" s="1"/>
  <c r="F222" i="94"/>
  <c r="I222" i="94" s="1"/>
  <c r="D222" i="95" s="1"/>
  <c r="F46" i="94"/>
  <c r="I46" i="94" s="1"/>
  <c r="D46" i="95" s="1"/>
  <c r="F263" i="94"/>
  <c r="I263" i="94" s="1"/>
  <c r="D263" i="95" s="1"/>
  <c r="F29" i="94"/>
  <c r="I29" i="94" s="1"/>
  <c r="D29" i="95" s="1"/>
  <c r="F264" i="94"/>
  <c r="I264" i="94" s="1"/>
  <c r="D264" i="95" s="1"/>
  <c r="F94" i="95"/>
  <c r="I94" i="95" s="1"/>
  <c r="D94" i="96" s="1"/>
  <c r="F137" i="94"/>
  <c r="I137" i="94" s="1"/>
  <c r="D137" i="95" s="1"/>
  <c r="F131" i="94"/>
  <c r="I131" i="94" s="1"/>
  <c r="D131" i="95" s="1"/>
  <c r="F75" i="94"/>
  <c r="I75" i="94" s="1"/>
  <c r="D75" i="95" s="1"/>
  <c r="F86" i="94"/>
  <c r="I86" i="94" s="1"/>
  <c r="D86" i="95" s="1"/>
  <c r="F62" i="94"/>
  <c r="I62" i="94" s="1"/>
  <c r="D62" i="95" s="1"/>
  <c r="F68" i="94"/>
  <c r="I68" i="94" s="1"/>
  <c r="D68" i="95" s="1"/>
  <c r="F50" i="94"/>
  <c r="I50" i="94" s="1"/>
  <c r="D50" i="95" s="1"/>
  <c r="F213" i="94"/>
  <c r="I213" i="94" s="1"/>
  <c r="D213" i="95" s="1"/>
  <c r="F260" i="94"/>
  <c r="I260" i="94" s="1"/>
  <c r="D260" i="95" s="1"/>
  <c r="F72" i="94"/>
  <c r="I72" i="94" s="1"/>
  <c r="D72" i="95" s="1"/>
  <c r="F56" i="94"/>
  <c r="I56" i="94" s="1"/>
  <c r="D56" i="95" s="1"/>
  <c r="F182" i="94"/>
  <c r="I182" i="94" s="1"/>
  <c r="D182" i="95" s="1"/>
  <c r="F224" i="94"/>
  <c r="I224" i="94" s="1"/>
  <c r="D224" i="95" s="1"/>
  <c r="F256" i="94"/>
  <c r="I256" i="94" s="1"/>
  <c r="D256" i="95" s="1"/>
  <c r="F221" i="94"/>
  <c r="I221" i="94" s="1"/>
  <c r="D221" i="95" s="1"/>
  <c r="F266" i="94"/>
  <c r="I266" i="94" s="1"/>
  <c r="D266" i="95" s="1"/>
  <c r="F267" i="94"/>
  <c r="I267" i="94" s="1"/>
  <c r="D267" i="95" s="1"/>
  <c r="F51" i="94"/>
  <c r="I51" i="94" s="1"/>
  <c r="D51" i="95" s="1"/>
  <c r="F212" i="94"/>
  <c r="I212" i="94" s="1"/>
  <c r="D212" i="95" s="1"/>
  <c r="F91" i="94"/>
  <c r="I91" i="94" s="1"/>
  <c r="D91" i="95" s="1"/>
  <c r="F69" i="94"/>
  <c r="I69" i="94" s="1"/>
  <c r="D69" i="95" s="1"/>
  <c r="F243" i="94"/>
  <c r="I243" i="94" s="1"/>
  <c r="D243" i="95" s="1"/>
  <c r="F188" i="94"/>
  <c r="I188" i="94" s="1"/>
  <c r="D188" i="95" s="1"/>
  <c r="F32" i="94"/>
  <c r="I32" i="94" s="1"/>
  <c r="D32" i="95" s="1"/>
  <c r="F84" i="95"/>
  <c r="I84" i="95" s="1"/>
  <c r="D84" i="96" s="1"/>
  <c r="F179" i="94"/>
  <c r="I179" i="94" s="1"/>
  <c r="D179" i="95" s="1"/>
  <c r="F201" i="94"/>
  <c r="I201" i="94" s="1"/>
  <c r="D201" i="95" s="1"/>
  <c r="F96" i="94"/>
  <c r="I96" i="94" s="1"/>
  <c r="D96" i="95" s="1"/>
  <c r="F107" i="94"/>
  <c r="I107" i="94" s="1"/>
  <c r="D107" i="95" s="1"/>
  <c r="F255" i="94"/>
  <c r="I255" i="94" s="1"/>
  <c r="D255" i="95" s="1"/>
  <c r="F22" i="94"/>
  <c r="I22" i="94" s="1"/>
  <c r="D22" i="95" s="1"/>
  <c r="F76" i="94"/>
  <c r="I76" i="94" s="1"/>
  <c r="D76" i="95" s="1"/>
  <c r="D39" i="91" l="1"/>
  <c r="F39" i="91" s="1"/>
  <c r="I39" i="91" s="1"/>
  <c r="D38" i="91"/>
  <c r="F38" i="91" s="1"/>
  <c r="I38" i="91" s="1"/>
  <c r="D174" i="92"/>
  <c r="F174" i="92" s="1"/>
  <c r="I174" i="92" s="1"/>
  <c r="D8" i="90"/>
  <c r="F8" i="90" s="1"/>
  <c r="I8" i="90" s="1"/>
  <c r="D8" i="91" s="1"/>
  <c r="F8" i="91" s="1"/>
  <c r="I8" i="91" s="1"/>
  <c r="D8" i="92" s="1"/>
  <c r="D15" i="90"/>
  <c r="F15" i="90" s="1"/>
  <c r="I15" i="90" s="1"/>
  <c r="D15" i="91" s="1"/>
  <c r="F15" i="91" s="1"/>
  <c r="I15" i="91" s="1"/>
  <c r="D15" i="92" s="1"/>
  <c r="D14" i="90"/>
  <c r="F14" i="90" s="1"/>
  <c r="I14" i="90" s="1"/>
  <c r="D14" i="91" s="1"/>
  <c r="F14" i="91" s="1"/>
  <c r="I14" i="91" s="1"/>
  <c r="D14" i="92" s="1"/>
  <c r="D18" i="90"/>
  <c r="F18" i="90" s="1"/>
  <c r="I18" i="90" s="1"/>
  <c r="D18" i="91" s="1"/>
  <c r="F18" i="91" s="1"/>
  <c r="I18" i="91" s="1"/>
  <c r="D18" i="92" s="1"/>
  <c r="D17" i="90"/>
  <c r="F17" i="90" s="1"/>
  <c r="I17" i="90" s="1"/>
  <c r="D17" i="91" s="1"/>
  <c r="F17" i="91" s="1"/>
  <c r="I17" i="91" s="1"/>
  <c r="D17" i="92" s="1"/>
  <c r="D16" i="90"/>
  <c r="F16" i="90" s="1"/>
  <c r="I16" i="90" s="1"/>
  <c r="D16" i="91" s="1"/>
  <c r="F16" i="91" s="1"/>
  <c r="I16" i="91" s="1"/>
  <c r="D16" i="92" s="1"/>
  <c r="D13" i="90"/>
  <c r="F13" i="90" s="1"/>
  <c r="I13" i="90" s="1"/>
  <c r="D13" i="91" s="1"/>
  <c r="F13" i="91" s="1"/>
  <c r="I13" i="91" s="1"/>
  <c r="D13" i="92" s="1"/>
  <c r="D5" i="75"/>
  <c r="F5" i="75" s="1"/>
  <c r="I5" i="75" s="1"/>
  <c r="D5" i="76" s="1"/>
  <c r="F84" i="96"/>
  <c r="I84" i="96" s="1"/>
  <c r="F212" i="95"/>
  <c r="I212" i="95" s="1"/>
  <c r="D212" i="96" s="1"/>
  <c r="F50" i="95"/>
  <c r="I50" i="95" s="1"/>
  <c r="D50" i="96" s="1"/>
  <c r="F233" i="95"/>
  <c r="I233" i="95" s="1"/>
  <c r="D233" i="96" s="1"/>
  <c r="F77" i="96"/>
  <c r="I77" i="96" s="1"/>
  <c r="F108" i="95"/>
  <c r="I108" i="95" s="1"/>
  <c r="D108" i="96" s="1"/>
  <c r="F93" i="95"/>
  <c r="I93" i="95" s="1"/>
  <c r="D93" i="96" s="1"/>
  <c r="F112" i="95"/>
  <c r="I112" i="95" s="1"/>
  <c r="D112" i="96" s="1"/>
  <c r="F202" i="95"/>
  <c r="I202" i="95" s="1"/>
  <c r="D202" i="96" s="1"/>
  <c r="F55" i="95"/>
  <c r="I55" i="95" s="1"/>
  <c r="D55" i="96" s="1"/>
  <c r="F130" i="95"/>
  <c r="I130" i="95" s="1"/>
  <c r="D130" i="96" s="1"/>
  <c r="F237" i="95"/>
  <c r="I237" i="95" s="1"/>
  <c r="D237" i="96" s="1"/>
  <c r="F270" i="95"/>
  <c r="I270" i="95" s="1"/>
  <c r="D270" i="96" s="1"/>
  <c r="F78" i="95"/>
  <c r="I78" i="95" s="1"/>
  <c r="D78" i="96" s="1"/>
  <c r="F214" i="95"/>
  <c r="I214" i="95" s="1"/>
  <c r="D214" i="96" s="1"/>
  <c r="F41" i="95"/>
  <c r="I41" i="95" s="1"/>
  <c r="D41" i="96" s="1"/>
  <c r="F42" i="95"/>
  <c r="I42" i="95" s="1"/>
  <c r="D42" i="96" s="1"/>
  <c r="F132" i="95"/>
  <c r="I132" i="95" s="1"/>
  <c r="D132" i="96" s="1"/>
  <c r="F178" i="95"/>
  <c r="I178" i="95" s="1"/>
  <c r="D178" i="96" s="1"/>
  <c r="F192" i="95"/>
  <c r="I192" i="95" s="1"/>
  <c r="D192" i="96" s="1"/>
  <c r="F94" i="96"/>
  <c r="I94" i="96" s="1"/>
  <c r="F25" i="95"/>
  <c r="I25" i="95" s="1"/>
  <c r="D25" i="96" s="1"/>
  <c r="F207" i="95"/>
  <c r="I207" i="95" s="1"/>
  <c r="D207" i="96" s="1"/>
  <c r="F113" i="95"/>
  <c r="I113" i="95" s="1"/>
  <c r="D113" i="96" s="1"/>
  <c r="F30" i="95"/>
  <c r="I30" i="95" s="1"/>
  <c r="D30" i="96" s="1"/>
  <c r="F133" i="95"/>
  <c r="I133" i="95" s="1"/>
  <c r="D133" i="96" s="1"/>
  <c r="F225" i="95"/>
  <c r="I225" i="95" s="1"/>
  <c r="D225" i="96" s="1"/>
  <c r="F269" i="95"/>
  <c r="I269" i="95" s="1"/>
  <c r="D269" i="96" s="1"/>
  <c r="F265" i="95"/>
  <c r="I265" i="95" s="1"/>
  <c r="D265" i="96" s="1"/>
  <c r="F43" i="95"/>
  <c r="I43" i="95" s="1"/>
  <c r="D43" i="96" s="1"/>
  <c r="F248" i="94"/>
  <c r="I248" i="94" s="1"/>
  <c r="D248" i="95" s="1"/>
  <c r="F271" i="95"/>
  <c r="I271" i="95" s="1"/>
  <c r="D271" i="96" s="1"/>
  <c r="F200" i="95"/>
  <c r="I200" i="95" s="1"/>
  <c r="D200" i="96" s="1"/>
  <c r="F175" i="95"/>
  <c r="I175" i="95" s="1"/>
  <c r="F250" i="95"/>
  <c r="I250" i="95" s="1"/>
  <c r="D250" i="96" s="1"/>
  <c r="F60" i="95"/>
  <c r="I60" i="95" s="1"/>
  <c r="D60" i="96" s="1"/>
  <c r="F267" i="95"/>
  <c r="I267" i="95" s="1"/>
  <c r="D267" i="96" s="1"/>
  <c r="F264" i="95"/>
  <c r="I264" i="95" s="1"/>
  <c r="D264" i="96" s="1"/>
  <c r="F145" i="95"/>
  <c r="I145" i="95" s="1"/>
  <c r="D145" i="96" s="1"/>
  <c r="F276" i="95"/>
  <c r="I276" i="95" s="1"/>
  <c r="D276" i="96" s="1"/>
  <c r="F183" i="95"/>
  <c r="I183" i="95" s="1"/>
  <c r="D183" i="96" s="1"/>
  <c r="F61" i="95"/>
  <c r="I61" i="95" s="1"/>
  <c r="D61" i="96" s="1"/>
  <c r="F235" i="95"/>
  <c r="I235" i="95" s="1"/>
  <c r="D235" i="96" s="1"/>
  <c r="F245" i="88"/>
  <c r="I245" i="88" s="1"/>
  <c r="D245" i="89" s="1"/>
  <c r="F83" i="95"/>
  <c r="I83" i="95" s="1"/>
  <c r="D83" i="96" s="1"/>
  <c r="F284" i="95"/>
  <c r="I284" i="95" s="1"/>
  <c r="D284" i="96" s="1"/>
  <c r="F196" i="95"/>
  <c r="I196" i="95" s="1"/>
  <c r="D196" i="96" s="1"/>
  <c r="F20" i="95"/>
  <c r="I20" i="95" s="1"/>
  <c r="D20" i="96" s="1"/>
  <c r="F34" i="95"/>
  <c r="I34" i="95" s="1"/>
  <c r="D34" i="96" s="1"/>
  <c r="F70" i="95"/>
  <c r="I70" i="95" s="1"/>
  <c r="D70" i="96" s="1"/>
  <c r="F208" i="95"/>
  <c r="I208" i="95" s="1"/>
  <c r="D208" i="96" s="1"/>
  <c r="F279" i="95"/>
  <c r="I279" i="95" s="1"/>
  <c r="D279" i="96" s="1"/>
  <c r="F143" i="95"/>
  <c r="I143" i="95" s="1"/>
  <c r="D143" i="96" s="1"/>
  <c r="F121" i="95"/>
  <c r="I121" i="95" s="1"/>
  <c r="D121" i="96" s="1"/>
  <c r="F51" i="95"/>
  <c r="I51" i="95" s="1"/>
  <c r="D51" i="96" s="1"/>
  <c r="F188" i="95"/>
  <c r="I188" i="95" s="1"/>
  <c r="D188" i="96" s="1"/>
  <c r="F56" i="95"/>
  <c r="I56" i="95" s="1"/>
  <c r="D56" i="96" s="1"/>
  <c r="F29" i="95"/>
  <c r="I29" i="95" s="1"/>
  <c r="D29" i="96" s="1"/>
  <c r="F81" i="95"/>
  <c r="I81" i="95" s="1"/>
  <c r="D81" i="96" s="1"/>
  <c r="F71" i="95"/>
  <c r="I71" i="95" s="1"/>
  <c r="D71" i="96" s="1"/>
  <c r="F57" i="95"/>
  <c r="I57" i="95" s="1"/>
  <c r="D57" i="96" s="1"/>
  <c r="F262" i="95"/>
  <c r="I262" i="95" s="1"/>
  <c r="D262" i="96" s="1"/>
  <c r="F128" i="95"/>
  <c r="I128" i="95" s="1"/>
  <c r="D128" i="96" s="1"/>
  <c r="F244" i="95"/>
  <c r="I244" i="95" s="1"/>
  <c r="D244" i="96" s="1"/>
  <c r="F129" i="95"/>
  <c r="I129" i="95" s="1"/>
  <c r="D129" i="96" s="1"/>
  <c r="F238" i="95"/>
  <c r="I238" i="95" s="1"/>
  <c r="D238" i="96" s="1"/>
  <c r="F215" i="95"/>
  <c r="I215" i="95" s="1"/>
  <c r="D215" i="96" s="1"/>
  <c r="F198" i="95"/>
  <c r="I198" i="95" s="1"/>
  <c r="D198" i="96" s="1"/>
  <c r="F80" i="95"/>
  <c r="I80" i="95" s="1"/>
  <c r="D80" i="96" s="1"/>
  <c r="F6" i="92"/>
  <c r="I6" i="92" s="1"/>
  <c r="D6" i="93" s="1"/>
  <c r="F135" i="95"/>
  <c r="I135" i="95" s="1"/>
  <c r="D135" i="96" s="1"/>
  <c r="F44" i="95"/>
  <c r="I44" i="95" s="1"/>
  <c r="D44" i="96" s="1"/>
  <c r="F268" i="95"/>
  <c r="I268" i="95" s="1"/>
  <c r="D268" i="96" s="1"/>
  <c r="F107" i="95"/>
  <c r="I107" i="95" s="1"/>
  <c r="D107" i="96" s="1"/>
  <c r="F243" i="95"/>
  <c r="I243" i="95" s="1"/>
  <c r="D243" i="96" s="1"/>
  <c r="F72" i="95"/>
  <c r="I72" i="95" s="1"/>
  <c r="D72" i="96" s="1"/>
  <c r="F86" i="95"/>
  <c r="I86" i="95" s="1"/>
  <c r="D86" i="96" s="1"/>
  <c r="F204" i="95"/>
  <c r="I204" i="95" s="1"/>
  <c r="D204" i="96" s="1"/>
  <c r="F95" i="95"/>
  <c r="I95" i="95" s="1"/>
  <c r="D95" i="96" s="1"/>
  <c r="F281" i="95"/>
  <c r="I281" i="95" s="1"/>
  <c r="D281" i="96" s="1"/>
  <c r="F220" i="95"/>
  <c r="I220" i="95" s="1"/>
  <c r="D220" i="96" s="1"/>
  <c r="F139" i="95"/>
  <c r="I139" i="95" s="1"/>
  <c r="D139" i="96" s="1"/>
  <c r="F102" i="95"/>
  <c r="I102" i="95" s="1"/>
  <c r="D102" i="96" s="1"/>
  <c r="F31" i="95"/>
  <c r="I31" i="95" s="1"/>
  <c r="D31" i="96" s="1"/>
  <c r="F106" i="95"/>
  <c r="I106" i="95" s="1"/>
  <c r="D106" i="96" s="1"/>
  <c r="F277" i="95"/>
  <c r="I277" i="95" s="1"/>
  <c r="D277" i="96" s="1"/>
  <c r="F203" i="95"/>
  <c r="I203" i="95" s="1"/>
  <c r="D203" i="96" s="1"/>
  <c r="F105" i="95"/>
  <c r="I105" i="95" s="1"/>
  <c r="D105" i="96" s="1"/>
  <c r="F47" i="95"/>
  <c r="I47" i="95" s="1"/>
  <c r="D47" i="96" s="1"/>
  <c r="F88" i="95"/>
  <c r="I88" i="95" s="1"/>
  <c r="D88" i="96" s="1"/>
  <c r="F126" i="95"/>
  <c r="I126" i="95" s="1"/>
  <c r="D126" i="96" s="1"/>
  <c r="F74" i="95"/>
  <c r="I74" i="95" s="1"/>
  <c r="D74" i="96" s="1"/>
  <c r="F234" i="95"/>
  <c r="I234" i="95" s="1"/>
  <c r="D234" i="96" s="1"/>
  <c r="F255" i="95"/>
  <c r="I255" i="95" s="1"/>
  <c r="D255" i="96" s="1"/>
  <c r="F69" i="95"/>
  <c r="I69" i="95" s="1"/>
  <c r="D69" i="96" s="1"/>
  <c r="F221" i="95"/>
  <c r="I221" i="95" s="1"/>
  <c r="D221" i="96" s="1"/>
  <c r="F75" i="95"/>
  <c r="I75" i="95" s="1"/>
  <c r="D75" i="96" s="1"/>
  <c r="F136" i="95"/>
  <c r="I136" i="95" s="1"/>
  <c r="D136" i="96" s="1"/>
  <c r="F45" i="95"/>
  <c r="I45" i="95" s="1"/>
  <c r="D45" i="96" s="1"/>
  <c r="F206" i="95"/>
  <c r="I206" i="95" s="1"/>
  <c r="D206" i="96" s="1"/>
  <c r="F232" i="95"/>
  <c r="I232" i="95" s="1"/>
  <c r="D232" i="96" s="1"/>
  <c r="F176" i="95"/>
  <c r="I176" i="95" s="1"/>
  <c r="D176" i="96" s="1"/>
  <c r="F79" i="95"/>
  <c r="I79" i="95" s="1"/>
  <c r="D79" i="96" s="1"/>
  <c r="F278" i="95"/>
  <c r="I278" i="95" s="1"/>
  <c r="D278" i="96" s="1"/>
  <c r="F257" i="95"/>
  <c r="I257" i="95" s="1"/>
  <c r="D257" i="96" s="1"/>
  <c r="F73" i="95"/>
  <c r="I73" i="95" s="1"/>
  <c r="D73" i="96" s="1"/>
  <c r="F154" i="95"/>
  <c r="I154" i="95" s="1"/>
  <c r="D154" i="96" s="1"/>
  <c r="F226" i="95"/>
  <c r="I226" i="95" s="1"/>
  <c r="D226" i="96" s="1"/>
  <c r="F144" i="95"/>
  <c r="I144" i="95" s="1"/>
  <c r="D144" i="96" s="1"/>
  <c r="F103" i="95"/>
  <c r="I103" i="95" s="1"/>
  <c r="D103" i="96" s="1"/>
  <c r="F187" i="95"/>
  <c r="I187" i="95" s="1"/>
  <c r="D187" i="96" s="1"/>
  <c r="F228" i="95"/>
  <c r="I228" i="95" s="1"/>
  <c r="D228" i="96" s="1"/>
  <c r="F76" i="95"/>
  <c r="I76" i="95" s="1"/>
  <c r="D76" i="96" s="1"/>
  <c r="F201" i="95"/>
  <c r="I201" i="95" s="1"/>
  <c r="D201" i="96" s="1"/>
  <c r="F256" i="95"/>
  <c r="I256" i="95" s="1"/>
  <c r="D256" i="96" s="1"/>
  <c r="F131" i="95"/>
  <c r="I131" i="95" s="1"/>
  <c r="D131" i="96" s="1"/>
  <c r="F46" i="95"/>
  <c r="I46" i="95" s="1"/>
  <c r="D46" i="96" s="1"/>
  <c r="F249" i="95"/>
  <c r="I249" i="95" s="1"/>
  <c r="D249" i="96" s="1"/>
  <c r="F53" i="95"/>
  <c r="I53" i="95" s="1"/>
  <c r="D53" i="96" s="1"/>
  <c r="F199" i="95"/>
  <c r="I199" i="95" s="1"/>
  <c r="D199" i="96" s="1"/>
  <c r="F111" i="95"/>
  <c r="I111" i="95" s="1"/>
  <c r="D111" i="96" s="1"/>
  <c r="F87" i="95"/>
  <c r="I87" i="95" s="1"/>
  <c r="D87" i="96" s="1"/>
  <c r="F251" i="95"/>
  <c r="I251" i="95" s="1"/>
  <c r="D251" i="96" s="1"/>
  <c r="F273" i="95"/>
  <c r="I273" i="95" s="1"/>
  <c r="D273" i="96" s="1"/>
  <c r="F66" i="95"/>
  <c r="I66" i="95" s="1"/>
  <c r="D66" i="96" s="1"/>
  <c r="F241" i="95"/>
  <c r="I241" i="95" s="1"/>
  <c r="D241" i="96" s="1"/>
  <c r="F27" i="96"/>
  <c r="I27" i="96" s="1"/>
  <c r="F26" i="95"/>
  <c r="I26" i="95" s="1"/>
  <c r="D26" i="96" s="1"/>
  <c r="F229" i="95"/>
  <c r="I229" i="95" s="1"/>
  <c r="D229" i="96" s="1"/>
  <c r="F254" i="95"/>
  <c r="I254" i="95" s="1"/>
  <c r="D254" i="96" s="1"/>
  <c r="F261" i="95"/>
  <c r="I261" i="95" s="1"/>
  <c r="D261" i="96" s="1"/>
  <c r="F274" i="95"/>
  <c r="I274" i="95" s="1"/>
  <c r="D274" i="96" s="1"/>
  <c r="F68" i="95"/>
  <c r="I68" i="95" s="1"/>
  <c r="D68" i="96" s="1"/>
  <c r="F179" i="95"/>
  <c r="I179" i="95" s="1"/>
  <c r="D179" i="96" s="1"/>
  <c r="F224" i="95"/>
  <c r="I224" i="95" s="1"/>
  <c r="D224" i="96" s="1"/>
  <c r="F213" i="95"/>
  <c r="I213" i="95" s="1"/>
  <c r="D213" i="96" s="1"/>
  <c r="F222" i="95"/>
  <c r="I222" i="95" s="1"/>
  <c r="D222" i="96" s="1"/>
  <c r="F216" i="95"/>
  <c r="I216" i="95" s="1"/>
  <c r="D216" i="96" s="1"/>
  <c r="F259" i="96"/>
  <c r="I259" i="96" s="1"/>
  <c r="F37" i="95"/>
  <c r="I37" i="95" s="1"/>
  <c r="D37" i="96" s="1"/>
  <c r="F217" i="95"/>
  <c r="I217" i="95" s="1"/>
  <c r="D217" i="96" s="1"/>
  <c r="F142" i="95"/>
  <c r="I142" i="95" s="1"/>
  <c r="D142" i="96" s="1"/>
  <c r="F282" i="95"/>
  <c r="I282" i="95" s="1"/>
  <c r="D282" i="96" s="1"/>
  <c r="F219" i="95"/>
  <c r="I219" i="95" s="1"/>
  <c r="D219" i="96" s="1"/>
  <c r="F190" i="95"/>
  <c r="I190" i="95" s="1"/>
  <c r="D190" i="96" s="1"/>
  <c r="F7" i="89"/>
  <c r="I7" i="89" s="1"/>
  <c r="F209" i="95"/>
  <c r="I209" i="95" s="1"/>
  <c r="D209" i="96" s="1"/>
  <c r="F49" i="95"/>
  <c r="I49" i="95" s="1"/>
  <c r="D49" i="96" s="1"/>
  <c r="F33" i="95"/>
  <c r="I33" i="95" s="1"/>
  <c r="D33" i="96" s="1"/>
  <c r="F24" i="95"/>
  <c r="I24" i="95" s="1"/>
  <c r="D24" i="96" s="1"/>
  <c r="F195" i="95"/>
  <c r="I195" i="95" s="1"/>
  <c r="D195" i="96" s="1"/>
  <c r="F28" i="95"/>
  <c r="I28" i="95" s="1"/>
  <c r="D28" i="96" s="1"/>
  <c r="F32" i="95"/>
  <c r="I32" i="95" s="1"/>
  <c r="D32" i="96" s="1"/>
  <c r="F263" i="95"/>
  <c r="I263" i="95" s="1"/>
  <c r="D263" i="96" s="1"/>
  <c r="F54" i="95"/>
  <c r="I54" i="95" s="1"/>
  <c r="D54" i="96" s="1"/>
  <c r="F59" i="95"/>
  <c r="I59" i="95" s="1"/>
  <c r="D59" i="96" s="1"/>
  <c r="F96" i="95"/>
  <c r="I96" i="95" s="1"/>
  <c r="D96" i="96" s="1"/>
  <c r="F137" i="95"/>
  <c r="I137" i="95" s="1"/>
  <c r="D137" i="96" s="1"/>
  <c r="F253" i="95"/>
  <c r="I253" i="95" s="1"/>
  <c r="D253" i="96" s="1"/>
  <c r="F82" i="95"/>
  <c r="I82" i="95" s="1"/>
  <c r="D82" i="96" s="1"/>
  <c r="F67" i="95"/>
  <c r="I67" i="95" s="1"/>
  <c r="D67" i="96" s="1"/>
  <c r="F189" i="95"/>
  <c r="I189" i="95" s="1"/>
  <c r="D189" i="96" s="1"/>
  <c r="F211" i="95"/>
  <c r="I211" i="95" s="1"/>
  <c r="D211" i="96" s="1"/>
  <c r="F21" i="95"/>
  <c r="I21" i="95" s="1"/>
  <c r="D21" i="96" s="1"/>
  <c r="F140" i="95"/>
  <c r="I140" i="95" s="1"/>
  <c r="D140" i="96" s="1"/>
  <c r="F125" i="95"/>
  <c r="I125" i="95" s="1"/>
  <c r="D125" i="96" s="1"/>
  <c r="F191" i="95"/>
  <c r="I191" i="95" s="1"/>
  <c r="D191" i="96" s="1"/>
  <c r="F227" i="95"/>
  <c r="I227" i="95" s="1"/>
  <c r="D227" i="96" s="1"/>
  <c r="F181" i="95"/>
  <c r="I181" i="95" s="1"/>
  <c r="D181" i="96" s="1"/>
  <c r="F186" i="95"/>
  <c r="I186" i="95" s="1"/>
  <c r="D186" i="96" s="1"/>
  <c r="F197" i="95"/>
  <c r="I197" i="95" s="1"/>
  <c r="D197" i="96" s="1"/>
  <c r="F280" i="95"/>
  <c r="I280" i="95" s="1"/>
  <c r="D280" i="96" s="1"/>
  <c r="F258" i="95"/>
  <c r="I258" i="95" s="1"/>
  <c r="D258" i="96" s="1"/>
  <c r="F58" i="95"/>
  <c r="I58" i="95" s="1"/>
  <c r="D58" i="96" s="1"/>
  <c r="F40" i="95"/>
  <c r="I40" i="95" s="1"/>
  <c r="D40" i="96" s="1"/>
  <c r="F272" i="95"/>
  <c r="I272" i="95" s="1"/>
  <c r="D272" i="96" s="1"/>
  <c r="F104" i="95"/>
  <c r="I104" i="95" s="1"/>
  <c r="D104" i="96" s="1"/>
  <c r="F19" i="95"/>
  <c r="I19" i="95" s="1"/>
  <c r="D19" i="96" s="1"/>
  <c r="F23" i="95"/>
  <c r="I23" i="95" s="1"/>
  <c r="D23" i="96" s="1"/>
  <c r="F92" i="95"/>
  <c r="I92" i="95" s="1"/>
  <c r="D92" i="96" s="1"/>
  <c r="F35" i="95"/>
  <c r="I35" i="95" s="1"/>
  <c r="D35" i="96" s="1"/>
  <c r="F193" i="95"/>
  <c r="I193" i="95" s="1"/>
  <c r="D193" i="96" s="1"/>
  <c r="F266" i="95"/>
  <c r="I266" i="95" s="1"/>
  <c r="D266" i="96" s="1"/>
  <c r="F48" i="95"/>
  <c r="I48" i="95" s="1"/>
  <c r="D48" i="96" s="1"/>
  <c r="F275" i="95"/>
  <c r="I275" i="95" s="1"/>
  <c r="D275" i="96" s="1"/>
  <c r="F182" i="95"/>
  <c r="I182" i="95" s="1"/>
  <c r="D182" i="96" s="1"/>
  <c r="F177" i="95"/>
  <c r="I177" i="95" s="1"/>
  <c r="D177" i="96" s="1"/>
  <c r="F223" i="95"/>
  <c r="I223" i="95" s="1"/>
  <c r="D223" i="96" s="1"/>
  <c r="F260" i="95"/>
  <c r="I260" i="95" s="1"/>
  <c r="D260" i="96" s="1"/>
  <c r="F97" i="95"/>
  <c r="I97" i="95" s="1"/>
  <c r="D97" i="96" s="1"/>
  <c r="F236" i="95"/>
  <c r="I236" i="95" s="1"/>
  <c r="D236" i="96" s="1"/>
  <c r="F127" i="95"/>
  <c r="I127" i="95" s="1"/>
  <c r="D127" i="96" s="1"/>
  <c r="F194" i="95"/>
  <c r="I194" i="95" s="1"/>
  <c r="D194" i="96" s="1"/>
  <c r="F22" i="95"/>
  <c r="I22" i="95" s="1"/>
  <c r="D22" i="96" s="1"/>
  <c r="F62" i="95"/>
  <c r="I62" i="95" s="1"/>
  <c r="D62" i="96" s="1"/>
  <c r="F109" i="95"/>
  <c r="I109" i="95" s="1"/>
  <c r="D109" i="96" s="1"/>
  <c r="F252" i="95"/>
  <c r="I252" i="95" s="1"/>
  <c r="D252" i="96" s="1"/>
  <c r="F91" i="95"/>
  <c r="I91" i="95" s="1"/>
  <c r="D91" i="96" s="1"/>
  <c r="F110" i="95"/>
  <c r="I110" i="95" s="1"/>
  <c r="D110" i="96" s="1"/>
  <c r="F134" i="95"/>
  <c r="I134" i="95" s="1"/>
  <c r="D134" i="96" s="1"/>
  <c r="D39" i="92" l="1"/>
  <c r="F39" i="92" s="1"/>
  <c r="I39" i="92" s="1"/>
  <c r="D38" i="92"/>
  <c r="F38" i="92" s="1"/>
  <c r="I38" i="92" s="1"/>
  <c r="D7" i="90"/>
  <c r="F7" i="90" s="1"/>
  <c r="I7" i="90" s="1"/>
  <c r="D7" i="91" s="1"/>
  <c r="F7" i="91" s="1"/>
  <c r="I7" i="91" s="1"/>
  <c r="D7" i="92" s="1"/>
  <c r="D175" i="96"/>
  <c r="F175" i="96" s="1"/>
  <c r="I175" i="96" s="1"/>
  <c r="D174" i="93"/>
  <c r="F174" i="93" s="1"/>
  <c r="I174" i="93" s="1"/>
  <c r="D174" i="94" s="1"/>
  <c r="F174" i="94" s="1"/>
  <c r="I174" i="94" s="1"/>
  <c r="D174" i="95" s="1"/>
  <c r="F174" i="95" s="1"/>
  <c r="I174" i="95" s="1"/>
  <c r="F5" i="76"/>
  <c r="I5" i="76" s="1"/>
  <c r="D5" i="77" s="1"/>
  <c r="F197" i="96"/>
  <c r="I197" i="96" s="1"/>
  <c r="F140" i="96"/>
  <c r="I140" i="96" s="1"/>
  <c r="F253" i="96"/>
  <c r="I253" i="96" s="1"/>
  <c r="F179" i="96"/>
  <c r="I179" i="96" s="1"/>
  <c r="F26" i="96"/>
  <c r="I26" i="96" s="1"/>
  <c r="F131" i="96"/>
  <c r="I131" i="96" s="1"/>
  <c r="F79" i="96"/>
  <c r="I79" i="96" s="1"/>
  <c r="F45" i="96"/>
  <c r="I45" i="96" s="1"/>
  <c r="F277" i="96"/>
  <c r="I277" i="96" s="1"/>
  <c r="F268" i="96"/>
  <c r="I268" i="96" s="1"/>
  <c r="F198" i="96"/>
  <c r="I198" i="96" s="1"/>
  <c r="F51" i="96"/>
  <c r="I51" i="96" s="1"/>
  <c r="F61" i="96"/>
  <c r="I61" i="96" s="1"/>
  <c r="F133" i="96"/>
  <c r="I133" i="96" s="1"/>
  <c r="F270" i="96"/>
  <c r="I270" i="96" s="1"/>
  <c r="F93" i="96"/>
  <c r="I93" i="96" s="1"/>
  <c r="F134" i="96"/>
  <c r="I134" i="96" s="1"/>
  <c r="F92" i="96"/>
  <c r="I92" i="96" s="1"/>
  <c r="F137" i="96"/>
  <c r="I137" i="96" s="1"/>
  <c r="F16" i="92"/>
  <c r="I16" i="92" s="1"/>
  <c r="D16" i="93" s="1"/>
  <c r="F37" i="96"/>
  <c r="I37" i="96" s="1"/>
  <c r="F256" i="96"/>
  <c r="I256" i="96" s="1"/>
  <c r="F144" i="96"/>
  <c r="I144" i="96" s="1"/>
  <c r="F136" i="96"/>
  <c r="I136" i="96" s="1"/>
  <c r="F106" i="96"/>
  <c r="I106" i="96" s="1"/>
  <c r="F95" i="96"/>
  <c r="I95" i="96" s="1"/>
  <c r="F215" i="96"/>
  <c r="I215" i="96" s="1"/>
  <c r="F121" i="96"/>
  <c r="I121" i="96" s="1"/>
  <c r="F20" i="96"/>
  <c r="I20" i="96" s="1"/>
  <c r="F267" i="96"/>
  <c r="I267" i="96" s="1"/>
  <c r="F30" i="96"/>
  <c r="I30" i="96" s="1"/>
  <c r="F178" i="96"/>
  <c r="I178" i="96" s="1"/>
  <c r="F108" i="96"/>
  <c r="I108" i="96" s="1"/>
  <c r="F22" i="96"/>
  <c r="I22" i="96" s="1"/>
  <c r="F97" i="96"/>
  <c r="I97" i="96" s="1"/>
  <c r="F40" i="96"/>
  <c r="I40" i="96" s="1"/>
  <c r="F96" i="96"/>
  <c r="I96" i="96" s="1"/>
  <c r="F195" i="96"/>
  <c r="I195" i="96" s="1"/>
  <c r="F241" i="96"/>
  <c r="I241" i="96" s="1"/>
  <c r="F15" i="92"/>
  <c r="I15" i="92" s="1"/>
  <c r="D15" i="93" s="1"/>
  <c r="F226" i="96"/>
  <c r="I226" i="96" s="1"/>
  <c r="F75" i="96"/>
  <c r="I75" i="96" s="1"/>
  <c r="F126" i="96"/>
  <c r="I126" i="96" s="1"/>
  <c r="F204" i="96"/>
  <c r="I204" i="96" s="1"/>
  <c r="F238" i="96"/>
  <c r="I238" i="96" s="1"/>
  <c r="F71" i="96"/>
  <c r="I71" i="96" s="1"/>
  <c r="F196" i="96"/>
  <c r="I196" i="96" s="1"/>
  <c r="F60" i="96"/>
  <c r="I60" i="96" s="1"/>
  <c r="F43" i="96"/>
  <c r="I43" i="96" s="1"/>
  <c r="F132" i="96"/>
  <c r="I132" i="96" s="1"/>
  <c r="F91" i="96"/>
  <c r="I91" i="96" s="1"/>
  <c r="F48" i="96"/>
  <c r="I48" i="96" s="1"/>
  <c r="F181" i="96"/>
  <c r="I181" i="96" s="1"/>
  <c r="F211" i="96"/>
  <c r="I211" i="96" s="1"/>
  <c r="F24" i="96"/>
  <c r="I24" i="96" s="1"/>
  <c r="F216" i="96"/>
  <c r="I216" i="96" s="1"/>
  <c r="F274" i="96"/>
  <c r="I274" i="96" s="1"/>
  <c r="F199" i="96"/>
  <c r="I199" i="96" s="1"/>
  <c r="F154" i="96"/>
  <c r="I154" i="96" s="1"/>
  <c r="F88" i="96"/>
  <c r="I88" i="96" s="1"/>
  <c r="F86" i="96"/>
  <c r="I86" i="96" s="1"/>
  <c r="F135" i="96"/>
  <c r="I135" i="96" s="1"/>
  <c r="F81" i="96"/>
  <c r="I81" i="96" s="1"/>
  <c r="F284" i="96"/>
  <c r="I284" i="96" s="1"/>
  <c r="F8" i="92"/>
  <c r="I8" i="92" s="1"/>
  <c r="D8" i="93" s="1"/>
  <c r="F18" i="92"/>
  <c r="I18" i="92" s="1"/>
  <c r="D18" i="93" s="1"/>
  <c r="F42" i="96"/>
  <c r="I42" i="96" s="1"/>
  <c r="F130" i="96"/>
  <c r="I130" i="96" s="1"/>
  <c r="F194" i="96"/>
  <c r="I194" i="96" s="1"/>
  <c r="F13" i="92"/>
  <c r="I13" i="92" s="1"/>
  <c r="D13" i="93" s="1"/>
  <c r="F189" i="96"/>
  <c r="I189" i="96" s="1"/>
  <c r="F33" i="96"/>
  <c r="I33" i="96" s="1"/>
  <c r="F219" i="96"/>
  <c r="I219" i="96" s="1"/>
  <c r="F261" i="96"/>
  <c r="I261" i="96" s="1"/>
  <c r="F53" i="96"/>
  <c r="I53" i="96" s="1"/>
  <c r="F76" i="96"/>
  <c r="I76" i="96" s="1"/>
  <c r="F176" i="96"/>
  <c r="I176" i="96" s="1"/>
  <c r="F47" i="96"/>
  <c r="I47" i="96" s="1"/>
  <c r="F102" i="96"/>
  <c r="I102" i="96" s="1"/>
  <c r="F6" i="93"/>
  <c r="I6" i="93" s="1"/>
  <c r="D6" i="94" s="1"/>
  <c r="F29" i="96"/>
  <c r="I29" i="96" s="1"/>
  <c r="F279" i="96"/>
  <c r="I279" i="96" s="1"/>
  <c r="F276" i="96"/>
  <c r="I276" i="96" s="1"/>
  <c r="F265" i="96"/>
  <c r="I265" i="96" s="1"/>
  <c r="F207" i="96"/>
  <c r="I207" i="96" s="1"/>
  <c r="F55" i="96"/>
  <c r="I55" i="96" s="1"/>
  <c r="F223" i="96"/>
  <c r="I223" i="96" s="1"/>
  <c r="F258" i="96"/>
  <c r="I258" i="96" s="1"/>
  <c r="F67" i="96"/>
  <c r="I67" i="96" s="1"/>
  <c r="F54" i="96"/>
  <c r="I54" i="96" s="1"/>
  <c r="F282" i="96"/>
  <c r="I282" i="96" s="1"/>
  <c r="F254" i="96"/>
  <c r="I254" i="96" s="1"/>
  <c r="F273" i="96"/>
  <c r="I273" i="96" s="1"/>
  <c r="F228" i="96"/>
  <c r="I228" i="96" s="1"/>
  <c r="F232" i="96"/>
  <c r="I232" i="96" s="1"/>
  <c r="F69" i="96"/>
  <c r="I69" i="96" s="1"/>
  <c r="F139" i="96"/>
  <c r="I139" i="96" s="1"/>
  <c r="F244" i="96"/>
  <c r="I244" i="96" s="1"/>
  <c r="F208" i="96"/>
  <c r="I208" i="96" s="1"/>
  <c r="F145" i="96"/>
  <c r="I145" i="96" s="1"/>
  <c r="F25" i="96"/>
  <c r="I25" i="96" s="1"/>
  <c r="F202" i="96"/>
  <c r="I202" i="96" s="1"/>
  <c r="F50" i="96"/>
  <c r="I50" i="96" s="1"/>
  <c r="F109" i="96"/>
  <c r="I109" i="96" s="1"/>
  <c r="F193" i="96"/>
  <c r="I193" i="96" s="1"/>
  <c r="F191" i="96"/>
  <c r="I191" i="96" s="1"/>
  <c r="F263" i="96"/>
  <c r="I263" i="96" s="1"/>
  <c r="F142" i="96"/>
  <c r="I142" i="96" s="1"/>
  <c r="F213" i="96"/>
  <c r="I213" i="96" s="1"/>
  <c r="F251" i="96"/>
  <c r="I251" i="96" s="1"/>
  <c r="F187" i="96"/>
  <c r="I187" i="96" s="1"/>
  <c r="F257" i="96"/>
  <c r="I257" i="96" s="1"/>
  <c r="F255" i="96"/>
  <c r="I255" i="96" s="1"/>
  <c r="F220" i="96"/>
  <c r="I220" i="96" s="1"/>
  <c r="F243" i="96"/>
  <c r="I243" i="96" s="1"/>
  <c r="F128" i="96"/>
  <c r="I128" i="96" s="1"/>
  <c r="F70" i="96"/>
  <c r="I70" i="96" s="1"/>
  <c r="F245" i="89"/>
  <c r="I245" i="89" s="1"/>
  <c r="D245" i="90" s="1"/>
  <c r="F245" i="90" s="1"/>
  <c r="F200" i="96"/>
  <c r="I200" i="96" s="1"/>
  <c r="F214" i="96"/>
  <c r="I214" i="96" s="1"/>
  <c r="F212" i="96"/>
  <c r="I212" i="96" s="1"/>
  <c r="F182" i="96"/>
  <c r="I182" i="96" s="1"/>
  <c r="F127" i="96"/>
  <c r="I127" i="96" s="1"/>
  <c r="F104" i="96"/>
  <c r="I104" i="96" s="1"/>
  <c r="F125" i="96"/>
  <c r="I125" i="96" s="1"/>
  <c r="F32" i="96"/>
  <c r="I32" i="96" s="1"/>
  <c r="F209" i="96"/>
  <c r="I209" i="96" s="1"/>
  <c r="F224" i="96"/>
  <c r="I224" i="96" s="1"/>
  <c r="F87" i="96"/>
  <c r="I87" i="96" s="1"/>
  <c r="F46" i="96"/>
  <c r="I46" i="96" s="1"/>
  <c r="F278" i="96"/>
  <c r="I278" i="96" s="1"/>
  <c r="F234" i="96"/>
  <c r="I234" i="96" s="1"/>
  <c r="F203" i="96"/>
  <c r="I203" i="96" s="1"/>
  <c r="F107" i="96"/>
  <c r="I107" i="96" s="1"/>
  <c r="F262" i="96"/>
  <c r="I262" i="96" s="1"/>
  <c r="F188" i="96"/>
  <c r="I188" i="96" s="1"/>
  <c r="F235" i="96"/>
  <c r="I235" i="96" s="1"/>
  <c r="F271" i="96"/>
  <c r="I271" i="96" s="1"/>
  <c r="F225" i="96"/>
  <c r="I225" i="96" s="1"/>
  <c r="F78" i="96"/>
  <c r="I78" i="96" s="1"/>
  <c r="F252" i="96"/>
  <c r="I252" i="96" s="1"/>
  <c r="F227" i="96"/>
  <c r="I227" i="96" s="1"/>
  <c r="F222" i="96"/>
  <c r="I222" i="96" s="1"/>
  <c r="F73" i="96"/>
  <c r="I73" i="96" s="1"/>
  <c r="F23" i="96"/>
  <c r="I23" i="96" s="1"/>
  <c r="F49" i="96"/>
  <c r="I49" i="96" s="1"/>
  <c r="F111" i="96"/>
  <c r="I111" i="96" s="1"/>
  <c r="F17" i="92"/>
  <c r="I17" i="92" s="1"/>
  <c r="D17" i="93" s="1"/>
  <c r="F105" i="96"/>
  <c r="I105" i="96" s="1"/>
  <c r="F31" i="96"/>
  <c r="I31" i="96" s="1"/>
  <c r="F281" i="96"/>
  <c r="I281" i="96" s="1"/>
  <c r="F72" i="96"/>
  <c r="I72" i="96" s="1"/>
  <c r="F44" i="96"/>
  <c r="I44" i="96" s="1"/>
  <c r="F80" i="96"/>
  <c r="I80" i="96" s="1"/>
  <c r="F129" i="96"/>
  <c r="I129" i="96" s="1"/>
  <c r="F57" i="96"/>
  <c r="I57" i="96" s="1"/>
  <c r="F56" i="96"/>
  <c r="I56" i="96" s="1"/>
  <c r="F143" i="96"/>
  <c r="I143" i="96" s="1"/>
  <c r="F34" i="96"/>
  <c r="I34" i="96" s="1"/>
  <c r="F83" i="96"/>
  <c r="I83" i="96" s="1"/>
  <c r="F183" i="96"/>
  <c r="I183" i="96" s="1"/>
  <c r="F264" i="96"/>
  <c r="I264" i="96" s="1"/>
  <c r="F250" i="96"/>
  <c r="I250" i="96" s="1"/>
  <c r="F248" i="95"/>
  <c r="I248" i="95" s="1"/>
  <c r="F269" i="96"/>
  <c r="I269" i="96" s="1"/>
  <c r="F113" i="96"/>
  <c r="I113" i="96" s="1"/>
  <c r="F192" i="96"/>
  <c r="I192" i="96" s="1"/>
  <c r="F41" i="96"/>
  <c r="I41" i="96" s="1"/>
  <c r="F237" i="96"/>
  <c r="I237" i="96" s="1"/>
  <c r="F112" i="96"/>
  <c r="I112" i="96" s="1"/>
  <c r="F233" i="96"/>
  <c r="I233" i="96" s="1"/>
  <c r="F177" i="96"/>
  <c r="I177" i="96" s="1"/>
  <c r="F59" i="96"/>
  <c r="I59" i="96" s="1"/>
  <c r="F66" i="96"/>
  <c r="I66" i="96" s="1"/>
  <c r="F74" i="96"/>
  <c r="I74" i="96" s="1"/>
  <c r="F280" i="96"/>
  <c r="I280" i="96" s="1"/>
  <c r="F217" i="96"/>
  <c r="I217" i="96" s="1"/>
  <c r="F221" i="96"/>
  <c r="I221" i="96" s="1"/>
  <c r="F272" i="96"/>
  <c r="I272" i="96" s="1"/>
  <c r="F190" i="96"/>
  <c r="I190" i="96" s="1"/>
  <c r="F206" i="96"/>
  <c r="I206" i="96" s="1"/>
  <c r="F266" i="96"/>
  <c r="I266" i="96" s="1"/>
  <c r="F28" i="96"/>
  <c r="I28" i="96" s="1"/>
  <c r="F249" i="96"/>
  <c r="I249" i="96" s="1"/>
  <c r="F110" i="96"/>
  <c r="I110" i="96" s="1"/>
  <c r="F260" i="96"/>
  <c r="I260" i="96" s="1"/>
  <c r="F35" i="96"/>
  <c r="I35" i="96" s="1"/>
  <c r="F19" i="96"/>
  <c r="I19" i="96" s="1"/>
  <c r="F58" i="96"/>
  <c r="I58" i="96" s="1"/>
  <c r="F186" i="96"/>
  <c r="I186" i="96" s="1"/>
  <c r="F236" i="96"/>
  <c r="I236" i="96" s="1"/>
  <c r="F82" i="96"/>
  <c r="I82" i="96" s="1"/>
  <c r="F229" i="96"/>
  <c r="I229" i="96" s="1"/>
  <c r="F201" i="96"/>
  <c r="I201" i="96" s="1"/>
  <c r="F62" i="96"/>
  <c r="I62" i="96" s="1"/>
  <c r="F21" i="96"/>
  <c r="I21" i="96" s="1"/>
  <c r="F68" i="96"/>
  <c r="I68" i="96" s="1"/>
  <c r="F103" i="96"/>
  <c r="I103" i="96" s="1"/>
  <c r="F14" i="92"/>
  <c r="I14" i="92" s="1"/>
  <c r="D14" i="93" s="1"/>
  <c r="F275" i="96"/>
  <c r="I275" i="96" s="1"/>
  <c r="D39" i="93" l="1"/>
  <c r="F39" i="93" s="1"/>
  <c r="I39" i="93" s="1"/>
  <c r="D38" i="93"/>
  <c r="F38" i="93" s="1"/>
  <c r="I38" i="93" s="1"/>
  <c r="D174" i="96"/>
  <c r="F174" i="96" s="1"/>
  <c r="I174" i="96" s="1"/>
  <c r="D248" i="96"/>
  <c r="F248" i="96" s="1"/>
  <c r="I248" i="96" s="1"/>
  <c r="F5" i="77"/>
  <c r="I5" i="77" s="1"/>
  <c r="D5" i="78" s="1"/>
  <c r="F18" i="93"/>
  <c r="I18" i="93" s="1"/>
  <c r="D18" i="94" s="1"/>
  <c r="F6" i="94"/>
  <c r="I6" i="94" s="1"/>
  <c r="D6" i="95" s="1"/>
  <c r="F14" i="93"/>
  <c r="I14" i="93" s="1"/>
  <c r="D14" i="94" s="1"/>
  <c r="F15" i="93"/>
  <c r="I15" i="93" s="1"/>
  <c r="D15" i="94" s="1"/>
  <c r="F17" i="93"/>
  <c r="I17" i="93" s="1"/>
  <c r="D17" i="94" s="1"/>
  <c r="F13" i="93"/>
  <c r="I13" i="93" s="1"/>
  <c r="D13" i="94" s="1"/>
  <c r="F16" i="93"/>
  <c r="I16" i="93" s="1"/>
  <c r="D16" i="94" s="1"/>
  <c r="F8" i="93"/>
  <c r="I8" i="93" s="1"/>
  <c r="D8" i="94" s="1"/>
  <c r="F7" i="92"/>
  <c r="I7" i="92" s="1"/>
  <c r="D7" i="93" s="1"/>
  <c r="I245" i="90"/>
  <c r="D245" i="91" s="1"/>
  <c r="F245" i="91" s="1"/>
  <c r="D39" i="94" l="1"/>
  <c r="F39" i="94" s="1"/>
  <c r="I39" i="94" s="1"/>
  <c r="D38" i="94"/>
  <c r="F38" i="94" s="1"/>
  <c r="I38" i="94" s="1"/>
  <c r="F5" i="78"/>
  <c r="I5" i="78" s="1"/>
  <c r="D5" i="79" s="1"/>
  <c r="F16" i="94"/>
  <c r="I16" i="94" s="1"/>
  <c r="D16" i="95" s="1"/>
  <c r="F13" i="94"/>
  <c r="I13" i="94" s="1"/>
  <c r="D13" i="95" s="1"/>
  <c r="F14" i="94"/>
  <c r="I14" i="94" s="1"/>
  <c r="D14" i="95" s="1"/>
  <c r="F7" i="93"/>
  <c r="I7" i="93" s="1"/>
  <c r="D7" i="94" s="1"/>
  <c r="F6" i="95"/>
  <c r="I6" i="95" s="1"/>
  <c r="D6" i="96" s="1"/>
  <c r="F17" i="94"/>
  <c r="I17" i="94" s="1"/>
  <c r="D17" i="95" s="1"/>
  <c r="F8" i="94"/>
  <c r="I8" i="94" s="1"/>
  <c r="D8" i="95" s="1"/>
  <c r="F18" i="94"/>
  <c r="I18" i="94" s="1"/>
  <c r="D18" i="95" s="1"/>
  <c r="F15" i="94"/>
  <c r="I15" i="94" s="1"/>
  <c r="D15" i="95" s="1"/>
  <c r="I245" i="91"/>
  <c r="D245" i="92" s="1"/>
  <c r="F245" i="92" s="1"/>
  <c r="D39" i="95" l="1"/>
  <c r="F39" i="95" s="1"/>
  <c r="I39" i="95" s="1"/>
  <c r="D38" i="95"/>
  <c r="F38" i="95" s="1"/>
  <c r="I38" i="95" s="1"/>
  <c r="F5" i="79"/>
  <c r="I5" i="79" s="1"/>
  <c r="D5" i="80" s="1"/>
  <c r="F8" i="95"/>
  <c r="I8" i="95" s="1"/>
  <c r="D8" i="96" s="1"/>
  <c r="F6" i="96"/>
  <c r="I6" i="96" s="1"/>
  <c r="F14" i="95"/>
  <c r="I14" i="95" s="1"/>
  <c r="D14" i="96" s="1"/>
  <c r="F18" i="95"/>
  <c r="I18" i="95" s="1"/>
  <c r="D18" i="96" s="1"/>
  <c r="F7" i="94"/>
  <c r="I7" i="94" s="1"/>
  <c r="D7" i="95" s="1"/>
  <c r="F13" i="95"/>
  <c r="I13" i="95" s="1"/>
  <c r="D13" i="96" s="1"/>
  <c r="F17" i="95"/>
  <c r="I17" i="95" s="1"/>
  <c r="D17" i="96" s="1"/>
  <c r="F15" i="95"/>
  <c r="I15" i="95" s="1"/>
  <c r="D15" i="96" s="1"/>
  <c r="F16" i="95"/>
  <c r="I16" i="95" s="1"/>
  <c r="D16" i="96" s="1"/>
  <c r="I245" i="92"/>
  <c r="D245" i="93" s="1"/>
  <c r="F245" i="93" s="1"/>
  <c r="D39" i="96" l="1"/>
  <c r="F39" i="96" s="1"/>
  <c r="I39" i="96" s="1"/>
  <c r="D38" i="96"/>
  <c r="F38" i="96" s="1"/>
  <c r="I38" i="96" s="1"/>
  <c r="F5" i="80"/>
  <c r="I5" i="80" s="1"/>
  <c r="D5" i="81" s="1"/>
  <c r="F17" i="96"/>
  <c r="I17" i="96" s="1"/>
  <c r="F7" i="95"/>
  <c r="I7" i="95" s="1"/>
  <c r="D7" i="96" s="1"/>
  <c r="F14" i="96"/>
  <c r="I14" i="96" s="1"/>
  <c r="F15" i="96"/>
  <c r="I15" i="96" s="1"/>
  <c r="F18" i="96"/>
  <c r="I18" i="96" s="1"/>
  <c r="F13" i="96"/>
  <c r="I13" i="96" s="1"/>
  <c r="F16" i="96"/>
  <c r="I16" i="96" s="1"/>
  <c r="F8" i="96"/>
  <c r="I8" i="96" s="1"/>
  <c r="I245" i="93"/>
  <c r="D245" i="94" s="1"/>
  <c r="F245" i="94" s="1"/>
  <c r="F5" i="81" l="1"/>
  <c r="I5" i="81" s="1"/>
  <c r="F7" i="96"/>
  <c r="I7" i="96" s="1"/>
  <c r="I245" i="94"/>
  <c r="D245" i="95" s="1"/>
  <c r="F245" i="95" s="1"/>
  <c r="D5" i="82" l="1"/>
  <c r="F5" i="82" s="1"/>
  <c r="I5" i="82" s="1"/>
  <c r="I245" i="95"/>
  <c r="D245" i="96" l="1"/>
  <c r="F245" i="96" s="1"/>
  <c r="I245" i="96" s="1"/>
  <c r="D5" i="83"/>
  <c r="F5" i="83" s="1"/>
  <c r="I5" i="83" s="1"/>
  <c r="D5" i="84" l="1"/>
  <c r="F5" i="84" s="1"/>
  <c r="I5" i="84" s="1"/>
  <c r="D5" i="85" s="1"/>
  <c r="F5" i="85" l="1"/>
  <c r="I5" i="85" s="1"/>
  <c r="D5" i="86" l="1"/>
  <c r="F5" i="86" s="1"/>
  <c r="I5" i="86" s="1"/>
  <c r="D5" i="87" l="1"/>
  <c r="F5" i="87" s="1"/>
  <c r="I5" i="87" s="1"/>
  <c r="D5" i="88" l="1"/>
  <c r="F5" i="88" s="1"/>
  <c r="I5" i="88" s="1"/>
  <c r="D5" i="89" l="1"/>
  <c r="F5" i="89" s="1"/>
  <c r="I5" i="89" s="1"/>
  <c r="D5" i="90" l="1"/>
  <c r="F5" i="90" s="1"/>
  <c r="I5" i="90" s="1"/>
  <c r="D5" i="91" l="1"/>
  <c r="F5" i="91" s="1"/>
  <c r="I5" i="91" s="1"/>
  <c r="I173" i="33"/>
  <c r="E175" i="8" l="1"/>
  <c r="D173" i="66"/>
  <c r="F173" i="66" s="1"/>
  <c r="I173" i="66" s="1"/>
  <c r="D173" i="67" s="1"/>
  <c r="D5" i="92"/>
  <c r="F5" i="92" s="1"/>
  <c r="I5" i="92" s="1"/>
  <c r="I172" i="33"/>
  <c r="I156" i="33"/>
  <c r="I171" i="33"/>
  <c r="I170" i="33"/>
  <c r="I157" i="33"/>
  <c r="I155" i="33"/>
  <c r="E158" i="8" l="1"/>
  <c r="E174" i="8"/>
  <c r="E159" i="8"/>
  <c r="E157" i="8"/>
  <c r="E172" i="8"/>
  <c r="E173" i="8"/>
  <c r="F173" i="67"/>
  <c r="I173" i="67" s="1"/>
  <c r="D173" i="70" s="1"/>
  <c r="D172" i="66"/>
  <c r="F172" i="66" s="1"/>
  <c r="I172" i="66" s="1"/>
  <c r="D172" i="67" s="1"/>
  <c r="D156" i="66"/>
  <c r="F156" i="66" s="1"/>
  <c r="I156" i="66" s="1"/>
  <c r="D156" i="67" s="1"/>
  <c r="D171" i="66"/>
  <c r="F171" i="66" s="1"/>
  <c r="I171" i="66" s="1"/>
  <c r="D171" i="67" s="1"/>
  <c r="D155" i="66"/>
  <c r="F155" i="66" s="1"/>
  <c r="I155" i="66" s="1"/>
  <c r="D155" i="67" s="1"/>
  <c r="D170" i="66"/>
  <c r="F170" i="66" s="1"/>
  <c r="I170" i="66" s="1"/>
  <c r="D170" i="67" s="1"/>
  <c r="D157" i="66"/>
  <c r="F157" i="66" s="1"/>
  <c r="I157" i="66" s="1"/>
  <c r="D157" i="67" s="1"/>
  <c r="D5" i="93"/>
  <c r="F5" i="93" s="1"/>
  <c r="I5" i="93" s="1"/>
  <c r="F157" i="67" l="1"/>
  <c r="I157" i="67" s="1"/>
  <c r="D157" i="70" s="1"/>
  <c r="F156" i="67"/>
  <c r="I156" i="67" s="1"/>
  <c r="D156" i="70" s="1"/>
  <c r="F171" i="67"/>
  <c r="I171" i="67" s="1"/>
  <c r="D171" i="70" s="1"/>
  <c r="F173" i="70"/>
  <c r="I173" i="70" s="1"/>
  <c r="D173" i="71" s="1"/>
  <c r="F170" i="67"/>
  <c r="I170" i="67" s="1"/>
  <c r="D170" i="70" s="1"/>
  <c r="F172" i="67"/>
  <c r="I172" i="67" s="1"/>
  <c r="D172" i="70" s="1"/>
  <c r="F155" i="67"/>
  <c r="I155" i="67" s="1"/>
  <c r="D155" i="70" s="1"/>
  <c r="D5" i="94"/>
  <c r="F5" i="94" s="1"/>
  <c r="I5" i="94" s="1"/>
  <c r="F173" i="71" l="1"/>
  <c r="I173" i="71" s="1"/>
  <c r="F172" i="70"/>
  <c r="I172" i="70" s="1"/>
  <c r="D172" i="71" s="1"/>
  <c r="F156" i="70"/>
  <c r="I156" i="70" s="1"/>
  <c r="D156" i="71" s="1"/>
  <c r="F170" i="70"/>
  <c r="I170" i="70" s="1"/>
  <c r="D170" i="71" s="1"/>
  <c r="F171" i="70"/>
  <c r="I171" i="70" s="1"/>
  <c r="D171" i="71" s="1"/>
  <c r="F155" i="70"/>
  <c r="I155" i="70" s="1"/>
  <c r="D155" i="71" s="1"/>
  <c r="F157" i="70"/>
  <c r="I157" i="70" s="1"/>
  <c r="D157" i="71" s="1"/>
  <c r="D5" i="95"/>
  <c r="F5" i="95" s="1"/>
  <c r="I5" i="95" s="1"/>
  <c r="F157" i="71" l="1"/>
  <c r="I157" i="71" s="1"/>
  <c r="F171" i="71"/>
  <c r="I171" i="71" s="1"/>
  <c r="F156" i="71"/>
  <c r="I156" i="71" s="1"/>
  <c r="F155" i="71"/>
  <c r="I155" i="71" s="1"/>
  <c r="F172" i="71"/>
  <c r="I172" i="71" s="1"/>
  <c r="F170" i="71"/>
  <c r="I170" i="71" s="1"/>
  <c r="D173" i="68"/>
  <c r="F173" i="68" s="1"/>
  <c r="I173" i="68" s="1"/>
  <c r="D173" i="69" s="1"/>
  <c r="D5" i="96"/>
  <c r="F5" i="96" s="1"/>
  <c r="I5" i="96" s="1"/>
  <c r="D172" i="68" l="1"/>
  <c r="F172" i="68" s="1"/>
  <c r="I172" i="68" s="1"/>
  <c r="D172" i="69" s="1"/>
  <c r="D156" i="68"/>
  <c r="F156" i="68" s="1"/>
  <c r="I156" i="68" s="1"/>
  <c r="D156" i="69" s="1"/>
  <c r="D170" i="68"/>
  <c r="F170" i="68" s="1"/>
  <c r="I170" i="68" s="1"/>
  <c r="D170" i="69" s="1"/>
  <c r="D171" i="68"/>
  <c r="F171" i="68" s="1"/>
  <c r="I171" i="68" s="1"/>
  <c r="D171" i="69" s="1"/>
  <c r="F173" i="69"/>
  <c r="I173" i="69" s="1"/>
  <c r="D173" i="72" s="1"/>
  <c r="D155" i="68"/>
  <c r="F155" i="68" s="1"/>
  <c r="I155" i="68" s="1"/>
  <c r="D155" i="69" s="1"/>
  <c r="D157" i="68"/>
  <c r="F157" i="68" s="1"/>
  <c r="I157" i="68" s="1"/>
  <c r="D157" i="69" s="1"/>
  <c r="F173" i="72" l="1"/>
  <c r="I173" i="72" s="1"/>
  <c r="D173" i="73" s="1"/>
  <c r="F170" i="69"/>
  <c r="I170" i="69" s="1"/>
  <c r="D170" i="72" s="1"/>
  <c r="F155" i="69"/>
  <c r="I155" i="69" s="1"/>
  <c r="D155" i="72" s="1"/>
  <c r="F156" i="69"/>
  <c r="I156" i="69" s="1"/>
  <c r="D156" i="72" s="1"/>
  <c r="F157" i="69"/>
  <c r="I157" i="69" s="1"/>
  <c r="D157" i="72" s="1"/>
  <c r="F171" i="69"/>
  <c r="I171" i="69" s="1"/>
  <c r="D171" i="72" s="1"/>
  <c r="F172" i="69"/>
  <c r="I172" i="69" s="1"/>
  <c r="D172" i="72" s="1"/>
  <c r="F171" i="72" l="1"/>
  <c r="I171" i="72" s="1"/>
  <c r="D171" i="73" s="1"/>
  <c r="F157" i="72"/>
  <c r="I157" i="72" s="1"/>
  <c r="D157" i="73" s="1"/>
  <c r="F156" i="72"/>
  <c r="I156" i="72" s="1"/>
  <c r="D156" i="73" s="1"/>
  <c r="F170" i="72"/>
  <c r="I170" i="72" s="1"/>
  <c r="D170" i="73" s="1"/>
  <c r="F155" i="72"/>
  <c r="I155" i="72" s="1"/>
  <c r="D155" i="73" s="1"/>
  <c r="F173" i="73"/>
  <c r="I173" i="73" s="1"/>
  <c r="F172" i="72"/>
  <c r="I172" i="72" s="1"/>
  <c r="D172" i="73" s="1"/>
  <c r="F172" i="73" l="1"/>
  <c r="I172" i="73" s="1"/>
  <c r="F156" i="73"/>
  <c r="I156" i="73" s="1"/>
  <c r="D173" i="74"/>
  <c r="F173" i="74" s="1"/>
  <c r="I173" i="74" s="1"/>
  <c r="F170" i="73"/>
  <c r="I170" i="73" s="1"/>
  <c r="F157" i="73"/>
  <c r="I157" i="73" s="1"/>
  <c r="F155" i="73"/>
  <c r="I155" i="73" s="1"/>
  <c r="F171" i="73"/>
  <c r="I171" i="73" s="1"/>
  <c r="D170" i="74" l="1"/>
  <c r="F170" i="74" s="1"/>
  <c r="I170" i="74" s="1"/>
  <c r="D171" i="74"/>
  <c r="F171" i="74" s="1"/>
  <c r="I171" i="74" s="1"/>
  <c r="D157" i="74"/>
  <c r="F157" i="74" s="1"/>
  <c r="I157" i="74" s="1"/>
  <c r="D156" i="74"/>
  <c r="F156" i="74" s="1"/>
  <c r="I156" i="74" s="1"/>
  <c r="D155" i="74"/>
  <c r="F155" i="74" s="1"/>
  <c r="I155" i="74" s="1"/>
  <c r="D173" i="75"/>
  <c r="F173" i="75" s="1"/>
  <c r="I173" i="75" s="1"/>
  <c r="D173" i="76" s="1"/>
  <c r="D172" i="74"/>
  <c r="F172" i="74" s="1"/>
  <c r="I172" i="74" s="1"/>
  <c r="F173" i="76" l="1"/>
  <c r="I173" i="76" s="1"/>
  <c r="D173" i="77" s="1"/>
  <c r="D172" i="75"/>
  <c r="F172" i="75" s="1"/>
  <c r="I172" i="75" s="1"/>
  <c r="D172" i="76" s="1"/>
  <c r="D155" i="75"/>
  <c r="F155" i="75" s="1"/>
  <c r="I155" i="75" s="1"/>
  <c r="D155" i="76" s="1"/>
  <c r="D171" i="75"/>
  <c r="F171" i="75" s="1"/>
  <c r="I171" i="75" s="1"/>
  <c r="D171" i="76" s="1"/>
  <c r="D156" i="75"/>
  <c r="F156" i="75" s="1"/>
  <c r="I156" i="75" s="1"/>
  <c r="D156" i="76" s="1"/>
  <c r="D157" i="75"/>
  <c r="F157" i="75" s="1"/>
  <c r="I157" i="75" s="1"/>
  <c r="D157" i="76" s="1"/>
  <c r="D170" i="75"/>
  <c r="F170" i="75" s="1"/>
  <c r="I170" i="75" s="1"/>
  <c r="D170" i="76" s="1"/>
  <c r="F157" i="76" l="1"/>
  <c r="I157" i="76" s="1"/>
  <c r="D157" i="77" s="1"/>
  <c r="F155" i="76"/>
  <c r="I155" i="76" s="1"/>
  <c r="D155" i="77" s="1"/>
  <c r="F156" i="76"/>
  <c r="I156" i="76" s="1"/>
  <c r="D156" i="77" s="1"/>
  <c r="F172" i="76"/>
  <c r="I172" i="76" s="1"/>
  <c r="D172" i="77" s="1"/>
  <c r="F170" i="76"/>
  <c r="I170" i="76" s="1"/>
  <c r="D170" i="77" s="1"/>
  <c r="F171" i="76"/>
  <c r="I171" i="76" s="1"/>
  <c r="D171" i="77" s="1"/>
  <c r="F173" i="77"/>
  <c r="I173" i="77" s="1"/>
  <c r="D173" i="78" s="1"/>
  <c r="F172" i="77" l="1"/>
  <c r="I172" i="77" s="1"/>
  <c r="D172" i="78" s="1"/>
  <c r="F171" i="77"/>
  <c r="I171" i="77" s="1"/>
  <c r="D171" i="78" s="1"/>
  <c r="F156" i="77"/>
  <c r="I156" i="77" s="1"/>
  <c r="D156" i="78" s="1"/>
  <c r="F155" i="77"/>
  <c r="I155" i="77" s="1"/>
  <c r="D155" i="78" s="1"/>
  <c r="F173" i="78"/>
  <c r="I173" i="78" s="1"/>
  <c r="D173" i="79" s="1"/>
  <c r="F170" i="77"/>
  <c r="I170" i="77" s="1"/>
  <c r="D170" i="78" s="1"/>
  <c r="F157" i="77"/>
  <c r="I157" i="77" s="1"/>
  <c r="D157" i="78" s="1"/>
  <c r="F170" i="78" l="1"/>
  <c r="I170" i="78" s="1"/>
  <c r="D170" i="79" s="1"/>
  <c r="F155" i="78"/>
  <c r="I155" i="78" s="1"/>
  <c r="D155" i="79" s="1"/>
  <c r="F157" i="78"/>
  <c r="I157" i="78" s="1"/>
  <c r="D157" i="79" s="1"/>
  <c r="F171" i="78"/>
  <c r="I171" i="78" s="1"/>
  <c r="D171" i="79" s="1"/>
  <c r="F173" i="79"/>
  <c r="I173" i="79" s="1"/>
  <c r="D173" i="80" s="1"/>
  <c r="F156" i="78"/>
  <c r="I156" i="78" s="1"/>
  <c r="D156" i="79" s="1"/>
  <c r="F172" i="78"/>
  <c r="I172" i="78" s="1"/>
  <c r="D172" i="79" s="1"/>
  <c r="F172" i="79" l="1"/>
  <c r="I172" i="79" s="1"/>
  <c r="D172" i="80" s="1"/>
  <c r="F156" i="79"/>
  <c r="I156" i="79" s="1"/>
  <c r="D156" i="80" s="1"/>
  <c r="F171" i="79"/>
  <c r="I171" i="79" s="1"/>
  <c r="D171" i="80" s="1"/>
  <c r="F155" i="79"/>
  <c r="I155" i="79" s="1"/>
  <c r="D155" i="80" s="1"/>
  <c r="F173" i="80"/>
  <c r="I173" i="80" s="1"/>
  <c r="D173" i="81" s="1"/>
  <c r="F157" i="79"/>
  <c r="I157" i="79" s="1"/>
  <c r="D157" i="80" s="1"/>
  <c r="F170" i="79"/>
  <c r="I170" i="79" s="1"/>
  <c r="D170" i="80" s="1"/>
  <c r="F157" i="80" l="1"/>
  <c r="I157" i="80" s="1"/>
  <c r="D157" i="81" s="1"/>
  <c r="F170" i="80"/>
  <c r="I170" i="80" s="1"/>
  <c r="D170" i="81" s="1"/>
  <c r="F155" i="80"/>
  <c r="I155" i="80" s="1"/>
  <c r="D155" i="81" s="1"/>
  <c r="F156" i="80"/>
  <c r="I156" i="80" s="1"/>
  <c r="D156" i="81" s="1"/>
  <c r="F173" i="81"/>
  <c r="I173" i="81" s="1"/>
  <c r="F171" i="80"/>
  <c r="I171" i="80" s="1"/>
  <c r="D171" i="81" s="1"/>
  <c r="F172" i="80"/>
  <c r="I172" i="80" s="1"/>
  <c r="D172" i="81" s="1"/>
  <c r="F172" i="81" l="1"/>
  <c r="I172" i="81" s="1"/>
  <c r="F155" i="81"/>
  <c r="I155" i="81" s="1"/>
  <c r="D173" i="82"/>
  <c r="F173" i="82" s="1"/>
  <c r="I173" i="82" s="1"/>
  <c r="F170" i="81"/>
  <c r="I170" i="81" s="1"/>
  <c r="F171" i="81"/>
  <c r="I171" i="81" s="1"/>
  <c r="F156" i="81"/>
  <c r="I156" i="81" s="1"/>
  <c r="F157" i="81"/>
  <c r="I157" i="81" s="1"/>
  <c r="D157" i="82" l="1"/>
  <c r="F157" i="82" s="1"/>
  <c r="I157" i="82" s="1"/>
  <c r="D156" i="82"/>
  <c r="F156" i="82" s="1"/>
  <c r="I156" i="82" s="1"/>
  <c r="D173" i="83"/>
  <c r="F173" i="83" s="1"/>
  <c r="I173" i="83" s="1"/>
  <c r="D155" i="82"/>
  <c r="F155" i="82" s="1"/>
  <c r="I155" i="82" s="1"/>
  <c r="D171" i="82"/>
  <c r="F171" i="82" s="1"/>
  <c r="I171" i="82" s="1"/>
  <c r="D170" i="82"/>
  <c r="F170" i="82" s="1"/>
  <c r="I170" i="82" s="1"/>
  <c r="D172" i="82"/>
  <c r="F172" i="82" s="1"/>
  <c r="I172" i="82" s="1"/>
  <c r="D171" i="83" l="1"/>
  <c r="F171" i="83" s="1"/>
  <c r="I171" i="83" s="1"/>
  <c r="D155" i="83"/>
  <c r="F155" i="83" s="1"/>
  <c r="I155" i="83" s="1"/>
  <c r="D156" i="83"/>
  <c r="F156" i="83" s="1"/>
  <c r="I156" i="83" s="1"/>
  <c r="D170" i="83"/>
  <c r="F170" i="83" s="1"/>
  <c r="I170" i="83" s="1"/>
  <c r="D173" i="84"/>
  <c r="F173" i="84" s="1"/>
  <c r="I173" i="84" s="1"/>
  <c r="D173" i="85" s="1"/>
  <c r="D157" i="83"/>
  <c r="F157" i="83" s="1"/>
  <c r="I157" i="83" s="1"/>
  <c r="D172" i="83"/>
  <c r="F172" i="83" s="1"/>
  <c r="I172" i="83" s="1"/>
  <c r="F173" i="85" l="1"/>
  <c r="I173" i="85" s="1"/>
  <c r="D157" i="84"/>
  <c r="F157" i="84" s="1"/>
  <c r="I157" i="84" s="1"/>
  <c r="D157" i="85" s="1"/>
  <c r="D156" i="84"/>
  <c r="F156" i="84" s="1"/>
  <c r="I156" i="84" s="1"/>
  <c r="D156" i="85" s="1"/>
  <c r="D155" i="84"/>
  <c r="F155" i="84" s="1"/>
  <c r="I155" i="84" s="1"/>
  <c r="D155" i="85" s="1"/>
  <c r="D172" i="84"/>
  <c r="F172" i="84" s="1"/>
  <c r="I172" i="84" s="1"/>
  <c r="D172" i="85" s="1"/>
  <c r="D170" i="84"/>
  <c r="F170" i="84" s="1"/>
  <c r="I170" i="84" s="1"/>
  <c r="D170" i="85" s="1"/>
  <c r="D171" i="84"/>
  <c r="F171" i="84" s="1"/>
  <c r="I171" i="84" s="1"/>
  <c r="D171" i="85" s="1"/>
  <c r="F171" i="85" l="1"/>
  <c r="I171" i="85" s="1"/>
  <c r="F172" i="85"/>
  <c r="I172" i="85" s="1"/>
  <c r="F157" i="85"/>
  <c r="I157" i="85" s="1"/>
  <c r="F170" i="85"/>
  <c r="I170" i="85" s="1"/>
  <c r="F155" i="85"/>
  <c r="I155" i="85" s="1"/>
  <c r="F156" i="85"/>
  <c r="I156" i="85" s="1"/>
  <c r="D173" i="86"/>
  <c r="F173" i="86" s="1"/>
  <c r="I173" i="86" s="1"/>
  <c r="D170" i="86" l="1"/>
  <c r="F170" i="86" s="1"/>
  <c r="I170" i="86" s="1"/>
  <c r="D156" i="86"/>
  <c r="F156" i="86" s="1"/>
  <c r="I156" i="86" s="1"/>
  <c r="D172" i="86"/>
  <c r="F172" i="86" s="1"/>
  <c r="I172" i="86" s="1"/>
  <c r="D173" i="87"/>
  <c r="F173" i="87" s="1"/>
  <c r="I173" i="87" s="1"/>
  <c r="D155" i="86"/>
  <c r="F155" i="86" s="1"/>
  <c r="I155" i="86" s="1"/>
  <c r="D157" i="86"/>
  <c r="F157" i="86" s="1"/>
  <c r="I157" i="86" s="1"/>
  <c r="D171" i="86"/>
  <c r="F171" i="86" s="1"/>
  <c r="I171" i="86" s="1"/>
  <c r="D157" i="87" l="1"/>
  <c r="F157" i="87" s="1"/>
  <c r="I157" i="87" s="1"/>
  <c r="D172" i="87"/>
  <c r="F172" i="87" s="1"/>
  <c r="I172" i="87" s="1"/>
  <c r="D171" i="87"/>
  <c r="F171" i="87" s="1"/>
  <c r="I171" i="87" s="1"/>
  <c r="D156" i="87"/>
  <c r="F156" i="87" s="1"/>
  <c r="I156" i="87" s="1"/>
  <c r="D155" i="87"/>
  <c r="F155" i="87" s="1"/>
  <c r="I155" i="87" s="1"/>
  <c r="D173" i="88"/>
  <c r="F173" i="88" s="1"/>
  <c r="I173" i="88" s="1"/>
  <c r="D170" i="87"/>
  <c r="F170" i="87" s="1"/>
  <c r="I170" i="87" s="1"/>
  <c r="D156" i="88" l="1"/>
  <c r="F156" i="88" s="1"/>
  <c r="I156" i="88" s="1"/>
  <c r="D173" i="89"/>
  <c r="F173" i="89" s="1"/>
  <c r="I173" i="89" s="1"/>
  <c r="D172" i="88"/>
  <c r="F172" i="88" s="1"/>
  <c r="I172" i="88" s="1"/>
  <c r="D170" i="88"/>
  <c r="F170" i="88" s="1"/>
  <c r="I170" i="88" s="1"/>
  <c r="D155" i="88"/>
  <c r="F155" i="88" s="1"/>
  <c r="I155" i="88" s="1"/>
  <c r="D171" i="88"/>
  <c r="F171" i="88" s="1"/>
  <c r="I171" i="88" s="1"/>
  <c r="D157" i="88"/>
  <c r="F157" i="88" s="1"/>
  <c r="I157" i="88" s="1"/>
  <c r="D171" i="89" l="1"/>
  <c r="F171" i="89" s="1"/>
  <c r="I171" i="89" s="1"/>
  <c r="D172" i="89"/>
  <c r="F172" i="89" s="1"/>
  <c r="I172" i="89" s="1"/>
  <c r="D157" i="89"/>
  <c r="F157" i="89" s="1"/>
  <c r="I157" i="89" s="1"/>
  <c r="D173" i="90"/>
  <c r="F173" i="90" s="1"/>
  <c r="I173" i="90" s="1"/>
  <c r="D155" i="89"/>
  <c r="F155" i="89" s="1"/>
  <c r="I155" i="89" s="1"/>
  <c r="D170" i="89"/>
  <c r="F170" i="89" s="1"/>
  <c r="I170" i="89" s="1"/>
  <c r="D156" i="89"/>
  <c r="F156" i="89" s="1"/>
  <c r="I156" i="89" s="1"/>
  <c r="D170" i="90" l="1"/>
  <c r="F170" i="90" s="1"/>
  <c r="I170" i="90" s="1"/>
  <c r="D155" i="90"/>
  <c r="F155" i="90" s="1"/>
  <c r="I155" i="90" s="1"/>
  <c r="D172" i="90"/>
  <c r="F172" i="90" s="1"/>
  <c r="I172" i="90" s="1"/>
  <c r="D156" i="90"/>
  <c r="F156" i="90" s="1"/>
  <c r="I156" i="90" s="1"/>
  <c r="D173" i="91"/>
  <c r="F173" i="91" s="1"/>
  <c r="I173" i="91" s="1"/>
  <c r="D157" i="90"/>
  <c r="F157" i="90" s="1"/>
  <c r="I157" i="90" s="1"/>
  <c r="D171" i="90"/>
  <c r="F171" i="90" s="1"/>
  <c r="I171" i="90" s="1"/>
  <c r="D157" i="91" l="1"/>
  <c r="F157" i="91" s="1"/>
  <c r="I157" i="91" s="1"/>
  <c r="D173" i="92"/>
  <c r="F173" i="92" s="1"/>
  <c r="I173" i="92" s="1"/>
  <c r="D155" i="91"/>
  <c r="F155" i="91" s="1"/>
  <c r="I155" i="91" s="1"/>
  <c r="D171" i="91"/>
  <c r="F171" i="91" s="1"/>
  <c r="I171" i="91" s="1"/>
  <c r="D156" i="91"/>
  <c r="F156" i="91" s="1"/>
  <c r="I156" i="91" s="1"/>
  <c r="D172" i="91"/>
  <c r="F172" i="91" s="1"/>
  <c r="I172" i="91" s="1"/>
  <c r="D170" i="91"/>
  <c r="F170" i="91" s="1"/>
  <c r="I170" i="91" s="1"/>
  <c r="D156" i="92" l="1"/>
  <c r="F156" i="92" s="1"/>
  <c r="I156" i="92" s="1"/>
  <c r="D172" i="92"/>
  <c r="F172" i="92" s="1"/>
  <c r="I172" i="92" s="1"/>
  <c r="D173" i="93"/>
  <c r="F173" i="93" s="1"/>
  <c r="I173" i="93" s="1"/>
  <c r="D170" i="92"/>
  <c r="F170" i="92" s="1"/>
  <c r="I170" i="92" s="1"/>
  <c r="D171" i="92"/>
  <c r="F171" i="92" s="1"/>
  <c r="I171" i="92" s="1"/>
  <c r="D155" i="92"/>
  <c r="F155" i="92" s="1"/>
  <c r="I155" i="92" s="1"/>
  <c r="D157" i="92"/>
  <c r="F157" i="92" s="1"/>
  <c r="I157" i="92" s="1"/>
  <c r="D157" i="93" l="1"/>
  <c r="F157" i="93" s="1"/>
  <c r="I157" i="93" s="1"/>
  <c r="D170" i="93"/>
  <c r="F170" i="93" s="1"/>
  <c r="I170" i="93" s="1"/>
  <c r="D171" i="93"/>
  <c r="F171" i="93" s="1"/>
  <c r="I171" i="93" s="1"/>
  <c r="D172" i="93"/>
  <c r="F172" i="93" s="1"/>
  <c r="I172" i="93" s="1"/>
  <c r="D155" i="93"/>
  <c r="F155" i="93" s="1"/>
  <c r="I155" i="93" s="1"/>
  <c r="D173" i="94"/>
  <c r="F173" i="94" s="1"/>
  <c r="I173" i="94" s="1"/>
  <c r="D156" i="93"/>
  <c r="F156" i="93" s="1"/>
  <c r="I156" i="93" s="1"/>
  <c r="D156" i="94" l="1"/>
  <c r="F156" i="94" s="1"/>
  <c r="I156" i="94" s="1"/>
  <c r="D155" i="94"/>
  <c r="F155" i="94" s="1"/>
  <c r="I155" i="94" s="1"/>
  <c r="D173" i="95"/>
  <c r="F173" i="95" s="1"/>
  <c r="I173" i="95" s="1"/>
  <c r="D173" i="96" s="1"/>
  <c r="D170" i="94"/>
  <c r="F170" i="94" s="1"/>
  <c r="I170" i="94" s="1"/>
  <c r="D172" i="94"/>
  <c r="F172" i="94" s="1"/>
  <c r="I172" i="94" s="1"/>
  <c r="D171" i="94"/>
  <c r="F171" i="94" s="1"/>
  <c r="I171" i="94" s="1"/>
  <c r="D157" i="94"/>
  <c r="F157" i="94" s="1"/>
  <c r="I157" i="94" s="1"/>
  <c r="D171" i="95" l="1"/>
  <c r="F171" i="95" s="1"/>
  <c r="I171" i="95" s="1"/>
  <c r="D171" i="96" s="1"/>
  <c r="F171" i="96" s="1"/>
  <c r="I171" i="96" s="1"/>
  <c r="D155" i="95"/>
  <c r="F155" i="95" s="1"/>
  <c r="I155" i="95" s="1"/>
  <c r="D155" i="96" s="1"/>
  <c r="F155" i="96" s="1"/>
  <c r="I155" i="96" s="1"/>
  <c r="D157" i="95"/>
  <c r="F157" i="95" s="1"/>
  <c r="I157" i="95" s="1"/>
  <c r="D157" i="96" s="1"/>
  <c r="F157" i="96" s="1"/>
  <c r="I157" i="96" s="1"/>
  <c r="D172" i="95"/>
  <c r="F172" i="95" s="1"/>
  <c r="I172" i="95" s="1"/>
  <c r="D172" i="96" s="1"/>
  <c r="F172" i="96" s="1"/>
  <c r="I172" i="96" s="1"/>
  <c r="D170" i="95"/>
  <c r="F170" i="95" s="1"/>
  <c r="I170" i="95" s="1"/>
  <c r="D170" i="96" s="1"/>
  <c r="F170" i="96" s="1"/>
  <c r="I170" i="96" s="1"/>
  <c r="D156" i="95"/>
  <c r="F156" i="95" s="1"/>
  <c r="I156" i="95" s="1"/>
  <c r="D156" i="96" s="1"/>
  <c r="F156" i="96" s="1"/>
  <c r="I156" i="96" s="1"/>
  <c r="F173" i="96"/>
  <c r="I173" i="9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59" authorId="0" shapeId="0" xr:uid="{9DB7E0ED-CD83-4DB5-B055-C78583C2A69B}">
      <text>
        <r>
          <rPr>
            <b/>
            <sz val="9"/>
            <color indexed="81"/>
            <rFont val="Tahoma"/>
            <family val="2"/>
          </rPr>
          <t>ในใบสต็อก ลง 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49" authorId="0" shapeId="0" xr:uid="{E4B81F1E-8C22-4374-B1A5-5B09CA0B51A6}">
      <text>
        <r>
          <rPr>
            <b/>
            <sz val="9"/>
            <color indexed="81"/>
            <rFont val="Tahoma"/>
            <family val="2"/>
          </rPr>
          <t xml:space="preserve">ปรับตามออดิส หักออก 1
</t>
        </r>
      </text>
    </comment>
    <comment ref="D57" authorId="0" shapeId="0" xr:uid="{D798207E-B743-416A-B97B-8FF9A0EE507F}">
      <text>
        <r>
          <rPr>
            <b/>
            <sz val="9"/>
            <color indexed="81"/>
            <rFont val="Tahoma"/>
            <family val="2"/>
          </rPr>
          <t>ปรับตามออดิส เพิ่ม 1</t>
        </r>
      </text>
    </comment>
  </commentList>
</comments>
</file>

<file path=xl/sharedStrings.xml><?xml version="1.0" encoding="utf-8"?>
<sst xmlns="http://schemas.openxmlformats.org/spreadsheetml/2006/main" count="23197" uniqueCount="610">
  <si>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</si>
  <si>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</si>
  <si>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</si>
  <si>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</si>
  <si>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</si>
  <si>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</si>
  <si>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</si>
  <si>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</si>
  <si>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</si>
  <si>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</si>
  <si>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</si>
  <si>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</si>
  <si>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</si>
  <si>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</si>
  <si>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</si>
  <si>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</si>
  <si>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</si>
  <si>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</si>
  <si>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</si>
  <si>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</si>
  <si>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</si>
  <si>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</si>
  <si>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</si>
  <si>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</si>
  <si>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</si>
  <si>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</si>
  <si>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</si>
  <si>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</si>
  <si>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</si>
  <si>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</si>
  <si>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</si>
  <si>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</si>
  <si>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</si>
  <si>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</si>
  <si>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</si>
  <si>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</si>
  <si>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</si>
  <si>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</si>
  <si>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</si>
  <si>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</si>
  <si>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</si>
  <si>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</si>
  <si>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</si>
  <si>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</si>
  <si>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</si>
  <si>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</si>
  <si>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</si>
  <si>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</si>
  <si>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</si>
  <si>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</si>
  <si>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</si>
  <si>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</si>
  <si>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</si>
  <si>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</si>
  <si>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</si>
  <si>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</si>
  <si>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</si>
  <si>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</si>
  <si>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</si>
  <si>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</si>
  <si>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</si>
  <si>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</si>
  <si>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</si>
  <si>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</si>
  <si>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</si>
  <si>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</si>
  <si>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</si>
  <si>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</si>
  <si>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</si>
  <si>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</si>
  <si>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</si>
  <si>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</si>
  <si>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</si>
  <si>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</si>
  <si>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</si>
  <si>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</si>
  <si>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</si>
  <si>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</si>
  <si>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</si>
  <si>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</si>
  <si>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</si>
  <si>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</si>
  <si>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</si>
  <si>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</si>
  <si>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</si>
  <si>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</si>
  <si>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</si>
  <si>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</si>
  <si>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</si>
  <si>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</si>
  <si>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</si>
  <si>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</si>
  <si>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</si>
  <si>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</si>
  <si>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</si>
  <si>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</si>
  <si>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</si>
  <si>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</si>
  <si>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</si>
  <si>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</si>
  <si>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</si>
  <si>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</si>
  <si>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</si>
  <si>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</si>
  <si>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</si>
  <si>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</si>
  <si>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</si>
  <si>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</si>
  <si>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</si>
  <si>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</si>
  <si>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</si>
  <si>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</si>
  <si>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</si>
  <si>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</si>
  <si>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</si>
  <si>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</si>
  <si>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</si>
  <si>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</si>
  <si>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</si>
  <si>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</si>
  <si>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</si>
  <si>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</si>
  <si>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</si>
  <si>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</si>
  <si>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</si>
  <si>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</si>
  <si>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</si>
  <si>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</si>
  <si>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</si>
  <si>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</si>
  <si>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</si>
  <si>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</si>
  <si>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</si>
  <si>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</si>
  <si>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</si>
  <si>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</si>
  <si>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</si>
  <si>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</si>
  <si>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</si>
  <si>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</si>
  <si>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</si>
  <si>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</si>
  <si>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</si>
  <si>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</si>
  <si>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</si>
  <si>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</si>
  <si>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</si>
  <si>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</si>
  <si>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</si>
  <si>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</si>
  <si>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</si>
  <si>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</si>
  <si>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</si>
  <si>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</si>
  <si>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</si>
  <si>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</si>
  <si>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</si>
  <si>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</si>
  <si>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</si>
  <si>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</si>
  <si>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</si>
  <si>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</si>
  <si>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</si>
  <si>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</si>
  <si>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</si>
  <si>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</si>
  <si>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</si>
  <si>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</si>
  <si>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</si>
  <si>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</si>
  <si>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</si>
  <si>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</si>
  <si>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</si>
  <si>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</si>
  <si>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</si>
  <si>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</si>
  <si>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</si>
  <si>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</si>
  <si>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</si>
  <si>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</si>
  <si>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</si>
  <si>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</si>
  <si>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</si>
  <si>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</si>
  <si>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</si>
  <si>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</si>
  <si>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</si>
  <si>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</si>
  <si>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</si>
  <si>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</si>
  <si>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</si>
  <si>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</si>
  <si>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</si>
  <si>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</si>
  <si>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</si>
  <si>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</si>
  <si>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</si>
  <si>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</si>
  <si>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</si>
  <si>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</si>
  <si>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</si>
  <si>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</si>
  <si>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</si>
  <si>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</si>
  <si>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</si>
  <si>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</si>
  <si>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</si>
  <si>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</si>
  <si>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</si>
  <si>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</si>
  <si>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</si>
  <si>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</si>
  <si>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</si>
  <si>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</si>
  <si>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</si>
  <si>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</si>
  <si>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</si>
  <si>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</si>
  <si>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</si>
  <si>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</si>
  <si>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</si>
  <si>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</si>
  <si>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</si>
  <si>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</si>
  <si>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</si>
  <si>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</si>
  <si>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</si>
  <si>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</si>
  <si>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</si>
  <si>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</si>
  <si>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</si>
  <si>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</si>
  <si>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</si>
  <si>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</si>
  <si>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</si>
  <si>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</si>
  <si>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</si>
  <si>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</si>
  <si>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</si>
  <si>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</si>
  <si>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</si>
  <si>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</si>
  <si>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</si>
  <si>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</si>
  <si>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</si>
  <si>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</si>
  <si>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</si>
  <si>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ขนมเปี๊ยะ 450 กรัม ถั่ว</t>
  </si>
  <si>
    <t>ขนมเปี๊ยะ 450 กรัม เผือก</t>
  </si>
  <si>
    <t>ขนมเปี๊ยะ 450 กรัม ฟัก</t>
  </si>
  <si>
    <t>ขนมเปี๊ยะ 450 กรัม งาดำ</t>
  </si>
  <si>
    <t xml:space="preserve">วันที่ </t>
  </si>
  <si>
    <t>รายการค่าใช้จ่าย</t>
  </si>
  <si>
    <t>ยอดค่าใช้จ่าย</t>
  </si>
  <si>
    <t>ยอดรวมค่าใช้จ่าย</t>
  </si>
  <si>
    <t>บาท</t>
  </si>
  <si>
    <t>รายการสินค้า</t>
  </si>
  <si>
    <t>ยอดรวมส่วนลด</t>
  </si>
  <si>
    <t>จำนวนคืนสินค้า</t>
  </si>
  <si>
    <t>ยอดรวมคืนสินค้า</t>
  </si>
  <si>
    <t>เครปคิทแคท</t>
  </si>
  <si>
    <t>ปังกรอบคาราเมล</t>
  </si>
  <si>
    <t>ข้าวเกรียบว่าว (กระปุก)</t>
  </si>
  <si>
    <t>บูธ แก้วมณีกาญจน์ วันที่ 1-31 ส.ค. 67</t>
  </si>
  <si>
    <t>โยก</t>
  </si>
  <si>
    <t>ครีมฮอร์น ชาไทย (1 ชิ้น)</t>
  </si>
  <si>
    <t>เบาหวิวมะพร้าว (แพค 100 g.)</t>
  </si>
  <si>
    <t>เบาหวิว (ญ) ใหม่ รสเผือกมะพร้าวเผา</t>
  </si>
  <si>
    <t>โบราณ 4 ชิ้น คริสมาศ</t>
  </si>
  <si>
    <t>เอแคร์คิทแคท</t>
  </si>
  <si>
    <t>เค้กช็อคโกแลตหน้านิ่ม</t>
  </si>
  <si>
    <t>เค้กโอรีโอ้</t>
  </si>
  <si>
    <t>เค้กมะพร้าวอ่อน</t>
  </si>
  <si>
    <t>เค้กลอดช่อง กล่องกลม</t>
  </si>
  <si>
    <t>เค้กทุเรียน</t>
  </si>
  <si>
    <t>เค้กสามเหลี่ยมรสส้ม</t>
  </si>
  <si>
    <t>เค้กสามเหลี่ยมรสฝอยทองใบเตย</t>
  </si>
  <si>
    <t>เค้กวันเกิด 1/2 ปอนด์</t>
  </si>
  <si>
    <t>เค้กวันเกิด 1 ปอนด์</t>
  </si>
  <si>
    <t>ท๊อฟฟี่ถั่ว (กระเช้า)</t>
  </si>
  <si>
    <t>ท๊อฟฟี่ถั่ว (กล่อง)</t>
  </si>
  <si>
    <t>คอนเฟลกคาราเมล</t>
  </si>
  <si>
    <t xml:space="preserve">เมอร์แรง ถุง </t>
  </si>
  <si>
    <t>เครปเค้กคิทแคท</t>
  </si>
  <si>
    <t>ครีมพายคาราเมลกล้วย</t>
  </si>
  <si>
    <t xml:space="preserve">วุ้นลูกส้ม </t>
  </si>
  <si>
    <t>เค้กวุ้นฝอยทอง</t>
  </si>
  <si>
    <t>ขนมปังเนยนิ่ม</t>
  </si>
  <si>
    <t>ขนมปังเนยนิ่ม 3 ชิ้น</t>
  </si>
  <si>
    <t>ขนมปังสังขยา 6 ลูก</t>
  </si>
  <si>
    <t>ขนมปังสังขยา 4 ลูก</t>
  </si>
  <si>
    <t>ขนมปังไส้รวมรส</t>
  </si>
  <si>
    <t>ขนมปังพิซซ่าโบโลน่า 80g.</t>
  </si>
  <si>
    <t>ขนมปังข้าวโพดแฮม 90g.</t>
  </si>
  <si>
    <t>ขนมปังแลบลิ้น</t>
  </si>
  <si>
    <t>ขนมปังแถว</t>
  </si>
  <si>
    <t xml:space="preserve">เปี๊ยะลาวาไข่เค็ม 1 ชิ้น </t>
  </si>
  <si>
    <t>เปี๊ยะบานเย็น (ล) 6 ลูก</t>
  </si>
  <si>
    <t>เปี๊ยะบานเย็น (ญ) 12 ลูก</t>
  </si>
  <si>
    <t>บ๋วยแห้งกระปุก</t>
  </si>
  <si>
    <t>มะนาวแห้งกระปุก</t>
  </si>
  <si>
    <t>มะเขือเทศกระปุก</t>
  </si>
  <si>
    <t>มะขามคลุกจี๊ดจ้าด</t>
  </si>
  <si>
    <t>NP มาม่อน ไส้ระเบิด</t>
  </si>
  <si>
    <t>ชาเขียวเย็น</t>
  </si>
  <si>
    <t>นมชมพูเย็น</t>
  </si>
  <si>
    <t>ชาไทยเย้น</t>
  </si>
  <si>
    <t>โกโก้เย็น</t>
  </si>
  <si>
    <t>กาแฟโบราณเย็น</t>
  </si>
  <si>
    <t>นมสดเย็น</t>
  </si>
  <si>
    <t xml:space="preserve">น้ำผลไม้ </t>
  </si>
  <si>
    <t>น้ำมะพร้าว</t>
  </si>
  <si>
    <t>น้ำเปล่า 600ml.</t>
  </si>
  <si>
    <t>เครื่องดื่ม</t>
  </si>
  <si>
    <t>ป้าย HBD</t>
  </si>
  <si>
    <t>กล่องจัดเบรก</t>
  </si>
  <si>
    <t>กระเช้า 14 นิ้ว</t>
  </si>
  <si>
    <t>โบว์กระเช้า</t>
  </si>
  <si>
    <t>DIE CAST (12)</t>
  </si>
  <si>
    <t>เป็ดบีบ / หมูบีบ</t>
  </si>
  <si>
    <t>รถแปลงร่าง</t>
  </si>
  <si>
    <t>ถังโจรเล็ก</t>
  </si>
  <si>
    <t>กระเป๋าหมอ</t>
  </si>
  <si>
    <t>บอลเด้ง</t>
  </si>
  <si>
    <t>รถลานสีแดง/รถทหารไขลาน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</si>
  <si>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</si>
  <si>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</si>
  <si>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</si>
  <si>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</si>
  <si>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</si>
  <si>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</si>
  <si>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</si>
  <si>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ลูกค้านัดรับ</t>
  </si>
  <si>
    <t>หมายเหตุ :</t>
  </si>
  <si>
    <t>ชิฟฟ่อนครีมมะพร้าว 120 g. (ชิ้น)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</si>
  <si>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</si>
  <si>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</si>
  <si>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</si>
  <si>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</si>
  <si>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</si>
  <si>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</si>
  <si>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โบราณ 2 ชิ้น รวมรส</t>
  </si>
  <si>
    <t>โบราณครีม 2 ชิ้น วรรณวนัช</t>
  </si>
  <si>
    <t>โบราณผลไม้ 2 ชิ้น วรรณวนัช</t>
  </si>
  <si>
    <t>ขนมปังลาวาไข่เค็ม</t>
  </si>
  <si>
    <t>เปี๊ยะบานเย็น (ล) 6 ลูก ใบเตย</t>
  </si>
  <si>
    <t>เปี๊ยะบานเย็น (ญ) 12 ลูก ใบเตย</t>
  </si>
  <si>
    <t>เอแคลร์นมสด 8 ชิ้น</t>
  </si>
  <si>
    <t>เอแคลร์ไข่เค็ม 6 ชิ้น</t>
  </si>
  <si>
    <t>เค้กสามเหลี่ยมรสมะพร้าว</t>
  </si>
  <si>
    <t>เค้กสามเหลี่ยมรสสตรอเบอร์รี่</t>
  </si>
  <si>
    <t>เค้กสามเหลี่ยมรสบลูเบอร์รี่</t>
  </si>
  <si>
    <t>เค้กสามเหลี่ยมรสช็อกโกโอริโอ้</t>
  </si>
  <si>
    <t>สตรอเบอร์รี่ครีมเค้ก</t>
  </si>
  <si>
    <t>วนิลาครีมเค้ก</t>
  </si>
  <si>
    <t>บลูเบอร์รี่ครีมเค้ก</t>
  </si>
  <si>
    <t>ใบเตยครีมเค้ก</t>
  </si>
  <si>
    <t>ช็อกโกแลตครีมเค้ก</t>
  </si>
  <si>
    <t xml:space="preserve">ขนมปังสตบลูเบอร์รี่ </t>
  </si>
  <si>
    <t xml:space="preserve">ขนมปังสตรอเบอร์รี่ </t>
  </si>
  <si>
    <t>แซนด์วิชโบราณ</t>
  </si>
  <si>
    <t>เปี๊ยะสติ๊กไก่หยอง</t>
  </si>
  <si>
    <t>นมเปรี๊ยว</t>
  </si>
  <si>
    <t>ขนมปังเลเยอร์</t>
  </si>
  <si>
    <t>ขนมปุยฝ้าย 4 ชิ้น สีขาว</t>
  </si>
  <si>
    <t>ขนมปุยฝ้าย 4 ชิ้น สีชมพู</t>
  </si>
  <si>
    <t>ขนมปุยฝ้าย 1 ปอนด์ สีชมพู</t>
  </si>
  <si>
    <t>ขนมปุยฝ้าย 1 ปอนด์ สีขาว</t>
  </si>
  <si>
    <t>ฝอยทองกรอบ</t>
  </si>
  <si>
    <t>ขายนอกระบบ</t>
  </si>
  <si>
    <t>ซอฟท์เค้กฝอยทอง</t>
  </si>
  <si>
    <t>ซอฟท์เค้กครีมสด</t>
  </si>
  <si>
    <t>จัดกระเช้า</t>
  </si>
  <si>
    <t>ถั่วลันเตา</t>
  </si>
  <si>
    <t>กระเช้า 12 นิ้ว</t>
  </si>
  <si>
    <t>กระเช้า 16 นิ้ว</t>
  </si>
  <si>
    <t>ครัฟฟินรูบี้ช็อคโกแลตสตรอเบอร์รี่</t>
  </si>
  <si>
    <t>เรดเวลเว็ทวูปปี้พาย</t>
  </si>
  <si>
    <t>ชิฟฟ่อน (ญ) ห่อซีน</t>
  </si>
  <si>
    <t>รวมต้นทุนสินค้า</t>
  </si>
  <si>
    <t>จำนวนสินค้า</t>
  </si>
  <si>
    <t>โยกไปสาขา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</si>
  <si>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</si>
  <si>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</si>
  <si>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</si>
  <si>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</si>
  <si>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</si>
  <si>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</si>
  <si>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</si>
  <si>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</si>
  <si>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</si>
  <si>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</si>
  <si>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</si>
  <si>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</si>
  <si>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</si>
  <si>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</si>
  <si>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มะพร้าว (6 ชิ้น)</t>
  </si>
  <si>
    <t>ชิฟฟ่อนเค้กสอดไส้ ช็อคโกแลตนูเทลล่า (3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</si>
  <si>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</si>
  <si>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</si>
  <si>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ชิฟฟ่อนเค้กสอดไส้ เมล่อน (3 ชิ้น)</t>
  </si>
  <si>
    <t>ชิฟฟ่อนเค้กสอดไส้เนย รสมะพร้าว (2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</si>
  <si>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</si>
  <si>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</si>
  <si>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</si>
  <si>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</si>
  <si>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</si>
  <si>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ชิฟฟ่อนเค้กสอดไส้ รวมรส (4 ชิ้น) กล่องชมพู</t>
  </si>
  <si>
    <t>ชิฟฟ่อนเค้กสอดไส้ รวมรส (8 ชิ้น) กล่องชมพู</t>
  </si>
  <si>
    <t>ลาวา (ล) (สีเหลืองล้วน)</t>
  </si>
  <si>
    <t>ลาวา (ญ) (สีเหลืองล้วน)</t>
  </si>
  <si>
    <t>ลาวา ทูโทน (ล) (สีเขียว + สีเหลือง)</t>
  </si>
  <si>
    <t>ลาวา ทูโทน (ญ) (สีเขียว + สีเหลือง)</t>
  </si>
  <si>
    <t>สรุปค่าใช้จ่าย บูธ แก้วมณีกาญจน์ วันที่ 1-31 ส.ค.</t>
  </si>
  <si>
    <t>สรุปรายการคืนสินค้า บูธ แก้วมณีกาญจน์ วันที่ 1-31 ส.ค.</t>
  </si>
  <si>
    <t>สรุปรายการโยกย้ายสินค้า บูธ แก้วมณีกาญจน์ วันที่ 1-31 ส.ค.</t>
  </si>
  <si>
    <t>ชิฟฟ่อนเค้กทูโทนใบเตยและมะพร้าวสอดไส้ครีม (8 ชิ้น)</t>
  </si>
  <si>
    <t>สรุปยอดขาย บูธ แก้วมณีกาญจน์ วันที่ 1-31 ส.ค. 67</t>
  </si>
  <si>
    <t>ลด 50 % 1</t>
  </si>
  <si>
    <t>โปรจับคู่</t>
  </si>
  <si>
    <t>โปรจับคู่ 2 คู่</t>
  </si>
  <si>
    <t>ราคาเต็ม/หน่วย</t>
  </si>
  <si>
    <t>ราคาลด/หน่วย</t>
  </si>
  <si>
    <t>ยอดรวม</t>
  </si>
  <si>
    <t>ชิ้น</t>
  </si>
  <si>
    <t>ลด 50 %</t>
  </si>
  <si>
    <t>สรุปส่วนลดสินค้า บูธ แก้วมณีกาญจน์ วันที่ 1-31 ส.ค. 67</t>
  </si>
  <si>
    <t>แถม 1</t>
  </si>
  <si>
    <t>แถม</t>
  </si>
  <si>
    <t>โปรจับ 1 คู่</t>
  </si>
  <si>
    <t>ลด 50 % 7</t>
  </si>
  <si>
    <t>ลด 50 % 2</t>
  </si>
  <si>
    <t>ลด 50 % 4</t>
  </si>
  <si>
    <t>ลด 50 % 5</t>
  </si>
  <si>
    <t>ลด 50 % 7 // หมดอายุ 1</t>
  </si>
  <si>
    <t>ลด 50 % 1 // หมดอายุ 1</t>
  </si>
  <si>
    <t>หมดอายุ 2</t>
  </si>
  <si>
    <t>ราคา/หน่วย</t>
  </si>
  <si>
    <t>หมดอายุ</t>
  </si>
  <si>
    <t>ลด 50 % 6</t>
  </si>
  <si>
    <t>คืนไส้เปรี๊ยว 2</t>
  </si>
  <si>
    <t>คืนไส้เปรี๊ยว 6</t>
  </si>
  <si>
    <t>คืนไส้เปรี๊ยว 1</t>
  </si>
  <si>
    <t>คืนไส้เปรี๊ยว 4</t>
  </si>
  <si>
    <t>โปรจับคู่ 1</t>
  </si>
  <si>
    <t>ลด 50 % 9</t>
  </si>
  <si>
    <t>ลด 50 % 3</t>
  </si>
  <si>
    <t>จับคู่โปร 2</t>
  </si>
  <si>
    <t>จับคู่โปร 1</t>
  </si>
  <si>
    <t>ครีมฮอร์นใบเตยจัมโบ้</t>
  </si>
  <si>
    <t>ครีมฮอร์นชาไทยจัมโบ้</t>
  </si>
  <si>
    <t>ครีมฮอร์นวนิลาจัมโบ้</t>
  </si>
  <si>
    <t>จับคู่โปร 3</t>
  </si>
  <si>
    <t>1 แถม 1</t>
  </si>
  <si>
    <t>ค่าเทปใส + ปากกา</t>
  </si>
  <si>
    <t>โปรจับคู่ 2</t>
  </si>
  <si>
    <t>โปร 3 กระปุก 100 บาท</t>
  </si>
  <si>
    <t>คัพเค้กคัสตาร์ด</t>
  </si>
  <si>
    <t>ลด 50 % 10</t>
  </si>
  <si>
    <t>1 แถม 1 = 16</t>
  </si>
  <si>
    <t>ค่าถ่านคีย์บอร์ด</t>
  </si>
  <si>
    <t>ลด 50 % 8</t>
  </si>
  <si>
    <t>ลด 50 % 13</t>
  </si>
  <si>
    <t>ลด 20 % 17</t>
  </si>
  <si>
    <t>โปรจับคู่ 3</t>
  </si>
  <si>
    <t>หมดอายุ 12</t>
  </si>
  <si>
    <t>หมดอายุ 14</t>
  </si>
  <si>
    <t>โยกทำโปร 10</t>
  </si>
  <si>
    <t xml:space="preserve">SET โปรโมรชั่นวันแม่ </t>
  </si>
  <si>
    <t>ลด 50 % 8 // แถม 2</t>
  </si>
  <si>
    <t>หมดอายุ 9</t>
  </si>
  <si>
    <t xml:space="preserve">ลด 50 % </t>
  </si>
  <si>
    <t>ลด 20 % = 10โยกไปสาขาอื่น 50</t>
  </si>
  <si>
    <t>ไทวัสดุ</t>
  </si>
  <si>
    <t xml:space="preserve"> ปตท.คุณาวรรณ</t>
  </si>
  <si>
    <t>ปตท.ราชบุรี</t>
  </si>
  <si>
    <t>ลำพยา 3 ใหม่</t>
  </si>
  <si>
    <t>ลำพยา 2 ใหม่</t>
  </si>
  <si>
    <t>กล่อง</t>
  </si>
  <si>
    <t>แถม 2</t>
  </si>
  <si>
    <t>ลด 50 % 2 // หมดอายุ 1</t>
  </si>
  <si>
    <t>หมดอายุ 1</t>
  </si>
  <si>
    <t>ค่าซ่อมสวิสต์ไฟตู้แช่</t>
  </si>
  <si>
    <t>ค่าปากกา + เทปใส</t>
  </si>
  <si>
    <t>ค่าถ่านใส่คีย์บอร์ด</t>
  </si>
  <si>
    <t>ลด 50 บาท 1 กล่อง</t>
  </si>
  <si>
    <t>ลด 50 % 5 // แถม 1</t>
  </si>
  <si>
    <t>รหัสสินค้า</t>
  </si>
  <si>
    <t>8857125000871</t>
  </si>
  <si>
    <t>8857125000161</t>
  </si>
  <si>
    <t>8857125000765</t>
  </si>
  <si>
    <t>8857125002127</t>
  </si>
  <si>
    <t>8857125001328</t>
  </si>
  <si>
    <t>8857125000604</t>
  </si>
  <si>
    <t>8857125000611</t>
  </si>
  <si>
    <t>8857125001861</t>
  </si>
  <si>
    <t>8857125000895</t>
  </si>
  <si>
    <t>8857125000154</t>
  </si>
  <si>
    <t>8857125000192</t>
  </si>
  <si>
    <t>8857125000185</t>
  </si>
  <si>
    <t>8857125000451</t>
  </si>
  <si>
    <t>8857125001397</t>
  </si>
  <si>
    <t>8857125000093</t>
  </si>
  <si>
    <t>8857125000017</t>
  </si>
  <si>
    <t>8857125000123</t>
  </si>
  <si>
    <t>8857125000246</t>
  </si>
  <si>
    <t>8857125000086</t>
  </si>
  <si>
    <t>8857125001830</t>
  </si>
  <si>
    <t>8857125001311</t>
  </si>
  <si>
    <t>8857125000987</t>
  </si>
  <si>
    <t>8857125000956</t>
  </si>
  <si>
    <t>8857125001816</t>
  </si>
  <si>
    <t>8857125000130</t>
  </si>
  <si>
    <t>8857125000970</t>
  </si>
  <si>
    <t>8857125002264</t>
  </si>
  <si>
    <t>8857125000963</t>
  </si>
  <si>
    <t>8857125000918</t>
  </si>
  <si>
    <t>8857125000901</t>
  </si>
  <si>
    <t>8857125000932</t>
  </si>
  <si>
    <t>8857125003773</t>
  </si>
  <si>
    <t>8857125000055</t>
  </si>
  <si>
    <t>8857125000239</t>
  </si>
  <si>
    <t>8857125003810</t>
  </si>
  <si>
    <t>8857125000024</t>
  </si>
  <si>
    <t>8857126455519</t>
  </si>
  <si>
    <t>8857126455137</t>
  </si>
  <si>
    <t>8857126455144</t>
  </si>
  <si>
    <t>8857126455687</t>
  </si>
  <si>
    <t>8857125003506</t>
  </si>
  <si>
    <t>8857126455762</t>
  </si>
  <si>
    <t>8857125004404</t>
  </si>
  <si>
    <t>8857125000826</t>
  </si>
  <si>
    <t>8857125000345</t>
  </si>
  <si>
    <t>8857125001557</t>
  </si>
  <si>
    <t>1124039</t>
  </si>
  <si>
    <t>8857125004398</t>
  </si>
  <si>
    <t>8857125000864</t>
  </si>
  <si>
    <t>8857125000420</t>
  </si>
  <si>
    <t>8857125001175</t>
  </si>
  <si>
    <t>8857125001007</t>
  </si>
  <si>
    <t>8857125001168</t>
  </si>
  <si>
    <t>8857125000116</t>
  </si>
  <si>
    <t>8857125000260</t>
  </si>
  <si>
    <t>8857125003711</t>
  </si>
  <si>
    <t>8857125003704</t>
  </si>
  <si>
    <t>8857125000215</t>
  </si>
  <si>
    <t>8857125000307</t>
  </si>
  <si>
    <t>8857125000819</t>
  </si>
  <si>
    <t>8857125002424</t>
  </si>
  <si>
    <t>8857125002431</t>
  </si>
  <si>
    <t>8857125002455</t>
  </si>
  <si>
    <t>8857125002417</t>
  </si>
  <si>
    <t>8857125000475</t>
  </si>
  <si>
    <t>8857125000499</t>
  </si>
  <si>
    <t>8857125000505</t>
  </si>
  <si>
    <t>8857125004213</t>
  </si>
  <si>
    <t>8857125000598</t>
  </si>
  <si>
    <t>เซ็ตวันแม่คืนมา 8 กล่อง</t>
  </si>
  <si>
    <t>แถม 1 กล่องซื้อครบ 635 บาท</t>
  </si>
  <si>
    <t>ลด 50 % หมดอายุ 22/8/2567</t>
  </si>
  <si>
    <t>ลด 50 % = 5 หมดอายุ 22/8/2567</t>
  </si>
  <si>
    <t>ลด 50 % = 4 หมดอายุ 24/8/2567</t>
  </si>
  <si>
    <t>ลด 50 % = 10 หมดอายุ 24/8/2567</t>
  </si>
  <si>
    <t>ลด 50 % = 8 หมดอายุ 24/8/2567</t>
  </si>
  <si>
    <t>ลด 50 % = 5 หมดอายุ 24/8/2567</t>
  </si>
  <si>
    <t>ลด 50 % = 15 หมดอายุ 24/8/2567</t>
  </si>
  <si>
    <t>แถม 1 ซื้อครบ 500 บาท</t>
  </si>
  <si>
    <t>มดอายุ 23/8/2567</t>
  </si>
  <si>
    <t>แถม 1 ซื้อครบ 620</t>
  </si>
  <si>
    <t>ลด 50 % 1 26/8/2567</t>
  </si>
  <si>
    <t>ลด 50 % 3 26/8/2567</t>
  </si>
  <si>
    <t>ลด 50 % 2 EXP.26/8/2567</t>
  </si>
  <si>
    <t>ลด 50 % 1 EXP.26/8/2567</t>
  </si>
  <si>
    <t>ลด 50 % 4 EXP.26/8/2567</t>
  </si>
  <si>
    <t>ลด 50 % 7 EXP.26/8/2567</t>
  </si>
  <si>
    <t>ลด 50 % 2 : 29/8/2567</t>
  </si>
  <si>
    <t>ลด 50 % 1 : 29/8/2567</t>
  </si>
  <si>
    <t>โปรจับคู่ = 1 , ลด 50 % 1 : 29/8/2567</t>
  </si>
  <si>
    <t>ซื้อครบ 500</t>
  </si>
  <si>
    <t>ลด 50 % 3 : 31/8/2567</t>
  </si>
  <si>
    <t>ลด 50 % 4 : 31/8/2567</t>
  </si>
  <si>
    <t>ลด 50 % 2 : 31/8/2567</t>
  </si>
  <si>
    <t>ลด 50 % 19 : EXP.31/8/2567</t>
  </si>
  <si>
    <t>ลด 50 % 3 : EXP.31/8/2567</t>
  </si>
  <si>
    <t>ลด 50 % 2 : EXP.31/8/2567</t>
  </si>
  <si>
    <t>ลด 50 % 8 : EXP.31/8/2567</t>
  </si>
  <si>
    <t>หมดอายุ 3</t>
  </si>
  <si>
    <t>หมดอายุ 2 , ลด 50 % 1 : EXP.31/8/2567</t>
  </si>
  <si>
    <t>หมดอายุ 2 , โปรจับคู่ 1</t>
  </si>
  <si>
    <t>หมดอายุ 1 , โปรจับคู่ 1</t>
  </si>
  <si>
    <t>ลด 50 % 1 : EXP31/8/2567</t>
  </si>
  <si>
    <t>แถม 1 ซื้อครบ 540</t>
  </si>
  <si>
    <t>ลด 50 % 2 : EXP31/8/2567 , แถม 1</t>
  </si>
  <si>
    <t>หมดอายุ 4</t>
  </si>
  <si>
    <t>หมดอายุ 5</t>
  </si>
  <si>
    <t>หมดอายุ  1</t>
  </si>
  <si>
    <t>แถม 1 กล่องซื้อครบ 635 บาท // หมดอายุ 1</t>
  </si>
  <si>
    <t>ลด 50 % 3 26/8/2567 / หมดอายุ 1</t>
  </si>
  <si>
    <t>ลด 50 % 1 26/8/2567 หมดอายุ 1</t>
  </si>
  <si>
    <t>ลด 50 % 1 26/8/2567 หมดอายุ 2</t>
  </si>
  <si>
    <t>โปรจับคู่ = 1</t>
  </si>
  <si>
    <t>ลด 50 % 1 : EXP.31/8/2567</t>
  </si>
  <si>
    <t>ลด 50 % 2 : EXP31/8/2567</t>
  </si>
  <si>
    <t>ลด 50 % = 15</t>
  </si>
  <si>
    <t>ลด 50 % = 5</t>
  </si>
  <si>
    <t>ลด 50 % = 8</t>
  </si>
  <si>
    <t>ลด 50 % = 4</t>
  </si>
  <si>
    <t>ลด 50 % = 10</t>
  </si>
  <si>
    <t xml:space="preserve">ลด 50 % 1 </t>
  </si>
  <si>
    <t>ลด 20 %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</si>
</sst>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4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20"/>
      <color theme="1"/>
      <name val="Angsana New"/>
      <family val="1"/>
    </font>
    <font>
      <b/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17"/>
      <color indexed="8"/>
      <name val="AngsanaUPC"/>
      <family val="1"/>
    </font>
    <font>
      <sz val="18"/>
      <color theme="1"/>
      <name val="Angsana New"/>
      <family val="1"/>
    </font>
    <font>
      <sz val="16"/>
      <color theme="1"/>
      <name val="Angsana New"/>
      <family val="1"/>
    </font>
    <font>
      <b/>
      <sz val="9"/>
      <color indexed="81"/>
      <name val="Tahoma"/>
      <family val="2"/>
    </font>
    <font>
      <sz val="16"/>
      <color theme="1"/>
      <name val="Angsana New"/>
      <family val="1"/>
      <charset val="22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43" fontId="17" fillId="0" borderId="0" xfId="1" applyFont="1" applyAlignment="1">
      <alignment horizontal="center"/>
    </xf>
    <xf numFmtId="0" fontId="18" fillId="17" borderId="1" xfId="0" applyFont="1" applyFill="1" applyBorder="1" applyAlignment="1">
      <alignment horizontal="center"/>
    </xf>
    <xf numFmtId="43" fontId="18" fillId="17" borderId="1" xfId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7" fillId="0" borderId="0" xfId="0" applyFont="1" applyAlignment="1">
      <alignment horizontal="right"/>
    </xf>
    <xf numFmtId="43" fontId="18" fillId="0" borderId="27" xfId="1" applyFont="1" applyBorder="1" applyAlignment="1">
      <alignment horizontal="center"/>
    </xf>
    <xf numFmtId="0" fontId="17" fillId="0" borderId="0" xfId="0" applyFont="1" applyAlignment="1">
      <alignment horizontal="left"/>
    </xf>
    <xf numFmtId="43" fontId="2" fillId="2" borderId="0" xfId="0" applyNumberFormat="1" applyFont="1" applyFill="1"/>
    <xf numFmtId="0" fontId="5" fillId="14" borderId="1" xfId="0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43" fontId="6" fillId="14" borderId="15" xfId="1" applyFont="1" applyFill="1" applyBorder="1"/>
    <xf numFmtId="0" fontId="5" fillId="18" borderId="1" xfId="0" applyFont="1" applyFill="1" applyBorder="1" applyAlignment="1">
      <alignment horizontal="center"/>
    </xf>
    <xf numFmtId="0" fontId="7" fillId="18" borderId="1" xfId="0" applyFont="1" applyFill="1" applyBorder="1" applyAlignment="1">
      <alignment horizontal="center"/>
    </xf>
    <xf numFmtId="43" fontId="2" fillId="18" borderId="1" xfId="1" applyFont="1" applyFill="1" applyBorder="1"/>
    <xf numFmtId="43" fontId="2" fillId="18" borderId="1" xfId="1" applyFont="1" applyFill="1" applyBorder="1" applyAlignment="1">
      <alignment horizontal="center"/>
    </xf>
    <xf numFmtId="0" fontId="19" fillId="0" borderId="0" xfId="0" applyFont="1"/>
    <xf numFmtId="0" fontId="2" fillId="0" borderId="19" xfId="0" applyFont="1" applyBorder="1"/>
    <xf numFmtId="43" fontId="2" fillId="0" borderId="19" xfId="1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0" fontId="6" fillId="0" borderId="0" xfId="0" applyFont="1" applyAlignment="1">
      <alignment horizontal="right"/>
    </xf>
    <xf numFmtId="43" fontId="5" fillId="0" borderId="27" xfId="0" applyNumberFormat="1" applyFont="1" applyBorder="1"/>
    <xf numFmtId="43" fontId="2" fillId="20" borderId="1" xfId="1" applyFont="1" applyFill="1" applyBorder="1"/>
    <xf numFmtId="0" fontId="5" fillId="21" borderId="1" xfId="0" applyFont="1" applyFill="1" applyBorder="1" applyAlignment="1">
      <alignment horizontal="center"/>
    </xf>
    <xf numFmtId="43" fontId="2" fillId="21" borderId="1" xfId="1" applyFont="1" applyFill="1" applyBorder="1"/>
    <xf numFmtId="0" fontId="18" fillId="17" borderId="1" xfId="0" applyFont="1" applyFill="1" applyBorder="1" applyAlignment="1">
      <alignment horizontal="center" vertical="center"/>
    </xf>
    <xf numFmtId="43" fontId="18" fillId="17" borderId="1" xfId="1" applyFont="1" applyFill="1" applyBorder="1" applyAlignment="1">
      <alignment horizontal="center" vertical="center"/>
    </xf>
    <xf numFmtId="43" fontId="18" fillId="17" borderId="1" xfId="1" applyFont="1" applyFill="1" applyBorder="1" applyAlignment="1">
      <alignment horizontal="center" vertical="center" wrapText="1"/>
    </xf>
    <xf numFmtId="14" fontId="20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left"/>
    </xf>
    <xf numFmtId="43" fontId="20" fillId="0" borderId="1" xfId="1" applyFont="1" applyFill="1" applyBorder="1" applyAlignment="1">
      <alignment horizontal="center"/>
    </xf>
    <xf numFmtId="0" fontId="21" fillId="0" borderId="1" xfId="0" applyFont="1" applyBorder="1" applyAlignment="1">
      <alignment horizontal="left"/>
    </xf>
    <xf numFmtId="0" fontId="21" fillId="0" borderId="1" xfId="0" applyFont="1" applyBorder="1" applyAlignment="1">
      <alignment horizontal="center"/>
    </xf>
    <xf numFmtId="0" fontId="2" fillId="7" borderId="1" xfId="0" applyFont="1" applyFill="1" applyBorder="1"/>
    <xf numFmtId="1" fontId="17" fillId="0" borderId="0" xfId="1" applyNumberFormat="1" applyFont="1" applyAlignment="1">
      <alignment horizontal="center"/>
    </xf>
    <xf numFmtId="1" fontId="18" fillId="17" borderId="1" xfId="1" applyNumberFormat="1" applyFont="1" applyFill="1" applyBorder="1" applyAlignment="1">
      <alignment horizontal="center" vertical="center"/>
    </xf>
    <xf numFmtId="1" fontId="20" fillId="0" borderId="1" xfId="1" applyNumberFormat="1" applyFont="1" applyFill="1" applyBorder="1" applyAlignment="1">
      <alignment horizontal="center"/>
    </xf>
    <xf numFmtId="1" fontId="18" fillId="0" borderId="27" xfId="1" applyNumberFormat="1" applyFont="1" applyBorder="1" applyAlignment="1">
      <alignment horizontal="center"/>
    </xf>
    <xf numFmtId="14" fontId="23" fillId="0" borderId="1" xfId="0" applyNumberFormat="1" applyFont="1" applyBorder="1" applyAlignment="1">
      <alignment horizontal="center"/>
    </xf>
    <xf numFmtId="0" fontId="23" fillId="0" borderId="1" xfId="0" applyFont="1" applyBorder="1" applyAlignment="1">
      <alignment horizontal="left"/>
    </xf>
    <xf numFmtId="0" fontId="23" fillId="0" borderId="1" xfId="0" applyFont="1" applyBorder="1" applyAlignment="1">
      <alignment horizontal="center"/>
    </xf>
    <xf numFmtId="43" fontId="23" fillId="0" borderId="1" xfId="1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43" fontId="2" fillId="4" borderId="0" xfId="0" applyNumberFormat="1" applyFont="1" applyFill="1"/>
    <xf numFmtId="43" fontId="2" fillId="7" borderId="1" xfId="1" applyFont="1" applyFill="1" applyBorder="1" applyAlignment="1">
      <alignment horizontal="center"/>
    </xf>
    <xf numFmtId="14" fontId="21" fillId="0" borderId="1" xfId="0" applyNumberFormat="1" applyFont="1" applyBorder="1" applyAlignment="1">
      <alignment horizontal="center"/>
    </xf>
    <xf numFmtId="43" fontId="21" fillId="0" borderId="1" xfId="1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1" fontId="18" fillId="17" borderId="1" xfId="1" applyNumberFormat="1" applyFont="1" applyFill="1" applyBorder="1" applyAlignment="1">
      <alignment horizontal="center"/>
    </xf>
    <xf numFmtId="1" fontId="21" fillId="0" borderId="1" xfId="1" applyNumberFormat="1" applyFont="1" applyFill="1" applyBorder="1" applyAlignment="1">
      <alignment horizontal="center"/>
    </xf>
    <xf numFmtId="1" fontId="17" fillId="0" borderId="27" xfId="1" applyNumberFormat="1" applyFont="1" applyBorder="1" applyAlignment="1">
      <alignment horizontal="center"/>
    </xf>
    <xf numFmtId="43" fontId="2" fillId="0" borderId="1" xfId="1" applyFont="1" applyBorder="1" applyAlignment="1">
      <alignment horizontal="left"/>
    </xf>
    <xf numFmtId="0" fontId="18" fillId="17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" fontId="8" fillId="5" borderId="16" xfId="0" applyNumberFormat="1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/>
    </xf>
    <xf numFmtId="0" fontId="6" fillId="19" borderId="16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0" fontId="5" fillId="18" borderId="22" xfId="0" applyFont="1" applyFill="1" applyBorder="1" applyAlignment="1">
      <alignment horizontal="center" vertical="center"/>
    </xf>
    <xf numFmtId="0" fontId="5" fillId="18" borderId="16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5" fillId="18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5" fillId="18" borderId="15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/>
    </xf>
    <xf numFmtId="0" fontId="5" fillId="20" borderId="22" xfId="0" applyFont="1" applyFill="1" applyBorder="1" applyAlignment="1">
      <alignment horizontal="center" vertical="center" wrapText="1"/>
    </xf>
    <xf numFmtId="0" fontId="5" fillId="20" borderId="1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4" fillId="2" borderId="2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3"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99FFCC"/>
      <color rgb="FFFFFFCC"/>
      <color rgb="FFFD3D3D"/>
      <color rgb="FFFFCCFF"/>
      <color rgb="FFF789D2"/>
      <color rgb="FFF8B4B4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E813A-1B64-42FF-99CD-46DDE6AD1661}">
  <sheetPr>
    <tabColor rgb="FF5F5F5F"/>
  </sheetPr>
  <dimension ref="A1:I194"/>
  <sheetViews>
    <sheetView tabSelected="1" workbookViewId="0">
      <pane xSplit="2" ySplit="2" topLeftCell="C3" activePane="bottomRight" state="frozen"/>
      <selection activeCell="B1" sqref="B1:B1048576"/>
      <selection pane="topRight" activeCell="B1" sqref="B1:B1048576"/>
      <selection pane="bottomLeft" activeCell="B1" sqref="B1:B1048576"/>
      <selection pane="bottomRight" activeCell="A3" sqref="A3:D6"/>
    </sheetView>
  </sheetViews>
  <sheetFormatPr defaultColWidth="9.09765625" defaultRowHeight="23.4" x14ac:dyDescent="0.6"/>
  <cols>
    <col min="1" max="1" width="9.09765625" style="76"/>
    <col min="2" max="2" width="18.09765625" style="76" bestFit="1" customWidth="1"/>
    <col min="3" max="3" width="13.19921875" style="77" bestFit="1" customWidth="1"/>
    <col min="4" max="4" width="27.19921875" style="76" customWidth="1"/>
    <col min="5" max="16384" width="9.09765625" style="76"/>
  </cols>
  <sheetData>
    <row r="1" spans="1:4" ht="28.8" x14ac:dyDescent="0.75">
      <c r="A1" s="75" t="s">
        <v>413</v>
      </c>
    </row>
    <row r="2" spans="1:4" s="80" customFormat="1" ht="26.4" x14ac:dyDescent="0.7">
      <c r="A2" s="78" t="s">
        <v>214</v>
      </c>
      <c r="B2" s="78" t="s">
        <v>252</v>
      </c>
      <c r="C2" s="79" t="s">
        <v>253</v>
      </c>
      <c r="D2" s="78" t="s">
        <v>9</v>
      </c>
    </row>
    <row r="3" spans="1:4" s="124" customFormat="1" x14ac:dyDescent="0.6">
      <c r="A3" s="122">
        <v>243833</v>
      </c>
      <c r="B3" s="109" t="s">
        <v>482</v>
      </c>
      <c r="C3" s="123">
        <v>350</v>
      </c>
      <c r="D3" s="109"/>
    </row>
    <row r="4" spans="1:4" s="124" customFormat="1" x14ac:dyDescent="0.6">
      <c r="A4" s="122">
        <v>243835</v>
      </c>
      <c r="B4" s="109" t="s">
        <v>483</v>
      </c>
      <c r="C4" s="123">
        <v>47</v>
      </c>
      <c r="D4" s="109"/>
    </row>
    <row r="5" spans="1:4" s="124" customFormat="1" x14ac:dyDescent="0.6">
      <c r="A5" s="122">
        <v>243837</v>
      </c>
      <c r="B5" s="109" t="s">
        <v>484</v>
      </c>
      <c r="C5" s="123">
        <v>69</v>
      </c>
      <c r="D5" s="109"/>
    </row>
    <row r="6" spans="1:4" ht="27" thickBot="1" x14ac:dyDescent="0.75">
      <c r="B6" s="81" t="s">
        <v>254</v>
      </c>
      <c r="C6" s="82">
        <f>SUM(C3:C5)</f>
        <v>466</v>
      </c>
      <c r="D6" s="83" t="s">
        <v>255</v>
      </c>
    </row>
    <row r="7" spans="1:4" ht="24" thickTop="1" x14ac:dyDescent="0.6"/>
    <row r="194" spans="2:9" x14ac:dyDescent="0.6">
      <c r="B194" s="76" t="s">
        <v>260</v>
      </c>
      <c r="I194" s="76">
        <v>35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CD77E-1D28-4D06-A5DA-015198644ACF}">
  <sheetPr>
    <tabColor rgb="FF5F5F5F"/>
    <pageSetUpPr fitToPage="1"/>
  </sheetPr>
  <dimension ref="A1:F41"/>
  <sheetViews>
    <sheetView zoomScaleNormal="100" workbookViewId="0">
      <pane xSplit="1" ySplit="2" topLeftCell="B3" activePane="bottomRight" state="frozen"/>
      <selection activeCell="B1" sqref="B1:B1048576"/>
      <selection pane="topRight" activeCell="B1" sqref="B1:B1048576"/>
      <selection pane="bottomLeft" activeCell="B1" sqref="B1:B1048576"/>
      <selection pane="bottomRight" activeCell="C40" sqref="C40"/>
    </sheetView>
  </sheetViews>
  <sheetFormatPr defaultColWidth="9.09765625" defaultRowHeight="23.4" x14ac:dyDescent="0.6"/>
  <cols>
    <col min="1" max="1" width="9.09765625" style="76"/>
    <col min="2" max="2" width="40.8984375" style="76" bestFit="1" customWidth="1"/>
    <col min="3" max="4" width="9.19921875" style="77" customWidth="1"/>
    <col min="5" max="5" width="10.3984375" style="76" bestFit="1" customWidth="1"/>
    <col min="6" max="6" width="13.69921875" style="76" bestFit="1" customWidth="1"/>
    <col min="7" max="16384" width="9.09765625" style="76"/>
  </cols>
  <sheetData>
    <row r="1" spans="1:6" ht="28.8" x14ac:dyDescent="0.75">
      <c r="A1" s="75" t="s">
        <v>414</v>
      </c>
    </row>
    <row r="2" spans="1:6" s="130" customFormat="1" ht="52.8" x14ac:dyDescent="0.25">
      <c r="A2" s="129" t="s">
        <v>251</v>
      </c>
      <c r="B2" s="129" t="s">
        <v>256</v>
      </c>
      <c r="C2" s="104" t="s">
        <v>258</v>
      </c>
      <c r="D2" s="104" t="s">
        <v>437</v>
      </c>
      <c r="E2" s="104" t="s">
        <v>423</v>
      </c>
      <c r="F2" s="129" t="s">
        <v>9</v>
      </c>
    </row>
    <row r="3" spans="1:6" s="80" customFormat="1" ht="25.95" customHeight="1" x14ac:dyDescent="0.7">
      <c r="A3" s="115">
        <v>243833</v>
      </c>
      <c r="B3" s="116" t="s">
        <v>393</v>
      </c>
      <c r="C3" s="113">
        <v>1</v>
      </c>
      <c r="D3" s="20">
        <v>130</v>
      </c>
      <c r="E3" s="118">
        <v>100</v>
      </c>
      <c r="F3" s="117" t="s">
        <v>438</v>
      </c>
    </row>
    <row r="4" spans="1:6" s="80" customFormat="1" ht="25.95" customHeight="1" x14ac:dyDescent="0.7">
      <c r="A4" s="115">
        <v>243833</v>
      </c>
      <c r="B4" s="116" t="s">
        <v>406</v>
      </c>
      <c r="C4" s="113">
        <v>1</v>
      </c>
      <c r="D4" s="20">
        <v>130</v>
      </c>
      <c r="E4" s="118">
        <v>200</v>
      </c>
      <c r="F4" s="117" t="s">
        <v>438</v>
      </c>
    </row>
    <row r="5" spans="1:6" s="80" customFormat="1" ht="25.95" customHeight="1" x14ac:dyDescent="0.7">
      <c r="A5" s="115">
        <v>243833</v>
      </c>
      <c r="B5" s="116" t="s">
        <v>416</v>
      </c>
      <c r="C5" s="113">
        <v>2</v>
      </c>
      <c r="D5" s="20">
        <v>130</v>
      </c>
      <c r="E5" s="118">
        <v>100</v>
      </c>
      <c r="F5" s="117" t="s">
        <v>438</v>
      </c>
    </row>
    <row r="6" spans="1:6" s="80" customFormat="1" ht="25.95" customHeight="1" x14ac:dyDescent="0.7">
      <c r="A6" s="115">
        <v>243834</v>
      </c>
      <c r="B6" s="116" t="s">
        <v>405</v>
      </c>
      <c r="C6" s="113">
        <v>2</v>
      </c>
      <c r="D6" s="20">
        <v>85</v>
      </c>
      <c r="E6" s="118">
        <v>100</v>
      </c>
      <c r="F6" s="117" t="s">
        <v>440</v>
      </c>
    </row>
    <row r="7" spans="1:6" s="80" customFormat="1" ht="26.4" x14ac:dyDescent="0.7">
      <c r="A7" s="115">
        <v>243834</v>
      </c>
      <c r="B7" s="116" t="s">
        <v>393</v>
      </c>
      <c r="C7" s="113">
        <v>6</v>
      </c>
      <c r="D7" s="20">
        <v>130</v>
      </c>
      <c r="E7" s="118">
        <v>100</v>
      </c>
      <c r="F7" s="117" t="s">
        <v>441</v>
      </c>
    </row>
    <row r="8" spans="1:6" s="80" customFormat="1" ht="26.4" x14ac:dyDescent="0.7">
      <c r="A8" s="115">
        <v>243834</v>
      </c>
      <c r="B8" s="116" t="s">
        <v>406</v>
      </c>
      <c r="C8" s="113">
        <v>1</v>
      </c>
      <c r="D8" s="20">
        <v>130</v>
      </c>
      <c r="E8" s="118">
        <v>100</v>
      </c>
      <c r="F8" s="117" t="s">
        <v>442</v>
      </c>
    </row>
    <row r="9" spans="1:6" s="80" customFormat="1" ht="26.4" x14ac:dyDescent="0.7">
      <c r="A9" s="115">
        <v>243834</v>
      </c>
      <c r="B9" s="116" t="s">
        <v>50</v>
      </c>
      <c r="C9" s="113">
        <v>2</v>
      </c>
      <c r="D9" s="20">
        <v>50</v>
      </c>
      <c r="E9" s="118">
        <v>100</v>
      </c>
      <c r="F9" s="117" t="s">
        <v>440</v>
      </c>
    </row>
    <row r="10" spans="1:6" s="80" customFormat="1" ht="26.4" x14ac:dyDescent="0.7">
      <c r="A10" s="115">
        <v>243834</v>
      </c>
      <c r="B10" s="116" t="s">
        <v>51</v>
      </c>
      <c r="C10" s="113">
        <v>4</v>
      </c>
      <c r="D10" s="20">
        <v>50</v>
      </c>
      <c r="E10" s="118">
        <v>100</v>
      </c>
      <c r="F10" s="117" t="s">
        <v>443</v>
      </c>
    </row>
    <row r="11" spans="1:6" s="80" customFormat="1" ht="26.4" x14ac:dyDescent="0.7">
      <c r="A11" s="115">
        <v>243834</v>
      </c>
      <c r="B11" s="116" t="s">
        <v>416</v>
      </c>
      <c r="C11" s="113">
        <v>1</v>
      </c>
      <c r="D11" s="20">
        <v>130</v>
      </c>
      <c r="E11" s="118">
        <f>+C11*D11</f>
        <v>130</v>
      </c>
      <c r="F11" s="118" t="s">
        <v>442</v>
      </c>
    </row>
    <row r="12" spans="1:6" s="80" customFormat="1" ht="26.4" x14ac:dyDescent="0.7">
      <c r="A12" s="115">
        <v>243841</v>
      </c>
      <c r="B12" s="116" t="s">
        <v>449</v>
      </c>
      <c r="C12" s="113">
        <v>12</v>
      </c>
      <c r="D12" s="20">
        <v>25</v>
      </c>
      <c r="E12" s="118">
        <f t="shared" ref="E12:E39" si="0">+C12*D12</f>
        <v>300</v>
      </c>
      <c r="F12" s="118" t="s">
        <v>465</v>
      </c>
    </row>
    <row r="13" spans="1:6" s="80" customFormat="1" ht="26.4" x14ac:dyDescent="0.7">
      <c r="A13" s="115">
        <v>243841</v>
      </c>
      <c r="B13" s="116" t="s">
        <v>450</v>
      </c>
      <c r="C13" s="113">
        <v>14</v>
      </c>
      <c r="D13" s="20">
        <v>25</v>
      </c>
      <c r="E13" s="118">
        <f t="shared" si="0"/>
        <v>350</v>
      </c>
      <c r="F13" s="118" t="s">
        <v>466</v>
      </c>
    </row>
    <row r="14" spans="1:6" s="80" customFormat="1" ht="25.95" customHeight="1" x14ac:dyDescent="0.7">
      <c r="A14" s="115">
        <v>243844</v>
      </c>
      <c r="B14" s="116" t="s">
        <v>49</v>
      </c>
      <c r="C14" s="113">
        <v>1</v>
      </c>
      <c r="D14" s="20">
        <v>50</v>
      </c>
      <c r="E14" s="118">
        <f t="shared" si="0"/>
        <v>50</v>
      </c>
      <c r="F14" s="118" t="s">
        <v>438</v>
      </c>
    </row>
    <row r="15" spans="1:6" s="80" customFormat="1" ht="26.4" x14ac:dyDescent="0.7">
      <c r="A15" s="115">
        <v>243844</v>
      </c>
      <c r="B15" s="116" t="s">
        <v>62</v>
      </c>
      <c r="C15" s="113">
        <v>1</v>
      </c>
      <c r="D15" s="20">
        <v>120</v>
      </c>
      <c r="E15" s="118">
        <f t="shared" si="0"/>
        <v>120</v>
      </c>
      <c r="F15" s="118" t="s">
        <v>481</v>
      </c>
    </row>
    <row r="16" spans="1:6" s="80" customFormat="1" ht="26.4" x14ac:dyDescent="0.7">
      <c r="A16" s="115">
        <v>243844</v>
      </c>
      <c r="B16" s="116" t="s">
        <v>457</v>
      </c>
      <c r="C16" s="113">
        <v>9</v>
      </c>
      <c r="D16" s="20">
        <v>45</v>
      </c>
      <c r="E16" s="118">
        <f t="shared" si="0"/>
        <v>405</v>
      </c>
      <c r="F16" s="118" t="s">
        <v>470</v>
      </c>
    </row>
    <row r="17" spans="1:6" ht="25.8" x14ac:dyDescent="0.65">
      <c r="A17" s="115">
        <v>243847</v>
      </c>
      <c r="B17" s="116" t="s">
        <v>347</v>
      </c>
      <c r="C17" s="113">
        <v>1</v>
      </c>
      <c r="D17" s="20">
        <v>50</v>
      </c>
      <c r="E17" s="118">
        <f t="shared" si="0"/>
        <v>50</v>
      </c>
      <c r="F17" s="118" t="s">
        <v>481</v>
      </c>
    </row>
    <row r="18" spans="1:6" ht="25.8" x14ac:dyDescent="0.65">
      <c r="A18" s="115">
        <v>243848</v>
      </c>
      <c r="B18" s="116" t="s">
        <v>51</v>
      </c>
      <c r="C18" s="113">
        <v>2</v>
      </c>
      <c r="D18" s="20">
        <v>50</v>
      </c>
      <c r="E18" s="118">
        <f t="shared" si="0"/>
        <v>100</v>
      </c>
      <c r="F18" s="118" t="s">
        <v>436</v>
      </c>
    </row>
    <row r="19" spans="1:6" ht="25.8" x14ac:dyDescent="0.65">
      <c r="A19" s="115">
        <v>243850</v>
      </c>
      <c r="B19" s="116" t="s">
        <v>49</v>
      </c>
      <c r="C19" s="113">
        <v>1</v>
      </c>
      <c r="D19" s="20">
        <v>50</v>
      </c>
      <c r="E19" s="118">
        <f t="shared" si="0"/>
        <v>50</v>
      </c>
      <c r="F19" s="118" t="s">
        <v>481</v>
      </c>
    </row>
    <row r="20" spans="1:6" ht="25.8" x14ac:dyDescent="0.65">
      <c r="A20" s="115">
        <v>243850</v>
      </c>
      <c r="B20" s="116" t="s">
        <v>347</v>
      </c>
      <c r="C20" s="113">
        <v>2</v>
      </c>
      <c r="D20" s="20">
        <v>50</v>
      </c>
      <c r="E20" s="118">
        <f t="shared" si="0"/>
        <v>100</v>
      </c>
      <c r="F20" s="118" t="s">
        <v>436</v>
      </c>
    </row>
    <row r="21" spans="1:6" ht="25.8" x14ac:dyDescent="0.65">
      <c r="A21" s="115">
        <v>243854</v>
      </c>
      <c r="B21" s="116" t="s">
        <v>244</v>
      </c>
      <c r="C21" s="113">
        <v>2</v>
      </c>
      <c r="D21" s="20">
        <v>35</v>
      </c>
      <c r="E21" s="118">
        <f t="shared" si="0"/>
        <v>70</v>
      </c>
      <c r="F21" s="118" t="s">
        <v>436</v>
      </c>
    </row>
    <row r="22" spans="1:6" ht="25.8" x14ac:dyDescent="0.65">
      <c r="A22" s="115">
        <v>243855</v>
      </c>
      <c r="B22" s="116" t="s">
        <v>61</v>
      </c>
      <c r="C22" s="113">
        <v>1</v>
      </c>
      <c r="D22" s="20">
        <v>120</v>
      </c>
      <c r="E22" s="118">
        <f t="shared" si="0"/>
        <v>120</v>
      </c>
      <c r="F22" s="118" t="s">
        <v>436</v>
      </c>
    </row>
    <row r="23" spans="1:6" ht="25.8" x14ac:dyDescent="0.65">
      <c r="A23" s="115">
        <v>243855</v>
      </c>
      <c r="B23" s="116" t="s">
        <v>62</v>
      </c>
      <c r="C23" s="113">
        <v>1</v>
      </c>
      <c r="D23" s="20">
        <v>120</v>
      </c>
      <c r="E23" s="118">
        <f t="shared" si="0"/>
        <v>120</v>
      </c>
      <c r="F23" s="118" t="s">
        <v>595</v>
      </c>
    </row>
    <row r="24" spans="1:6" ht="25.8" x14ac:dyDescent="0.65">
      <c r="A24" s="115">
        <v>243855</v>
      </c>
      <c r="B24" s="116" t="s">
        <v>63</v>
      </c>
      <c r="C24" s="113">
        <v>5</v>
      </c>
      <c r="D24" s="20">
        <v>120</v>
      </c>
      <c r="E24" s="118">
        <f t="shared" si="0"/>
        <v>600</v>
      </c>
      <c r="F24" s="118" t="s">
        <v>595</v>
      </c>
    </row>
    <row r="25" spans="1:6" ht="25.8" x14ac:dyDescent="0.65">
      <c r="A25" s="115">
        <v>243855</v>
      </c>
      <c r="B25" s="116" t="s">
        <v>66</v>
      </c>
      <c r="C25" s="113">
        <v>4</v>
      </c>
      <c r="D25" s="20">
        <v>120</v>
      </c>
      <c r="E25" s="118">
        <f t="shared" si="0"/>
        <v>480</v>
      </c>
      <c r="F25" s="118" t="s">
        <v>481</v>
      </c>
    </row>
    <row r="26" spans="1:6" ht="25.8" x14ac:dyDescent="0.65">
      <c r="A26" s="115">
        <v>243856</v>
      </c>
      <c r="B26" s="116" t="s">
        <v>48</v>
      </c>
      <c r="C26" s="113">
        <v>1</v>
      </c>
      <c r="D26" s="20">
        <v>100</v>
      </c>
      <c r="E26" s="118">
        <f t="shared" si="0"/>
        <v>100</v>
      </c>
      <c r="F26" s="118" t="s">
        <v>595</v>
      </c>
    </row>
    <row r="27" spans="1:6" ht="25.8" x14ac:dyDescent="0.65">
      <c r="A27" s="115">
        <v>243856</v>
      </c>
      <c r="B27" s="116" t="s">
        <v>53</v>
      </c>
      <c r="C27" s="113">
        <v>1</v>
      </c>
      <c r="D27" s="20">
        <v>50</v>
      </c>
      <c r="E27" s="118">
        <f t="shared" si="0"/>
        <v>50</v>
      </c>
      <c r="F27" s="118" t="s">
        <v>595</v>
      </c>
    </row>
    <row r="28" spans="1:6" ht="25.8" x14ac:dyDescent="0.65">
      <c r="A28" s="115">
        <v>243857</v>
      </c>
      <c r="B28" s="116" t="s">
        <v>289</v>
      </c>
      <c r="C28" s="113">
        <v>2</v>
      </c>
      <c r="D28" s="20">
        <v>50</v>
      </c>
      <c r="E28" s="118">
        <f t="shared" si="0"/>
        <v>100</v>
      </c>
      <c r="F28" s="118" t="s">
        <v>436</v>
      </c>
    </row>
    <row r="29" spans="1:6" ht="25.8" x14ac:dyDescent="0.65">
      <c r="A29" s="115">
        <v>243857</v>
      </c>
      <c r="B29" s="116" t="s">
        <v>290</v>
      </c>
      <c r="C29" s="113">
        <v>1</v>
      </c>
      <c r="D29" s="20">
        <v>60</v>
      </c>
      <c r="E29" s="118">
        <f t="shared" si="0"/>
        <v>60</v>
      </c>
      <c r="F29" s="118" t="s">
        <v>481</v>
      </c>
    </row>
    <row r="30" spans="1:6" ht="25.8" x14ac:dyDescent="0.65">
      <c r="A30" s="115">
        <v>243860</v>
      </c>
      <c r="B30" s="116" t="s">
        <v>54</v>
      </c>
      <c r="C30" s="113">
        <v>3</v>
      </c>
      <c r="D30" s="20">
        <v>50</v>
      </c>
      <c r="E30" s="118">
        <f t="shared" si="0"/>
        <v>150</v>
      </c>
      <c r="F30" s="118" t="s">
        <v>586</v>
      </c>
    </row>
    <row r="31" spans="1:6" ht="25.8" x14ac:dyDescent="0.65">
      <c r="A31" s="115">
        <v>243860</v>
      </c>
      <c r="B31" s="116" t="s">
        <v>55</v>
      </c>
      <c r="C31" s="113">
        <v>2</v>
      </c>
      <c r="D31" s="20">
        <v>50</v>
      </c>
      <c r="E31" s="118">
        <f t="shared" si="0"/>
        <v>100</v>
      </c>
      <c r="F31" s="118" t="s">
        <v>436</v>
      </c>
    </row>
    <row r="32" spans="1:6" ht="25.8" x14ac:dyDescent="0.65">
      <c r="A32" s="115">
        <v>243860</v>
      </c>
      <c r="B32" s="116" t="s">
        <v>61</v>
      </c>
      <c r="C32" s="113">
        <v>2</v>
      </c>
      <c r="D32" s="20">
        <v>120</v>
      </c>
      <c r="E32" s="118">
        <f t="shared" si="0"/>
        <v>240</v>
      </c>
      <c r="F32" s="118" t="s">
        <v>436</v>
      </c>
    </row>
    <row r="33" spans="1:6" ht="25.8" x14ac:dyDescent="0.65">
      <c r="A33" s="115">
        <v>243860</v>
      </c>
      <c r="B33" s="116" t="s">
        <v>62</v>
      </c>
      <c r="C33" s="113">
        <v>3</v>
      </c>
      <c r="D33" s="20">
        <v>120</v>
      </c>
      <c r="E33" s="118">
        <f t="shared" si="0"/>
        <v>360</v>
      </c>
      <c r="F33" s="118" t="s">
        <v>586</v>
      </c>
    </row>
    <row r="34" spans="1:6" ht="25.8" x14ac:dyDescent="0.65">
      <c r="A34" s="115">
        <v>243860</v>
      </c>
      <c r="B34" s="116" t="s">
        <v>63</v>
      </c>
      <c r="C34" s="113">
        <v>1</v>
      </c>
      <c r="D34" s="20">
        <v>120</v>
      </c>
      <c r="E34" s="118">
        <f t="shared" si="0"/>
        <v>120</v>
      </c>
      <c r="F34" s="118" t="s">
        <v>481</v>
      </c>
    </row>
    <row r="35" spans="1:6" ht="25.8" x14ac:dyDescent="0.65">
      <c r="A35" s="115">
        <v>243860</v>
      </c>
      <c r="B35" s="116" t="s">
        <v>65</v>
      </c>
      <c r="C35" s="113">
        <v>2</v>
      </c>
      <c r="D35" s="20">
        <v>120</v>
      </c>
      <c r="E35" s="118">
        <f t="shared" si="0"/>
        <v>240</v>
      </c>
      <c r="F35" s="118" t="s">
        <v>436</v>
      </c>
    </row>
    <row r="36" spans="1:6" ht="25.8" x14ac:dyDescent="0.65">
      <c r="A36" s="115">
        <v>243860</v>
      </c>
      <c r="B36" s="116" t="s">
        <v>66</v>
      </c>
      <c r="C36" s="113">
        <v>1</v>
      </c>
      <c r="D36" s="20">
        <v>120</v>
      </c>
      <c r="E36" s="118">
        <f t="shared" si="0"/>
        <v>120</v>
      </c>
      <c r="F36" s="118" t="s">
        <v>481</v>
      </c>
    </row>
    <row r="37" spans="1:6" ht="25.8" x14ac:dyDescent="0.65">
      <c r="A37" s="115">
        <v>243861</v>
      </c>
      <c r="B37" s="116" t="s">
        <v>347</v>
      </c>
      <c r="C37" s="113">
        <v>5</v>
      </c>
      <c r="D37" s="20">
        <v>50</v>
      </c>
      <c r="E37" s="118">
        <f t="shared" si="0"/>
        <v>250</v>
      </c>
      <c r="F37" s="118" t="s">
        <v>594</v>
      </c>
    </row>
    <row r="38" spans="1:6" ht="25.8" x14ac:dyDescent="0.65">
      <c r="A38" s="115">
        <v>243861</v>
      </c>
      <c r="B38" s="116" t="s">
        <v>244</v>
      </c>
      <c r="C38" s="113">
        <v>4</v>
      </c>
      <c r="D38" s="20">
        <v>35</v>
      </c>
      <c r="E38" s="118">
        <f t="shared" si="0"/>
        <v>140</v>
      </c>
      <c r="F38" s="118" t="s">
        <v>593</v>
      </c>
    </row>
    <row r="39" spans="1:6" ht="25.8" x14ac:dyDescent="0.65">
      <c r="A39" s="115">
        <v>243861</v>
      </c>
      <c r="B39" s="116" t="s">
        <v>290</v>
      </c>
      <c r="C39" s="113">
        <v>2</v>
      </c>
      <c r="D39" s="20">
        <v>60</v>
      </c>
      <c r="E39" s="118">
        <f t="shared" si="0"/>
        <v>120</v>
      </c>
      <c r="F39" s="118" t="s">
        <v>436</v>
      </c>
    </row>
    <row r="40" spans="1:6" ht="27" thickBot="1" x14ac:dyDescent="0.75">
      <c r="B40" s="81" t="s">
        <v>259</v>
      </c>
      <c r="C40" s="114">
        <f>SUM(C3:C39)</f>
        <v>106</v>
      </c>
      <c r="D40" s="83" t="s">
        <v>255</v>
      </c>
      <c r="E40" s="82">
        <f>SUM(E3:E39)</f>
        <v>6095</v>
      </c>
      <c r="F40" s="83" t="s">
        <v>255</v>
      </c>
    </row>
    <row r="41" spans="1:6" ht="24" thickTop="1" x14ac:dyDescent="0.6"/>
  </sheetData>
  <pageMargins left="0.25" right="0.25" top="0.75" bottom="0.75" header="0.3" footer="0.3"/>
  <pageSetup paperSize="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4FD9F-1838-4FA3-82E6-C71C124BCFA2}">
  <sheetPr>
    <tabColor rgb="FF5F5F5F"/>
    <pageSetUpPr fitToPage="1"/>
  </sheetPr>
  <dimension ref="A1:G198"/>
  <sheetViews>
    <sheetView workbookViewId="0">
      <pane xSplit="2" ySplit="2" topLeftCell="C3" activePane="bottomRight" state="frozen"/>
      <selection activeCell="B1" sqref="B1:B1048576"/>
      <selection pane="topRight" activeCell="B1" sqref="B1:B1048576"/>
      <selection pane="bottomLeft" activeCell="B1" sqref="B1:B1048576"/>
      <selection pane="bottomRight" activeCell="G5" sqref="F5:G14"/>
    </sheetView>
  </sheetViews>
  <sheetFormatPr defaultColWidth="9.09765625" defaultRowHeight="23.4" x14ac:dyDescent="0.6"/>
  <cols>
    <col min="1" max="1" width="15.296875" style="76" customWidth="1"/>
    <col min="2" max="2" width="47.09765625" style="76" bestFit="1" customWidth="1"/>
    <col min="3" max="3" width="10.69921875" style="111" bestFit="1" customWidth="1"/>
    <col min="4" max="4" width="13.3984375" style="77" bestFit="1" customWidth="1"/>
    <col min="5" max="5" width="12.69921875" style="76" bestFit="1" customWidth="1"/>
    <col min="6" max="6" width="13" style="76" bestFit="1" customWidth="1"/>
    <col min="7" max="7" width="24.09765625" style="76" bestFit="1" customWidth="1"/>
    <col min="8" max="10" width="9.09765625" style="76"/>
    <col min="11" max="11" width="30.3984375" style="76" bestFit="1" customWidth="1"/>
    <col min="12" max="16384" width="9.09765625" style="76"/>
  </cols>
  <sheetData>
    <row r="1" spans="1:7" ht="28.8" x14ac:dyDescent="0.75">
      <c r="A1" s="75" t="s">
        <v>426</v>
      </c>
    </row>
    <row r="2" spans="1:7" s="80" customFormat="1" ht="52.8" x14ac:dyDescent="0.7">
      <c r="A2" s="102" t="s">
        <v>251</v>
      </c>
      <c r="B2" s="102" t="s">
        <v>256</v>
      </c>
      <c r="C2" s="112" t="s">
        <v>12</v>
      </c>
      <c r="D2" s="104" t="s">
        <v>421</v>
      </c>
      <c r="E2" s="104" t="s">
        <v>422</v>
      </c>
      <c r="F2" s="103" t="s">
        <v>423</v>
      </c>
      <c r="G2" s="102" t="s">
        <v>9</v>
      </c>
    </row>
    <row r="3" spans="1:7" s="80" customFormat="1" ht="26.4" x14ac:dyDescent="0.7">
      <c r="A3" s="105">
        <v>243831</v>
      </c>
      <c r="B3" s="106" t="s">
        <v>393</v>
      </c>
      <c r="C3" s="113">
        <v>3</v>
      </c>
      <c r="D3" s="15">
        <v>130</v>
      </c>
      <c r="E3" s="15">
        <f>+D3/2</f>
        <v>65</v>
      </c>
      <c r="F3" s="107">
        <f t="shared" ref="F3:F69" si="0">+C3*E3</f>
        <v>195</v>
      </c>
      <c r="G3" s="17" t="s">
        <v>425</v>
      </c>
    </row>
    <row r="4" spans="1:7" s="80" customFormat="1" ht="26.4" x14ac:dyDescent="0.7">
      <c r="A4" s="105">
        <v>243831</v>
      </c>
      <c r="B4" s="106" t="s">
        <v>50</v>
      </c>
      <c r="C4" s="113">
        <v>2</v>
      </c>
      <c r="D4" s="15">
        <v>50</v>
      </c>
      <c r="E4" s="15">
        <f t="shared" ref="E4:E5" si="1">+D4/2</f>
        <v>25</v>
      </c>
      <c r="F4" s="107">
        <f t="shared" si="0"/>
        <v>50</v>
      </c>
      <c r="G4" s="17" t="s">
        <v>425</v>
      </c>
    </row>
    <row r="5" spans="1:7" s="80" customFormat="1" ht="26.4" x14ac:dyDescent="0.7">
      <c r="A5" s="105">
        <v>243831</v>
      </c>
      <c r="B5" s="106" t="s">
        <v>51</v>
      </c>
      <c r="C5" s="113">
        <v>1</v>
      </c>
      <c r="D5" s="15">
        <v>50</v>
      </c>
      <c r="E5" s="15">
        <f t="shared" si="1"/>
        <v>25</v>
      </c>
      <c r="F5" s="107">
        <f t="shared" si="0"/>
        <v>25</v>
      </c>
      <c r="G5" s="17" t="s">
        <v>425</v>
      </c>
    </row>
    <row r="6" spans="1:7" s="80" customFormat="1" ht="26.4" x14ac:dyDescent="0.7">
      <c r="A6" s="105">
        <v>243831</v>
      </c>
      <c r="B6" s="106" t="s">
        <v>62</v>
      </c>
      <c r="C6" s="113">
        <v>1</v>
      </c>
      <c r="D6" s="15">
        <v>120</v>
      </c>
      <c r="E6" s="15">
        <v>35</v>
      </c>
      <c r="F6" s="107">
        <f t="shared" si="0"/>
        <v>35</v>
      </c>
      <c r="G6" s="17" t="s">
        <v>419</v>
      </c>
    </row>
    <row r="7" spans="1:7" s="80" customFormat="1" ht="26.4" x14ac:dyDescent="0.7">
      <c r="A7" s="105">
        <v>243831</v>
      </c>
      <c r="B7" s="106" t="s">
        <v>65</v>
      </c>
      <c r="C7" s="113">
        <v>1</v>
      </c>
      <c r="D7" s="15">
        <v>120</v>
      </c>
      <c r="E7" s="15">
        <v>35</v>
      </c>
      <c r="F7" s="107">
        <f t="shared" si="0"/>
        <v>35</v>
      </c>
      <c r="G7" s="17" t="s">
        <v>419</v>
      </c>
    </row>
    <row r="8" spans="1:7" s="80" customFormat="1" ht="26.4" x14ac:dyDescent="0.7">
      <c r="A8" s="105">
        <v>243831</v>
      </c>
      <c r="B8" s="106" t="s">
        <v>66</v>
      </c>
      <c r="C8" s="113">
        <v>4</v>
      </c>
      <c r="D8" s="15">
        <v>120</v>
      </c>
      <c r="E8" s="15">
        <v>140</v>
      </c>
      <c r="F8" s="107">
        <f t="shared" si="0"/>
        <v>560</v>
      </c>
      <c r="G8" s="17" t="s">
        <v>420</v>
      </c>
    </row>
    <row r="9" spans="1:7" s="80" customFormat="1" ht="26.4" x14ac:dyDescent="0.7">
      <c r="A9" s="105">
        <v>243832</v>
      </c>
      <c r="B9" s="106" t="s">
        <v>54</v>
      </c>
      <c r="C9" s="113">
        <v>1</v>
      </c>
      <c r="D9" s="20">
        <v>50</v>
      </c>
      <c r="E9" s="15">
        <v>50</v>
      </c>
      <c r="F9" s="107">
        <f t="shared" si="0"/>
        <v>50</v>
      </c>
      <c r="G9" s="17" t="s">
        <v>428</v>
      </c>
    </row>
    <row r="10" spans="1:7" s="80" customFormat="1" ht="26.4" x14ac:dyDescent="0.7">
      <c r="A10" s="105">
        <v>243832</v>
      </c>
      <c r="B10" s="106" t="s">
        <v>58</v>
      </c>
      <c r="C10" s="113">
        <v>1</v>
      </c>
      <c r="D10" s="15">
        <v>50</v>
      </c>
      <c r="E10" s="15">
        <v>50</v>
      </c>
      <c r="F10" s="107">
        <f t="shared" si="0"/>
        <v>50</v>
      </c>
      <c r="G10" s="17" t="s">
        <v>428</v>
      </c>
    </row>
    <row r="11" spans="1:7" s="80" customFormat="1" ht="26.4" x14ac:dyDescent="0.7">
      <c r="A11" s="105">
        <v>243832</v>
      </c>
      <c r="B11" s="106" t="s">
        <v>62</v>
      </c>
      <c r="C11" s="113">
        <v>1</v>
      </c>
      <c r="D11" s="20">
        <v>120</v>
      </c>
      <c r="E11" s="15">
        <v>35</v>
      </c>
      <c r="F11" s="107">
        <f t="shared" si="0"/>
        <v>35</v>
      </c>
      <c r="G11" s="17" t="s">
        <v>429</v>
      </c>
    </row>
    <row r="12" spans="1:7" s="80" customFormat="1" ht="26.4" x14ac:dyDescent="0.7">
      <c r="A12" s="105">
        <v>243832</v>
      </c>
      <c r="B12" s="106" t="s">
        <v>267</v>
      </c>
      <c r="C12" s="113">
        <v>1</v>
      </c>
      <c r="D12" s="20">
        <v>120</v>
      </c>
      <c r="E12" s="15">
        <v>35</v>
      </c>
      <c r="F12" s="107">
        <f t="shared" si="0"/>
        <v>35</v>
      </c>
      <c r="G12" s="17" t="s">
        <v>429</v>
      </c>
    </row>
    <row r="13" spans="1:7" s="80" customFormat="1" ht="26.4" x14ac:dyDescent="0.7">
      <c r="A13" s="105">
        <v>243833</v>
      </c>
      <c r="B13" s="106" t="s">
        <v>405</v>
      </c>
      <c r="C13" s="113">
        <v>4</v>
      </c>
      <c r="D13" s="20">
        <v>85</v>
      </c>
      <c r="E13" s="15">
        <f>+D13/2</f>
        <v>42.5</v>
      </c>
      <c r="F13" s="107">
        <f t="shared" si="0"/>
        <v>170</v>
      </c>
      <c r="G13" s="17" t="s">
        <v>432</v>
      </c>
    </row>
    <row r="14" spans="1:7" s="80" customFormat="1" ht="26.4" x14ac:dyDescent="0.7">
      <c r="A14" s="105">
        <v>243833</v>
      </c>
      <c r="B14" s="106" t="s">
        <v>393</v>
      </c>
      <c r="C14" s="113">
        <v>7</v>
      </c>
      <c r="D14" s="20">
        <v>130</v>
      </c>
      <c r="E14" s="15">
        <f t="shared" ref="E14:E25" si="2">+D14/2</f>
        <v>65</v>
      </c>
      <c r="F14" s="107">
        <f t="shared" si="0"/>
        <v>455</v>
      </c>
      <c r="G14" s="17" t="s">
        <v>430</v>
      </c>
    </row>
    <row r="15" spans="1:7" s="80" customFormat="1" ht="26.4" x14ac:dyDescent="0.7">
      <c r="A15" s="105">
        <v>243833</v>
      </c>
      <c r="B15" s="106" t="s">
        <v>406</v>
      </c>
      <c r="C15" s="113">
        <v>1</v>
      </c>
      <c r="D15" s="20">
        <v>130</v>
      </c>
      <c r="E15" s="15">
        <f t="shared" si="2"/>
        <v>65</v>
      </c>
      <c r="F15" s="107">
        <f t="shared" si="0"/>
        <v>65</v>
      </c>
      <c r="G15" s="17" t="s">
        <v>418</v>
      </c>
    </row>
    <row r="16" spans="1:7" s="80" customFormat="1" ht="26.4" x14ac:dyDescent="0.7">
      <c r="A16" s="105">
        <v>243833</v>
      </c>
      <c r="B16" s="106" t="s">
        <v>49</v>
      </c>
      <c r="C16" s="113">
        <v>2</v>
      </c>
      <c r="D16" s="20">
        <v>50</v>
      </c>
      <c r="E16" s="15">
        <f t="shared" si="2"/>
        <v>25</v>
      </c>
      <c r="F16" s="107">
        <f t="shared" si="0"/>
        <v>50</v>
      </c>
      <c r="G16" s="17" t="s">
        <v>431</v>
      </c>
    </row>
    <row r="17" spans="1:7" s="80" customFormat="1" ht="26.4" x14ac:dyDescent="0.7">
      <c r="A17" s="105">
        <v>243833</v>
      </c>
      <c r="B17" s="106" t="s">
        <v>50</v>
      </c>
      <c r="C17" s="113">
        <v>2</v>
      </c>
      <c r="D17" s="20">
        <v>50</v>
      </c>
      <c r="E17" s="15">
        <f t="shared" si="2"/>
        <v>25</v>
      </c>
      <c r="F17" s="107">
        <f t="shared" si="0"/>
        <v>50</v>
      </c>
      <c r="G17" s="17" t="s">
        <v>431</v>
      </c>
    </row>
    <row r="18" spans="1:7" s="80" customFormat="1" ht="26.4" x14ac:dyDescent="0.7">
      <c r="A18" s="105">
        <v>243833</v>
      </c>
      <c r="B18" s="106" t="s">
        <v>411</v>
      </c>
      <c r="C18" s="113">
        <v>2</v>
      </c>
      <c r="D18" s="20">
        <v>50</v>
      </c>
      <c r="E18" s="15">
        <f t="shared" si="2"/>
        <v>25</v>
      </c>
      <c r="F18" s="107">
        <f t="shared" si="0"/>
        <v>50</v>
      </c>
      <c r="G18" s="17" t="s">
        <v>431</v>
      </c>
    </row>
    <row r="19" spans="1:7" s="80" customFormat="1" ht="26.4" x14ac:dyDescent="0.7">
      <c r="A19" s="105">
        <v>243833</v>
      </c>
      <c r="B19" s="106" t="s">
        <v>279</v>
      </c>
      <c r="C19" s="113">
        <v>1</v>
      </c>
      <c r="D19" s="20">
        <v>100</v>
      </c>
      <c r="E19" s="15">
        <v>100</v>
      </c>
      <c r="F19" s="107">
        <f t="shared" si="0"/>
        <v>100</v>
      </c>
      <c r="G19" s="17" t="s">
        <v>427</v>
      </c>
    </row>
    <row r="20" spans="1:7" s="80" customFormat="1" ht="26.4" x14ac:dyDescent="0.7">
      <c r="A20" s="105">
        <v>243833</v>
      </c>
      <c r="B20" s="106" t="s">
        <v>289</v>
      </c>
      <c r="C20" s="113">
        <v>4</v>
      </c>
      <c r="D20" s="20">
        <v>50</v>
      </c>
      <c r="E20" s="15">
        <f t="shared" si="2"/>
        <v>25</v>
      </c>
      <c r="F20" s="107">
        <f t="shared" si="0"/>
        <v>100</v>
      </c>
      <c r="G20" s="17" t="s">
        <v>432</v>
      </c>
    </row>
    <row r="21" spans="1:7" s="80" customFormat="1" ht="26.4" x14ac:dyDescent="0.7">
      <c r="A21" s="105">
        <v>243834</v>
      </c>
      <c r="B21" s="106" t="s">
        <v>408</v>
      </c>
      <c r="C21" s="113">
        <v>9</v>
      </c>
      <c r="D21" s="20">
        <v>100</v>
      </c>
      <c r="E21" s="15">
        <f t="shared" si="2"/>
        <v>50</v>
      </c>
      <c r="F21" s="107">
        <f t="shared" si="0"/>
        <v>450</v>
      </c>
      <c r="G21" s="17" t="s">
        <v>445</v>
      </c>
    </row>
    <row r="22" spans="1:7" s="80" customFormat="1" ht="26.4" x14ac:dyDescent="0.7">
      <c r="A22" s="105">
        <v>243834</v>
      </c>
      <c r="B22" s="106" t="s">
        <v>391</v>
      </c>
      <c r="C22" s="113">
        <v>1</v>
      </c>
      <c r="D22" s="20">
        <v>50</v>
      </c>
      <c r="E22" s="15">
        <f t="shared" si="2"/>
        <v>25</v>
      </c>
      <c r="F22" s="107">
        <f t="shared" si="0"/>
        <v>25</v>
      </c>
      <c r="G22" s="17" t="s">
        <v>418</v>
      </c>
    </row>
    <row r="23" spans="1:7" s="80" customFormat="1" ht="26.4" x14ac:dyDescent="0.7">
      <c r="A23" s="105">
        <v>243834</v>
      </c>
      <c r="B23" s="106" t="s">
        <v>402</v>
      </c>
      <c r="C23" s="113">
        <v>1</v>
      </c>
      <c r="D23" s="20">
        <v>50</v>
      </c>
      <c r="E23" s="15">
        <f t="shared" si="2"/>
        <v>25</v>
      </c>
      <c r="F23" s="107">
        <f t="shared" si="0"/>
        <v>25</v>
      </c>
      <c r="G23" s="17" t="s">
        <v>418</v>
      </c>
    </row>
    <row r="24" spans="1:7" s="80" customFormat="1" ht="26.4" x14ac:dyDescent="0.7">
      <c r="A24" s="105">
        <v>243834</v>
      </c>
      <c r="B24" s="106" t="s">
        <v>382</v>
      </c>
      <c r="C24" s="113">
        <v>4</v>
      </c>
      <c r="D24" s="20">
        <v>50</v>
      </c>
      <c r="E24" s="15">
        <f t="shared" si="2"/>
        <v>25</v>
      </c>
      <c r="F24" s="107">
        <f t="shared" si="0"/>
        <v>100</v>
      </c>
      <c r="G24" s="17" t="s">
        <v>432</v>
      </c>
    </row>
    <row r="25" spans="1:7" s="80" customFormat="1" ht="26.4" x14ac:dyDescent="0.7">
      <c r="A25" s="105">
        <v>243834</v>
      </c>
      <c r="B25" s="106" t="s">
        <v>383</v>
      </c>
      <c r="C25" s="113">
        <v>6</v>
      </c>
      <c r="D25" s="20">
        <v>100</v>
      </c>
      <c r="E25" s="15">
        <f t="shared" si="2"/>
        <v>50</v>
      </c>
      <c r="F25" s="107">
        <f t="shared" si="0"/>
        <v>300</v>
      </c>
      <c r="G25" s="17" t="s">
        <v>439</v>
      </c>
    </row>
    <row r="26" spans="1:7" s="80" customFormat="1" ht="26.4" x14ac:dyDescent="0.7">
      <c r="A26" s="105">
        <v>243834</v>
      </c>
      <c r="B26" s="106" t="s">
        <v>66</v>
      </c>
      <c r="C26" s="113">
        <v>2</v>
      </c>
      <c r="D26" s="20">
        <v>120</v>
      </c>
      <c r="E26" s="15">
        <v>35</v>
      </c>
      <c r="F26" s="107">
        <f t="shared" si="0"/>
        <v>70</v>
      </c>
      <c r="G26" s="17" t="s">
        <v>444</v>
      </c>
    </row>
    <row r="27" spans="1:7" s="80" customFormat="1" ht="26.4" x14ac:dyDescent="0.7">
      <c r="A27" s="105">
        <v>243835</v>
      </c>
      <c r="B27" s="106" t="s">
        <v>408</v>
      </c>
      <c r="C27" s="113">
        <v>2</v>
      </c>
      <c r="D27" s="20">
        <v>100</v>
      </c>
      <c r="E27" s="15">
        <f>+D27/2</f>
        <v>50</v>
      </c>
      <c r="F27" s="107">
        <f t="shared" si="0"/>
        <v>100</v>
      </c>
      <c r="G27" s="17" t="s">
        <v>431</v>
      </c>
    </row>
    <row r="28" spans="1:7" s="80" customFormat="1" ht="26.4" x14ac:dyDescent="0.7">
      <c r="A28" s="105">
        <v>243835</v>
      </c>
      <c r="B28" s="106" t="s">
        <v>382</v>
      </c>
      <c r="C28" s="113">
        <v>3</v>
      </c>
      <c r="D28" s="20">
        <v>50</v>
      </c>
      <c r="E28" s="15">
        <f t="shared" ref="E28:E35" si="3">+D28/2</f>
        <v>25</v>
      </c>
      <c r="F28" s="107">
        <f t="shared" si="0"/>
        <v>75</v>
      </c>
      <c r="G28" s="17" t="s">
        <v>446</v>
      </c>
    </row>
    <row r="29" spans="1:7" s="80" customFormat="1" ht="26.4" x14ac:dyDescent="0.7">
      <c r="A29" s="105">
        <v>243835</v>
      </c>
      <c r="B29" s="106" t="s">
        <v>393</v>
      </c>
      <c r="C29" s="113">
        <v>2</v>
      </c>
      <c r="D29" s="20">
        <v>130</v>
      </c>
      <c r="E29" s="15">
        <f t="shared" si="3"/>
        <v>65</v>
      </c>
      <c r="F29" s="107">
        <f t="shared" si="0"/>
        <v>130</v>
      </c>
      <c r="G29" s="17" t="s">
        <v>431</v>
      </c>
    </row>
    <row r="30" spans="1:7" s="80" customFormat="1" ht="26.4" x14ac:dyDescent="0.7">
      <c r="A30" s="105">
        <v>243835</v>
      </c>
      <c r="B30" s="106" t="s">
        <v>449</v>
      </c>
      <c r="C30" s="113">
        <v>1</v>
      </c>
      <c r="D30" s="20">
        <v>25</v>
      </c>
      <c r="E30" s="15">
        <v>25</v>
      </c>
      <c r="F30" s="107">
        <f t="shared" si="0"/>
        <v>25</v>
      </c>
      <c r="G30" s="17" t="s">
        <v>453</v>
      </c>
    </row>
    <row r="31" spans="1:7" s="80" customFormat="1" ht="26.4" x14ac:dyDescent="0.7">
      <c r="A31" s="105">
        <v>243835</v>
      </c>
      <c r="B31" s="106" t="s">
        <v>61</v>
      </c>
      <c r="C31" s="113">
        <v>3</v>
      </c>
      <c r="D31" s="20">
        <v>120</v>
      </c>
      <c r="E31" s="15">
        <v>35</v>
      </c>
      <c r="F31" s="107">
        <f t="shared" si="0"/>
        <v>105</v>
      </c>
      <c r="G31" s="17" t="s">
        <v>452</v>
      </c>
    </row>
    <row r="32" spans="1:7" s="80" customFormat="1" ht="26.4" x14ac:dyDescent="0.7">
      <c r="A32" s="105">
        <v>243835</v>
      </c>
      <c r="B32" s="106" t="s">
        <v>65</v>
      </c>
      <c r="C32" s="113">
        <v>2</v>
      </c>
      <c r="D32" s="20">
        <v>120</v>
      </c>
      <c r="E32" s="15">
        <v>35</v>
      </c>
      <c r="F32" s="107">
        <f t="shared" si="0"/>
        <v>70</v>
      </c>
      <c r="G32" s="17" t="s">
        <v>447</v>
      </c>
    </row>
    <row r="33" spans="1:7" s="80" customFormat="1" ht="26.4" x14ac:dyDescent="0.7">
      <c r="A33" s="105">
        <v>243835</v>
      </c>
      <c r="B33" s="106" t="s">
        <v>66</v>
      </c>
      <c r="C33" s="113">
        <v>1</v>
      </c>
      <c r="D33" s="20">
        <v>120</v>
      </c>
      <c r="E33" s="15">
        <v>35</v>
      </c>
      <c r="F33" s="107">
        <f t="shared" si="0"/>
        <v>35</v>
      </c>
      <c r="G33" s="17" t="s">
        <v>448</v>
      </c>
    </row>
    <row r="34" spans="1:7" s="80" customFormat="1" ht="26.4" x14ac:dyDescent="0.7">
      <c r="A34" s="105">
        <v>243835</v>
      </c>
      <c r="B34" s="106" t="s">
        <v>409</v>
      </c>
      <c r="C34" s="113">
        <v>1</v>
      </c>
      <c r="D34" s="20">
        <v>50</v>
      </c>
      <c r="E34" s="15">
        <f t="shared" si="3"/>
        <v>25</v>
      </c>
      <c r="F34" s="107">
        <f t="shared" si="0"/>
        <v>25</v>
      </c>
      <c r="G34" s="17" t="s">
        <v>418</v>
      </c>
    </row>
    <row r="35" spans="1:7" s="80" customFormat="1" ht="26.4" x14ac:dyDescent="0.7">
      <c r="A35" s="105">
        <v>243835</v>
      </c>
      <c r="B35" s="106" t="s">
        <v>248</v>
      </c>
      <c r="C35" s="113">
        <v>1</v>
      </c>
      <c r="D35" s="20">
        <v>150</v>
      </c>
      <c r="E35" s="15">
        <f t="shared" si="3"/>
        <v>75</v>
      </c>
      <c r="F35" s="107">
        <f t="shared" si="0"/>
        <v>75</v>
      </c>
      <c r="G35" s="17" t="s">
        <v>418</v>
      </c>
    </row>
    <row r="36" spans="1:7" s="80" customFormat="1" ht="26.4" x14ac:dyDescent="0.7">
      <c r="A36" s="105">
        <v>243836</v>
      </c>
      <c r="B36" s="106" t="s">
        <v>57</v>
      </c>
      <c r="C36" s="113">
        <v>1</v>
      </c>
      <c r="D36" s="20">
        <v>50</v>
      </c>
      <c r="E36" s="15">
        <v>50</v>
      </c>
      <c r="F36" s="107">
        <f t="shared" si="0"/>
        <v>50</v>
      </c>
      <c r="G36" s="17" t="s">
        <v>428</v>
      </c>
    </row>
    <row r="37" spans="1:7" s="80" customFormat="1" ht="26.4" x14ac:dyDescent="0.7">
      <c r="A37" s="105">
        <v>243836</v>
      </c>
      <c r="B37" s="106" t="s">
        <v>61</v>
      </c>
      <c r="C37" s="113">
        <v>1</v>
      </c>
      <c r="D37" s="20">
        <v>120</v>
      </c>
      <c r="E37" s="15">
        <v>35</v>
      </c>
      <c r="F37" s="107">
        <f t="shared" si="0"/>
        <v>35</v>
      </c>
      <c r="G37" s="17" t="s">
        <v>444</v>
      </c>
    </row>
    <row r="38" spans="1:7" s="80" customFormat="1" ht="26.4" x14ac:dyDescent="0.7">
      <c r="A38" s="105">
        <v>243836</v>
      </c>
      <c r="B38" s="106" t="s">
        <v>65</v>
      </c>
      <c r="C38" s="113">
        <v>2</v>
      </c>
      <c r="D38" s="20">
        <v>120</v>
      </c>
      <c r="E38" s="15">
        <v>35</v>
      </c>
      <c r="F38" s="107">
        <f t="shared" si="0"/>
        <v>70</v>
      </c>
      <c r="G38" s="17" t="s">
        <v>455</v>
      </c>
    </row>
    <row r="39" spans="1:7" s="80" customFormat="1" ht="26.4" x14ac:dyDescent="0.7">
      <c r="A39" s="105">
        <v>243836</v>
      </c>
      <c r="B39" s="106" t="s">
        <v>267</v>
      </c>
      <c r="C39" s="113">
        <v>1</v>
      </c>
      <c r="D39" s="20">
        <v>120</v>
      </c>
      <c r="E39" s="15">
        <v>35</v>
      </c>
      <c r="F39" s="107">
        <f t="shared" si="0"/>
        <v>35</v>
      </c>
      <c r="G39" s="17" t="s">
        <v>444</v>
      </c>
    </row>
    <row r="40" spans="1:7" s="80" customFormat="1" ht="26.4" x14ac:dyDescent="0.7">
      <c r="A40" s="105">
        <v>243836</v>
      </c>
      <c r="B40" s="106" t="s">
        <v>262</v>
      </c>
      <c r="C40" s="113">
        <v>1</v>
      </c>
      <c r="D40" s="20">
        <v>40</v>
      </c>
      <c r="E40" s="15">
        <v>20</v>
      </c>
      <c r="F40" s="107">
        <f t="shared" si="0"/>
        <v>20</v>
      </c>
      <c r="G40" s="17" t="s">
        <v>456</v>
      </c>
    </row>
    <row r="41" spans="1:7" s="80" customFormat="1" ht="26.4" x14ac:dyDescent="0.7">
      <c r="A41" s="105">
        <v>243837</v>
      </c>
      <c r="B41" s="106" t="s">
        <v>391</v>
      </c>
      <c r="C41" s="113">
        <v>1</v>
      </c>
      <c r="D41" s="20">
        <v>50</v>
      </c>
      <c r="E41" s="15">
        <f>+D41/2</f>
        <v>25</v>
      </c>
      <c r="F41" s="107">
        <f t="shared" si="0"/>
        <v>25</v>
      </c>
      <c r="G41" s="17" t="s">
        <v>418</v>
      </c>
    </row>
    <row r="42" spans="1:7" s="80" customFormat="1" ht="26.4" x14ac:dyDescent="0.7">
      <c r="A42" s="105">
        <v>243837</v>
      </c>
      <c r="B42" s="106" t="s">
        <v>382</v>
      </c>
      <c r="C42" s="113">
        <v>3</v>
      </c>
      <c r="D42" s="20">
        <v>50</v>
      </c>
      <c r="E42" s="15">
        <f t="shared" ref="E42:E46" si="4">+D42/2</f>
        <v>25</v>
      </c>
      <c r="F42" s="107">
        <f t="shared" si="0"/>
        <v>75</v>
      </c>
      <c r="G42" s="17" t="s">
        <v>446</v>
      </c>
    </row>
    <row r="43" spans="1:7" s="80" customFormat="1" ht="26.4" x14ac:dyDescent="0.7">
      <c r="A43" s="105">
        <v>243837</v>
      </c>
      <c r="B43" s="106" t="s">
        <v>392</v>
      </c>
      <c r="C43" s="113">
        <v>6</v>
      </c>
      <c r="D43" s="20">
        <v>100</v>
      </c>
      <c r="E43" s="15">
        <f t="shared" si="4"/>
        <v>50</v>
      </c>
      <c r="F43" s="107">
        <f t="shared" si="0"/>
        <v>300</v>
      </c>
      <c r="G43" s="17" t="s">
        <v>439</v>
      </c>
    </row>
    <row r="44" spans="1:7" s="80" customFormat="1" ht="26.4" x14ac:dyDescent="0.7">
      <c r="A44" s="105">
        <v>243837</v>
      </c>
      <c r="B44" s="106" t="s">
        <v>383</v>
      </c>
      <c r="C44" s="113">
        <v>7</v>
      </c>
      <c r="D44" s="20">
        <v>100</v>
      </c>
      <c r="E44" s="15">
        <f t="shared" si="4"/>
        <v>50</v>
      </c>
      <c r="F44" s="107">
        <f t="shared" si="0"/>
        <v>350</v>
      </c>
      <c r="G44" s="17" t="s">
        <v>430</v>
      </c>
    </row>
    <row r="45" spans="1:7" s="80" customFormat="1" ht="26.4" x14ac:dyDescent="0.7">
      <c r="A45" s="105">
        <v>243837</v>
      </c>
      <c r="B45" s="106" t="s">
        <v>396</v>
      </c>
      <c r="C45" s="113">
        <v>1</v>
      </c>
      <c r="D45" s="20">
        <v>100</v>
      </c>
      <c r="E45" s="15">
        <f t="shared" si="4"/>
        <v>50</v>
      </c>
      <c r="F45" s="107">
        <f t="shared" si="0"/>
        <v>50</v>
      </c>
      <c r="G45" s="17" t="s">
        <v>418</v>
      </c>
    </row>
    <row r="46" spans="1:7" s="80" customFormat="1" ht="26.4" x14ac:dyDescent="0.7">
      <c r="A46" s="105">
        <v>243837</v>
      </c>
      <c r="B46" s="106" t="s">
        <v>48</v>
      </c>
      <c r="C46" s="113">
        <v>10</v>
      </c>
      <c r="D46" s="20">
        <v>100</v>
      </c>
      <c r="E46" s="15">
        <f t="shared" si="4"/>
        <v>50</v>
      </c>
      <c r="F46" s="107">
        <f t="shared" si="0"/>
        <v>500</v>
      </c>
      <c r="G46" s="17" t="s">
        <v>458</v>
      </c>
    </row>
    <row r="47" spans="1:7" s="80" customFormat="1" ht="26.4" x14ac:dyDescent="0.7">
      <c r="A47" s="105">
        <v>243837</v>
      </c>
      <c r="B47" s="106" t="s">
        <v>449</v>
      </c>
      <c r="C47" s="113">
        <v>16</v>
      </c>
      <c r="D47" s="20">
        <v>25</v>
      </c>
      <c r="E47" s="15">
        <f>+D47/2</f>
        <v>12.5</v>
      </c>
      <c r="F47" s="107">
        <f t="shared" si="0"/>
        <v>200</v>
      </c>
      <c r="G47" s="17" t="s">
        <v>459</v>
      </c>
    </row>
    <row r="48" spans="1:7" s="80" customFormat="1" ht="25.95" customHeight="1" x14ac:dyDescent="0.7">
      <c r="A48" s="105">
        <v>243837</v>
      </c>
      <c r="B48" s="106" t="s">
        <v>62</v>
      </c>
      <c r="C48" s="113">
        <v>1</v>
      </c>
      <c r="D48" s="20">
        <v>120</v>
      </c>
      <c r="E48" s="15">
        <v>35</v>
      </c>
      <c r="F48" s="107">
        <f t="shared" si="0"/>
        <v>35</v>
      </c>
      <c r="G48" s="17" t="s">
        <v>444</v>
      </c>
    </row>
    <row r="49" spans="1:7" s="80" customFormat="1" ht="26.4" x14ac:dyDescent="0.7">
      <c r="A49" s="105">
        <v>243837</v>
      </c>
      <c r="B49" s="106" t="s">
        <v>66</v>
      </c>
      <c r="C49" s="113">
        <v>1</v>
      </c>
      <c r="D49" s="20">
        <v>120</v>
      </c>
      <c r="E49" s="15">
        <v>35</v>
      </c>
      <c r="F49" s="107">
        <f t="shared" si="0"/>
        <v>35</v>
      </c>
      <c r="G49" s="17" t="s">
        <v>444</v>
      </c>
    </row>
    <row r="50" spans="1:7" s="80" customFormat="1" ht="26.4" x14ac:dyDescent="0.7">
      <c r="A50" s="105">
        <v>243838</v>
      </c>
      <c r="B50" s="106" t="s">
        <v>382</v>
      </c>
      <c r="C50" s="113">
        <v>5</v>
      </c>
      <c r="D50" s="20">
        <v>50</v>
      </c>
      <c r="E50" s="15">
        <f>+D50/2</f>
        <v>25</v>
      </c>
      <c r="F50" s="107">
        <f t="shared" si="0"/>
        <v>125</v>
      </c>
      <c r="G50" s="17" t="s">
        <v>433</v>
      </c>
    </row>
    <row r="51" spans="1:7" s="80" customFormat="1" ht="26.4" x14ac:dyDescent="0.7">
      <c r="A51" s="105">
        <v>243838</v>
      </c>
      <c r="B51" s="106" t="s">
        <v>392</v>
      </c>
      <c r="C51" s="113">
        <v>8</v>
      </c>
      <c r="D51" s="20">
        <v>100</v>
      </c>
      <c r="E51" s="15">
        <f t="shared" ref="E51:E58" si="5">+D51/2</f>
        <v>50</v>
      </c>
      <c r="F51" s="107">
        <f t="shared" si="0"/>
        <v>400</v>
      </c>
      <c r="G51" s="17" t="s">
        <v>461</v>
      </c>
    </row>
    <row r="52" spans="1:7" s="80" customFormat="1" ht="26.4" x14ac:dyDescent="0.7">
      <c r="A52" s="105">
        <v>243838</v>
      </c>
      <c r="B52" s="106" t="s">
        <v>383</v>
      </c>
      <c r="C52" s="113">
        <v>8</v>
      </c>
      <c r="D52" s="20">
        <v>100</v>
      </c>
      <c r="E52" s="15">
        <f t="shared" si="5"/>
        <v>50</v>
      </c>
      <c r="F52" s="107">
        <f t="shared" si="0"/>
        <v>400</v>
      </c>
      <c r="G52" s="17" t="s">
        <v>461</v>
      </c>
    </row>
    <row r="53" spans="1:7" s="80" customFormat="1" ht="26.4" x14ac:dyDescent="0.7">
      <c r="A53" s="105">
        <v>243838</v>
      </c>
      <c r="B53" s="106" t="s">
        <v>396</v>
      </c>
      <c r="C53" s="113">
        <v>9</v>
      </c>
      <c r="D53" s="20">
        <v>100</v>
      </c>
      <c r="E53" s="15">
        <f t="shared" si="5"/>
        <v>50</v>
      </c>
      <c r="F53" s="107">
        <f t="shared" si="0"/>
        <v>450</v>
      </c>
      <c r="G53" s="17" t="s">
        <v>445</v>
      </c>
    </row>
    <row r="54" spans="1:7" s="80" customFormat="1" ht="26.4" x14ac:dyDescent="0.7">
      <c r="A54" s="105">
        <v>243838</v>
      </c>
      <c r="B54" s="106" t="s">
        <v>48</v>
      </c>
      <c r="C54" s="113">
        <v>5</v>
      </c>
      <c r="D54" s="20">
        <v>100</v>
      </c>
      <c r="E54" s="15">
        <f t="shared" si="5"/>
        <v>50</v>
      </c>
      <c r="F54" s="107">
        <f t="shared" si="0"/>
        <v>250</v>
      </c>
      <c r="G54" s="17" t="s">
        <v>433</v>
      </c>
    </row>
    <row r="55" spans="1:7" s="80" customFormat="1" ht="26.4" x14ac:dyDescent="0.7">
      <c r="A55" s="105">
        <v>243839</v>
      </c>
      <c r="B55" s="106" t="s">
        <v>408</v>
      </c>
      <c r="C55" s="113">
        <v>13</v>
      </c>
      <c r="D55" s="20">
        <v>100</v>
      </c>
      <c r="E55" s="15">
        <f t="shared" si="5"/>
        <v>50</v>
      </c>
      <c r="F55" s="107">
        <f t="shared" si="0"/>
        <v>650</v>
      </c>
      <c r="G55" s="17" t="s">
        <v>462</v>
      </c>
    </row>
    <row r="56" spans="1:7" s="80" customFormat="1" ht="26.4" x14ac:dyDescent="0.7">
      <c r="A56" s="105">
        <v>243839</v>
      </c>
      <c r="B56" s="106" t="s">
        <v>383</v>
      </c>
      <c r="C56" s="113">
        <v>3</v>
      </c>
      <c r="D56" s="20">
        <v>100</v>
      </c>
      <c r="E56" s="15">
        <f t="shared" si="5"/>
        <v>50</v>
      </c>
      <c r="F56" s="107">
        <f t="shared" si="0"/>
        <v>150</v>
      </c>
      <c r="G56" s="17" t="s">
        <v>446</v>
      </c>
    </row>
    <row r="57" spans="1:7" s="80" customFormat="1" ht="26.4" x14ac:dyDescent="0.7">
      <c r="A57" s="105">
        <v>243839</v>
      </c>
      <c r="B57" s="106" t="s">
        <v>396</v>
      </c>
      <c r="C57" s="113">
        <v>5</v>
      </c>
      <c r="D57" s="20">
        <v>100</v>
      </c>
      <c r="E57" s="15">
        <f t="shared" si="5"/>
        <v>50</v>
      </c>
      <c r="F57" s="107">
        <f t="shared" si="0"/>
        <v>250</v>
      </c>
      <c r="G57" s="17" t="s">
        <v>433</v>
      </c>
    </row>
    <row r="58" spans="1:7" s="80" customFormat="1" ht="26.4" x14ac:dyDescent="0.7">
      <c r="A58" s="105">
        <v>243839</v>
      </c>
      <c r="B58" s="106" t="s">
        <v>60</v>
      </c>
      <c r="C58" s="113">
        <v>5</v>
      </c>
      <c r="D58" s="20">
        <v>50</v>
      </c>
      <c r="E58" s="15">
        <f t="shared" si="5"/>
        <v>25</v>
      </c>
      <c r="F58" s="107">
        <f t="shared" si="0"/>
        <v>125</v>
      </c>
      <c r="G58" s="17" t="s">
        <v>425</v>
      </c>
    </row>
    <row r="59" spans="1:7" s="80" customFormat="1" ht="26.4" x14ac:dyDescent="0.7">
      <c r="A59" s="105">
        <v>243839</v>
      </c>
      <c r="B59" s="106" t="s">
        <v>61</v>
      </c>
      <c r="C59" s="113">
        <v>1</v>
      </c>
      <c r="D59" s="20">
        <v>120</v>
      </c>
      <c r="E59" s="15">
        <v>35</v>
      </c>
      <c r="F59" s="107">
        <f t="shared" si="0"/>
        <v>35</v>
      </c>
      <c r="G59" s="17" t="s">
        <v>444</v>
      </c>
    </row>
    <row r="60" spans="1:7" s="80" customFormat="1" ht="26.4" x14ac:dyDescent="0.7">
      <c r="A60" s="105">
        <v>243839</v>
      </c>
      <c r="B60" s="106" t="s">
        <v>62</v>
      </c>
      <c r="C60" s="113">
        <v>1</v>
      </c>
      <c r="D60" s="20">
        <v>120</v>
      </c>
      <c r="E60" s="15">
        <v>35</v>
      </c>
      <c r="F60" s="107">
        <f t="shared" si="0"/>
        <v>35</v>
      </c>
      <c r="G60" s="17" t="s">
        <v>444</v>
      </c>
    </row>
    <row r="61" spans="1:7" s="80" customFormat="1" ht="26.4" x14ac:dyDescent="0.7">
      <c r="A61" s="105">
        <v>243839</v>
      </c>
      <c r="B61" s="106" t="s">
        <v>65</v>
      </c>
      <c r="C61" s="113">
        <v>2</v>
      </c>
      <c r="D61" s="20">
        <v>120</v>
      </c>
      <c r="E61" s="15">
        <v>35</v>
      </c>
      <c r="F61" s="107">
        <f t="shared" si="0"/>
        <v>70</v>
      </c>
      <c r="G61" s="17" t="s">
        <v>455</v>
      </c>
    </row>
    <row r="62" spans="1:7" s="80" customFormat="1" ht="26.4" x14ac:dyDescent="0.7">
      <c r="A62" s="105">
        <v>243839</v>
      </c>
      <c r="B62" s="106" t="s">
        <v>66</v>
      </c>
      <c r="C62" s="113">
        <v>2</v>
      </c>
      <c r="D62" s="20">
        <v>120</v>
      </c>
      <c r="E62" s="15">
        <v>35</v>
      </c>
      <c r="F62" s="107">
        <f t="shared" si="0"/>
        <v>70</v>
      </c>
      <c r="G62" s="17" t="s">
        <v>455</v>
      </c>
    </row>
    <row r="63" spans="1:7" s="80" customFormat="1" ht="26.4" x14ac:dyDescent="0.7">
      <c r="A63" s="105">
        <v>243840</v>
      </c>
      <c r="B63" s="106" t="s">
        <v>408</v>
      </c>
      <c r="C63" s="113">
        <v>10</v>
      </c>
      <c r="D63" s="20">
        <v>100</v>
      </c>
      <c r="E63" s="15">
        <v>20</v>
      </c>
      <c r="F63" s="107">
        <f t="shared" si="0"/>
        <v>200</v>
      </c>
      <c r="G63" s="17" t="s">
        <v>609</v>
      </c>
    </row>
    <row r="64" spans="1:7" s="80" customFormat="1" ht="26.4" x14ac:dyDescent="0.7">
      <c r="A64" s="105">
        <v>243840</v>
      </c>
      <c r="B64" s="106" t="s">
        <v>402</v>
      </c>
      <c r="C64" s="113">
        <v>1</v>
      </c>
      <c r="D64" s="20">
        <v>50</v>
      </c>
      <c r="E64" s="15">
        <v>50</v>
      </c>
      <c r="F64" s="107">
        <f t="shared" si="0"/>
        <v>50</v>
      </c>
      <c r="G64" s="17" t="s">
        <v>427</v>
      </c>
    </row>
    <row r="65" spans="1:7" s="80" customFormat="1" ht="26.4" x14ac:dyDescent="0.7">
      <c r="A65" s="105">
        <v>243840</v>
      </c>
      <c r="B65" s="106" t="s">
        <v>382</v>
      </c>
      <c r="C65" s="113">
        <v>2</v>
      </c>
      <c r="D65" s="20">
        <v>50</v>
      </c>
      <c r="E65" s="15">
        <f t="shared" ref="E65:E66" si="6">+D65/2</f>
        <v>25</v>
      </c>
      <c r="F65" s="107">
        <f t="shared" si="0"/>
        <v>50</v>
      </c>
      <c r="G65" s="17" t="s">
        <v>431</v>
      </c>
    </row>
    <row r="66" spans="1:7" s="80" customFormat="1" ht="26.4" x14ac:dyDescent="0.7">
      <c r="A66" s="105">
        <v>243840</v>
      </c>
      <c r="B66" s="106" t="s">
        <v>60</v>
      </c>
      <c r="C66" s="113">
        <v>2</v>
      </c>
      <c r="D66" s="20">
        <v>50</v>
      </c>
      <c r="E66" s="15">
        <f t="shared" si="6"/>
        <v>25</v>
      </c>
      <c r="F66" s="107">
        <f t="shared" si="0"/>
        <v>50</v>
      </c>
      <c r="G66" s="17" t="s">
        <v>471</v>
      </c>
    </row>
    <row r="67" spans="1:7" s="80" customFormat="1" ht="26.4" x14ac:dyDescent="0.7">
      <c r="A67" s="105">
        <v>243840</v>
      </c>
      <c r="B67" s="106" t="s">
        <v>61</v>
      </c>
      <c r="C67" s="113">
        <v>2</v>
      </c>
      <c r="D67" s="20">
        <v>120</v>
      </c>
      <c r="E67" s="15">
        <v>35</v>
      </c>
      <c r="F67" s="107">
        <f t="shared" si="0"/>
        <v>70</v>
      </c>
      <c r="G67" s="17" t="s">
        <v>447</v>
      </c>
    </row>
    <row r="68" spans="1:7" s="80" customFormat="1" ht="26.4" x14ac:dyDescent="0.7">
      <c r="A68" s="105">
        <v>243840</v>
      </c>
      <c r="B68" s="106" t="s">
        <v>66</v>
      </c>
      <c r="C68" s="113">
        <v>1</v>
      </c>
      <c r="D68" s="20">
        <v>120</v>
      </c>
      <c r="E68" s="15">
        <v>35</v>
      </c>
      <c r="F68" s="107">
        <f t="shared" si="0"/>
        <v>35</v>
      </c>
      <c r="G68" s="17" t="s">
        <v>448</v>
      </c>
    </row>
    <row r="69" spans="1:7" s="80" customFormat="1" ht="26.4" x14ac:dyDescent="0.7">
      <c r="A69" s="105">
        <v>243840</v>
      </c>
      <c r="B69" s="106" t="s">
        <v>267</v>
      </c>
      <c r="C69" s="113">
        <v>1</v>
      </c>
      <c r="D69" s="20">
        <v>120</v>
      </c>
      <c r="E69" s="15">
        <v>35</v>
      </c>
      <c r="F69" s="107">
        <f t="shared" si="0"/>
        <v>35</v>
      </c>
      <c r="G69" s="17" t="s">
        <v>448</v>
      </c>
    </row>
    <row r="70" spans="1:7" s="80" customFormat="1" ht="26.4" x14ac:dyDescent="0.7">
      <c r="A70" s="105">
        <v>243841</v>
      </c>
      <c r="B70" s="106" t="s">
        <v>408</v>
      </c>
      <c r="C70" s="113">
        <v>17</v>
      </c>
      <c r="D70" s="20">
        <v>100</v>
      </c>
      <c r="E70" s="15">
        <v>20</v>
      </c>
      <c r="F70" s="107">
        <f>+C70*E70</f>
        <v>340</v>
      </c>
      <c r="G70" s="17" t="s">
        <v>463</v>
      </c>
    </row>
    <row r="71" spans="1:7" s="80" customFormat="1" ht="26.4" x14ac:dyDescent="0.7">
      <c r="A71" s="105">
        <v>243841</v>
      </c>
      <c r="B71" s="106" t="s">
        <v>392</v>
      </c>
      <c r="C71" s="113">
        <v>6</v>
      </c>
      <c r="D71" s="20">
        <v>100</v>
      </c>
      <c r="E71" s="15">
        <f t="shared" ref="E71:E73" si="7">+D71/2</f>
        <v>50</v>
      </c>
      <c r="F71" s="107">
        <f t="shared" ref="F71:F111" si="8">+C71*E71</f>
        <v>300</v>
      </c>
      <c r="G71" s="17" t="s">
        <v>445</v>
      </c>
    </row>
    <row r="72" spans="1:7" s="80" customFormat="1" ht="26.4" x14ac:dyDescent="0.7">
      <c r="A72" s="105">
        <v>243841</v>
      </c>
      <c r="B72" s="106" t="s">
        <v>49</v>
      </c>
      <c r="C72" s="113">
        <v>8</v>
      </c>
      <c r="D72" s="20">
        <v>50</v>
      </c>
      <c r="E72" s="15">
        <f t="shared" si="7"/>
        <v>25</v>
      </c>
      <c r="F72" s="107">
        <f t="shared" si="8"/>
        <v>200</v>
      </c>
      <c r="G72" s="17" t="s">
        <v>461</v>
      </c>
    </row>
    <row r="73" spans="1:7" s="80" customFormat="1" ht="26.4" x14ac:dyDescent="0.7">
      <c r="A73" s="105">
        <v>243841</v>
      </c>
      <c r="B73" s="106" t="s">
        <v>50</v>
      </c>
      <c r="C73" s="113">
        <v>1</v>
      </c>
      <c r="D73" s="20">
        <v>50</v>
      </c>
      <c r="E73" s="15">
        <f t="shared" si="7"/>
        <v>25</v>
      </c>
      <c r="F73" s="107">
        <f t="shared" si="8"/>
        <v>25</v>
      </c>
      <c r="G73" s="17" t="s">
        <v>418</v>
      </c>
    </row>
    <row r="74" spans="1:7" s="80" customFormat="1" ht="26.4" x14ac:dyDescent="0.7">
      <c r="A74" s="105">
        <v>243841</v>
      </c>
      <c r="B74" s="106" t="s">
        <v>51</v>
      </c>
      <c r="C74" s="113">
        <v>4</v>
      </c>
      <c r="D74" s="20">
        <v>50</v>
      </c>
      <c r="E74" s="15">
        <f>+D74/2</f>
        <v>25</v>
      </c>
      <c r="F74" s="107">
        <f t="shared" si="8"/>
        <v>100</v>
      </c>
      <c r="G74" s="17" t="s">
        <v>432</v>
      </c>
    </row>
    <row r="75" spans="1:7" s="80" customFormat="1" ht="26.4" x14ac:dyDescent="0.7">
      <c r="A75" s="105">
        <v>243841</v>
      </c>
      <c r="B75" s="106" t="s">
        <v>61</v>
      </c>
      <c r="C75" s="113">
        <v>3</v>
      </c>
      <c r="D75" s="20">
        <v>120</v>
      </c>
      <c r="E75" s="15">
        <v>35</v>
      </c>
      <c r="F75" s="107">
        <f t="shared" si="8"/>
        <v>105</v>
      </c>
      <c r="G75" s="17" t="s">
        <v>464</v>
      </c>
    </row>
    <row r="76" spans="1:7" s="80" customFormat="1" ht="26.4" x14ac:dyDescent="0.7">
      <c r="A76" s="105">
        <v>243841</v>
      </c>
      <c r="B76" s="106" t="s">
        <v>63</v>
      </c>
      <c r="C76" s="113">
        <v>2</v>
      </c>
      <c r="D76" s="20">
        <v>120</v>
      </c>
      <c r="E76" s="15">
        <v>35</v>
      </c>
      <c r="F76" s="107">
        <f t="shared" si="8"/>
        <v>70</v>
      </c>
      <c r="G76" s="17" t="s">
        <v>455</v>
      </c>
    </row>
    <row r="77" spans="1:7" s="80" customFormat="1" ht="26.4" x14ac:dyDescent="0.7">
      <c r="A77" s="105">
        <v>243841</v>
      </c>
      <c r="B77" s="106" t="s">
        <v>65</v>
      </c>
      <c r="C77" s="113">
        <v>1</v>
      </c>
      <c r="D77" s="20">
        <v>120</v>
      </c>
      <c r="E77" s="15">
        <v>35</v>
      </c>
      <c r="F77" s="107">
        <f t="shared" si="8"/>
        <v>35</v>
      </c>
      <c r="G77" s="17" t="s">
        <v>444</v>
      </c>
    </row>
    <row r="78" spans="1:7" s="80" customFormat="1" ht="26.4" x14ac:dyDescent="0.7">
      <c r="A78" s="105">
        <v>243841</v>
      </c>
      <c r="B78" s="106" t="s">
        <v>66</v>
      </c>
      <c r="C78" s="113">
        <v>3</v>
      </c>
      <c r="D78" s="20">
        <v>120</v>
      </c>
      <c r="E78" s="15">
        <v>35</v>
      </c>
      <c r="F78" s="107">
        <f t="shared" si="8"/>
        <v>105</v>
      </c>
      <c r="G78" s="17" t="s">
        <v>464</v>
      </c>
    </row>
    <row r="79" spans="1:7" s="80" customFormat="1" ht="26.4" x14ac:dyDescent="0.7">
      <c r="A79" s="105">
        <v>243841</v>
      </c>
      <c r="B79" s="106" t="s">
        <v>267</v>
      </c>
      <c r="C79" s="113">
        <v>1</v>
      </c>
      <c r="D79" s="20">
        <v>120</v>
      </c>
      <c r="E79" s="15">
        <v>35</v>
      </c>
      <c r="F79" s="107">
        <f t="shared" si="8"/>
        <v>35</v>
      </c>
      <c r="G79" s="17" t="s">
        <v>444</v>
      </c>
    </row>
    <row r="80" spans="1:7" s="80" customFormat="1" ht="26.4" x14ac:dyDescent="0.7">
      <c r="A80" s="105">
        <v>243841</v>
      </c>
      <c r="B80" s="106" t="s">
        <v>347</v>
      </c>
      <c r="C80" s="113">
        <v>2</v>
      </c>
      <c r="D80" s="20">
        <v>50</v>
      </c>
      <c r="E80" s="15">
        <f>+D80/2</f>
        <v>25</v>
      </c>
      <c r="F80" s="107">
        <f t="shared" si="8"/>
        <v>50</v>
      </c>
      <c r="G80" s="17" t="s">
        <v>418</v>
      </c>
    </row>
    <row r="81" spans="1:7" s="80" customFormat="1" ht="26.4" x14ac:dyDescent="0.7">
      <c r="A81" s="105">
        <v>243841</v>
      </c>
      <c r="B81" s="106" t="s">
        <v>289</v>
      </c>
      <c r="C81" s="113">
        <v>6</v>
      </c>
      <c r="D81" s="20">
        <v>50</v>
      </c>
      <c r="E81" s="15">
        <f>+D81/2</f>
        <v>25</v>
      </c>
      <c r="F81" s="107">
        <f t="shared" si="8"/>
        <v>150</v>
      </c>
      <c r="G81" s="17" t="s">
        <v>439</v>
      </c>
    </row>
    <row r="82" spans="1:7" s="80" customFormat="1" ht="26.4" x14ac:dyDescent="0.7">
      <c r="A82" s="105">
        <v>243842</v>
      </c>
      <c r="B82" s="106" t="s">
        <v>406</v>
      </c>
      <c r="C82" s="113">
        <v>1</v>
      </c>
      <c r="D82" s="20">
        <v>130</v>
      </c>
      <c r="E82" s="15">
        <f>+D82/2</f>
        <v>65</v>
      </c>
      <c r="F82" s="107">
        <f t="shared" si="8"/>
        <v>65</v>
      </c>
      <c r="G82" s="17" t="s">
        <v>418</v>
      </c>
    </row>
    <row r="83" spans="1:7" s="80" customFormat="1" ht="26.4" x14ac:dyDescent="0.7">
      <c r="A83" s="105">
        <v>243842</v>
      </c>
      <c r="B83" s="106" t="s">
        <v>62</v>
      </c>
      <c r="C83" s="113">
        <v>1</v>
      </c>
      <c r="D83" s="20">
        <v>120</v>
      </c>
      <c r="E83" s="15">
        <v>35</v>
      </c>
      <c r="F83" s="107">
        <f t="shared" si="8"/>
        <v>35</v>
      </c>
      <c r="G83" s="17" t="s">
        <v>444</v>
      </c>
    </row>
    <row r="84" spans="1:7" s="80" customFormat="1" ht="26.4" x14ac:dyDescent="0.7">
      <c r="A84" s="105">
        <v>243842</v>
      </c>
      <c r="B84" s="106" t="s">
        <v>63</v>
      </c>
      <c r="C84" s="113">
        <v>1</v>
      </c>
      <c r="D84" s="20">
        <v>120</v>
      </c>
      <c r="E84" s="15">
        <v>35</v>
      </c>
      <c r="F84" s="107">
        <f t="shared" si="8"/>
        <v>35</v>
      </c>
      <c r="G84" s="17" t="s">
        <v>444</v>
      </c>
    </row>
    <row r="85" spans="1:7" s="80" customFormat="1" ht="26.4" x14ac:dyDescent="0.7">
      <c r="A85" s="105">
        <v>243842</v>
      </c>
      <c r="B85" s="106" t="s">
        <v>66</v>
      </c>
      <c r="C85" s="113">
        <v>2</v>
      </c>
      <c r="D85" s="20">
        <v>120</v>
      </c>
      <c r="E85" s="15">
        <v>35</v>
      </c>
      <c r="F85" s="107">
        <f t="shared" si="8"/>
        <v>70</v>
      </c>
      <c r="G85" s="17" t="s">
        <v>455</v>
      </c>
    </row>
    <row r="86" spans="1:7" s="80" customFormat="1" ht="26.4" x14ac:dyDescent="0.7">
      <c r="A86" s="105">
        <v>243843</v>
      </c>
      <c r="B86" s="106" t="s">
        <v>54</v>
      </c>
      <c r="C86" s="113">
        <v>1</v>
      </c>
      <c r="D86" s="20">
        <v>50</v>
      </c>
      <c r="E86" s="15">
        <f>+D86/2</f>
        <v>25</v>
      </c>
      <c r="F86" s="107">
        <f t="shared" si="8"/>
        <v>25</v>
      </c>
      <c r="G86" s="17" t="s">
        <v>418</v>
      </c>
    </row>
    <row r="87" spans="1:7" s="80" customFormat="1" ht="26.4" x14ac:dyDescent="0.7">
      <c r="A87" s="105">
        <v>243843</v>
      </c>
      <c r="B87" s="106" t="s">
        <v>55</v>
      </c>
      <c r="C87" s="113">
        <v>2</v>
      </c>
      <c r="D87" s="20">
        <v>50</v>
      </c>
      <c r="E87" s="15">
        <f t="shared" ref="E87:E92" si="9">+D87/2</f>
        <v>25</v>
      </c>
      <c r="F87" s="107">
        <f t="shared" si="8"/>
        <v>50</v>
      </c>
      <c r="G87" s="17" t="s">
        <v>431</v>
      </c>
    </row>
    <row r="88" spans="1:7" s="80" customFormat="1" ht="26.4" x14ac:dyDescent="0.7">
      <c r="A88" s="105">
        <v>243843</v>
      </c>
      <c r="B88" s="106" t="s">
        <v>58</v>
      </c>
      <c r="C88" s="113">
        <v>8</v>
      </c>
      <c r="D88" s="20">
        <v>50</v>
      </c>
      <c r="E88" s="15">
        <f t="shared" si="9"/>
        <v>25</v>
      </c>
      <c r="F88" s="107">
        <f t="shared" si="8"/>
        <v>200</v>
      </c>
      <c r="G88" s="17" t="s">
        <v>461</v>
      </c>
    </row>
    <row r="89" spans="1:7" s="80" customFormat="1" ht="26.4" x14ac:dyDescent="0.7">
      <c r="A89" s="105">
        <v>243843</v>
      </c>
      <c r="B89" s="106" t="s">
        <v>58</v>
      </c>
      <c r="C89" s="113">
        <v>2</v>
      </c>
      <c r="D89" s="20">
        <v>50</v>
      </c>
      <c r="E89" s="15">
        <v>50</v>
      </c>
      <c r="F89" s="107">
        <f t="shared" si="8"/>
        <v>100</v>
      </c>
      <c r="G89" s="17" t="s">
        <v>479</v>
      </c>
    </row>
    <row r="90" spans="1:7" s="80" customFormat="1" ht="26.4" x14ac:dyDescent="0.7">
      <c r="A90" s="105">
        <v>243843</v>
      </c>
      <c r="B90" s="106" t="s">
        <v>59</v>
      </c>
      <c r="C90" s="113">
        <v>2</v>
      </c>
      <c r="D90" s="20">
        <v>50</v>
      </c>
      <c r="E90" s="15">
        <f t="shared" si="9"/>
        <v>25</v>
      </c>
      <c r="F90" s="107">
        <f t="shared" si="8"/>
        <v>50</v>
      </c>
      <c r="G90" s="17" t="s">
        <v>431</v>
      </c>
    </row>
    <row r="91" spans="1:7" s="80" customFormat="1" ht="26.4" x14ac:dyDescent="0.7">
      <c r="A91" s="105">
        <v>243843</v>
      </c>
      <c r="B91" s="106" t="s">
        <v>60</v>
      </c>
      <c r="C91" s="113">
        <v>3</v>
      </c>
      <c r="D91" s="20">
        <v>50</v>
      </c>
      <c r="E91" s="15">
        <f t="shared" si="9"/>
        <v>25</v>
      </c>
      <c r="F91" s="107">
        <f t="shared" si="8"/>
        <v>75</v>
      </c>
      <c r="G91" s="17" t="s">
        <v>446</v>
      </c>
    </row>
    <row r="92" spans="1:7" s="80" customFormat="1" ht="26.4" x14ac:dyDescent="0.7">
      <c r="A92" s="105">
        <v>243843</v>
      </c>
      <c r="B92" s="106" t="s">
        <v>290</v>
      </c>
      <c r="C92" s="113">
        <v>1</v>
      </c>
      <c r="D92" s="20">
        <v>60</v>
      </c>
      <c r="E92" s="15">
        <f t="shared" si="9"/>
        <v>30</v>
      </c>
      <c r="F92" s="107">
        <f t="shared" si="8"/>
        <v>30</v>
      </c>
      <c r="G92" s="17" t="s">
        <v>418</v>
      </c>
    </row>
    <row r="93" spans="1:7" s="80" customFormat="1" ht="26.4" x14ac:dyDescent="0.7">
      <c r="A93" s="105">
        <v>243844</v>
      </c>
      <c r="B93" s="106" t="s">
        <v>399</v>
      </c>
      <c r="C93" s="113">
        <v>1</v>
      </c>
      <c r="D93" s="20">
        <v>50</v>
      </c>
      <c r="E93" s="15">
        <v>50</v>
      </c>
      <c r="F93" s="107">
        <f t="shared" si="8"/>
        <v>50</v>
      </c>
      <c r="G93" s="17" t="s">
        <v>427</v>
      </c>
    </row>
    <row r="94" spans="1:7" s="80" customFormat="1" ht="26.4" x14ac:dyDescent="0.7">
      <c r="A94" s="105">
        <v>243844</v>
      </c>
      <c r="B94" s="106" t="s">
        <v>54</v>
      </c>
      <c r="C94" s="113">
        <v>1</v>
      </c>
      <c r="D94" s="20">
        <v>50</v>
      </c>
      <c r="E94" s="15">
        <f>+D94/2</f>
        <v>25</v>
      </c>
      <c r="F94" s="107">
        <f t="shared" si="8"/>
        <v>25</v>
      </c>
      <c r="G94" s="17" t="s">
        <v>418</v>
      </c>
    </row>
    <row r="95" spans="1:7" s="80" customFormat="1" ht="26.4" x14ac:dyDescent="0.7">
      <c r="A95" s="105">
        <v>243844</v>
      </c>
      <c r="B95" s="106" t="s">
        <v>55</v>
      </c>
      <c r="C95" s="113">
        <v>1</v>
      </c>
      <c r="D95" s="20">
        <v>50</v>
      </c>
      <c r="E95" s="15">
        <f t="shared" ref="E95:E96" si="10">+D95/2</f>
        <v>25</v>
      </c>
      <c r="F95" s="107">
        <f t="shared" si="8"/>
        <v>25</v>
      </c>
      <c r="G95" s="17" t="s">
        <v>418</v>
      </c>
    </row>
    <row r="96" spans="1:7" s="80" customFormat="1" ht="26.4" x14ac:dyDescent="0.7">
      <c r="A96" s="105">
        <v>243844</v>
      </c>
      <c r="B96" s="106" t="s">
        <v>59</v>
      </c>
      <c r="C96" s="113">
        <v>2</v>
      </c>
      <c r="D96" s="20">
        <v>50</v>
      </c>
      <c r="E96" s="15">
        <f t="shared" si="10"/>
        <v>25</v>
      </c>
      <c r="F96" s="107">
        <f t="shared" si="8"/>
        <v>50</v>
      </c>
      <c r="G96" s="17" t="s">
        <v>431</v>
      </c>
    </row>
    <row r="97" spans="1:7" s="80" customFormat="1" ht="26.4" x14ac:dyDescent="0.7">
      <c r="A97" s="105">
        <v>243844</v>
      </c>
      <c r="B97" s="106" t="s">
        <v>61</v>
      </c>
      <c r="C97" s="113">
        <v>1</v>
      </c>
      <c r="D97" s="20">
        <v>120</v>
      </c>
      <c r="E97" s="15">
        <v>35</v>
      </c>
      <c r="F97" s="107">
        <f t="shared" si="8"/>
        <v>35</v>
      </c>
      <c r="G97" s="17" t="s">
        <v>444</v>
      </c>
    </row>
    <row r="98" spans="1:7" s="80" customFormat="1" ht="26.4" x14ac:dyDescent="0.7">
      <c r="A98" s="105">
        <v>243844</v>
      </c>
      <c r="B98" s="106" t="s">
        <v>62</v>
      </c>
      <c r="C98" s="113">
        <v>2</v>
      </c>
      <c r="D98" s="20">
        <v>120</v>
      </c>
      <c r="E98" s="15">
        <f>+D98/2</f>
        <v>60</v>
      </c>
      <c r="F98" s="107">
        <f t="shared" si="8"/>
        <v>120</v>
      </c>
      <c r="G98" s="17" t="s">
        <v>608</v>
      </c>
    </row>
    <row r="99" spans="1:7" s="80" customFormat="1" ht="26.4" x14ac:dyDescent="0.7">
      <c r="A99" s="105">
        <v>243844</v>
      </c>
      <c r="B99" s="106" t="s">
        <v>63</v>
      </c>
      <c r="C99" s="113">
        <v>2</v>
      </c>
      <c r="D99" s="20">
        <v>120</v>
      </c>
      <c r="E99" s="15">
        <v>35</v>
      </c>
      <c r="F99" s="107">
        <f t="shared" si="8"/>
        <v>70</v>
      </c>
      <c r="G99" s="17" t="s">
        <v>455</v>
      </c>
    </row>
    <row r="100" spans="1:7" s="80" customFormat="1" ht="26.4" x14ac:dyDescent="0.7">
      <c r="A100" s="105">
        <v>243844</v>
      </c>
      <c r="B100" s="106" t="s">
        <v>65</v>
      </c>
      <c r="C100" s="113">
        <v>2</v>
      </c>
      <c r="D100" s="20">
        <v>120</v>
      </c>
      <c r="E100" s="15">
        <v>35</v>
      </c>
      <c r="F100" s="107">
        <f t="shared" si="8"/>
        <v>70</v>
      </c>
      <c r="G100" s="17" t="s">
        <v>455</v>
      </c>
    </row>
    <row r="101" spans="1:7" s="80" customFormat="1" ht="26.4" x14ac:dyDescent="0.7">
      <c r="A101" s="105">
        <v>243844</v>
      </c>
      <c r="B101" s="106" t="s">
        <v>66</v>
      </c>
      <c r="C101" s="113">
        <v>3</v>
      </c>
      <c r="D101" s="20">
        <v>120</v>
      </c>
      <c r="E101" s="15">
        <v>35</v>
      </c>
      <c r="F101" s="107">
        <f t="shared" si="8"/>
        <v>105</v>
      </c>
      <c r="G101" s="17" t="s">
        <v>464</v>
      </c>
    </row>
    <row r="102" spans="1:7" s="80" customFormat="1" ht="26.4" x14ac:dyDescent="0.7">
      <c r="A102" s="105">
        <v>243845</v>
      </c>
      <c r="B102" s="106" t="s">
        <v>391</v>
      </c>
      <c r="C102" s="113">
        <v>2</v>
      </c>
      <c r="D102" s="20">
        <v>50</v>
      </c>
      <c r="E102" s="15">
        <f>+D102/2</f>
        <v>25</v>
      </c>
      <c r="F102" s="107">
        <f t="shared" si="8"/>
        <v>50</v>
      </c>
      <c r="G102" s="17" t="s">
        <v>431</v>
      </c>
    </row>
    <row r="103" spans="1:7" s="80" customFormat="1" ht="26.4" x14ac:dyDescent="0.7">
      <c r="A103" s="105">
        <v>243845</v>
      </c>
      <c r="B103" s="106" t="s">
        <v>402</v>
      </c>
      <c r="C103" s="113">
        <v>4</v>
      </c>
      <c r="D103" s="20">
        <v>50</v>
      </c>
      <c r="E103" s="15">
        <f t="shared" ref="E103:E106" si="11">+D103/2</f>
        <v>25</v>
      </c>
      <c r="F103" s="107">
        <f t="shared" si="8"/>
        <v>100</v>
      </c>
      <c r="G103" s="17" t="s">
        <v>432</v>
      </c>
    </row>
    <row r="104" spans="1:7" s="80" customFormat="1" ht="26.4" x14ac:dyDescent="0.7">
      <c r="A104" s="105">
        <v>243845</v>
      </c>
      <c r="B104" s="106" t="s">
        <v>382</v>
      </c>
      <c r="C104" s="113">
        <v>2</v>
      </c>
      <c r="D104" s="20">
        <v>50</v>
      </c>
      <c r="E104" s="15">
        <f t="shared" si="11"/>
        <v>25</v>
      </c>
      <c r="F104" s="107">
        <f t="shared" si="8"/>
        <v>50</v>
      </c>
      <c r="G104" s="17" t="s">
        <v>431</v>
      </c>
    </row>
    <row r="105" spans="1:7" s="80" customFormat="1" ht="26.4" x14ac:dyDescent="0.7">
      <c r="A105" s="105">
        <v>243845</v>
      </c>
      <c r="B105" s="106" t="s">
        <v>383</v>
      </c>
      <c r="C105" s="113">
        <v>8</v>
      </c>
      <c r="D105" s="20">
        <v>100</v>
      </c>
      <c r="E105" s="15">
        <f t="shared" si="11"/>
        <v>50</v>
      </c>
      <c r="F105" s="107">
        <f t="shared" si="8"/>
        <v>400</v>
      </c>
      <c r="G105" s="17" t="s">
        <v>461</v>
      </c>
    </row>
    <row r="106" spans="1:7" s="80" customFormat="1" ht="26.4" x14ac:dyDescent="0.7">
      <c r="A106" s="105">
        <v>243845</v>
      </c>
      <c r="B106" s="106" t="s">
        <v>396</v>
      </c>
      <c r="C106" s="113">
        <v>2</v>
      </c>
      <c r="D106" s="20">
        <v>100</v>
      </c>
      <c r="E106" s="15">
        <f t="shared" si="11"/>
        <v>50</v>
      </c>
      <c r="F106" s="107">
        <f t="shared" si="8"/>
        <v>100</v>
      </c>
      <c r="G106" s="17" t="s">
        <v>431</v>
      </c>
    </row>
    <row r="107" spans="1:7" s="80" customFormat="1" ht="26.4" x14ac:dyDescent="0.7">
      <c r="A107" s="105">
        <v>243845</v>
      </c>
      <c r="B107" s="106" t="s">
        <v>62</v>
      </c>
      <c r="C107" s="113">
        <v>2</v>
      </c>
      <c r="D107" s="20">
        <v>120</v>
      </c>
      <c r="E107" s="15">
        <v>35</v>
      </c>
      <c r="F107" s="107">
        <f t="shared" si="8"/>
        <v>70</v>
      </c>
      <c r="G107" s="17" t="s">
        <v>455</v>
      </c>
    </row>
    <row r="108" spans="1:7" s="80" customFormat="1" ht="26.4" x14ac:dyDescent="0.7">
      <c r="A108" s="105">
        <v>243845</v>
      </c>
      <c r="B108" s="106" t="s">
        <v>66</v>
      </c>
      <c r="C108" s="113">
        <v>2</v>
      </c>
      <c r="D108" s="20">
        <v>120</v>
      </c>
      <c r="E108" s="15">
        <v>35</v>
      </c>
      <c r="F108" s="107">
        <f t="shared" si="8"/>
        <v>70</v>
      </c>
      <c r="G108" s="17" t="s">
        <v>455</v>
      </c>
    </row>
    <row r="109" spans="1:7" s="80" customFormat="1" ht="26.4" x14ac:dyDescent="0.7">
      <c r="A109" s="105">
        <v>243846</v>
      </c>
      <c r="B109" s="106" t="s">
        <v>55</v>
      </c>
      <c r="C109" s="113">
        <v>1</v>
      </c>
      <c r="D109" s="20">
        <v>50</v>
      </c>
      <c r="E109" s="15">
        <v>50</v>
      </c>
      <c r="F109" s="107">
        <f t="shared" si="8"/>
        <v>50</v>
      </c>
      <c r="G109" s="17" t="s">
        <v>427</v>
      </c>
    </row>
    <row r="110" spans="1:7" s="80" customFormat="1" ht="26.4" x14ac:dyDescent="0.7">
      <c r="A110" s="105">
        <v>243846</v>
      </c>
      <c r="B110" s="106" t="s">
        <v>61</v>
      </c>
      <c r="C110" s="113">
        <v>1</v>
      </c>
      <c r="D110" s="20">
        <v>120</v>
      </c>
      <c r="E110" s="15">
        <v>35</v>
      </c>
      <c r="F110" s="107">
        <f t="shared" si="8"/>
        <v>35</v>
      </c>
      <c r="G110" s="17" t="s">
        <v>444</v>
      </c>
    </row>
    <row r="111" spans="1:7" s="80" customFormat="1" ht="26.4" x14ac:dyDescent="0.7">
      <c r="A111" s="105">
        <v>243846</v>
      </c>
      <c r="B111" s="106" t="s">
        <v>65</v>
      </c>
      <c r="C111" s="113">
        <v>1</v>
      </c>
      <c r="D111" s="20">
        <v>120</v>
      </c>
      <c r="E111" s="15">
        <v>35</v>
      </c>
      <c r="F111" s="107">
        <f t="shared" si="8"/>
        <v>35</v>
      </c>
      <c r="G111" s="17" t="s">
        <v>444</v>
      </c>
    </row>
    <row r="112" spans="1:7" s="80" customFormat="1" ht="26.4" x14ac:dyDescent="0.7">
      <c r="A112" s="105">
        <v>243847</v>
      </c>
      <c r="B112" s="19" t="s">
        <v>391</v>
      </c>
      <c r="C112" s="113">
        <v>1</v>
      </c>
      <c r="D112" s="15">
        <v>50</v>
      </c>
      <c r="E112" s="17">
        <v>50</v>
      </c>
      <c r="F112" s="18">
        <f>+C112*E112</f>
        <v>50</v>
      </c>
      <c r="G112" s="17" t="s">
        <v>427</v>
      </c>
    </row>
    <row r="113" spans="1:7" s="80" customFormat="1" ht="26.4" x14ac:dyDescent="0.7">
      <c r="A113" s="105">
        <v>243847</v>
      </c>
      <c r="B113" s="19" t="s">
        <v>393</v>
      </c>
      <c r="C113" s="113">
        <v>6</v>
      </c>
      <c r="D113" s="15">
        <v>130</v>
      </c>
      <c r="E113" s="17">
        <v>65</v>
      </c>
      <c r="F113" s="18">
        <f t="shared" ref="F113:F180" si="12">+C113*E113</f>
        <v>390</v>
      </c>
      <c r="G113" s="17" t="s">
        <v>439</v>
      </c>
    </row>
    <row r="114" spans="1:7" s="80" customFormat="1" ht="26.4" x14ac:dyDescent="0.7">
      <c r="A114" s="105">
        <v>243847</v>
      </c>
      <c r="B114" s="19" t="s">
        <v>406</v>
      </c>
      <c r="C114" s="113">
        <v>4</v>
      </c>
      <c r="D114" s="15">
        <v>130</v>
      </c>
      <c r="E114" s="17">
        <v>65</v>
      </c>
      <c r="F114" s="18">
        <f t="shared" si="12"/>
        <v>260</v>
      </c>
      <c r="G114" s="17" t="s">
        <v>432</v>
      </c>
    </row>
    <row r="115" spans="1:7" s="80" customFormat="1" ht="26.4" x14ac:dyDescent="0.7">
      <c r="A115" s="105">
        <v>243847</v>
      </c>
      <c r="B115" s="19" t="s">
        <v>416</v>
      </c>
      <c r="C115" s="113">
        <v>4</v>
      </c>
      <c r="D115" s="15">
        <v>130</v>
      </c>
      <c r="E115" s="17">
        <v>65</v>
      </c>
      <c r="F115" s="18">
        <f t="shared" si="12"/>
        <v>260</v>
      </c>
      <c r="G115" s="17" t="s">
        <v>432</v>
      </c>
    </row>
    <row r="116" spans="1:7" s="80" customFormat="1" ht="26.4" x14ac:dyDescent="0.7">
      <c r="A116" s="105">
        <v>243847</v>
      </c>
      <c r="B116" s="19" t="s">
        <v>62</v>
      </c>
      <c r="C116" s="113">
        <v>1</v>
      </c>
      <c r="D116" s="15">
        <v>120</v>
      </c>
      <c r="E116" s="17">
        <v>35</v>
      </c>
      <c r="F116" s="18">
        <f t="shared" si="12"/>
        <v>35</v>
      </c>
      <c r="G116" s="17" t="s">
        <v>444</v>
      </c>
    </row>
    <row r="117" spans="1:7" s="80" customFormat="1" ht="26.4" x14ac:dyDescent="0.7">
      <c r="A117" s="105">
        <v>243847</v>
      </c>
      <c r="B117" s="19" t="s">
        <v>65</v>
      </c>
      <c r="C117" s="113">
        <v>1</v>
      </c>
      <c r="D117" s="15">
        <v>120</v>
      </c>
      <c r="E117" s="17">
        <v>35</v>
      </c>
      <c r="F117" s="18">
        <f t="shared" si="12"/>
        <v>35</v>
      </c>
      <c r="G117" s="17" t="s">
        <v>444</v>
      </c>
    </row>
    <row r="118" spans="1:7" s="80" customFormat="1" ht="26.4" x14ac:dyDescent="0.7">
      <c r="A118" s="105">
        <v>243847</v>
      </c>
      <c r="B118" s="19" t="s">
        <v>281</v>
      </c>
      <c r="C118" s="113">
        <v>1</v>
      </c>
      <c r="D118" s="20">
        <v>60</v>
      </c>
      <c r="E118" s="17">
        <v>10</v>
      </c>
      <c r="F118" s="18">
        <f t="shared" si="12"/>
        <v>10</v>
      </c>
      <c r="G118" s="17" t="s">
        <v>485</v>
      </c>
    </row>
    <row r="119" spans="1:7" s="80" customFormat="1" ht="26.4" x14ac:dyDescent="0.7">
      <c r="A119" s="105">
        <v>243848</v>
      </c>
      <c r="B119" s="106" t="s">
        <v>63</v>
      </c>
      <c r="C119" s="113">
        <v>2</v>
      </c>
      <c r="D119" s="20">
        <v>120</v>
      </c>
      <c r="E119" s="15">
        <v>35</v>
      </c>
      <c r="F119" s="18">
        <f t="shared" si="12"/>
        <v>70</v>
      </c>
      <c r="G119" s="17" t="s">
        <v>455</v>
      </c>
    </row>
    <row r="120" spans="1:7" s="80" customFormat="1" ht="26.4" x14ac:dyDescent="0.7">
      <c r="A120" s="105">
        <v>243848</v>
      </c>
      <c r="B120" s="106" t="s">
        <v>66</v>
      </c>
      <c r="C120" s="113">
        <v>2</v>
      </c>
      <c r="D120" s="20">
        <v>120</v>
      </c>
      <c r="E120" s="15">
        <v>35</v>
      </c>
      <c r="F120" s="18">
        <f t="shared" si="12"/>
        <v>70</v>
      </c>
      <c r="G120" s="17" t="s">
        <v>455</v>
      </c>
    </row>
    <row r="121" spans="1:7" s="80" customFormat="1" ht="26.4" x14ac:dyDescent="0.7">
      <c r="A121" s="105">
        <v>243848</v>
      </c>
      <c r="B121" s="106" t="s">
        <v>290</v>
      </c>
      <c r="C121" s="113">
        <v>3</v>
      </c>
      <c r="D121" s="20">
        <v>60</v>
      </c>
      <c r="E121" s="15">
        <v>30</v>
      </c>
      <c r="F121" s="18">
        <f t="shared" si="12"/>
        <v>90</v>
      </c>
      <c r="G121" s="17" t="s">
        <v>446</v>
      </c>
    </row>
    <row r="122" spans="1:7" s="80" customFormat="1" ht="26.4" x14ac:dyDescent="0.7">
      <c r="A122" s="105">
        <v>243849</v>
      </c>
      <c r="B122" s="106" t="s">
        <v>49</v>
      </c>
      <c r="C122" s="113">
        <v>1</v>
      </c>
      <c r="D122" s="20">
        <v>50</v>
      </c>
      <c r="E122" s="15">
        <v>25</v>
      </c>
      <c r="F122" s="18">
        <f t="shared" si="12"/>
        <v>25</v>
      </c>
      <c r="G122" s="17" t="s">
        <v>418</v>
      </c>
    </row>
    <row r="123" spans="1:7" s="80" customFormat="1" ht="26.4" x14ac:dyDescent="0.7">
      <c r="A123" s="105">
        <v>243849</v>
      </c>
      <c r="B123" s="106" t="s">
        <v>54</v>
      </c>
      <c r="C123" s="113">
        <v>2</v>
      </c>
      <c r="D123" s="20">
        <v>50</v>
      </c>
      <c r="E123" s="15">
        <v>25</v>
      </c>
      <c r="F123" s="18">
        <f t="shared" si="12"/>
        <v>50</v>
      </c>
      <c r="G123" s="17" t="s">
        <v>418</v>
      </c>
    </row>
    <row r="124" spans="1:7" s="80" customFormat="1" ht="26.4" x14ac:dyDescent="0.7">
      <c r="A124" s="105">
        <v>243849</v>
      </c>
      <c r="B124" s="106" t="s">
        <v>55</v>
      </c>
      <c r="C124" s="113">
        <v>3</v>
      </c>
      <c r="D124" s="20">
        <v>50</v>
      </c>
      <c r="E124" s="15">
        <v>25</v>
      </c>
      <c r="F124" s="18">
        <f t="shared" si="12"/>
        <v>75</v>
      </c>
      <c r="G124" s="17" t="s">
        <v>446</v>
      </c>
    </row>
    <row r="125" spans="1:7" s="80" customFormat="1" ht="26.4" x14ac:dyDescent="0.7">
      <c r="A125" s="105">
        <v>243849</v>
      </c>
      <c r="B125" s="106" t="s">
        <v>57</v>
      </c>
      <c r="C125" s="113">
        <v>4</v>
      </c>
      <c r="D125" s="20">
        <v>50</v>
      </c>
      <c r="E125" s="15">
        <v>25</v>
      </c>
      <c r="F125" s="18">
        <f t="shared" si="12"/>
        <v>100</v>
      </c>
      <c r="G125" s="17" t="s">
        <v>432</v>
      </c>
    </row>
    <row r="126" spans="1:7" s="80" customFormat="1" ht="26.4" x14ac:dyDescent="0.7">
      <c r="A126" s="105">
        <v>243849</v>
      </c>
      <c r="B126" s="106" t="s">
        <v>58</v>
      </c>
      <c r="C126" s="113">
        <v>5</v>
      </c>
      <c r="D126" s="20">
        <v>50</v>
      </c>
      <c r="E126" s="15">
        <v>25</v>
      </c>
      <c r="F126" s="18">
        <f t="shared" si="12"/>
        <v>125</v>
      </c>
      <c r="G126" s="17" t="s">
        <v>433</v>
      </c>
    </row>
    <row r="127" spans="1:7" s="80" customFormat="1" ht="26.4" x14ac:dyDescent="0.7">
      <c r="A127" s="105">
        <v>243849</v>
      </c>
      <c r="B127" s="106" t="s">
        <v>58</v>
      </c>
      <c r="C127" s="113">
        <v>1</v>
      </c>
      <c r="D127" s="20">
        <v>50</v>
      </c>
      <c r="E127" s="15">
        <v>50</v>
      </c>
      <c r="F127" s="18">
        <f t="shared" ref="F127" si="13">+C127*E127</f>
        <v>50</v>
      </c>
      <c r="G127" s="17" t="s">
        <v>427</v>
      </c>
    </row>
    <row r="128" spans="1:7" s="80" customFormat="1" ht="26.4" x14ac:dyDescent="0.7">
      <c r="A128" s="105">
        <v>243849</v>
      </c>
      <c r="B128" s="106" t="s">
        <v>63</v>
      </c>
      <c r="C128" s="113">
        <v>2</v>
      </c>
      <c r="D128" s="20">
        <v>120</v>
      </c>
      <c r="E128" s="15">
        <v>60</v>
      </c>
      <c r="F128" s="18">
        <f t="shared" si="12"/>
        <v>120</v>
      </c>
      <c r="G128" s="17" t="s">
        <v>431</v>
      </c>
    </row>
    <row r="129" spans="1:7" s="80" customFormat="1" ht="26.4" x14ac:dyDescent="0.7">
      <c r="A129" s="105">
        <v>243849</v>
      </c>
      <c r="B129" s="106" t="s">
        <v>65</v>
      </c>
      <c r="C129" s="113">
        <v>1</v>
      </c>
      <c r="D129" s="20">
        <v>120</v>
      </c>
      <c r="E129" s="15">
        <v>35</v>
      </c>
      <c r="F129" s="18">
        <f t="shared" si="12"/>
        <v>35</v>
      </c>
      <c r="G129" s="17" t="s">
        <v>419</v>
      </c>
    </row>
    <row r="130" spans="1:7" s="80" customFormat="1" ht="26.4" x14ac:dyDescent="0.7">
      <c r="A130" s="105">
        <v>243849</v>
      </c>
      <c r="B130" s="106" t="s">
        <v>66</v>
      </c>
      <c r="C130" s="113">
        <v>1</v>
      </c>
      <c r="D130" s="20">
        <v>120</v>
      </c>
      <c r="E130" s="15">
        <v>35</v>
      </c>
      <c r="F130" s="18">
        <f t="shared" si="12"/>
        <v>35</v>
      </c>
      <c r="G130" s="17" t="s">
        <v>419</v>
      </c>
    </row>
    <row r="131" spans="1:7" s="80" customFormat="1" ht="26.4" x14ac:dyDescent="0.7">
      <c r="A131" s="105">
        <v>243850</v>
      </c>
      <c r="B131" s="106" t="s">
        <v>49</v>
      </c>
      <c r="C131" s="113">
        <v>1</v>
      </c>
      <c r="D131" s="20">
        <v>50</v>
      </c>
      <c r="E131" s="15">
        <v>50</v>
      </c>
      <c r="F131" s="18">
        <f t="shared" si="12"/>
        <v>50</v>
      </c>
      <c r="G131" s="17" t="s">
        <v>558</v>
      </c>
    </row>
    <row r="132" spans="1:7" s="80" customFormat="1" ht="26.4" x14ac:dyDescent="0.7">
      <c r="A132" s="105">
        <v>243850</v>
      </c>
      <c r="B132" s="106" t="s">
        <v>54</v>
      </c>
      <c r="C132" s="113">
        <v>1</v>
      </c>
      <c r="D132" s="20">
        <v>50</v>
      </c>
      <c r="E132" s="15">
        <f>+D132/2</f>
        <v>25</v>
      </c>
      <c r="F132" s="18">
        <f t="shared" si="12"/>
        <v>25</v>
      </c>
      <c r="G132" s="17" t="s">
        <v>418</v>
      </c>
    </row>
    <row r="133" spans="1:7" s="80" customFormat="1" ht="26.4" x14ac:dyDescent="0.7">
      <c r="A133" s="105">
        <v>243850</v>
      </c>
      <c r="B133" s="106" t="s">
        <v>55</v>
      </c>
      <c r="C133" s="113">
        <v>1</v>
      </c>
      <c r="D133" s="20">
        <v>50</v>
      </c>
      <c r="E133" s="15">
        <f t="shared" ref="E133:E149" si="14">+D133/2</f>
        <v>25</v>
      </c>
      <c r="F133" s="18">
        <f t="shared" si="12"/>
        <v>25</v>
      </c>
      <c r="G133" s="17" t="s">
        <v>418</v>
      </c>
    </row>
    <row r="134" spans="1:7" s="80" customFormat="1" ht="26.4" x14ac:dyDescent="0.7">
      <c r="A134" s="105">
        <v>243850</v>
      </c>
      <c r="B134" s="106" t="s">
        <v>57</v>
      </c>
      <c r="C134" s="113">
        <v>1</v>
      </c>
      <c r="D134" s="20">
        <v>50</v>
      </c>
      <c r="E134" s="15">
        <f t="shared" si="14"/>
        <v>25</v>
      </c>
      <c r="F134" s="18">
        <f t="shared" si="12"/>
        <v>25</v>
      </c>
      <c r="G134" s="17" t="s">
        <v>418</v>
      </c>
    </row>
    <row r="135" spans="1:7" s="80" customFormat="1" ht="26.4" x14ac:dyDescent="0.7">
      <c r="A135" s="105">
        <v>243850</v>
      </c>
      <c r="B135" s="106" t="s">
        <v>58</v>
      </c>
      <c r="C135" s="113">
        <v>4</v>
      </c>
      <c r="D135" s="20">
        <v>50</v>
      </c>
      <c r="E135" s="15">
        <f t="shared" si="14"/>
        <v>25</v>
      </c>
      <c r="F135" s="18">
        <f t="shared" si="12"/>
        <v>100</v>
      </c>
      <c r="G135" s="17" t="s">
        <v>432</v>
      </c>
    </row>
    <row r="136" spans="1:7" s="80" customFormat="1" ht="26.4" x14ac:dyDescent="0.7">
      <c r="A136" s="105">
        <v>243850</v>
      </c>
      <c r="B136" s="106" t="s">
        <v>59</v>
      </c>
      <c r="C136" s="113">
        <v>4</v>
      </c>
      <c r="D136" s="20">
        <v>50</v>
      </c>
      <c r="E136" s="15">
        <f t="shared" si="14"/>
        <v>25</v>
      </c>
      <c r="F136" s="18">
        <f t="shared" si="12"/>
        <v>100</v>
      </c>
      <c r="G136" s="17" t="s">
        <v>432</v>
      </c>
    </row>
    <row r="137" spans="1:7" s="80" customFormat="1" ht="26.4" x14ac:dyDescent="0.7">
      <c r="A137" s="105">
        <v>243850</v>
      </c>
      <c r="B137" s="106" t="s">
        <v>60</v>
      </c>
      <c r="C137" s="113">
        <v>3</v>
      </c>
      <c r="D137" s="20">
        <v>50</v>
      </c>
      <c r="E137" s="15">
        <f t="shared" si="14"/>
        <v>25</v>
      </c>
      <c r="F137" s="18">
        <f t="shared" si="12"/>
        <v>75</v>
      </c>
      <c r="G137" s="17" t="s">
        <v>446</v>
      </c>
    </row>
    <row r="138" spans="1:7" s="80" customFormat="1" ht="26.4" x14ac:dyDescent="0.7">
      <c r="A138" s="105">
        <v>243850</v>
      </c>
      <c r="B138" s="106" t="s">
        <v>62</v>
      </c>
      <c r="C138" s="113">
        <v>1</v>
      </c>
      <c r="D138" s="20">
        <v>120</v>
      </c>
      <c r="E138" s="15">
        <f t="shared" si="14"/>
        <v>60</v>
      </c>
      <c r="F138" s="18">
        <f t="shared" si="12"/>
        <v>60</v>
      </c>
      <c r="G138" s="17" t="s">
        <v>418</v>
      </c>
    </row>
    <row r="139" spans="1:7" s="80" customFormat="1" ht="26.4" x14ac:dyDescent="0.7">
      <c r="A139" s="105">
        <v>243850</v>
      </c>
      <c r="B139" s="106" t="s">
        <v>63</v>
      </c>
      <c r="C139" s="113">
        <v>1</v>
      </c>
      <c r="D139" s="20">
        <v>120</v>
      </c>
      <c r="E139" s="15">
        <f t="shared" si="14"/>
        <v>60</v>
      </c>
      <c r="F139" s="18">
        <f t="shared" si="12"/>
        <v>60</v>
      </c>
      <c r="G139" s="17" t="s">
        <v>418</v>
      </c>
    </row>
    <row r="140" spans="1:7" s="80" customFormat="1" ht="26.4" x14ac:dyDescent="0.7">
      <c r="A140" s="105">
        <v>243850</v>
      </c>
      <c r="B140" s="106" t="s">
        <v>65</v>
      </c>
      <c r="C140" s="113">
        <v>2</v>
      </c>
      <c r="D140" s="20">
        <v>120</v>
      </c>
      <c r="E140" s="15">
        <f t="shared" si="14"/>
        <v>60</v>
      </c>
      <c r="F140" s="18">
        <f t="shared" si="12"/>
        <v>120</v>
      </c>
      <c r="G140" s="17" t="s">
        <v>431</v>
      </c>
    </row>
    <row r="141" spans="1:7" s="80" customFormat="1" ht="26.4" x14ac:dyDescent="0.7">
      <c r="A141" s="105">
        <v>243851</v>
      </c>
      <c r="B141" s="106" t="s">
        <v>62</v>
      </c>
      <c r="C141" s="113">
        <v>3</v>
      </c>
      <c r="D141" s="20">
        <v>120</v>
      </c>
      <c r="E141" s="15">
        <f t="shared" si="14"/>
        <v>60</v>
      </c>
      <c r="F141" s="18">
        <f t="shared" si="12"/>
        <v>180</v>
      </c>
      <c r="G141" s="17" t="s">
        <v>446</v>
      </c>
    </row>
    <row r="142" spans="1:7" s="80" customFormat="1" ht="26.4" x14ac:dyDescent="0.7">
      <c r="A142" s="105">
        <v>243851</v>
      </c>
      <c r="B142" s="106" t="s">
        <v>63</v>
      </c>
      <c r="C142" s="113">
        <v>1</v>
      </c>
      <c r="D142" s="20">
        <v>120</v>
      </c>
      <c r="E142" s="15">
        <f t="shared" si="14"/>
        <v>60</v>
      </c>
      <c r="F142" s="18">
        <f t="shared" si="12"/>
        <v>60</v>
      </c>
      <c r="G142" s="17" t="s">
        <v>418</v>
      </c>
    </row>
    <row r="143" spans="1:7" s="80" customFormat="1" ht="26.4" x14ac:dyDescent="0.7">
      <c r="A143" s="105">
        <v>243852</v>
      </c>
      <c r="B143" s="106" t="s">
        <v>247</v>
      </c>
      <c r="C143" s="113">
        <v>1</v>
      </c>
      <c r="D143" s="20">
        <v>150</v>
      </c>
      <c r="E143" s="15">
        <f t="shared" si="14"/>
        <v>75</v>
      </c>
      <c r="F143" s="18">
        <f t="shared" si="12"/>
        <v>75</v>
      </c>
      <c r="G143" s="17" t="s">
        <v>418</v>
      </c>
    </row>
    <row r="144" spans="1:7" s="80" customFormat="1" ht="26.4" x14ac:dyDescent="0.7">
      <c r="A144" s="105">
        <v>243853</v>
      </c>
      <c r="B144" s="106" t="s">
        <v>408</v>
      </c>
      <c r="C144" s="113">
        <v>5</v>
      </c>
      <c r="D144" s="20">
        <v>100</v>
      </c>
      <c r="E144" s="15">
        <f t="shared" si="14"/>
        <v>50</v>
      </c>
      <c r="F144" s="18">
        <f t="shared" si="12"/>
        <v>250</v>
      </c>
      <c r="G144" s="17" t="s">
        <v>604</v>
      </c>
    </row>
    <row r="145" spans="1:7" s="80" customFormat="1" ht="26.4" x14ac:dyDescent="0.7">
      <c r="A145" s="105">
        <v>243853</v>
      </c>
      <c r="B145" s="106" t="s">
        <v>391</v>
      </c>
      <c r="C145" s="113">
        <v>10</v>
      </c>
      <c r="D145" s="20">
        <v>50</v>
      </c>
      <c r="E145" s="15">
        <f t="shared" si="14"/>
        <v>25</v>
      </c>
      <c r="F145" s="18">
        <f t="shared" si="12"/>
        <v>250</v>
      </c>
      <c r="G145" s="17" t="s">
        <v>607</v>
      </c>
    </row>
    <row r="146" spans="1:7" s="80" customFormat="1" ht="26.4" x14ac:dyDescent="0.7">
      <c r="A146" s="105">
        <v>243853</v>
      </c>
      <c r="B146" s="106" t="s">
        <v>402</v>
      </c>
      <c r="C146" s="113">
        <v>4</v>
      </c>
      <c r="D146" s="20">
        <v>50</v>
      </c>
      <c r="E146" s="15">
        <f t="shared" si="14"/>
        <v>25</v>
      </c>
      <c r="F146" s="18">
        <f t="shared" si="12"/>
        <v>100</v>
      </c>
      <c r="G146" s="17" t="s">
        <v>606</v>
      </c>
    </row>
    <row r="147" spans="1:7" s="80" customFormat="1" ht="26.4" x14ac:dyDescent="0.7">
      <c r="A147" s="105">
        <v>243853</v>
      </c>
      <c r="B147" s="106" t="s">
        <v>392</v>
      </c>
      <c r="C147" s="113">
        <v>8</v>
      </c>
      <c r="D147" s="20">
        <v>100</v>
      </c>
      <c r="E147" s="15">
        <f t="shared" si="14"/>
        <v>50</v>
      </c>
      <c r="F147" s="18">
        <f t="shared" si="12"/>
        <v>400</v>
      </c>
      <c r="G147" s="17" t="s">
        <v>605</v>
      </c>
    </row>
    <row r="148" spans="1:7" s="80" customFormat="1" ht="26.4" x14ac:dyDescent="0.7">
      <c r="A148" s="105">
        <v>243853</v>
      </c>
      <c r="B148" s="106" t="s">
        <v>383</v>
      </c>
      <c r="C148" s="113">
        <v>5</v>
      </c>
      <c r="D148" s="20">
        <v>100</v>
      </c>
      <c r="E148" s="15">
        <f t="shared" si="14"/>
        <v>50</v>
      </c>
      <c r="F148" s="18">
        <f t="shared" si="12"/>
        <v>250</v>
      </c>
      <c r="G148" s="17" t="s">
        <v>604</v>
      </c>
    </row>
    <row r="149" spans="1:7" s="80" customFormat="1" ht="26.4" x14ac:dyDescent="0.7">
      <c r="A149" s="105">
        <v>243853</v>
      </c>
      <c r="B149" s="106" t="s">
        <v>396</v>
      </c>
      <c r="C149" s="113">
        <v>15</v>
      </c>
      <c r="D149" s="20">
        <v>100</v>
      </c>
      <c r="E149" s="15">
        <f t="shared" si="14"/>
        <v>50</v>
      </c>
      <c r="F149" s="18">
        <f t="shared" si="12"/>
        <v>750</v>
      </c>
      <c r="G149" s="17" t="s">
        <v>603</v>
      </c>
    </row>
    <row r="150" spans="1:7" s="80" customFormat="1" ht="26.4" x14ac:dyDescent="0.7">
      <c r="A150" s="105">
        <v>243853</v>
      </c>
      <c r="B150" s="106" t="s">
        <v>58</v>
      </c>
      <c r="C150" s="113">
        <v>1</v>
      </c>
      <c r="D150" s="20">
        <v>50</v>
      </c>
      <c r="E150" s="15">
        <v>50</v>
      </c>
      <c r="F150" s="18">
        <f t="shared" si="12"/>
        <v>50</v>
      </c>
      <c r="G150" s="17" t="s">
        <v>566</v>
      </c>
    </row>
    <row r="151" spans="1:7" s="80" customFormat="1" ht="26.4" x14ac:dyDescent="0.7">
      <c r="A151" s="105">
        <v>243855</v>
      </c>
      <c r="B151" s="106" t="s">
        <v>382</v>
      </c>
      <c r="C151" s="113">
        <v>1</v>
      </c>
      <c r="D151" s="20">
        <v>50</v>
      </c>
      <c r="E151" s="15">
        <v>50</v>
      </c>
      <c r="F151" s="18">
        <f t="shared" si="12"/>
        <v>50</v>
      </c>
      <c r="G151" s="17" t="s">
        <v>568</v>
      </c>
    </row>
    <row r="152" spans="1:7" s="80" customFormat="1" ht="26.4" x14ac:dyDescent="0.7">
      <c r="A152" s="105">
        <v>243855</v>
      </c>
      <c r="B152" s="106" t="s">
        <v>393</v>
      </c>
      <c r="C152" s="113">
        <v>1</v>
      </c>
      <c r="D152" s="20">
        <v>130</v>
      </c>
      <c r="E152" s="15">
        <f>+D152/2</f>
        <v>65</v>
      </c>
      <c r="F152" s="18">
        <f t="shared" si="12"/>
        <v>65</v>
      </c>
      <c r="G152" s="17" t="s">
        <v>569</v>
      </c>
    </row>
    <row r="153" spans="1:7" s="80" customFormat="1" ht="26.4" x14ac:dyDescent="0.7">
      <c r="A153" s="105">
        <v>243855</v>
      </c>
      <c r="B153" s="106" t="s">
        <v>406</v>
      </c>
      <c r="C153" s="113">
        <v>1</v>
      </c>
      <c r="D153" s="20">
        <v>130</v>
      </c>
      <c r="E153" s="15">
        <f t="shared" ref="E153:E154" si="15">+D153/2</f>
        <v>65</v>
      </c>
      <c r="F153" s="18">
        <f t="shared" si="12"/>
        <v>65</v>
      </c>
      <c r="G153" s="17" t="s">
        <v>569</v>
      </c>
    </row>
    <row r="154" spans="1:7" s="80" customFormat="1" ht="26.4" x14ac:dyDescent="0.7">
      <c r="A154" s="105">
        <v>243855</v>
      </c>
      <c r="B154" s="106" t="s">
        <v>416</v>
      </c>
      <c r="C154" s="113">
        <v>3</v>
      </c>
      <c r="D154" s="20">
        <v>130</v>
      </c>
      <c r="E154" s="15">
        <f t="shared" si="15"/>
        <v>65</v>
      </c>
      <c r="F154" s="18">
        <f t="shared" si="12"/>
        <v>195</v>
      </c>
      <c r="G154" s="17" t="s">
        <v>570</v>
      </c>
    </row>
    <row r="155" spans="1:7" s="80" customFormat="1" ht="26.4" x14ac:dyDescent="0.7">
      <c r="A155" s="105">
        <v>243855</v>
      </c>
      <c r="B155" s="106" t="s">
        <v>61</v>
      </c>
      <c r="C155" s="113">
        <v>1</v>
      </c>
      <c r="D155" s="20">
        <v>120</v>
      </c>
      <c r="E155" s="15">
        <v>35</v>
      </c>
      <c r="F155" s="18">
        <f t="shared" si="12"/>
        <v>35</v>
      </c>
      <c r="G155" s="17" t="s">
        <v>419</v>
      </c>
    </row>
    <row r="156" spans="1:7" s="80" customFormat="1" ht="26.4" x14ac:dyDescent="0.7">
      <c r="A156" s="105">
        <v>243855</v>
      </c>
      <c r="B156" s="106" t="s">
        <v>62</v>
      </c>
      <c r="C156" s="113">
        <v>1</v>
      </c>
      <c r="D156" s="20">
        <v>120</v>
      </c>
      <c r="E156" s="15">
        <v>35</v>
      </c>
      <c r="F156" s="18">
        <f t="shared" si="12"/>
        <v>35</v>
      </c>
      <c r="G156" s="17" t="s">
        <v>419</v>
      </c>
    </row>
    <row r="157" spans="1:7" s="80" customFormat="1" ht="26.4" x14ac:dyDescent="0.7">
      <c r="A157" s="105">
        <v>243855</v>
      </c>
      <c r="B157" s="106" t="s">
        <v>63</v>
      </c>
      <c r="C157" s="113">
        <v>1</v>
      </c>
      <c r="D157" s="20">
        <v>120</v>
      </c>
      <c r="E157" s="15">
        <v>35</v>
      </c>
      <c r="F157" s="18">
        <f t="shared" si="12"/>
        <v>35</v>
      </c>
      <c r="G157" s="17" t="s">
        <v>419</v>
      </c>
    </row>
    <row r="158" spans="1:7" s="80" customFormat="1" ht="26.4" x14ac:dyDescent="0.7">
      <c r="A158" s="105">
        <v>243855</v>
      </c>
      <c r="B158" s="106" t="s">
        <v>66</v>
      </c>
      <c r="C158" s="113">
        <v>1</v>
      </c>
      <c r="D158" s="20">
        <v>120</v>
      </c>
      <c r="E158" s="15">
        <v>35</v>
      </c>
      <c r="F158" s="18">
        <f t="shared" si="12"/>
        <v>35</v>
      </c>
      <c r="G158" s="17" t="s">
        <v>419</v>
      </c>
    </row>
    <row r="159" spans="1:7" s="80" customFormat="1" ht="26.4" x14ac:dyDescent="0.7">
      <c r="A159" s="105">
        <v>243855</v>
      </c>
      <c r="B159" s="106" t="s">
        <v>409</v>
      </c>
      <c r="C159" s="113">
        <v>2</v>
      </c>
      <c r="D159" s="20">
        <v>50</v>
      </c>
      <c r="E159" s="131">
        <f>+D159/2</f>
        <v>25</v>
      </c>
      <c r="F159" s="18">
        <f t="shared" si="12"/>
        <v>50</v>
      </c>
      <c r="G159" s="17" t="s">
        <v>571</v>
      </c>
    </row>
    <row r="160" spans="1:7" s="80" customFormat="1" ht="26.4" x14ac:dyDescent="0.7">
      <c r="A160" s="105">
        <v>243855</v>
      </c>
      <c r="B160" s="106" t="s">
        <v>411</v>
      </c>
      <c r="C160" s="113">
        <v>1</v>
      </c>
      <c r="D160" s="20">
        <v>50</v>
      </c>
      <c r="E160" s="131">
        <f t="shared" ref="E160:E164" si="16">+D160/2</f>
        <v>25</v>
      </c>
      <c r="F160" s="18">
        <f t="shared" si="12"/>
        <v>25</v>
      </c>
      <c r="G160" s="17" t="s">
        <v>572</v>
      </c>
    </row>
    <row r="161" spans="1:7" s="80" customFormat="1" ht="26.4" x14ac:dyDescent="0.7">
      <c r="A161" s="105">
        <v>243855</v>
      </c>
      <c r="B161" s="106" t="s">
        <v>347</v>
      </c>
      <c r="C161" s="113">
        <v>4</v>
      </c>
      <c r="D161" s="20">
        <v>50</v>
      </c>
      <c r="E161" s="131">
        <f t="shared" si="16"/>
        <v>25</v>
      </c>
      <c r="F161" s="18">
        <f t="shared" si="12"/>
        <v>100</v>
      </c>
      <c r="G161" s="17" t="s">
        <v>573</v>
      </c>
    </row>
    <row r="162" spans="1:7" s="80" customFormat="1" ht="26.4" x14ac:dyDescent="0.7">
      <c r="A162" s="105">
        <v>243855</v>
      </c>
      <c r="B162" s="106" t="s">
        <v>289</v>
      </c>
      <c r="C162" s="113">
        <v>7</v>
      </c>
      <c r="D162" s="20">
        <v>50</v>
      </c>
      <c r="E162" s="131">
        <f t="shared" si="16"/>
        <v>25</v>
      </c>
      <c r="F162" s="18">
        <f t="shared" si="12"/>
        <v>175</v>
      </c>
      <c r="G162" s="17" t="s">
        <v>574</v>
      </c>
    </row>
    <row r="163" spans="1:7" s="80" customFormat="1" ht="26.4" x14ac:dyDescent="0.7">
      <c r="A163" s="105">
        <v>243855</v>
      </c>
      <c r="B163" s="106" t="s">
        <v>290</v>
      </c>
      <c r="C163" s="113">
        <v>2</v>
      </c>
      <c r="D163" s="20">
        <v>60</v>
      </c>
      <c r="E163" s="131">
        <f t="shared" si="16"/>
        <v>30</v>
      </c>
      <c r="F163" s="18">
        <f t="shared" si="12"/>
        <v>60</v>
      </c>
      <c r="G163" s="17" t="s">
        <v>571</v>
      </c>
    </row>
    <row r="164" spans="1:7" s="80" customFormat="1" ht="26.4" x14ac:dyDescent="0.7">
      <c r="A164" s="105">
        <v>243855</v>
      </c>
      <c r="B164" s="106" t="s">
        <v>297</v>
      </c>
      <c r="C164" s="113">
        <v>2</v>
      </c>
      <c r="D164" s="20">
        <v>60</v>
      </c>
      <c r="E164" s="131">
        <f t="shared" si="16"/>
        <v>30</v>
      </c>
      <c r="F164" s="18">
        <f t="shared" si="12"/>
        <v>60</v>
      </c>
      <c r="G164" s="17" t="s">
        <v>571</v>
      </c>
    </row>
    <row r="165" spans="1:7" s="80" customFormat="1" ht="26.4" x14ac:dyDescent="0.7">
      <c r="A165" s="105">
        <v>243857</v>
      </c>
      <c r="B165" s="106" t="s">
        <v>61</v>
      </c>
      <c r="C165" s="113">
        <v>1</v>
      </c>
      <c r="D165" s="20">
        <v>120</v>
      </c>
      <c r="E165" s="15">
        <v>35</v>
      </c>
      <c r="F165" s="18">
        <f t="shared" si="12"/>
        <v>35</v>
      </c>
      <c r="G165" s="17" t="s">
        <v>419</v>
      </c>
    </row>
    <row r="166" spans="1:7" s="80" customFormat="1" ht="26.4" x14ac:dyDescent="0.7">
      <c r="A166" s="105">
        <v>243857</v>
      </c>
      <c r="B166" s="106" t="s">
        <v>63</v>
      </c>
      <c r="C166" s="113">
        <v>1</v>
      </c>
      <c r="D166" s="20">
        <v>120</v>
      </c>
      <c r="E166" s="15">
        <v>35</v>
      </c>
      <c r="F166" s="18">
        <f t="shared" si="12"/>
        <v>35</v>
      </c>
      <c r="G166" s="17" t="s">
        <v>419</v>
      </c>
    </row>
    <row r="167" spans="1:7" s="80" customFormat="1" ht="26.4" x14ac:dyDescent="0.7">
      <c r="A167" s="105">
        <v>243857</v>
      </c>
      <c r="B167" s="106" t="s">
        <v>65</v>
      </c>
      <c r="C167" s="113">
        <v>1</v>
      </c>
      <c r="D167" s="20">
        <v>120</v>
      </c>
      <c r="E167" s="15">
        <v>35</v>
      </c>
      <c r="F167" s="18">
        <f t="shared" si="12"/>
        <v>35</v>
      </c>
      <c r="G167" s="17" t="s">
        <v>419</v>
      </c>
    </row>
    <row r="168" spans="1:7" s="80" customFormat="1" ht="26.4" x14ac:dyDescent="0.7">
      <c r="A168" s="105">
        <v>243857</v>
      </c>
      <c r="B168" s="106" t="s">
        <v>66</v>
      </c>
      <c r="C168" s="113">
        <v>1</v>
      </c>
      <c r="D168" s="20">
        <v>120</v>
      </c>
      <c r="E168" s="15">
        <v>35</v>
      </c>
      <c r="F168" s="18">
        <f t="shared" si="12"/>
        <v>35</v>
      </c>
      <c r="G168" s="17" t="s">
        <v>419</v>
      </c>
    </row>
    <row r="169" spans="1:7" s="80" customFormat="1" ht="26.4" x14ac:dyDescent="0.7">
      <c r="A169" s="105">
        <v>243858</v>
      </c>
      <c r="B169" s="106" t="s">
        <v>61</v>
      </c>
      <c r="C169" s="113">
        <v>2</v>
      </c>
      <c r="D169" s="20">
        <v>120</v>
      </c>
      <c r="E169" s="15">
        <f>+D169/2</f>
        <v>60</v>
      </c>
      <c r="F169" s="18">
        <f t="shared" si="12"/>
        <v>120</v>
      </c>
      <c r="G169" s="17" t="s">
        <v>575</v>
      </c>
    </row>
    <row r="170" spans="1:7" s="80" customFormat="1" ht="26.4" x14ac:dyDescent="0.7">
      <c r="A170" s="105">
        <v>243858</v>
      </c>
      <c r="B170" s="106" t="s">
        <v>62</v>
      </c>
      <c r="C170" s="113">
        <v>1</v>
      </c>
      <c r="D170" s="20">
        <v>120</v>
      </c>
      <c r="E170" s="15">
        <v>35</v>
      </c>
      <c r="F170" s="18">
        <f t="shared" si="12"/>
        <v>35</v>
      </c>
      <c r="G170" s="17" t="s">
        <v>419</v>
      </c>
    </row>
    <row r="171" spans="1:7" s="80" customFormat="1" ht="26.4" x14ac:dyDescent="0.7">
      <c r="A171" s="105">
        <v>243858</v>
      </c>
      <c r="B171" s="106" t="s">
        <v>65</v>
      </c>
      <c r="C171" s="113">
        <v>1</v>
      </c>
      <c r="D171" s="20">
        <v>120</v>
      </c>
      <c r="E171" s="15">
        <v>65</v>
      </c>
      <c r="F171" s="18">
        <f t="shared" si="12"/>
        <v>65</v>
      </c>
      <c r="G171" s="17" t="s">
        <v>576</v>
      </c>
    </row>
    <row r="172" spans="1:7" s="80" customFormat="1" ht="26.4" x14ac:dyDescent="0.7">
      <c r="A172" s="105">
        <v>243858</v>
      </c>
      <c r="B172" s="106" t="s">
        <v>66</v>
      </c>
      <c r="C172" s="113">
        <v>1</v>
      </c>
      <c r="D172" s="20">
        <v>120</v>
      </c>
      <c r="E172" s="15">
        <v>35</v>
      </c>
      <c r="F172" s="18">
        <f t="shared" si="12"/>
        <v>35</v>
      </c>
      <c r="G172" s="17" t="s">
        <v>600</v>
      </c>
    </row>
    <row r="173" spans="1:7" s="80" customFormat="1" ht="26.4" x14ac:dyDescent="0.7">
      <c r="A173" s="105">
        <v>243858</v>
      </c>
      <c r="B173" s="106" t="s">
        <v>66</v>
      </c>
      <c r="C173" s="113">
        <v>1</v>
      </c>
      <c r="D173" s="20">
        <v>120</v>
      </c>
      <c r="E173" s="15">
        <v>35</v>
      </c>
      <c r="F173" s="18">
        <f t="shared" ref="F173" si="17">+C173*E173</f>
        <v>35</v>
      </c>
      <c r="G173" s="17" t="s">
        <v>600</v>
      </c>
    </row>
    <row r="174" spans="1:7" s="80" customFormat="1" ht="26.4" x14ac:dyDescent="0.7">
      <c r="A174" s="105">
        <v>243858</v>
      </c>
      <c r="B174" s="106" t="s">
        <v>66</v>
      </c>
      <c r="C174" s="113">
        <v>1</v>
      </c>
      <c r="D174" s="20">
        <v>120</v>
      </c>
      <c r="E174" s="15">
        <f>+D174/2</f>
        <v>60</v>
      </c>
      <c r="F174" s="18">
        <f t="shared" ref="F174:F175" si="18">+C174*E174</f>
        <v>60</v>
      </c>
      <c r="G174" s="17" t="s">
        <v>576</v>
      </c>
    </row>
    <row r="175" spans="1:7" s="80" customFormat="1" ht="26.4" x14ac:dyDescent="0.7">
      <c r="A175" s="105">
        <v>243858</v>
      </c>
      <c r="B175" s="106" t="s">
        <v>66</v>
      </c>
      <c r="C175" s="113">
        <v>1</v>
      </c>
      <c r="D175" s="20">
        <v>120</v>
      </c>
      <c r="E175" s="15">
        <f>+D175/2</f>
        <v>60</v>
      </c>
      <c r="F175" s="18">
        <f t="shared" si="18"/>
        <v>60</v>
      </c>
      <c r="G175" s="17" t="s">
        <v>576</v>
      </c>
    </row>
    <row r="176" spans="1:7" s="80" customFormat="1" ht="26.4" x14ac:dyDescent="0.7">
      <c r="A176" s="105">
        <v>243859</v>
      </c>
      <c r="B176" s="106" t="s">
        <v>402</v>
      </c>
      <c r="C176" s="113">
        <v>1</v>
      </c>
      <c r="D176" s="20">
        <v>50</v>
      </c>
      <c r="E176" s="15">
        <v>50</v>
      </c>
      <c r="F176" s="18">
        <f t="shared" si="12"/>
        <v>50</v>
      </c>
      <c r="G176" s="17" t="s">
        <v>578</v>
      </c>
    </row>
    <row r="177" spans="1:7" s="80" customFormat="1" ht="26.4" x14ac:dyDescent="0.7">
      <c r="A177" s="105">
        <v>243859</v>
      </c>
      <c r="B177" s="106" t="s">
        <v>392</v>
      </c>
      <c r="C177" s="113">
        <v>3</v>
      </c>
      <c r="D177" s="20">
        <v>100</v>
      </c>
      <c r="E177" s="15">
        <f>+D177/2</f>
        <v>50</v>
      </c>
      <c r="F177" s="18">
        <f t="shared" si="12"/>
        <v>150</v>
      </c>
      <c r="G177" s="17" t="s">
        <v>579</v>
      </c>
    </row>
    <row r="178" spans="1:7" s="80" customFormat="1" ht="26.4" x14ac:dyDescent="0.7">
      <c r="A178" s="105">
        <v>243859</v>
      </c>
      <c r="B178" s="106" t="s">
        <v>383</v>
      </c>
      <c r="C178" s="113">
        <v>3</v>
      </c>
      <c r="D178" s="20">
        <v>100</v>
      </c>
      <c r="E178" s="15">
        <f t="shared" ref="E178:E180" si="19">+D178/2</f>
        <v>50</v>
      </c>
      <c r="F178" s="18">
        <f t="shared" si="12"/>
        <v>150</v>
      </c>
      <c r="G178" s="17" t="s">
        <v>579</v>
      </c>
    </row>
    <row r="179" spans="1:7" s="80" customFormat="1" ht="26.4" x14ac:dyDescent="0.7">
      <c r="A179" s="105">
        <v>243859</v>
      </c>
      <c r="B179" s="106" t="s">
        <v>396</v>
      </c>
      <c r="C179" s="113">
        <v>4</v>
      </c>
      <c r="D179" s="20">
        <v>100</v>
      </c>
      <c r="E179" s="15">
        <f t="shared" si="19"/>
        <v>50</v>
      </c>
      <c r="F179" s="18">
        <f t="shared" si="12"/>
        <v>200</v>
      </c>
      <c r="G179" s="17" t="s">
        <v>580</v>
      </c>
    </row>
    <row r="180" spans="1:7" s="80" customFormat="1" ht="26.4" x14ac:dyDescent="0.7">
      <c r="A180" s="105">
        <v>243859</v>
      </c>
      <c r="B180" s="106" t="s">
        <v>54</v>
      </c>
      <c r="C180" s="113">
        <v>2</v>
      </c>
      <c r="D180" s="20">
        <v>50</v>
      </c>
      <c r="E180" s="15">
        <f t="shared" si="19"/>
        <v>25</v>
      </c>
      <c r="F180" s="18">
        <f t="shared" si="12"/>
        <v>50</v>
      </c>
      <c r="G180" s="17" t="s">
        <v>581</v>
      </c>
    </row>
    <row r="181" spans="1:7" s="80" customFormat="1" ht="26.4" x14ac:dyDescent="0.7">
      <c r="A181" s="105">
        <v>243859</v>
      </c>
      <c r="B181" s="106" t="s">
        <v>61</v>
      </c>
      <c r="C181" s="113">
        <v>1</v>
      </c>
      <c r="D181" s="20">
        <v>120</v>
      </c>
      <c r="E181" s="15">
        <v>35</v>
      </c>
      <c r="F181" s="18">
        <f t="shared" ref="F181:F196" si="20">+C181*E181</f>
        <v>35</v>
      </c>
      <c r="G181" s="17" t="s">
        <v>419</v>
      </c>
    </row>
    <row r="182" spans="1:7" s="80" customFormat="1" ht="26.4" x14ac:dyDescent="0.7">
      <c r="A182" s="105">
        <v>243859</v>
      </c>
      <c r="B182" s="106" t="s">
        <v>65</v>
      </c>
      <c r="C182" s="113">
        <v>1</v>
      </c>
      <c r="D182" s="20">
        <v>120</v>
      </c>
      <c r="E182" s="15">
        <v>35</v>
      </c>
      <c r="F182" s="18">
        <f t="shared" si="20"/>
        <v>35</v>
      </c>
      <c r="G182" s="17" t="s">
        <v>419</v>
      </c>
    </row>
    <row r="183" spans="1:7" s="80" customFormat="1" ht="26.4" x14ac:dyDescent="0.7">
      <c r="A183" s="105">
        <v>243860</v>
      </c>
      <c r="B183" s="106" t="s">
        <v>391</v>
      </c>
      <c r="C183" s="113">
        <v>2</v>
      </c>
      <c r="D183" s="20">
        <v>50</v>
      </c>
      <c r="E183" s="15">
        <f>+D183/2</f>
        <v>25</v>
      </c>
      <c r="F183" s="18">
        <f t="shared" si="20"/>
        <v>50</v>
      </c>
      <c r="G183" s="17" t="s">
        <v>584</v>
      </c>
    </row>
    <row r="184" spans="1:7" s="80" customFormat="1" ht="26.4" x14ac:dyDescent="0.7">
      <c r="A184" s="105">
        <v>243860</v>
      </c>
      <c r="B184" s="106" t="s">
        <v>392</v>
      </c>
      <c r="C184" s="113">
        <v>19</v>
      </c>
      <c r="D184" s="20">
        <v>100</v>
      </c>
      <c r="E184" s="15">
        <f t="shared" ref="E184:E186" si="21">+D184/2</f>
        <v>50</v>
      </c>
      <c r="F184" s="18">
        <f t="shared" si="20"/>
        <v>950</v>
      </c>
      <c r="G184" s="17" t="s">
        <v>582</v>
      </c>
    </row>
    <row r="185" spans="1:7" s="80" customFormat="1" ht="26.4" x14ac:dyDescent="0.7">
      <c r="A185" s="105">
        <v>243860</v>
      </c>
      <c r="B185" s="106" t="s">
        <v>383</v>
      </c>
      <c r="C185" s="113">
        <v>3</v>
      </c>
      <c r="D185" s="20">
        <v>100</v>
      </c>
      <c r="E185" s="15">
        <f t="shared" si="21"/>
        <v>50</v>
      </c>
      <c r="F185" s="18">
        <f t="shared" si="20"/>
        <v>150</v>
      </c>
      <c r="G185" s="17" t="s">
        <v>583</v>
      </c>
    </row>
    <row r="186" spans="1:7" s="80" customFormat="1" ht="26.4" x14ac:dyDescent="0.7">
      <c r="A186" s="105">
        <v>243860</v>
      </c>
      <c r="B186" s="106" t="s">
        <v>396</v>
      </c>
      <c r="C186" s="113">
        <v>8</v>
      </c>
      <c r="D186" s="20">
        <v>100</v>
      </c>
      <c r="E186" s="15">
        <f t="shared" si="21"/>
        <v>50</v>
      </c>
      <c r="F186" s="18">
        <f t="shared" si="20"/>
        <v>400</v>
      </c>
      <c r="G186" s="17" t="s">
        <v>585</v>
      </c>
    </row>
    <row r="187" spans="1:7" s="80" customFormat="1" ht="26.4" x14ac:dyDescent="0.7">
      <c r="A187" s="105">
        <v>243860</v>
      </c>
      <c r="B187" s="106" t="s">
        <v>55</v>
      </c>
      <c r="C187" s="113">
        <v>1</v>
      </c>
      <c r="D187" s="20">
        <v>50</v>
      </c>
      <c r="E187" s="15">
        <f>+D187/2</f>
        <v>25</v>
      </c>
      <c r="F187" s="18">
        <f t="shared" si="20"/>
        <v>25</v>
      </c>
      <c r="G187" s="17" t="s">
        <v>601</v>
      </c>
    </row>
    <row r="188" spans="1:7" s="80" customFormat="1" ht="26.4" x14ac:dyDescent="0.7">
      <c r="A188" s="105">
        <v>243860</v>
      </c>
      <c r="B188" s="106" t="s">
        <v>65</v>
      </c>
      <c r="C188" s="113">
        <v>1</v>
      </c>
      <c r="D188" s="20">
        <v>120</v>
      </c>
      <c r="E188" s="15">
        <v>35</v>
      </c>
      <c r="F188" s="18">
        <f t="shared" si="20"/>
        <v>35</v>
      </c>
      <c r="G188" s="17" t="s">
        <v>444</v>
      </c>
    </row>
    <row r="189" spans="1:7" s="80" customFormat="1" ht="26.4" x14ac:dyDescent="0.7">
      <c r="A189" s="105">
        <v>243860</v>
      </c>
      <c r="B189" s="106" t="s">
        <v>66</v>
      </c>
      <c r="C189" s="113">
        <v>1</v>
      </c>
      <c r="D189" s="20">
        <v>120</v>
      </c>
      <c r="E189" s="15">
        <v>35</v>
      </c>
      <c r="F189" s="18">
        <f t="shared" si="20"/>
        <v>35</v>
      </c>
      <c r="G189" s="17" t="s">
        <v>444</v>
      </c>
    </row>
    <row r="190" spans="1:7" s="80" customFormat="1" ht="26.4" x14ac:dyDescent="0.7">
      <c r="A190" s="105">
        <v>243861</v>
      </c>
      <c r="B190" s="106" t="s">
        <v>392</v>
      </c>
      <c r="C190" s="113">
        <v>2</v>
      </c>
      <c r="D190" s="20">
        <v>100</v>
      </c>
      <c r="E190" s="131">
        <f>+D190/2</f>
        <v>50</v>
      </c>
      <c r="F190" s="18">
        <f t="shared" si="20"/>
        <v>100</v>
      </c>
      <c r="G190" s="17" t="s">
        <v>602</v>
      </c>
    </row>
    <row r="191" spans="1:7" s="80" customFormat="1" ht="26.4" x14ac:dyDescent="0.7">
      <c r="A191" s="105">
        <v>243861</v>
      </c>
      <c r="B191" s="106" t="s">
        <v>392</v>
      </c>
      <c r="C191" s="113">
        <v>1</v>
      </c>
      <c r="D191" s="20">
        <v>100</v>
      </c>
      <c r="E191" s="15">
        <v>100</v>
      </c>
      <c r="F191" s="18">
        <v>0</v>
      </c>
      <c r="G191" s="17" t="s">
        <v>427</v>
      </c>
    </row>
    <row r="192" spans="1:7" s="80" customFormat="1" ht="26.4" x14ac:dyDescent="0.7">
      <c r="A192" s="105">
        <v>243861</v>
      </c>
      <c r="B192" s="106" t="s">
        <v>52</v>
      </c>
      <c r="C192" s="113">
        <v>4</v>
      </c>
      <c r="D192" s="20">
        <v>50</v>
      </c>
      <c r="E192" s="15">
        <v>50</v>
      </c>
      <c r="F192" s="18">
        <f t="shared" si="20"/>
        <v>200</v>
      </c>
      <c r="G192" s="17" t="s">
        <v>591</v>
      </c>
    </row>
    <row r="193" spans="1:7" s="80" customFormat="1" ht="26.4" x14ac:dyDescent="0.7">
      <c r="A193" s="105">
        <v>243861</v>
      </c>
      <c r="B193" s="106" t="s">
        <v>55</v>
      </c>
      <c r="C193" s="113">
        <v>1</v>
      </c>
      <c r="D193" s="20">
        <v>50</v>
      </c>
      <c r="E193" s="15">
        <f>+D193/2</f>
        <v>25</v>
      </c>
      <c r="F193" s="18">
        <f t="shared" si="20"/>
        <v>25</v>
      </c>
      <c r="G193" s="17" t="s">
        <v>590</v>
      </c>
    </row>
    <row r="194" spans="1:7" s="80" customFormat="1" ht="26.4" x14ac:dyDescent="0.7">
      <c r="A194" s="105">
        <v>243861</v>
      </c>
      <c r="B194" s="106" t="s">
        <v>61</v>
      </c>
      <c r="C194" s="113">
        <v>2</v>
      </c>
      <c r="D194" s="20">
        <v>120</v>
      </c>
      <c r="E194" s="15">
        <v>35</v>
      </c>
      <c r="F194" s="18">
        <f t="shared" si="20"/>
        <v>70</v>
      </c>
      <c r="G194" s="17" t="s">
        <v>419</v>
      </c>
    </row>
    <row r="195" spans="1:7" s="80" customFormat="1" ht="26.4" x14ac:dyDescent="0.7">
      <c r="A195" s="105">
        <v>243861</v>
      </c>
      <c r="B195" s="106" t="s">
        <v>63</v>
      </c>
      <c r="C195" s="113">
        <v>1</v>
      </c>
      <c r="D195" s="20">
        <v>120</v>
      </c>
      <c r="E195" s="15">
        <v>35</v>
      </c>
      <c r="F195" s="18">
        <f t="shared" si="20"/>
        <v>35</v>
      </c>
      <c r="G195" s="17" t="s">
        <v>419</v>
      </c>
    </row>
    <row r="196" spans="1:7" s="80" customFormat="1" ht="26.4" x14ac:dyDescent="0.7">
      <c r="A196" s="105">
        <v>243861</v>
      </c>
      <c r="B196" s="106" t="s">
        <v>66</v>
      </c>
      <c r="C196" s="113">
        <v>3</v>
      </c>
      <c r="D196" s="20">
        <v>120</v>
      </c>
      <c r="E196" s="15">
        <v>35</v>
      </c>
      <c r="F196" s="18">
        <f t="shared" si="20"/>
        <v>105</v>
      </c>
      <c r="G196" s="17" t="s">
        <v>419</v>
      </c>
    </row>
    <row r="197" spans="1:7" ht="27" thickBot="1" x14ac:dyDescent="0.75">
      <c r="B197" s="81" t="s">
        <v>257</v>
      </c>
      <c r="C197" s="114">
        <f>SUM(C3:C196)</f>
        <v>555</v>
      </c>
      <c r="D197" s="83" t="s">
        <v>424</v>
      </c>
      <c r="E197" s="77"/>
      <c r="F197" s="82">
        <v>21675</v>
      </c>
      <c r="G197" s="83" t="s">
        <v>255</v>
      </c>
    </row>
    <row r="198" spans="1:7" ht="24" thickTop="1" x14ac:dyDescent="0.6">
      <c r="B198" s="83"/>
      <c r="E198" s="77"/>
      <c r="F198" s="77"/>
    </row>
  </sheetData>
  <autoFilter ref="A2:G197" xr:uid="{3964FD9F-1838-4FA3-82E6-C71C124BCFA2}"/>
  <pageMargins left="0.25" right="0.25" top="0.75" bottom="0.75" header="0.3" footer="0.3"/>
  <pageSetup paperSize="9" scale="71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AE6C-4E98-42FE-9F70-807BE67AD3B5}">
  <sheetPr>
    <tabColor rgb="FF5F5F5F"/>
    <pageSetUpPr fitToPage="1"/>
  </sheetPr>
  <dimension ref="A1:E9"/>
  <sheetViews>
    <sheetView workbookViewId="0">
      <pane xSplit="3" ySplit="2" topLeftCell="D3" activePane="bottomRight" state="frozen"/>
      <selection activeCell="B1" sqref="B1:B1048576"/>
      <selection pane="topRight" activeCell="B1" sqref="B1:B1048576"/>
      <selection pane="bottomLeft" activeCell="B1" sqref="B1:B1048576"/>
      <selection pane="bottomRight" activeCell="D3" sqref="D3:D7"/>
    </sheetView>
  </sheetViews>
  <sheetFormatPr defaultColWidth="9.09765625" defaultRowHeight="23.4" x14ac:dyDescent="0.6"/>
  <cols>
    <col min="1" max="1" width="10.09765625" style="76" bestFit="1" customWidth="1"/>
    <col min="2" max="2" width="42.5" style="76" bestFit="1" customWidth="1"/>
    <col min="3" max="3" width="11.5" style="111" bestFit="1" customWidth="1"/>
    <col min="4" max="4" width="13.3984375" style="77" bestFit="1" customWidth="1"/>
    <col min="5" max="5" width="8.59765625" style="76" bestFit="1" customWidth="1"/>
    <col min="6" max="16384" width="9.09765625" style="76"/>
  </cols>
  <sheetData>
    <row r="1" spans="1:5" ht="28.8" x14ac:dyDescent="0.75">
      <c r="A1" s="75" t="s">
        <v>415</v>
      </c>
    </row>
    <row r="2" spans="1:5" s="80" customFormat="1" ht="26.4" x14ac:dyDescent="0.7">
      <c r="A2" s="78" t="s">
        <v>251</v>
      </c>
      <c r="B2" s="78" t="s">
        <v>256</v>
      </c>
      <c r="C2" s="125" t="s">
        <v>380</v>
      </c>
      <c r="D2" s="79" t="s">
        <v>381</v>
      </c>
      <c r="E2" s="78" t="s">
        <v>9</v>
      </c>
    </row>
    <row r="3" spans="1:5" s="124" customFormat="1" x14ac:dyDescent="0.6">
      <c r="A3" s="122">
        <v>243840</v>
      </c>
      <c r="B3" s="108" t="s">
        <v>408</v>
      </c>
      <c r="C3" s="126">
        <v>10</v>
      </c>
      <c r="D3" s="123" t="s">
        <v>477</v>
      </c>
      <c r="E3" s="109"/>
    </row>
    <row r="4" spans="1:5" s="124" customFormat="1" x14ac:dyDescent="0.6">
      <c r="A4" s="122">
        <v>243840</v>
      </c>
      <c r="B4" s="108" t="s">
        <v>408</v>
      </c>
      <c r="C4" s="126">
        <v>10</v>
      </c>
      <c r="D4" s="123" t="s">
        <v>473</v>
      </c>
      <c r="E4" s="109"/>
    </row>
    <row r="5" spans="1:5" s="124" customFormat="1" x14ac:dyDescent="0.6">
      <c r="A5" s="122">
        <v>243840</v>
      </c>
      <c r="B5" s="108" t="s">
        <v>408</v>
      </c>
      <c r="C5" s="126">
        <v>10</v>
      </c>
      <c r="D5" s="123" t="s">
        <v>474</v>
      </c>
      <c r="E5" s="109"/>
    </row>
    <row r="6" spans="1:5" s="124" customFormat="1" x14ac:dyDescent="0.6">
      <c r="A6" s="122">
        <v>243840</v>
      </c>
      <c r="B6" s="108" t="s">
        <v>408</v>
      </c>
      <c r="C6" s="126">
        <v>10</v>
      </c>
      <c r="D6" s="123" t="s">
        <v>475</v>
      </c>
      <c r="E6" s="109"/>
    </row>
    <row r="7" spans="1:5" s="124" customFormat="1" x14ac:dyDescent="0.6">
      <c r="A7" s="122">
        <v>243840</v>
      </c>
      <c r="B7" s="108" t="s">
        <v>408</v>
      </c>
      <c r="C7" s="126">
        <v>10</v>
      </c>
      <c r="D7" s="123" t="s">
        <v>476</v>
      </c>
      <c r="E7" s="109"/>
    </row>
    <row r="8" spans="1:5" ht="24" thickBot="1" x14ac:dyDescent="0.65">
      <c r="B8" s="81" t="s">
        <v>423</v>
      </c>
      <c r="C8" s="127">
        <f>SUM(C3:C7)</f>
        <v>50</v>
      </c>
      <c r="D8" s="83" t="s">
        <v>478</v>
      </c>
      <c r="E8" s="83"/>
    </row>
    <row r="9" spans="1:5" ht="24" thickTop="1" x14ac:dyDescent="0.6"/>
  </sheetData>
  <pageMargins left="0.7" right="0.7" top="0.75" bottom="0.75" header="0.3" footer="0.3"/>
  <pageSetup paperSize="9" scale="95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AE4C-DD7C-4A5A-AD25-4E202BB56BEC}">
  <sheetPr>
    <tabColor rgb="FF99FFCC"/>
    <pageSetUpPr fitToPage="1"/>
  </sheetPr>
  <dimension ref="A2:J295"/>
  <sheetViews>
    <sheetView zoomScaleNormal="100" workbookViewId="0">
      <pane xSplit="1" ySplit="4" topLeftCell="B29" activePane="bottomRight" state="frozen"/>
      <selection activeCell="B1" sqref="B1:B1048576"/>
      <selection pane="topRight" activeCell="B1" sqref="B1:B1048576"/>
      <selection pane="bottomLeft" activeCell="B1" sqref="B1:B1048576"/>
      <selection pane="bottomRight" activeCell="B40" sqref="B40"/>
    </sheetView>
  </sheetViews>
  <sheetFormatPr defaultColWidth="9" defaultRowHeight="24" x14ac:dyDescent="0.6"/>
  <cols>
    <col min="1" max="1" width="5.09765625" style="2" bestFit="1" customWidth="1"/>
    <col min="2" max="2" width="11.69921875" style="1" bestFit="1" customWidth="1"/>
    <col min="3" max="3" width="11.09765625" style="1" bestFit="1" customWidth="1"/>
    <col min="4" max="4" width="12.69921875" style="1" customWidth="1"/>
    <col min="5" max="5" width="9.8984375" style="1" customWidth="1"/>
    <col min="6" max="8" width="11.8984375" style="1" customWidth="1"/>
    <col min="9" max="9" width="14.69921875" style="1" customWidth="1"/>
    <col min="10" max="10" width="16.19921875" style="2" bestFit="1" customWidth="1"/>
    <col min="11" max="16384" width="9" style="2"/>
  </cols>
  <sheetData>
    <row r="2" spans="1:10" s="3" customFormat="1" ht="28.8" x14ac:dyDescent="0.75">
      <c r="A2" s="133" t="s">
        <v>417</v>
      </c>
      <c r="B2" s="133"/>
      <c r="C2" s="133"/>
      <c r="D2" s="133"/>
      <c r="E2" s="133"/>
      <c r="F2" s="133"/>
      <c r="G2" s="133"/>
      <c r="H2" s="133"/>
      <c r="I2" s="133"/>
      <c r="J2" s="133"/>
    </row>
    <row r="3" spans="1:10" s="5" customFormat="1" ht="24.6" x14ac:dyDescent="0.65">
      <c r="A3" s="132" t="s">
        <v>214</v>
      </c>
      <c r="B3" s="132" t="s">
        <v>215</v>
      </c>
      <c r="C3" s="132" t="s">
        <v>10</v>
      </c>
      <c r="D3" s="132" t="s">
        <v>216</v>
      </c>
      <c r="E3" s="132" t="s">
        <v>217</v>
      </c>
      <c r="F3" s="136" t="s">
        <v>218</v>
      </c>
      <c r="G3" s="136" t="s">
        <v>219</v>
      </c>
      <c r="H3" s="136" t="s">
        <v>220</v>
      </c>
      <c r="I3" s="132" t="s">
        <v>221</v>
      </c>
      <c r="J3" s="134" t="s">
        <v>222</v>
      </c>
    </row>
    <row r="4" spans="1:10" s="5" customFormat="1" ht="24.6" x14ac:dyDescent="0.65">
      <c r="A4" s="132"/>
      <c r="B4" s="132"/>
      <c r="C4" s="132"/>
      <c r="D4" s="132"/>
      <c r="E4" s="132"/>
      <c r="F4" s="137"/>
      <c r="G4" s="137"/>
      <c r="H4" s="137"/>
      <c r="I4" s="132"/>
      <c r="J4" s="135"/>
    </row>
    <row r="5" spans="1:10" ht="24.6" x14ac:dyDescent="0.65">
      <c r="A5" s="45">
        <v>1</v>
      </c>
      <c r="B5" s="46">
        <f>+'1'!M287</f>
        <v>3230</v>
      </c>
      <c r="C5" s="46">
        <f>+'1'!M292</f>
        <v>350</v>
      </c>
      <c r="D5" s="46">
        <f>+'1'!M290</f>
        <v>0</v>
      </c>
      <c r="E5" s="74">
        <f>+'1'!M288</f>
        <v>0</v>
      </c>
      <c r="F5" s="46">
        <f>+'1'!M291</f>
        <v>0</v>
      </c>
      <c r="G5" s="46">
        <f>+'1'!M289</f>
        <v>785</v>
      </c>
      <c r="H5" s="46">
        <f>+B5-C5-D5-E5-F5-G5</f>
        <v>2095</v>
      </c>
      <c r="I5" s="46">
        <f>+'1'!M294</f>
        <v>2095</v>
      </c>
      <c r="J5" s="47">
        <f>+I5-H5</f>
        <v>0</v>
      </c>
    </row>
    <row r="6" spans="1:10" ht="24.6" x14ac:dyDescent="0.65">
      <c r="A6" s="45">
        <v>2</v>
      </c>
      <c r="B6" s="46">
        <f>+'2'!M287</f>
        <v>4340</v>
      </c>
      <c r="C6" s="46">
        <f>+'2'!M292</f>
        <v>170</v>
      </c>
      <c r="D6" s="46">
        <f>+'2'!M290</f>
        <v>0</v>
      </c>
      <c r="E6" s="74">
        <f>+'2'!M288</f>
        <v>0</v>
      </c>
      <c r="F6" s="46">
        <f>+'2'!M291</f>
        <v>0</v>
      </c>
      <c r="G6" s="46">
        <f>+'2'!M289</f>
        <v>1620</v>
      </c>
      <c r="H6" s="46">
        <f>+B6-C6-D6-E6-F6-G6</f>
        <v>2550</v>
      </c>
      <c r="I6" s="46">
        <f>+'2'!M294</f>
        <v>2550</v>
      </c>
      <c r="J6" s="47">
        <f t="shared" ref="J6:J35" si="0">+I6-H6</f>
        <v>0</v>
      </c>
    </row>
    <row r="7" spans="1:10" ht="24.6" x14ac:dyDescent="0.65">
      <c r="A7" s="45">
        <v>3</v>
      </c>
      <c r="B7" s="46">
        <f>+'3'!M287</f>
        <v>6790</v>
      </c>
      <c r="C7" s="46">
        <f>+'3'!M292</f>
        <v>1040</v>
      </c>
      <c r="D7" s="46">
        <f>+'3'!M290</f>
        <v>0</v>
      </c>
      <c r="E7" s="74">
        <f>+'3'!M288</f>
        <v>0</v>
      </c>
      <c r="F7" s="46">
        <f>+'3'!M291</f>
        <v>350</v>
      </c>
      <c r="G7" s="46">
        <f>+'3'!M289</f>
        <v>1625</v>
      </c>
      <c r="H7" s="46">
        <f t="shared" ref="H7:H35" si="1">+B7-C7-D7-E7-F7-G7</f>
        <v>3775</v>
      </c>
      <c r="I7" s="46">
        <f>+'3'!M294</f>
        <v>3775</v>
      </c>
      <c r="J7" s="47">
        <f>+I7-H7</f>
        <v>0</v>
      </c>
    </row>
    <row r="8" spans="1:10" ht="24.6" x14ac:dyDescent="0.65">
      <c r="A8" s="45">
        <v>4</v>
      </c>
      <c r="B8" s="46">
        <f>+'4'!M287</f>
        <v>4600</v>
      </c>
      <c r="C8" s="46">
        <f>+'4'!M292</f>
        <v>970</v>
      </c>
      <c r="D8" s="46">
        <f>+'4'!M290</f>
        <v>0</v>
      </c>
      <c r="E8" s="74">
        <f>+'4'!M298</f>
        <v>0</v>
      </c>
      <c r="F8" s="46">
        <f>+'4'!M291</f>
        <v>0</v>
      </c>
      <c r="G8" s="46">
        <f>+'4'!M289</f>
        <v>1635</v>
      </c>
      <c r="H8" s="46">
        <f>+B8-C8-D8-E8-F8-G8</f>
        <v>1995</v>
      </c>
      <c r="I8" s="46">
        <f>+'4'!M294</f>
        <v>1995</v>
      </c>
      <c r="J8" s="47">
        <f t="shared" si="0"/>
        <v>0</v>
      </c>
    </row>
    <row r="9" spans="1:10" ht="24.6" x14ac:dyDescent="0.65">
      <c r="A9" s="45">
        <v>5</v>
      </c>
      <c r="B9" s="46">
        <f>+'5'!M287</f>
        <v>3110</v>
      </c>
      <c r="C9" s="46">
        <f>+'5'!M292</f>
        <v>640</v>
      </c>
      <c r="D9" s="46">
        <f>+'5'!M290</f>
        <v>0</v>
      </c>
      <c r="E9" s="74">
        <f>+'5'!M288</f>
        <v>0</v>
      </c>
      <c r="F9" s="46">
        <f>+'5'!M291</f>
        <v>47</v>
      </c>
      <c r="G9" s="46">
        <f>+'5'!M289</f>
        <v>1210</v>
      </c>
      <c r="H9" s="46">
        <f t="shared" si="1"/>
        <v>1213</v>
      </c>
      <c r="I9" s="46">
        <f>+'5'!M294</f>
        <v>1213</v>
      </c>
      <c r="J9" s="47">
        <f t="shared" si="0"/>
        <v>0</v>
      </c>
    </row>
    <row r="10" spans="1:10" ht="24.6" x14ac:dyDescent="0.65">
      <c r="A10" s="45">
        <v>6</v>
      </c>
      <c r="B10" s="46">
        <f>+'6'!M287</f>
        <v>3585</v>
      </c>
      <c r="C10" s="46">
        <f>+'6'!M292</f>
        <v>210</v>
      </c>
      <c r="D10" s="46">
        <f>+'6'!M290</f>
        <v>0</v>
      </c>
      <c r="E10" s="74">
        <f>+'6'!M288</f>
        <v>0</v>
      </c>
      <c r="F10" s="46">
        <f>+'6'!M291</f>
        <v>0</v>
      </c>
      <c r="G10" s="46">
        <f>+'6'!M289</f>
        <v>490</v>
      </c>
      <c r="H10" s="46">
        <f t="shared" si="1"/>
        <v>2885</v>
      </c>
      <c r="I10" s="46">
        <f>+'6'!M294</f>
        <v>2885</v>
      </c>
      <c r="J10" s="47">
        <f t="shared" si="0"/>
        <v>0</v>
      </c>
    </row>
    <row r="11" spans="1:10" ht="24.6" x14ac:dyDescent="0.65">
      <c r="A11" s="45">
        <v>7</v>
      </c>
      <c r="B11" s="46">
        <f>+'7'!M287</f>
        <v>3925</v>
      </c>
      <c r="C11" s="46">
        <f>+'7'!M292</f>
        <v>1570</v>
      </c>
      <c r="D11" s="46">
        <f>+'7'!M290</f>
        <v>0</v>
      </c>
      <c r="E11" s="74">
        <f>+'7'!M288</f>
        <v>0</v>
      </c>
      <c r="F11" s="46">
        <f>+'7'!M291</f>
        <v>69</v>
      </c>
      <c r="G11" s="46">
        <f>+'7'!M289</f>
        <v>640</v>
      </c>
      <c r="H11" s="46">
        <f t="shared" si="1"/>
        <v>1646</v>
      </c>
      <c r="I11" s="46">
        <f>+'7'!M294</f>
        <v>1646</v>
      </c>
      <c r="J11" s="47">
        <f t="shared" si="0"/>
        <v>0</v>
      </c>
    </row>
    <row r="12" spans="1:10" ht="24.6" x14ac:dyDescent="0.65">
      <c r="A12" s="45">
        <v>8</v>
      </c>
      <c r="B12" s="46">
        <f>+'8'!M287</f>
        <v>4060</v>
      </c>
      <c r="C12" s="46">
        <f>+'8'!M292</f>
        <v>1625</v>
      </c>
      <c r="D12" s="46">
        <f>+'8'!M290</f>
        <v>0</v>
      </c>
      <c r="E12" s="74">
        <f>+'8'!M288</f>
        <v>0</v>
      </c>
      <c r="F12" s="46">
        <f>+'8'!M291</f>
        <v>0</v>
      </c>
      <c r="G12" s="46">
        <f>+'8'!M289</f>
        <v>300</v>
      </c>
      <c r="H12" s="46">
        <f t="shared" si="1"/>
        <v>2135</v>
      </c>
      <c r="I12" s="46">
        <f>+'8'!M294</f>
        <v>2135</v>
      </c>
      <c r="J12" s="47">
        <f t="shared" si="0"/>
        <v>0</v>
      </c>
    </row>
    <row r="13" spans="1:10" ht="24.6" x14ac:dyDescent="0.65">
      <c r="A13" s="45">
        <v>9</v>
      </c>
      <c r="B13" s="46">
        <f>+'9'!M287</f>
        <v>4850</v>
      </c>
      <c r="C13" s="46">
        <f>+'9'!M292</f>
        <v>1385</v>
      </c>
      <c r="D13" s="46">
        <f>+'9'!M290</f>
        <v>0</v>
      </c>
      <c r="E13" s="74">
        <f>+'9'!M288</f>
        <v>0</v>
      </c>
      <c r="F13" s="46">
        <f>+'9'!M291</f>
        <v>0</v>
      </c>
      <c r="G13" s="46">
        <f>+'9'!M289</f>
        <v>520</v>
      </c>
      <c r="H13" s="46">
        <f t="shared" si="1"/>
        <v>2945</v>
      </c>
      <c r="I13" s="46">
        <f>+'9'!M294</f>
        <v>2970</v>
      </c>
      <c r="J13" s="47">
        <f t="shared" si="0"/>
        <v>25</v>
      </c>
    </row>
    <row r="14" spans="1:10" ht="24.6" x14ac:dyDescent="0.65">
      <c r="A14" s="45">
        <v>10</v>
      </c>
      <c r="B14" s="46">
        <f>+'10'!M287</f>
        <v>7555</v>
      </c>
      <c r="C14" s="46">
        <f>+'10'!M292</f>
        <v>490</v>
      </c>
      <c r="D14" s="46">
        <f>+'10'!M290</f>
        <v>0</v>
      </c>
      <c r="E14" s="74">
        <f>+'10'!M288</f>
        <v>0</v>
      </c>
      <c r="F14" s="46">
        <f>+'10'!M291</f>
        <v>0</v>
      </c>
      <c r="G14" s="46">
        <f>+'10'!M289</f>
        <v>3030</v>
      </c>
      <c r="H14" s="46">
        <f t="shared" si="1"/>
        <v>4035</v>
      </c>
      <c r="I14" s="46">
        <f>+'10'!M294</f>
        <v>4035</v>
      </c>
      <c r="J14" s="47">
        <f t="shared" si="0"/>
        <v>0</v>
      </c>
    </row>
    <row r="15" spans="1:10" ht="24.6" x14ac:dyDescent="0.65">
      <c r="A15" s="45">
        <v>11</v>
      </c>
      <c r="B15" s="46">
        <f>+'11'!M287</f>
        <v>9845</v>
      </c>
      <c r="C15" s="46">
        <f>+'11'!M292</f>
        <v>1515</v>
      </c>
      <c r="D15" s="46">
        <f>+'11'!M290</f>
        <v>0</v>
      </c>
      <c r="E15" s="74">
        <f>+'11'!M288</f>
        <v>0</v>
      </c>
      <c r="F15" s="46">
        <f>+'11'!M291</f>
        <v>0</v>
      </c>
      <c r="G15" s="46">
        <f>+'11'!M289</f>
        <v>2045</v>
      </c>
      <c r="H15" s="46">
        <f t="shared" si="1"/>
        <v>6285</v>
      </c>
      <c r="I15" s="46">
        <f>+'11'!M294</f>
        <v>6285</v>
      </c>
      <c r="J15" s="47">
        <f t="shared" si="0"/>
        <v>0</v>
      </c>
    </row>
    <row r="16" spans="1:10" ht="24.6" x14ac:dyDescent="0.65">
      <c r="A16" s="45">
        <v>12</v>
      </c>
      <c r="B16" s="46">
        <f>+'12'!M287</f>
        <v>5090</v>
      </c>
      <c r="C16" s="46">
        <f>+'12'!M292</f>
        <v>205</v>
      </c>
      <c r="D16" s="46">
        <f>+'12'!M290</f>
        <v>0</v>
      </c>
      <c r="E16" s="74">
        <f>+'12'!M288</f>
        <v>0</v>
      </c>
      <c r="F16" s="46">
        <f>+'12'!M291</f>
        <v>0</v>
      </c>
      <c r="G16" s="46">
        <f>+'12'!M289</f>
        <v>1405</v>
      </c>
      <c r="H16" s="46">
        <f t="shared" si="1"/>
        <v>3480</v>
      </c>
      <c r="I16" s="46">
        <f>+'12'!M294</f>
        <v>3480</v>
      </c>
      <c r="J16" s="47">
        <f t="shared" si="0"/>
        <v>0</v>
      </c>
    </row>
    <row r="17" spans="1:10" ht="24.6" x14ac:dyDescent="0.65">
      <c r="A17" s="45">
        <v>13</v>
      </c>
      <c r="B17" s="46">
        <f>+'13'!M287</f>
        <v>3525</v>
      </c>
      <c r="C17" s="46">
        <f>+'13'!M292</f>
        <v>530</v>
      </c>
      <c r="D17" s="46">
        <f>+'13'!M290</f>
        <v>0</v>
      </c>
      <c r="E17" s="74">
        <f>+'13'!M288</f>
        <v>0</v>
      </c>
      <c r="F17" s="46">
        <f>+'13'!M291</f>
        <v>0</v>
      </c>
      <c r="G17" s="46">
        <f>+'13'!M289</f>
        <v>480</v>
      </c>
      <c r="H17" s="46">
        <f>+B17-C17-D17-E17-F17-G17</f>
        <v>2515</v>
      </c>
      <c r="I17" s="46">
        <f>+'13'!M294</f>
        <v>2515</v>
      </c>
      <c r="J17" s="47">
        <f t="shared" si="0"/>
        <v>0</v>
      </c>
    </row>
    <row r="18" spans="1:10" ht="24.6" x14ac:dyDescent="0.65">
      <c r="A18" s="45">
        <v>14</v>
      </c>
      <c r="B18" s="46">
        <f>+'14'!M287</f>
        <v>3760</v>
      </c>
      <c r="C18" s="46">
        <f>+'14'!M292</f>
        <v>550</v>
      </c>
      <c r="D18" s="46">
        <f>+'14'!M290</f>
        <v>0</v>
      </c>
      <c r="E18" s="74">
        <f>+'14'!M288</f>
        <v>0</v>
      </c>
      <c r="F18" s="46">
        <f>+'14'!M291</f>
        <v>0</v>
      </c>
      <c r="G18" s="46">
        <f>+'14'!M289</f>
        <v>1260</v>
      </c>
      <c r="H18" s="46">
        <f t="shared" si="1"/>
        <v>1950</v>
      </c>
      <c r="I18" s="46">
        <f>+'14'!M294</f>
        <v>1950</v>
      </c>
      <c r="J18" s="47">
        <f t="shared" si="0"/>
        <v>0</v>
      </c>
    </row>
    <row r="19" spans="1:10" ht="24.6" x14ac:dyDescent="0.65">
      <c r="A19" s="45">
        <v>15</v>
      </c>
      <c r="B19" s="46">
        <f>+'15'!M287</f>
        <v>2680</v>
      </c>
      <c r="C19" s="46">
        <f>+'15'!M292</f>
        <v>840</v>
      </c>
      <c r="D19" s="46">
        <f>+'15'!M290</f>
        <v>0</v>
      </c>
      <c r="E19" s="74">
        <f>+'15'!M288</f>
        <v>0</v>
      </c>
      <c r="F19" s="46">
        <f>+'15'!M291</f>
        <v>0</v>
      </c>
      <c r="G19" s="46">
        <f>+'15'!M289</f>
        <v>420</v>
      </c>
      <c r="H19" s="46">
        <f t="shared" si="1"/>
        <v>1420</v>
      </c>
      <c r="I19" s="46">
        <f>+'15'!M294</f>
        <v>1420</v>
      </c>
      <c r="J19" s="47">
        <f t="shared" si="0"/>
        <v>0</v>
      </c>
    </row>
    <row r="20" spans="1:10" ht="24.6" x14ac:dyDescent="0.65">
      <c r="A20" s="45">
        <v>16</v>
      </c>
      <c r="B20" s="46">
        <f>+'16'!M287</f>
        <v>3385</v>
      </c>
      <c r="C20" s="46">
        <f>+'16'!M292</f>
        <v>120</v>
      </c>
      <c r="D20" s="46">
        <f>+'16'!M290</f>
        <v>0</v>
      </c>
      <c r="E20" s="74">
        <f>+'16'!M288</f>
        <v>0</v>
      </c>
      <c r="F20" s="46">
        <f>+'16'!M291</f>
        <v>0</v>
      </c>
      <c r="G20" s="46">
        <f>+'16'!M289</f>
        <v>1145</v>
      </c>
      <c r="H20" s="46">
        <f t="shared" si="1"/>
        <v>2120</v>
      </c>
      <c r="I20" s="46">
        <f>+'16'!M294</f>
        <v>2120</v>
      </c>
      <c r="J20" s="47">
        <f t="shared" si="0"/>
        <v>0</v>
      </c>
    </row>
    <row r="21" spans="1:10" ht="24.6" x14ac:dyDescent="0.65">
      <c r="A21" s="45">
        <v>17</v>
      </c>
      <c r="B21" s="46">
        <f>+'17'!M287</f>
        <v>6205</v>
      </c>
      <c r="C21" s="46">
        <f>+'17'!M292</f>
        <v>1080</v>
      </c>
      <c r="D21" s="46">
        <f>+'17'!M290</f>
        <v>0</v>
      </c>
      <c r="E21" s="74">
        <f>+'17'!M288</f>
        <v>0</v>
      </c>
      <c r="F21" s="46">
        <f>+'17'!M291</f>
        <v>0</v>
      </c>
      <c r="G21" s="46">
        <f>+'17'!M289</f>
        <v>2050</v>
      </c>
      <c r="H21" s="46">
        <f t="shared" si="1"/>
        <v>3075</v>
      </c>
      <c r="I21" s="46">
        <f>+'17'!M294</f>
        <v>3075</v>
      </c>
      <c r="J21" s="47">
        <f t="shared" si="0"/>
        <v>0</v>
      </c>
    </row>
    <row r="22" spans="1:10" ht="24.6" x14ac:dyDescent="0.65">
      <c r="A22" s="45">
        <v>18</v>
      </c>
      <c r="B22" s="46">
        <f>+'18'!M287</f>
        <v>2660</v>
      </c>
      <c r="C22" s="46">
        <f>+'18'!M292</f>
        <v>230</v>
      </c>
      <c r="D22" s="46">
        <f>+'18'!M290</f>
        <v>0</v>
      </c>
      <c r="E22" s="74">
        <f>+'18'!M288</f>
        <v>0</v>
      </c>
      <c r="F22" s="46">
        <f>+'17'!M291</f>
        <v>0</v>
      </c>
      <c r="G22" s="46">
        <f>+'18'!M289</f>
        <v>735</v>
      </c>
      <c r="H22" s="46">
        <f t="shared" si="1"/>
        <v>1695</v>
      </c>
      <c r="I22" s="46">
        <f>+'18'!M294</f>
        <v>1695</v>
      </c>
      <c r="J22" s="47">
        <f t="shared" si="0"/>
        <v>0</v>
      </c>
    </row>
    <row r="23" spans="1:10" ht="24.6" x14ac:dyDescent="0.65">
      <c r="A23" s="45">
        <v>19</v>
      </c>
      <c r="B23" s="46">
        <f>+'19'!M287</f>
        <v>3610</v>
      </c>
      <c r="C23" s="46">
        <f>+'19'!M292</f>
        <v>565</v>
      </c>
      <c r="D23" s="46">
        <f>+'19'!M290</f>
        <v>0</v>
      </c>
      <c r="E23" s="74">
        <f>+'19'!M288</f>
        <v>0</v>
      </c>
      <c r="F23" s="46">
        <f>+'19'!M291</f>
        <v>0</v>
      </c>
      <c r="G23" s="46">
        <f>+'19'!M289</f>
        <v>235</v>
      </c>
      <c r="H23" s="46">
        <f t="shared" si="1"/>
        <v>2810</v>
      </c>
      <c r="I23" s="46">
        <f>+'19'!M294</f>
        <v>2810</v>
      </c>
      <c r="J23" s="47">
        <f t="shared" si="0"/>
        <v>0</v>
      </c>
    </row>
    <row r="24" spans="1:10" ht="24.6" x14ac:dyDescent="0.65">
      <c r="A24" s="45">
        <v>20</v>
      </c>
      <c r="B24" s="46">
        <f>+'20'!M287</f>
        <v>2935</v>
      </c>
      <c r="C24" s="46">
        <f>+'20'!M292</f>
        <v>640</v>
      </c>
      <c r="D24" s="46">
        <f>+'20'!M290</f>
        <v>0</v>
      </c>
      <c r="E24" s="74">
        <f>+'20'!M288</f>
        <v>0</v>
      </c>
      <c r="F24" s="46">
        <f>+'20'!M291</f>
        <v>0</v>
      </c>
      <c r="G24" s="46">
        <f>+'20'!M289</f>
        <v>910</v>
      </c>
      <c r="H24" s="46">
        <f t="shared" si="1"/>
        <v>1385</v>
      </c>
      <c r="I24" s="46">
        <f>+'20'!M294</f>
        <v>1385</v>
      </c>
      <c r="J24" s="47">
        <f t="shared" si="0"/>
        <v>0</v>
      </c>
    </row>
    <row r="25" spans="1:10" ht="24.6" x14ac:dyDescent="0.65">
      <c r="A25" s="45">
        <v>21</v>
      </c>
      <c r="B25" s="46">
        <f>+'21'!M287</f>
        <v>1745</v>
      </c>
      <c r="C25" s="46">
        <f>+'21'!M292</f>
        <v>240</v>
      </c>
      <c r="D25" s="46">
        <f>+'21'!M290</f>
        <v>0</v>
      </c>
      <c r="E25" s="74">
        <f>+'21'!M288</f>
        <v>0</v>
      </c>
      <c r="F25" s="46">
        <f>+'21'!M291</f>
        <v>0</v>
      </c>
      <c r="G25" s="46">
        <f>+'21'!M289</f>
        <v>550</v>
      </c>
      <c r="H25" s="46">
        <f t="shared" si="1"/>
        <v>955</v>
      </c>
      <c r="I25" s="46">
        <f>+'21'!M294</f>
        <v>955</v>
      </c>
      <c r="J25" s="47">
        <f t="shared" si="0"/>
        <v>0</v>
      </c>
    </row>
    <row r="26" spans="1:10" ht="24.6" x14ac:dyDescent="0.65">
      <c r="A26" s="45">
        <v>22</v>
      </c>
      <c r="B26" s="46">
        <f>+'22'!M287</f>
        <v>815</v>
      </c>
      <c r="C26" s="46">
        <f>+'22'!M292</f>
        <v>75</v>
      </c>
      <c r="D26" s="46">
        <f>+'22'!M290</f>
        <v>0</v>
      </c>
      <c r="E26" s="74">
        <f>+'22'!M288</f>
        <v>0</v>
      </c>
      <c r="F26" s="46">
        <f>+'22'!M291</f>
        <v>0</v>
      </c>
      <c r="G26" s="46">
        <f>+'22'!M289</f>
        <v>615</v>
      </c>
      <c r="H26" s="46">
        <f t="shared" si="1"/>
        <v>125</v>
      </c>
      <c r="I26" s="46">
        <f>+'22'!M294</f>
        <v>125</v>
      </c>
      <c r="J26" s="47">
        <f t="shared" si="0"/>
        <v>0</v>
      </c>
    </row>
    <row r="27" spans="1:10" ht="24.6" x14ac:dyDescent="0.65">
      <c r="A27" s="45">
        <v>23</v>
      </c>
      <c r="B27" s="46">
        <f>+'23'!M287</f>
        <v>5750</v>
      </c>
      <c r="C27" s="46">
        <f>+'23'!M292</f>
        <v>2050</v>
      </c>
      <c r="D27" s="46">
        <f>+'23'!M290</f>
        <v>0</v>
      </c>
      <c r="E27" s="74">
        <f>+'23'!M288</f>
        <v>0</v>
      </c>
      <c r="F27" s="46">
        <f>+'23'!M291</f>
        <v>0</v>
      </c>
      <c r="G27" s="46">
        <f>+'23'!M289</f>
        <v>500</v>
      </c>
      <c r="H27" s="46">
        <f>+B27-C27-D27-E27-F27-G27</f>
        <v>3200</v>
      </c>
      <c r="I27" s="46">
        <f>+'23'!M294</f>
        <v>3250</v>
      </c>
      <c r="J27" s="47">
        <f>+I27-H27</f>
        <v>50</v>
      </c>
    </row>
    <row r="28" spans="1:10" ht="24.6" x14ac:dyDescent="0.65">
      <c r="A28" s="45">
        <v>24</v>
      </c>
      <c r="B28" s="46">
        <f>+'24'!M287</f>
        <v>5485</v>
      </c>
      <c r="C28" s="46">
        <f>+'24'!M292</f>
        <v>350</v>
      </c>
      <c r="D28" s="46">
        <f>+'24'!M290</f>
        <v>0</v>
      </c>
      <c r="E28" s="74">
        <f>+'24'!M288</f>
        <v>0</v>
      </c>
      <c r="F28" s="46">
        <f>+'24'!M291</f>
        <v>0</v>
      </c>
      <c r="G28" s="46">
        <f>+'24'!M289</f>
        <v>1745</v>
      </c>
      <c r="H28" s="46">
        <f t="shared" si="1"/>
        <v>3390</v>
      </c>
      <c r="I28" s="46">
        <f>+'24'!M294</f>
        <v>3390</v>
      </c>
      <c r="J28" s="47">
        <f t="shared" si="0"/>
        <v>0</v>
      </c>
    </row>
    <row r="29" spans="1:10" ht="24.6" x14ac:dyDescent="0.65">
      <c r="A29" s="45">
        <v>25</v>
      </c>
      <c r="B29" s="46">
        <f>+'25'!M287</f>
        <v>5330</v>
      </c>
      <c r="C29" s="46">
        <f>+'25'!M292</f>
        <v>985</v>
      </c>
      <c r="D29" s="46">
        <f>+'25'!M290</f>
        <v>0</v>
      </c>
      <c r="E29" s="74">
        <f>+'25'!M288</f>
        <v>0</v>
      </c>
      <c r="F29" s="46">
        <f>+'25'!M291</f>
        <v>0</v>
      </c>
      <c r="G29" s="46">
        <f>+'25'!M289</f>
        <v>1160</v>
      </c>
      <c r="H29" s="46">
        <f t="shared" si="1"/>
        <v>3185</v>
      </c>
      <c r="I29" s="46">
        <f>+'25'!M294</f>
        <v>3185</v>
      </c>
      <c r="J29" s="47">
        <f t="shared" si="0"/>
        <v>0</v>
      </c>
    </row>
    <row r="30" spans="1:10" ht="24.6" x14ac:dyDescent="0.65">
      <c r="A30" s="45">
        <v>26</v>
      </c>
      <c r="B30" s="46">
        <f>+'26'!M287</f>
        <v>1350</v>
      </c>
      <c r="C30" s="46">
        <f>+'26'!M292</f>
        <v>0</v>
      </c>
      <c r="D30" s="46">
        <f>+'26'!M290</f>
        <v>0</v>
      </c>
      <c r="E30" s="74">
        <f>+'26'!M288</f>
        <v>0</v>
      </c>
      <c r="F30" s="46">
        <f>+'26'!M291</f>
        <v>0</v>
      </c>
      <c r="G30" s="46">
        <f>+'26'!M289</f>
        <v>0</v>
      </c>
      <c r="H30" s="46">
        <f t="shared" si="1"/>
        <v>1350</v>
      </c>
      <c r="I30" s="46">
        <f>+'26'!M294</f>
        <v>1350</v>
      </c>
      <c r="J30" s="47">
        <f t="shared" si="0"/>
        <v>0</v>
      </c>
    </row>
    <row r="31" spans="1:10" ht="24.6" x14ac:dyDescent="0.65">
      <c r="A31" s="45">
        <v>27</v>
      </c>
      <c r="B31" s="46">
        <f>+'27'!M287</f>
        <v>3155</v>
      </c>
      <c r="C31" s="46">
        <f>+'27'!M292</f>
        <v>140</v>
      </c>
      <c r="D31" s="46">
        <f>+'27'!M290</f>
        <v>0</v>
      </c>
      <c r="E31" s="74">
        <f>+'27'!M288</f>
        <v>0</v>
      </c>
      <c r="F31" s="46">
        <f>+'27'!M291</f>
        <v>0</v>
      </c>
      <c r="G31" s="46">
        <f>+'27'!M289</f>
        <v>900</v>
      </c>
      <c r="H31" s="46">
        <f t="shared" si="1"/>
        <v>2115</v>
      </c>
      <c r="I31" s="46">
        <f>+'27'!M294</f>
        <v>2115</v>
      </c>
      <c r="J31" s="47">
        <f t="shared" si="0"/>
        <v>0</v>
      </c>
    </row>
    <row r="32" spans="1:10" ht="24.6" x14ac:dyDescent="0.65">
      <c r="A32" s="45">
        <v>28</v>
      </c>
      <c r="B32" s="46">
        <f>+'28'!M287</f>
        <v>2000</v>
      </c>
      <c r="C32" s="46">
        <f>+'28'!M292</f>
        <v>310</v>
      </c>
      <c r="D32" s="46">
        <f>+'28'!M290</f>
        <v>0</v>
      </c>
      <c r="E32" s="74">
        <f>+'28'!M288</f>
        <v>0</v>
      </c>
      <c r="F32" s="46">
        <f>+'28'!M291</f>
        <v>0</v>
      </c>
      <c r="G32" s="46">
        <f>+'28'!M289</f>
        <v>305</v>
      </c>
      <c r="H32" s="46">
        <f t="shared" si="1"/>
        <v>1385</v>
      </c>
      <c r="I32" s="46">
        <f>+'28'!M294</f>
        <v>1385</v>
      </c>
      <c r="J32" s="47">
        <f t="shared" si="0"/>
        <v>0</v>
      </c>
    </row>
    <row r="33" spans="1:10" ht="24.6" x14ac:dyDescent="0.65">
      <c r="A33" s="45">
        <v>29</v>
      </c>
      <c r="B33" s="46">
        <f>+'29'!M287</f>
        <v>2775</v>
      </c>
      <c r="C33" s="46">
        <f>+'29'!M292</f>
        <v>670</v>
      </c>
      <c r="D33" s="46">
        <f>+'29'!M290</f>
        <v>0</v>
      </c>
      <c r="E33" s="74">
        <f>+'29'!M288</f>
        <v>0</v>
      </c>
      <c r="F33" s="46">
        <f>+'29'!M291</f>
        <v>0</v>
      </c>
      <c r="G33" s="46">
        <f>+'29'!M289</f>
        <v>505</v>
      </c>
      <c r="H33" s="46">
        <f t="shared" si="1"/>
        <v>1600</v>
      </c>
      <c r="I33" s="46">
        <f>+'29'!M294</f>
        <v>1600</v>
      </c>
      <c r="J33" s="47">
        <f t="shared" si="0"/>
        <v>0</v>
      </c>
    </row>
    <row r="34" spans="1:10" ht="24.6" x14ac:dyDescent="0.65">
      <c r="A34" s="45">
        <v>30</v>
      </c>
      <c r="B34" s="46">
        <f>+'30'!M287</f>
        <v>4110</v>
      </c>
      <c r="C34" s="46">
        <f>+'30'!M292</f>
        <v>1645</v>
      </c>
      <c r="D34" s="46">
        <f>+'30'!M290</f>
        <v>0</v>
      </c>
      <c r="E34" s="74">
        <f>+'30'!M288</f>
        <v>0</v>
      </c>
      <c r="F34" s="46">
        <f>+'30'!M291</f>
        <v>0</v>
      </c>
      <c r="G34" s="46">
        <f>+'30'!M289</f>
        <v>920</v>
      </c>
      <c r="H34" s="46">
        <f t="shared" si="1"/>
        <v>1545</v>
      </c>
      <c r="I34" s="46">
        <f>+'30'!M294</f>
        <v>1545</v>
      </c>
      <c r="J34" s="47">
        <f t="shared" si="0"/>
        <v>0</v>
      </c>
    </row>
    <row r="35" spans="1:10" ht="24.6" x14ac:dyDescent="0.65">
      <c r="A35" s="45">
        <v>31</v>
      </c>
      <c r="B35" s="46">
        <f>+'31.'!M287</f>
        <v>6545</v>
      </c>
      <c r="C35" s="46">
        <f>+'31.'!M292</f>
        <v>485</v>
      </c>
      <c r="D35" s="46">
        <f>+'31.'!M290</f>
        <v>0</v>
      </c>
      <c r="E35" s="74">
        <f>+'31.'!M288</f>
        <v>0</v>
      </c>
      <c r="F35" s="46">
        <f>+'31.'!M291</f>
        <v>0</v>
      </c>
      <c r="G35" s="46">
        <f>+'31.'!M289</f>
        <v>2990</v>
      </c>
      <c r="H35" s="46">
        <f t="shared" si="1"/>
        <v>3070</v>
      </c>
      <c r="I35" s="46">
        <f>+'31.'!M294</f>
        <v>3070</v>
      </c>
      <c r="J35" s="47">
        <f t="shared" si="0"/>
        <v>0</v>
      </c>
    </row>
    <row r="36" spans="1:10" ht="24.6" x14ac:dyDescent="0.65">
      <c r="A36" s="45"/>
      <c r="B36" s="48">
        <f t="shared" ref="B36:J36" si="2">SUM(B5:B35)</f>
        <v>128800</v>
      </c>
      <c r="C36" s="48">
        <f t="shared" si="2"/>
        <v>21675</v>
      </c>
      <c r="D36" s="48">
        <f t="shared" si="2"/>
        <v>0</v>
      </c>
      <c r="E36" s="48">
        <f t="shared" si="2"/>
        <v>0</v>
      </c>
      <c r="F36" s="48">
        <f t="shared" si="2"/>
        <v>466</v>
      </c>
      <c r="G36" s="48">
        <f t="shared" si="2"/>
        <v>32730</v>
      </c>
      <c r="H36" s="48">
        <f t="shared" si="2"/>
        <v>73929</v>
      </c>
      <c r="I36" s="48">
        <f t="shared" si="2"/>
        <v>74004</v>
      </c>
      <c r="J36" s="48">
        <f t="shared" si="2"/>
        <v>75</v>
      </c>
    </row>
    <row r="37" spans="1:10" ht="24.6" x14ac:dyDescent="0.65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24.6" x14ac:dyDescent="0.65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24.6" x14ac:dyDescent="0.65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24.6" x14ac:dyDescent="0.65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24.6" x14ac:dyDescent="0.65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24.6" x14ac:dyDescent="0.65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24.6" x14ac:dyDescent="0.65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24.6" x14ac:dyDescent="0.65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24.6" x14ac:dyDescent="0.6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24.6" x14ac:dyDescent="0.6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24.6" x14ac:dyDescent="0.65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24.6" x14ac:dyDescent="0.6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24.6" x14ac:dyDescent="0.65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24.6" x14ac:dyDescent="0.6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24.6" x14ac:dyDescent="0.65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24.6" x14ac:dyDescent="0.6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24.6" x14ac:dyDescent="0.65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24.6" x14ac:dyDescent="0.65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24.6" x14ac:dyDescent="0.6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24.6" x14ac:dyDescent="0.65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24.6" x14ac:dyDescent="0.65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24.6" x14ac:dyDescent="0.65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24.6" x14ac:dyDescent="0.65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24.6" x14ac:dyDescent="0.65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24.75" customHeight="1" x14ac:dyDescent="0.65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24.6" x14ac:dyDescent="0.65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24.6" x14ac:dyDescent="0.65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24.6" x14ac:dyDescent="0.65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24.6" x14ac:dyDescent="0.6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24.6" x14ac:dyDescent="0.65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24.6" x14ac:dyDescent="0.65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24.6" x14ac:dyDescent="0.65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24.6" x14ac:dyDescent="0.65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24.6" x14ac:dyDescent="0.6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24.6" x14ac:dyDescent="0.65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24.6" x14ac:dyDescent="0.65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24.6" x14ac:dyDescent="0.6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24.6" x14ac:dyDescent="0.65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24.6" x14ac:dyDescent="0.6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24.6" x14ac:dyDescent="0.65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24.6" x14ac:dyDescent="0.65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24.6" x14ac:dyDescent="0.65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24.6" x14ac:dyDescent="0.65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24.6" x14ac:dyDescent="0.65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24.6" x14ac:dyDescent="0.65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24.6" x14ac:dyDescent="0.65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24.6" x14ac:dyDescent="0.65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24.6" x14ac:dyDescent="0.65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24.6" x14ac:dyDescent="0.6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24.6" x14ac:dyDescent="0.65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24.6" x14ac:dyDescent="0.65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24.6" x14ac:dyDescent="0.65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24.6" x14ac:dyDescent="0.65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24.6" x14ac:dyDescent="0.65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24.6" x14ac:dyDescent="0.65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24.6" x14ac:dyDescent="0.65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24.6" x14ac:dyDescent="0.65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24.6" x14ac:dyDescent="0.65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24.6" x14ac:dyDescent="0.6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24.6" x14ac:dyDescent="0.65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24.6" x14ac:dyDescent="0.65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24.6" x14ac:dyDescent="0.65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24.6" x14ac:dyDescent="0.65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24.6" x14ac:dyDescent="0.65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24.6" x14ac:dyDescent="0.65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24.6" x14ac:dyDescent="0.65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24.6" x14ac:dyDescent="0.65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24.6" x14ac:dyDescent="0.65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24.6" x14ac:dyDescent="0.6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24.6" x14ac:dyDescent="0.65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24.6" x14ac:dyDescent="0.65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24.6" x14ac:dyDescent="0.65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24.6" x14ac:dyDescent="0.65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24.6" x14ac:dyDescent="0.65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24.6" x14ac:dyDescent="0.65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24.6" x14ac:dyDescent="0.65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24.6" x14ac:dyDescent="0.65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24.6" x14ac:dyDescent="0.65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24.6" x14ac:dyDescent="0.6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24.6" x14ac:dyDescent="0.65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24.6" x14ac:dyDescent="0.65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24.6" x14ac:dyDescent="0.65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24.6" x14ac:dyDescent="0.65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24.6" x14ac:dyDescent="0.65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24.6" x14ac:dyDescent="0.65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24" customHeight="1" x14ac:dyDescent="0.65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24.6" x14ac:dyDescent="0.65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24.6" x14ac:dyDescent="0.65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24.6" x14ac:dyDescent="0.6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24.6" x14ac:dyDescent="0.65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24.6" x14ac:dyDescent="0.65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24.6" x14ac:dyDescent="0.65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24.6" x14ac:dyDescent="0.65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24.6" x14ac:dyDescent="0.65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24.6" x14ac:dyDescent="0.65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24.6" x14ac:dyDescent="0.65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24.6" x14ac:dyDescent="0.65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24.6" x14ac:dyDescent="0.65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24.6" x14ac:dyDescent="0.6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24.6" x14ac:dyDescent="0.65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24.6" x14ac:dyDescent="0.65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24.6" x14ac:dyDescent="0.65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24.6" x14ac:dyDescent="0.65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24.6" x14ac:dyDescent="0.65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24.6" x14ac:dyDescent="0.65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24" customHeight="1" x14ac:dyDescent="0.65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24.6" x14ac:dyDescent="0.65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24.6" x14ac:dyDescent="0.65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24.75" customHeight="1" x14ac:dyDescent="0.6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24.75" customHeight="1" x14ac:dyDescent="0.65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24.75" customHeight="1" x14ac:dyDescent="0.65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24.75" customHeight="1" x14ac:dyDescent="0.65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24.75" customHeight="1" x14ac:dyDescent="0.65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24.6" x14ac:dyDescent="0.65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24.6" x14ac:dyDescent="0.65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24.6" x14ac:dyDescent="0.65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24.6" x14ac:dyDescent="0.65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24.6" x14ac:dyDescent="0.65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24.6" x14ac:dyDescent="0.6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24.6" x14ac:dyDescent="0.65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24.6" x14ac:dyDescent="0.65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24.6" x14ac:dyDescent="0.65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24.6" x14ac:dyDescent="0.65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24.6" x14ac:dyDescent="0.65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24.6" x14ac:dyDescent="0.65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24.6" x14ac:dyDescent="0.65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24.6" x14ac:dyDescent="0.65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24.6" x14ac:dyDescent="0.65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24.6" x14ac:dyDescent="0.6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24.6" x14ac:dyDescent="0.65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24.6" x14ac:dyDescent="0.65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24.6" x14ac:dyDescent="0.65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24.6" x14ac:dyDescent="0.65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24.6" x14ac:dyDescent="0.65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24.6" x14ac:dyDescent="0.65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24.6" x14ac:dyDescent="0.65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24.6" x14ac:dyDescent="0.65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24.6" x14ac:dyDescent="0.65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24.6" x14ac:dyDescent="0.6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24.6" x14ac:dyDescent="0.65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24.6" x14ac:dyDescent="0.65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24.6" x14ac:dyDescent="0.65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24.6" x14ac:dyDescent="0.65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24.6" x14ac:dyDescent="0.65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24.6" x14ac:dyDescent="0.65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24.6" x14ac:dyDescent="0.65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24.6" x14ac:dyDescent="0.65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24.6" x14ac:dyDescent="0.65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24.6" x14ac:dyDescent="0.6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24.6" x14ac:dyDescent="0.65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24.6" x14ac:dyDescent="0.65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24.6" x14ac:dyDescent="0.65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24.6" x14ac:dyDescent="0.65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24.6" x14ac:dyDescent="0.65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24.6" x14ac:dyDescent="0.65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24.6" x14ac:dyDescent="0.65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24.6" x14ac:dyDescent="0.65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24.6" x14ac:dyDescent="0.65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24.6" x14ac:dyDescent="0.6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24.6" x14ac:dyDescent="0.65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24.6" x14ac:dyDescent="0.65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24.6" x14ac:dyDescent="0.65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24.6" x14ac:dyDescent="0.65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24.6" x14ac:dyDescent="0.65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24.6" x14ac:dyDescent="0.65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24.6" x14ac:dyDescent="0.65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24.6" x14ac:dyDescent="0.65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24.6" x14ac:dyDescent="0.65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24.6" x14ac:dyDescent="0.6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24.6" x14ac:dyDescent="0.65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24.6" x14ac:dyDescent="0.65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24.6" x14ac:dyDescent="0.65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24.6" x14ac:dyDescent="0.65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24.6" x14ac:dyDescent="0.65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24.6" x14ac:dyDescent="0.65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24.6" x14ac:dyDescent="0.65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24.6" x14ac:dyDescent="0.65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24.6" x14ac:dyDescent="0.65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24.6" x14ac:dyDescent="0.6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24.6" x14ac:dyDescent="0.65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24.6" x14ac:dyDescent="0.65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24.6" x14ac:dyDescent="0.65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24.6" x14ac:dyDescent="0.65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24.6" x14ac:dyDescent="0.65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24.6" x14ac:dyDescent="0.65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24.6" x14ac:dyDescent="0.65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24.6" x14ac:dyDescent="0.65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24.6" x14ac:dyDescent="0.65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24.6" x14ac:dyDescent="0.6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24.6" x14ac:dyDescent="0.65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24.6" x14ac:dyDescent="0.65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24.6" x14ac:dyDescent="0.65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24.6" x14ac:dyDescent="0.65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24.6" x14ac:dyDescent="0.65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24.6" x14ac:dyDescent="0.65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24.6" x14ac:dyDescent="0.65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24.6" x14ac:dyDescent="0.65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24.6" x14ac:dyDescent="0.65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24.6" x14ac:dyDescent="0.6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24.6" x14ac:dyDescent="0.65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24.6" x14ac:dyDescent="0.65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24.6" x14ac:dyDescent="0.65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24.6" x14ac:dyDescent="0.65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24.6" x14ac:dyDescent="0.65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24.6" x14ac:dyDescent="0.65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24.6" x14ac:dyDescent="0.65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24.6" x14ac:dyDescent="0.65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24" customHeight="1" x14ac:dyDescent="0.65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24.6" x14ac:dyDescent="0.6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24.6" x14ac:dyDescent="0.65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24.6" x14ac:dyDescent="0.65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24.6" x14ac:dyDescent="0.65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24.6" x14ac:dyDescent="0.65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24.6" x14ac:dyDescent="0.65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24.6" x14ac:dyDescent="0.65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24.6" x14ac:dyDescent="0.65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24.6" x14ac:dyDescent="0.65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24.6" x14ac:dyDescent="0.65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24.6" x14ac:dyDescent="0.6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24.6" x14ac:dyDescent="0.65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24.6" x14ac:dyDescent="0.65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24.6" x14ac:dyDescent="0.65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24.6" x14ac:dyDescent="0.65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24.6" x14ac:dyDescent="0.65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24.6" x14ac:dyDescent="0.65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24.6" x14ac:dyDescent="0.65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24.6" x14ac:dyDescent="0.65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24.6" x14ac:dyDescent="0.65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24.6" x14ac:dyDescent="0.6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24.6" x14ac:dyDescent="0.65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24.6" x14ac:dyDescent="0.65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24.6" x14ac:dyDescent="0.65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24.6" x14ac:dyDescent="0.65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24.6" x14ac:dyDescent="0.65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24.6" x14ac:dyDescent="0.65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24.6" x14ac:dyDescent="0.65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24.6" x14ac:dyDescent="0.65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24.6" x14ac:dyDescent="0.65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24.6" x14ac:dyDescent="0.6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24.6" x14ac:dyDescent="0.65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24.6" x14ac:dyDescent="0.65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24.6" x14ac:dyDescent="0.65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24.6" x14ac:dyDescent="0.65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24.6" x14ac:dyDescent="0.65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24.6" x14ac:dyDescent="0.65">
      <c r="A281" s="51"/>
      <c r="B281" s="63"/>
      <c r="C281" s="5"/>
      <c r="D281" s="5"/>
      <c r="E281" s="5"/>
      <c r="F281" s="5"/>
      <c r="G281" s="5"/>
      <c r="H281" s="5"/>
      <c r="I281" s="5"/>
      <c r="J281" s="5"/>
    </row>
    <row r="282" spans="1:10" ht="24.6" x14ac:dyDescent="0.65">
      <c r="A282" s="51"/>
      <c r="B282" s="63"/>
      <c r="C282" s="5"/>
      <c r="D282" s="5"/>
      <c r="E282" s="5"/>
      <c r="F282" s="5"/>
      <c r="G282" s="5"/>
      <c r="H282" s="5"/>
      <c r="I282" s="5"/>
      <c r="J282" s="5"/>
    </row>
    <row r="283" spans="1:10" ht="24.6" x14ac:dyDescent="0.65">
      <c r="A283" s="51"/>
      <c r="B283" s="63"/>
      <c r="C283" s="5"/>
      <c r="D283" s="5"/>
      <c r="E283" s="5"/>
      <c r="F283" s="5"/>
      <c r="G283" s="5"/>
      <c r="H283" s="5"/>
      <c r="I283" s="5"/>
      <c r="J283" s="5"/>
    </row>
    <row r="284" spans="1:10" ht="24.75" customHeight="1" x14ac:dyDescent="0.65">
      <c r="A284" s="51"/>
      <c r="B284" s="63"/>
      <c r="C284" s="5"/>
      <c r="D284" s="5"/>
      <c r="E284" s="5"/>
      <c r="F284" s="5"/>
      <c r="G284" s="5"/>
      <c r="H284" s="5"/>
      <c r="I284" s="5"/>
      <c r="J284" s="5"/>
    </row>
    <row r="285" spans="1:10" s="49" customFormat="1" ht="27.75" customHeight="1" x14ac:dyDescent="0.75">
      <c r="A285" s="51"/>
      <c r="B285" s="5"/>
      <c r="C285" s="5"/>
      <c r="D285" s="5"/>
      <c r="E285" s="5"/>
      <c r="F285" s="5"/>
      <c r="G285" s="5"/>
      <c r="H285" s="5"/>
      <c r="I285" s="5"/>
      <c r="J285" s="5"/>
    </row>
    <row r="286" spans="1:10" s="50" customFormat="1" ht="25.5" customHeight="1" x14ac:dyDescent="0.7">
      <c r="A286" s="51"/>
      <c r="B286" s="63"/>
      <c r="C286" s="5"/>
      <c r="D286" s="5"/>
      <c r="E286" s="5"/>
      <c r="F286" s="5"/>
      <c r="G286" s="5"/>
      <c r="H286" s="5"/>
      <c r="I286" s="5"/>
      <c r="J286" s="51"/>
    </row>
    <row r="287" spans="1:10" s="51" customFormat="1" ht="24.75" customHeight="1" x14ac:dyDescent="0.65">
      <c r="B287" s="63"/>
      <c r="C287" s="5"/>
      <c r="D287" s="5"/>
      <c r="E287" s="5"/>
      <c r="F287" s="5"/>
      <c r="G287" s="5"/>
      <c r="H287" s="5"/>
      <c r="I287" s="5"/>
      <c r="J287" s="2"/>
    </row>
    <row r="288" spans="1:10" s="51" customFormat="1" ht="24.75" customHeight="1" x14ac:dyDescent="0.65">
      <c r="A288" s="2"/>
      <c r="B288" s="1"/>
      <c r="C288" s="1"/>
      <c r="D288" s="1"/>
      <c r="E288" s="1"/>
      <c r="F288" s="1"/>
      <c r="G288" s="1"/>
      <c r="H288" s="1"/>
      <c r="I288" s="1"/>
      <c r="J288" s="2"/>
    </row>
    <row r="289" spans="1:10" s="51" customFormat="1" ht="24.75" customHeight="1" x14ac:dyDescent="0.65">
      <c r="A289" s="2"/>
      <c r="B289" s="1"/>
      <c r="C289" s="1"/>
      <c r="D289" s="1"/>
      <c r="E289" s="1"/>
      <c r="F289" s="1"/>
      <c r="G289" s="1"/>
      <c r="H289" s="1"/>
      <c r="I289" s="1"/>
      <c r="J289" s="2"/>
    </row>
    <row r="290" spans="1:10" s="51" customFormat="1" ht="24.75" customHeight="1" x14ac:dyDescent="0.65">
      <c r="A290" s="2"/>
      <c r="B290" s="1"/>
      <c r="C290" s="1"/>
      <c r="D290" s="1"/>
      <c r="E290" s="1"/>
      <c r="F290" s="1"/>
      <c r="G290" s="1"/>
      <c r="H290" s="1"/>
      <c r="I290" s="1"/>
      <c r="J290" s="2"/>
    </row>
    <row r="291" spans="1:10" s="51" customFormat="1" ht="24.75" customHeight="1" x14ac:dyDescent="0.65">
      <c r="A291" s="2"/>
      <c r="B291" s="1"/>
      <c r="C291" s="1"/>
      <c r="D291" s="1"/>
      <c r="E291" s="1"/>
      <c r="F291" s="1"/>
      <c r="G291" s="1"/>
      <c r="H291" s="1"/>
      <c r="I291" s="1"/>
      <c r="J291" s="2"/>
    </row>
    <row r="292" spans="1:10" s="51" customFormat="1" ht="24.75" customHeight="1" x14ac:dyDescent="0.65">
      <c r="A292" s="2"/>
      <c r="B292" s="1"/>
      <c r="C292" s="1"/>
      <c r="D292" s="1"/>
      <c r="E292" s="1"/>
      <c r="F292" s="1"/>
      <c r="G292" s="1"/>
      <c r="H292" s="1"/>
      <c r="I292" s="1"/>
      <c r="J292" s="2"/>
    </row>
    <row r="293" spans="1:10" s="51" customFormat="1" ht="24.75" customHeight="1" x14ac:dyDescent="0.65">
      <c r="A293" s="2"/>
      <c r="B293" s="1"/>
      <c r="C293" s="1"/>
      <c r="D293" s="1"/>
      <c r="E293" s="1"/>
      <c r="F293" s="1"/>
      <c r="G293" s="1"/>
      <c r="H293" s="1"/>
      <c r="I293" s="1"/>
      <c r="J293" s="2"/>
    </row>
    <row r="294" spans="1:10" ht="24.75" customHeight="1" x14ac:dyDescent="0.6"/>
    <row r="295" spans="1:10" ht="24.75" customHeight="1" x14ac:dyDescent="0.6"/>
  </sheetData>
  <autoFilter ref="A4:J295" xr:uid="{C258BCB2-AD6B-4EC8-A3B2-59814A6857B7}"/>
  <mergeCells count="11">
    <mergeCell ref="A3:A4"/>
    <mergeCell ref="B3:B4"/>
    <mergeCell ref="C3:C4"/>
    <mergeCell ref="A2:J2"/>
    <mergeCell ref="J3:J4"/>
    <mergeCell ref="D3:D4"/>
    <mergeCell ref="E3:E4"/>
    <mergeCell ref="F3:F4"/>
    <mergeCell ref="G3:G4"/>
    <mergeCell ref="H3:H4"/>
    <mergeCell ref="I3:I4"/>
  </mergeCells>
  <pageMargins left="0" right="0" top="0" bottom="0" header="0.31496062992125984" footer="0.31496062992125984"/>
  <pageSetup paperSize="9" scale="74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>
    <tabColor rgb="FFFF0000"/>
    <pageSetUpPr fitToPage="1"/>
  </sheetPr>
  <dimension ref="A1:Y296"/>
  <sheetViews>
    <sheetView zoomScale="85" zoomScaleNormal="85" workbookViewId="0">
      <pane xSplit="8" ySplit="4" topLeftCell="O5" activePane="bottomRight" state="frozen"/>
      <selection activeCell="K15" sqref="K15"/>
      <selection pane="topRight" activeCell="K15" sqref="K15"/>
      <selection pane="bottomLeft" activeCell="K15" sqref="K15"/>
      <selection pane="bottomRight" activeCell="R10" sqref="R10"/>
    </sheetView>
  </sheetViews>
  <sheetFormatPr defaultColWidth="9" defaultRowHeight="24.6" x14ac:dyDescent="0.65"/>
  <cols>
    <col min="1" max="1" width="8.09765625" style="2" customWidth="1"/>
    <col min="2" max="2" width="49.09765625" style="2" customWidth="1"/>
    <col min="3" max="3" width="22.19921875" style="2" customWidth="1"/>
    <col min="4" max="4" width="12.69921875" style="2" customWidth="1"/>
    <col min="5" max="5" width="11.69921875" style="2" customWidth="1"/>
    <col min="6" max="7" width="8.69921875" style="2" customWidth="1"/>
    <col min="8" max="8" width="8.19921875" style="2" bestFit="1" customWidth="1"/>
    <col min="9" max="9" width="8.69921875" style="2" customWidth="1"/>
    <col min="10" max="10" width="4.19921875" style="5" customWidth="1"/>
    <col min="11" max="11" width="13.19921875" style="2" bestFit="1" customWidth="1"/>
    <col min="12" max="12" width="16.09765625" style="2" customWidth="1"/>
    <col min="13" max="14" width="13.19921875" style="2" customWidth="1"/>
    <col min="15" max="15" width="5.09765625" style="2" bestFit="1" customWidth="1"/>
    <col min="16" max="16" width="12.19921875" style="1" bestFit="1" customWidth="1"/>
    <col min="17" max="17" width="11.09765625" style="1" bestFit="1" customWidth="1"/>
    <col min="18" max="18" width="12.69921875" style="1" customWidth="1"/>
    <col min="19" max="19" width="9.8984375" style="1" customWidth="1"/>
    <col min="20" max="22" width="11.8984375" style="1" customWidth="1"/>
    <col min="23" max="23" width="14.69921875" style="1" customWidth="1"/>
    <col min="24" max="24" width="16.19921875" style="2" bestFit="1" customWidth="1"/>
    <col min="25" max="25" width="10" style="2" bestFit="1" customWidth="1"/>
    <col min="26" max="16384" width="9" style="2"/>
  </cols>
  <sheetData>
    <row r="1" spans="1:25" x14ac:dyDescent="0.65">
      <c r="A1" s="1"/>
    </row>
    <row r="2" spans="1:25" s="3" customFormat="1" ht="28.8" x14ac:dyDescent="0.75">
      <c r="A2" s="133" t="s">
        <v>263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86"/>
      <c r="N2" s="86"/>
      <c r="O2" s="133" t="s">
        <v>417</v>
      </c>
      <c r="P2" s="133"/>
      <c r="Q2" s="133"/>
      <c r="R2" s="133"/>
      <c r="S2" s="133"/>
      <c r="T2" s="133"/>
      <c r="U2" s="133"/>
      <c r="V2" s="133"/>
      <c r="W2" s="133"/>
      <c r="X2" s="133"/>
    </row>
    <row r="3" spans="1:25" s="5" customFormat="1" x14ac:dyDescent="0.65">
      <c r="A3" s="138" t="s">
        <v>1</v>
      </c>
      <c r="B3" s="138" t="s">
        <v>2</v>
      </c>
      <c r="C3" s="138" t="s">
        <v>3</v>
      </c>
      <c r="D3" s="138" t="s">
        <v>4</v>
      </c>
      <c r="E3" s="138" t="s">
        <v>5</v>
      </c>
      <c r="F3" s="70" t="s">
        <v>6</v>
      </c>
      <c r="G3" s="161" t="s">
        <v>264</v>
      </c>
      <c r="H3" s="138" t="s">
        <v>7</v>
      </c>
      <c r="I3" s="139" t="s">
        <v>8</v>
      </c>
      <c r="J3" s="139"/>
      <c r="K3" s="139"/>
      <c r="L3" s="138" t="s">
        <v>9</v>
      </c>
      <c r="M3" s="163" t="s">
        <v>336</v>
      </c>
      <c r="N3" s="165" t="s">
        <v>337</v>
      </c>
      <c r="O3" s="132" t="s">
        <v>214</v>
      </c>
      <c r="P3" s="132" t="s">
        <v>215</v>
      </c>
      <c r="Q3" s="132" t="s">
        <v>10</v>
      </c>
      <c r="R3" s="132" t="s">
        <v>216</v>
      </c>
      <c r="S3" s="132" t="s">
        <v>217</v>
      </c>
      <c r="T3" s="136" t="s">
        <v>218</v>
      </c>
      <c r="U3" s="136" t="s">
        <v>219</v>
      </c>
      <c r="V3" s="136" t="s">
        <v>220</v>
      </c>
      <c r="W3" s="132" t="s">
        <v>221</v>
      </c>
      <c r="X3" s="134" t="s">
        <v>222</v>
      </c>
    </row>
    <row r="4" spans="1:25" s="5" customFormat="1" x14ac:dyDescent="0.65">
      <c r="A4" s="138"/>
      <c r="B4" s="138"/>
      <c r="C4" s="138"/>
      <c r="D4" s="138"/>
      <c r="E4" s="138"/>
      <c r="F4" s="70" t="s">
        <v>11</v>
      </c>
      <c r="G4" s="162"/>
      <c r="H4" s="138"/>
      <c r="I4" s="70" t="s">
        <v>12</v>
      </c>
      <c r="J4" s="42" t="s">
        <v>13</v>
      </c>
      <c r="K4" s="70" t="s">
        <v>14</v>
      </c>
      <c r="L4" s="138"/>
      <c r="M4" s="164"/>
      <c r="N4" s="166"/>
      <c r="O4" s="132"/>
      <c r="P4" s="132"/>
      <c r="Q4" s="132"/>
      <c r="R4" s="132"/>
      <c r="S4" s="132"/>
      <c r="T4" s="137"/>
      <c r="U4" s="137"/>
      <c r="V4" s="137"/>
      <c r="W4" s="132"/>
      <c r="X4" s="135"/>
    </row>
    <row r="5" spans="1:25" x14ac:dyDescent="0.65">
      <c r="A5" s="10">
        <v>1</v>
      </c>
      <c r="B5" s="19" t="s">
        <v>407</v>
      </c>
      <c r="C5" s="46">
        <f>+ยกมา!D5</f>
        <v>10</v>
      </c>
      <c r="D5" s="44">
        <f>+'1'!E5+'2'!E5+'3'!E5+'4'!E5+'5'!E5+'6'!E5+'7'!E5+'8'!E5+'9'!E5+'10'!E5+'11'!E5+'12'!E5+'13'!E5+'14'!E5+'15'!E5+'16'!E5+'17'!E5+'18'!E5+'19'!E5+'20'!E5+'21'!E5+'22'!E5+'23'!E5+'24'!E5+'25'!E5+'26'!E5+'27'!E5+'28'!E5+'29'!E5+'30'!E5+'31.'!E5</f>
        <v>96</v>
      </c>
      <c r="E5" s="43">
        <f>+C5+D5</f>
        <v>106</v>
      </c>
      <c r="F5" s="44">
        <f>+'1'!G5+'2'!G5+'3'!G5+'4'!G5+'5'!G5+'6'!G5+'7'!G5+'8'!G5+'9'!G5+'10'!G5+'11'!G5+'12'!G5+'13'!G5+'14'!G5+'15'!G5+'16'!G5+'17'!G5+'18'!G5+'19'!G5+'20'!G5+'21'!G5+'22'!G5+'23'!G5+'24'!G5+'25'!G5+'26'!G5+'27'!G5+'28'!G5+'29'!G5+'30'!G5+'31.'!G5</f>
        <v>0</v>
      </c>
      <c r="G5" s="44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H5" s="43">
        <f>+C5+D5-F5-G5-I5</f>
        <v>28</v>
      </c>
      <c r="I5" s="44">
        <f>+'1'!J5+'2'!J5+'3'!J5+'4'!J5+'5'!J5+'6'!J5+'7'!J5+'8'!J5+'9'!J5+'10'!J5+'11'!J5+'12'!J5+'13'!J5+'14'!J5+'15'!J5+'16'!J5+'17'!J5+'18'!J5+'19'!J5+'20'!J5+'21'!J5+'22'!J5+'23'!J5+'24'!J5+'25'!J5+'26'!J5+'27'!J5+'28'!J5+'29'!J5+'30'!J5+'31.'!J5</f>
        <v>78</v>
      </c>
      <c r="J5" s="20">
        <v>50</v>
      </c>
      <c r="K5" s="44">
        <f>+'1'!L5+'2'!L5+'3'!L5+'4'!L5+'5'!L5+'6'!L5+'7'!L5+'8'!L5+'9'!L5+'10'!L5+'11'!L5+'12'!L5+'13'!L5+'14'!L5+'15'!L5+'16'!L5+'17'!L5+'18'!L5+'19'!L5+'20'!L5+'21'!L5+'22'!L5+'23'!L5+'24'!L5+'25'!L5+'26'!L5+'27'!L5+'28'!L5+'29'!L5+'30'!L5+'31.'!L5</f>
        <v>3900</v>
      </c>
      <c r="L5" s="19"/>
      <c r="M5" s="93">
        <v>19.579999999999998</v>
      </c>
      <c r="N5" s="94">
        <f>+I5*M5</f>
        <v>1527.2399999999998</v>
      </c>
      <c r="O5" s="45">
        <v>1</v>
      </c>
      <c r="P5" s="46">
        <f>+'1'!M287</f>
        <v>3230</v>
      </c>
      <c r="Q5" s="46">
        <f>+'1'!M292</f>
        <v>350</v>
      </c>
      <c r="R5" s="46">
        <f>+'1'!M290</f>
        <v>0</v>
      </c>
      <c r="S5" s="74">
        <f>+'1'!M288</f>
        <v>0</v>
      </c>
      <c r="T5" s="46">
        <f>+'1'!M291</f>
        <v>0</v>
      </c>
      <c r="U5" s="46">
        <f>+'1'!M289</f>
        <v>785</v>
      </c>
      <c r="V5" s="46">
        <f>+P5-Q5-R5-S5-T5-U5</f>
        <v>2095</v>
      </c>
      <c r="W5" s="46">
        <f>+'1'!M294</f>
        <v>2095</v>
      </c>
      <c r="X5" s="47">
        <f>+W5-V5</f>
        <v>0</v>
      </c>
      <c r="Y5" s="63">
        <f>+U5+W5+X5</f>
        <v>2880</v>
      </c>
    </row>
    <row r="6" spans="1:25" x14ac:dyDescent="0.65">
      <c r="A6" s="10">
        <v>2</v>
      </c>
      <c r="B6" s="19" t="s">
        <v>408</v>
      </c>
      <c r="C6" s="46">
        <f>+ยกมา!D6</f>
        <v>191</v>
      </c>
      <c r="D6" s="44">
        <f>+'1'!E6+'2'!E6+'3'!E6+'4'!E6+'5'!E6+'6'!E6+'7'!E6+'8'!E6+'9'!E6+'10'!E6+'11'!E6+'12'!E6+'13'!E6+'14'!E6+'15'!E6+'16'!E6+'17'!E6+'18'!E6+'19'!E6+'20'!E6+'21'!E6+'22'!E6+'23'!E6+'24'!E6+'25'!E6+'26'!E6+'27'!E6+'28'!E6+'29'!E6+'30'!E6+'31.'!E6</f>
        <v>98</v>
      </c>
      <c r="E6" s="43">
        <f t="shared" ref="E6:E68" si="0">+C6+D6</f>
        <v>289</v>
      </c>
      <c r="F6" s="44">
        <f>+'1'!G6+'2'!G6+'3'!G6+'4'!G6+'5'!G6+'6'!G6+'7'!G6+'8'!G6+'9'!G6+'10'!G6+'11'!G6+'12'!G6+'13'!G6+'14'!G6+'15'!G6+'16'!G6+'17'!G6+'18'!G6+'19'!G6+'20'!G6+'21'!G6+'22'!G6+'23'!G6+'24'!G6+'25'!G6+'26'!G6+'27'!G6+'28'!G6+'29'!G6+'30'!G6+'31.'!G6</f>
        <v>0</v>
      </c>
      <c r="G6" s="44">
        <f>+'1'!H6+'2'!H6+'3'!H6+'4'!H6+'5'!H6+'6'!H6+'7'!H6+'8'!H6+'9'!H6+'10'!H6+'11'!H6+'12'!H6+'13'!H6+'14'!H6+'15'!H6+'16'!H6+'17'!H6+'18'!H6+'19'!H6+'20'!H6+'21'!H6+'22'!H6+'23'!H6+'24'!H6+'25'!H6+'26'!H6+'27'!H6+'28'!H6+'29'!H6+'30'!H6+'31.'!H6</f>
        <v>60</v>
      </c>
      <c r="H6" s="43">
        <f t="shared" ref="H6:H69" si="1">+C6+D6-F6-G6-I6</f>
        <v>98</v>
      </c>
      <c r="I6" s="44">
        <f>+'1'!J6+'2'!J6+'3'!J6+'4'!J6+'5'!J6+'6'!J6+'7'!J6+'8'!J6+'9'!J6+'10'!J6+'11'!J6+'12'!J6+'13'!J6+'14'!J6+'15'!J6+'16'!J6+'17'!J6+'18'!J6+'19'!J6+'20'!J6+'21'!J6+'22'!J6+'23'!J6+'24'!J6+'25'!J6+'26'!J6+'27'!J6+'28'!J6+'29'!J6+'30'!J6+'31.'!J6</f>
        <v>131</v>
      </c>
      <c r="J6" s="20">
        <v>100</v>
      </c>
      <c r="K6" s="44">
        <f>+'1'!L6+'2'!L6+'3'!L6+'4'!L6+'5'!L6+'6'!L6+'7'!L6+'8'!L6+'9'!L6+'10'!L6+'11'!L6+'12'!L6+'13'!L6+'14'!L6+'15'!L6+'16'!L6+'17'!L6+'18'!L6+'19'!L6+'20'!L6+'21'!L6+'22'!L6+'23'!L6+'24'!L6+'25'!L6+'26'!L6+'27'!L6+'28'!L6+'29'!L6+'30'!L6+'31.'!L6</f>
        <v>13100</v>
      </c>
      <c r="L6" s="19"/>
      <c r="M6" s="93">
        <v>37.17</v>
      </c>
      <c r="N6" s="94">
        <f t="shared" ref="N6:N69" si="2">+I6*M6</f>
        <v>4869.2700000000004</v>
      </c>
      <c r="O6" s="45">
        <v>2</v>
      </c>
      <c r="P6" s="46">
        <f>+'2'!M287</f>
        <v>4340</v>
      </c>
      <c r="Q6" s="46">
        <f>+'2'!M292</f>
        <v>170</v>
      </c>
      <c r="R6" s="46">
        <f>+'2'!M290</f>
        <v>0</v>
      </c>
      <c r="S6" s="74">
        <f>+'2'!M288</f>
        <v>0</v>
      </c>
      <c r="T6" s="46">
        <f>+'2'!M291</f>
        <v>0</v>
      </c>
      <c r="U6" s="46">
        <f>+'2'!M289</f>
        <v>1620</v>
      </c>
      <c r="V6" s="46">
        <f>+P6-Q6-R6-S6-T6-U6</f>
        <v>2550</v>
      </c>
      <c r="W6" s="46">
        <f>+'2'!M294</f>
        <v>2550</v>
      </c>
      <c r="X6" s="47">
        <f t="shared" ref="X6:X32" si="3">+W6-V6</f>
        <v>0</v>
      </c>
      <c r="Y6" s="63">
        <f t="shared" ref="Y6:Y34" si="4">+U6+W6+X6</f>
        <v>4170</v>
      </c>
    </row>
    <row r="7" spans="1:25" x14ac:dyDescent="0.65">
      <c r="A7" s="10">
        <v>3</v>
      </c>
      <c r="B7" s="19" t="s">
        <v>395</v>
      </c>
      <c r="C7" s="46">
        <f>+ยกมา!D7</f>
        <v>0</v>
      </c>
      <c r="D7" s="44">
        <f>+'1'!E7+'2'!E7+'3'!E7+'4'!E7+'5'!E7+'6'!E7+'7'!E7+'8'!E7+'9'!E7+'10'!E7+'11'!E7+'12'!E7+'13'!E7+'14'!E7+'15'!E7+'16'!E7+'17'!E7+'18'!E7+'19'!E7+'20'!E7+'21'!E7+'22'!E7+'23'!E7+'24'!E7+'25'!E7+'26'!E7+'27'!E7+'28'!E7+'29'!E7+'30'!E7+'31.'!E7</f>
        <v>0</v>
      </c>
      <c r="E7" s="43">
        <f t="shared" si="0"/>
        <v>0</v>
      </c>
      <c r="F7" s="44">
        <f>+'1'!G7+'2'!G7+'3'!G7+'4'!G7+'5'!G7+'6'!G7+'7'!G7+'8'!G7+'9'!G7+'10'!G7+'11'!G7+'12'!G7+'13'!G7+'14'!G7+'15'!G7+'16'!G7+'17'!G7+'18'!G7+'19'!G7+'20'!G7+'21'!G7+'22'!G7+'23'!G7+'24'!G7+'25'!G7+'26'!G7+'27'!G7+'28'!G7+'29'!G7+'30'!G7+'31.'!G7</f>
        <v>0</v>
      </c>
      <c r="G7" s="44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H7" s="43">
        <f t="shared" si="1"/>
        <v>0</v>
      </c>
      <c r="I7" s="44">
        <f>+'1'!J7+'2'!J7+'3'!J7+'4'!J7+'5'!J7+'6'!J7+'7'!J7+'8'!J7+'9'!J7+'10'!J7+'11'!J7+'12'!J7+'13'!J7+'14'!J7+'15'!J7+'16'!J7+'17'!J7+'18'!J7+'19'!J7+'20'!J7+'21'!J7+'22'!J7+'23'!J7+'24'!J7+'25'!J7+'26'!J7+'27'!J7+'28'!J7+'29'!J7+'30'!J7+'31.'!J7</f>
        <v>0</v>
      </c>
      <c r="J7" s="20">
        <v>50</v>
      </c>
      <c r="K7" s="44">
        <f>+'1'!L7+'2'!L7+'3'!L7+'4'!L7+'5'!L7+'6'!L7+'7'!L7+'8'!L7+'9'!L7+'10'!L7+'11'!L7+'12'!L7+'13'!L7+'14'!L7+'15'!L7+'16'!L7+'17'!L7+'18'!L7+'19'!L7+'20'!L7+'21'!L7+'22'!L7+'23'!L7+'24'!L7+'25'!L7+'26'!L7+'27'!L7+'28'!L7+'29'!L7+'30'!L7+'31.'!L7</f>
        <v>0</v>
      </c>
      <c r="L7" s="19"/>
      <c r="M7" s="93">
        <v>26.11</v>
      </c>
      <c r="N7" s="94">
        <f t="shared" si="2"/>
        <v>0</v>
      </c>
      <c r="O7" s="45">
        <v>3</v>
      </c>
      <c r="P7" s="46">
        <f>+'3'!M287</f>
        <v>6790</v>
      </c>
      <c r="Q7" s="46">
        <f>+'3'!M292</f>
        <v>1040</v>
      </c>
      <c r="R7" s="46">
        <f>+'3'!M290</f>
        <v>0</v>
      </c>
      <c r="S7" s="74">
        <f>+'3'!M288</f>
        <v>0</v>
      </c>
      <c r="T7" s="46">
        <f>+'3'!M291</f>
        <v>350</v>
      </c>
      <c r="U7" s="46">
        <f>+'3'!M289</f>
        <v>1625</v>
      </c>
      <c r="V7" s="46">
        <f t="shared" ref="V7:V32" si="5">+P7-Q7-R7-S7-T7-U7</f>
        <v>3775</v>
      </c>
      <c r="W7" s="46">
        <f>+'3'!M294</f>
        <v>3775</v>
      </c>
      <c r="X7" s="47">
        <f>+W7-V7</f>
        <v>0</v>
      </c>
      <c r="Y7" s="63">
        <f t="shared" si="4"/>
        <v>5400</v>
      </c>
    </row>
    <row r="8" spans="1:25" x14ac:dyDescent="0.65">
      <c r="A8" s="10">
        <v>4</v>
      </c>
      <c r="B8" s="19" t="s">
        <v>394</v>
      </c>
      <c r="C8" s="46">
        <f>+ยกมา!D8</f>
        <v>0</v>
      </c>
      <c r="D8" s="44">
        <f>+'1'!E8+'2'!E8+'3'!E8+'4'!E8+'5'!E8+'6'!E8+'7'!E8+'8'!E8+'9'!E8+'10'!E8+'11'!E8+'12'!E8+'13'!E8+'14'!E8+'15'!E8+'16'!E8+'17'!E8+'18'!E8+'19'!E8+'20'!E8+'21'!E8+'22'!E8+'23'!E8+'24'!E8+'25'!E8+'26'!E8+'27'!E8+'28'!E8+'29'!E8+'30'!E8+'31.'!E8</f>
        <v>0</v>
      </c>
      <c r="E8" s="43">
        <f t="shared" si="0"/>
        <v>0</v>
      </c>
      <c r="F8" s="44">
        <f>+'1'!G8+'2'!G8+'3'!G8+'4'!G8+'5'!G8+'6'!G8+'7'!G8+'8'!G8+'9'!G8+'10'!G8+'11'!G8+'12'!G8+'13'!G8+'14'!G8+'15'!G8+'16'!G8+'17'!G8+'18'!G8+'19'!G8+'20'!G8+'21'!G8+'22'!G8+'23'!G8+'24'!G8+'25'!G8+'26'!G8+'27'!G8+'28'!G8+'29'!G8+'30'!G8+'31.'!G8</f>
        <v>0</v>
      </c>
      <c r="G8" s="44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H8" s="43">
        <f t="shared" si="1"/>
        <v>0</v>
      </c>
      <c r="I8" s="44">
        <f>+'1'!J8+'2'!J8+'3'!J8+'4'!J8+'5'!J8+'6'!J8+'7'!J8+'8'!J8+'9'!J8+'10'!J8+'11'!J8+'12'!J8+'13'!J8+'14'!J8+'15'!J8+'16'!J8+'17'!J8+'18'!J8+'19'!J8+'20'!J8+'21'!J8+'22'!J8+'23'!J8+'24'!J8+'25'!J8+'26'!J8+'27'!J8+'28'!J8+'29'!J8+'30'!J8+'31.'!J8</f>
        <v>0</v>
      </c>
      <c r="J8" s="20">
        <v>100</v>
      </c>
      <c r="K8" s="44">
        <f>+'1'!L8+'2'!L8+'3'!L8+'4'!L8+'5'!L8+'6'!L8+'7'!L8+'8'!L8+'9'!L8+'10'!L8+'11'!L8+'12'!L8+'13'!L8+'14'!L8+'15'!L8+'16'!L8+'17'!L8+'18'!L8+'19'!L8+'20'!L8+'21'!L8+'22'!L8+'23'!L8+'24'!L8+'25'!L8+'26'!L8+'27'!L8+'28'!L8+'29'!L8+'30'!L8+'31.'!L8</f>
        <v>0</v>
      </c>
      <c r="L8" s="19"/>
      <c r="M8" s="93">
        <v>33.89</v>
      </c>
      <c r="N8" s="94">
        <f t="shared" si="2"/>
        <v>0</v>
      </c>
      <c r="O8" s="45">
        <v>4</v>
      </c>
      <c r="P8" s="46">
        <f>+'4'!M287</f>
        <v>4600</v>
      </c>
      <c r="Q8" s="46">
        <f>+'4'!M292</f>
        <v>970</v>
      </c>
      <c r="R8" s="46">
        <f>+'4'!M290</f>
        <v>0</v>
      </c>
      <c r="S8" s="74">
        <f>+'4'!M298</f>
        <v>0</v>
      </c>
      <c r="T8" s="46">
        <f>+'4'!M291</f>
        <v>0</v>
      </c>
      <c r="U8" s="46">
        <f>+'4'!M289</f>
        <v>1635</v>
      </c>
      <c r="V8" s="46">
        <f>+P8-Q8-R8-S8-T8-U8</f>
        <v>1995</v>
      </c>
      <c r="W8" s="46">
        <f>+'4'!M294</f>
        <v>1995</v>
      </c>
      <c r="X8" s="47">
        <f t="shared" si="3"/>
        <v>0</v>
      </c>
      <c r="Y8" s="63">
        <f t="shared" si="4"/>
        <v>3630</v>
      </c>
    </row>
    <row r="9" spans="1:25" x14ac:dyDescent="0.65">
      <c r="A9" s="10">
        <v>5</v>
      </c>
      <c r="B9" s="19" t="s">
        <v>20</v>
      </c>
      <c r="C9" s="46">
        <f>+ยกมา!D9</f>
        <v>0</v>
      </c>
      <c r="D9" s="44">
        <f>+'1'!E9+'2'!E9+'3'!E9+'4'!E9+'5'!E9+'6'!E9+'7'!E9+'8'!E9+'9'!E9+'10'!E9+'11'!E9+'12'!E9+'13'!E9+'14'!E9+'15'!E9+'16'!E9+'17'!E9+'18'!E9+'19'!E9+'20'!E9+'21'!E9+'22'!E9+'23'!E9+'24'!E9+'25'!E9+'26'!E9+'27'!E9+'28'!E9+'29'!E9+'30'!E9+'31.'!E9</f>
        <v>0</v>
      </c>
      <c r="E9" s="43">
        <f t="shared" si="0"/>
        <v>0</v>
      </c>
      <c r="F9" s="44">
        <f>+'1'!G9+'2'!G9+'3'!G9+'4'!G9+'5'!G9+'6'!G9+'7'!G9+'8'!G9+'9'!G9+'10'!G9+'11'!G9+'12'!G9+'13'!G9+'14'!G9+'15'!G9+'16'!G9+'17'!G9+'18'!G9+'19'!G9+'20'!G9+'21'!G9+'22'!G9+'23'!G9+'24'!G9+'25'!G9+'26'!G9+'27'!G9+'28'!G9+'29'!G9+'30'!G9+'31.'!G9</f>
        <v>0</v>
      </c>
      <c r="G9" s="44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H9" s="43">
        <f t="shared" si="1"/>
        <v>0</v>
      </c>
      <c r="I9" s="44">
        <f>+'1'!J9+'2'!J9+'3'!J9+'4'!J9+'5'!J9+'6'!J9+'7'!J9+'8'!J9+'9'!J9+'10'!J9+'11'!J9+'12'!J9+'13'!J9+'14'!J9+'15'!J9+'16'!J9+'17'!J9+'18'!J9+'19'!J9+'20'!J9+'21'!J9+'22'!J9+'23'!J9+'24'!J9+'25'!J9+'26'!J9+'27'!J9+'28'!J9+'29'!J9+'30'!J9+'31.'!J9</f>
        <v>0</v>
      </c>
      <c r="J9" s="20">
        <v>10</v>
      </c>
      <c r="K9" s="44">
        <f>+'1'!L9+'2'!L9+'3'!L9+'4'!L9+'5'!L9+'6'!L9+'7'!L9+'8'!L9+'9'!L9+'10'!L9+'11'!L9+'12'!L9+'13'!L9+'14'!L9+'15'!L9+'16'!L9+'17'!L9+'18'!L9+'19'!L9+'20'!L9+'21'!L9+'22'!L9+'23'!L9+'24'!L9+'25'!L9+'26'!L9+'27'!L9+'28'!L9+'29'!L9+'30'!L9+'31.'!L9</f>
        <v>0</v>
      </c>
      <c r="L9" s="19"/>
      <c r="M9" s="93"/>
      <c r="N9" s="94">
        <f t="shared" si="2"/>
        <v>0</v>
      </c>
      <c r="O9" s="45">
        <v>5</v>
      </c>
      <c r="P9" s="46">
        <f>+'5'!M287</f>
        <v>3110</v>
      </c>
      <c r="Q9" s="46">
        <f>+'5'!M292</f>
        <v>640</v>
      </c>
      <c r="R9" s="46">
        <f>+'5'!M290</f>
        <v>0</v>
      </c>
      <c r="S9" s="74">
        <f>+'5'!M288</f>
        <v>0</v>
      </c>
      <c r="T9" s="46">
        <f>+'5'!M291</f>
        <v>47</v>
      </c>
      <c r="U9" s="46">
        <f>+'5'!M289</f>
        <v>1210</v>
      </c>
      <c r="V9" s="46">
        <f t="shared" si="5"/>
        <v>1213</v>
      </c>
      <c r="W9" s="46">
        <f>+'5'!M294</f>
        <v>1213</v>
      </c>
      <c r="X9" s="47">
        <f t="shared" si="3"/>
        <v>0</v>
      </c>
      <c r="Y9" s="63">
        <f t="shared" si="4"/>
        <v>2423</v>
      </c>
    </row>
    <row r="10" spans="1:25" x14ac:dyDescent="0.65">
      <c r="A10" s="10">
        <v>6</v>
      </c>
      <c r="B10" s="19" t="s">
        <v>21</v>
      </c>
      <c r="C10" s="46">
        <f>+ยกมา!D10</f>
        <v>0</v>
      </c>
      <c r="D10" s="44">
        <f>+'1'!E10+'2'!E10+'3'!E10+'4'!E10+'5'!E10+'6'!E10+'7'!E10+'8'!E10+'9'!E10+'10'!E10+'11'!E10+'12'!E10+'13'!E10+'14'!E10+'15'!E10+'16'!E10+'17'!E10+'18'!E10+'19'!E10+'20'!E10+'21'!E10+'22'!E10+'23'!E10+'24'!E10+'25'!E10+'26'!E10+'27'!E10+'28'!E10+'29'!E10+'30'!E10+'31.'!E10</f>
        <v>0</v>
      </c>
      <c r="E10" s="43">
        <f t="shared" si="0"/>
        <v>0</v>
      </c>
      <c r="F10" s="44">
        <f>+'1'!G10+'2'!G10+'3'!G10+'4'!G10+'5'!G10+'6'!G10+'7'!G10+'8'!G10+'9'!G10+'10'!G10+'11'!G10+'12'!G10+'13'!G10+'14'!G10+'15'!G10+'16'!G10+'17'!G10+'18'!G10+'19'!G10+'20'!G10+'21'!G10+'22'!G10+'23'!G10+'24'!G10+'25'!G10+'26'!G10+'27'!G10+'28'!G10+'29'!G10+'30'!G10+'31.'!G10</f>
        <v>0</v>
      </c>
      <c r="G10" s="44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H10" s="43">
        <f t="shared" si="1"/>
        <v>0</v>
      </c>
      <c r="I10" s="44">
        <f>+'1'!J10+'2'!J10+'3'!J10+'4'!J10+'5'!J10+'6'!J10+'7'!J10+'8'!J10+'9'!J10+'10'!J10+'11'!J10+'12'!J10+'13'!J10+'14'!J10+'15'!J10+'16'!J10+'17'!J10+'18'!J10+'19'!J10+'20'!J10+'21'!J10+'22'!J10+'23'!J10+'24'!J10+'25'!J10+'26'!J10+'27'!J10+'28'!J10+'29'!J10+'30'!J10+'31.'!J10</f>
        <v>0</v>
      </c>
      <c r="J10" s="20">
        <v>15</v>
      </c>
      <c r="K10" s="44">
        <f>+'1'!L10+'2'!L10+'3'!L10+'4'!L10+'5'!L10+'6'!L10+'7'!L10+'8'!L10+'9'!L10+'10'!L10+'11'!L10+'12'!L10+'13'!L10+'14'!L10+'15'!L10+'16'!L10+'17'!L10+'18'!L10+'19'!L10+'20'!L10+'21'!L10+'22'!L10+'23'!L10+'24'!L10+'25'!L10+'26'!L10+'27'!L10+'28'!L10+'29'!L10+'30'!L10+'31.'!L10</f>
        <v>0</v>
      </c>
      <c r="L10" s="19"/>
      <c r="M10" s="93"/>
      <c r="N10" s="94">
        <f t="shared" si="2"/>
        <v>0</v>
      </c>
      <c r="O10" s="45">
        <v>6</v>
      </c>
      <c r="P10" s="46">
        <f>+'6'!M287</f>
        <v>3585</v>
      </c>
      <c r="Q10" s="46">
        <f>+'6'!M292</f>
        <v>210</v>
      </c>
      <c r="R10" s="46">
        <f>+'6'!M290</f>
        <v>0</v>
      </c>
      <c r="S10" s="74">
        <f>+'6'!M288</f>
        <v>0</v>
      </c>
      <c r="T10" s="46">
        <f>+'6'!M291</f>
        <v>0</v>
      </c>
      <c r="U10" s="46">
        <f>+'6'!M289</f>
        <v>490</v>
      </c>
      <c r="V10" s="46">
        <f t="shared" si="5"/>
        <v>2885</v>
      </c>
      <c r="W10" s="46">
        <f>+'6'!M294</f>
        <v>2885</v>
      </c>
      <c r="X10" s="47">
        <f t="shared" si="3"/>
        <v>0</v>
      </c>
      <c r="Y10" s="63">
        <f t="shared" si="4"/>
        <v>3375</v>
      </c>
    </row>
    <row r="11" spans="1:25" x14ac:dyDescent="0.65">
      <c r="A11" s="10">
        <v>7</v>
      </c>
      <c r="B11" s="19" t="s">
        <v>401</v>
      </c>
      <c r="C11" s="46">
        <f>+ยกมา!D11</f>
        <v>0</v>
      </c>
      <c r="D11" s="44">
        <f>+'1'!E11+'2'!E11+'3'!E11+'4'!E11+'5'!E11+'6'!E11+'7'!E11+'8'!E11+'9'!E11+'10'!E11+'11'!E11+'12'!E11+'13'!E11+'14'!E11+'15'!E11+'16'!E11+'17'!E11+'18'!E11+'19'!E11+'20'!E11+'21'!E11+'22'!E11+'23'!E11+'24'!E11+'25'!E11+'26'!E11+'27'!E11+'28'!E11+'29'!E11+'30'!E11+'31.'!E11</f>
        <v>0</v>
      </c>
      <c r="E11" s="43">
        <f t="shared" si="0"/>
        <v>0</v>
      </c>
      <c r="F11" s="44">
        <f>+'1'!G11+'2'!G11+'3'!G11+'4'!G11+'5'!G11+'6'!G11+'7'!G11+'8'!G11+'9'!G11+'10'!G11+'11'!G11+'12'!G11+'13'!G11+'14'!G11+'15'!G11+'16'!G11+'17'!G11+'18'!G11+'19'!G11+'20'!G11+'21'!G11+'22'!G11+'23'!G11+'24'!G11+'25'!G11+'26'!G11+'27'!G11+'28'!G11+'29'!G11+'30'!G11+'31.'!G11</f>
        <v>0</v>
      </c>
      <c r="G11" s="44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H11" s="43">
        <f t="shared" si="1"/>
        <v>0</v>
      </c>
      <c r="I11" s="44">
        <f>+'1'!J11+'2'!J11+'3'!J11+'4'!J11+'5'!J11+'6'!J11+'7'!J11+'8'!J11+'9'!J11+'10'!J11+'11'!J11+'12'!J11+'13'!J11+'14'!J11+'15'!J11+'16'!J11+'17'!J11+'18'!J11+'19'!J11+'20'!J11+'21'!J11+'22'!J11+'23'!J11+'24'!J11+'25'!J11+'26'!J11+'27'!J11+'28'!J11+'29'!J11+'30'!J11+'31.'!J11</f>
        <v>0</v>
      </c>
      <c r="J11" s="20">
        <v>40</v>
      </c>
      <c r="K11" s="44">
        <f>+'1'!L11+'2'!L11+'3'!L11+'4'!L11+'5'!L11+'6'!L11+'7'!L11+'8'!L11+'9'!L11+'10'!L11+'11'!L11+'12'!L11+'13'!L11+'14'!L11+'15'!L11+'16'!L11+'17'!L11+'18'!L11+'19'!L11+'20'!L11+'21'!L11+'22'!L11+'23'!L11+'24'!L11+'25'!L11+'26'!L11+'27'!L11+'28'!L11+'29'!L11+'30'!L11+'31.'!L11</f>
        <v>0</v>
      </c>
      <c r="L11" s="19"/>
      <c r="M11" s="93">
        <v>12.74</v>
      </c>
      <c r="N11" s="94">
        <f t="shared" si="2"/>
        <v>0</v>
      </c>
      <c r="O11" s="45">
        <v>7</v>
      </c>
      <c r="P11" s="46">
        <f>+'7'!M287</f>
        <v>3925</v>
      </c>
      <c r="Q11" s="46">
        <f>+'7'!M292</f>
        <v>1570</v>
      </c>
      <c r="R11" s="46">
        <f>+'7'!M290</f>
        <v>0</v>
      </c>
      <c r="S11" s="74">
        <f>+'7'!M288</f>
        <v>0</v>
      </c>
      <c r="T11" s="46">
        <f>+'7'!M291</f>
        <v>69</v>
      </c>
      <c r="U11" s="46">
        <f>+'7'!M289</f>
        <v>640</v>
      </c>
      <c r="V11" s="46">
        <f t="shared" si="5"/>
        <v>1646</v>
      </c>
      <c r="W11" s="46">
        <f>+'7'!M294</f>
        <v>1646</v>
      </c>
      <c r="X11" s="47">
        <f t="shared" si="3"/>
        <v>0</v>
      </c>
      <c r="Y11" s="63">
        <f t="shared" si="4"/>
        <v>2286</v>
      </c>
    </row>
    <row r="12" spans="1:25" x14ac:dyDescent="0.65">
      <c r="A12" s="10">
        <v>8</v>
      </c>
      <c r="B12" s="19" t="s">
        <v>378</v>
      </c>
      <c r="C12" s="46">
        <f>+ยกมา!D12</f>
        <v>0</v>
      </c>
      <c r="D12" s="44">
        <f>+'1'!E12+'2'!E12+'3'!E12+'4'!E12+'5'!E12+'6'!E12+'7'!E12+'8'!E12+'9'!E12+'10'!E12+'11'!E12+'12'!E12+'13'!E12+'14'!E12+'15'!E12+'16'!E12+'17'!E12+'18'!E12+'19'!E12+'20'!E12+'21'!E12+'22'!E12+'23'!E12+'24'!E12+'25'!E12+'26'!E12+'27'!E12+'28'!E12+'29'!E12+'30'!E12+'31.'!E12</f>
        <v>0</v>
      </c>
      <c r="E12" s="43">
        <f t="shared" si="0"/>
        <v>0</v>
      </c>
      <c r="F12" s="44">
        <f>+'1'!G12+'2'!G12+'3'!G12+'4'!G12+'5'!G12+'6'!G12+'7'!G12+'8'!G12+'9'!G12+'10'!G12+'11'!G12+'12'!G12+'13'!G12+'14'!G12+'15'!G12+'16'!G12+'17'!G12+'18'!G12+'19'!G12+'20'!G12+'21'!G12+'22'!G12+'23'!G12+'24'!G12+'25'!G12+'26'!G12+'27'!G12+'28'!G12+'29'!G12+'30'!G12+'31.'!G12</f>
        <v>0</v>
      </c>
      <c r="G12" s="44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H12" s="43">
        <f t="shared" si="1"/>
        <v>0</v>
      </c>
      <c r="I12" s="44">
        <f>+'1'!J12+'2'!J12+'3'!J12+'4'!J12+'5'!J12+'6'!J12+'7'!J12+'8'!J12+'9'!J12+'10'!J12+'11'!J12+'12'!J12+'13'!J12+'14'!J12+'15'!J12+'16'!J12+'17'!J12+'18'!J12+'19'!J12+'20'!J12+'21'!J12+'22'!J12+'23'!J12+'24'!J12+'25'!J12+'26'!J12+'27'!J12+'28'!J12+'29'!J12+'30'!J12+'31.'!J12</f>
        <v>0</v>
      </c>
      <c r="J12" s="20">
        <v>100</v>
      </c>
      <c r="K12" s="44">
        <f>+'1'!L12+'2'!L12+'3'!L12+'4'!L12+'5'!L12+'6'!L12+'7'!L12+'8'!L12+'9'!L12+'10'!L12+'11'!L12+'12'!L12+'13'!L12+'14'!L12+'15'!L12+'16'!L12+'17'!L12+'18'!L12+'19'!L12+'20'!L12+'21'!L12+'22'!L12+'23'!L12+'24'!L12+'25'!L12+'26'!L12+'27'!L12+'28'!L12+'29'!L12+'30'!L12+'31.'!L12</f>
        <v>0</v>
      </c>
      <c r="L12" s="19"/>
      <c r="M12" s="93"/>
      <c r="N12" s="94">
        <f t="shared" si="2"/>
        <v>0</v>
      </c>
      <c r="O12" s="45">
        <v>8</v>
      </c>
      <c r="P12" s="46">
        <f>+'8'!M287</f>
        <v>4060</v>
      </c>
      <c r="Q12" s="46">
        <f>+'8'!M292</f>
        <v>1625</v>
      </c>
      <c r="R12" s="46">
        <f>+'8'!M290</f>
        <v>0</v>
      </c>
      <c r="S12" s="74">
        <f>+'8'!M288</f>
        <v>0</v>
      </c>
      <c r="T12" s="46">
        <f>+'8'!M291</f>
        <v>0</v>
      </c>
      <c r="U12" s="46">
        <f>+'8'!M289</f>
        <v>300</v>
      </c>
      <c r="V12" s="46">
        <f t="shared" si="5"/>
        <v>2135</v>
      </c>
      <c r="W12" s="46">
        <f>+'8'!M294</f>
        <v>2135</v>
      </c>
      <c r="X12" s="47">
        <f t="shared" si="3"/>
        <v>0</v>
      </c>
      <c r="Y12" s="63">
        <f t="shared" si="4"/>
        <v>2435</v>
      </c>
    </row>
    <row r="13" spans="1:25" x14ac:dyDescent="0.65">
      <c r="A13" s="10">
        <v>9</v>
      </c>
      <c r="B13" s="19" t="s">
        <v>391</v>
      </c>
      <c r="C13" s="46">
        <f>+ยกมา!D13</f>
        <v>20</v>
      </c>
      <c r="D13" s="44">
        <f>+'1'!E13+'2'!E13+'3'!E13+'4'!E13+'5'!E13+'6'!E13+'7'!E13+'8'!E13+'9'!E13+'10'!E13+'11'!E13+'12'!E13+'13'!E13+'14'!E13+'15'!E13+'16'!E13+'17'!E13+'18'!E13+'19'!E13+'20'!E13+'21'!E13+'22'!E13+'23'!E13+'24'!E13+'25'!E13+'26'!E13+'27'!E13+'28'!E13+'29'!E13+'30'!E13+'31.'!E13</f>
        <v>80</v>
      </c>
      <c r="E13" s="43">
        <f t="shared" si="0"/>
        <v>100</v>
      </c>
      <c r="F13" s="44">
        <f>+'1'!G13+'2'!G13+'3'!G13+'4'!G13+'5'!G13+'6'!G13+'7'!G13+'8'!G13+'9'!G13+'10'!G13+'11'!G13+'12'!G13+'13'!G13+'14'!G13+'15'!G13+'16'!G13+'17'!G13+'18'!G13+'19'!G13+'20'!G13+'21'!G13+'22'!G13+'23'!G13+'24'!G13+'25'!G13+'26'!G13+'27'!G13+'28'!G13+'29'!G13+'30'!G13+'31.'!G13</f>
        <v>0</v>
      </c>
      <c r="G13" s="44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H13" s="43">
        <f t="shared" si="1"/>
        <v>23</v>
      </c>
      <c r="I13" s="44">
        <f>+'1'!J13+'2'!J13+'3'!J13+'4'!J13+'5'!J13+'6'!J13+'7'!J13+'8'!J13+'9'!J13+'10'!J13+'11'!J13+'12'!J13+'13'!J13+'14'!J13+'15'!J13+'16'!J13+'17'!J13+'18'!J13+'19'!J13+'20'!J13+'21'!J13+'22'!J13+'23'!J13+'24'!J13+'25'!J13+'26'!J13+'27'!J13+'28'!J13+'29'!J13+'30'!J13+'31.'!J13</f>
        <v>77</v>
      </c>
      <c r="J13" s="20">
        <v>50</v>
      </c>
      <c r="K13" s="44">
        <f>+'1'!L13+'2'!L13+'3'!L13+'4'!L13+'5'!L13+'6'!L13+'7'!L13+'8'!L13+'9'!L13+'10'!L13+'11'!L13+'12'!L13+'13'!L13+'14'!L13+'15'!L13+'16'!L13+'17'!L13+'18'!L13+'19'!L13+'20'!L13+'21'!L13+'22'!L13+'23'!L13+'24'!L13+'25'!L13+'26'!L13+'27'!L13+'28'!L13+'29'!L13+'30'!L13+'31.'!L13</f>
        <v>3850</v>
      </c>
      <c r="L13" s="19"/>
      <c r="M13" s="93">
        <v>11.38</v>
      </c>
      <c r="N13" s="94">
        <f t="shared" si="2"/>
        <v>876.2600000000001</v>
      </c>
      <c r="O13" s="45">
        <v>9</v>
      </c>
      <c r="P13" s="46">
        <f>+'9'!M287</f>
        <v>4850</v>
      </c>
      <c r="Q13" s="46">
        <f>+'9'!M292</f>
        <v>1385</v>
      </c>
      <c r="R13" s="46">
        <f>+'9'!M290</f>
        <v>0</v>
      </c>
      <c r="S13" s="74">
        <f>+'9'!M288</f>
        <v>0</v>
      </c>
      <c r="T13" s="46">
        <f>+'9'!M291</f>
        <v>0</v>
      </c>
      <c r="U13" s="46">
        <f>+'9'!M289</f>
        <v>520</v>
      </c>
      <c r="V13" s="46">
        <f t="shared" si="5"/>
        <v>2945</v>
      </c>
      <c r="W13" s="46">
        <f>+'9'!M294</f>
        <v>2970</v>
      </c>
      <c r="X13" s="47">
        <f t="shared" si="3"/>
        <v>25</v>
      </c>
      <c r="Y13" s="63">
        <f t="shared" si="4"/>
        <v>3515</v>
      </c>
    </row>
    <row r="14" spans="1:25" x14ac:dyDescent="0.65">
      <c r="A14" s="10">
        <v>10</v>
      </c>
      <c r="B14" s="19" t="s">
        <v>400</v>
      </c>
      <c r="C14" s="46">
        <f>+ยกมา!D14</f>
        <v>0</v>
      </c>
      <c r="D14" s="44">
        <f>+'1'!E14+'2'!E14+'3'!E14+'4'!E14+'5'!E14+'6'!E14+'7'!E14+'8'!E14+'9'!E14+'10'!E14+'11'!E14+'12'!E14+'13'!E14+'14'!E14+'15'!E14+'16'!E14+'17'!E14+'18'!E14+'19'!E14+'20'!E14+'21'!E14+'22'!E14+'23'!E14+'24'!E14+'25'!E14+'26'!E14+'27'!E14+'28'!E14+'29'!E14+'30'!E14+'31.'!E14</f>
        <v>0</v>
      </c>
      <c r="E14" s="43">
        <f t="shared" si="0"/>
        <v>0</v>
      </c>
      <c r="F14" s="44">
        <f>+'1'!G14+'2'!G14+'3'!G14+'4'!G14+'5'!G14+'6'!G14+'7'!G14+'8'!G14+'9'!G14+'10'!G14+'11'!G14+'12'!G14+'13'!G14+'14'!G14+'15'!G14+'16'!G14+'17'!G14+'18'!G14+'19'!G14+'20'!G14+'21'!G14+'22'!G14+'23'!G14+'24'!G14+'25'!G14+'26'!G14+'27'!G14+'28'!G14+'29'!G14+'30'!G14+'31.'!G14</f>
        <v>0</v>
      </c>
      <c r="G14" s="44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H14" s="43">
        <f t="shared" si="1"/>
        <v>0</v>
      </c>
      <c r="I14" s="44">
        <f>+'1'!J14+'2'!J14+'3'!J14+'4'!J14+'5'!J14+'6'!J14+'7'!J14+'8'!J14+'9'!J14+'10'!J14+'11'!J14+'12'!J14+'13'!J14+'14'!J14+'15'!J14+'16'!J14+'17'!J14+'18'!J14+'19'!J14+'20'!J14+'21'!J14+'22'!J14+'23'!J14+'24'!J14+'25'!J14+'26'!J14+'27'!J14+'28'!J14+'29'!J14+'30'!J14+'31.'!J14</f>
        <v>0</v>
      </c>
      <c r="J14" s="20">
        <v>50</v>
      </c>
      <c r="K14" s="44">
        <f>+'1'!L14+'2'!L14+'3'!L14+'4'!L14+'5'!L14+'6'!L14+'7'!L14+'8'!L14+'9'!L14+'10'!L14+'11'!L14+'12'!L14+'13'!L14+'14'!L14+'15'!L14+'16'!L14+'17'!L14+'18'!L14+'19'!L14+'20'!L14+'21'!L14+'22'!L14+'23'!L14+'24'!L14+'25'!L14+'26'!L14+'27'!L14+'28'!L14+'29'!L14+'30'!L14+'31.'!L14</f>
        <v>0</v>
      </c>
      <c r="L14" s="19"/>
      <c r="M14" s="93"/>
      <c r="N14" s="94">
        <f t="shared" si="2"/>
        <v>0</v>
      </c>
      <c r="O14" s="45">
        <v>10</v>
      </c>
      <c r="P14" s="46">
        <f>+'10'!M287</f>
        <v>7555</v>
      </c>
      <c r="Q14" s="46">
        <f>+'10'!M292</f>
        <v>490</v>
      </c>
      <c r="R14" s="46">
        <f>+'10'!M290</f>
        <v>0</v>
      </c>
      <c r="S14" s="74">
        <f>+'10'!M288</f>
        <v>0</v>
      </c>
      <c r="T14" s="46">
        <f>+'10'!M291</f>
        <v>0</v>
      </c>
      <c r="U14" s="46">
        <f>+'10'!M289</f>
        <v>3030</v>
      </c>
      <c r="V14" s="46">
        <f t="shared" si="5"/>
        <v>4035</v>
      </c>
      <c r="W14" s="46">
        <f>+'10'!M294</f>
        <v>4035</v>
      </c>
      <c r="X14" s="47">
        <f t="shared" si="3"/>
        <v>0</v>
      </c>
      <c r="Y14" s="63">
        <f t="shared" si="4"/>
        <v>7065</v>
      </c>
    </row>
    <row r="15" spans="1:25" x14ac:dyDescent="0.65">
      <c r="A15" s="10">
        <v>11</v>
      </c>
      <c r="B15" s="19" t="s">
        <v>384</v>
      </c>
      <c r="C15" s="46">
        <f>+ยกมา!D15</f>
        <v>0</v>
      </c>
      <c r="D15" s="44">
        <f>+'1'!E15+'2'!E15+'3'!E15+'4'!E15+'5'!E15+'6'!E15+'7'!E15+'8'!E15+'9'!E15+'10'!E15+'11'!E15+'12'!E15+'13'!E15+'14'!E15+'15'!E15+'16'!E15+'17'!E15+'18'!E15+'19'!E15+'20'!E15+'21'!E15+'22'!E15+'23'!E15+'24'!E15+'25'!E15+'26'!E15+'27'!E15+'28'!E15+'29'!E15+'30'!E15+'31.'!E15</f>
        <v>0</v>
      </c>
      <c r="E15" s="43">
        <f t="shared" si="0"/>
        <v>0</v>
      </c>
      <c r="F15" s="44">
        <f>+'1'!G15+'2'!G15+'3'!G15+'4'!G15+'5'!G15+'6'!G15+'7'!G15+'8'!G15+'9'!G15+'10'!G15+'11'!G15+'12'!G15+'13'!G15+'14'!G15+'15'!G15+'16'!G15+'17'!G15+'18'!G15+'19'!G15+'20'!G15+'21'!G15+'22'!G15+'23'!G15+'24'!G15+'25'!G15+'26'!G15+'27'!G15+'28'!G15+'29'!G15+'30'!G15+'31.'!G15</f>
        <v>0</v>
      </c>
      <c r="G15" s="44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H15" s="43">
        <f t="shared" si="1"/>
        <v>0</v>
      </c>
      <c r="I15" s="44">
        <f>+'1'!J15+'2'!J15+'3'!J15+'4'!J15+'5'!J15+'6'!J15+'7'!J15+'8'!J15+'9'!J15+'10'!J15+'11'!J15+'12'!J15+'13'!J15+'14'!J15+'15'!J15+'16'!J15+'17'!J15+'18'!J15+'19'!J15+'20'!J15+'21'!J15+'22'!J15+'23'!J15+'24'!J15+'25'!J15+'26'!J15+'27'!J15+'28'!J15+'29'!J15+'30'!J15+'31.'!J15</f>
        <v>0</v>
      </c>
      <c r="J15" s="20">
        <v>50</v>
      </c>
      <c r="K15" s="44">
        <f>+'1'!L15+'2'!L15+'3'!L15+'4'!L15+'5'!L15+'6'!L15+'7'!L15+'8'!L15+'9'!L15+'10'!L15+'11'!L15+'12'!L15+'13'!L15+'14'!L15+'15'!L15+'16'!L15+'17'!L15+'18'!L15+'19'!L15+'20'!L15+'21'!L15+'22'!L15+'23'!L15+'24'!L15+'25'!L15+'26'!L15+'27'!L15+'28'!L15+'29'!L15+'30'!L15+'31.'!L15</f>
        <v>0</v>
      </c>
      <c r="L15" s="19"/>
      <c r="M15" s="93">
        <v>17.32</v>
      </c>
      <c r="N15" s="94">
        <f t="shared" si="2"/>
        <v>0</v>
      </c>
      <c r="O15" s="45">
        <v>11</v>
      </c>
      <c r="P15" s="46">
        <f>+'11'!M287</f>
        <v>9845</v>
      </c>
      <c r="Q15" s="46">
        <f>+'11'!M292</f>
        <v>1515</v>
      </c>
      <c r="R15" s="46">
        <f>+'11'!M290</f>
        <v>0</v>
      </c>
      <c r="S15" s="74">
        <f>+'11'!M288</f>
        <v>0</v>
      </c>
      <c r="T15" s="46">
        <f>+'11'!M291</f>
        <v>0</v>
      </c>
      <c r="U15" s="46">
        <f>+'11'!M289</f>
        <v>2045</v>
      </c>
      <c r="V15" s="46">
        <f t="shared" si="5"/>
        <v>6285</v>
      </c>
      <c r="W15" s="46">
        <f>+'11'!M294</f>
        <v>6285</v>
      </c>
      <c r="X15" s="47">
        <f t="shared" si="3"/>
        <v>0</v>
      </c>
      <c r="Y15" s="63">
        <f t="shared" si="4"/>
        <v>8330</v>
      </c>
    </row>
    <row r="16" spans="1:25" x14ac:dyDescent="0.65">
      <c r="A16" s="10">
        <v>12</v>
      </c>
      <c r="B16" s="19" t="s">
        <v>402</v>
      </c>
      <c r="C16" s="46">
        <f>+ยกมา!D16</f>
        <v>5</v>
      </c>
      <c r="D16" s="44">
        <f>+'1'!E16+'2'!E16+'3'!E16+'4'!E16+'5'!E16+'6'!E16+'7'!E16+'8'!E16+'9'!E16+'10'!E16+'11'!E16+'12'!E16+'13'!E16+'14'!E16+'15'!E16+'16'!E16+'17'!E16+'18'!E16+'19'!E16+'20'!E16+'21'!E16+'22'!E16+'23'!E16+'24'!E16+'25'!E16+'26'!E16+'27'!E16+'28'!E16+'29'!E16+'30'!E16+'31.'!E16</f>
        <v>30</v>
      </c>
      <c r="E16" s="43">
        <f t="shared" si="0"/>
        <v>35</v>
      </c>
      <c r="F16" s="44">
        <f>+'1'!G16+'2'!G16+'3'!G16+'4'!G16+'5'!G16+'6'!G16+'7'!G16+'8'!G16+'9'!G16+'10'!G16+'11'!G16+'12'!G16+'13'!G16+'14'!G16+'15'!G16+'16'!G16+'17'!G16+'18'!G16+'19'!G16+'20'!G16+'21'!G16+'22'!G16+'23'!G16+'24'!G16+'25'!G16+'26'!G16+'27'!G16+'28'!G16+'29'!G16+'30'!G16+'31.'!G16</f>
        <v>0</v>
      </c>
      <c r="G16" s="44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H16" s="43">
        <f t="shared" si="1"/>
        <v>8</v>
      </c>
      <c r="I16" s="44">
        <f>+'1'!J16+'2'!J16+'3'!J16+'4'!J16+'5'!J16+'6'!J16+'7'!J16+'8'!J16+'9'!J16+'10'!J16+'11'!J16+'12'!J16+'13'!J16+'14'!J16+'15'!J16+'16'!J16+'17'!J16+'18'!J16+'19'!J16+'20'!J16+'21'!J16+'22'!J16+'23'!J16+'24'!J16+'25'!J16+'26'!J16+'27'!J16+'28'!J16+'29'!J16+'30'!J16+'31.'!J16</f>
        <v>27</v>
      </c>
      <c r="J16" s="20">
        <v>50</v>
      </c>
      <c r="K16" s="44">
        <f>+'1'!L16+'2'!L16+'3'!L16+'4'!L16+'5'!L16+'6'!L16+'7'!L16+'8'!L16+'9'!L16+'10'!L16+'11'!L16+'12'!L16+'13'!L16+'14'!L16+'15'!L16+'16'!L16+'17'!L16+'18'!L16+'19'!L16+'20'!L16+'21'!L16+'22'!L16+'23'!L16+'24'!L16+'25'!L16+'26'!L16+'27'!L16+'28'!L16+'29'!L16+'30'!L16+'31.'!L16</f>
        <v>1350</v>
      </c>
      <c r="L16" s="19"/>
      <c r="M16" s="93">
        <v>16.920000000000002</v>
      </c>
      <c r="N16" s="94">
        <f t="shared" si="2"/>
        <v>456.84000000000003</v>
      </c>
      <c r="O16" s="45">
        <v>12</v>
      </c>
      <c r="P16" s="46">
        <f>+'12'!M287</f>
        <v>5090</v>
      </c>
      <c r="Q16" s="46">
        <f>+'12'!M292</f>
        <v>205</v>
      </c>
      <c r="R16" s="46">
        <f>+'12'!M290</f>
        <v>0</v>
      </c>
      <c r="S16" s="74">
        <f>+'12'!M288</f>
        <v>0</v>
      </c>
      <c r="T16" s="46">
        <f>+'12'!M291</f>
        <v>0</v>
      </c>
      <c r="U16" s="46">
        <f>+'12'!M289</f>
        <v>1405</v>
      </c>
      <c r="V16" s="46">
        <f t="shared" si="5"/>
        <v>3480</v>
      </c>
      <c r="W16" s="46">
        <f>+'12'!M294</f>
        <v>3480</v>
      </c>
      <c r="X16" s="47">
        <f t="shared" si="3"/>
        <v>0</v>
      </c>
      <c r="Y16" s="63">
        <f t="shared" si="4"/>
        <v>4885</v>
      </c>
    </row>
    <row r="17" spans="1:25" x14ac:dyDescent="0.65">
      <c r="A17" s="10">
        <v>13</v>
      </c>
      <c r="B17" s="19" t="s">
        <v>382</v>
      </c>
      <c r="C17" s="46">
        <f>+ยกมา!D17</f>
        <v>17</v>
      </c>
      <c r="D17" s="44">
        <f>+'1'!E17+'2'!E17+'3'!E17+'4'!E17+'5'!E17+'6'!E17+'7'!E17+'8'!E17+'9'!E17+'10'!E17+'11'!E17+'12'!E17+'13'!E17+'14'!E17+'15'!E17+'16'!E17+'17'!E17+'18'!E17+'19'!E17+'20'!E17+'21'!E17+'22'!E17+'23'!E17+'24'!E17+'25'!E17+'26'!E17+'27'!E17+'28'!E17+'29'!E17+'30'!E17+'31.'!E17</f>
        <v>25</v>
      </c>
      <c r="E17" s="43">
        <f t="shared" si="0"/>
        <v>42</v>
      </c>
      <c r="F17" s="44">
        <f>+'1'!G17+'2'!G17+'3'!G17+'4'!G17+'5'!G17+'6'!G17+'7'!G17+'8'!G17+'9'!G17+'10'!G17+'11'!G17+'12'!G17+'13'!G17+'14'!G17+'15'!G17+'16'!G17+'17'!G17+'18'!G17+'19'!G17+'20'!G17+'21'!G17+'22'!G17+'23'!G17+'24'!G17+'25'!G17+'26'!G17+'27'!G17+'28'!G17+'29'!G17+'30'!G17+'31.'!G17</f>
        <v>0</v>
      </c>
      <c r="G17" s="44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H17" s="43">
        <f t="shared" si="1"/>
        <v>7</v>
      </c>
      <c r="I17" s="44">
        <f>+'1'!J17+'2'!J17+'3'!J17+'4'!J17+'5'!J17+'6'!J17+'7'!J17+'8'!J17+'9'!J17+'10'!J17+'11'!J17+'12'!J17+'13'!J17+'14'!J17+'15'!J17+'16'!J17+'17'!J17+'18'!J17+'19'!J17+'20'!J17+'21'!J17+'22'!J17+'23'!J17+'24'!J17+'25'!J17+'26'!J17+'27'!J17+'28'!J17+'29'!J17+'30'!J17+'31.'!J17</f>
        <v>35</v>
      </c>
      <c r="J17" s="20">
        <v>50</v>
      </c>
      <c r="K17" s="44">
        <f>+'1'!L17+'2'!L17+'3'!L17+'4'!L17+'5'!L17+'6'!L17+'7'!L17+'8'!L17+'9'!L17+'10'!L17+'11'!L17+'12'!L17+'13'!L17+'14'!L17+'15'!L17+'16'!L17+'17'!L17+'18'!L17+'19'!L17+'20'!L17+'21'!L17+'22'!L17+'23'!L17+'24'!L17+'25'!L17+'26'!L17+'27'!L17+'28'!L17+'29'!L17+'30'!L17+'31.'!L17</f>
        <v>1750</v>
      </c>
      <c r="L17" s="19"/>
      <c r="M17" s="93">
        <v>21.22</v>
      </c>
      <c r="N17" s="94">
        <f t="shared" si="2"/>
        <v>742.69999999999993</v>
      </c>
      <c r="O17" s="45">
        <v>13</v>
      </c>
      <c r="P17" s="46">
        <f>+'13'!M287</f>
        <v>3525</v>
      </c>
      <c r="Q17" s="46">
        <f>+'13'!M292</f>
        <v>530</v>
      </c>
      <c r="R17" s="46">
        <f>+'13'!M290</f>
        <v>0</v>
      </c>
      <c r="S17" s="74">
        <f>+'13'!M288</f>
        <v>0</v>
      </c>
      <c r="T17" s="46">
        <f>+'13'!M291</f>
        <v>0</v>
      </c>
      <c r="U17" s="46">
        <f>+'13'!M289</f>
        <v>480</v>
      </c>
      <c r="V17" s="46">
        <f>+P17-Q17-R17-S17-T17-U17</f>
        <v>2515</v>
      </c>
      <c r="W17" s="46">
        <f>+'13'!M294</f>
        <v>2515</v>
      </c>
      <c r="X17" s="47">
        <f t="shared" si="3"/>
        <v>0</v>
      </c>
      <c r="Y17" s="63">
        <f t="shared" si="4"/>
        <v>2995</v>
      </c>
    </row>
    <row r="18" spans="1:25" x14ac:dyDescent="0.65">
      <c r="A18" s="10">
        <v>14</v>
      </c>
      <c r="B18" s="19" t="s">
        <v>404</v>
      </c>
      <c r="C18" s="46">
        <f>+ยกมา!D18</f>
        <v>0</v>
      </c>
      <c r="D18" s="44">
        <f>+'1'!E18+'2'!E18+'3'!E18+'4'!E18+'5'!E18+'6'!E18+'7'!E18+'8'!E18+'9'!E18+'10'!E18+'11'!E18+'12'!E18+'13'!E18+'14'!E18+'15'!E18+'16'!E18+'17'!E18+'18'!E18+'19'!E18+'20'!E18+'21'!E18+'22'!E18+'23'!E18+'24'!E18+'25'!E18+'26'!E18+'27'!E18+'28'!E18+'29'!E18+'30'!E18+'31.'!E18</f>
        <v>0</v>
      </c>
      <c r="E18" s="43">
        <f t="shared" si="0"/>
        <v>0</v>
      </c>
      <c r="F18" s="44">
        <f>+'1'!G18+'2'!G18+'3'!G18+'4'!G18+'5'!G18+'6'!G18+'7'!G18+'8'!G18+'9'!G18+'10'!G18+'11'!G18+'12'!G18+'13'!G18+'14'!G18+'15'!G18+'16'!G18+'17'!G18+'18'!G18+'19'!G18+'20'!G18+'21'!G18+'22'!G18+'23'!G18+'24'!G18+'25'!G18+'26'!G18+'27'!G18+'28'!G18+'29'!G18+'30'!G18+'31.'!G18</f>
        <v>0</v>
      </c>
      <c r="G18" s="44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H18" s="43">
        <f t="shared" si="1"/>
        <v>0</v>
      </c>
      <c r="I18" s="44">
        <f>+'1'!J18+'2'!J18+'3'!J18+'4'!J18+'5'!J18+'6'!J18+'7'!J18+'8'!J18+'9'!J18+'10'!J18+'11'!J18+'12'!J18+'13'!J18+'14'!J18+'15'!J18+'16'!J18+'17'!J18+'18'!J18+'19'!J18+'20'!J18+'21'!J18+'22'!J18+'23'!J18+'24'!J18+'25'!J18+'26'!J18+'27'!J18+'28'!J18+'29'!J18+'30'!J18+'31.'!J18</f>
        <v>0</v>
      </c>
      <c r="J18" s="20">
        <v>50</v>
      </c>
      <c r="K18" s="44">
        <f>+'1'!L18+'2'!L18+'3'!L18+'4'!L18+'5'!L18+'6'!L18+'7'!L18+'8'!L18+'9'!L18+'10'!L18+'11'!L18+'12'!L18+'13'!L18+'14'!L18+'15'!L18+'16'!L18+'17'!L18+'18'!L18+'19'!L18+'20'!L18+'21'!L18+'22'!L18+'23'!L18+'24'!L18+'25'!L18+'26'!L18+'27'!L18+'28'!L18+'29'!L18+'30'!L18+'31.'!L18</f>
        <v>0</v>
      </c>
      <c r="L18" s="19"/>
      <c r="M18" s="93"/>
      <c r="N18" s="94">
        <f t="shared" si="2"/>
        <v>0</v>
      </c>
      <c r="O18" s="45">
        <v>14</v>
      </c>
      <c r="P18" s="46">
        <f>+'14'!M287</f>
        <v>3760</v>
      </c>
      <c r="Q18" s="46">
        <f>+'14'!M292</f>
        <v>550</v>
      </c>
      <c r="R18" s="46">
        <f>+'14'!M290</f>
        <v>0</v>
      </c>
      <c r="S18" s="74">
        <f>+'14'!M288</f>
        <v>0</v>
      </c>
      <c r="T18" s="46">
        <f>+'14'!M291</f>
        <v>0</v>
      </c>
      <c r="U18" s="46">
        <f>+'14'!M289</f>
        <v>1260</v>
      </c>
      <c r="V18" s="46">
        <f t="shared" si="5"/>
        <v>1950</v>
      </c>
      <c r="W18" s="46">
        <f>+'14'!M294</f>
        <v>1950</v>
      </c>
      <c r="X18" s="47">
        <f t="shared" si="3"/>
        <v>0</v>
      </c>
      <c r="Y18" s="63">
        <f t="shared" si="4"/>
        <v>3210</v>
      </c>
    </row>
    <row r="19" spans="1:25" x14ac:dyDescent="0.65">
      <c r="A19" s="10">
        <v>15</v>
      </c>
      <c r="B19" s="19" t="s">
        <v>386</v>
      </c>
      <c r="C19" s="46">
        <f>+ยกมา!D19</f>
        <v>0</v>
      </c>
      <c r="D19" s="44">
        <f>+'1'!E19+'2'!E19+'3'!E19+'4'!E19+'5'!E19+'6'!E19+'7'!E19+'8'!E19+'9'!E19+'10'!E19+'11'!E19+'12'!E19+'13'!E19+'14'!E19+'15'!E19+'16'!E19+'17'!E19+'18'!E19+'19'!E19+'20'!E19+'21'!E19+'22'!E19+'23'!E19+'24'!E19+'25'!E19+'26'!E19+'27'!E19+'28'!E19+'29'!E19+'30'!E19+'31.'!E19</f>
        <v>0</v>
      </c>
      <c r="E19" s="43">
        <f t="shared" si="0"/>
        <v>0</v>
      </c>
      <c r="F19" s="44">
        <f>+'1'!G19+'2'!G19+'3'!G19+'4'!G19+'5'!G19+'6'!G19+'7'!G19+'8'!G19+'9'!G19+'10'!G19+'11'!G19+'12'!G19+'13'!G19+'14'!G19+'15'!G19+'16'!G19+'17'!G19+'18'!G19+'19'!G19+'20'!G19+'21'!G19+'22'!G19+'23'!G19+'24'!G19+'25'!G19+'26'!G19+'27'!G19+'28'!G19+'29'!G19+'30'!G19+'31.'!G19</f>
        <v>0</v>
      </c>
      <c r="G19" s="44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H19" s="43">
        <f t="shared" si="1"/>
        <v>0</v>
      </c>
      <c r="I19" s="44">
        <f>+'1'!J19+'2'!J19+'3'!J19+'4'!J19+'5'!J19+'6'!J19+'7'!J19+'8'!J19+'9'!J19+'10'!J19+'11'!J19+'12'!J19+'13'!J19+'14'!J19+'15'!J19+'16'!J19+'17'!J19+'18'!J19+'19'!J19+'20'!J19+'21'!J19+'22'!J19+'23'!J19+'24'!J19+'25'!J19+'26'!J19+'27'!J19+'28'!J19+'29'!J19+'30'!J19+'31.'!J19</f>
        <v>0</v>
      </c>
      <c r="J19" s="20">
        <v>50</v>
      </c>
      <c r="K19" s="44">
        <f>+'1'!L19+'2'!L19+'3'!L19+'4'!L19+'5'!L19+'6'!L19+'7'!L19+'8'!L19+'9'!L19+'10'!L19+'11'!L19+'12'!L19+'13'!L19+'14'!L19+'15'!L19+'16'!L19+'17'!L19+'18'!L19+'19'!L19+'20'!L19+'21'!L19+'22'!L19+'23'!L19+'24'!L19+'25'!L19+'26'!L19+'27'!L19+'28'!L19+'29'!L19+'30'!L19+'31.'!L19</f>
        <v>0</v>
      </c>
      <c r="L19" s="19"/>
      <c r="M19" s="93">
        <v>15.05</v>
      </c>
      <c r="N19" s="94">
        <f t="shared" si="2"/>
        <v>0</v>
      </c>
      <c r="O19" s="45">
        <v>15</v>
      </c>
      <c r="P19" s="46">
        <f>+'15'!M287</f>
        <v>2680</v>
      </c>
      <c r="Q19" s="46">
        <f>+'15'!M292</f>
        <v>840</v>
      </c>
      <c r="R19" s="46">
        <f>+'15'!M290</f>
        <v>0</v>
      </c>
      <c r="S19" s="74">
        <f>+'15'!M288</f>
        <v>0</v>
      </c>
      <c r="T19" s="46">
        <f>+'15'!M291</f>
        <v>0</v>
      </c>
      <c r="U19" s="46">
        <f>+'15'!M289</f>
        <v>420</v>
      </c>
      <c r="V19" s="46">
        <f t="shared" si="5"/>
        <v>1420</v>
      </c>
      <c r="W19" s="46">
        <f>+'15'!M294</f>
        <v>1420</v>
      </c>
      <c r="X19" s="47">
        <f t="shared" si="3"/>
        <v>0</v>
      </c>
      <c r="Y19" s="63">
        <f t="shared" si="4"/>
        <v>1840</v>
      </c>
    </row>
    <row r="20" spans="1:25" x14ac:dyDescent="0.65">
      <c r="A20" s="10">
        <v>16</v>
      </c>
      <c r="B20" s="19" t="s">
        <v>399</v>
      </c>
      <c r="C20" s="46">
        <f>+ยกมา!D20</f>
        <v>1</v>
      </c>
      <c r="D20" s="44">
        <f>+'1'!E20+'2'!E20+'3'!E20+'4'!E20+'5'!E20+'6'!E20+'7'!E20+'8'!E20+'9'!E20+'10'!E20+'11'!E20+'12'!E20+'13'!E20+'14'!E20+'15'!E20+'16'!E20+'17'!E20+'18'!E20+'19'!E20+'20'!E20+'21'!E20+'22'!E20+'23'!E20+'24'!E20+'25'!E20+'26'!E20+'27'!E20+'28'!E20+'29'!E20+'30'!E20+'31.'!E20</f>
        <v>30</v>
      </c>
      <c r="E20" s="43">
        <f t="shared" si="0"/>
        <v>31</v>
      </c>
      <c r="F20" s="44">
        <f>+'1'!G20+'2'!G20+'3'!G20+'4'!G20+'5'!G20+'6'!G20+'7'!G20+'8'!G20+'9'!G20+'10'!G20+'11'!G20+'12'!G20+'13'!G20+'14'!G20+'15'!G20+'16'!G20+'17'!G20+'18'!G20+'19'!G20+'20'!G20+'21'!G20+'22'!G20+'23'!G20+'24'!G20+'25'!G20+'26'!G20+'27'!G20+'28'!G20+'29'!G20+'30'!G20+'31.'!G20</f>
        <v>0</v>
      </c>
      <c r="G20" s="44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H20" s="43">
        <f t="shared" si="1"/>
        <v>13</v>
      </c>
      <c r="I20" s="44">
        <f>+'1'!J20+'2'!J20+'3'!J20+'4'!J20+'5'!J20+'6'!J20+'7'!J20+'8'!J20+'9'!J20+'10'!J20+'11'!J20+'12'!J20+'13'!J20+'14'!J20+'15'!J20+'16'!J20+'17'!J20+'18'!J20+'19'!J20+'20'!J20+'21'!J20+'22'!J20+'23'!J20+'24'!J20+'25'!J20+'26'!J20+'27'!J20+'28'!J20+'29'!J20+'30'!J20+'31.'!J20</f>
        <v>18</v>
      </c>
      <c r="J20" s="20">
        <v>50</v>
      </c>
      <c r="K20" s="44">
        <f>+'1'!L20+'2'!L20+'3'!L20+'4'!L20+'5'!L20+'6'!L20+'7'!L20+'8'!L20+'9'!L20+'10'!L20+'11'!L20+'12'!L20+'13'!L20+'14'!L20+'15'!L20+'16'!L20+'17'!L20+'18'!L20+'19'!L20+'20'!L20+'21'!L20+'22'!L20+'23'!L20+'24'!L20+'25'!L20+'26'!L20+'27'!L20+'28'!L20+'29'!L20+'30'!L20+'31.'!L20</f>
        <v>900</v>
      </c>
      <c r="L20" s="19"/>
      <c r="M20" s="93">
        <v>16.7</v>
      </c>
      <c r="N20" s="94">
        <f t="shared" si="2"/>
        <v>300.59999999999997</v>
      </c>
      <c r="O20" s="45">
        <v>16</v>
      </c>
      <c r="P20" s="46">
        <f>+'16'!M287</f>
        <v>3385</v>
      </c>
      <c r="Q20" s="46">
        <f>+'16'!M292</f>
        <v>120</v>
      </c>
      <c r="R20" s="46">
        <f>+'16'!M290</f>
        <v>0</v>
      </c>
      <c r="S20" s="74">
        <f>+'16'!M288</f>
        <v>0</v>
      </c>
      <c r="T20" s="46">
        <f>+'16'!M291</f>
        <v>0</v>
      </c>
      <c r="U20" s="46">
        <f>+'16'!M289</f>
        <v>1145</v>
      </c>
      <c r="V20" s="46">
        <f t="shared" si="5"/>
        <v>2120</v>
      </c>
      <c r="W20" s="46">
        <f>+'16'!M294</f>
        <v>2120</v>
      </c>
      <c r="X20" s="47">
        <f t="shared" si="3"/>
        <v>0</v>
      </c>
      <c r="Y20" s="63">
        <f t="shared" si="4"/>
        <v>3265</v>
      </c>
    </row>
    <row r="21" spans="1:25" x14ac:dyDescent="0.65">
      <c r="A21" s="10">
        <v>17</v>
      </c>
      <c r="B21" s="19" t="s">
        <v>389</v>
      </c>
      <c r="C21" s="46">
        <f>+ยกมา!D21</f>
        <v>0</v>
      </c>
      <c r="D21" s="44">
        <f>+'1'!E21+'2'!E21+'3'!E21+'4'!E21+'5'!E21+'6'!E21+'7'!E21+'8'!E21+'9'!E21+'10'!E21+'11'!E21+'12'!E21+'13'!E21+'14'!E21+'15'!E21+'16'!E21+'17'!E21+'18'!E21+'19'!E21+'20'!E21+'21'!E21+'22'!E21+'23'!E21+'24'!E21+'25'!E21+'26'!E21+'27'!E21+'28'!E21+'29'!E21+'30'!E21+'31.'!E21</f>
        <v>0</v>
      </c>
      <c r="E21" s="43">
        <f t="shared" si="0"/>
        <v>0</v>
      </c>
      <c r="F21" s="44">
        <f>+'1'!G21+'2'!G21+'3'!G21+'4'!G21+'5'!G21+'6'!G21+'7'!G21+'8'!G21+'9'!G21+'10'!G21+'11'!G21+'12'!G21+'13'!G21+'14'!G21+'15'!G21+'16'!G21+'17'!G21+'18'!G21+'19'!G21+'20'!G21+'21'!G21+'22'!G21+'23'!G21+'24'!G21+'25'!G21+'26'!G21+'27'!G21+'28'!G21+'29'!G21+'30'!G21+'31.'!G21</f>
        <v>0</v>
      </c>
      <c r="G21" s="44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H21" s="43">
        <f t="shared" si="1"/>
        <v>0</v>
      </c>
      <c r="I21" s="44">
        <f>+'1'!J21+'2'!J21+'3'!J21+'4'!J21+'5'!J21+'6'!J21+'7'!J21+'8'!J21+'9'!J21+'10'!J21+'11'!J21+'12'!J21+'13'!J21+'14'!J21+'15'!J21+'16'!J21+'17'!J21+'18'!J21+'19'!J21+'20'!J21+'21'!J21+'22'!J21+'23'!J21+'24'!J21+'25'!J21+'26'!J21+'27'!J21+'28'!J21+'29'!J21+'30'!J21+'31.'!J21</f>
        <v>0</v>
      </c>
      <c r="J21" s="20">
        <v>50</v>
      </c>
      <c r="K21" s="44">
        <f>+'1'!L21+'2'!L21+'3'!L21+'4'!L21+'5'!L21+'6'!L21+'7'!L21+'8'!L21+'9'!L21+'10'!L21+'11'!L21+'12'!L21+'13'!L21+'14'!L21+'15'!L21+'16'!L21+'17'!L21+'18'!L21+'19'!L21+'20'!L21+'21'!L21+'22'!L21+'23'!L21+'24'!L21+'25'!L21+'26'!L21+'27'!L21+'28'!L21+'29'!L21+'30'!L21+'31.'!L21</f>
        <v>0</v>
      </c>
      <c r="L21" s="19"/>
      <c r="M21" s="93">
        <v>19.04</v>
      </c>
      <c r="N21" s="94">
        <f t="shared" si="2"/>
        <v>0</v>
      </c>
      <c r="O21" s="45">
        <v>17</v>
      </c>
      <c r="P21" s="46">
        <f>+'17'!M287</f>
        <v>6205</v>
      </c>
      <c r="Q21" s="46">
        <f>+'17'!M292</f>
        <v>1080</v>
      </c>
      <c r="R21" s="46">
        <f>+'17'!M290</f>
        <v>0</v>
      </c>
      <c r="S21" s="74">
        <f>+'17'!M288</f>
        <v>0</v>
      </c>
      <c r="T21" s="46">
        <f>+'17'!M291</f>
        <v>0</v>
      </c>
      <c r="U21" s="46">
        <f>+'17'!M289</f>
        <v>2050</v>
      </c>
      <c r="V21" s="46">
        <f t="shared" si="5"/>
        <v>3075</v>
      </c>
      <c r="W21" s="46">
        <f>+'17'!M294</f>
        <v>3075</v>
      </c>
      <c r="X21" s="47">
        <f t="shared" si="3"/>
        <v>0</v>
      </c>
      <c r="Y21" s="63">
        <f t="shared" si="4"/>
        <v>5125</v>
      </c>
    </row>
    <row r="22" spans="1:25" x14ac:dyDescent="0.65">
      <c r="A22" s="10">
        <v>18</v>
      </c>
      <c r="B22" s="19" t="s">
        <v>397</v>
      </c>
      <c r="C22" s="46">
        <f>+ยกมา!D22</f>
        <v>0</v>
      </c>
      <c r="D22" s="44">
        <f>+'1'!E22+'2'!E22+'3'!E22+'4'!E22+'5'!E22+'6'!E22+'7'!E22+'8'!E22+'9'!E22+'10'!E22+'11'!E22+'12'!E22+'13'!E22+'14'!E22+'15'!E22+'16'!E22+'17'!E22+'18'!E22+'19'!E22+'20'!E22+'21'!E22+'22'!E22+'23'!E22+'24'!E22+'25'!E22+'26'!E22+'27'!E22+'28'!E22+'29'!E22+'30'!E22+'31.'!E22</f>
        <v>0</v>
      </c>
      <c r="E22" s="43">
        <f t="shared" si="0"/>
        <v>0</v>
      </c>
      <c r="F22" s="44">
        <f>+'1'!G22+'2'!G22+'3'!G22+'4'!G22+'5'!G22+'6'!G22+'7'!G22+'8'!G22+'9'!G22+'10'!G22+'11'!G22+'12'!G22+'13'!G22+'14'!G22+'15'!G22+'16'!G22+'17'!G22+'18'!G22+'19'!G22+'20'!G22+'21'!G22+'22'!G22+'23'!G22+'24'!G22+'25'!G22+'26'!G22+'27'!G22+'28'!G22+'29'!G22+'30'!G22+'31.'!G22</f>
        <v>0</v>
      </c>
      <c r="G22" s="44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H22" s="43">
        <f t="shared" si="1"/>
        <v>0</v>
      </c>
      <c r="I22" s="44">
        <f>+'1'!J22+'2'!J22+'3'!J22+'4'!J22+'5'!J22+'6'!J22+'7'!J22+'8'!J22+'9'!J22+'10'!J22+'11'!J22+'12'!J22+'13'!J22+'14'!J22+'15'!J22+'16'!J22+'17'!J22+'18'!J22+'19'!J22+'20'!J22+'21'!J22+'22'!J22+'23'!J22+'24'!J22+'25'!J22+'26'!J22+'27'!J22+'28'!J22+'29'!J22+'30'!J22+'31.'!J22</f>
        <v>0</v>
      </c>
      <c r="J22" s="20">
        <v>50</v>
      </c>
      <c r="K22" s="44">
        <f>+'1'!L22+'2'!L22+'3'!L22+'4'!L22+'5'!L22+'6'!L22+'7'!L22+'8'!L22+'9'!L22+'10'!L22+'11'!L22+'12'!L22+'13'!L22+'14'!L22+'15'!L22+'16'!L22+'17'!L22+'18'!L22+'19'!L22+'20'!L22+'21'!L22+'22'!L22+'23'!L22+'24'!L22+'25'!L22+'26'!L22+'27'!L22+'28'!L22+'29'!L22+'30'!L22+'31.'!L22</f>
        <v>0</v>
      </c>
      <c r="L22" s="19"/>
      <c r="M22" s="93">
        <v>15.3</v>
      </c>
      <c r="N22" s="94">
        <f t="shared" si="2"/>
        <v>0</v>
      </c>
      <c r="O22" s="45">
        <v>18</v>
      </c>
      <c r="P22" s="46">
        <f>+'18'!M287</f>
        <v>2660</v>
      </c>
      <c r="Q22" s="46">
        <f>+'18'!M292</f>
        <v>230</v>
      </c>
      <c r="R22" s="46">
        <f>+'18'!M290</f>
        <v>0</v>
      </c>
      <c r="S22" s="74">
        <f>+'18'!M288</f>
        <v>0</v>
      </c>
      <c r="T22" s="46">
        <f>+'17'!M291</f>
        <v>0</v>
      </c>
      <c r="U22" s="46">
        <f>+'18'!M289</f>
        <v>735</v>
      </c>
      <c r="V22" s="46">
        <f t="shared" si="5"/>
        <v>1695</v>
      </c>
      <c r="W22" s="46">
        <f>+'18'!M294</f>
        <v>1695</v>
      </c>
      <c r="X22" s="47">
        <f t="shared" si="3"/>
        <v>0</v>
      </c>
      <c r="Y22" s="63">
        <f t="shared" si="4"/>
        <v>2430</v>
      </c>
    </row>
    <row r="23" spans="1:25" x14ac:dyDescent="0.65">
      <c r="A23" s="10">
        <v>19</v>
      </c>
      <c r="B23" s="19" t="s">
        <v>25</v>
      </c>
      <c r="C23" s="46">
        <f>+ยกมา!D23</f>
        <v>0</v>
      </c>
      <c r="D23" s="44">
        <f>+'1'!E23+'2'!E23+'3'!E23+'4'!E23+'5'!E23+'6'!E23+'7'!E23+'8'!E23+'9'!E23+'10'!E23+'11'!E23+'12'!E23+'13'!E23+'14'!E23+'15'!E23+'16'!E23+'17'!E23+'18'!E23+'19'!E23+'20'!E23+'21'!E23+'22'!E23+'23'!E23+'24'!E23+'25'!E23+'26'!E23+'27'!E23+'28'!E23+'29'!E23+'30'!E23+'31.'!E23</f>
        <v>0</v>
      </c>
      <c r="E23" s="43">
        <f t="shared" si="0"/>
        <v>0</v>
      </c>
      <c r="F23" s="44">
        <f>+'1'!G23+'2'!G23+'3'!G23+'4'!G23+'5'!G23+'6'!G23+'7'!G23+'8'!G23+'9'!G23+'10'!G23+'11'!G23+'12'!G23+'13'!G23+'14'!G23+'15'!G23+'16'!G23+'17'!G23+'18'!G23+'19'!G23+'20'!G23+'21'!G23+'22'!G23+'23'!G23+'24'!G23+'25'!G23+'26'!G23+'27'!G23+'28'!G23+'29'!G23+'30'!G23+'31.'!G23</f>
        <v>0</v>
      </c>
      <c r="G23" s="44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H23" s="43">
        <f t="shared" si="1"/>
        <v>0</v>
      </c>
      <c r="I23" s="44">
        <f>+'1'!J23+'2'!J23+'3'!J23+'4'!J23+'5'!J23+'6'!J23+'7'!J23+'8'!J23+'9'!J23+'10'!J23+'11'!J23+'12'!J23+'13'!J23+'14'!J23+'15'!J23+'16'!J23+'17'!J23+'18'!J23+'19'!J23+'20'!J23+'21'!J23+'22'!J23+'23'!J23+'24'!J23+'25'!J23+'26'!J23+'27'!J23+'28'!J23+'29'!J23+'30'!J23+'31.'!J23</f>
        <v>0</v>
      </c>
      <c r="J23" s="20">
        <v>65</v>
      </c>
      <c r="K23" s="44">
        <f>+'1'!L23+'2'!L23+'3'!L23+'4'!L23+'5'!L23+'6'!L23+'7'!L23+'8'!L23+'9'!L23+'10'!L23+'11'!L23+'12'!L23+'13'!L23+'14'!L23+'15'!L23+'16'!L23+'17'!L23+'18'!L23+'19'!L23+'20'!L23+'21'!L23+'22'!L23+'23'!L23+'24'!L23+'25'!L23+'26'!L23+'27'!L23+'28'!L23+'29'!L23+'30'!L23+'31.'!L23</f>
        <v>0</v>
      </c>
      <c r="L23" s="19"/>
      <c r="M23" s="93">
        <v>27.86</v>
      </c>
      <c r="N23" s="94">
        <f t="shared" si="2"/>
        <v>0</v>
      </c>
      <c r="O23" s="45">
        <v>19</v>
      </c>
      <c r="P23" s="46">
        <f>+'19'!M287</f>
        <v>3610</v>
      </c>
      <c r="Q23" s="46">
        <f>+'19'!M292</f>
        <v>565</v>
      </c>
      <c r="R23" s="46">
        <f>+'19'!M290</f>
        <v>0</v>
      </c>
      <c r="S23" s="74">
        <f>+'19'!M288</f>
        <v>0</v>
      </c>
      <c r="T23" s="46">
        <f>+'19'!M291</f>
        <v>0</v>
      </c>
      <c r="U23" s="46">
        <f>+'19'!M289</f>
        <v>235</v>
      </c>
      <c r="V23" s="46">
        <f t="shared" si="5"/>
        <v>2810</v>
      </c>
      <c r="W23" s="46">
        <f>+'19'!M294</f>
        <v>2810</v>
      </c>
      <c r="X23" s="47">
        <f t="shared" si="3"/>
        <v>0</v>
      </c>
      <c r="Y23" s="63">
        <f t="shared" si="4"/>
        <v>3045</v>
      </c>
    </row>
    <row r="24" spans="1:25" x14ac:dyDescent="0.65">
      <c r="A24" s="10">
        <v>20</v>
      </c>
      <c r="B24" s="19" t="s">
        <v>405</v>
      </c>
      <c r="C24" s="46">
        <f>+ยกมา!D24</f>
        <v>6</v>
      </c>
      <c r="D24" s="44">
        <f>+'1'!E24+'2'!E24+'3'!E24+'4'!E24+'5'!E24+'6'!E24+'7'!E24+'8'!E24+'9'!E24+'10'!E24+'11'!E24+'12'!E24+'13'!E24+'14'!E24+'15'!E24+'16'!E24+'17'!E24+'18'!E24+'19'!E24+'20'!E24+'21'!E24+'22'!E24+'23'!E24+'24'!E24+'25'!E24+'26'!E24+'27'!E24+'28'!E24+'29'!E24+'30'!E24+'31.'!E24</f>
        <v>24</v>
      </c>
      <c r="E24" s="43">
        <f t="shared" si="0"/>
        <v>30</v>
      </c>
      <c r="F24" s="44">
        <f>+'1'!G24+'2'!G24+'3'!G24+'4'!G24+'5'!G24+'6'!G24+'7'!G24+'8'!G24+'9'!G24+'10'!G24+'11'!G24+'12'!G24+'13'!G24+'14'!G24+'15'!G24+'16'!G24+'17'!G24+'18'!G24+'19'!G24+'20'!G24+'21'!G24+'22'!G24+'23'!G24+'24'!G24+'25'!G24+'26'!G24+'27'!G24+'28'!G24+'29'!G24+'30'!G24+'31.'!G24</f>
        <v>2</v>
      </c>
      <c r="G24" s="44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H24" s="43">
        <f t="shared" si="1"/>
        <v>5</v>
      </c>
      <c r="I24" s="44">
        <f>+'1'!J24+'2'!J24+'3'!J24+'4'!J24+'5'!J24+'6'!J24+'7'!J24+'8'!J24+'9'!J24+'10'!J24+'11'!J24+'12'!J24+'13'!J24+'14'!J24+'15'!J24+'16'!J24+'17'!J24+'18'!J24+'19'!J24+'20'!J24+'21'!J24+'22'!J24+'23'!J24+'24'!J24+'25'!J24+'26'!J24+'27'!J24+'28'!J24+'29'!J24+'30'!J24+'31.'!J24</f>
        <v>23</v>
      </c>
      <c r="J24" s="20">
        <v>85</v>
      </c>
      <c r="K24" s="44">
        <f>+'1'!L24+'2'!L24+'3'!L24+'4'!L24+'5'!L24+'6'!L24+'7'!L24+'8'!L24+'9'!L24+'10'!L24+'11'!L24+'12'!L24+'13'!L24+'14'!L24+'15'!L24+'16'!L24+'17'!L24+'18'!L24+'19'!L24+'20'!L24+'21'!L24+'22'!L24+'23'!L24+'24'!L24+'25'!L24+'26'!L24+'27'!L24+'28'!L24+'29'!L24+'30'!L24+'31.'!L24</f>
        <v>1955</v>
      </c>
      <c r="L24" s="19"/>
      <c r="M24" s="93">
        <v>26.91</v>
      </c>
      <c r="N24" s="94">
        <f t="shared" si="2"/>
        <v>618.92999999999995</v>
      </c>
      <c r="O24" s="45">
        <v>20</v>
      </c>
      <c r="P24" s="46">
        <f>+'20'!M287</f>
        <v>2935</v>
      </c>
      <c r="Q24" s="46">
        <f>+'20'!M292</f>
        <v>640</v>
      </c>
      <c r="R24" s="46">
        <f>+'20'!M290</f>
        <v>0</v>
      </c>
      <c r="S24" s="74">
        <f>+'20'!M288</f>
        <v>0</v>
      </c>
      <c r="T24" s="46">
        <f>+'20'!M291</f>
        <v>0</v>
      </c>
      <c r="U24" s="46">
        <f>+'20'!M289</f>
        <v>910</v>
      </c>
      <c r="V24" s="46">
        <f t="shared" si="5"/>
        <v>1385</v>
      </c>
      <c r="W24" s="46">
        <f>+'20'!M294</f>
        <v>1385</v>
      </c>
      <c r="X24" s="47">
        <f t="shared" si="3"/>
        <v>0</v>
      </c>
      <c r="Y24" s="63">
        <f t="shared" si="4"/>
        <v>2295</v>
      </c>
    </row>
    <row r="25" spans="1:25" x14ac:dyDescent="0.65">
      <c r="A25" s="10">
        <v>21</v>
      </c>
      <c r="B25" s="19" t="s">
        <v>392</v>
      </c>
      <c r="C25" s="46">
        <f>+ยกมา!D25</f>
        <v>50</v>
      </c>
      <c r="D25" s="44">
        <f>+'1'!E25+'2'!E25+'3'!E25+'4'!E25+'5'!E25+'6'!E25+'7'!E25+'8'!E25+'9'!E25+'10'!E25+'11'!E25+'12'!E25+'13'!E25+'14'!E25+'15'!E25+'16'!E25+'17'!E25+'18'!E25+'19'!E25+'20'!E25+'21'!E25+'22'!E25+'23'!E25+'24'!E25+'25'!E25+'26'!E25+'27'!E25+'28'!E25+'29'!E25+'30'!E25+'31.'!E25</f>
        <v>148</v>
      </c>
      <c r="E25" s="43">
        <f t="shared" si="0"/>
        <v>198</v>
      </c>
      <c r="F25" s="44">
        <f>+'1'!G25+'2'!G25+'3'!G25+'4'!G25+'5'!G25+'6'!G25+'7'!G25+'8'!G25+'9'!G25+'10'!G25+'11'!G25+'12'!G25+'13'!G25+'14'!G25+'15'!G25+'16'!G25+'17'!G25+'18'!G25+'19'!G25+'20'!G25+'21'!G25+'22'!G25+'23'!G25+'24'!G25+'25'!G25+'26'!G25+'27'!G25+'28'!G25+'29'!G25+'30'!G25+'31.'!G25</f>
        <v>0</v>
      </c>
      <c r="G25" s="44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10</v>
      </c>
      <c r="H25" s="43">
        <f t="shared" si="1"/>
        <v>44</v>
      </c>
      <c r="I25" s="44">
        <f>+'1'!J25+'2'!J25+'3'!J25+'4'!J25+'5'!J25+'6'!J25+'7'!J25+'8'!J25+'9'!J25+'10'!J25+'11'!J25+'12'!J25+'13'!J25+'14'!J25+'15'!J25+'16'!J25+'17'!J25+'18'!J25+'19'!J25+'20'!J25+'21'!J25+'22'!J25+'23'!J25+'24'!J25+'25'!J25+'26'!J25+'27'!J25+'28'!J25+'29'!J25+'30'!J25+'31.'!J25</f>
        <v>144</v>
      </c>
      <c r="J25" s="20">
        <v>100</v>
      </c>
      <c r="K25" s="44">
        <f>+'1'!L25+'2'!L25+'3'!L25+'4'!L25+'5'!L25+'6'!L25+'7'!L25+'8'!L25+'9'!L25+'10'!L25+'11'!L25+'12'!L25+'13'!L25+'14'!L25+'15'!L25+'16'!L25+'17'!L25+'18'!L25+'19'!L25+'20'!L25+'21'!L25+'22'!L25+'23'!L25+'24'!L25+'25'!L25+'26'!L25+'27'!L25+'28'!L25+'29'!L25+'30'!L25+'31.'!L25</f>
        <v>14400</v>
      </c>
      <c r="L25" s="19"/>
      <c r="M25" s="93">
        <v>24.8</v>
      </c>
      <c r="N25" s="94">
        <f t="shared" si="2"/>
        <v>3571.2000000000003</v>
      </c>
      <c r="O25" s="45">
        <v>21</v>
      </c>
      <c r="P25" s="46">
        <f>+'21'!M287</f>
        <v>1745</v>
      </c>
      <c r="Q25" s="46">
        <f>+'21'!M292</f>
        <v>240</v>
      </c>
      <c r="R25" s="46">
        <f>+'21'!M290</f>
        <v>0</v>
      </c>
      <c r="S25" s="74">
        <f>+'21'!M288</f>
        <v>0</v>
      </c>
      <c r="T25" s="46">
        <f>+'21'!M291</f>
        <v>0</v>
      </c>
      <c r="U25" s="46">
        <f>+'21'!M289</f>
        <v>550</v>
      </c>
      <c r="V25" s="46">
        <f t="shared" si="5"/>
        <v>955</v>
      </c>
      <c r="W25" s="46">
        <f>+'21'!M294</f>
        <v>955</v>
      </c>
      <c r="X25" s="47">
        <f t="shared" si="3"/>
        <v>0</v>
      </c>
      <c r="Y25" s="63">
        <f t="shared" si="4"/>
        <v>1505</v>
      </c>
    </row>
    <row r="26" spans="1:25" x14ac:dyDescent="0.65">
      <c r="A26" s="10">
        <v>22</v>
      </c>
      <c r="B26" s="19" t="s">
        <v>403</v>
      </c>
      <c r="C26" s="46">
        <f>+ยกมา!D26</f>
        <v>0</v>
      </c>
      <c r="D26" s="44">
        <f>+'1'!E26+'2'!E26+'3'!E26+'4'!E26+'5'!E26+'6'!E26+'7'!E26+'8'!E26+'9'!E26+'10'!E26+'11'!E26+'12'!E26+'13'!E26+'14'!E26+'15'!E26+'16'!E26+'17'!E26+'18'!E26+'19'!E26+'20'!E26+'21'!E26+'22'!E26+'23'!E26+'24'!E26+'25'!E26+'26'!E26+'27'!E26+'28'!E26+'29'!E26+'30'!E26+'31.'!E26</f>
        <v>0</v>
      </c>
      <c r="E26" s="43">
        <f t="shared" si="0"/>
        <v>0</v>
      </c>
      <c r="F26" s="44">
        <f>+'1'!G26+'2'!G26+'3'!G26+'4'!G26+'5'!G26+'6'!G26+'7'!G26+'8'!G26+'9'!G26+'10'!G26+'11'!G26+'12'!G26+'13'!G26+'14'!G26+'15'!G26+'16'!G26+'17'!G26+'18'!G26+'19'!G26+'20'!G26+'21'!G26+'22'!G26+'23'!G26+'24'!G26+'25'!G26+'26'!G26+'27'!G26+'28'!G26+'29'!G26+'30'!G26+'31.'!G26</f>
        <v>0</v>
      </c>
      <c r="G26" s="44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H26" s="43">
        <f t="shared" si="1"/>
        <v>0</v>
      </c>
      <c r="I26" s="44">
        <f>+'1'!J26+'2'!J26+'3'!J26+'4'!J26+'5'!J26+'6'!J26+'7'!J26+'8'!J26+'9'!J26+'10'!J26+'11'!J26+'12'!J26+'13'!J26+'14'!J26+'15'!J26+'16'!J26+'17'!J26+'18'!J26+'19'!J26+'20'!J26+'21'!J26+'22'!J26+'23'!J26+'24'!J26+'25'!J26+'26'!J26+'27'!J26+'28'!J26+'29'!J26+'30'!J26+'31.'!J26</f>
        <v>0</v>
      </c>
      <c r="J26" s="20">
        <v>100</v>
      </c>
      <c r="K26" s="44">
        <f>+'1'!L26+'2'!L26+'3'!L26+'4'!L26+'5'!L26+'6'!L26+'7'!L26+'8'!L26+'9'!L26+'10'!L26+'11'!L26+'12'!L26+'13'!L26+'14'!L26+'15'!L26+'16'!L26+'17'!L26+'18'!L26+'19'!L26+'20'!L26+'21'!L26+'22'!L26+'23'!L26+'24'!L26+'25'!L26+'26'!L26+'27'!L26+'28'!L26+'29'!L26+'30'!L26+'31.'!L26</f>
        <v>0</v>
      </c>
      <c r="L26" s="19"/>
      <c r="M26" s="93">
        <v>23.71</v>
      </c>
      <c r="N26" s="94">
        <f t="shared" si="2"/>
        <v>0</v>
      </c>
      <c r="O26" s="45">
        <v>22</v>
      </c>
      <c r="P26" s="46">
        <f>+'22'!M287</f>
        <v>815</v>
      </c>
      <c r="Q26" s="46">
        <f>+'22'!M292</f>
        <v>75</v>
      </c>
      <c r="R26" s="46">
        <f>+'22'!M290</f>
        <v>0</v>
      </c>
      <c r="S26" s="74">
        <f>+'22'!M288</f>
        <v>0</v>
      </c>
      <c r="T26" s="46">
        <f>+'22'!M291</f>
        <v>0</v>
      </c>
      <c r="U26" s="46">
        <f>+'22'!M289</f>
        <v>615</v>
      </c>
      <c r="V26" s="46">
        <f t="shared" si="5"/>
        <v>125</v>
      </c>
      <c r="W26" s="46">
        <f>+'22'!M294</f>
        <v>125</v>
      </c>
      <c r="X26" s="47">
        <f t="shared" si="3"/>
        <v>0</v>
      </c>
      <c r="Y26" s="63">
        <f t="shared" si="4"/>
        <v>740</v>
      </c>
    </row>
    <row r="27" spans="1:25" x14ac:dyDescent="0.65">
      <c r="A27" s="10">
        <v>23</v>
      </c>
      <c r="B27" s="19" t="s">
        <v>383</v>
      </c>
      <c r="C27" s="46">
        <f>+ยกมา!D27</f>
        <v>34</v>
      </c>
      <c r="D27" s="44">
        <f>+'1'!E27+'2'!E27+'3'!E27+'4'!E27+'5'!E27+'6'!E27+'7'!E27+'8'!E27+'9'!E27+'10'!E27+'11'!E27+'12'!E27+'13'!E27+'14'!E27+'15'!E27+'16'!E27+'17'!E27+'18'!E27+'19'!E27+'20'!E27+'21'!E27+'22'!E27+'23'!E27+'24'!E27+'25'!E27+'26'!E27+'27'!E27+'28'!E27+'29'!E27+'30'!E27+'31.'!E27</f>
        <v>62</v>
      </c>
      <c r="E27" s="43">
        <f t="shared" si="0"/>
        <v>96</v>
      </c>
      <c r="F27" s="44">
        <f>+'1'!G27+'2'!G27+'3'!G27+'4'!G27+'5'!G27+'6'!G27+'7'!G27+'8'!G27+'9'!G27+'10'!G27+'11'!G27+'12'!G27+'13'!G27+'14'!G27+'15'!G27+'16'!G27+'17'!G27+'18'!G27+'19'!G27+'20'!G27+'21'!G27+'22'!G27+'23'!G27+'24'!G27+'25'!G27+'26'!G27+'27'!G27+'28'!G27+'29'!G27+'30'!G27+'31.'!G27</f>
        <v>0</v>
      </c>
      <c r="G27" s="44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H27" s="43">
        <f t="shared" si="1"/>
        <v>25</v>
      </c>
      <c r="I27" s="44">
        <f>+'1'!J27+'2'!J27+'3'!J27+'4'!J27+'5'!J27+'6'!J27+'7'!J27+'8'!J27+'9'!J27+'10'!J27+'11'!J27+'12'!J27+'13'!J27+'14'!J27+'15'!J27+'16'!J27+'17'!J27+'18'!J27+'19'!J27+'20'!J27+'21'!J27+'22'!J27+'23'!J27+'24'!J27+'25'!J27+'26'!J27+'27'!J27+'28'!J27+'29'!J27+'30'!J27+'31.'!J27</f>
        <v>71</v>
      </c>
      <c r="J27" s="20">
        <v>100</v>
      </c>
      <c r="K27" s="44">
        <f>+'1'!L27+'2'!L27+'3'!L27+'4'!L27+'5'!L27+'6'!L27+'7'!L27+'8'!L27+'9'!L27+'10'!L27+'11'!L27+'12'!L27+'13'!L27+'14'!L27+'15'!L27+'16'!L27+'17'!L27+'18'!L27+'19'!L27+'20'!L27+'21'!L27+'22'!L27+'23'!L27+'24'!L27+'25'!L27+'26'!L27+'27'!L27+'28'!L27+'29'!L27+'30'!L27+'31.'!L27</f>
        <v>7100</v>
      </c>
      <c r="L27" s="19"/>
      <c r="M27" s="93">
        <v>37.51</v>
      </c>
      <c r="N27" s="94">
        <f t="shared" si="2"/>
        <v>2663.21</v>
      </c>
      <c r="O27" s="45">
        <v>23</v>
      </c>
      <c r="P27" s="46">
        <f>+'23'!M287</f>
        <v>5750</v>
      </c>
      <c r="Q27" s="46">
        <f>+'23'!M292</f>
        <v>2050</v>
      </c>
      <c r="R27" s="46">
        <f>+'23'!M290</f>
        <v>0</v>
      </c>
      <c r="S27" s="74">
        <f>+'23'!M288</f>
        <v>0</v>
      </c>
      <c r="T27" s="46">
        <f>+'23'!M291</f>
        <v>0</v>
      </c>
      <c r="U27" s="46">
        <f>+'23'!M289</f>
        <v>500</v>
      </c>
      <c r="V27" s="46">
        <f>+P27-Q27-R27-S27-T27-U27</f>
        <v>3200</v>
      </c>
      <c r="W27" s="46">
        <f>+'23'!M294</f>
        <v>3250</v>
      </c>
      <c r="X27" s="47">
        <f>+W27-V27</f>
        <v>50</v>
      </c>
      <c r="Y27" s="63">
        <f t="shared" si="4"/>
        <v>3800</v>
      </c>
    </row>
    <row r="28" spans="1:25" x14ac:dyDescent="0.65">
      <c r="A28" s="10">
        <v>24</v>
      </c>
      <c r="B28" s="19" t="s">
        <v>388</v>
      </c>
      <c r="C28" s="46">
        <f>+ยกมา!D28</f>
        <v>0</v>
      </c>
      <c r="D28" s="44">
        <f>+'1'!E28+'2'!E28+'3'!E28+'4'!E28+'5'!E28+'6'!E28+'7'!E28+'8'!E28+'9'!E28+'10'!E28+'11'!E28+'12'!E28+'13'!E28+'14'!E28+'15'!E28+'16'!E28+'17'!E28+'18'!E28+'19'!E28+'20'!E28+'21'!E28+'22'!E28+'23'!E28+'24'!E28+'25'!E28+'26'!E28+'27'!E28+'28'!E28+'29'!E28+'30'!E28+'31.'!E28</f>
        <v>0</v>
      </c>
      <c r="E28" s="43">
        <f t="shared" si="0"/>
        <v>0</v>
      </c>
      <c r="F28" s="44">
        <f>+'1'!G28+'2'!G28+'3'!G28+'4'!G28+'5'!G28+'6'!G28+'7'!G28+'8'!G28+'9'!G28+'10'!G28+'11'!G28+'12'!G28+'13'!G28+'14'!G28+'15'!G28+'16'!G28+'17'!G28+'18'!G28+'19'!G28+'20'!G28+'21'!G28+'22'!G28+'23'!G28+'24'!G28+'25'!G28+'26'!G28+'27'!G28+'28'!G28+'29'!G28+'30'!G28+'31.'!G28</f>
        <v>0</v>
      </c>
      <c r="G28" s="44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H28" s="43">
        <f t="shared" si="1"/>
        <v>0</v>
      </c>
      <c r="I28" s="44">
        <f>+'1'!J28+'2'!J28+'3'!J28+'4'!J28+'5'!J28+'6'!J28+'7'!J28+'8'!J28+'9'!J28+'10'!J28+'11'!J28+'12'!J28+'13'!J28+'14'!J28+'15'!J28+'16'!J28+'17'!J28+'18'!J28+'19'!J28+'20'!J28+'21'!J28+'22'!J28+'23'!J28+'24'!J28+'25'!J28+'26'!J28+'27'!J28+'28'!J28+'29'!J28+'30'!J28+'31.'!J28</f>
        <v>0</v>
      </c>
      <c r="J28" s="20">
        <v>100</v>
      </c>
      <c r="K28" s="44">
        <f>+'1'!L28+'2'!L28+'3'!L28+'4'!L28+'5'!L28+'6'!L28+'7'!L28+'8'!L28+'9'!L28+'10'!L28+'11'!L28+'12'!L28+'13'!L28+'14'!L28+'15'!L28+'16'!L28+'17'!L28+'18'!L28+'19'!L28+'20'!L28+'21'!L28+'22'!L28+'23'!L28+'24'!L28+'25'!L28+'26'!L28+'27'!L28+'28'!L28+'29'!L28+'30'!L28+'31.'!L28</f>
        <v>0</v>
      </c>
      <c r="L28" s="19"/>
      <c r="M28" s="93">
        <v>39.770000000000003</v>
      </c>
      <c r="N28" s="94">
        <f t="shared" si="2"/>
        <v>0</v>
      </c>
      <c r="O28" s="45">
        <v>24</v>
      </c>
      <c r="P28" s="46">
        <f>+'24'!M287</f>
        <v>5485</v>
      </c>
      <c r="Q28" s="46">
        <f>+'24'!M292</f>
        <v>350</v>
      </c>
      <c r="R28" s="46">
        <f>+'24'!M290</f>
        <v>0</v>
      </c>
      <c r="S28" s="74">
        <f>+'24'!M288</f>
        <v>0</v>
      </c>
      <c r="T28" s="46">
        <f>+'24'!M291</f>
        <v>0</v>
      </c>
      <c r="U28" s="46">
        <f>+'24'!M289</f>
        <v>1745</v>
      </c>
      <c r="V28" s="46">
        <f t="shared" si="5"/>
        <v>3390</v>
      </c>
      <c r="W28" s="46">
        <f>+'24'!M294</f>
        <v>3390</v>
      </c>
      <c r="X28" s="47">
        <f t="shared" si="3"/>
        <v>0</v>
      </c>
      <c r="Y28" s="63">
        <f t="shared" si="4"/>
        <v>5135</v>
      </c>
    </row>
    <row r="29" spans="1:25" x14ac:dyDescent="0.65">
      <c r="A29" s="10">
        <v>25</v>
      </c>
      <c r="B29" s="19" t="s">
        <v>390</v>
      </c>
      <c r="C29" s="46">
        <f>+ยกมา!D29</f>
        <v>0</v>
      </c>
      <c r="D29" s="44">
        <f>+'1'!E29+'2'!E29+'3'!E29+'4'!E29+'5'!E29+'6'!E29+'7'!E29+'8'!E29+'9'!E29+'10'!E29+'11'!E29+'12'!E29+'13'!E29+'14'!E29+'15'!E29+'16'!E29+'17'!E29+'18'!E29+'19'!E29+'20'!E29+'21'!E29+'22'!E29+'23'!E29+'24'!E29+'25'!E29+'26'!E29+'27'!E29+'28'!E29+'29'!E29+'30'!E29+'31.'!E29</f>
        <v>0</v>
      </c>
      <c r="E29" s="43">
        <f t="shared" si="0"/>
        <v>0</v>
      </c>
      <c r="F29" s="44">
        <f>+'1'!G29+'2'!G29+'3'!G29+'4'!G29+'5'!G29+'6'!G29+'7'!G29+'8'!G29+'9'!G29+'10'!G29+'11'!G29+'12'!G29+'13'!G29+'14'!G29+'15'!G29+'16'!G29+'17'!G29+'18'!G29+'19'!G29+'20'!G29+'21'!G29+'22'!G29+'23'!G29+'24'!G29+'25'!G29+'26'!G29+'27'!G29+'28'!G29+'29'!G29+'30'!G29+'31.'!G29</f>
        <v>0</v>
      </c>
      <c r="G29" s="44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H29" s="43">
        <f t="shared" si="1"/>
        <v>0</v>
      </c>
      <c r="I29" s="44">
        <f>+'1'!J29+'2'!J29+'3'!J29+'4'!J29+'5'!J29+'6'!J29+'7'!J29+'8'!J29+'9'!J29+'10'!J29+'11'!J29+'12'!J29+'13'!J29+'14'!J29+'15'!J29+'16'!J29+'17'!J29+'18'!J29+'19'!J29+'20'!J29+'21'!J29+'22'!J29+'23'!J29+'24'!J29+'25'!J29+'26'!J29+'27'!J29+'28'!J29+'29'!J29+'30'!J29+'31.'!J29</f>
        <v>0</v>
      </c>
      <c r="J29" s="20">
        <v>100</v>
      </c>
      <c r="K29" s="44">
        <f>+'1'!L29+'2'!L29+'3'!L29+'4'!L29+'5'!L29+'6'!L29+'7'!L29+'8'!L29+'9'!L29+'10'!L29+'11'!L29+'12'!L29+'13'!L29+'14'!L29+'15'!L29+'16'!L29+'17'!L29+'18'!L29+'19'!L29+'20'!L29+'21'!L29+'22'!L29+'23'!L29+'24'!L29+'25'!L29+'26'!L29+'27'!L29+'28'!L29+'29'!L29+'30'!L29+'31.'!L29</f>
        <v>0</v>
      </c>
      <c r="L29" s="19"/>
      <c r="M29" s="93">
        <v>33.590000000000003</v>
      </c>
      <c r="N29" s="94">
        <f t="shared" si="2"/>
        <v>0</v>
      </c>
      <c r="O29" s="45">
        <v>25</v>
      </c>
      <c r="P29" s="46">
        <f>+'25'!M287</f>
        <v>5330</v>
      </c>
      <c r="Q29" s="46">
        <f>+'25'!M292</f>
        <v>985</v>
      </c>
      <c r="R29" s="46">
        <f>+'25'!M290</f>
        <v>0</v>
      </c>
      <c r="S29" s="74">
        <f>+'25'!M288</f>
        <v>0</v>
      </c>
      <c r="T29" s="46">
        <f>+'25'!M291</f>
        <v>0</v>
      </c>
      <c r="U29" s="46">
        <f>+'25'!M289</f>
        <v>1160</v>
      </c>
      <c r="V29" s="46">
        <f t="shared" si="5"/>
        <v>3185</v>
      </c>
      <c r="W29" s="46">
        <f>+'25'!M294</f>
        <v>3185</v>
      </c>
      <c r="X29" s="47">
        <f t="shared" si="3"/>
        <v>0</v>
      </c>
      <c r="Y29" s="63">
        <f t="shared" si="4"/>
        <v>4345</v>
      </c>
    </row>
    <row r="30" spans="1:25" x14ac:dyDescent="0.65">
      <c r="A30" s="10">
        <v>26</v>
      </c>
      <c r="B30" s="19" t="s">
        <v>385</v>
      </c>
      <c r="C30" s="46">
        <f>+ยกมา!D30</f>
        <v>0</v>
      </c>
      <c r="D30" s="44">
        <f>+'1'!E30+'2'!E30+'3'!E30+'4'!E30+'5'!E30+'6'!E30+'7'!E30+'8'!E30+'9'!E30+'10'!E30+'11'!E30+'12'!E30+'13'!E30+'14'!E30+'15'!E30+'16'!E30+'17'!E30+'18'!E30+'19'!E30+'20'!E30+'21'!E30+'22'!E30+'23'!E30+'24'!E30+'25'!E30+'26'!E30+'27'!E30+'28'!E30+'29'!E30+'30'!E30+'31.'!E30</f>
        <v>0</v>
      </c>
      <c r="E30" s="43">
        <f t="shared" si="0"/>
        <v>0</v>
      </c>
      <c r="F30" s="44">
        <f>+'1'!G30+'2'!G30+'3'!G30+'4'!G30+'5'!G30+'6'!G30+'7'!G30+'8'!G30+'9'!G30+'10'!G30+'11'!G30+'12'!G30+'13'!G30+'14'!G30+'15'!G30+'16'!G30+'17'!G30+'18'!G30+'19'!G30+'20'!G30+'21'!G30+'22'!G30+'23'!G30+'24'!G30+'25'!G30+'26'!G30+'27'!G30+'28'!G30+'29'!G30+'30'!G30+'31.'!G30</f>
        <v>0</v>
      </c>
      <c r="G30" s="44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H30" s="43">
        <f t="shared" si="1"/>
        <v>0</v>
      </c>
      <c r="I30" s="44">
        <f>+'1'!J30+'2'!J30+'3'!J30+'4'!J30+'5'!J30+'6'!J30+'7'!J30+'8'!J30+'9'!J30+'10'!J30+'11'!J30+'12'!J30+'13'!J30+'14'!J30+'15'!J30+'16'!J30+'17'!J30+'18'!J30+'19'!J30+'20'!J30+'21'!J30+'22'!J30+'23'!J30+'24'!J30+'25'!J30+'26'!J30+'27'!J30+'28'!J30+'29'!J30+'30'!J30+'31.'!J30</f>
        <v>0</v>
      </c>
      <c r="J30" s="20">
        <v>100</v>
      </c>
      <c r="K30" s="44">
        <f>+'1'!L30+'2'!L30+'3'!L30+'4'!L30+'5'!L30+'6'!L30+'7'!L30+'8'!L30+'9'!L30+'10'!L30+'11'!L30+'12'!L30+'13'!L30+'14'!L30+'15'!L30+'16'!L30+'17'!L30+'18'!L30+'19'!L30+'20'!L30+'21'!L30+'22'!L30+'23'!L30+'24'!L30+'25'!L30+'26'!L30+'27'!L30+'28'!L30+'29'!L30+'30'!L30+'31.'!L30</f>
        <v>0</v>
      </c>
      <c r="L30" s="19"/>
      <c r="M30" s="93">
        <v>31.62</v>
      </c>
      <c r="N30" s="94">
        <f t="shared" si="2"/>
        <v>0</v>
      </c>
      <c r="O30" s="45">
        <v>26</v>
      </c>
      <c r="P30" s="46">
        <f>+'26'!M287</f>
        <v>1350</v>
      </c>
      <c r="Q30" s="46">
        <f>+'26'!M292</f>
        <v>0</v>
      </c>
      <c r="R30" s="46">
        <f>+'26'!M290</f>
        <v>0</v>
      </c>
      <c r="S30" s="74">
        <f>+'26'!M288</f>
        <v>0</v>
      </c>
      <c r="T30" s="46">
        <f>+'26'!M291</f>
        <v>0</v>
      </c>
      <c r="U30" s="46">
        <f>+'26'!M289</f>
        <v>0</v>
      </c>
      <c r="V30" s="46">
        <f t="shared" si="5"/>
        <v>1350</v>
      </c>
      <c r="W30" s="46">
        <f>+'26'!M294</f>
        <v>1350</v>
      </c>
      <c r="X30" s="47">
        <f t="shared" si="3"/>
        <v>0</v>
      </c>
      <c r="Y30" s="63">
        <f t="shared" si="4"/>
        <v>1350</v>
      </c>
    </row>
    <row r="31" spans="1:25" x14ac:dyDescent="0.65">
      <c r="A31" s="10">
        <v>27</v>
      </c>
      <c r="B31" s="19" t="s">
        <v>398</v>
      </c>
      <c r="C31" s="46">
        <f>+ยกมา!D31</f>
        <v>0</v>
      </c>
      <c r="D31" s="44">
        <f>+'1'!E31+'2'!E31+'3'!E31+'4'!E31+'5'!E31+'6'!E31+'7'!E31+'8'!E31+'9'!E31+'10'!E31+'11'!E31+'12'!E31+'13'!E31+'14'!E31+'15'!E31+'16'!E31+'17'!E31+'18'!E31+'19'!E31+'20'!E31+'21'!E31+'22'!E31+'23'!E31+'24'!E31+'25'!E31+'26'!E31+'27'!E31+'28'!E31+'29'!E31+'30'!E31+'31.'!E31</f>
        <v>0</v>
      </c>
      <c r="E31" s="43">
        <f t="shared" si="0"/>
        <v>0</v>
      </c>
      <c r="F31" s="44">
        <f>+'1'!G31+'2'!G31+'3'!G31+'4'!G31+'5'!G31+'6'!G31+'7'!G31+'8'!G31+'9'!G31+'10'!G31+'11'!G31+'12'!G31+'13'!G31+'14'!G31+'15'!G31+'16'!G31+'17'!G31+'18'!G31+'19'!G31+'20'!G31+'21'!G31+'22'!G31+'23'!G31+'24'!G31+'25'!G31+'26'!G31+'27'!G31+'28'!G31+'29'!G31+'30'!G31+'31.'!G31</f>
        <v>0</v>
      </c>
      <c r="G31" s="44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H31" s="43">
        <f t="shared" si="1"/>
        <v>0</v>
      </c>
      <c r="I31" s="44">
        <f>+'1'!J31+'2'!J31+'3'!J31+'4'!J31+'5'!J31+'6'!J31+'7'!J31+'8'!J31+'9'!J31+'10'!J31+'11'!J31+'12'!J31+'13'!J31+'14'!J31+'15'!J31+'16'!J31+'17'!J31+'18'!J31+'19'!J31+'20'!J31+'21'!J31+'22'!J31+'23'!J31+'24'!J31+'25'!J31+'26'!J31+'27'!J31+'28'!J31+'29'!J31+'30'!J31+'31.'!J31</f>
        <v>0</v>
      </c>
      <c r="J31" s="20">
        <v>100</v>
      </c>
      <c r="K31" s="44">
        <f>+'1'!L31+'2'!L31+'3'!L31+'4'!L31+'5'!L31+'6'!L31+'7'!L31+'8'!L31+'9'!L31+'10'!L31+'11'!L31+'12'!L31+'13'!L31+'14'!L31+'15'!L31+'16'!L31+'17'!L31+'18'!L31+'19'!L31+'20'!L31+'21'!L31+'22'!L31+'23'!L31+'24'!L31+'25'!L31+'26'!L31+'27'!L31+'28'!L31+'29'!L31+'30'!L31+'31.'!L31</f>
        <v>0</v>
      </c>
      <c r="L31" s="19"/>
      <c r="M31" s="93">
        <v>33.96</v>
      </c>
      <c r="N31" s="94">
        <f t="shared" si="2"/>
        <v>0</v>
      </c>
      <c r="O31" s="45">
        <v>27</v>
      </c>
      <c r="P31" s="46">
        <f>+'27'!M287</f>
        <v>3155</v>
      </c>
      <c r="Q31" s="46">
        <f>+'27'!M292</f>
        <v>140</v>
      </c>
      <c r="R31" s="46">
        <f>+'27'!M290</f>
        <v>0</v>
      </c>
      <c r="S31" s="74">
        <f>+'27'!M288</f>
        <v>0</v>
      </c>
      <c r="T31" s="46">
        <f>+'27'!M291</f>
        <v>0</v>
      </c>
      <c r="U31" s="46">
        <f>+'27'!M289</f>
        <v>900</v>
      </c>
      <c r="V31" s="46">
        <f t="shared" si="5"/>
        <v>2115</v>
      </c>
      <c r="W31" s="46">
        <f>+'27'!M294</f>
        <v>2115</v>
      </c>
      <c r="X31" s="47">
        <f t="shared" si="3"/>
        <v>0</v>
      </c>
      <c r="Y31" s="63">
        <f t="shared" si="4"/>
        <v>3015</v>
      </c>
    </row>
    <row r="32" spans="1:25" x14ac:dyDescent="0.65">
      <c r="A32" s="10">
        <v>28</v>
      </c>
      <c r="B32" s="19" t="s">
        <v>396</v>
      </c>
      <c r="C32" s="46">
        <f>+ยกมา!D32</f>
        <v>27</v>
      </c>
      <c r="D32" s="44">
        <f>+'1'!E32+'2'!E32+'3'!E32+'4'!E32+'5'!E32+'6'!E32+'7'!E32+'8'!E32+'9'!E32+'10'!E32+'11'!E32+'12'!E32+'13'!E32+'14'!E32+'15'!E32+'16'!E32+'17'!E32+'18'!E32+'19'!E32+'20'!E32+'21'!E32+'22'!E32+'23'!E32+'24'!E32+'25'!E32+'26'!E32+'27'!E32+'28'!E32+'29'!E32+'30'!E32+'31.'!E32</f>
        <v>65</v>
      </c>
      <c r="E32" s="43">
        <f t="shared" si="0"/>
        <v>92</v>
      </c>
      <c r="F32" s="44">
        <f>+'1'!G32+'2'!G32+'3'!G32+'4'!G32+'5'!G32+'6'!G32+'7'!G32+'8'!G32+'9'!G32+'10'!G32+'11'!G32+'12'!G32+'13'!G32+'14'!G32+'15'!G32+'16'!G32+'17'!G32+'18'!G32+'19'!G32+'20'!G32+'21'!G32+'22'!G32+'23'!G32+'24'!G32+'25'!G32+'26'!G32+'27'!G32+'28'!G32+'29'!G32+'30'!G32+'31.'!G32</f>
        <v>0</v>
      </c>
      <c r="G32" s="44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H32" s="43">
        <f t="shared" si="1"/>
        <v>24</v>
      </c>
      <c r="I32" s="44">
        <f>+'1'!J32+'2'!J32+'3'!J32+'4'!J32+'5'!J32+'6'!J32+'7'!J32+'8'!J32+'9'!J32+'10'!J32+'11'!J32+'12'!J32+'13'!J32+'14'!J32+'15'!J32+'16'!J32+'17'!J32+'18'!J32+'19'!J32+'20'!J32+'21'!J32+'22'!J32+'23'!J32+'24'!J32+'25'!J32+'26'!J32+'27'!J32+'28'!J32+'29'!J32+'30'!J32+'31.'!J32</f>
        <v>68</v>
      </c>
      <c r="J32" s="20">
        <v>100</v>
      </c>
      <c r="K32" s="44">
        <f>+'1'!L32+'2'!L32+'3'!L32+'4'!L32+'5'!L32+'6'!L32+'7'!L32+'8'!L32+'9'!L32+'10'!L32+'11'!L32+'12'!L32+'13'!L32+'14'!L32+'15'!L32+'16'!L32+'17'!L32+'18'!L32+'19'!L32+'20'!L32+'21'!L32+'22'!L32+'23'!L32+'24'!L32+'25'!L32+'26'!L32+'27'!L32+'28'!L32+'29'!L32+'30'!L32+'31.'!L32</f>
        <v>6800</v>
      </c>
      <c r="L32" s="19"/>
      <c r="M32" s="93">
        <v>29.84</v>
      </c>
      <c r="N32" s="94">
        <f t="shared" si="2"/>
        <v>2029.12</v>
      </c>
      <c r="O32" s="45">
        <v>28</v>
      </c>
      <c r="P32" s="46">
        <f>+'28'!M287</f>
        <v>2000</v>
      </c>
      <c r="Q32" s="46">
        <f>+'28'!M292</f>
        <v>310</v>
      </c>
      <c r="R32" s="46">
        <f>+'28'!M290</f>
        <v>0</v>
      </c>
      <c r="S32" s="74">
        <f>+'28'!M288</f>
        <v>0</v>
      </c>
      <c r="T32" s="46">
        <f>+'28'!M291</f>
        <v>0</v>
      </c>
      <c r="U32" s="46">
        <f>+'28'!M289</f>
        <v>305</v>
      </c>
      <c r="V32" s="46">
        <f t="shared" si="5"/>
        <v>1385</v>
      </c>
      <c r="W32" s="46">
        <f>+'28'!M294</f>
        <v>1385</v>
      </c>
      <c r="X32" s="47">
        <f t="shared" si="3"/>
        <v>0</v>
      </c>
      <c r="Y32" s="63">
        <f t="shared" si="4"/>
        <v>1690</v>
      </c>
    </row>
    <row r="33" spans="1:25" x14ac:dyDescent="0.65">
      <c r="A33" s="10">
        <v>29</v>
      </c>
      <c r="B33" s="19"/>
      <c r="C33" s="46">
        <f>+ยกมา!D33</f>
        <v>0</v>
      </c>
      <c r="D33" s="44">
        <f>+'1'!E33+'2'!E33+'3'!E33+'4'!E33+'5'!E33+'6'!E33+'7'!E33+'8'!E33+'9'!E33+'10'!E33+'11'!E33+'12'!E33+'13'!E33+'14'!E33+'15'!E33+'16'!E33+'17'!E33+'18'!E33+'19'!E33+'20'!E33+'21'!E33+'22'!E33+'23'!E33+'24'!E33+'25'!E33+'26'!E33+'27'!E33+'28'!E33+'29'!E33+'30'!E33+'31.'!E33</f>
        <v>0</v>
      </c>
      <c r="E33" s="43">
        <f t="shared" si="0"/>
        <v>0</v>
      </c>
      <c r="F33" s="44">
        <f>+'1'!G33+'2'!G33+'3'!G33+'4'!G33+'5'!G33+'6'!G33+'7'!G33+'8'!G33+'9'!G33+'10'!G33+'11'!G33+'12'!G33+'13'!G33+'14'!G33+'15'!G33+'16'!G33+'17'!G33+'18'!G33+'19'!G33+'20'!G33+'21'!G33+'22'!G33+'23'!G33+'24'!G33+'25'!G33+'26'!G33+'27'!G33+'28'!G33+'29'!G33+'30'!G33+'31.'!G33</f>
        <v>0</v>
      </c>
      <c r="G33" s="44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H33" s="43">
        <f t="shared" si="1"/>
        <v>0</v>
      </c>
      <c r="I33" s="44">
        <f>+'1'!J33+'2'!J33+'3'!J33+'4'!J33+'5'!J33+'6'!J33+'7'!J33+'8'!J33+'9'!J33+'10'!J33+'11'!J33+'12'!J33+'13'!J33+'14'!J33+'15'!J33+'16'!J33+'17'!J33+'18'!J33+'19'!J33+'20'!J33+'21'!J33+'22'!J33+'23'!J33+'24'!J33+'25'!J33+'26'!J33+'27'!J33+'28'!J33+'29'!J33+'30'!J33+'31.'!J33</f>
        <v>0</v>
      </c>
      <c r="J33" s="20"/>
      <c r="K33" s="44">
        <f>+'1'!L33+'2'!L33+'3'!L33+'4'!L33+'5'!L33+'6'!L33+'7'!L33+'8'!L33+'9'!L33+'10'!L33+'11'!L33+'12'!L33+'13'!L33+'14'!L33+'15'!L33+'16'!L33+'17'!L33+'18'!L33+'19'!L33+'20'!L33+'21'!L33+'22'!L33+'23'!L33+'24'!L33+'25'!L33+'26'!L33+'27'!L33+'28'!L33+'29'!L33+'30'!L33+'31.'!L33</f>
        <v>0</v>
      </c>
      <c r="L33" s="19"/>
      <c r="M33" s="93"/>
      <c r="N33" s="94">
        <f t="shared" si="2"/>
        <v>0</v>
      </c>
      <c r="O33" s="45">
        <v>29</v>
      </c>
      <c r="P33" s="46">
        <f>+'29'!M287</f>
        <v>2775</v>
      </c>
      <c r="Q33" s="46">
        <f>+'29'!M292</f>
        <v>670</v>
      </c>
      <c r="R33" s="46">
        <f>+'29'!M290</f>
        <v>0</v>
      </c>
      <c r="S33" s="74">
        <f>+'29'!M288</f>
        <v>0</v>
      </c>
      <c r="T33" s="46">
        <f>+'29'!M291</f>
        <v>0</v>
      </c>
      <c r="U33" s="46">
        <f>+'29'!M289</f>
        <v>505</v>
      </c>
      <c r="V33" s="46">
        <f t="shared" ref="V33" si="6">+P33-Q33-R33-S33-T33-U33</f>
        <v>1600</v>
      </c>
      <c r="W33" s="46">
        <f>+'29'!M294</f>
        <v>1600</v>
      </c>
      <c r="X33" s="47">
        <f t="shared" ref="X33:X35" si="7">+W33-V33</f>
        <v>0</v>
      </c>
      <c r="Y33" s="63">
        <f t="shared" si="4"/>
        <v>2105</v>
      </c>
    </row>
    <row r="34" spans="1:25" x14ac:dyDescent="0.65">
      <c r="A34" s="10">
        <v>30</v>
      </c>
      <c r="B34" s="19" t="s">
        <v>387</v>
      </c>
      <c r="C34" s="46">
        <f>+ยกมา!D34</f>
        <v>0</v>
      </c>
      <c r="D34" s="44">
        <f>+'1'!E34+'2'!E34+'3'!E34+'4'!E34+'5'!E34+'6'!E34+'7'!E34+'8'!E34+'9'!E34+'10'!E34+'11'!E34+'12'!E34+'13'!E34+'14'!E34+'15'!E34+'16'!E34+'17'!E34+'18'!E34+'19'!E34+'20'!E34+'21'!E34+'22'!E34+'23'!E34+'24'!E34+'25'!E34+'26'!E34+'27'!E34+'28'!E34+'29'!E34+'30'!E34+'31.'!E34</f>
        <v>0</v>
      </c>
      <c r="E34" s="43">
        <f t="shared" si="0"/>
        <v>0</v>
      </c>
      <c r="F34" s="44">
        <f>+'1'!G34+'2'!G34+'3'!G34+'4'!G34+'5'!G34+'6'!G34+'7'!G34+'8'!G34+'9'!G34+'10'!G34+'11'!G34+'12'!G34+'13'!G34+'14'!G34+'15'!G34+'16'!G34+'17'!G34+'18'!G34+'19'!G34+'20'!G34+'21'!G34+'22'!G34+'23'!G34+'24'!G34+'25'!G34+'26'!G34+'27'!G34+'28'!G34+'29'!G34+'30'!G34+'31.'!G34</f>
        <v>0</v>
      </c>
      <c r="G34" s="44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H34" s="43">
        <f t="shared" si="1"/>
        <v>0</v>
      </c>
      <c r="I34" s="44">
        <f>+'1'!J34+'2'!J34+'3'!J34+'4'!J34+'5'!J34+'6'!J34+'7'!J34+'8'!J34+'9'!J34+'10'!J34+'11'!J34+'12'!J34+'13'!J34+'14'!J34+'15'!J34+'16'!J34+'17'!J34+'18'!J34+'19'!J34+'20'!J34+'21'!J34+'22'!J34+'23'!J34+'24'!J34+'25'!J34+'26'!J34+'27'!J34+'28'!J34+'29'!J34+'30'!J34+'31.'!J34</f>
        <v>0</v>
      </c>
      <c r="J34" s="20">
        <v>100</v>
      </c>
      <c r="K34" s="44">
        <f>+'1'!L34+'2'!L34+'3'!L34+'4'!L34+'5'!L34+'6'!L34+'7'!L34+'8'!L34+'9'!L34+'10'!L34+'11'!L34+'12'!L34+'13'!L34+'14'!L34+'15'!L34+'16'!L34+'17'!L34+'18'!L34+'19'!L34+'20'!L34+'21'!L34+'22'!L34+'23'!L34+'24'!L34+'25'!L34+'26'!L34+'27'!L34+'28'!L34+'29'!L34+'30'!L34+'31.'!L34</f>
        <v>0</v>
      </c>
      <c r="L34" s="19"/>
      <c r="M34" s="93">
        <v>21.27</v>
      </c>
      <c r="N34" s="94">
        <f t="shared" si="2"/>
        <v>0</v>
      </c>
      <c r="O34" s="45">
        <v>30</v>
      </c>
      <c r="P34" s="46">
        <f>+'30'!M287</f>
        <v>4110</v>
      </c>
      <c r="Q34" s="46">
        <f>+'30'!M292</f>
        <v>1645</v>
      </c>
      <c r="R34" s="46">
        <f>+'30'!M290</f>
        <v>0</v>
      </c>
      <c r="S34" s="74">
        <f>+'30'!M288</f>
        <v>0</v>
      </c>
      <c r="T34" s="46">
        <f>+'30'!M291</f>
        <v>0</v>
      </c>
      <c r="U34" s="46">
        <f>+'30'!M289</f>
        <v>920</v>
      </c>
      <c r="V34" s="46">
        <f t="shared" ref="V34:V35" si="8">+P34-Q34-R34-S34-T34-U34</f>
        <v>1545</v>
      </c>
      <c r="W34" s="46">
        <f>+'30'!M294</f>
        <v>1545</v>
      </c>
      <c r="X34" s="47">
        <f t="shared" si="7"/>
        <v>0</v>
      </c>
      <c r="Y34" s="63">
        <f t="shared" si="4"/>
        <v>2465</v>
      </c>
    </row>
    <row r="35" spans="1:25" x14ac:dyDescent="0.65">
      <c r="A35" s="10">
        <v>31</v>
      </c>
      <c r="B35" s="19" t="s">
        <v>48</v>
      </c>
      <c r="C35" s="46">
        <f>+ยกมา!D35</f>
        <v>23</v>
      </c>
      <c r="D35" s="44">
        <f>+'1'!E35+'2'!E35+'3'!E35+'4'!E35+'5'!E35+'6'!E35+'7'!E35+'8'!E35+'9'!E35+'10'!E35+'11'!E35+'12'!E35+'13'!E35+'14'!E35+'15'!E35+'16'!E35+'17'!E35+'18'!E35+'19'!E35+'20'!E35+'21'!E35+'22'!E35+'23'!E35+'24'!E35+'25'!E35+'26'!E35+'27'!E35+'28'!E35+'29'!E35+'30'!E35+'31.'!E35</f>
        <v>98</v>
      </c>
      <c r="E35" s="43">
        <f t="shared" si="0"/>
        <v>121</v>
      </c>
      <c r="F35" s="44">
        <f>+'1'!G35+'2'!G35+'3'!G35+'4'!G35+'5'!G35+'6'!G35+'7'!G35+'8'!G35+'9'!G35+'10'!G35+'11'!G35+'12'!G35+'13'!G35+'14'!G35+'15'!G35+'16'!G35+'17'!G35+'18'!G35+'19'!G35+'20'!G35+'21'!G35+'22'!G35+'23'!G35+'24'!G35+'25'!G35+'26'!G35+'27'!G35+'28'!G35+'29'!G35+'30'!G35+'31.'!G35</f>
        <v>1</v>
      </c>
      <c r="G35" s="44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10</v>
      </c>
      <c r="H35" s="43">
        <f t="shared" si="1"/>
        <v>26</v>
      </c>
      <c r="I35" s="44">
        <f>+'1'!J35+'2'!J35+'3'!J35+'4'!J35+'5'!J35+'6'!J35+'7'!J35+'8'!J35+'9'!J35+'10'!J35+'11'!J35+'12'!J35+'13'!J35+'14'!J35+'15'!J35+'16'!J35+'17'!J35+'18'!J35+'19'!J35+'20'!J35+'21'!J35+'22'!J35+'23'!J35+'24'!J35+'25'!J35+'26'!J35+'27'!J35+'28'!J35+'29'!J35+'30'!J35+'31.'!J35</f>
        <v>84</v>
      </c>
      <c r="J35" s="20">
        <v>100</v>
      </c>
      <c r="K35" s="44">
        <f>+'1'!L35+'2'!L35+'3'!L35+'4'!L35+'5'!L35+'6'!L35+'7'!L35+'8'!L35+'9'!L35+'10'!L35+'11'!L35+'12'!L35+'13'!L35+'14'!L35+'15'!L35+'16'!L35+'17'!L35+'18'!L35+'19'!L35+'20'!L35+'21'!L35+'22'!L35+'23'!L35+'24'!L35+'25'!L35+'26'!L35+'27'!L35+'28'!L35+'29'!L35+'30'!L35+'31.'!L35</f>
        <v>8400</v>
      </c>
      <c r="L35" s="19"/>
      <c r="M35" s="93">
        <v>38.46</v>
      </c>
      <c r="N35" s="94">
        <f t="shared" si="2"/>
        <v>3230.64</v>
      </c>
      <c r="O35" s="45">
        <v>31</v>
      </c>
      <c r="P35" s="46">
        <f>+'31.'!M287</f>
        <v>6545</v>
      </c>
      <c r="Q35" s="46">
        <f>+'31.'!M292</f>
        <v>485</v>
      </c>
      <c r="R35" s="46">
        <f>+'31.'!M290</f>
        <v>0</v>
      </c>
      <c r="S35" s="74">
        <f>+'31.'!M288</f>
        <v>0</v>
      </c>
      <c r="T35" s="46">
        <f>+'31.'!M291</f>
        <v>0</v>
      </c>
      <c r="U35" s="46">
        <f>+'31.'!M289</f>
        <v>2990</v>
      </c>
      <c r="V35" s="46">
        <f t="shared" si="8"/>
        <v>3070</v>
      </c>
      <c r="W35" s="46">
        <f>+'31.'!M294</f>
        <v>3070</v>
      </c>
      <c r="X35" s="47">
        <f t="shared" si="7"/>
        <v>0</v>
      </c>
      <c r="Y35" s="63">
        <f>+U35+W35+X35</f>
        <v>6060</v>
      </c>
    </row>
    <row r="36" spans="1:25" x14ac:dyDescent="0.65">
      <c r="A36" s="10">
        <v>32</v>
      </c>
      <c r="B36" s="19" t="s">
        <v>393</v>
      </c>
      <c r="C36" s="46">
        <f>+ยกมา!D36</f>
        <v>20</v>
      </c>
      <c r="D36" s="44">
        <f>+'1'!E36+'2'!E36+'3'!E36+'4'!E36+'5'!E36+'6'!E36+'7'!E36+'8'!E36+'9'!E36+'10'!E36+'11'!E36+'12'!E36+'13'!E36+'14'!E36+'15'!E36+'16'!E36+'17'!E36+'18'!E36+'19'!E36+'20'!E36+'21'!E36+'22'!E36+'23'!E36+'24'!E36+'25'!E36+'26'!E36+'27'!E36+'28'!E36+'29'!E36+'30'!E36+'31.'!E36</f>
        <v>55</v>
      </c>
      <c r="E36" s="43">
        <f t="shared" si="0"/>
        <v>75</v>
      </c>
      <c r="F36" s="44">
        <f>+'1'!G36+'2'!G36+'3'!G36+'4'!G36+'5'!G36+'6'!G36+'7'!G36+'8'!G36+'9'!G36+'10'!G36+'11'!G36+'12'!G36+'13'!G36+'14'!G36+'15'!G36+'16'!G36+'17'!G36+'18'!G36+'19'!G36+'20'!G36+'21'!G36+'22'!G36+'23'!G36+'24'!G36+'25'!G36+'26'!G36+'27'!G36+'28'!G36+'29'!G36+'30'!G36+'31.'!G36</f>
        <v>9</v>
      </c>
      <c r="G36" s="44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H36" s="43">
        <f t="shared" si="1"/>
        <v>16</v>
      </c>
      <c r="I36" s="44">
        <f>+'1'!J36+'2'!J36+'3'!J36+'4'!J36+'5'!J36+'6'!J36+'7'!J36+'8'!J36+'9'!J36+'10'!J36+'11'!J36+'12'!J36+'13'!J36+'14'!J36+'15'!J36+'16'!J36+'17'!J36+'18'!J36+'19'!J36+'20'!J36+'21'!J36+'22'!J36+'23'!J36+'24'!J36+'25'!J36+'26'!J36+'27'!J36+'28'!J36+'29'!J36+'30'!J36+'31.'!J36</f>
        <v>50</v>
      </c>
      <c r="J36" s="20">
        <v>130</v>
      </c>
      <c r="K36" s="44">
        <f>+'1'!L36+'2'!L36+'3'!L36+'4'!L36+'5'!L36+'6'!L36+'7'!L36+'8'!L36+'9'!L36+'10'!L36+'11'!L36+'12'!L36+'13'!L36+'14'!L36+'15'!L36+'16'!L36+'17'!L36+'18'!L36+'19'!L36+'20'!L36+'21'!L36+'22'!L36+'23'!L36+'24'!L36+'25'!L36+'26'!L36+'27'!L36+'28'!L36+'29'!L36+'30'!L36+'31.'!L36</f>
        <v>6500</v>
      </c>
      <c r="L36" s="19"/>
      <c r="M36" s="93">
        <v>43.68</v>
      </c>
      <c r="N36" s="94">
        <f t="shared" si="2"/>
        <v>2184</v>
      </c>
      <c r="O36" s="45"/>
      <c r="P36" s="48">
        <f t="shared" ref="P36:X36" si="9">SUM(P5:P35)</f>
        <v>128800</v>
      </c>
      <c r="Q36" s="48">
        <f t="shared" si="9"/>
        <v>21675</v>
      </c>
      <c r="R36" s="48">
        <f t="shared" si="9"/>
        <v>0</v>
      </c>
      <c r="S36" s="48">
        <f t="shared" si="9"/>
        <v>0</v>
      </c>
      <c r="T36" s="48">
        <f t="shared" si="9"/>
        <v>466</v>
      </c>
      <c r="U36" s="48">
        <f t="shared" si="9"/>
        <v>32730</v>
      </c>
      <c r="V36" s="48">
        <f t="shared" si="9"/>
        <v>73929</v>
      </c>
      <c r="W36" s="48">
        <f t="shared" si="9"/>
        <v>74004</v>
      </c>
      <c r="X36" s="48">
        <f t="shared" si="9"/>
        <v>75</v>
      </c>
      <c r="Y36" s="5"/>
    </row>
    <row r="37" spans="1:25" x14ac:dyDescent="0.65">
      <c r="A37" s="10">
        <v>33</v>
      </c>
      <c r="B37" s="19" t="s">
        <v>406</v>
      </c>
      <c r="C37" s="46">
        <f>+ยกมา!D37</f>
        <v>4</v>
      </c>
      <c r="D37" s="44">
        <f>+'1'!E37+'2'!E37+'3'!E37+'4'!E37+'5'!E37+'6'!E37+'7'!E37+'8'!E37+'9'!E37+'10'!E37+'11'!E37+'12'!E37+'13'!E37+'14'!E37+'15'!E37+'16'!E37+'17'!E37+'18'!E37+'19'!E37+'20'!E37+'21'!E37+'22'!E37+'23'!E37+'24'!E37+'25'!E37+'26'!E37+'27'!E37+'28'!E37+'29'!E37+'30'!E37+'31.'!E37</f>
        <v>49</v>
      </c>
      <c r="E37" s="43">
        <f t="shared" si="0"/>
        <v>53</v>
      </c>
      <c r="F37" s="44">
        <f>+'1'!G37+'2'!G37+'3'!G37+'4'!G37+'5'!G37+'6'!G37+'7'!G37+'8'!G37+'9'!G37+'10'!G37+'11'!G37+'12'!G37+'13'!G37+'14'!G37+'15'!G37+'16'!G37+'17'!G37+'18'!G37+'19'!G37+'20'!G37+'21'!G37+'22'!G37+'23'!G37+'24'!G37+'25'!G37+'26'!G37+'27'!G37+'28'!G37+'29'!G37+'30'!G37+'31.'!G37</f>
        <v>3</v>
      </c>
      <c r="G37" s="44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H37" s="43">
        <f t="shared" si="1"/>
        <v>19</v>
      </c>
      <c r="I37" s="44">
        <f>+'1'!J37+'2'!J37+'3'!J37+'4'!J37+'5'!J37+'6'!J37+'7'!J37+'8'!J37+'9'!J37+'10'!J37+'11'!J37+'12'!J37+'13'!J37+'14'!J37+'15'!J37+'16'!J37+'17'!J37+'18'!J37+'19'!J37+'20'!J37+'21'!J37+'22'!J37+'23'!J37+'24'!J37+'25'!J37+'26'!J37+'27'!J37+'28'!J37+'29'!J37+'30'!J37+'31.'!J37</f>
        <v>31</v>
      </c>
      <c r="J37" s="20">
        <v>130</v>
      </c>
      <c r="K37" s="44">
        <f>+'1'!L37+'2'!L37+'3'!L37+'4'!L37+'5'!L37+'6'!L37+'7'!L37+'8'!L37+'9'!L37+'10'!L37+'11'!L37+'12'!L37+'13'!L37+'14'!L37+'15'!L37+'16'!L37+'17'!L37+'18'!L37+'19'!L37+'20'!L37+'21'!L37+'22'!L37+'23'!L37+'24'!L37+'25'!L37+'26'!L37+'27'!L37+'28'!L37+'29'!L37+'30'!L37+'31.'!L37</f>
        <v>4030</v>
      </c>
      <c r="L37" s="19"/>
      <c r="M37" s="93">
        <v>35.049999999999997</v>
      </c>
      <c r="N37" s="94">
        <f t="shared" si="2"/>
        <v>1086.55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x14ac:dyDescent="0.65">
      <c r="A38" s="10">
        <v>34</v>
      </c>
      <c r="B38" s="19" t="s">
        <v>416</v>
      </c>
      <c r="C38" s="46">
        <f>+ยกมา!D38</f>
        <v>5</v>
      </c>
      <c r="D38" s="44">
        <f>+'1'!E38+'2'!E38+'3'!E38+'4'!E38+'5'!E38+'6'!E38+'7'!E38+'8'!E38+'9'!E38+'10'!E38+'11'!E38+'12'!E38+'13'!E38+'14'!E38+'15'!E38+'16'!E38+'17'!E38+'18'!E38+'19'!E38+'20'!E38+'21'!E38+'22'!E38+'23'!E38+'24'!E38+'25'!E38+'26'!E38+'27'!E38+'28'!E38+'29'!E38+'30'!E38+'31.'!E38</f>
        <v>44</v>
      </c>
      <c r="E38" s="43">
        <f t="shared" si="0"/>
        <v>49</v>
      </c>
      <c r="F38" s="44">
        <f>+'1'!G38+'2'!G38+'3'!G38+'4'!G38+'5'!G38+'6'!G38+'7'!G38+'8'!G38+'9'!G38+'10'!G38+'11'!G38+'12'!G38+'13'!G38+'14'!G38+'15'!G38+'16'!G38+'17'!G38+'18'!G38+'19'!G38+'20'!G38+'21'!G38+'22'!G38+'23'!G38+'24'!G38+'25'!G38+'26'!G38+'27'!G38+'28'!G38+'29'!G38+'30'!G38+'31.'!G38</f>
        <v>4</v>
      </c>
      <c r="G38" s="44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H38" s="43">
        <f t="shared" si="1"/>
        <v>28</v>
      </c>
      <c r="I38" s="44">
        <f>+'1'!J38+'2'!J38+'3'!J38+'4'!J38+'5'!J38+'6'!J38+'7'!J38+'8'!J38+'9'!J38+'10'!J38+'11'!J38+'12'!J38+'13'!J38+'14'!J38+'15'!J38+'16'!J38+'17'!J38+'18'!J38+'19'!J38+'20'!J38+'21'!J38+'22'!J38+'23'!J38+'24'!J38+'25'!J38+'26'!J38+'27'!J38+'28'!J38+'29'!J38+'30'!J38+'31.'!J38</f>
        <v>17</v>
      </c>
      <c r="J38" s="20">
        <v>130</v>
      </c>
      <c r="K38" s="44">
        <f>+'1'!L38+'2'!L38+'3'!L38+'4'!L38+'5'!L38+'6'!L38+'7'!L38+'8'!L38+'9'!L38+'10'!L38+'11'!L38+'12'!L38+'13'!L38+'14'!L38+'15'!L38+'16'!L38+'17'!L38+'18'!L38+'19'!L38+'20'!L38+'21'!L38+'22'!L38+'23'!L38+'24'!L38+'25'!L38+'26'!L38+'27'!L38+'28'!L38+'29'!L38+'30'!L38+'31.'!L38</f>
        <v>2210</v>
      </c>
      <c r="L38" s="19"/>
      <c r="M38" s="93">
        <v>34.26</v>
      </c>
      <c r="N38" s="94">
        <f t="shared" si="2"/>
        <v>582.41999999999996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x14ac:dyDescent="0.65">
      <c r="A39" s="10">
        <v>35</v>
      </c>
      <c r="B39" s="19" t="s">
        <v>334</v>
      </c>
      <c r="C39" s="46">
        <f>+ยกมา!D39</f>
        <v>0</v>
      </c>
      <c r="D39" s="44">
        <f>+'1'!E39+'2'!E39+'3'!E39+'4'!E39+'5'!E39+'6'!E39+'7'!E39+'8'!E39+'9'!E39+'10'!E39+'11'!E39+'12'!E39+'13'!E39+'14'!E39+'15'!E39+'16'!E39+'17'!E39+'18'!E39+'19'!E39+'20'!E39+'21'!E39+'22'!E39+'23'!E39+'24'!E39+'25'!E39+'26'!E39+'27'!E39+'28'!E39+'29'!E39+'30'!E39+'31.'!E39</f>
        <v>0</v>
      </c>
      <c r="E39" s="43">
        <f t="shared" si="0"/>
        <v>0</v>
      </c>
      <c r="F39" s="44">
        <f>+'1'!G39+'2'!G39+'3'!G39+'4'!G39+'5'!G39+'6'!G39+'7'!G39+'8'!G39+'9'!G39+'10'!G39+'11'!G39+'12'!G39+'13'!G39+'14'!G39+'15'!G39+'16'!G39+'17'!G39+'18'!G39+'19'!G39+'20'!G39+'21'!G39+'22'!G39+'23'!G39+'24'!G39+'25'!G39+'26'!G39+'27'!G39+'28'!G39+'29'!G39+'30'!G39+'31.'!G39</f>
        <v>0</v>
      </c>
      <c r="G39" s="44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H39" s="43">
        <f t="shared" si="1"/>
        <v>0</v>
      </c>
      <c r="I39" s="44">
        <f>+'1'!J39+'2'!J39+'3'!J39+'4'!J39+'5'!J39+'6'!J39+'7'!J39+'8'!J39+'9'!J39+'10'!J39+'11'!J39+'12'!J39+'13'!J39+'14'!J39+'15'!J39+'16'!J39+'17'!J39+'18'!J39+'19'!J39+'20'!J39+'21'!J39+'22'!J39+'23'!J39+'24'!J39+'25'!J39+'26'!J39+'27'!J39+'28'!J39+'29'!J39+'30'!J39+'31.'!J39</f>
        <v>0</v>
      </c>
      <c r="J39" s="20">
        <v>35</v>
      </c>
      <c r="K39" s="44">
        <f>+'1'!L39+'2'!L39+'3'!L39+'4'!L39+'5'!L39+'6'!L39+'7'!L39+'8'!L39+'9'!L39+'10'!L39+'11'!L39+'12'!L39+'13'!L39+'14'!L39+'15'!L39+'16'!L39+'17'!L39+'18'!L39+'19'!L39+'20'!L39+'21'!L39+'22'!L39+'23'!L39+'24'!L39+'25'!L39+'26'!L39+'27'!L39+'28'!L39+'29'!L39+'30'!L39+'31.'!L39</f>
        <v>0</v>
      </c>
      <c r="L39" s="19"/>
      <c r="M39" s="93"/>
      <c r="N39" s="94">
        <f t="shared" si="2"/>
        <v>0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x14ac:dyDescent="0.65">
      <c r="A40" s="10">
        <v>36</v>
      </c>
      <c r="B40" s="19" t="s">
        <v>138</v>
      </c>
      <c r="C40" s="46">
        <f>+ยกมา!D40</f>
        <v>0</v>
      </c>
      <c r="D40" s="44">
        <f>+'1'!E40+'2'!E40+'3'!E40+'4'!E40+'5'!E40+'6'!E40+'7'!E40+'8'!E40+'9'!E40+'10'!E40+'11'!E40+'12'!E40+'13'!E40+'14'!E40+'15'!E40+'16'!E40+'17'!E40+'18'!E40+'19'!E40+'20'!E40+'21'!E40+'22'!E40+'23'!E40+'24'!E40+'25'!E40+'26'!E40+'27'!E40+'28'!E40+'29'!E40+'30'!E40+'31.'!E40</f>
        <v>0</v>
      </c>
      <c r="E40" s="43">
        <f t="shared" si="0"/>
        <v>0</v>
      </c>
      <c r="F40" s="44">
        <f>+'1'!G40+'2'!G40+'3'!G40+'4'!G40+'5'!G40+'6'!G40+'7'!G40+'8'!G40+'9'!G40+'10'!G40+'11'!G40+'12'!G40+'13'!G40+'14'!G40+'15'!G40+'16'!G40+'17'!G40+'18'!G40+'19'!G40+'20'!G40+'21'!G40+'22'!G40+'23'!G40+'24'!G40+'25'!G40+'26'!G40+'27'!G40+'28'!G40+'29'!G40+'30'!G40+'31.'!G40</f>
        <v>0</v>
      </c>
      <c r="G40" s="44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H40" s="43">
        <f t="shared" si="1"/>
        <v>0</v>
      </c>
      <c r="I40" s="44">
        <f>+'1'!J40+'2'!J40+'3'!J40+'4'!J40+'5'!J40+'6'!J40+'7'!J40+'8'!J40+'9'!J40+'10'!J40+'11'!J40+'12'!J40+'13'!J40+'14'!J40+'15'!J40+'16'!J40+'17'!J40+'18'!J40+'19'!J40+'20'!J40+'21'!J40+'22'!J40+'23'!J40+'24'!J40+'25'!J40+'26'!J40+'27'!J40+'28'!J40+'29'!J40+'30'!J40+'31.'!J40</f>
        <v>0</v>
      </c>
      <c r="J40" s="20">
        <v>40</v>
      </c>
      <c r="K40" s="44">
        <f>+'1'!L40+'2'!L40+'3'!L40+'4'!L40+'5'!L40+'6'!L40+'7'!L40+'8'!L40+'9'!L40+'10'!L40+'11'!L40+'12'!L40+'13'!L40+'14'!L40+'15'!L40+'16'!L40+'17'!L40+'18'!L40+'19'!L40+'20'!L40+'21'!L40+'22'!L40+'23'!L40+'24'!L40+'25'!L40+'26'!L40+'27'!L40+'28'!L40+'29'!L40+'30'!L40+'31.'!L40</f>
        <v>0</v>
      </c>
      <c r="L40" s="19"/>
      <c r="M40" s="93"/>
      <c r="N40" s="94">
        <f t="shared" si="2"/>
        <v>0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x14ac:dyDescent="0.65">
      <c r="A41" s="10">
        <v>37</v>
      </c>
      <c r="B41" s="19" t="s">
        <v>49</v>
      </c>
      <c r="C41" s="46">
        <f>+ยกมา!D41</f>
        <v>3</v>
      </c>
      <c r="D41" s="44">
        <f>+'1'!E41+'2'!E41+'3'!E41+'4'!E41+'5'!E41+'6'!E41+'7'!E41+'8'!E41+'9'!E41+'10'!E41+'11'!E41+'12'!E41+'13'!E41+'14'!E41+'15'!E41+'16'!E41+'17'!E41+'18'!E41+'19'!E41+'20'!E41+'21'!E41+'22'!E41+'23'!E41+'24'!E41+'25'!E41+'26'!E41+'27'!E41+'28'!E41+'29'!E41+'30'!E41+'31.'!E41</f>
        <v>56</v>
      </c>
      <c r="E41" s="43">
        <f t="shared" si="0"/>
        <v>59</v>
      </c>
      <c r="F41" s="44">
        <f>+'1'!G41+'2'!G41+'3'!G41+'4'!G41+'5'!G41+'6'!G41+'7'!G41+'8'!G41+'9'!G41+'10'!G41+'11'!G41+'12'!G41+'13'!G41+'14'!G41+'15'!G41+'16'!G41+'17'!G41+'18'!G41+'19'!G41+'20'!G41+'21'!G41+'22'!G41+'23'!G41+'24'!G41+'25'!G41+'26'!G41+'27'!G41+'28'!G41+'29'!G41+'30'!G41+'31.'!G41</f>
        <v>3</v>
      </c>
      <c r="G41" s="44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H41" s="43">
        <f t="shared" si="1"/>
        <v>16</v>
      </c>
      <c r="I41" s="44">
        <f>+'1'!J41+'2'!J41+'3'!J41+'4'!J41+'5'!J41+'6'!J41+'7'!J41+'8'!J41+'9'!J41+'10'!J41+'11'!J41+'12'!J41+'13'!J41+'14'!J41+'15'!J41+'16'!J41+'17'!J41+'18'!J41+'19'!J41+'20'!J41+'21'!J41+'22'!J41+'23'!J41+'24'!J41+'25'!J41+'26'!J41+'27'!J41+'28'!J41+'29'!J41+'30'!J41+'31.'!J41</f>
        <v>40</v>
      </c>
      <c r="J41" s="20">
        <v>50</v>
      </c>
      <c r="K41" s="44">
        <f>+'1'!L41+'2'!L41+'3'!L41+'4'!L41+'5'!L41+'6'!L41+'7'!L41+'8'!L41+'9'!L41+'10'!L41+'11'!L41+'12'!L41+'13'!L41+'14'!L41+'15'!L41+'16'!L41+'17'!L41+'18'!L41+'19'!L41+'20'!L41+'21'!L41+'22'!L41+'23'!L41+'24'!L41+'25'!L41+'26'!L41+'27'!L41+'28'!L41+'29'!L41+'30'!L41+'31.'!L41</f>
        <v>2000</v>
      </c>
      <c r="L41" s="19"/>
      <c r="M41" s="93">
        <v>13.98</v>
      </c>
      <c r="N41" s="94">
        <f t="shared" si="2"/>
        <v>559.20000000000005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x14ac:dyDescent="0.65">
      <c r="A42" s="10">
        <v>38</v>
      </c>
      <c r="B42" s="19" t="s">
        <v>50</v>
      </c>
      <c r="C42" s="46">
        <f>+ยกมา!D42</f>
        <v>7</v>
      </c>
      <c r="D42" s="44">
        <f>+'1'!E42+'2'!E42+'3'!E42+'4'!E42+'5'!E42+'6'!E42+'7'!E42+'8'!E42+'9'!E42+'10'!E42+'11'!E42+'12'!E42+'13'!E42+'14'!E42+'15'!E42+'16'!E42+'17'!E42+'18'!E42+'19'!E42+'20'!E42+'21'!E42+'22'!E42+'23'!E42+'24'!E42+'25'!E42+'26'!E42+'27'!E42+'28'!E42+'29'!E42+'30'!E42+'31.'!E42</f>
        <v>30</v>
      </c>
      <c r="E42" s="43">
        <f t="shared" si="0"/>
        <v>37</v>
      </c>
      <c r="F42" s="44">
        <f>+'1'!G42+'2'!G42+'3'!G42+'4'!G42+'5'!G42+'6'!G42+'7'!G42+'8'!G42+'9'!G42+'10'!G42+'11'!G42+'12'!G42+'13'!G42+'14'!G42+'15'!G42+'16'!G42+'17'!G42+'18'!G42+'19'!G42+'20'!G42+'21'!G42+'22'!G42+'23'!G42+'24'!G42+'25'!G42+'26'!G42+'27'!G42+'28'!G42+'29'!G42+'30'!G42+'31.'!G42</f>
        <v>2</v>
      </c>
      <c r="G42" s="44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H42" s="43">
        <f t="shared" si="1"/>
        <v>3</v>
      </c>
      <c r="I42" s="44">
        <f>+'1'!J42+'2'!J42+'3'!J42+'4'!J42+'5'!J42+'6'!J42+'7'!J42+'8'!J42+'9'!J42+'10'!J42+'11'!J42+'12'!J42+'13'!J42+'14'!J42+'15'!J42+'16'!J42+'17'!J42+'18'!J42+'19'!J42+'20'!J42+'21'!J42+'22'!J42+'23'!J42+'24'!J42+'25'!J42+'26'!J42+'27'!J42+'28'!J42+'29'!J42+'30'!J42+'31.'!J42</f>
        <v>32</v>
      </c>
      <c r="J42" s="20">
        <v>50</v>
      </c>
      <c r="K42" s="44">
        <f>+'1'!L42+'2'!L42+'3'!L42+'4'!L42+'5'!L42+'6'!L42+'7'!L42+'8'!L42+'9'!L42+'10'!L42+'11'!L42+'12'!L42+'13'!L42+'14'!L42+'15'!L42+'16'!L42+'17'!L42+'18'!L42+'19'!L42+'20'!L42+'21'!L42+'22'!L42+'23'!L42+'24'!L42+'25'!L42+'26'!L42+'27'!L42+'28'!L42+'29'!L42+'30'!L42+'31.'!L42</f>
        <v>1600</v>
      </c>
      <c r="L42" s="19"/>
      <c r="M42" s="93">
        <v>13.26</v>
      </c>
      <c r="N42" s="94">
        <f t="shared" si="2"/>
        <v>424.32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x14ac:dyDescent="0.65">
      <c r="A43" s="10">
        <v>39</v>
      </c>
      <c r="B43" s="19" t="s">
        <v>51</v>
      </c>
      <c r="C43" s="46">
        <f>+ยกมา!D43</f>
        <v>5</v>
      </c>
      <c r="D43" s="44">
        <f>+'1'!E43+'2'!E43+'3'!E43+'4'!E43+'5'!E43+'6'!E43+'7'!E43+'8'!E43+'9'!E43+'10'!E43+'11'!E43+'12'!E43+'13'!E43+'14'!E43+'15'!E43+'16'!E43+'17'!E43+'18'!E43+'19'!E43+'20'!E43+'21'!E43+'22'!E43+'23'!E43+'24'!E43+'25'!E43+'26'!E43+'27'!E43+'28'!E43+'29'!E43+'30'!E43+'31.'!E43</f>
        <v>25</v>
      </c>
      <c r="E43" s="43">
        <f t="shared" si="0"/>
        <v>30</v>
      </c>
      <c r="F43" s="44">
        <f>+'1'!G43+'2'!G43+'3'!G43+'4'!G43+'5'!G43+'6'!G43+'7'!G43+'8'!G43+'9'!G43+'10'!G43+'11'!G43+'12'!G43+'13'!G43+'14'!G43+'15'!G43+'16'!G43+'17'!G43+'18'!G43+'19'!G43+'20'!G43+'21'!G43+'22'!G43+'23'!G43+'24'!G43+'25'!G43+'26'!G43+'27'!G43+'28'!G43+'29'!G43+'30'!G43+'31.'!G43</f>
        <v>6</v>
      </c>
      <c r="G43" s="44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H43" s="43">
        <f t="shared" si="1"/>
        <v>7</v>
      </c>
      <c r="I43" s="44">
        <f>+'1'!J43+'2'!J43+'3'!J43+'4'!J43+'5'!J43+'6'!J43+'7'!J43+'8'!J43+'9'!J43+'10'!J43+'11'!J43+'12'!J43+'13'!J43+'14'!J43+'15'!J43+'16'!J43+'17'!J43+'18'!J43+'19'!J43+'20'!J43+'21'!J43+'22'!J43+'23'!J43+'24'!J43+'25'!J43+'26'!J43+'27'!J43+'28'!J43+'29'!J43+'30'!J43+'31.'!J43</f>
        <v>17</v>
      </c>
      <c r="J43" s="20">
        <v>50</v>
      </c>
      <c r="K43" s="44">
        <f>+'1'!L43+'2'!L43+'3'!L43+'4'!L43+'5'!L43+'6'!L43+'7'!L43+'8'!L43+'9'!L43+'10'!L43+'11'!L43+'12'!L43+'13'!L43+'14'!L43+'15'!L43+'16'!L43+'17'!L43+'18'!L43+'19'!L43+'20'!L43+'21'!L43+'22'!L43+'23'!L43+'24'!L43+'25'!L43+'26'!L43+'27'!L43+'28'!L43+'29'!L43+'30'!L43+'31.'!L43</f>
        <v>850</v>
      </c>
      <c r="L43" s="19"/>
      <c r="M43" s="93"/>
      <c r="N43" s="94">
        <f t="shared" si="2"/>
        <v>0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x14ac:dyDescent="0.65">
      <c r="A44" s="10">
        <v>40</v>
      </c>
      <c r="B44" s="19" t="s">
        <v>265</v>
      </c>
      <c r="C44" s="46">
        <f>+ยกมา!D44</f>
        <v>0</v>
      </c>
      <c r="D44" s="44">
        <f>+'1'!E44+'2'!E44+'3'!E44+'4'!E44+'5'!E44+'6'!E44+'7'!E44+'8'!E44+'9'!E44+'10'!E44+'11'!E44+'12'!E44+'13'!E44+'14'!E44+'15'!E44+'16'!E44+'17'!E44+'18'!E44+'19'!E44+'20'!E44+'21'!E44+'22'!E44+'23'!E44+'24'!E44+'25'!E44+'26'!E44+'27'!E44+'28'!E44+'29'!E44+'30'!E44+'31.'!E44</f>
        <v>0</v>
      </c>
      <c r="E44" s="43">
        <f t="shared" si="0"/>
        <v>0</v>
      </c>
      <c r="F44" s="44">
        <f>+'1'!G44+'2'!G44+'3'!G44+'4'!G44+'5'!G44+'6'!G44+'7'!G44+'8'!G44+'9'!G44+'10'!G44+'11'!G44+'12'!G44+'13'!G44+'14'!G44+'15'!G44+'16'!G44+'17'!G44+'18'!G44+'19'!G44+'20'!G44+'21'!G44+'22'!G44+'23'!G44+'24'!G44+'25'!G44+'26'!G44+'27'!G44+'28'!G44+'29'!G44+'30'!G44+'31.'!G44</f>
        <v>0</v>
      </c>
      <c r="G44" s="44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H44" s="43">
        <f t="shared" si="1"/>
        <v>0</v>
      </c>
      <c r="I44" s="44">
        <f>+'1'!J44+'2'!J44+'3'!J44+'4'!J44+'5'!J44+'6'!J44+'7'!J44+'8'!J44+'9'!J44+'10'!J44+'11'!J44+'12'!J44+'13'!J44+'14'!J44+'15'!J44+'16'!J44+'17'!J44+'18'!J44+'19'!J44+'20'!J44+'21'!J44+'22'!J44+'23'!J44+'24'!J44+'25'!J44+'26'!J44+'27'!J44+'28'!J44+'29'!J44+'30'!J44+'31.'!J44</f>
        <v>0</v>
      </c>
      <c r="J44" s="20">
        <v>25</v>
      </c>
      <c r="K44" s="44">
        <f>+'1'!L44+'2'!L44+'3'!L44+'4'!L44+'5'!L44+'6'!L44+'7'!L44+'8'!L44+'9'!L44+'10'!L44+'11'!L44+'12'!L44+'13'!L44+'14'!L44+'15'!L44+'16'!L44+'17'!L44+'18'!L44+'19'!L44+'20'!L44+'21'!L44+'22'!L44+'23'!L44+'24'!L44+'25'!L44+'26'!L44+'27'!L44+'28'!L44+'29'!L44+'30'!L44+'31.'!L44</f>
        <v>0</v>
      </c>
      <c r="L44" s="19"/>
      <c r="M44" s="93"/>
      <c r="N44" s="94">
        <f t="shared" si="2"/>
        <v>0</v>
      </c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5" x14ac:dyDescent="0.65">
      <c r="A45" s="10">
        <v>41</v>
      </c>
      <c r="B45" s="19" t="s">
        <v>449</v>
      </c>
      <c r="C45" s="46">
        <f>+ยกมา!D45</f>
        <v>0</v>
      </c>
      <c r="D45" s="44">
        <f>+'1'!E45+'2'!E45+'3'!E45+'4'!E45+'5'!E45+'6'!E45+'7'!E45+'8'!E45+'9'!E45+'10'!E45+'11'!E45+'12'!E45+'13'!E45+'14'!E45+'15'!E45+'16'!E45+'17'!E45+'18'!E45+'19'!E45+'20'!E45+'21'!E45+'22'!E45+'23'!E45+'24'!E45+'25'!E45+'26'!E45+'27'!E45+'28'!E45+'29'!E45+'30'!E45+'31.'!E45</f>
        <v>30</v>
      </c>
      <c r="E45" s="43">
        <f t="shared" si="0"/>
        <v>30</v>
      </c>
      <c r="F45" s="44">
        <f>+'1'!G45+'2'!G45+'3'!G45+'4'!G45+'5'!G45+'6'!G45+'7'!G45+'8'!G45+'9'!G45+'10'!G45+'11'!G45+'12'!G45+'13'!G45+'14'!G45+'15'!G45+'16'!G45+'17'!G45+'18'!G45+'19'!G45+'20'!G45+'21'!G45+'22'!G45+'23'!G45+'24'!G45+'25'!G45+'26'!G45+'27'!G45+'28'!G45+'29'!G45+'30'!G45+'31.'!G45</f>
        <v>12</v>
      </c>
      <c r="G45" s="44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H45" s="43">
        <f t="shared" si="1"/>
        <v>0</v>
      </c>
      <c r="I45" s="44">
        <f>+'1'!J45+'2'!J45+'3'!J45+'4'!J45+'5'!J45+'6'!J45+'7'!J45+'8'!J45+'9'!J45+'10'!J45+'11'!J45+'12'!J45+'13'!J45+'14'!J45+'15'!J45+'16'!J45+'17'!J45+'18'!J45+'19'!J45+'20'!J45+'21'!J45+'22'!J45+'23'!J45+'24'!J45+'25'!J45+'26'!J45+'27'!J45+'28'!J45+'29'!J45+'30'!J45+'31.'!J45</f>
        <v>18</v>
      </c>
      <c r="J45" s="20">
        <v>25</v>
      </c>
      <c r="K45" s="44">
        <f>+'1'!L45+'2'!L45+'3'!L45+'4'!L45+'5'!L45+'6'!L45+'7'!L45+'8'!L45+'9'!L45+'10'!L45+'11'!L45+'12'!L45+'13'!L45+'14'!L45+'15'!L45+'16'!L45+'17'!L45+'18'!L45+'19'!L45+'20'!L45+'21'!L45+'22'!L45+'23'!L45+'24'!L45+'25'!L45+'26'!L45+'27'!L45+'28'!L45+'29'!L45+'30'!L45+'31.'!L45</f>
        <v>450</v>
      </c>
      <c r="L45" s="19"/>
      <c r="M45" s="93"/>
      <c r="N45" s="94">
        <f t="shared" si="2"/>
        <v>0</v>
      </c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5" x14ac:dyDescent="0.65">
      <c r="A46" s="10">
        <v>42</v>
      </c>
      <c r="B46" s="19" t="s">
        <v>450</v>
      </c>
      <c r="C46" s="46">
        <f>+ยกมา!D46</f>
        <v>0</v>
      </c>
      <c r="D46" s="44">
        <f>+'1'!E46+'2'!E46+'3'!E46+'4'!E46+'5'!E46+'6'!E46+'7'!E46+'8'!E46+'9'!E46+'10'!E46+'11'!E46+'12'!E46+'13'!E46+'14'!E46+'15'!E46+'16'!E46+'17'!E46+'18'!E46+'19'!E46+'20'!E46+'21'!E46+'22'!E46+'23'!E46+'24'!E46+'25'!E46+'26'!E46+'27'!E46+'28'!E46+'29'!E46+'30'!E46+'31.'!E46</f>
        <v>15</v>
      </c>
      <c r="E46" s="43">
        <f t="shared" si="0"/>
        <v>15</v>
      </c>
      <c r="F46" s="44">
        <f>+'1'!G46+'2'!G46+'3'!G46+'4'!G46+'5'!G46+'6'!G46+'7'!G46+'8'!G46+'9'!G46+'10'!G46+'11'!G46+'12'!G46+'13'!G46+'14'!G46+'15'!G46+'16'!G46+'17'!G46+'18'!G46+'19'!G46+'20'!G46+'21'!G46+'22'!G46+'23'!G46+'24'!G46+'25'!G46+'26'!G46+'27'!G46+'28'!G46+'29'!G46+'30'!G46+'31.'!G46</f>
        <v>14</v>
      </c>
      <c r="G46" s="44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H46" s="43">
        <f t="shared" si="1"/>
        <v>0</v>
      </c>
      <c r="I46" s="44">
        <f>+'1'!J46+'2'!J46+'3'!J46+'4'!J46+'5'!J46+'6'!J46+'7'!J46+'8'!J46+'9'!J46+'10'!J46+'11'!J46+'12'!J46+'13'!J46+'14'!J46+'15'!J46+'16'!J46+'17'!J46+'18'!J46+'19'!J46+'20'!J46+'21'!J46+'22'!J46+'23'!J46+'24'!J46+'25'!J46+'26'!J46+'27'!J46+'28'!J46+'29'!J46+'30'!J46+'31.'!J46</f>
        <v>1</v>
      </c>
      <c r="J46" s="20">
        <v>25</v>
      </c>
      <c r="K46" s="44">
        <f>+'1'!L46+'2'!L46+'3'!L46+'4'!L46+'5'!L46+'6'!L46+'7'!L46+'8'!L46+'9'!L46+'10'!L46+'11'!L46+'12'!L46+'13'!L46+'14'!L46+'15'!L46+'16'!L46+'17'!L46+'18'!L46+'19'!L46+'20'!L46+'21'!L46+'22'!L46+'23'!L46+'24'!L46+'25'!L46+'26'!L46+'27'!L46+'28'!L46+'29'!L46+'30'!L46+'31.'!L46</f>
        <v>25</v>
      </c>
      <c r="L46" s="19"/>
      <c r="M46" s="93"/>
      <c r="N46" s="94">
        <f t="shared" si="2"/>
        <v>0</v>
      </c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5" x14ac:dyDescent="0.65">
      <c r="A47" s="10">
        <v>43</v>
      </c>
      <c r="B47" s="19" t="s">
        <v>451</v>
      </c>
      <c r="C47" s="46">
        <f>+ยกมา!D47</f>
        <v>0</v>
      </c>
      <c r="D47" s="44">
        <f>+'1'!E47+'2'!E47+'3'!E47+'4'!E47+'5'!E47+'6'!E47+'7'!E47+'8'!E47+'9'!E47+'10'!E47+'11'!E47+'12'!E47+'13'!E47+'14'!E47+'15'!E47+'16'!E47+'17'!E47+'18'!E47+'19'!E47+'20'!E47+'21'!E47+'22'!E47+'23'!E47+'24'!E47+'25'!E47+'26'!E47+'27'!E47+'28'!E47+'29'!E47+'30'!E47+'31.'!E47</f>
        <v>0</v>
      </c>
      <c r="E47" s="43">
        <f t="shared" si="0"/>
        <v>0</v>
      </c>
      <c r="F47" s="44">
        <f>+'1'!G47+'2'!G47+'3'!G47+'4'!G47+'5'!G47+'6'!G47+'7'!G47+'8'!G47+'9'!G47+'10'!G47+'11'!G47+'12'!G47+'13'!G47+'14'!G47+'15'!G47+'16'!G47+'17'!G47+'18'!G47+'19'!G47+'20'!G47+'21'!G47+'22'!G47+'23'!G47+'24'!G47+'25'!G47+'26'!G47+'27'!G47+'28'!G47+'29'!G47+'30'!G47+'31.'!G47</f>
        <v>0</v>
      </c>
      <c r="G47" s="44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H47" s="43">
        <f t="shared" si="1"/>
        <v>0</v>
      </c>
      <c r="I47" s="44">
        <f>+'1'!J47+'2'!J47+'3'!J47+'4'!J47+'5'!J47+'6'!J47+'7'!J47+'8'!J47+'9'!J47+'10'!J47+'11'!J47+'12'!J47+'13'!J47+'14'!J47+'15'!J47+'16'!J47+'17'!J47+'18'!J47+'19'!J47+'20'!J47+'21'!J47+'22'!J47+'23'!J47+'24'!J47+'25'!J47+'26'!J47+'27'!J47+'28'!J47+'29'!J47+'30'!J47+'31.'!J47</f>
        <v>0</v>
      </c>
      <c r="J47" s="20">
        <v>25</v>
      </c>
      <c r="K47" s="44">
        <f>+'1'!L47+'2'!L47+'3'!L47+'4'!L47+'5'!L47+'6'!L47+'7'!L47+'8'!L47+'9'!L47+'10'!L47+'11'!L47+'12'!L47+'13'!L47+'14'!L47+'15'!L47+'16'!L47+'17'!L47+'18'!L47+'19'!L47+'20'!L47+'21'!L47+'22'!L47+'23'!L47+'24'!L47+'25'!L47+'26'!L47+'27'!L47+'28'!L47+'29'!L47+'30'!L47+'31.'!L47</f>
        <v>0</v>
      </c>
      <c r="L47" s="19"/>
      <c r="M47" s="93"/>
      <c r="N47" s="94">
        <f t="shared" si="2"/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5" x14ac:dyDescent="0.65">
      <c r="A48" s="10">
        <v>44</v>
      </c>
      <c r="B48" s="19" t="s">
        <v>266</v>
      </c>
      <c r="C48" s="46">
        <f>+ยกมา!D48</f>
        <v>0</v>
      </c>
      <c r="D48" s="44">
        <f>+'1'!E48+'2'!E48+'3'!E48+'4'!E48+'5'!E48+'6'!E48+'7'!E48+'8'!E48+'9'!E48+'10'!E48+'11'!E48+'12'!E48+'13'!E48+'14'!E48+'15'!E48+'16'!E48+'17'!E48+'18'!E48+'19'!E48+'20'!E48+'21'!E48+'22'!E48+'23'!E48+'24'!E48+'25'!E48+'26'!E48+'27'!E48+'28'!E48+'29'!E48+'30'!E48+'31.'!E48</f>
        <v>0</v>
      </c>
      <c r="E48" s="43">
        <f t="shared" si="0"/>
        <v>0</v>
      </c>
      <c r="F48" s="44">
        <f>+'1'!G48+'2'!G48+'3'!G48+'4'!G48+'5'!G48+'6'!G48+'7'!G48+'8'!G48+'9'!G48+'10'!G48+'11'!G48+'12'!G48+'13'!G48+'14'!G48+'15'!G48+'16'!G48+'17'!G48+'18'!G48+'19'!G48+'20'!G48+'21'!G48+'22'!G48+'23'!G48+'24'!G48+'25'!G48+'26'!G48+'27'!G48+'28'!G48+'29'!G48+'30'!G48+'31.'!G48</f>
        <v>0</v>
      </c>
      <c r="G48" s="44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H48" s="43">
        <f t="shared" si="1"/>
        <v>0</v>
      </c>
      <c r="I48" s="44">
        <f>+'1'!J48+'2'!J48+'3'!J48+'4'!J48+'5'!J48+'6'!J48+'7'!J48+'8'!J48+'9'!J48+'10'!J48+'11'!J48+'12'!J48+'13'!J48+'14'!J48+'15'!J48+'16'!J48+'17'!J48+'18'!J48+'19'!J48+'20'!J48+'21'!J48+'22'!J48+'23'!J48+'24'!J48+'25'!J48+'26'!J48+'27'!J48+'28'!J48+'29'!J48+'30'!J48+'31.'!J48</f>
        <v>0</v>
      </c>
      <c r="J48" s="20">
        <v>50</v>
      </c>
      <c r="K48" s="44">
        <f>+'1'!L48+'2'!L48+'3'!L48+'4'!L48+'5'!L48+'6'!L48+'7'!L48+'8'!L48+'9'!L48+'10'!L48+'11'!L48+'12'!L48+'13'!L48+'14'!L48+'15'!L48+'16'!L48+'17'!L48+'18'!L48+'19'!L48+'20'!L48+'21'!L48+'22'!L48+'23'!L48+'24'!L48+'25'!L48+'26'!L48+'27'!L48+'28'!L48+'29'!L48+'30'!L48+'31.'!L48</f>
        <v>0</v>
      </c>
      <c r="L48" s="19"/>
      <c r="M48" s="93"/>
      <c r="N48" s="94">
        <f t="shared" si="2"/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x14ac:dyDescent="0.65">
      <c r="A49" s="10">
        <v>45</v>
      </c>
      <c r="B49" s="19" t="s">
        <v>52</v>
      </c>
      <c r="C49" s="46">
        <f>+ยกมา!D49</f>
        <v>4</v>
      </c>
      <c r="D49" s="44">
        <f>+'1'!E49+'2'!E49+'3'!E49+'4'!E49+'5'!E49+'6'!E49+'7'!E49+'8'!E49+'9'!E49+'10'!E49+'11'!E49+'12'!E49+'13'!E49+'14'!E49+'15'!E49+'16'!E49+'17'!E49+'18'!E49+'19'!E49+'20'!E49+'21'!E49+'22'!E49+'23'!E49+'24'!E49+'25'!E49+'26'!E49+'27'!E49+'28'!E49+'29'!E49+'30'!E49+'31.'!E49</f>
        <v>15</v>
      </c>
      <c r="E49" s="43">
        <f t="shared" si="0"/>
        <v>19</v>
      </c>
      <c r="F49" s="44">
        <f>+'1'!G49+'2'!G49+'3'!G49+'4'!G49+'5'!G49+'6'!G49+'7'!G49+'8'!G49+'9'!G49+'10'!G49+'11'!G49+'12'!G49+'13'!G49+'14'!G49+'15'!G49+'16'!G49+'17'!G49+'18'!G49+'19'!G49+'20'!G49+'21'!G49+'22'!G49+'23'!G49+'24'!G49+'25'!G49+'26'!G49+'27'!G49+'28'!G49+'29'!G49+'30'!G49+'31.'!G49</f>
        <v>0</v>
      </c>
      <c r="G49" s="44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H49" s="43">
        <f t="shared" si="1"/>
        <v>3</v>
      </c>
      <c r="I49" s="44">
        <f>+'1'!J49+'2'!J49+'3'!J49+'4'!J49+'5'!J49+'6'!J49+'7'!J49+'8'!J49+'9'!J49+'10'!J49+'11'!J49+'12'!J49+'13'!J49+'14'!J49+'15'!J49+'16'!J49+'17'!J49+'18'!J49+'19'!J49+'20'!J49+'21'!J49+'22'!J49+'23'!J49+'24'!J49+'25'!J49+'26'!J49+'27'!J49+'28'!J49+'29'!J49+'30'!J49+'31.'!J49</f>
        <v>16</v>
      </c>
      <c r="J49" s="20">
        <v>50</v>
      </c>
      <c r="K49" s="44">
        <f>+'1'!L49+'2'!L49+'3'!L49+'4'!L49+'5'!L49+'6'!L49+'7'!L49+'8'!L49+'9'!L49+'10'!L49+'11'!L49+'12'!L49+'13'!L49+'14'!L49+'15'!L49+'16'!L49+'17'!L49+'18'!L49+'19'!L49+'20'!L49+'21'!L49+'22'!L49+'23'!L49+'24'!L49+'25'!L49+'26'!L49+'27'!L49+'28'!L49+'29'!L49+'30'!L49+'31.'!L49</f>
        <v>800</v>
      </c>
      <c r="L49" s="19"/>
      <c r="M49" s="93">
        <v>25.21</v>
      </c>
      <c r="N49" s="94">
        <f t="shared" si="2"/>
        <v>403.36</v>
      </c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x14ac:dyDescent="0.65">
      <c r="A50" s="10">
        <v>46</v>
      </c>
      <c r="B50" s="19" t="s">
        <v>53</v>
      </c>
      <c r="C50" s="46">
        <f>+ยกมา!D50</f>
        <v>3</v>
      </c>
      <c r="D50" s="44">
        <f>+'1'!E50+'2'!E50+'3'!E50+'4'!E50+'5'!E50+'6'!E50+'7'!E50+'8'!E50+'9'!E50+'10'!E50+'11'!E50+'12'!E50+'13'!E50+'14'!E50+'15'!E50+'16'!E50+'17'!E50+'18'!E50+'19'!E50+'20'!E50+'21'!E50+'22'!E50+'23'!E50+'24'!E50+'25'!E50+'26'!E50+'27'!E50+'28'!E50+'29'!E50+'30'!E50+'31.'!E50</f>
        <v>6</v>
      </c>
      <c r="E50" s="43">
        <f t="shared" si="0"/>
        <v>9</v>
      </c>
      <c r="F50" s="44">
        <f>+'1'!G50+'2'!G50+'3'!G50+'4'!G50+'5'!G50+'6'!G50+'7'!G50+'8'!G50+'9'!G50+'10'!G50+'11'!G50+'12'!G50+'13'!G50+'14'!G50+'15'!G50+'16'!G50+'17'!G50+'18'!G50+'19'!G50+'20'!G50+'21'!G50+'22'!G50+'23'!G50+'24'!G50+'25'!G50+'26'!G50+'27'!G50+'28'!G50+'29'!G50+'30'!G50+'31.'!G50</f>
        <v>1</v>
      </c>
      <c r="G50" s="44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H50" s="43">
        <f t="shared" si="1"/>
        <v>1</v>
      </c>
      <c r="I50" s="44">
        <f>+'1'!J50+'2'!J50+'3'!J50+'4'!J50+'5'!J50+'6'!J50+'7'!J50+'8'!J50+'9'!J50+'10'!J50+'11'!J50+'12'!J50+'13'!J50+'14'!J50+'15'!J50+'16'!J50+'17'!J50+'18'!J50+'19'!J50+'20'!J50+'21'!J50+'22'!J50+'23'!J50+'24'!J50+'25'!J50+'26'!J50+'27'!J50+'28'!J50+'29'!J50+'30'!J50+'31.'!J50</f>
        <v>7</v>
      </c>
      <c r="J50" s="20">
        <v>50</v>
      </c>
      <c r="K50" s="44">
        <f>+'1'!L50+'2'!L50+'3'!L50+'4'!L50+'5'!L50+'6'!L50+'7'!L50+'8'!L50+'9'!L50+'10'!L50+'11'!L50+'12'!L50+'13'!L50+'14'!L50+'15'!L50+'16'!L50+'17'!L50+'18'!L50+'19'!L50+'20'!L50+'21'!L50+'22'!L50+'23'!L50+'24'!L50+'25'!L50+'26'!L50+'27'!L50+'28'!L50+'29'!L50+'30'!L50+'31.'!L50</f>
        <v>350</v>
      </c>
      <c r="L50" s="19"/>
      <c r="M50" s="93">
        <v>14.96</v>
      </c>
      <c r="N50" s="94">
        <f t="shared" si="2"/>
        <v>104.72</v>
      </c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x14ac:dyDescent="0.65">
      <c r="A51" s="10">
        <v>47</v>
      </c>
      <c r="B51" s="19" t="s">
        <v>54</v>
      </c>
      <c r="C51" s="46">
        <f>+ยกมา!D51</f>
        <v>8</v>
      </c>
      <c r="D51" s="44">
        <f>+'1'!E51+'2'!E51+'3'!E51+'4'!E51+'5'!E51+'6'!E51+'7'!E51+'8'!E51+'9'!E51+'10'!E51+'11'!E51+'12'!E51+'13'!E51+'14'!E51+'15'!E51+'16'!E51+'17'!E51+'18'!E51+'19'!E51+'20'!E51+'21'!E51+'22'!E51+'23'!E51+'24'!E51+'25'!E51+'26'!E51+'27'!E51+'28'!E51+'29'!E51+'30'!E51+'31.'!E51</f>
        <v>13</v>
      </c>
      <c r="E51" s="43">
        <f t="shared" si="0"/>
        <v>21</v>
      </c>
      <c r="F51" s="44">
        <f>+'1'!G51+'2'!G51+'3'!G51+'4'!G51+'5'!G51+'6'!G51+'7'!G51+'8'!G51+'9'!G51+'10'!G51+'11'!G51+'12'!G51+'13'!G51+'14'!G51+'15'!G51+'16'!G51+'17'!G51+'18'!G51+'19'!G51+'20'!G51+'21'!G51+'22'!G51+'23'!G51+'24'!G51+'25'!G51+'26'!G51+'27'!G51+'28'!G51+'29'!G51+'30'!G51+'31.'!G51</f>
        <v>3</v>
      </c>
      <c r="G51" s="44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H51" s="43">
        <f t="shared" si="1"/>
        <v>2</v>
      </c>
      <c r="I51" s="44">
        <f>+'1'!J51+'2'!J51+'3'!J51+'4'!J51+'5'!J51+'6'!J51+'7'!J51+'8'!J51+'9'!J51+'10'!J51+'11'!J51+'12'!J51+'13'!J51+'14'!J51+'15'!J51+'16'!J51+'17'!J51+'18'!J51+'19'!J51+'20'!J51+'21'!J51+'22'!J51+'23'!J51+'24'!J51+'25'!J51+'26'!J51+'27'!J51+'28'!J51+'29'!J51+'30'!J51+'31.'!J51</f>
        <v>16</v>
      </c>
      <c r="J51" s="20">
        <v>50</v>
      </c>
      <c r="K51" s="44">
        <f>+'1'!L51+'2'!L51+'3'!L51+'4'!L51+'5'!L51+'6'!L51+'7'!L51+'8'!L51+'9'!L51+'10'!L51+'11'!L51+'12'!L51+'13'!L51+'14'!L51+'15'!L51+'16'!L51+'17'!L51+'18'!L51+'19'!L51+'20'!L51+'21'!L51+'22'!L51+'23'!L51+'24'!L51+'25'!L51+'26'!L51+'27'!L51+'28'!L51+'29'!L51+'30'!L51+'31.'!L51</f>
        <v>800</v>
      </c>
      <c r="L51" s="19"/>
      <c r="M51" s="93">
        <v>14.38</v>
      </c>
      <c r="N51" s="94">
        <f t="shared" si="2"/>
        <v>230.08</v>
      </c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x14ac:dyDescent="0.65">
      <c r="A52" s="10">
        <v>48</v>
      </c>
      <c r="B52" s="19" t="s">
        <v>55</v>
      </c>
      <c r="C52" s="46">
        <f>+ยกมา!D52</f>
        <v>9</v>
      </c>
      <c r="D52" s="44">
        <f>+'1'!E52+'2'!E52+'3'!E52+'4'!E52+'5'!E52+'6'!E52+'7'!E52+'8'!E52+'9'!E52+'10'!E52+'11'!E52+'12'!E52+'13'!E52+'14'!E52+'15'!E52+'16'!E52+'17'!E52+'18'!E52+'19'!E52+'20'!E52+'21'!E52+'22'!E52+'23'!E52+'24'!E52+'25'!E52+'26'!E52+'27'!E52+'28'!E52+'29'!E52+'30'!E52+'31.'!E52</f>
        <v>15</v>
      </c>
      <c r="E52" s="43">
        <f t="shared" si="0"/>
        <v>24</v>
      </c>
      <c r="F52" s="44">
        <f>+'1'!G52+'2'!G52+'3'!G52+'4'!G52+'5'!G52+'6'!G52+'7'!G52+'8'!G52+'9'!G52+'10'!G52+'11'!G52+'12'!G52+'13'!G52+'14'!G52+'15'!G52+'16'!G52+'17'!G52+'18'!G52+'19'!G52+'20'!G52+'21'!G52+'22'!G52+'23'!G52+'24'!G52+'25'!G52+'26'!G52+'27'!G52+'28'!G52+'29'!G52+'30'!G52+'31.'!G52</f>
        <v>2</v>
      </c>
      <c r="G52" s="44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H52" s="43">
        <f t="shared" si="1"/>
        <v>3</v>
      </c>
      <c r="I52" s="44">
        <f>+'1'!J52+'2'!J52+'3'!J52+'4'!J52+'5'!J52+'6'!J52+'7'!J52+'8'!J52+'9'!J52+'10'!J52+'11'!J52+'12'!J52+'13'!J52+'14'!J52+'15'!J52+'16'!J52+'17'!J52+'18'!J52+'19'!J52+'20'!J52+'21'!J52+'22'!J52+'23'!J52+'24'!J52+'25'!J52+'26'!J52+'27'!J52+'28'!J52+'29'!J52+'30'!J52+'31.'!J52</f>
        <v>19</v>
      </c>
      <c r="J52" s="20">
        <v>50</v>
      </c>
      <c r="K52" s="44">
        <f>+'1'!L52+'2'!L52+'3'!L52+'4'!L52+'5'!L52+'6'!L52+'7'!L52+'8'!L52+'9'!L52+'10'!L52+'11'!L52+'12'!L52+'13'!L52+'14'!L52+'15'!L52+'16'!L52+'17'!L52+'18'!L52+'19'!L52+'20'!L52+'21'!L52+'22'!L52+'23'!L52+'24'!L52+'25'!L52+'26'!L52+'27'!L52+'28'!L52+'29'!L52+'30'!L52+'31.'!L52</f>
        <v>950</v>
      </c>
      <c r="L52" s="19"/>
      <c r="M52" s="93">
        <v>18.510000000000002</v>
      </c>
      <c r="N52" s="94">
        <f t="shared" si="2"/>
        <v>351.69000000000005</v>
      </c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x14ac:dyDescent="0.65">
      <c r="A53" s="10">
        <v>49</v>
      </c>
      <c r="B53" s="19" t="s">
        <v>56</v>
      </c>
      <c r="C53" s="46">
        <f>+ยกมา!D53</f>
        <v>0</v>
      </c>
      <c r="D53" s="44">
        <f>+'1'!E53+'2'!E53+'3'!E53+'4'!E53+'5'!E53+'6'!E53+'7'!E53+'8'!E53+'9'!E53+'10'!E53+'11'!E53+'12'!E53+'13'!E53+'14'!E53+'15'!E53+'16'!E53+'17'!E53+'18'!E53+'19'!E53+'20'!E53+'21'!E53+'22'!E53+'23'!E53+'24'!E53+'25'!E53+'26'!E53+'27'!E53+'28'!E53+'29'!E53+'30'!E53+'31.'!E53</f>
        <v>0</v>
      </c>
      <c r="E53" s="43">
        <f t="shared" si="0"/>
        <v>0</v>
      </c>
      <c r="F53" s="44">
        <f>+'1'!G53+'2'!G53+'3'!G53+'4'!G53+'5'!G53+'6'!G53+'7'!G53+'8'!G53+'9'!G53+'10'!G53+'11'!G53+'12'!G53+'13'!G53+'14'!G53+'15'!G53+'16'!G53+'17'!G53+'18'!G53+'19'!G53+'20'!G53+'21'!G53+'22'!G53+'23'!G53+'24'!G53+'25'!G53+'26'!G53+'27'!G53+'28'!G53+'29'!G53+'30'!G53+'31.'!G53</f>
        <v>0</v>
      </c>
      <c r="G53" s="44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H53" s="43">
        <f t="shared" si="1"/>
        <v>0</v>
      </c>
      <c r="I53" s="44">
        <f>+'1'!J53+'2'!J53+'3'!J53+'4'!J53+'5'!J53+'6'!J53+'7'!J53+'8'!J53+'9'!J53+'10'!J53+'11'!J53+'12'!J53+'13'!J53+'14'!J53+'15'!J53+'16'!J53+'17'!J53+'18'!J53+'19'!J53+'20'!J53+'21'!J53+'22'!J53+'23'!J53+'24'!J53+'25'!J53+'26'!J53+'27'!J53+'28'!J53+'29'!J53+'30'!J53+'31.'!J53</f>
        <v>0</v>
      </c>
      <c r="J53" s="20">
        <v>50</v>
      </c>
      <c r="K53" s="44">
        <f>+'1'!L53+'2'!L53+'3'!L53+'4'!L53+'5'!L53+'6'!L53+'7'!L53+'8'!L53+'9'!L53+'10'!L53+'11'!L53+'12'!L53+'13'!L53+'14'!L53+'15'!L53+'16'!L53+'17'!L53+'18'!L53+'19'!L53+'20'!L53+'21'!L53+'22'!L53+'23'!L53+'24'!L53+'25'!L53+'26'!L53+'27'!L53+'28'!L53+'29'!L53+'30'!L53+'31.'!L53</f>
        <v>0</v>
      </c>
      <c r="L53" s="19"/>
      <c r="M53" s="93">
        <v>18.36</v>
      </c>
      <c r="N53" s="94">
        <f t="shared" si="2"/>
        <v>0</v>
      </c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x14ac:dyDescent="0.65">
      <c r="A54" s="10">
        <v>50</v>
      </c>
      <c r="B54" s="19" t="s">
        <v>57</v>
      </c>
      <c r="C54" s="46">
        <f>+ยกมา!D54</f>
        <v>2</v>
      </c>
      <c r="D54" s="44">
        <f>+'1'!E54+'2'!E54+'3'!E54+'4'!E54+'5'!E54+'6'!E54+'7'!E54+'8'!E54+'9'!E54+'10'!E54+'11'!E54+'12'!E54+'13'!E54+'14'!E54+'15'!E54+'16'!E54+'17'!E54+'18'!E54+'19'!E54+'20'!E54+'21'!E54+'22'!E54+'23'!E54+'24'!E54+'25'!E54+'26'!E54+'27'!E54+'28'!E54+'29'!E54+'30'!E54+'31.'!E54</f>
        <v>23</v>
      </c>
      <c r="E54" s="43">
        <f t="shared" si="0"/>
        <v>25</v>
      </c>
      <c r="F54" s="44">
        <f>+'1'!G54+'2'!G54+'3'!G54+'4'!G54+'5'!G54+'6'!G54+'7'!G54+'8'!G54+'9'!G54+'10'!G54+'11'!G54+'12'!G54+'13'!G54+'14'!G54+'15'!G54+'16'!G54+'17'!G54+'18'!G54+'19'!G54+'20'!G54+'21'!G54+'22'!G54+'23'!G54+'24'!G54+'25'!G54+'26'!G54+'27'!G54+'28'!G54+'29'!G54+'30'!G54+'31.'!G54</f>
        <v>0</v>
      </c>
      <c r="G54" s="44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H54" s="43">
        <f t="shared" si="1"/>
        <v>6</v>
      </c>
      <c r="I54" s="44">
        <f>+'1'!J54+'2'!J54+'3'!J54+'4'!J54+'5'!J54+'6'!J54+'7'!J54+'8'!J54+'9'!J54+'10'!J54+'11'!J54+'12'!J54+'13'!J54+'14'!J54+'15'!J54+'16'!J54+'17'!J54+'18'!J54+'19'!J54+'20'!J54+'21'!J54+'22'!J54+'23'!J54+'24'!J54+'25'!J54+'26'!J54+'27'!J54+'28'!J54+'29'!J54+'30'!J54+'31.'!J54</f>
        <v>19</v>
      </c>
      <c r="J54" s="20">
        <v>50</v>
      </c>
      <c r="K54" s="44">
        <f>+'1'!L54+'2'!L54+'3'!L54+'4'!L54+'5'!L54+'6'!L54+'7'!L54+'8'!L54+'9'!L54+'10'!L54+'11'!L54+'12'!L54+'13'!L54+'14'!L54+'15'!L54+'16'!L54+'17'!L54+'18'!L54+'19'!L54+'20'!L54+'21'!L54+'22'!L54+'23'!L54+'24'!L54+'25'!L54+'26'!L54+'27'!L54+'28'!L54+'29'!L54+'30'!L54+'31.'!L54</f>
        <v>950</v>
      </c>
      <c r="L54" s="19"/>
      <c r="M54" s="93">
        <v>14.89</v>
      </c>
      <c r="N54" s="94">
        <f t="shared" si="2"/>
        <v>282.91000000000003</v>
      </c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x14ac:dyDescent="0.65">
      <c r="A55" s="10">
        <v>51</v>
      </c>
      <c r="B55" s="19" t="s">
        <v>58</v>
      </c>
      <c r="C55" s="46">
        <f>+ยกมา!D55</f>
        <v>19</v>
      </c>
      <c r="D55" s="44">
        <f>+'1'!E55+'2'!E55+'3'!E55+'4'!E55+'5'!E55+'6'!E55+'7'!E55+'8'!E55+'9'!E55+'10'!E55+'11'!E55+'12'!E55+'13'!E55+'14'!E55+'15'!E55+'16'!E55+'17'!E55+'18'!E55+'19'!E55+'20'!E55+'21'!E55+'22'!E55+'23'!E55+'24'!E55+'25'!E55+'26'!E55+'27'!E55+'28'!E55+'29'!E55+'30'!E55+'31.'!E55</f>
        <v>34</v>
      </c>
      <c r="E55" s="43">
        <f t="shared" si="0"/>
        <v>53</v>
      </c>
      <c r="F55" s="44">
        <f>+'1'!G55+'2'!G55+'3'!G55+'4'!G55+'5'!G55+'6'!G55+'7'!G55+'8'!G55+'9'!G55+'10'!G55+'11'!G55+'12'!G55+'13'!G55+'14'!G55+'15'!G55+'16'!G55+'17'!G55+'18'!G55+'19'!G55+'20'!G55+'21'!G55+'22'!G55+'23'!G55+'24'!G55+'25'!G55+'26'!G55+'27'!G55+'28'!G55+'29'!G55+'30'!G55+'31.'!G55</f>
        <v>0</v>
      </c>
      <c r="G55" s="44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H55" s="43">
        <f t="shared" si="1"/>
        <v>6</v>
      </c>
      <c r="I55" s="44">
        <f>+'1'!J55+'2'!J55+'3'!J55+'4'!J55+'5'!J55+'6'!J55+'7'!J55+'8'!J55+'9'!J55+'10'!J55+'11'!J55+'12'!J55+'13'!J55+'14'!J55+'15'!J55+'16'!J55+'17'!J55+'18'!J55+'19'!J55+'20'!J55+'21'!J55+'22'!J55+'23'!J55+'24'!J55+'25'!J55+'26'!J55+'27'!J55+'28'!J55+'29'!J55+'30'!J55+'31.'!J55</f>
        <v>47</v>
      </c>
      <c r="J55" s="20">
        <v>50</v>
      </c>
      <c r="K55" s="44">
        <f>+'1'!L55+'2'!L55+'3'!L55+'4'!L55+'5'!L55+'6'!L55+'7'!L55+'8'!L55+'9'!L55+'10'!L55+'11'!L55+'12'!L55+'13'!L55+'14'!L55+'15'!L55+'16'!L55+'17'!L55+'18'!L55+'19'!L55+'20'!L55+'21'!L55+'22'!L55+'23'!L55+'24'!L55+'25'!L55+'26'!L55+'27'!L55+'28'!L55+'29'!L55+'30'!L55+'31.'!L55</f>
        <v>2350</v>
      </c>
      <c r="L55" s="19"/>
      <c r="M55" s="93">
        <v>14.23</v>
      </c>
      <c r="N55" s="94">
        <f t="shared" si="2"/>
        <v>668.81000000000006</v>
      </c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x14ac:dyDescent="0.65">
      <c r="A56" s="10">
        <v>52</v>
      </c>
      <c r="B56" s="19" t="s">
        <v>59</v>
      </c>
      <c r="C56" s="46">
        <f>+ยกมา!D56</f>
        <v>7</v>
      </c>
      <c r="D56" s="44">
        <f>+'1'!E56+'2'!E56+'3'!E56+'4'!E56+'5'!E56+'6'!E56+'7'!E56+'8'!E56+'9'!E56+'10'!E56+'11'!E56+'12'!E56+'13'!E56+'14'!E56+'15'!E56+'16'!E56+'17'!E56+'18'!E56+'19'!E56+'20'!E56+'21'!E56+'22'!E56+'23'!E56+'24'!E56+'25'!E56+'26'!E56+'27'!E56+'28'!E56+'29'!E56+'30'!E56+'31.'!E56</f>
        <v>3</v>
      </c>
      <c r="E56" s="43">
        <f t="shared" si="0"/>
        <v>10</v>
      </c>
      <c r="F56" s="44">
        <f>+'1'!G56+'2'!G56+'3'!G56+'4'!G56+'5'!G56+'6'!G56+'7'!G56+'8'!G56+'9'!G56+'10'!G56+'11'!G56+'12'!G56+'13'!G56+'14'!G56+'15'!G56+'16'!G56+'17'!G56+'18'!G56+'19'!G56+'20'!G56+'21'!G56+'22'!G56+'23'!G56+'24'!G56+'25'!G56+'26'!G56+'27'!G56+'28'!G56+'29'!G56+'30'!G56+'31.'!G56</f>
        <v>0</v>
      </c>
      <c r="G56" s="44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H56" s="43">
        <f t="shared" si="1"/>
        <v>0</v>
      </c>
      <c r="I56" s="44">
        <f>+'1'!J56+'2'!J56+'3'!J56+'4'!J56+'5'!J56+'6'!J56+'7'!J56+'8'!J56+'9'!J56+'10'!J56+'11'!J56+'12'!J56+'13'!J56+'14'!J56+'15'!J56+'16'!J56+'17'!J56+'18'!J56+'19'!J56+'20'!J56+'21'!J56+'22'!J56+'23'!J56+'24'!J56+'25'!J56+'26'!J56+'27'!J56+'28'!J56+'29'!J56+'30'!J56+'31.'!J56</f>
        <v>10</v>
      </c>
      <c r="J56" s="20">
        <v>50</v>
      </c>
      <c r="K56" s="44">
        <f>+'1'!L56+'2'!L56+'3'!L56+'4'!L56+'5'!L56+'6'!L56+'7'!L56+'8'!L56+'9'!L56+'10'!L56+'11'!L56+'12'!L56+'13'!L56+'14'!L56+'15'!L56+'16'!L56+'17'!L56+'18'!L56+'19'!L56+'20'!L56+'21'!L56+'22'!L56+'23'!L56+'24'!L56+'25'!L56+'26'!L56+'27'!L56+'28'!L56+'29'!L56+'30'!L56+'31.'!L56</f>
        <v>500</v>
      </c>
      <c r="L56" s="19"/>
      <c r="M56" s="93">
        <v>14.38</v>
      </c>
      <c r="N56" s="94">
        <f t="shared" si="2"/>
        <v>143.80000000000001</v>
      </c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x14ac:dyDescent="0.65">
      <c r="A57" s="10">
        <v>53</v>
      </c>
      <c r="B57" s="19" t="s">
        <v>60</v>
      </c>
      <c r="C57" s="46">
        <f>+ยกมา!D57</f>
        <v>11</v>
      </c>
      <c r="D57" s="44">
        <f>+'1'!E57+'2'!E57+'3'!E57+'4'!E57+'5'!E57+'6'!E57+'7'!E57+'8'!E57+'9'!E57+'10'!E57+'11'!E57+'12'!E57+'13'!E57+'14'!E57+'15'!E57+'16'!E57+'17'!E57+'18'!E57+'19'!E57+'20'!E57+'21'!E57+'22'!E57+'23'!E57+'24'!E57+'25'!E57+'26'!E57+'27'!E57+'28'!E57+'29'!E57+'30'!E57+'31.'!E57</f>
        <v>4</v>
      </c>
      <c r="E57" s="43">
        <f t="shared" si="0"/>
        <v>15</v>
      </c>
      <c r="F57" s="44">
        <f>+'1'!G57+'2'!G57+'3'!G57+'4'!G57+'5'!G57+'6'!G57+'7'!G57+'8'!G57+'9'!G57+'10'!G57+'11'!G57+'12'!G57+'13'!G57+'14'!G57+'15'!G57+'16'!G57+'17'!G57+'18'!G57+'19'!G57+'20'!G57+'21'!G57+'22'!G57+'23'!G57+'24'!G57+'25'!G57+'26'!G57+'27'!G57+'28'!G57+'29'!G57+'30'!G57+'31.'!G57</f>
        <v>0</v>
      </c>
      <c r="G57" s="44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H57" s="43">
        <f t="shared" si="1"/>
        <v>0</v>
      </c>
      <c r="I57" s="44">
        <f>+'1'!J57+'2'!J57+'3'!J57+'4'!J57+'5'!J57+'6'!J57+'7'!J57+'8'!J57+'9'!J57+'10'!J57+'11'!J57+'12'!J57+'13'!J57+'14'!J57+'15'!J57+'16'!J57+'17'!J57+'18'!J57+'19'!J57+'20'!J57+'21'!J57+'22'!J57+'23'!J57+'24'!J57+'25'!J57+'26'!J57+'27'!J57+'28'!J57+'29'!J57+'30'!J57+'31.'!J57</f>
        <v>15</v>
      </c>
      <c r="J57" s="20">
        <v>50</v>
      </c>
      <c r="K57" s="44">
        <f>+'1'!L57+'2'!L57+'3'!L57+'4'!L57+'5'!L57+'6'!L57+'7'!L57+'8'!L57+'9'!L57+'10'!L57+'11'!L57+'12'!L57+'13'!L57+'14'!L57+'15'!L57+'16'!L57+'17'!L57+'18'!L57+'19'!L57+'20'!L57+'21'!L57+'22'!L57+'23'!L57+'24'!L57+'25'!L57+'26'!L57+'27'!L57+'28'!L57+'29'!L57+'30'!L57+'31.'!L57</f>
        <v>750</v>
      </c>
      <c r="L57" s="19"/>
      <c r="M57" s="93">
        <v>14.65</v>
      </c>
      <c r="N57" s="94">
        <f t="shared" si="2"/>
        <v>219.75</v>
      </c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x14ac:dyDescent="0.65">
      <c r="A58" s="10">
        <v>54</v>
      </c>
      <c r="B58" s="19" t="s">
        <v>61</v>
      </c>
      <c r="C58" s="46">
        <f>+ยกมา!D58</f>
        <v>3</v>
      </c>
      <c r="D58" s="44">
        <f>+'1'!E58+'2'!E58+'3'!E58+'4'!E58+'5'!E58+'6'!E58+'7'!E58+'8'!E58+'9'!E58+'10'!E58+'11'!E58+'12'!E58+'13'!E58+'14'!E58+'15'!E58+'16'!E58+'17'!E58+'18'!E58+'19'!E58+'20'!E58+'21'!E58+'22'!E58+'23'!E58+'24'!E58+'25'!E58+'26'!E58+'27'!E58+'28'!E58+'29'!E58+'30'!E58+'31.'!E58</f>
        <v>35</v>
      </c>
      <c r="E58" s="43">
        <f t="shared" si="0"/>
        <v>38</v>
      </c>
      <c r="F58" s="44">
        <f>+'1'!G58+'2'!G58+'3'!G58+'4'!G58+'5'!G58+'6'!G58+'7'!G58+'8'!G58+'9'!G58+'10'!G58+'11'!G58+'12'!G58+'13'!G58+'14'!G58+'15'!G58+'16'!G58+'17'!G58+'18'!G58+'19'!G58+'20'!G58+'21'!G58+'22'!G58+'23'!G58+'24'!G58+'25'!G58+'26'!G58+'27'!G58+'28'!G58+'29'!G58+'30'!G58+'31.'!G58</f>
        <v>2</v>
      </c>
      <c r="G58" s="44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H58" s="43">
        <f t="shared" si="1"/>
        <v>13</v>
      </c>
      <c r="I58" s="44">
        <f>+'1'!J58+'2'!J58+'3'!J58+'4'!J58+'5'!J58+'6'!J58+'7'!J58+'8'!J58+'9'!J58+'10'!J58+'11'!J58+'12'!J58+'13'!J58+'14'!J58+'15'!J58+'16'!J58+'17'!J58+'18'!J58+'19'!J58+'20'!J58+'21'!J58+'22'!J58+'23'!J58+'24'!J58+'25'!J58+'26'!J58+'27'!J58+'28'!J58+'29'!J58+'30'!J58+'31.'!J58</f>
        <v>23</v>
      </c>
      <c r="J58" s="20">
        <v>120</v>
      </c>
      <c r="K58" s="44">
        <f>+'1'!L58+'2'!L58+'3'!L58+'4'!L58+'5'!L58+'6'!L58+'7'!L58+'8'!L58+'9'!L58+'10'!L58+'11'!L58+'12'!L58+'13'!L58+'14'!L58+'15'!L58+'16'!L58+'17'!L58+'18'!L58+'19'!L58+'20'!L58+'21'!L58+'22'!L58+'23'!L58+'24'!L58+'25'!L58+'26'!L58+'27'!L58+'28'!L58+'29'!L58+'30'!L58+'31.'!L58</f>
        <v>2760</v>
      </c>
      <c r="L58" s="19"/>
      <c r="M58" s="93">
        <v>27.37</v>
      </c>
      <c r="N58" s="94">
        <f t="shared" si="2"/>
        <v>629.51</v>
      </c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x14ac:dyDescent="0.65">
      <c r="A59" s="10">
        <v>55</v>
      </c>
      <c r="B59" s="19" t="s">
        <v>62</v>
      </c>
      <c r="C59" s="46">
        <f>+ยกมา!D59</f>
        <v>10</v>
      </c>
      <c r="D59" s="44">
        <f>+'1'!E59+'2'!E59+'3'!E59+'4'!E59+'5'!E59+'6'!E59+'7'!E59+'8'!E59+'9'!E59+'10'!E59+'11'!E59+'12'!E59+'13'!E59+'14'!E59+'15'!E59+'16'!E59+'17'!E59+'18'!E59+'19'!E59+'20'!E59+'21'!E59+'22'!E59+'23'!E59+'24'!E59+'25'!E59+'26'!E59+'27'!E59+'28'!E59+'29'!E59+'30'!E59+'31.'!E59</f>
        <v>16</v>
      </c>
      <c r="E59" s="43">
        <f t="shared" si="0"/>
        <v>26</v>
      </c>
      <c r="F59" s="44">
        <f>+'1'!G59+'2'!G59+'3'!G59+'4'!G59+'5'!G59+'6'!G59+'7'!G59+'8'!G59+'9'!G59+'10'!G59+'11'!G59+'12'!G59+'13'!G59+'14'!G59+'15'!G59+'16'!G59+'17'!G59+'18'!G59+'19'!G59+'20'!G59+'21'!G59+'22'!G59+'23'!G59+'24'!G59+'25'!G59+'26'!G59+'27'!G59+'28'!G59+'29'!G59+'30'!G59+'31.'!G59</f>
        <v>4</v>
      </c>
      <c r="G59" s="44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H59" s="43">
        <f t="shared" si="1"/>
        <v>6</v>
      </c>
      <c r="I59" s="44">
        <f>+'1'!J59+'2'!J59+'3'!J59+'4'!J59+'5'!J59+'6'!J59+'7'!J59+'8'!J59+'9'!J59+'10'!J59+'11'!J59+'12'!J59+'13'!J59+'14'!J59+'15'!J59+'16'!J59+'17'!J59+'18'!J59+'19'!J59+'20'!J59+'21'!J59+'22'!J59+'23'!J59+'24'!J59+'25'!J59+'26'!J59+'27'!J59+'28'!J59+'29'!J59+'30'!J59+'31.'!J59</f>
        <v>16</v>
      </c>
      <c r="J59" s="20">
        <v>120</v>
      </c>
      <c r="K59" s="44">
        <f>+'1'!L59+'2'!L59+'3'!L59+'4'!L59+'5'!L59+'6'!L59+'7'!L59+'8'!L59+'9'!L59+'10'!L59+'11'!L59+'12'!L59+'13'!L59+'14'!L59+'15'!L59+'16'!L59+'17'!L59+'18'!L59+'19'!L59+'20'!L59+'21'!L59+'22'!L59+'23'!L59+'24'!L59+'25'!L59+'26'!L59+'27'!L59+'28'!L59+'29'!L59+'30'!L59+'31.'!L59</f>
        <v>1920</v>
      </c>
      <c r="L59" s="19"/>
      <c r="M59" s="93">
        <v>28.06</v>
      </c>
      <c r="N59" s="94">
        <f t="shared" si="2"/>
        <v>448.96</v>
      </c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x14ac:dyDescent="0.65">
      <c r="A60" s="10">
        <v>56</v>
      </c>
      <c r="B60" s="19" t="s">
        <v>63</v>
      </c>
      <c r="C60" s="46">
        <f>+ยกมา!D60</f>
        <v>2</v>
      </c>
      <c r="D60" s="44">
        <f>+'1'!E60+'2'!E60+'3'!E60+'4'!E60+'5'!E60+'6'!E60+'7'!E60+'8'!E60+'9'!E60+'10'!E60+'11'!E60+'12'!E60+'13'!E60+'14'!E60+'15'!E60+'16'!E60+'17'!E60+'18'!E60+'19'!E60+'20'!E60+'21'!E60+'22'!E60+'23'!E60+'24'!E60+'25'!E60+'26'!E60+'27'!E60+'28'!E60+'29'!E60+'30'!E60+'31.'!E60</f>
        <v>25</v>
      </c>
      <c r="E60" s="43">
        <f t="shared" si="0"/>
        <v>27</v>
      </c>
      <c r="F60" s="44">
        <f>+'1'!G60+'2'!G60+'3'!G60+'4'!G60+'5'!G60+'6'!G60+'7'!G60+'8'!G60+'9'!G60+'10'!G60+'11'!G60+'12'!G60+'13'!G60+'14'!G60+'15'!G60+'16'!G60+'17'!G60+'18'!G60+'19'!G60+'20'!G60+'21'!G60+'22'!G60+'23'!G60+'24'!G60+'25'!G60+'26'!G60+'27'!G60+'28'!G60+'29'!G60+'30'!G60+'31.'!G60</f>
        <v>1</v>
      </c>
      <c r="G60" s="44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H60" s="43">
        <f t="shared" si="1"/>
        <v>6</v>
      </c>
      <c r="I60" s="44">
        <f>+'1'!J60+'2'!J60+'3'!J60+'4'!J60+'5'!J60+'6'!J60+'7'!J60+'8'!J60+'9'!J60+'10'!J60+'11'!J60+'12'!J60+'13'!J60+'14'!J60+'15'!J60+'16'!J60+'17'!J60+'18'!J60+'19'!J60+'20'!J60+'21'!J60+'22'!J60+'23'!J60+'24'!J60+'25'!J60+'26'!J60+'27'!J60+'28'!J60+'29'!J60+'30'!J60+'31.'!J60</f>
        <v>20</v>
      </c>
      <c r="J60" s="20">
        <v>120</v>
      </c>
      <c r="K60" s="44">
        <f>+'1'!L60+'2'!L60+'3'!L60+'4'!L60+'5'!L60+'6'!L60+'7'!L60+'8'!L60+'9'!L60+'10'!L60+'11'!L60+'12'!L60+'13'!L60+'14'!L60+'15'!L60+'16'!L60+'17'!L60+'18'!L60+'19'!L60+'20'!L60+'21'!L60+'22'!L60+'23'!L60+'24'!L60+'25'!L60+'26'!L60+'27'!L60+'28'!L60+'29'!L60+'30'!L60+'31.'!L60</f>
        <v>2400</v>
      </c>
      <c r="L60" s="19"/>
      <c r="M60" s="93">
        <v>29.96</v>
      </c>
      <c r="N60" s="94">
        <f t="shared" si="2"/>
        <v>599.20000000000005</v>
      </c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24.75" customHeight="1" x14ac:dyDescent="0.65">
      <c r="A61" s="10">
        <v>57</v>
      </c>
      <c r="B61" s="19" t="s">
        <v>64</v>
      </c>
      <c r="C61" s="46">
        <f>+ยกมา!D61</f>
        <v>0</v>
      </c>
      <c r="D61" s="44">
        <f>+'1'!E61+'2'!E61+'3'!E61+'4'!E61+'5'!E61+'6'!E61+'7'!E61+'8'!E61+'9'!E61+'10'!E61+'11'!E61+'12'!E61+'13'!E61+'14'!E61+'15'!E61+'16'!E61+'17'!E61+'18'!E61+'19'!E61+'20'!E61+'21'!E61+'22'!E61+'23'!E61+'24'!E61+'25'!E61+'26'!E61+'27'!E61+'28'!E61+'29'!E61+'30'!E61+'31.'!E61</f>
        <v>0</v>
      </c>
      <c r="E61" s="43">
        <f t="shared" si="0"/>
        <v>0</v>
      </c>
      <c r="F61" s="44">
        <f>+'1'!G61+'2'!G61+'3'!G61+'4'!G61+'5'!G61+'6'!G61+'7'!G61+'8'!G61+'9'!G61+'10'!G61+'11'!G61+'12'!G61+'13'!G61+'14'!G61+'15'!G61+'16'!G61+'17'!G61+'18'!G61+'19'!G61+'20'!G61+'21'!G61+'22'!G61+'23'!G61+'24'!G61+'25'!G61+'26'!G61+'27'!G61+'28'!G61+'29'!G61+'30'!G61+'31.'!G61</f>
        <v>0</v>
      </c>
      <c r="G61" s="44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H61" s="43">
        <f t="shared" si="1"/>
        <v>0</v>
      </c>
      <c r="I61" s="44">
        <f>+'1'!J61+'2'!J61+'3'!J61+'4'!J61+'5'!J61+'6'!J61+'7'!J61+'8'!J61+'9'!J61+'10'!J61+'11'!J61+'12'!J61+'13'!J61+'14'!J61+'15'!J61+'16'!J61+'17'!J61+'18'!J61+'19'!J61+'20'!J61+'21'!J61+'22'!J61+'23'!J61+'24'!J61+'25'!J61+'26'!J61+'27'!J61+'28'!J61+'29'!J61+'30'!J61+'31.'!J61</f>
        <v>0</v>
      </c>
      <c r="J61" s="20">
        <v>120</v>
      </c>
      <c r="K61" s="44">
        <f>+'1'!L61+'2'!L61+'3'!L61+'4'!L61+'5'!L61+'6'!L61+'7'!L61+'8'!L61+'9'!L61+'10'!L61+'11'!L61+'12'!L61+'13'!L61+'14'!L61+'15'!L61+'16'!L61+'17'!L61+'18'!L61+'19'!L61+'20'!L61+'21'!L61+'22'!L61+'23'!L61+'24'!L61+'25'!L61+'26'!L61+'27'!L61+'28'!L61+'29'!L61+'30'!L61+'31.'!L61</f>
        <v>0</v>
      </c>
      <c r="L61" s="19"/>
      <c r="M61" s="93">
        <v>24.82</v>
      </c>
      <c r="N61" s="94">
        <f t="shared" si="2"/>
        <v>0</v>
      </c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x14ac:dyDescent="0.65">
      <c r="A62" s="10">
        <v>58</v>
      </c>
      <c r="B62" s="19" t="s">
        <v>65</v>
      </c>
      <c r="C62" s="46">
        <f>+ยกมา!D62</f>
        <v>5</v>
      </c>
      <c r="D62" s="44">
        <f>+'1'!E62+'2'!E62+'3'!E62+'4'!E62+'5'!E62+'6'!E62+'7'!E62+'8'!E62+'9'!E62+'10'!E62+'11'!E62+'12'!E62+'13'!E62+'14'!E62+'15'!E62+'16'!E62+'17'!E62+'18'!E62+'19'!E62+'20'!E62+'21'!E62+'22'!E62+'23'!E62+'24'!E62+'25'!E62+'26'!E62+'27'!E62+'28'!E62+'29'!E62+'30'!E62+'31.'!E62</f>
        <v>25</v>
      </c>
      <c r="E62" s="43">
        <f t="shared" si="0"/>
        <v>30</v>
      </c>
      <c r="F62" s="44">
        <f>+'1'!G62+'2'!G62+'3'!G62+'4'!G62+'5'!G62+'6'!G62+'7'!G62+'8'!G62+'9'!G62+'10'!G62+'11'!G62+'12'!G62+'13'!G62+'14'!G62+'15'!G62+'16'!G62+'17'!G62+'18'!G62+'19'!G62+'20'!G62+'21'!G62+'22'!G62+'23'!G62+'24'!G62+'25'!G62+'26'!G62+'27'!G62+'28'!G62+'29'!G62+'30'!G62+'31.'!G62</f>
        <v>2</v>
      </c>
      <c r="G62" s="44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H62" s="43">
        <f t="shared" si="1"/>
        <v>9</v>
      </c>
      <c r="I62" s="44">
        <f>+'1'!J62+'2'!J62+'3'!J62+'4'!J62+'5'!J62+'6'!J62+'7'!J62+'8'!J62+'9'!J62+'10'!J62+'11'!J62+'12'!J62+'13'!J62+'14'!J62+'15'!J62+'16'!J62+'17'!J62+'18'!J62+'19'!J62+'20'!J62+'21'!J62+'22'!J62+'23'!J62+'24'!J62+'25'!J62+'26'!J62+'27'!J62+'28'!J62+'29'!J62+'30'!J62+'31.'!J62</f>
        <v>19</v>
      </c>
      <c r="J62" s="20">
        <v>120</v>
      </c>
      <c r="K62" s="44">
        <f>+'1'!L62+'2'!L62+'3'!L62+'4'!L62+'5'!L62+'6'!L62+'7'!L62+'8'!L62+'9'!L62+'10'!L62+'11'!L62+'12'!L62+'13'!L62+'14'!L62+'15'!L62+'16'!L62+'17'!L62+'18'!L62+'19'!L62+'20'!L62+'21'!L62+'22'!L62+'23'!L62+'24'!L62+'25'!L62+'26'!L62+'27'!L62+'28'!L62+'29'!L62+'30'!L62+'31.'!L62</f>
        <v>2280</v>
      </c>
      <c r="L62" s="19"/>
      <c r="M62" s="93">
        <v>15.06</v>
      </c>
      <c r="N62" s="94">
        <f t="shared" si="2"/>
        <v>286.14</v>
      </c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x14ac:dyDescent="0.65">
      <c r="A63" s="10">
        <v>59</v>
      </c>
      <c r="B63" s="19" t="s">
        <v>66</v>
      </c>
      <c r="C63" s="46">
        <f>+ยกมา!D63</f>
        <v>13</v>
      </c>
      <c r="D63" s="44">
        <f>+'1'!E63+'2'!E63+'3'!E63+'4'!E63+'5'!E63+'6'!E63+'7'!E63+'8'!E63+'9'!E63+'10'!E63+'11'!E63+'12'!E63+'13'!E63+'14'!E63+'15'!E63+'16'!E63+'17'!E63+'18'!E63+'19'!E63+'20'!E63+'21'!E63+'22'!E63+'23'!E63+'24'!E63+'25'!E63+'26'!E63+'27'!E63+'28'!E63+'29'!E63+'30'!E63+'31.'!E63</f>
        <v>39</v>
      </c>
      <c r="E63" s="43">
        <f t="shared" si="0"/>
        <v>52</v>
      </c>
      <c r="F63" s="44">
        <f>+'1'!G63+'2'!G63+'3'!G63+'4'!G63+'5'!G63+'6'!G63+'7'!G63+'8'!G63+'9'!G63+'10'!G63+'11'!G63+'12'!G63+'13'!G63+'14'!G63+'15'!G63+'16'!G63+'17'!G63+'18'!G63+'19'!G63+'20'!G63+'21'!G63+'22'!G63+'23'!G63+'24'!G63+'25'!G63+'26'!G63+'27'!G63+'28'!G63+'29'!G63+'30'!G63+'31.'!G63</f>
        <v>1</v>
      </c>
      <c r="G63" s="44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H63" s="43">
        <f t="shared" si="1"/>
        <v>10</v>
      </c>
      <c r="I63" s="44">
        <f>+'1'!J63+'2'!J63+'3'!J63+'4'!J63+'5'!J63+'6'!J63+'7'!J63+'8'!J63+'9'!J63+'10'!J63+'11'!J63+'12'!J63+'13'!J63+'14'!J63+'15'!J63+'16'!J63+'17'!J63+'18'!J63+'19'!J63+'20'!J63+'21'!J63+'22'!J63+'23'!J63+'24'!J63+'25'!J63+'26'!J63+'27'!J63+'28'!J63+'29'!J63+'30'!J63+'31.'!J63</f>
        <v>41</v>
      </c>
      <c r="J63" s="20">
        <v>120</v>
      </c>
      <c r="K63" s="44">
        <f>+'1'!L63+'2'!L63+'3'!L63+'4'!L63+'5'!L63+'6'!L63+'7'!L63+'8'!L63+'9'!L63+'10'!L63+'11'!L63+'12'!L63+'13'!L63+'14'!L63+'15'!L63+'16'!L63+'17'!L63+'18'!L63+'19'!L63+'20'!L63+'21'!L63+'22'!L63+'23'!L63+'24'!L63+'25'!L63+'26'!L63+'27'!L63+'28'!L63+'29'!L63+'30'!L63+'31.'!L63</f>
        <v>4920</v>
      </c>
      <c r="L63" s="19"/>
      <c r="M63" s="93">
        <v>26.81</v>
      </c>
      <c r="N63" s="94">
        <f t="shared" si="2"/>
        <v>1099.21</v>
      </c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x14ac:dyDescent="0.65">
      <c r="A64" s="10">
        <v>60</v>
      </c>
      <c r="B64" s="19" t="s">
        <v>267</v>
      </c>
      <c r="C64" s="46">
        <f>+ยกมา!D64</f>
        <v>3</v>
      </c>
      <c r="D64" s="44">
        <f>+'1'!E64+'2'!E64+'3'!E64+'4'!E64+'5'!E64+'6'!E64+'7'!E64+'8'!E64+'9'!E64+'10'!E64+'11'!E64+'12'!E64+'13'!E64+'14'!E64+'15'!E64+'16'!E64+'17'!E64+'18'!E64+'19'!E64+'20'!E64+'21'!E64+'22'!E64+'23'!E64+'24'!E64+'25'!E64+'26'!E64+'27'!E64+'28'!E64+'29'!E64+'30'!E64+'31.'!E64</f>
        <v>6</v>
      </c>
      <c r="E64" s="43">
        <f t="shared" si="0"/>
        <v>9</v>
      </c>
      <c r="F64" s="44">
        <f>+'1'!G64+'2'!G64+'3'!G64+'4'!G64+'5'!G64+'6'!G64+'7'!G64+'8'!G64+'9'!G64+'10'!G64+'11'!G64+'12'!G64+'13'!G64+'14'!G64+'15'!G64+'16'!G64+'17'!G64+'18'!G64+'19'!G64+'20'!G64+'21'!G64+'22'!G64+'23'!G64+'24'!G64+'25'!G64+'26'!G64+'27'!G64+'28'!G64+'29'!G64+'30'!G64+'31.'!G64</f>
        <v>0</v>
      </c>
      <c r="G64" s="44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H64" s="43">
        <f t="shared" si="1"/>
        <v>3</v>
      </c>
      <c r="I64" s="44">
        <f>+'1'!J64+'2'!J64+'3'!J64+'4'!J64+'5'!J64+'6'!J64+'7'!J64+'8'!J64+'9'!J64+'10'!J64+'11'!J64+'12'!J64+'13'!J64+'14'!J64+'15'!J64+'16'!J64+'17'!J64+'18'!J64+'19'!J64+'20'!J64+'21'!J64+'22'!J64+'23'!J64+'24'!J64+'25'!J64+'26'!J64+'27'!J64+'28'!J64+'29'!J64+'30'!J64+'31.'!J64</f>
        <v>6</v>
      </c>
      <c r="J64" s="20">
        <v>120</v>
      </c>
      <c r="K64" s="44">
        <f>+'1'!L64+'2'!L64+'3'!L64+'4'!L64+'5'!L64+'6'!L64+'7'!L64+'8'!L64+'9'!L64+'10'!L64+'11'!L64+'12'!L64+'13'!L64+'14'!L64+'15'!L64+'16'!L64+'17'!L64+'18'!L64+'19'!L64+'20'!L64+'21'!L64+'22'!L64+'23'!L64+'24'!L64+'25'!L64+'26'!L64+'27'!L64+'28'!L64+'29'!L64+'30'!L64+'31.'!L64</f>
        <v>720</v>
      </c>
      <c r="L64" s="19"/>
      <c r="M64" s="93">
        <v>29.28</v>
      </c>
      <c r="N64" s="94">
        <f t="shared" si="2"/>
        <v>175.68</v>
      </c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x14ac:dyDescent="0.65">
      <c r="A65" s="10">
        <v>61</v>
      </c>
      <c r="B65" s="19" t="s">
        <v>341</v>
      </c>
      <c r="C65" s="46">
        <f>+ยกมา!D65</f>
        <v>0</v>
      </c>
      <c r="D65" s="44">
        <f>+'1'!E65+'2'!E65+'3'!E65+'4'!E65+'5'!E65+'6'!E65+'7'!E65+'8'!E65+'9'!E65+'10'!E65+'11'!E65+'12'!E65+'13'!E65+'14'!E65+'15'!E65+'16'!E65+'17'!E65+'18'!E65+'19'!E65+'20'!E65+'21'!E65+'22'!E65+'23'!E65+'24'!E65+'25'!E65+'26'!E65+'27'!E65+'28'!E65+'29'!E65+'30'!E65+'31.'!E65</f>
        <v>0</v>
      </c>
      <c r="E65" s="43">
        <f t="shared" si="0"/>
        <v>0</v>
      </c>
      <c r="F65" s="44">
        <f>+'1'!G65+'2'!G65+'3'!G65+'4'!G65+'5'!G65+'6'!G65+'7'!G65+'8'!G65+'9'!G65+'10'!G65+'11'!G65+'12'!G65+'13'!G65+'14'!G65+'15'!G65+'16'!G65+'17'!G65+'18'!G65+'19'!G65+'20'!G65+'21'!G65+'22'!G65+'23'!G65+'24'!G65+'25'!G65+'26'!G65+'27'!G65+'28'!G65+'29'!G65+'30'!G65+'31.'!G65</f>
        <v>0</v>
      </c>
      <c r="G65" s="44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H65" s="43">
        <f t="shared" si="1"/>
        <v>0</v>
      </c>
      <c r="I65" s="44">
        <f>+'1'!J65+'2'!J65+'3'!J65+'4'!J65+'5'!J65+'6'!J65+'7'!J65+'8'!J65+'9'!J65+'10'!J65+'11'!J65+'12'!J65+'13'!J65+'14'!J65+'15'!J65+'16'!J65+'17'!J65+'18'!J65+'19'!J65+'20'!J65+'21'!J65+'22'!J65+'23'!J65+'24'!J65+'25'!J65+'26'!J65+'27'!J65+'28'!J65+'29'!J65+'30'!J65+'31.'!J65</f>
        <v>0</v>
      </c>
      <c r="J65" s="20">
        <v>30</v>
      </c>
      <c r="K65" s="44">
        <f>+'1'!L65+'2'!L65+'3'!L65+'4'!L65+'5'!L65+'6'!L65+'7'!L65+'8'!L65+'9'!L65+'10'!L65+'11'!L65+'12'!L65+'13'!L65+'14'!L65+'15'!L65+'16'!L65+'17'!L65+'18'!L65+'19'!L65+'20'!L65+'21'!L65+'22'!L65+'23'!L65+'24'!L65+'25'!L65+'26'!L65+'27'!L65+'28'!L65+'29'!L65+'30'!L65+'31.'!L65</f>
        <v>0</v>
      </c>
      <c r="L65" s="19"/>
      <c r="M65" s="93"/>
      <c r="N65" s="94">
        <f t="shared" si="2"/>
        <v>0</v>
      </c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x14ac:dyDescent="0.65">
      <c r="A66" s="10">
        <v>62</v>
      </c>
      <c r="B66" s="19" t="s">
        <v>342</v>
      </c>
      <c r="C66" s="46">
        <f>+ยกมา!D66</f>
        <v>0</v>
      </c>
      <c r="D66" s="44">
        <f>+'1'!E66+'2'!E66+'3'!E66+'4'!E66+'5'!E66+'6'!E66+'7'!E66+'8'!E66+'9'!E66+'10'!E66+'11'!E66+'12'!E66+'13'!E66+'14'!E66+'15'!E66+'16'!E66+'17'!E66+'18'!E66+'19'!E66+'20'!E66+'21'!E66+'22'!E66+'23'!E66+'24'!E66+'25'!E66+'26'!E66+'27'!E66+'28'!E66+'29'!E66+'30'!E66+'31.'!E66</f>
        <v>0</v>
      </c>
      <c r="E66" s="43">
        <f t="shared" si="0"/>
        <v>0</v>
      </c>
      <c r="F66" s="44">
        <f>+'1'!G66+'2'!G66+'3'!G66+'4'!G66+'5'!G66+'6'!G66+'7'!G66+'8'!G66+'9'!G66+'10'!G66+'11'!G66+'12'!G66+'13'!G66+'14'!G66+'15'!G66+'16'!G66+'17'!G66+'18'!G66+'19'!G66+'20'!G66+'21'!G66+'22'!G66+'23'!G66+'24'!G66+'25'!G66+'26'!G66+'27'!G66+'28'!G66+'29'!G66+'30'!G66+'31.'!G66</f>
        <v>0</v>
      </c>
      <c r="G66" s="44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H66" s="43">
        <f t="shared" si="1"/>
        <v>0</v>
      </c>
      <c r="I66" s="44">
        <f>+'1'!J66+'2'!J66+'3'!J66+'4'!J66+'5'!J66+'6'!J66+'7'!J66+'8'!J66+'9'!J66+'10'!J66+'11'!J66+'12'!J66+'13'!J66+'14'!J66+'15'!J66+'16'!J66+'17'!J66+'18'!J66+'19'!J66+'20'!J66+'21'!J66+'22'!J66+'23'!J66+'24'!J66+'25'!J66+'26'!J66+'27'!J66+'28'!J66+'29'!J66+'30'!J66+'31.'!J66</f>
        <v>0</v>
      </c>
      <c r="J66" s="20">
        <v>30</v>
      </c>
      <c r="K66" s="44">
        <f>+'1'!L66+'2'!L66+'3'!L66+'4'!L66+'5'!L66+'6'!L66+'7'!L66+'8'!L66+'9'!L66+'10'!L66+'11'!L66+'12'!L66+'13'!L66+'14'!L66+'15'!L66+'16'!L66+'17'!L66+'18'!L66+'19'!L66+'20'!L66+'21'!L66+'22'!L66+'23'!L66+'24'!L66+'25'!L66+'26'!L66+'27'!L66+'28'!L66+'29'!L66+'30'!L66+'31.'!L66</f>
        <v>0</v>
      </c>
      <c r="L66" s="19"/>
      <c r="M66" s="93">
        <v>12.71</v>
      </c>
      <c r="N66" s="94">
        <f t="shared" si="2"/>
        <v>0</v>
      </c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x14ac:dyDescent="0.65">
      <c r="A67" s="10">
        <v>63</v>
      </c>
      <c r="B67" s="19" t="s">
        <v>343</v>
      </c>
      <c r="C67" s="46">
        <f>+ยกมา!D67</f>
        <v>0</v>
      </c>
      <c r="D67" s="44">
        <f>+'1'!E67+'2'!E67+'3'!E67+'4'!E67+'5'!E67+'6'!E67+'7'!E67+'8'!E67+'9'!E67+'10'!E67+'11'!E67+'12'!E67+'13'!E67+'14'!E67+'15'!E67+'16'!E67+'17'!E67+'18'!E67+'19'!E67+'20'!E67+'21'!E67+'22'!E67+'23'!E67+'24'!E67+'25'!E67+'26'!E67+'27'!E67+'28'!E67+'29'!E67+'30'!E67+'31.'!E67</f>
        <v>0</v>
      </c>
      <c r="E67" s="43">
        <f t="shared" si="0"/>
        <v>0</v>
      </c>
      <c r="F67" s="44">
        <f>+'1'!G67+'2'!G67+'3'!G67+'4'!G67+'5'!G67+'6'!G67+'7'!G67+'8'!G67+'9'!G67+'10'!G67+'11'!G67+'12'!G67+'13'!G67+'14'!G67+'15'!G67+'16'!G67+'17'!G67+'18'!G67+'19'!G67+'20'!G67+'21'!G67+'22'!G67+'23'!G67+'24'!G67+'25'!G67+'26'!G67+'27'!G67+'28'!G67+'29'!G67+'30'!G67+'31.'!G67</f>
        <v>0</v>
      </c>
      <c r="G67" s="44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H67" s="43">
        <f t="shared" si="1"/>
        <v>0</v>
      </c>
      <c r="I67" s="44">
        <f>+'1'!J67+'2'!J67+'3'!J67+'4'!J67+'5'!J67+'6'!J67+'7'!J67+'8'!J67+'9'!J67+'10'!J67+'11'!J67+'12'!J67+'13'!J67+'14'!J67+'15'!J67+'16'!J67+'17'!J67+'18'!J67+'19'!J67+'20'!J67+'21'!J67+'22'!J67+'23'!J67+'24'!J67+'25'!J67+'26'!J67+'27'!J67+'28'!J67+'29'!J67+'30'!J67+'31.'!J67</f>
        <v>0</v>
      </c>
      <c r="J67" s="20">
        <v>30</v>
      </c>
      <c r="K67" s="44">
        <f>+'1'!L67+'2'!L67+'3'!L67+'4'!L67+'5'!L67+'6'!L67+'7'!L67+'8'!L67+'9'!L67+'10'!L67+'11'!L67+'12'!L67+'13'!L67+'14'!L67+'15'!L67+'16'!L67+'17'!L67+'18'!L67+'19'!L67+'20'!L67+'21'!L67+'22'!L67+'23'!L67+'24'!L67+'25'!L67+'26'!L67+'27'!L67+'28'!L67+'29'!L67+'30'!L67+'31.'!L67</f>
        <v>0</v>
      </c>
      <c r="L67" s="19"/>
      <c r="M67" s="93">
        <v>17.989999999999998</v>
      </c>
      <c r="N67" s="94">
        <f t="shared" si="2"/>
        <v>0</v>
      </c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x14ac:dyDescent="0.65">
      <c r="A68" s="10">
        <v>64</v>
      </c>
      <c r="B68" s="19" t="s">
        <v>72</v>
      </c>
      <c r="C68" s="46">
        <f>+ยกมา!D68</f>
        <v>0</v>
      </c>
      <c r="D68" s="44">
        <f>+'1'!E68+'2'!E68+'3'!E68+'4'!E68+'5'!E68+'6'!E68+'7'!E68+'8'!E68+'9'!E68+'10'!E68+'11'!E68+'12'!E68+'13'!E68+'14'!E68+'15'!E68+'16'!E68+'17'!E68+'18'!E68+'19'!E68+'20'!E68+'21'!E68+'22'!E68+'23'!E68+'24'!E68+'25'!E68+'26'!E68+'27'!E68+'28'!E68+'29'!E68+'30'!E68+'31.'!E68</f>
        <v>0</v>
      </c>
      <c r="E68" s="43">
        <f t="shared" si="0"/>
        <v>0</v>
      </c>
      <c r="F68" s="44">
        <f>+'1'!G68+'2'!G68+'3'!G68+'4'!G68+'5'!G68+'6'!G68+'7'!G68+'8'!G68+'9'!G68+'10'!G68+'11'!G68+'12'!G68+'13'!G68+'14'!G68+'15'!G68+'16'!G68+'17'!G68+'18'!G68+'19'!G68+'20'!G68+'21'!G68+'22'!G68+'23'!G68+'24'!G68+'25'!G68+'26'!G68+'27'!G68+'28'!G68+'29'!G68+'30'!G68+'31.'!G68</f>
        <v>0</v>
      </c>
      <c r="G68" s="44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H68" s="43">
        <f t="shared" si="1"/>
        <v>0</v>
      </c>
      <c r="I68" s="44">
        <f>+'1'!J68+'2'!J68+'3'!J68+'4'!J68+'5'!J68+'6'!J68+'7'!J68+'8'!J68+'9'!J68+'10'!J68+'11'!J68+'12'!J68+'13'!J68+'14'!J68+'15'!J68+'16'!J68+'17'!J68+'18'!J68+'19'!J68+'20'!J68+'21'!J68+'22'!J68+'23'!J68+'24'!J68+'25'!J68+'26'!J68+'27'!J68+'28'!J68+'29'!J68+'30'!J68+'31.'!J68</f>
        <v>0</v>
      </c>
      <c r="J68" s="20">
        <v>50</v>
      </c>
      <c r="K68" s="44">
        <f>+'1'!L68+'2'!L68+'3'!L68+'4'!L68+'5'!L68+'6'!L68+'7'!L68+'8'!L68+'9'!L68+'10'!L68+'11'!L68+'12'!L68+'13'!L68+'14'!L68+'15'!L68+'16'!L68+'17'!L68+'18'!L68+'19'!L68+'20'!L68+'21'!L68+'22'!L68+'23'!L68+'24'!L68+'25'!L68+'26'!L68+'27'!L68+'28'!L68+'29'!L68+'30'!L68+'31.'!L68</f>
        <v>0</v>
      </c>
      <c r="L68" s="19"/>
      <c r="M68" s="93"/>
      <c r="N68" s="94">
        <f t="shared" si="2"/>
        <v>0</v>
      </c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x14ac:dyDescent="0.65">
      <c r="A69" s="10">
        <v>65</v>
      </c>
      <c r="B69" s="19" t="s">
        <v>73</v>
      </c>
      <c r="C69" s="46">
        <f>+ยกมา!D69</f>
        <v>0</v>
      </c>
      <c r="D69" s="44">
        <f>+'1'!E69+'2'!E69+'3'!E69+'4'!E69+'5'!E69+'6'!E69+'7'!E69+'8'!E69+'9'!E69+'10'!E69+'11'!E69+'12'!E69+'13'!E69+'14'!E69+'15'!E69+'16'!E69+'17'!E69+'18'!E69+'19'!E69+'20'!E69+'21'!E69+'22'!E69+'23'!E69+'24'!E69+'25'!E69+'26'!E69+'27'!E69+'28'!E69+'29'!E69+'30'!E69+'31.'!E69</f>
        <v>0</v>
      </c>
      <c r="E69" s="43">
        <f t="shared" ref="E69:E132" si="10">+C69+D69</f>
        <v>0</v>
      </c>
      <c r="F69" s="44">
        <f>+'1'!G69+'2'!G69+'3'!G69+'4'!G69+'5'!G69+'6'!G69+'7'!G69+'8'!G69+'9'!G69+'10'!G69+'11'!G69+'12'!G69+'13'!G69+'14'!G69+'15'!G69+'16'!G69+'17'!G69+'18'!G69+'19'!G69+'20'!G69+'21'!G69+'22'!G69+'23'!G69+'24'!G69+'25'!G69+'26'!G69+'27'!G69+'28'!G69+'29'!G69+'30'!G69+'31.'!G69</f>
        <v>0</v>
      </c>
      <c r="G69" s="44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H69" s="43">
        <f t="shared" si="1"/>
        <v>0</v>
      </c>
      <c r="I69" s="44">
        <f>+'1'!J69+'2'!J69+'3'!J69+'4'!J69+'5'!J69+'6'!J69+'7'!J69+'8'!J69+'9'!J69+'10'!J69+'11'!J69+'12'!J69+'13'!J69+'14'!J69+'15'!J69+'16'!J69+'17'!J69+'18'!J69+'19'!J69+'20'!J69+'21'!J69+'22'!J69+'23'!J69+'24'!J69+'25'!J69+'26'!J69+'27'!J69+'28'!J69+'29'!J69+'30'!J69+'31.'!J69</f>
        <v>0</v>
      </c>
      <c r="J69" s="20">
        <v>50</v>
      </c>
      <c r="K69" s="44">
        <f>+'1'!L69+'2'!L69+'3'!L69+'4'!L69+'5'!L69+'6'!L69+'7'!L69+'8'!L69+'9'!L69+'10'!L69+'11'!L69+'12'!L69+'13'!L69+'14'!L69+'15'!L69+'16'!L69+'17'!L69+'18'!L69+'19'!L69+'20'!L69+'21'!L69+'22'!L69+'23'!L69+'24'!L69+'25'!L69+'26'!L69+'27'!L69+'28'!L69+'29'!L69+'30'!L69+'31.'!L69</f>
        <v>0</v>
      </c>
      <c r="L69" s="19"/>
      <c r="M69" s="93"/>
      <c r="N69" s="94">
        <f t="shared" si="2"/>
        <v>0</v>
      </c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x14ac:dyDescent="0.65">
      <c r="A70" s="10">
        <v>66</v>
      </c>
      <c r="B70" s="19" t="s">
        <v>74</v>
      </c>
      <c r="C70" s="46">
        <f>+ยกมา!D70</f>
        <v>0</v>
      </c>
      <c r="D70" s="44">
        <f>+'1'!E70+'2'!E70+'3'!E70+'4'!E70+'5'!E70+'6'!E70+'7'!E70+'8'!E70+'9'!E70+'10'!E70+'11'!E70+'12'!E70+'13'!E70+'14'!E70+'15'!E70+'16'!E70+'17'!E70+'18'!E70+'19'!E70+'20'!E70+'21'!E70+'22'!E70+'23'!E70+'24'!E70+'25'!E70+'26'!E70+'27'!E70+'28'!E70+'29'!E70+'30'!E70+'31.'!E70</f>
        <v>0</v>
      </c>
      <c r="E70" s="43">
        <f t="shared" si="10"/>
        <v>0</v>
      </c>
      <c r="F70" s="44">
        <f>+'1'!G70+'2'!G70+'3'!G70+'4'!G70+'5'!G70+'6'!G70+'7'!G70+'8'!G70+'9'!G70+'10'!G70+'11'!G70+'12'!G70+'13'!G70+'14'!G70+'15'!G70+'16'!G70+'17'!G70+'18'!G70+'19'!G70+'20'!G70+'21'!G70+'22'!G70+'23'!G70+'24'!G70+'25'!G70+'26'!G70+'27'!G70+'28'!G70+'29'!G70+'30'!G70+'31.'!G70</f>
        <v>0</v>
      </c>
      <c r="G70" s="44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H70" s="43">
        <f t="shared" ref="H70:H133" si="11">+C70+D70-F70-G70-I70</f>
        <v>0</v>
      </c>
      <c r="I70" s="44">
        <f>+'1'!J70+'2'!J70+'3'!J70+'4'!J70+'5'!J70+'6'!J70+'7'!J70+'8'!J70+'9'!J70+'10'!J70+'11'!J70+'12'!J70+'13'!J70+'14'!J70+'15'!J70+'16'!J70+'17'!J70+'18'!J70+'19'!J70+'20'!J70+'21'!J70+'22'!J70+'23'!J70+'24'!J70+'25'!J70+'26'!J70+'27'!J70+'28'!J70+'29'!J70+'30'!J70+'31.'!J70</f>
        <v>0</v>
      </c>
      <c r="J70" s="20">
        <v>50</v>
      </c>
      <c r="K70" s="44">
        <f>+'1'!L70+'2'!L70+'3'!L70+'4'!L70+'5'!L70+'6'!L70+'7'!L70+'8'!L70+'9'!L70+'10'!L70+'11'!L70+'12'!L70+'13'!L70+'14'!L70+'15'!L70+'16'!L70+'17'!L70+'18'!L70+'19'!L70+'20'!L70+'21'!L70+'22'!L70+'23'!L70+'24'!L70+'25'!L70+'26'!L70+'27'!L70+'28'!L70+'29'!L70+'30'!L70+'31.'!L70</f>
        <v>0</v>
      </c>
      <c r="L70" s="19"/>
      <c r="M70" s="93"/>
      <c r="N70" s="94">
        <f t="shared" ref="N70:N133" si="12">+I70*M70</f>
        <v>0</v>
      </c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x14ac:dyDescent="0.65">
      <c r="A71" s="10">
        <v>67</v>
      </c>
      <c r="B71" s="19" t="s">
        <v>175</v>
      </c>
      <c r="C71" s="46">
        <f>+ยกมา!D71</f>
        <v>0</v>
      </c>
      <c r="D71" s="44">
        <f>+'1'!E71+'2'!E71+'3'!E71+'4'!E71+'5'!E71+'6'!E71+'7'!E71+'8'!E71+'9'!E71+'10'!E71+'11'!E71+'12'!E71+'13'!E71+'14'!E71+'15'!E71+'16'!E71+'17'!E71+'18'!E71+'19'!E71+'20'!E71+'21'!E71+'22'!E71+'23'!E71+'24'!E71+'25'!E71+'26'!E71+'27'!E71+'28'!E71+'29'!E71+'30'!E71+'31.'!E71</f>
        <v>0</v>
      </c>
      <c r="E71" s="43">
        <f t="shared" si="10"/>
        <v>0</v>
      </c>
      <c r="F71" s="44">
        <f>+'1'!G71+'2'!G71+'3'!G71+'4'!G71+'5'!G71+'6'!G71+'7'!G71+'8'!G71+'9'!G71+'10'!G71+'11'!G71+'12'!G71+'13'!G71+'14'!G71+'15'!G71+'16'!G71+'17'!G71+'18'!G71+'19'!G71+'20'!G71+'21'!G71+'22'!G71+'23'!G71+'24'!G71+'25'!G71+'26'!G71+'27'!G71+'28'!G71+'29'!G71+'30'!G71+'31.'!G71</f>
        <v>0</v>
      </c>
      <c r="G71" s="44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H71" s="43">
        <f t="shared" si="11"/>
        <v>0</v>
      </c>
      <c r="I71" s="44">
        <f>+'1'!J71+'2'!J71+'3'!J71+'4'!J71+'5'!J71+'6'!J71+'7'!J71+'8'!J71+'9'!J71+'10'!J71+'11'!J71+'12'!J71+'13'!J71+'14'!J71+'15'!J71+'16'!J71+'17'!J71+'18'!J71+'19'!J71+'20'!J71+'21'!J71+'22'!J71+'23'!J71+'24'!J71+'25'!J71+'26'!J71+'27'!J71+'28'!J71+'29'!J71+'30'!J71+'31.'!J71</f>
        <v>0</v>
      </c>
      <c r="J71" s="20">
        <v>50</v>
      </c>
      <c r="K71" s="44">
        <f>+'1'!L71+'2'!L71+'3'!L71+'4'!L71+'5'!L71+'6'!L71+'7'!L71+'8'!L71+'9'!L71+'10'!L71+'11'!L71+'12'!L71+'13'!L71+'14'!L71+'15'!L71+'16'!L71+'17'!L71+'18'!L71+'19'!L71+'20'!L71+'21'!L71+'22'!L71+'23'!L71+'24'!L71+'25'!L71+'26'!L71+'27'!L71+'28'!L71+'29'!L71+'30'!L71+'31.'!L71</f>
        <v>0</v>
      </c>
      <c r="L71" s="19"/>
      <c r="M71" s="93"/>
      <c r="N71" s="94">
        <f t="shared" si="12"/>
        <v>0</v>
      </c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x14ac:dyDescent="0.65">
      <c r="A72" s="10">
        <v>68</v>
      </c>
      <c r="B72" s="19" t="s">
        <v>268</v>
      </c>
      <c r="C72" s="46">
        <f>+ยกมา!D72</f>
        <v>0</v>
      </c>
      <c r="D72" s="44">
        <f>+'1'!E72+'2'!E72+'3'!E72+'4'!E72+'5'!E72+'6'!E72+'7'!E72+'8'!E72+'9'!E72+'10'!E72+'11'!E72+'12'!E72+'13'!E72+'14'!E72+'15'!E72+'16'!E72+'17'!E72+'18'!E72+'19'!E72+'20'!E72+'21'!E72+'22'!E72+'23'!E72+'24'!E72+'25'!E72+'26'!E72+'27'!E72+'28'!E72+'29'!E72+'30'!E72+'31.'!E72</f>
        <v>0</v>
      </c>
      <c r="E72" s="43">
        <f t="shared" si="10"/>
        <v>0</v>
      </c>
      <c r="F72" s="44">
        <f>+'1'!G72+'2'!G72+'3'!G72+'4'!G72+'5'!G72+'6'!G72+'7'!G72+'8'!G72+'9'!G72+'10'!G72+'11'!G72+'12'!G72+'13'!G72+'14'!G72+'15'!G72+'16'!G72+'17'!G72+'18'!G72+'19'!G72+'20'!G72+'21'!G72+'22'!G72+'23'!G72+'24'!G72+'25'!G72+'26'!G72+'27'!G72+'28'!G72+'29'!G72+'30'!G72+'31.'!G72</f>
        <v>0</v>
      </c>
      <c r="G72" s="44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H72" s="43">
        <f t="shared" si="11"/>
        <v>0</v>
      </c>
      <c r="I72" s="44">
        <f>+'1'!J72+'2'!J72+'3'!J72+'4'!J72+'5'!J72+'6'!J72+'7'!J72+'8'!J72+'9'!J72+'10'!J72+'11'!J72+'12'!J72+'13'!J72+'14'!J72+'15'!J72+'16'!J72+'17'!J72+'18'!J72+'19'!J72+'20'!J72+'21'!J72+'22'!J72+'23'!J72+'24'!J72+'25'!J72+'26'!J72+'27'!J72+'28'!J72+'29'!J72+'30'!J72+'31.'!J72</f>
        <v>0</v>
      </c>
      <c r="J72" s="20">
        <v>50</v>
      </c>
      <c r="K72" s="44">
        <f>+'1'!L72+'2'!L72+'3'!L72+'4'!L72+'5'!L72+'6'!L72+'7'!L72+'8'!L72+'9'!L72+'10'!L72+'11'!L72+'12'!L72+'13'!L72+'14'!L72+'15'!L72+'16'!L72+'17'!L72+'18'!L72+'19'!L72+'20'!L72+'21'!L72+'22'!L72+'23'!L72+'24'!L72+'25'!L72+'26'!L72+'27'!L72+'28'!L72+'29'!L72+'30'!L72+'31.'!L72</f>
        <v>0</v>
      </c>
      <c r="L72" s="19"/>
      <c r="M72" s="93"/>
      <c r="N72" s="94">
        <f t="shared" si="12"/>
        <v>0</v>
      </c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x14ac:dyDescent="0.65">
      <c r="A73" s="10">
        <v>69</v>
      </c>
      <c r="B73" s="19" t="s">
        <v>70</v>
      </c>
      <c r="C73" s="46">
        <f>+ยกมา!D73</f>
        <v>0</v>
      </c>
      <c r="D73" s="44">
        <f>+'1'!E73+'2'!E73+'3'!E73+'4'!E73+'5'!E73+'6'!E73+'7'!E73+'8'!E73+'9'!E73+'10'!E73+'11'!E73+'12'!E73+'13'!E73+'14'!E73+'15'!E73+'16'!E73+'17'!E73+'18'!E73+'19'!E73+'20'!E73+'21'!E73+'22'!E73+'23'!E73+'24'!E73+'25'!E73+'26'!E73+'27'!E73+'28'!E73+'29'!E73+'30'!E73+'31.'!E73</f>
        <v>0</v>
      </c>
      <c r="E73" s="43">
        <f t="shared" si="10"/>
        <v>0</v>
      </c>
      <c r="F73" s="44">
        <f>+'1'!G73+'2'!G73+'3'!G73+'4'!G73+'5'!G73+'6'!G73+'7'!G73+'8'!G73+'9'!G73+'10'!G73+'11'!G73+'12'!G73+'13'!G73+'14'!G73+'15'!G73+'16'!G73+'17'!G73+'18'!G73+'19'!G73+'20'!G73+'21'!G73+'22'!G73+'23'!G73+'24'!G73+'25'!G73+'26'!G73+'27'!G73+'28'!G73+'29'!G73+'30'!G73+'31.'!G73</f>
        <v>0</v>
      </c>
      <c r="G73" s="44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H73" s="43">
        <f t="shared" si="11"/>
        <v>0</v>
      </c>
      <c r="I73" s="44">
        <f>+'1'!J73+'2'!J73+'3'!J73+'4'!J73+'5'!J73+'6'!J73+'7'!J73+'8'!J73+'9'!J73+'10'!J73+'11'!J73+'12'!J73+'13'!J73+'14'!J73+'15'!J73+'16'!J73+'17'!J73+'18'!J73+'19'!J73+'20'!J73+'21'!J73+'22'!J73+'23'!J73+'24'!J73+'25'!J73+'26'!J73+'27'!J73+'28'!J73+'29'!J73+'30'!J73+'31.'!J73</f>
        <v>0</v>
      </c>
      <c r="J73" s="20">
        <v>70</v>
      </c>
      <c r="K73" s="44">
        <f>+'1'!L73+'2'!L73+'3'!L73+'4'!L73+'5'!L73+'6'!L73+'7'!L73+'8'!L73+'9'!L73+'10'!L73+'11'!L73+'12'!L73+'13'!L73+'14'!L73+'15'!L73+'16'!L73+'17'!L73+'18'!L73+'19'!L73+'20'!L73+'21'!L73+'22'!L73+'23'!L73+'24'!L73+'25'!L73+'26'!L73+'27'!L73+'28'!L73+'29'!L73+'30'!L73+'31.'!L73</f>
        <v>0</v>
      </c>
      <c r="L73" s="19"/>
      <c r="M73" s="93"/>
      <c r="N73" s="94">
        <f t="shared" si="12"/>
        <v>0</v>
      </c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x14ac:dyDescent="0.65">
      <c r="A74" s="10">
        <v>70</v>
      </c>
      <c r="B74" s="19" t="s">
        <v>71</v>
      </c>
      <c r="C74" s="46">
        <f>+ยกมา!D74</f>
        <v>0</v>
      </c>
      <c r="D74" s="44">
        <f>+'1'!E74+'2'!E74+'3'!E74+'4'!E74+'5'!E74+'6'!E74+'7'!E74+'8'!E74+'9'!E74+'10'!E74+'11'!E74+'12'!E74+'13'!E74+'14'!E74+'15'!E74+'16'!E74+'17'!E74+'18'!E74+'19'!E74+'20'!E74+'21'!E74+'22'!E74+'23'!E74+'24'!E74+'25'!E74+'26'!E74+'27'!E74+'28'!E74+'29'!E74+'30'!E74+'31.'!E74</f>
        <v>0</v>
      </c>
      <c r="E74" s="43">
        <f t="shared" si="10"/>
        <v>0</v>
      </c>
      <c r="F74" s="44">
        <f>+'1'!G74+'2'!G74+'3'!G74+'4'!G74+'5'!G74+'6'!G74+'7'!G74+'8'!G74+'9'!G74+'10'!G74+'11'!G74+'12'!G74+'13'!G74+'14'!G74+'15'!G74+'16'!G74+'17'!G74+'18'!G74+'19'!G74+'20'!G74+'21'!G74+'22'!G74+'23'!G74+'24'!G74+'25'!G74+'26'!G74+'27'!G74+'28'!G74+'29'!G74+'30'!G74+'31.'!G74</f>
        <v>0</v>
      </c>
      <c r="G74" s="44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H74" s="43">
        <f t="shared" si="11"/>
        <v>0</v>
      </c>
      <c r="I74" s="44">
        <f>+'1'!J74+'2'!J74+'3'!J74+'4'!J74+'5'!J74+'6'!J74+'7'!J74+'8'!J74+'9'!J74+'10'!J74+'11'!J74+'12'!J74+'13'!J74+'14'!J74+'15'!J74+'16'!J74+'17'!J74+'18'!J74+'19'!J74+'20'!J74+'21'!J74+'22'!J74+'23'!J74+'24'!J74+'25'!J74+'26'!J74+'27'!J74+'28'!J74+'29'!J74+'30'!J74+'31.'!J74</f>
        <v>0</v>
      </c>
      <c r="J74" s="20">
        <v>80</v>
      </c>
      <c r="K74" s="44">
        <f>+'1'!L74+'2'!L74+'3'!L74+'4'!L74+'5'!L74+'6'!L74+'7'!L74+'8'!L74+'9'!L74+'10'!L74+'11'!L74+'12'!L74+'13'!L74+'14'!L74+'15'!L74+'16'!L74+'17'!L74+'18'!L74+'19'!L74+'20'!L74+'21'!L74+'22'!L74+'23'!L74+'24'!L74+'25'!L74+'26'!L74+'27'!L74+'28'!L74+'29'!L74+'30'!L74+'31.'!L74</f>
        <v>0</v>
      </c>
      <c r="L74" s="19"/>
      <c r="M74" s="93"/>
      <c r="N74" s="94">
        <f t="shared" si="12"/>
        <v>0</v>
      </c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x14ac:dyDescent="0.65">
      <c r="A75" s="10">
        <v>71</v>
      </c>
      <c r="B75" s="19" t="s">
        <v>199</v>
      </c>
      <c r="C75" s="46">
        <f>+ยกมา!D75</f>
        <v>0</v>
      </c>
      <c r="D75" s="44">
        <f>+'1'!E75+'2'!E75+'3'!E75+'4'!E75+'5'!E75+'6'!E75+'7'!E75+'8'!E75+'9'!E75+'10'!E75+'11'!E75+'12'!E75+'13'!E75+'14'!E75+'15'!E75+'16'!E75+'17'!E75+'18'!E75+'19'!E75+'20'!E75+'21'!E75+'22'!E75+'23'!E75+'24'!E75+'25'!E75+'26'!E75+'27'!E75+'28'!E75+'29'!E75+'30'!E75+'31.'!E75</f>
        <v>0</v>
      </c>
      <c r="E75" s="43">
        <f t="shared" si="10"/>
        <v>0</v>
      </c>
      <c r="F75" s="44">
        <f>+'1'!G75+'2'!G75+'3'!G75+'4'!G75+'5'!G75+'6'!G75+'7'!G75+'8'!G75+'9'!G75+'10'!G75+'11'!G75+'12'!G75+'13'!G75+'14'!G75+'15'!G75+'16'!G75+'17'!G75+'18'!G75+'19'!G75+'20'!G75+'21'!G75+'22'!G75+'23'!G75+'24'!G75+'25'!G75+'26'!G75+'27'!G75+'28'!G75+'29'!G75+'30'!G75+'31.'!G75</f>
        <v>0</v>
      </c>
      <c r="G75" s="44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H75" s="43">
        <f t="shared" si="11"/>
        <v>0</v>
      </c>
      <c r="I75" s="44">
        <f>+'1'!J75+'2'!J75+'3'!J75+'4'!J75+'5'!J75+'6'!J75+'7'!J75+'8'!J75+'9'!J75+'10'!J75+'11'!J75+'12'!J75+'13'!J75+'14'!J75+'15'!J75+'16'!J75+'17'!J75+'18'!J75+'19'!J75+'20'!J75+'21'!J75+'22'!J75+'23'!J75+'24'!J75+'25'!J75+'26'!J75+'27'!J75+'28'!J75+'29'!J75+'30'!J75+'31.'!J75</f>
        <v>0</v>
      </c>
      <c r="J75" s="20">
        <v>150</v>
      </c>
      <c r="K75" s="44">
        <f>+'1'!L75+'2'!L75+'3'!L75+'4'!L75+'5'!L75+'6'!L75+'7'!L75+'8'!L75+'9'!L75+'10'!L75+'11'!L75+'12'!L75+'13'!L75+'14'!L75+'15'!L75+'16'!L75+'17'!L75+'18'!L75+'19'!L75+'20'!L75+'21'!L75+'22'!L75+'23'!L75+'24'!L75+'25'!L75+'26'!L75+'27'!L75+'28'!L75+'29'!L75+'30'!L75+'31.'!L75</f>
        <v>0</v>
      </c>
      <c r="L75" s="19"/>
      <c r="M75" s="93">
        <v>67.790000000000006</v>
      </c>
      <c r="N75" s="94">
        <f t="shared" si="12"/>
        <v>0</v>
      </c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x14ac:dyDescent="0.65">
      <c r="A76" s="10">
        <v>72</v>
      </c>
      <c r="B76" s="19" t="s">
        <v>200</v>
      </c>
      <c r="C76" s="46">
        <f>+ยกมา!D76</f>
        <v>0</v>
      </c>
      <c r="D76" s="44">
        <f>+'1'!E76+'2'!E76+'3'!E76+'4'!E76+'5'!E76+'6'!E76+'7'!E76+'8'!E76+'9'!E76+'10'!E76+'11'!E76+'12'!E76+'13'!E76+'14'!E76+'15'!E76+'16'!E76+'17'!E76+'18'!E76+'19'!E76+'20'!E76+'21'!E76+'22'!E76+'23'!E76+'24'!E76+'25'!E76+'26'!E76+'27'!E76+'28'!E76+'29'!E76+'30'!E76+'31.'!E76</f>
        <v>0</v>
      </c>
      <c r="E76" s="43">
        <f t="shared" si="10"/>
        <v>0</v>
      </c>
      <c r="F76" s="44">
        <f>+'1'!G76+'2'!G76+'3'!G76+'4'!G76+'5'!G76+'6'!G76+'7'!G76+'8'!G76+'9'!G76+'10'!G76+'11'!G76+'12'!G76+'13'!G76+'14'!G76+'15'!G76+'16'!G76+'17'!G76+'18'!G76+'19'!G76+'20'!G76+'21'!G76+'22'!G76+'23'!G76+'24'!G76+'25'!G76+'26'!G76+'27'!G76+'28'!G76+'29'!G76+'30'!G76+'31.'!G76</f>
        <v>0</v>
      </c>
      <c r="G76" s="44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H76" s="43">
        <f t="shared" si="11"/>
        <v>0</v>
      </c>
      <c r="I76" s="44">
        <f>+'1'!J76+'2'!J76+'3'!J76+'4'!J76+'5'!J76+'6'!J76+'7'!J76+'8'!J76+'9'!J76+'10'!J76+'11'!J76+'12'!J76+'13'!J76+'14'!J76+'15'!J76+'16'!J76+'17'!J76+'18'!J76+'19'!J76+'20'!J76+'21'!J76+'22'!J76+'23'!J76+'24'!J76+'25'!J76+'26'!J76+'27'!J76+'28'!J76+'29'!J76+'30'!J76+'31.'!J76</f>
        <v>0</v>
      </c>
      <c r="J76" s="20">
        <v>150</v>
      </c>
      <c r="K76" s="44">
        <f>+'1'!L76+'2'!L76+'3'!L76+'4'!L76+'5'!L76+'6'!L76+'7'!L76+'8'!L76+'9'!L76+'10'!L76+'11'!L76+'12'!L76+'13'!L76+'14'!L76+'15'!L76+'16'!L76+'17'!L76+'18'!L76+'19'!L76+'20'!L76+'21'!L76+'22'!L76+'23'!L76+'24'!L76+'25'!L76+'26'!L76+'27'!L76+'28'!L76+'29'!L76+'30'!L76+'31.'!L76</f>
        <v>0</v>
      </c>
      <c r="L76" s="19"/>
      <c r="M76" s="93">
        <v>68.37</v>
      </c>
      <c r="N76" s="94">
        <f t="shared" si="12"/>
        <v>0</v>
      </c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x14ac:dyDescent="0.65">
      <c r="A77" s="10">
        <v>73</v>
      </c>
      <c r="B77" s="19" t="s">
        <v>201</v>
      </c>
      <c r="C77" s="46">
        <f>+ยกมา!D77</f>
        <v>0</v>
      </c>
      <c r="D77" s="44">
        <f>+'1'!E77+'2'!E77+'3'!E77+'4'!E77+'5'!E77+'6'!E77+'7'!E77+'8'!E77+'9'!E77+'10'!E77+'11'!E77+'12'!E77+'13'!E77+'14'!E77+'15'!E77+'16'!E77+'17'!E77+'18'!E77+'19'!E77+'20'!E77+'21'!E77+'22'!E77+'23'!E77+'24'!E77+'25'!E77+'26'!E77+'27'!E77+'28'!E77+'29'!E77+'30'!E77+'31.'!E77</f>
        <v>0</v>
      </c>
      <c r="E77" s="43">
        <f t="shared" si="10"/>
        <v>0</v>
      </c>
      <c r="F77" s="44">
        <f>+'1'!G77+'2'!G77+'3'!G77+'4'!G77+'5'!G77+'6'!G77+'7'!G77+'8'!G77+'9'!G77+'10'!G77+'11'!G77+'12'!G77+'13'!G77+'14'!G77+'15'!G77+'16'!G77+'17'!G77+'18'!G77+'19'!G77+'20'!G77+'21'!G77+'22'!G77+'23'!G77+'24'!G77+'25'!G77+'26'!G77+'27'!G77+'28'!G77+'29'!G77+'30'!G77+'31.'!G77</f>
        <v>0</v>
      </c>
      <c r="G77" s="44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H77" s="43">
        <f t="shared" si="11"/>
        <v>0</v>
      </c>
      <c r="I77" s="44">
        <f>+'1'!J77+'2'!J77+'3'!J77+'4'!J77+'5'!J77+'6'!J77+'7'!J77+'8'!J77+'9'!J77+'10'!J77+'11'!J77+'12'!J77+'13'!J77+'14'!J77+'15'!J77+'16'!J77+'17'!J77+'18'!J77+'19'!J77+'20'!J77+'21'!J77+'22'!J77+'23'!J77+'24'!J77+'25'!J77+'26'!J77+'27'!J77+'28'!J77+'29'!J77+'30'!J77+'31.'!J77</f>
        <v>0</v>
      </c>
      <c r="J77" s="20">
        <v>150</v>
      </c>
      <c r="K77" s="44">
        <f>+'1'!L77+'2'!L77+'3'!L77+'4'!L77+'5'!L77+'6'!L77+'7'!L77+'8'!L77+'9'!L77+'10'!L77+'11'!L77+'12'!L77+'13'!L77+'14'!L77+'15'!L77+'16'!L77+'17'!L77+'18'!L77+'19'!L77+'20'!L77+'21'!L77+'22'!L77+'23'!L77+'24'!L77+'25'!L77+'26'!L77+'27'!L77+'28'!L77+'29'!L77+'30'!L77+'31.'!L77</f>
        <v>0</v>
      </c>
      <c r="L77" s="19"/>
      <c r="M77" s="93">
        <v>67.17</v>
      </c>
      <c r="N77" s="94">
        <f t="shared" si="12"/>
        <v>0</v>
      </c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x14ac:dyDescent="0.65">
      <c r="A78" s="10">
        <v>74</v>
      </c>
      <c r="B78" s="19" t="s">
        <v>77</v>
      </c>
      <c r="C78" s="46">
        <f>+ยกมา!D78</f>
        <v>1</v>
      </c>
      <c r="D78" s="44">
        <f>+'1'!E78+'2'!E78+'3'!E78+'4'!E78+'5'!E78+'6'!E78+'7'!E78+'8'!E78+'9'!E78+'10'!E78+'11'!E78+'12'!E78+'13'!E78+'14'!E78+'15'!E78+'16'!E78+'17'!E78+'18'!E78+'19'!E78+'20'!E78+'21'!E78+'22'!E78+'23'!E78+'24'!E78+'25'!E78+'26'!E78+'27'!E78+'28'!E78+'29'!E78+'30'!E78+'31.'!E78</f>
        <v>15</v>
      </c>
      <c r="E78" s="43">
        <f t="shared" si="10"/>
        <v>16</v>
      </c>
      <c r="F78" s="44">
        <f>+'1'!G78+'2'!G78+'3'!G78+'4'!G78+'5'!G78+'6'!G78+'7'!G78+'8'!G78+'9'!G78+'10'!G78+'11'!G78+'12'!G78+'13'!G78+'14'!G78+'15'!G78+'16'!G78+'17'!G78+'18'!G78+'19'!G78+'20'!G78+'21'!G78+'22'!G78+'23'!G78+'24'!G78+'25'!G78+'26'!G78+'27'!G78+'28'!G78+'29'!G78+'30'!G78+'31.'!G78</f>
        <v>0</v>
      </c>
      <c r="G78" s="44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H78" s="43">
        <f t="shared" si="11"/>
        <v>7</v>
      </c>
      <c r="I78" s="44">
        <f>+'1'!J78+'2'!J78+'3'!J78+'4'!J78+'5'!J78+'6'!J78+'7'!J78+'8'!J78+'9'!J78+'10'!J78+'11'!J78+'12'!J78+'13'!J78+'14'!J78+'15'!J78+'16'!J78+'17'!J78+'18'!J78+'19'!J78+'20'!J78+'21'!J78+'22'!J78+'23'!J78+'24'!J78+'25'!J78+'26'!J78+'27'!J78+'28'!J78+'29'!J78+'30'!J78+'31.'!J78</f>
        <v>9</v>
      </c>
      <c r="J78" s="20">
        <v>50</v>
      </c>
      <c r="K78" s="44">
        <f>+'1'!L78+'2'!L78+'3'!L78+'4'!L78+'5'!L78+'6'!L78+'7'!L78+'8'!L78+'9'!L78+'10'!L78+'11'!L78+'12'!L78+'13'!L78+'14'!L78+'15'!L78+'16'!L78+'17'!L78+'18'!L78+'19'!L78+'20'!L78+'21'!L78+'22'!L78+'23'!L78+'24'!L78+'25'!L78+'26'!L78+'27'!L78+'28'!L78+'29'!L78+'30'!L78+'31.'!L78</f>
        <v>450</v>
      </c>
      <c r="L78" s="19"/>
      <c r="M78" s="93"/>
      <c r="N78" s="94">
        <f t="shared" si="12"/>
        <v>0</v>
      </c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x14ac:dyDescent="0.65">
      <c r="A79" s="10">
        <v>75</v>
      </c>
      <c r="B79" s="19" t="s">
        <v>409</v>
      </c>
      <c r="C79" s="46">
        <f>+ยกมา!D79</f>
        <v>2</v>
      </c>
      <c r="D79" s="44">
        <f>+'1'!E79+'2'!E79+'3'!E79+'4'!E79+'5'!E79+'6'!E79+'7'!E79+'8'!E79+'9'!E79+'10'!E79+'11'!E79+'12'!E79+'13'!E79+'14'!E79+'15'!E79+'16'!E79+'17'!E79+'18'!E79+'19'!E79+'20'!E79+'21'!E79+'22'!E79+'23'!E79+'24'!E79+'25'!E79+'26'!E79+'27'!E79+'28'!E79+'29'!E79+'30'!E79+'31.'!E79</f>
        <v>10</v>
      </c>
      <c r="E79" s="43">
        <f t="shared" si="10"/>
        <v>12</v>
      </c>
      <c r="F79" s="44">
        <f>+'1'!G79+'2'!G79+'3'!G79+'4'!G79+'5'!G79+'6'!G79+'7'!G79+'8'!G79+'9'!G79+'10'!G79+'11'!G79+'12'!G79+'13'!G79+'14'!G79+'15'!G79+'16'!G79+'17'!G79+'18'!G79+'19'!G79+'20'!G79+'21'!G79+'22'!G79+'23'!G79+'24'!G79+'25'!G79+'26'!G79+'27'!G79+'28'!G79+'29'!G79+'30'!G79+'31.'!G79</f>
        <v>0</v>
      </c>
      <c r="G79" s="44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H79" s="43">
        <f t="shared" si="11"/>
        <v>3</v>
      </c>
      <c r="I79" s="44">
        <f>+'1'!J79+'2'!J79+'3'!J79+'4'!J79+'5'!J79+'6'!J79+'7'!J79+'8'!J79+'9'!J79+'10'!J79+'11'!J79+'12'!J79+'13'!J79+'14'!J79+'15'!J79+'16'!J79+'17'!J79+'18'!J79+'19'!J79+'20'!J79+'21'!J79+'22'!J79+'23'!J79+'24'!J79+'25'!J79+'26'!J79+'27'!J79+'28'!J79+'29'!J79+'30'!J79+'31.'!J79</f>
        <v>9</v>
      </c>
      <c r="J79" s="20">
        <v>50</v>
      </c>
      <c r="K79" s="44">
        <f>+'1'!L79+'2'!L79+'3'!L79+'4'!L79+'5'!L79+'6'!L79+'7'!L79+'8'!L79+'9'!L79+'10'!L79+'11'!L79+'12'!L79+'13'!L79+'14'!L79+'15'!L79+'16'!L79+'17'!L79+'18'!L79+'19'!L79+'20'!L79+'21'!L79+'22'!L79+'23'!L79+'24'!L79+'25'!L79+'26'!L79+'27'!L79+'28'!L79+'29'!L79+'30'!L79+'31.'!L79</f>
        <v>450</v>
      </c>
      <c r="L79" s="19"/>
      <c r="M79" s="93"/>
      <c r="N79" s="94">
        <f t="shared" si="12"/>
        <v>0</v>
      </c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x14ac:dyDescent="0.65">
      <c r="A80" s="10">
        <v>76</v>
      </c>
      <c r="B80" s="19" t="s">
        <v>410</v>
      </c>
      <c r="C80" s="46">
        <f>+ยกมา!D80</f>
        <v>0</v>
      </c>
      <c r="D80" s="44">
        <f>+'1'!E80+'2'!E80+'3'!E80+'4'!E80+'5'!E80+'6'!E80+'7'!E80+'8'!E80+'9'!E80+'10'!E80+'11'!E80+'12'!E80+'13'!E80+'14'!E80+'15'!E80+'16'!E80+'17'!E80+'18'!E80+'19'!E80+'20'!E80+'21'!E80+'22'!E80+'23'!E80+'24'!E80+'25'!E80+'26'!E80+'27'!E80+'28'!E80+'29'!E80+'30'!E80+'31.'!E80</f>
        <v>0</v>
      </c>
      <c r="E80" s="43">
        <f t="shared" si="10"/>
        <v>0</v>
      </c>
      <c r="F80" s="44">
        <f>+'1'!G80+'2'!G80+'3'!G80+'4'!G80+'5'!G80+'6'!G80+'7'!G80+'8'!G80+'9'!G80+'10'!G80+'11'!G80+'12'!G80+'13'!G80+'14'!G80+'15'!G80+'16'!G80+'17'!G80+'18'!G80+'19'!G80+'20'!G80+'21'!G80+'22'!G80+'23'!G80+'24'!G80+'25'!G80+'26'!G80+'27'!G80+'28'!G80+'29'!G80+'30'!G80+'31.'!G80</f>
        <v>0</v>
      </c>
      <c r="G80" s="44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H80" s="43">
        <f t="shared" si="11"/>
        <v>0</v>
      </c>
      <c r="I80" s="44">
        <f>+'1'!J80+'2'!J80+'3'!J80+'4'!J80+'5'!J80+'6'!J80+'7'!J80+'8'!J80+'9'!J80+'10'!J80+'11'!J80+'12'!J80+'13'!J80+'14'!J80+'15'!J80+'16'!J80+'17'!J80+'18'!J80+'19'!J80+'20'!J80+'21'!J80+'22'!J80+'23'!J80+'24'!J80+'25'!J80+'26'!J80+'27'!J80+'28'!J80+'29'!J80+'30'!J80+'31.'!J80</f>
        <v>0</v>
      </c>
      <c r="J80" s="20">
        <v>120</v>
      </c>
      <c r="K80" s="44">
        <f>+'1'!L80+'2'!L80+'3'!L80+'4'!L80+'5'!L80+'6'!L80+'7'!L80+'8'!L80+'9'!L80+'10'!L80+'11'!L80+'12'!L80+'13'!L80+'14'!L80+'15'!L80+'16'!L80+'17'!L80+'18'!L80+'19'!L80+'20'!L80+'21'!L80+'22'!L80+'23'!L80+'24'!L80+'25'!L80+'26'!L80+'27'!L80+'28'!L80+'29'!L80+'30'!L80+'31.'!L80</f>
        <v>0</v>
      </c>
      <c r="L80" s="19"/>
      <c r="M80" s="93"/>
      <c r="N80" s="94">
        <f t="shared" si="12"/>
        <v>0</v>
      </c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x14ac:dyDescent="0.65">
      <c r="A81" s="10">
        <v>77</v>
      </c>
      <c r="B81" s="19" t="s">
        <v>411</v>
      </c>
      <c r="C81" s="46">
        <f>+ยกมา!D81</f>
        <v>2</v>
      </c>
      <c r="D81" s="44">
        <f>+'1'!E81+'2'!E81+'3'!E81+'4'!E81+'5'!E81+'6'!E81+'7'!E81+'8'!E81+'9'!E81+'10'!E81+'11'!E81+'12'!E81+'13'!E81+'14'!E81+'15'!E81+'16'!E81+'17'!E81+'18'!E81+'19'!E81+'20'!E81+'21'!E81+'22'!E81+'23'!E81+'24'!E81+'25'!E81+'26'!E81+'27'!E81+'28'!E81+'29'!E81+'30'!E81+'31.'!E81</f>
        <v>10</v>
      </c>
      <c r="E81" s="43">
        <f t="shared" si="10"/>
        <v>12</v>
      </c>
      <c r="F81" s="44">
        <f>+'1'!G81+'2'!G81+'3'!G81+'4'!G81+'5'!G81+'6'!G81+'7'!G81+'8'!G81+'9'!G81+'10'!G81+'11'!G81+'12'!G81+'13'!G81+'14'!G81+'15'!G81+'16'!G81+'17'!G81+'18'!G81+'19'!G81+'20'!G81+'21'!G81+'22'!G81+'23'!G81+'24'!G81+'25'!G81+'26'!G81+'27'!G81+'28'!G81+'29'!G81+'30'!G81+'31.'!G81</f>
        <v>0</v>
      </c>
      <c r="G81" s="44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H81" s="43">
        <f t="shared" si="11"/>
        <v>3</v>
      </c>
      <c r="I81" s="44">
        <f>+'1'!J81+'2'!J81+'3'!J81+'4'!J81+'5'!J81+'6'!J81+'7'!J81+'8'!J81+'9'!J81+'10'!J81+'11'!J81+'12'!J81+'13'!J81+'14'!J81+'15'!J81+'16'!J81+'17'!J81+'18'!J81+'19'!J81+'20'!J81+'21'!J81+'22'!J81+'23'!J81+'24'!J81+'25'!J81+'26'!J81+'27'!J81+'28'!J81+'29'!J81+'30'!J81+'31.'!J81</f>
        <v>9</v>
      </c>
      <c r="J81" s="20">
        <v>50</v>
      </c>
      <c r="K81" s="44">
        <f>+'1'!L81+'2'!L81+'3'!L81+'4'!L81+'5'!L81+'6'!L81+'7'!L81+'8'!L81+'9'!L81+'10'!L81+'11'!L81+'12'!L81+'13'!L81+'14'!L81+'15'!L81+'16'!L81+'17'!L81+'18'!L81+'19'!L81+'20'!L81+'21'!L81+'22'!L81+'23'!L81+'24'!L81+'25'!L81+'26'!L81+'27'!L81+'28'!L81+'29'!L81+'30'!L81+'31.'!L81</f>
        <v>450</v>
      </c>
      <c r="L81" s="19"/>
      <c r="M81" s="93">
        <v>17.09</v>
      </c>
      <c r="N81" s="94">
        <f t="shared" si="12"/>
        <v>153.81</v>
      </c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x14ac:dyDescent="0.65">
      <c r="A82" s="10">
        <v>78</v>
      </c>
      <c r="B82" s="19" t="s">
        <v>412</v>
      </c>
      <c r="C82" s="46">
        <f>+ยกมา!D82</f>
        <v>0</v>
      </c>
      <c r="D82" s="44">
        <f>+'1'!E82+'2'!E82+'3'!E82+'4'!E82+'5'!E82+'6'!E82+'7'!E82+'8'!E82+'9'!E82+'10'!E82+'11'!E82+'12'!E82+'13'!E82+'14'!E82+'15'!E82+'16'!E82+'17'!E82+'18'!E82+'19'!E82+'20'!E82+'21'!E82+'22'!E82+'23'!E82+'24'!E82+'25'!E82+'26'!E82+'27'!E82+'28'!E82+'29'!E82+'30'!E82+'31.'!E82</f>
        <v>0</v>
      </c>
      <c r="E82" s="43">
        <f t="shared" si="10"/>
        <v>0</v>
      </c>
      <c r="F82" s="44">
        <f>+'1'!G82+'2'!G82+'3'!G82+'4'!G82+'5'!G82+'6'!G82+'7'!G82+'8'!G82+'9'!G82+'10'!G82+'11'!G82+'12'!G82+'13'!G82+'14'!G82+'15'!G82+'16'!G82+'17'!G82+'18'!G82+'19'!G82+'20'!G82+'21'!G82+'22'!G82+'23'!G82+'24'!G82+'25'!G82+'26'!G82+'27'!G82+'28'!G82+'29'!G82+'30'!G82+'31.'!G82</f>
        <v>0</v>
      </c>
      <c r="G82" s="44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H82" s="43">
        <f t="shared" si="11"/>
        <v>0</v>
      </c>
      <c r="I82" s="44">
        <f>+'1'!J82+'2'!J82+'3'!J82+'4'!J82+'5'!J82+'6'!J82+'7'!J82+'8'!J82+'9'!J82+'10'!J82+'11'!J82+'12'!J82+'13'!J82+'14'!J82+'15'!J82+'16'!J82+'17'!J82+'18'!J82+'19'!J82+'20'!J82+'21'!J82+'22'!J82+'23'!J82+'24'!J82+'25'!J82+'26'!J82+'27'!J82+'28'!J82+'29'!J82+'30'!J82+'31.'!J82</f>
        <v>0</v>
      </c>
      <c r="J82" s="20">
        <v>120</v>
      </c>
      <c r="K82" s="44">
        <f>+'1'!L82+'2'!L82+'3'!L82+'4'!L82+'5'!L82+'6'!L82+'7'!L82+'8'!L82+'9'!L82+'10'!L82+'11'!L82+'12'!L82+'13'!L82+'14'!L82+'15'!L82+'16'!L82+'17'!L82+'18'!L82+'19'!L82+'20'!L82+'21'!L82+'22'!L82+'23'!L82+'24'!L82+'25'!L82+'26'!L82+'27'!L82+'28'!L82+'29'!L82+'30'!L82+'31.'!L82</f>
        <v>0</v>
      </c>
      <c r="L82" s="19"/>
      <c r="M82" s="93"/>
      <c r="N82" s="94">
        <f t="shared" si="12"/>
        <v>0</v>
      </c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x14ac:dyDescent="0.65">
      <c r="A83" s="10">
        <v>79</v>
      </c>
      <c r="B83" s="19" t="s">
        <v>347</v>
      </c>
      <c r="C83" s="46">
        <f>+ยกมา!D83</f>
        <v>3</v>
      </c>
      <c r="D83" s="44">
        <f>+'1'!E83+'2'!E83+'3'!E83+'4'!E83+'5'!E83+'6'!E83+'7'!E83+'8'!E83+'9'!E83+'10'!E83+'11'!E83+'12'!E83+'13'!E83+'14'!E83+'15'!E83+'16'!E83+'17'!E83+'18'!E83+'19'!E83+'20'!E83+'21'!E83+'22'!E83+'23'!E83+'24'!E83+'25'!E83+'26'!E83+'27'!E83+'28'!E83+'29'!E83+'30'!E83+'31.'!E83</f>
        <v>45</v>
      </c>
      <c r="E83" s="43">
        <f t="shared" si="10"/>
        <v>48</v>
      </c>
      <c r="F83" s="44">
        <f>+'1'!G83+'2'!G83+'3'!G83+'4'!G83+'5'!G83+'6'!G83+'7'!G83+'8'!G83+'9'!G83+'10'!G83+'11'!G83+'12'!G83+'13'!G83+'14'!G83+'15'!G83+'16'!G83+'17'!G83+'18'!G83+'19'!G83+'20'!G83+'21'!G83+'22'!G83+'23'!G83+'24'!G83+'25'!G83+'26'!G83+'27'!G83+'28'!G83+'29'!G83+'30'!G83+'31.'!G83</f>
        <v>8</v>
      </c>
      <c r="G83" s="44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H83" s="43">
        <f t="shared" si="11"/>
        <v>4</v>
      </c>
      <c r="I83" s="44">
        <f>+'1'!J83+'2'!J83+'3'!J83+'4'!J83+'5'!J83+'6'!J83+'7'!J83+'8'!J83+'9'!J83+'10'!J83+'11'!J83+'12'!J83+'13'!J83+'14'!J83+'15'!J83+'16'!J83+'17'!J83+'18'!J83+'19'!J83+'20'!J83+'21'!J83+'22'!J83+'23'!J83+'24'!J83+'25'!J83+'26'!J83+'27'!J83+'28'!J83+'29'!J83+'30'!J83+'31.'!J83</f>
        <v>36</v>
      </c>
      <c r="J83" s="20">
        <v>50</v>
      </c>
      <c r="K83" s="44">
        <f>+'1'!L83+'2'!L83+'3'!L83+'4'!L83+'5'!L83+'6'!L83+'7'!L83+'8'!L83+'9'!L83+'10'!L83+'11'!L83+'12'!L83+'13'!L83+'14'!L83+'15'!L83+'16'!L83+'17'!L83+'18'!L83+'19'!L83+'20'!L83+'21'!L83+'22'!L83+'23'!L83+'24'!L83+'25'!L83+'26'!L83+'27'!L83+'28'!L83+'29'!L83+'30'!L83+'31.'!L83</f>
        <v>1800</v>
      </c>
      <c r="L83" s="19"/>
      <c r="M83" s="93">
        <v>25.15</v>
      </c>
      <c r="N83" s="94">
        <f t="shared" si="12"/>
        <v>905.4</v>
      </c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x14ac:dyDescent="0.65">
      <c r="A84" s="10">
        <v>80</v>
      </c>
      <c r="B84" s="19" t="s">
        <v>269</v>
      </c>
      <c r="C84" s="46">
        <f>+ยกมา!D84</f>
        <v>0</v>
      </c>
      <c r="D84" s="44">
        <f>+'1'!E84+'2'!E84+'3'!E84+'4'!E84+'5'!E84+'6'!E84+'7'!E84+'8'!E84+'9'!E84+'10'!E84+'11'!E84+'12'!E84+'13'!E84+'14'!E84+'15'!E84+'16'!E84+'17'!E84+'18'!E84+'19'!E84+'20'!E84+'21'!E84+'22'!E84+'23'!E84+'24'!E84+'25'!E84+'26'!E84+'27'!E84+'28'!E84+'29'!E84+'30'!E84+'31.'!E84</f>
        <v>0</v>
      </c>
      <c r="E84" s="43">
        <f t="shared" si="10"/>
        <v>0</v>
      </c>
      <c r="F84" s="44">
        <f>+'1'!G84+'2'!G84+'3'!G84+'4'!G84+'5'!G84+'6'!G84+'7'!G84+'8'!G84+'9'!G84+'10'!G84+'11'!G84+'12'!G84+'13'!G84+'14'!G84+'15'!G84+'16'!G84+'17'!G84+'18'!G84+'19'!G84+'20'!G84+'21'!G84+'22'!G84+'23'!G84+'24'!G84+'25'!G84+'26'!G84+'27'!G84+'28'!G84+'29'!G84+'30'!G84+'31.'!G84</f>
        <v>0</v>
      </c>
      <c r="G84" s="44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H84" s="43">
        <f t="shared" si="11"/>
        <v>0</v>
      </c>
      <c r="I84" s="44">
        <f>+'1'!J84+'2'!J84+'3'!J84+'4'!J84+'5'!J84+'6'!J84+'7'!J84+'8'!J84+'9'!J84+'10'!J84+'11'!J84+'12'!J84+'13'!J84+'14'!J84+'15'!J84+'16'!J84+'17'!J84+'18'!J84+'19'!J84+'20'!J84+'21'!J84+'22'!J84+'23'!J84+'24'!J84+'25'!J84+'26'!J84+'27'!J84+'28'!J84+'29'!J84+'30'!J84+'31.'!J84</f>
        <v>0</v>
      </c>
      <c r="J84" s="20">
        <v>45</v>
      </c>
      <c r="K84" s="44">
        <f>+'1'!L84+'2'!L84+'3'!L84+'4'!L84+'5'!L84+'6'!L84+'7'!L84+'8'!L84+'9'!L84+'10'!L84+'11'!L84+'12'!L84+'13'!L84+'14'!L84+'15'!L84+'16'!L84+'17'!L84+'18'!L84+'19'!L84+'20'!L84+'21'!L84+'22'!L84+'23'!L84+'24'!L84+'25'!L84+'26'!L84+'27'!L84+'28'!L84+'29'!L84+'30'!L84+'31.'!L84</f>
        <v>0</v>
      </c>
      <c r="L84" s="19"/>
      <c r="M84" s="93"/>
      <c r="N84" s="94">
        <f t="shared" si="12"/>
        <v>0</v>
      </c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x14ac:dyDescent="0.65">
      <c r="A85" s="10">
        <v>81</v>
      </c>
      <c r="B85" s="19" t="s">
        <v>348</v>
      </c>
      <c r="C85" s="46">
        <f>+ยกมา!D85</f>
        <v>0</v>
      </c>
      <c r="D85" s="44">
        <f>+'1'!E85+'2'!E85+'3'!E85+'4'!E85+'5'!E85+'6'!E85+'7'!E85+'8'!E85+'9'!E85+'10'!E85+'11'!E85+'12'!E85+'13'!E85+'14'!E85+'15'!E85+'16'!E85+'17'!E85+'18'!E85+'19'!E85+'20'!E85+'21'!E85+'22'!E85+'23'!E85+'24'!E85+'25'!E85+'26'!E85+'27'!E85+'28'!E85+'29'!E85+'30'!E85+'31.'!E85</f>
        <v>0</v>
      </c>
      <c r="E85" s="43">
        <f t="shared" si="10"/>
        <v>0</v>
      </c>
      <c r="F85" s="44">
        <f>+'1'!G85+'2'!G85+'3'!G85+'4'!G85+'5'!G85+'6'!G85+'7'!G85+'8'!G85+'9'!G85+'10'!G85+'11'!G85+'12'!G85+'13'!G85+'14'!G85+'15'!G85+'16'!G85+'17'!G85+'18'!G85+'19'!G85+'20'!G85+'21'!G85+'22'!G85+'23'!G85+'24'!G85+'25'!G85+'26'!G85+'27'!G85+'28'!G85+'29'!G85+'30'!G85+'31.'!G85</f>
        <v>0</v>
      </c>
      <c r="G85" s="44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H85" s="43">
        <f t="shared" si="11"/>
        <v>0</v>
      </c>
      <c r="I85" s="44">
        <f>+'1'!J85+'2'!J85+'3'!J85+'4'!J85+'5'!J85+'6'!J85+'7'!J85+'8'!J85+'9'!J85+'10'!J85+'11'!J85+'12'!J85+'13'!J85+'14'!J85+'15'!J85+'16'!J85+'17'!J85+'18'!J85+'19'!J85+'20'!J85+'21'!J85+'22'!J85+'23'!J85+'24'!J85+'25'!J85+'26'!J85+'27'!J85+'28'!J85+'29'!J85+'30'!J85+'31.'!J85</f>
        <v>0</v>
      </c>
      <c r="J85" s="20">
        <v>50</v>
      </c>
      <c r="K85" s="44">
        <f>+'1'!L85+'2'!L85+'3'!L85+'4'!L85+'5'!L85+'6'!L85+'7'!L85+'8'!L85+'9'!L85+'10'!L85+'11'!L85+'12'!L85+'13'!L85+'14'!L85+'15'!L85+'16'!L85+'17'!L85+'18'!L85+'19'!L85+'20'!L85+'21'!L85+'22'!L85+'23'!L85+'24'!L85+'25'!L85+'26'!L85+'27'!L85+'28'!L85+'29'!L85+'30'!L85+'31.'!L85</f>
        <v>0</v>
      </c>
      <c r="L85" s="19"/>
      <c r="M85" s="93">
        <v>27.23</v>
      </c>
      <c r="N85" s="94">
        <f t="shared" si="12"/>
        <v>0</v>
      </c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x14ac:dyDescent="0.65">
      <c r="A86" s="10">
        <v>82</v>
      </c>
      <c r="B86" s="19" t="s">
        <v>270</v>
      </c>
      <c r="C86" s="46">
        <f>+ยกมา!D86</f>
        <v>0</v>
      </c>
      <c r="D86" s="44">
        <f>+'1'!E86+'2'!E86+'3'!E86+'4'!E86+'5'!E86+'6'!E86+'7'!E86+'8'!E86+'9'!E86+'10'!E86+'11'!E86+'12'!E86+'13'!E86+'14'!E86+'15'!E86+'16'!E86+'17'!E86+'18'!E86+'19'!E86+'20'!E86+'21'!E86+'22'!E86+'23'!E86+'24'!E86+'25'!E86+'26'!E86+'27'!E86+'28'!E86+'29'!E86+'30'!E86+'31.'!E86</f>
        <v>0</v>
      </c>
      <c r="E86" s="43">
        <f t="shared" si="10"/>
        <v>0</v>
      </c>
      <c r="F86" s="44">
        <f>+'1'!G86+'2'!G86+'3'!G86+'4'!G86+'5'!G86+'6'!G86+'7'!G86+'8'!G86+'9'!G86+'10'!G86+'11'!G86+'12'!G86+'13'!G86+'14'!G86+'15'!G86+'16'!G86+'17'!G86+'18'!G86+'19'!G86+'20'!G86+'21'!G86+'22'!G86+'23'!G86+'24'!G86+'25'!G86+'26'!G86+'27'!G86+'28'!G86+'29'!G86+'30'!G86+'31.'!G86</f>
        <v>0</v>
      </c>
      <c r="G86" s="44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H86" s="43">
        <f t="shared" si="11"/>
        <v>0</v>
      </c>
      <c r="I86" s="44">
        <f>+'1'!J86+'2'!J86+'3'!J86+'4'!J86+'5'!J86+'6'!J86+'7'!J86+'8'!J86+'9'!J86+'10'!J86+'11'!J86+'12'!J86+'13'!J86+'14'!J86+'15'!J86+'16'!J86+'17'!J86+'18'!J86+'19'!J86+'20'!J86+'21'!J86+'22'!J86+'23'!J86+'24'!J86+'25'!J86+'26'!J86+'27'!J86+'28'!J86+'29'!J86+'30'!J86+'31.'!J86</f>
        <v>0</v>
      </c>
      <c r="J86" s="20">
        <v>55</v>
      </c>
      <c r="K86" s="44">
        <f>+'1'!L86+'2'!L86+'3'!L86+'4'!L86+'5'!L86+'6'!L86+'7'!L86+'8'!L86+'9'!L86+'10'!L86+'11'!L86+'12'!L86+'13'!L86+'14'!L86+'15'!L86+'16'!L86+'17'!L86+'18'!L86+'19'!L86+'20'!L86+'21'!L86+'22'!L86+'23'!L86+'24'!L86+'25'!L86+'26'!L86+'27'!L86+'28'!L86+'29'!L86+'30'!L86+'31.'!L86</f>
        <v>0</v>
      </c>
      <c r="L86" s="19"/>
      <c r="M86" s="93">
        <v>14.35</v>
      </c>
      <c r="N86" s="94">
        <f t="shared" si="12"/>
        <v>0</v>
      </c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x14ac:dyDescent="0.65">
      <c r="A87" s="10">
        <v>83</v>
      </c>
      <c r="B87" s="19" t="s">
        <v>93</v>
      </c>
      <c r="C87" s="46">
        <f>+ยกมา!D87</f>
        <v>0</v>
      </c>
      <c r="D87" s="44">
        <f>+'1'!E87+'2'!E87+'3'!E87+'4'!E87+'5'!E87+'6'!E87+'7'!E87+'8'!E87+'9'!E87+'10'!E87+'11'!E87+'12'!E87+'13'!E87+'14'!E87+'15'!E87+'16'!E87+'17'!E87+'18'!E87+'19'!E87+'20'!E87+'21'!E87+'22'!E87+'23'!E87+'24'!E87+'25'!E87+'26'!E87+'27'!E87+'28'!E87+'29'!E87+'30'!E87+'31.'!E87</f>
        <v>0</v>
      </c>
      <c r="E87" s="43">
        <f t="shared" si="10"/>
        <v>0</v>
      </c>
      <c r="F87" s="44">
        <f>+'1'!G87+'2'!G87+'3'!G87+'4'!G87+'5'!G87+'6'!G87+'7'!G87+'8'!G87+'9'!G87+'10'!G87+'11'!G87+'12'!G87+'13'!G87+'14'!G87+'15'!G87+'16'!G87+'17'!G87+'18'!G87+'19'!G87+'20'!G87+'21'!G87+'22'!G87+'23'!G87+'24'!G87+'25'!G87+'26'!G87+'27'!G87+'28'!G87+'29'!G87+'30'!G87+'31.'!G87</f>
        <v>0</v>
      </c>
      <c r="G87" s="44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H87" s="43">
        <f t="shared" si="11"/>
        <v>0</v>
      </c>
      <c r="I87" s="44">
        <f>+'1'!J87+'2'!J87+'3'!J87+'4'!J87+'5'!J87+'6'!J87+'7'!J87+'8'!J87+'9'!J87+'10'!J87+'11'!J87+'12'!J87+'13'!J87+'14'!J87+'15'!J87+'16'!J87+'17'!J87+'18'!J87+'19'!J87+'20'!J87+'21'!J87+'22'!J87+'23'!J87+'24'!J87+'25'!J87+'26'!J87+'27'!J87+'28'!J87+'29'!J87+'30'!J87+'31.'!J87</f>
        <v>0</v>
      </c>
      <c r="J87" s="20">
        <v>55</v>
      </c>
      <c r="K87" s="44">
        <f>+'1'!L87+'2'!L87+'3'!L87+'4'!L87+'5'!L87+'6'!L87+'7'!L87+'8'!L87+'9'!L87+'10'!L87+'11'!L87+'12'!L87+'13'!L87+'14'!L87+'15'!L87+'16'!L87+'17'!L87+'18'!L87+'19'!L87+'20'!L87+'21'!L87+'22'!L87+'23'!L87+'24'!L87+'25'!L87+'26'!L87+'27'!L87+'28'!L87+'29'!L87+'30'!L87+'31.'!L87</f>
        <v>0</v>
      </c>
      <c r="L87" s="19"/>
      <c r="M87" s="93">
        <v>11.58</v>
      </c>
      <c r="N87" s="94">
        <f t="shared" si="12"/>
        <v>0</v>
      </c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x14ac:dyDescent="0.65">
      <c r="A88" s="10">
        <v>84</v>
      </c>
      <c r="B88" s="19" t="s">
        <v>94</v>
      </c>
      <c r="C88" s="46">
        <f>+ยกมา!D88</f>
        <v>0</v>
      </c>
      <c r="D88" s="44">
        <f>+'1'!E88+'2'!E88+'3'!E88+'4'!E88+'5'!E88+'6'!E88+'7'!E88+'8'!E88+'9'!E88+'10'!E88+'11'!E88+'12'!E88+'13'!E88+'14'!E88+'15'!E88+'16'!E88+'17'!E88+'18'!E88+'19'!E88+'20'!E88+'21'!E88+'22'!E88+'23'!E88+'24'!E88+'25'!E88+'26'!E88+'27'!E88+'28'!E88+'29'!E88+'30'!E88+'31.'!E88</f>
        <v>0</v>
      </c>
      <c r="E88" s="43">
        <f t="shared" si="10"/>
        <v>0</v>
      </c>
      <c r="F88" s="44">
        <f>+'1'!G88+'2'!G88+'3'!G88+'4'!G88+'5'!G88+'6'!G88+'7'!G88+'8'!G88+'9'!G88+'10'!G88+'11'!G88+'12'!G88+'13'!G88+'14'!G88+'15'!G88+'16'!G88+'17'!G88+'18'!G88+'19'!G88+'20'!G88+'21'!G88+'22'!G88+'23'!G88+'24'!G88+'25'!G88+'26'!G88+'27'!G88+'28'!G88+'29'!G88+'30'!G88+'31.'!G88</f>
        <v>0</v>
      </c>
      <c r="G88" s="44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H88" s="43">
        <f t="shared" si="11"/>
        <v>0</v>
      </c>
      <c r="I88" s="44">
        <f>+'1'!J88+'2'!J88+'3'!J88+'4'!J88+'5'!J88+'6'!J88+'7'!J88+'8'!J88+'9'!J88+'10'!J88+'11'!J88+'12'!J88+'13'!J88+'14'!J88+'15'!J88+'16'!J88+'17'!J88+'18'!J88+'19'!J88+'20'!J88+'21'!J88+'22'!J88+'23'!J88+'24'!J88+'25'!J88+'26'!J88+'27'!J88+'28'!J88+'29'!J88+'30'!J88+'31.'!J88</f>
        <v>0</v>
      </c>
      <c r="J88" s="20">
        <v>55</v>
      </c>
      <c r="K88" s="44">
        <f>+'1'!L88+'2'!L88+'3'!L88+'4'!L88+'5'!L88+'6'!L88+'7'!L88+'8'!L88+'9'!L88+'10'!L88+'11'!L88+'12'!L88+'13'!L88+'14'!L88+'15'!L88+'16'!L88+'17'!L88+'18'!L88+'19'!L88+'20'!L88+'21'!L88+'22'!L88+'23'!L88+'24'!L88+'25'!L88+'26'!L88+'27'!L88+'28'!L88+'29'!L88+'30'!L88+'31.'!L88</f>
        <v>0</v>
      </c>
      <c r="L88" s="19"/>
      <c r="M88" s="93">
        <v>16.12</v>
      </c>
      <c r="N88" s="94">
        <f t="shared" si="12"/>
        <v>0</v>
      </c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x14ac:dyDescent="0.65">
      <c r="A89" s="10">
        <v>85</v>
      </c>
      <c r="B89" s="19" t="s">
        <v>370</v>
      </c>
      <c r="C89" s="46">
        <f>+ยกมา!D89</f>
        <v>0</v>
      </c>
      <c r="D89" s="44">
        <f>+'1'!E89+'2'!E89+'3'!E89+'4'!E89+'5'!E89+'6'!E89+'7'!E89+'8'!E89+'9'!E89+'10'!E89+'11'!E89+'12'!E89+'13'!E89+'14'!E89+'15'!E89+'16'!E89+'17'!E89+'18'!E89+'19'!E89+'20'!E89+'21'!E89+'22'!E89+'23'!E89+'24'!E89+'25'!E89+'26'!E89+'27'!E89+'28'!E89+'29'!E89+'30'!E89+'31.'!E89</f>
        <v>0</v>
      </c>
      <c r="E89" s="43">
        <f t="shared" si="10"/>
        <v>0</v>
      </c>
      <c r="F89" s="44">
        <f>+'1'!G89+'2'!G89+'3'!G89+'4'!G89+'5'!G89+'6'!G89+'7'!G89+'8'!G89+'9'!G89+'10'!G89+'11'!G89+'12'!G89+'13'!G89+'14'!G89+'15'!G89+'16'!G89+'17'!G89+'18'!G89+'19'!G89+'20'!G89+'21'!G89+'22'!G89+'23'!G89+'24'!G89+'25'!G89+'26'!G89+'27'!G89+'28'!G89+'29'!G89+'30'!G89+'31.'!G89</f>
        <v>0</v>
      </c>
      <c r="G89" s="44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H89" s="43">
        <f t="shared" si="11"/>
        <v>0</v>
      </c>
      <c r="I89" s="44">
        <f>+'1'!J89+'2'!J89+'3'!J89+'4'!J89+'5'!J89+'6'!J89+'7'!J89+'8'!J89+'9'!J89+'10'!J89+'11'!J89+'12'!J89+'13'!J89+'14'!J89+'15'!J89+'16'!J89+'17'!J89+'18'!J89+'19'!J89+'20'!J89+'21'!J89+'22'!J89+'23'!J89+'24'!J89+'25'!J89+'26'!J89+'27'!J89+'28'!J89+'29'!J89+'30'!J89+'31.'!J89</f>
        <v>0</v>
      </c>
      <c r="J89" s="20">
        <v>30</v>
      </c>
      <c r="K89" s="44">
        <f>+'1'!L89+'2'!L89+'3'!L89+'4'!L89+'5'!L89+'6'!L89+'7'!L89+'8'!L89+'9'!L89+'10'!L89+'11'!L89+'12'!L89+'13'!L89+'14'!L89+'15'!L89+'16'!L89+'17'!L89+'18'!L89+'19'!L89+'20'!L89+'21'!L89+'22'!L89+'23'!L89+'24'!L89+'25'!L89+'26'!L89+'27'!L89+'28'!L89+'29'!L89+'30'!L89+'31.'!L89</f>
        <v>0</v>
      </c>
      <c r="L89" s="19"/>
      <c r="M89" s="93">
        <v>18.95</v>
      </c>
      <c r="N89" s="94">
        <f t="shared" si="12"/>
        <v>0</v>
      </c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x14ac:dyDescent="0.65">
      <c r="A90" s="10">
        <v>86</v>
      </c>
      <c r="B90" s="19" t="s">
        <v>371</v>
      </c>
      <c r="C90" s="46">
        <f>+ยกมา!D90</f>
        <v>0</v>
      </c>
      <c r="D90" s="44">
        <f>+'1'!E90+'2'!E90+'3'!E90+'4'!E90+'5'!E90+'6'!E90+'7'!E90+'8'!E90+'9'!E90+'10'!E90+'11'!E90+'12'!E90+'13'!E90+'14'!E90+'15'!E90+'16'!E90+'17'!E90+'18'!E90+'19'!E90+'20'!E90+'21'!E90+'22'!E90+'23'!E90+'24'!E90+'25'!E90+'26'!E90+'27'!E90+'28'!E90+'29'!E90+'30'!E90+'31.'!E90</f>
        <v>0</v>
      </c>
      <c r="E90" s="43">
        <f t="shared" si="10"/>
        <v>0</v>
      </c>
      <c r="F90" s="44">
        <f>+'1'!G90+'2'!G90+'3'!G90+'4'!G90+'5'!G90+'6'!G90+'7'!G90+'8'!G90+'9'!G90+'10'!G90+'11'!G90+'12'!G90+'13'!G90+'14'!G90+'15'!G90+'16'!G90+'17'!G90+'18'!G90+'19'!G90+'20'!G90+'21'!G90+'22'!G90+'23'!G90+'24'!G90+'25'!G90+'26'!G90+'27'!G90+'28'!G90+'29'!G90+'30'!G90+'31.'!G90</f>
        <v>0</v>
      </c>
      <c r="G90" s="44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H90" s="43">
        <f t="shared" si="11"/>
        <v>0</v>
      </c>
      <c r="I90" s="44">
        <f>+'1'!J90+'2'!J90+'3'!J90+'4'!J90+'5'!J90+'6'!J90+'7'!J90+'8'!J90+'9'!J90+'10'!J90+'11'!J90+'12'!J90+'13'!J90+'14'!J90+'15'!J90+'16'!J90+'17'!J90+'18'!J90+'19'!J90+'20'!J90+'21'!J90+'22'!J90+'23'!J90+'24'!J90+'25'!J90+'26'!J90+'27'!J90+'28'!J90+'29'!J90+'30'!J90+'31.'!J90</f>
        <v>0</v>
      </c>
      <c r="J90" s="20">
        <v>30</v>
      </c>
      <c r="K90" s="44">
        <f>+'1'!L90+'2'!L90+'3'!L90+'4'!L90+'5'!L90+'6'!L90+'7'!L90+'8'!L90+'9'!L90+'10'!L90+'11'!L90+'12'!L90+'13'!L90+'14'!L90+'15'!L90+'16'!L90+'17'!L90+'18'!L90+'19'!L90+'20'!L90+'21'!L90+'22'!L90+'23'!L90+'24'!L90+'25'!L90+'26'!L90+'27'!L90+'28'!L90+'29'!L90+'30'!L90+'31.'!L90</f>
        <v>0</v>
      </c>
      <c r="L90" s="19"/>
      <c r="M90" s="93"/>
      <c r="N90" s="94">
        <f t="shared" si="12"/>
        <v>0</v>
      </c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x14ac:dyDescent="0.65">
      <c r="A91" s="10">
        <v>87</v>
      </c>
      <c r="B91" s="19" t="s">
        <v>271</v>
      </c>
      <c r="C91" s="46">
        <f>+ยกมา!D91</f>
        <v>0</v>
      </c>
      <c r="D91" s="44">
        <f>+'1'!E91+'2'!E91+'3'!E91+'4'!E91+'5'!E91+'6'!E91+'7'!E91+'8'!E91+'9'!E91+'10'!E91+'11'!E91+'12'!E91+'13'!E91+'14'!E91+'15'!E91+'16'!E91+'17'!E91+'18'!E91+'19'!E91+'20'!E91+'21'!E91+'22'!E91+'23'!E91+'24'!E91+'25'!E91+'26'!E91+'27'!E91+'28'!E91+'29'!E91+'30'!E91+'31.'!E91</f>
        <v>0</v>
      </c>
      <c r="E91" s="43">
        <f t="shared" si="10"/>
        <v>0</v>
      </c>
      <c r="F91" s="44">
        <f>+'1'!G91+'2'!G91+'3'!G91+'4'!G91+'5'!G91+'6'!G91+'7'!G91+'8'!G91+'9'!G91+'10'!G91+'11'!G91+'12'!G91+'13'!G91+'14'!G91+'15'!G91+'16'!G91+'17'!G91+'18'!G91+'19'!G91+'20'!G91+'21'!G91+'22'!G91+'23'!G91+'24'!G91+'25'!G91+'26'!G91+'27'!G91+'28'!G91+'29'!G91+'30'!G91+'31.'!G91</f>
        <v>0</v>
      </c>
      <c r="G91" s="44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H91" s="43">
        <f t="shared" si="11"/>
        <v>0</v>
      </c>
      <c r="I91" s="44">
        <f>+'1'!J91+'2'!J91+'3'!J91+'4'!J91+'5'!J91+'6'!J91+'7'!J91+'8'!J91+'9'!J91+'10'!J91+'11'!J91+'12'!J91+'13'!J91+'14'!J91+'15'!J91+'16'!J91+'17'!J91+'18'!J91+'19'!J91+'20'!J91+'21'!J91+'22'!J91+'23'!J91+'24'!J91+'25'!J91+'26'!J91+'27'!J91+'28'!J91+'29'!J91+'30'!J91+'31.'!J91</f>
        <v>0</v>
      </c>
      <c r="J91" s="20"/>
      <c r="K91" s="44">
        <f>+'1'!L91+'2'!L91+'3'!L91+'4'!L91+'5'!L91+'6'!L91+'7'!L91+'8'!L91+'9'!L91+'10'!L91+'11'!L91+'12'!L91+'13'!L91+'14'!L91+'15'!L91+'16'!L91+'17'!L91+'18'!L91+'19'!L91+'20'!L91+'21'!L91+'22'!L91+'23'!L91+'24'!L91+'25'!L91+'26'!L91+'27'!L91+'28'!L91+'29'!L91+'30'!L91+'31.'!L91</f>
        <v>0</v>
      </c>
      <c r="L91" s="19"/>
      <c r="M91" s="93"/>
      <c r="N91" s="94">
        <f t="shared" si="12"/>
        <v>0</v>
      </c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x14ac:dyDescent="0.65">
      <c r="A92" s="10">
        <v>88</v>
      </c>
      <c r="B92" s="19" t="s">
        <v>272</v>
      </c>
      <c r="C92" s="46">
        <f>+ยกมา!D92</f>
        <v>0</v>
      </c>
      <c r="D92" s="44">
        <f>+'1'!E92+'2'!E92+'3'!E92+'4'!E92+'5'!E92+'6'!E92+'7'!E92+'8'!E92+'9'!E92+'10'!E92+'11'!E92+'12'!E92+'13'!E92+'14'!E92+'15'!E92+'16'!E92+'17'!E92+'18'!E92+'19'!E92+'20'!E92+'21'!E92+'22'!E92+'23'!E92+'24'!E92+'25'!E92+'26'!E92+'27'!E92+'28'!E92+'29'!E92+'30'!E92+'31.'!E92</f>
        <v>0</v>
      </c>
      <c r="E92" s="43">
        <f t="shared" si="10"/>
        <v>0</v>
      </c>
      <c r="F92" s="44">
        <f>+'1'!G92+'2'!G92+'3'!G92+'4'!G92+'5'!G92+'6'!G92+'7'!G92+'8'!G92+'9'!G92+'10'!G92+'11'!G92+'12'!G92+'13'!G92+'14'!G92+'15'!G92+'16'!G92+'17'!G92+'18'!G92+'19'!G92+'20'!G92+'21'!G92+'22'!G92+'23'!G92+'24'!G92+'25'!G92+'26'!G92+'27'!G92+'28'!G92+'29'!G92+'30'!G92+'31.'!G92</f>
        <v>0</v>
      </c>
      <c r="G92" s="44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H92" s="43">
        <f t="shared" si="11"/>
        <v>0</v>
      </c>
      <c r="I92" s="44">
        <f>+'1'!J92+'2'!J92+'3'!J92+'4'!J92+'5'!J92+'6'!J92+'7'!J92+'8'!J92+'9'!J92+'10'!J92+'11'!J92+'12'!J92+'13'!J92+'14'!J92+'15'!J92+'16'!J92+'17'!J92+'18'!J92+'19'!J92+'20'!J92+'21'!J92+'22'!J92+'23'!J92+'24'!J92+'25'!J92+'26'!J92+'27'!J92+'28'!J92+'29'!J92+'30'!J92+'31.'!J92</f>
        <v>0</v>
      </c>
      <c r="J92" s="20"/>
      <c r="K92" s="44">
        <f>+'1'!L92+'2'!L92+'3'!L92+'4'!L92+'5'!L92+'6'!L92+'7'!L92+'8'!L92+'9'!L92+'10'!L92+'11'!L92+'12'!L92+'13'!L92+'14'!L92+'15'!L92+'16'!L92+'17'!L92+'18'!L92+'19'!L92+'20'!L92+'21'!L92+'22'!L92+'23'!L92+'24'!L92+'25'!L92+'26'!L92+'27'!L92+'28'!L92+'29'!L92+'30'!L92+'31.'!L92</f>
        <v>0</v>
      </c>
      <c r="L92" s="19"/>
      <c r="M92" s="93"/>
      <c r="N92" s="94">
        <f t="shared" si="12"/>
        <v>0</v>
      </c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x14ac:dyDescent="0.65">
      <c r="A93" s="10">
        <v>89</v>
      </c>
      <c r="B93" s="19" t="s">
        <v>244</v>
      </c>
      <c r="C93" s="46">
        <f>+ยกมา!D93</f>
        <v>0</v>
      </c>
      <c r="D93" s="44">
        <f>+'1'!E93+'2'!E93+'3'!E93+'4'!E93+'5'!E93+'6'!E93+'7'!E93+'8'!E93+'9'!E93+'10'!E93+'11'!E93+'12'!E93+'13'!E93+'14'!E93+'15'!E93+'16'!E93+'17'!E93+'18'!E93+'19'!E93+'20'!E93+'21'!E93+'22'!E93+'23'!E93+'24'!E93+'25'!E93+'26'!E93+'27'!E93+'28'!E93+'29'!E93+'30'!E93+'31.'!E93</f>
        <v>50</v>
      </c>
      <c r="E93" s="43">
        <f t="shared" si="10"/>
        <v>50</v>
      </c>
      <c r="F93" s="44">
        <f>+'1'!G93+'2'!G93+'3'!G93+'4'!G93+'5'!G93+'6'!G93+'7'!G93+'8'!G93+'9'!G93+'10'!G93+'11'!G93+'12'!G93+'13'!G93+'14'!G93+'15'!G93+'16'!G93+'17'!G93+'18'!G93+'19'!G93+'20'!G93+'21'!G93+'22'!G93+'23'!G93+'24'!G93+'25'!G93+'26'!G93+'27'!G93+'28'!G93+'29'!G93+'30'!G93+'31.'!G93</f>
        <v>6</v>
      </c>
      <c r="G93" s="44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H93" s="43">
        <f t="shared" si="11"/>
        <v>9</v>
      </c>
      <c r="I93" s="44">
        <f>+'1'!J93+'2'!J93+'3'!J93+'4'!J93+'5'!J93+'6'!J93+'7'!J93+'8'!J93+'9'!J93+'10'!J93+'11'!J93+'12'!J93+'13'!J93+'14'!J93+'15'!J93+'16'!J93+'17'!J93+'18'!J93+'19'!J93+'20'!J93+'21'!J93+'22'!J93+'23'!J93+'24'!J93+'25'!J93+'26'!J93+'27'!J93+'28'!J93+'29'!J93+'30'!J93+'31.'!J93</f>
        <v>35</v>
      </c>
      <c r="J93" s="20">
        <v>35</v>
      </c>
      <c r="K93" s="44">
        <f>+'1'!L93+'2'!L93+'3'!L93+'4'!L93+'5'!L93+'6'!L93+'7'!L93+'8'!L93+'9'!L93+'10'!L93+'11'!L93+'12'!L93+'13'!L93+'14'!L93+'15'!L93+'16'!L93+'17'!L93+'18'!L93+'19'!L93+'20'!L93+'21'!L93+'22'!L93+'23'!L93+'24'!L93+'25'!L93+'26'!L93+'27'!L93+'28'!L93+'29'!L93+'30'!L93+'31.'!L93</f>
        <v>1225</v>
      </c>
      <c r="L93" s="19"/>
      <c r="M93" s="93"/>
      <c r="N93" s="94">
        <f t="shared" si="12"/>
        <v>0</v>
      </c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x14ac:dyDescent="0.65">
      <c r="A94" s="10">
        <v>90</v>
      </c>
      <c r="B94" s="19" t="s">
        <v>273</v>
      </c>
      <c r="C94" s="46">
        <f>+ยกมา!D94</f>
        <v>0</v>
      </c>
      <c r="D94" s="44">
        <f>+'1'!E94+'2'!E94+'3'!E94+'4'!E94+'5'!E94+'6'!E94+'7'!E94+'8'!E94+'9'!E94+'10'!E94+'11'!E94+'12'!E94+'13'!E94+'14'!E94+'15'!E94+'16'!E94+'17'!E94+'18'!E94+'19'!E94+'20'!E94+'21'!E94+'22'!E94+'23'!E94+'24'!E94+'25'!E94+'26'!E94+'27'!E94+'28'!E94+'29'!E94+'30'!E94+'31.'!E94</f>
        <v>0</v>
      </c>
      <c r="E94" s="43">
        <f t="shared" si="10"/>
        <v>0</v>
      </c>
      <c r="F94" s="44">
        <f>+'1'!G94+'2'!G94+'3'!G94+'4'!G94+'5'!G94+'6'!G94+'7'!G94+'8'!G94+'9'!G94+'10'!G94+'11'!G94+'12'!G94+'13'!G94+'14'!G94+'15'!G94+'16'!G94+'17'!G94+'18'!G94+'19'!G94+'20'!G94+'21'!G94+'22'!G94+'23'!G94+'24'!G94+'25'!G94+'26'!G94+'27'!G94+'28'!G94+'29'!G94+'30'!G94+'31.'!G94</f>
        <v>0</v>
      </c>
      <c r="G94" s="44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H94" s="43">
        <f t="shared" si="11"/>
        <v>0</v>
      </c>
      <c r="I94" s="44">
        <f>+'1'!J94+'2'!J94+'3'!J94+'4'!J94+'5'!J94+'6'!J94+'7'!J94+'8'!J94+'9'!J94+'10'!J94+'11'!J94+'12'!J94+'13'!J94+'14'!J94+'15'!J94+'16'!J94+'17'!J94+'18'!J94+'19'!J94+'20'!J94+'21'!J94+'22'!J94+'23'!J94+'24'!J94+'25'!J94+'26'!J94+'27'!J94+'28'!J94+'29'!J94+'30'!J94+'31.'!J94</f>
        <v>0</v>
      </c>
      <c r="J94" s="20">
        <v>120</v>
      </c>
      <c r="K94" s="44">
        <f>+'1'!L94+'2'!L94+'3'!L94+'4'!L94+'5'!L94+'6'!L94+'7'!L94+'8'!L94+'9'!L94+'10'!L94+'11'!L94+'12'!L94+'13'!L94+'14'!L94+'15'!L94+'16'!L94+'17'!L94+'18'!L94+'19'!L94+'20'!L94+'21'!L94+'22'!L94+'23'!L94+'24'!L94+'25'!L94+'26'!L94+'27'!L94+'28'!L94+'29'!L94+'30'!L94+'31.'!L94</f>
        <v>0</v>
      </c>
      <c r="L94" s="19"/>
      <c r="M94" s="93"/>
      <c r="N94" s="94">
        <f t="shared" si="12"/>
        <v>0</v>
      </c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x14ac:dyDescent="0.65">
      <c r="A95" s="10">
        <v>91</v>
      </c>
      <c r="B95" s="19" t="s">
        <v>274</v>
      </c>
      <c r="C95" s="46">
        <f>+ยกมา!D95</f>
        <v>0</v>
      </c>
      <c r="D95" s="44">
        <f>+'1'!E95+'2'!E95+'3'!E95+'4'!E95+'5'!E95+'6'!E95+'7'!E95+'8'!E95+'9'!E95+'10'!E95+'11'!E95+'12'!E95+'13'!E95+'14'!E95+'15'!E95+'16'!E95+'17'!E95+'18'!E95+'19'!E95+'20'!E95+'21'!E95+'22'!E95+'23'!E95+'24'!E95+'25'!E95+'26'!E95+'27'!E95+'28'!E95+'29'!E95+'30'!E95+'31.'!E95</f>
        <v>0</v>
      </c>
      <c r="E95" s="43">
        <f t="shared" si="10"/>
        <v>0</v>
      </c>
      <c r="F95" s="44">
        <f>+'1'!G95+'2'!G95+'3'!G95+'4'!G95+'5'!G95+'6'!G95+'7'!G95+'8'!G95+'9'!G95+'10'!G95+'11'!G95+'12'!G95+'13'!G95+'14'!G95+'15'!G95+'16'!G95+'17'!G95+'18'!G95+'19'!G95+'20'!G95+'21'!G95+'22'!G95+'23'!G95+'24'!G95+'25'!G95+'26'!G95+'27'!G95+'28'!G95+'29'!G95+'30'!G95+'31.'!G95</f>
        <v>0</v>
      </c>
      <c r="G95" s="44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H95" s="43">
        <f t="shared" si="11"/>
        <v>0</v>
      </c>
      <c r="I95" s="44">
        <f>+'1'!J95+'2'!J95+'3'!J95+'4'!J95+'5'!J95+'6'!J95+'7'!J95+'8'!J95+'9'!J95+'10'!J95+'11'!J95+'12'!J95+'13'!J95+'14'!J95+'15'!J95+'16'!J95+'17'!J95+'18'!J95+'19'!J95+'20'!J95+'21'!J95+'22'!J95+'23'!J95+'24'!J95+'25'!J95+'26'!J95+'27'!J95+'28'!J95+'29'!J95+'30'!J95+'31.'!J95</f>
        <v>0</v>
      </c>
      <c r="J95" s="20">
        <v>45</v>
      </c>
      <c r="K95" s="44">
        <f>+'1'!L95+'2'!L95+'3'!L95+'4'!L95+'5'!L95+'6'!L95+'7'!L95+'8'!L95+'9'!L95+'10'!L95+'11'!L95+'12'!L95+'13'!L95+'14'!L95+'15'!L95+'16'!L95+'17'!L95+'18'!L95+'19'!L95+'20'!L95+'21'!L95+'22'!L95+'23'!L95+'24'!L95+'25'!L95+'26'!L95+'27'!L95+'28'!L95+'29'!L95+'30'!L95+'31.'!L95</f>
        <v>0</v>
      </c>
      <c r="L95" s="19"/>
      <c r="M95" s="93"/>
      <c r="N95" s="94">
        <f t="shared" si="12"/>
        <v>0</v>
      </c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x14ac:dyDescent="0.65">
      <c r="A96" s="10">
        <v>92</v>
      </c>
      <c r="B96" s="19" t="s">
        <v>246</v>
      </c>
      <c r="C96" s="46">
        <f>+ยกมา!D96</f>
        <v>0</v>
      </c>
      <c r="D96" s="44">
        <f>+'1'!E96+'2'!E96+'3'!E96+'4'!E96+'5'!E96+'6'!E96+'7'!E96+'8'!E96+'9'!E96+'10'!E96+'11'!E96+'12'!E96+'13'!E96+'14'!E96+'15'!E96+'16'!E96+'17'!E96+'18'!E96+'19'!E96+'20'!E96+'21'!E96+'22'!E96+'23'!E96+'24'!E96+'25'!E96+'26'!E96+'27'!E96+'28'!E96+'29'!E96+'30'!E96+'31.'!E96</f>
        <v>0</v>
      </c>
      <c r="E96" s="43">
        <f t="shared" si="10"/>
        <v>0</v>
      </c>
      <c r="F96" s="44">
        <f>+'1'!G96+'2'!G96+'3'!G96+'4'!G96+'5'!G96+'6'!G96+'7'!G96+'8'!G96+'9'!G96+'10'!G96+'11'!G96+'12'!G96+'13'!G96+'14'!G96+'15'!G96+'16'!G96+'17'!G96+'18'!G96+'19'!G96+'20'!G96+'21'!G96+'22'!G96+'23'!G96+'24'!G96+'25'!G96+'26'!G96+'27'!G96+'28'!G96+'29'!G96+'30'!G96+'31.'!G96</f>
        <v>0</v>
      </c>
      <c r="G96" s="44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H96" s="43">
        <f t="shared" si="11"/>
        <v>0</v>
      </c>
      <c r="I96" s="44">
        <f>+'1'!J96+'2'!J96+'3'!J96+'4'!J96+'5'!J96+'6'!J96+'7'!J96+'8'!J96+'9'!J96+'10'!J96+'11'!J96+'12'!J96+'13'!J96+'14'!J96+'15'!J96+'16'!J96+'17'!J96+'18'!J96+'19'!J96+'20'!J96+'21'!J96+'22'!J96+'23'!J96+'24'!J96+'25'!J96+'26'!J96+'27'!J96+'28'!J96+'29'!J96+'30'!J96+'31.'!J96</f>
        <v>0</v>
      </c>
      <c r="J96" s="20">
        <v>40</v>
      </c>
      <c r="K96" s="44">
        <f>+'1'!L96+'2'!L96+'3'!L96+'4'!L96+'5'!L96+'6'!L96+'7'!L96+'8'!L96+'9'!L96+'10'!L96+'11'!L96+'12'!L96+'13'!L96+'14'!L96+'15'!L96+'16'!L96+'17'!L96+'18'!L96+'19'!L96+'20'!L96+'21'!L96+'22'!L96+'23'!L96+'24'!L96+'25'!L96+'26'!L96+'27'!L96+'28'!L96+'29'!L96+'30'!L96+'31.'!L96</f>
        <v>0</v>
      </c>
      <c r="L96" s="19"/>
      <c r="M96" s="93"/>
      <c r="N96" s="94">
        <f t="shared" si="12"/>
        <v>0</v>
      </c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x14ac:dyDescent="0.65">
      <c r="A97" s="10">
        <v>93</v>
      </c>
      <c r="B97" s="19" t="s">
        <v>349</v>
      </c>
      <c r="C97" s="46">
        <f>+ยกมา!D97</f>
        <v>0</v>
      </c>
      <c r="D97" s="44">
        <f>+'1'!E97+'2'!E97+'3'!E97+'4'!E97+'5'!E97+'6'!E97+'7'!E97+'8'!E97+'9'!E97+'10'!E97+'11'!E97+'12'!E97+'13'!E97+'14'!E97+'15'!E97+'16'!E97+'17'!E97+'18'!E97+'19'!E97+'20'!E97+'21'!E97+'22'!E97+'23'!E97+'24'!E97+'25'!E97+'26'!E97+'27'!E97+'28'!E97+'29'!E97+'30'!E97+'31.'!E97</f>
        <v>0</v>
      </c>
      <c r="E97" s="43">
        <f t="shared" si="10"/>
        <v>0</v>
      </c>
      <c r="F97" s="44">
        <f>+'1'!G97+'2'!G97+'3'!G97+'4'!G97+'5'!G97+'6'!G97+'7'!G97+'8'!G97+'9'!G97+'10'!G97+'11'!G97+'12'!G97+'13'!G97+'14'!G97+'15'!G97+'16'!G97+'17'!G97+'18'!G97+'19'!G97+'20'!G97+'21'!G97+'22'!G97+'23'!G97+'24'!G97+'25'!G97+'26'!G97+'27'!G97+'28'!G97+'29'!G97+'30'!G97+'31.'!G97</f>
        <v>0</v>
      </c>
      <c r="G97" s="44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H97" s="43">
        <f t="shared" si="11"/>
        <v>0</v>
      </c>
      <c r="I97" s="44">
        <f>+'1'!J97+'2'!J97+'3'!J97+'4'!J97+'5'!J97+'6'!J97+'7'!J97+'8'!J97+'9'!J97+'10'!J97+'11'!J97+'12'!J97+'13'!J97+'14'!J97+'15'!J97+'16'!J97+'17'!J97+'18'!J97+'19'!J97+'20'!J97+'21'!J97+'22'!J97+'23'!J97+'24'!J97+'25'!J97+'26'!J97+'27'!J97+'28'!J97+'29'!J97+'30'!J97+'31.'!J97</f>
        <v>0</v>
      </c>
      <c r="J97" s="20">
        <v>35</v>
      </c>
      <c r="K97" s="44">
        <f>+'1'!L97+'2'!L97+'3'!L97+'4'!L97+'5'!L97+'6'!L97+'7'!L97+'8'!L97+'9'!L97+'10'!L97+'11'!L97+'12'!L97+'13'!L97+'14'!L97+'15'!L97+'16'!L97+'17'!L97+'18'!L97+'19'!L97+'20'!L97+'21'!L97+'22'!L97+'23'!L97+'24'!L97+'25'!L97+'26'!L97+'27'!L97+'28'!L97+'29'!L97+'30'!L97+'31.'!L97</f>
        <v>0</v>
      </c>
      <c r="L97" s="19"/>
      <c r="M97" s="93"/>
      <c r="N97" s="94">
        <f t="shared" si="12"/>
        <v>0</v>
      </c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x14ac:dyDescent="0.65">
      <c r="A98" s="10">
        <v>94</v>
      </c>
      <c r="B98" s="19" t="s">
        <v>350</v>
      </c>
      <c r="C98" s="46">
        <f>+ยกมา!D98</f>
        <v>0</v>
      </c>
      <c r="D98" s="44">
        <f>+'1'!E98+'2'!E98+'3'!E98+'4'!E98+'5'!E98+'6'!E98+'7'!E98+'8'!E98+'9'!E98+'10'!E98+'11'!E98+'12'!E98+'13'!E98+'14'!E98+'15'!E98+'16'!E98+'17'!E98+'18'!E98+'19'!E98+'20'!E98+'21'!E98+'22'!E98+'23'!E98+'24'!E98+'25'!E98+'26'!E98+'27'!E98+'28'!E98+'29'!E98+'30'!E98+'31.'!E98</f>
        <v>0</v>
      </c>
      <c r="E98" s="43">
        <f t="shared" si="10"/>
        <v>0</v>
      </c>
      <c r="F98" s="44">
        <f>+'1'!G98+'2'!G98+'3'!G98+'4'!G98+'5'!G98+'6'!G98+'7'!G98+'8'!G98+'9'!G98+'10'!G98+'11'!G98+'12'!G98+'13'!G98+'14'!G98+'15'!G98+'16'!G98+'17'!G98+'18'!G98+'19'!G98+'20'!G98+'21'!G98+'22'!G98+'23'!G98+'24'!G98+'25'!G98+'26'!G98+'27'!G98+'28'!G98+'29'!G98+'30'!G98+'31.'!G98</f>
        <v>0</v>
      </c>
      <c r="G98" s="44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H98" s="43">
        <f t="shared" si="11"/>
        <v>0</v>
      </c>
      <c r="I98" s="44">
        <f>+'1'!J98+'2'!J98+'3'!J98+'4'!J98+'5'!J98+'6'!J98+'7'!J98+'8'!J98+'9'!J98+'10'!J98+'11'!J98+'12'!J98+'13'!J98+'14'!J98+'15'!J98+'16'!J98+'17'!J98+'18'!J98+'19'!J98+'20'!J98+'21'!J98+'22'!J98+'23'!J98+'24'!J98+'25'!J98+'26'!J98+'27'!J98+'28'!J98+'29'!J98+'30'!J98+'31.'!J98</f>
        <v>0</v>
      </c>
      <c r="J98" s="20">
        <v>35</v>
      </c>
      <c r="K98" s="44">
        <f>+'1'!L98+'2'!L98+'3'!L98+'4'!L98+'5'!L98+'6'!L98+'7'!L98+'8'!L98+'9'!L98+'10'!L98+'11'!L98+'12'!L98+'13'!L98+'14'!L98+'15'!L98+'16'!L98+'17'!L98+'18'!L98+'19'!L98+'20'!L98+'21'!L98+'22'!L98+'23'!L98+'24'!L98+'25'!L98+'26'!L98+'27'!L98+'28'!L98+'29'!L98+'30'!L98+'31.'!L98</f>
        <v>0</v>
      </c>
      <c r="L98" s="19"/>
      <c r="M98" s="93"/>
      <c r="N98" s="94">
        <f t="shared" si="12"/>
        <v>0</v>
      </c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x14ac:dyDescent="0.65">
      <c r="A99" s="10">
        <v>95</v>
      </c>
      <c r="B99" s="19" t="s">
        <v>351</v>
      </c>
      <c r="C99" s="46">
        <f>+ยกมา!D99</f>
        <v>0</v>
      </c>
      <c r="D99" s="44">
        <f>+'1'!E99+'2'!E99+'3'!E99+'4'!E99+'5'!E99+'6'!E99+'7'!E99+'8'!E99+'9'!E99+'10'!E99+'11'!E99+'12'!E99+'13'!E99+'14'!E99+'15'!E99+'16'!E99+'17'!E99+'18'!E99+'19'!E99+'20'!E99+'21'!E99+'22'!E99+'23'!E99+'24'!E99+'25'!E99+'26'!E99+'27'!E99+'28'!E99+'29'!E99+'30'!E99+'31.'!E99</f>
        <v>0</v>
      </c>
      <c r="E99" s="43">
        <f t="shared" si="10"/>
        <v>0</v>
      </c>
      <c r="F99" s="44">
        <f>+'1'!G99+'2'!G99+'3'!G99+'4'!G99+'5'!G99+'6'!G99+'7'!G99+'8'!G99+'9'!G99+'10'!G99+'11'!G99+'12'!G99+'13'!G99+'14'!G99+'15'!G99+'16'!G99+'17'!G99+'18'!G99+'19'!G99+'20'!G99+'21'!G99+'22'!G99+'23'!G99+'24'!G99+'25'!G99+'26'!G99+'27'!G99+'28'!G99+'29'!G99+'30'!G99+'31.'!G99</f>
        <v>0</v>
      </c>
      <c r="G99" s="44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H99" s="43">
        <f t="shared" si="11"/>
        <v>0</v>
      </c>
      <c r="I99" s="44">
        <f>+'1'!J99+'2'!J99+'3'!J99+'4'!J99+'5'!J99+'6'!J99+'7'!J99+'8'!J99+'9'!J99+'10'!J99+'11'!J99+'12'!J99+'13'!J99+'14'!J99+'15'!J99+'16'!J99+'17'!J99+'18'!J99+'19'!J99+'20'!J99+'21'!J99+'22'!J99+'23'!J99+'24'!J99+'25'!J99+'26'!J99+'27'!J99+'28'!J99+'29'!J99+'30'!J99+'31.'!J99</f>
        <v>0</v>
      </c>
      <c r="J99" s="20">
        <v>35</v>
      </c>
      <c r="K99" s="44">
        <f>+'1'!L99+'2'!L99+'3'!L99+'4'!L99+'5'!L99+'6'!L99+'7'!L99+'8'!L99+'9'!L99+'10'!L99+'11'!L99+'12'!L99+'13'!L99+'14'!L99+'15'!L99+'16'!L99+'17'!L99+'18'!L99+'19'!L99+'20'!L99+'21'!L99+'22'!L99+'23'!L99+'24'!L99+'25'!L99+'26'!L99+'27'!L99+'28'!L99+'29'!L99+'30'!L99+'31.'!L99</f>
        <v>0</v>
      </c>
      <c r="L99" s="19"/>
      <c r="M99" s="93"/>
      <c r="N99" s="94">
        <f t="shared" si="12"/>
        <v>0</v>
      </c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x14ac:dyDescent="0.65">
      <c r="A100" s="10">
        <v>96</v>
      </c>
      <c r="B100" s="19" t="s">
        <v>275</v>
      </c>
      <c r="C100" s="46">
        <f>+ยกมา!D100</f>
        <v>0</v>
      </c>
      <c r="D100" s="44">
        <f>+'1'!E100+'2'!E100+'3'!E100+'4'!E100+'5'!E100+'6'!E100+'7'!E100+'8'!E100+'9'!E100+'10'!E100+'11'!E100+'12'!E100+'13'!E100+'14'!E100+'15'!E100+'16'!E100+'17'!E100+'18'!E100+'19'!E100+'20'!E100+'21'!E100+'22'!E100+'23'!E100+'24'!E100+'25'!E100+'26'!E100+'27'!E100+'28'!E100+'29'!E100+'30'!E100+'31.'!E100</f>
        <v>0</v>
      </c>
      <c r="E100" s="43">
        <f t="shared" si="10"/>
        <v>0</v>
      </c>
      <c r="F100" s="44">
        <f>+'1'!G100+'2'!G100+'3'!G100+'4'!G100+'5'!G100+'6'!G100+'7'!G100+'8'!G100+'9'!G100+'10'!G100+'11'!G100+'12'!G100+'13'!G100+'14'!G100+'15'!G100+'16'!G100+'17'!G100+'18'!G100+'19'!G100+'20'!G100+'21'!G100+'22'!G100+'23'!G100+'24'!G100+'25'!G100+'26'!G100+'27'!G100+'28'!G100+'29'!G100+'30'!G100+'31.'!G100</f>
        <v>0</v>
      </c>
      <c r="G100" s="44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H100" s="43">
        <f t="shared" si="11"/>
        <v>0</v>
      </c>
      <c r="I100" s="44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.'!J100</f>
        <v>0</v>
      </c>
      <c r="J100" s="20">
        <v>35</v>
      </c>
      <c r="K100" s="44">
        <f>+'1'!L100+'2'!L100+'3'!L100+'4'!L100+'5'!L100+'6'!L100+'7'!L100+'8'!L100+'9'!L100+'10'!L100+'11'!L100+'12'!L100+'13'!L100+'14'!L100+'15'!L100+'16'!L100+'17'!L100+'18'!L100+'19'!L100+'20'!L100+'21'!L100+'22'!L100+'23'!L100+'24'!L100+'25'!L100+'26'!L100+'27'!L100+'28'!L100+'29'!L100+'30'!L100+'31.'!L100</f>
        <v>0</v>
      </c>
      <c r="L100" s="19"/>
      <c r="M100" s="93"/>
      <c r="N100" s="94">
        <f t="shared" si="12"/>
        <v>0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x14ac:dyDescent="0.65">
      <c r="A101" s="10">
        <v>97</v>
      </c>
      <c r="B101" s="19" t="s">
        <v>352</v>
      </c>
      <c r="C101" s="46">
        <f>+ยกมา!D101</f>
        <v>0</v>
      </c>
      <c r="D101" s="44">
        <f>+'1'!E101+'2'!E101+'3'!E101+'4'!E101+'5'!E101+'6'!E101+'7'!E101+'8'!E101+'9'!E101+'10'!E101+'11'!E101+'12'!E101+'13'!E101+'14'!E101+'15'!E101+'16'!E101+'17'!E101+'18'!E101+'19'!E101+'20'!E101+'21'!E101+'22'!E101+'23'!E101+'24'!E101+'25'!E101+'26'!E101+'27'!E101+'28'!E101+'29'!E101+'30'!E101+'31.'!E101</f>
        <v>0</v>
      </c>
      <c r="E101" s="43">
        <f t="shared" si="10"/>
        <v>0</v>
      </c>
      <c r="F101" s="44">
        <f>+'1'!G101+'2'!G101+'3'!G101+'4'!G101+'5'!G101+'6'!G101+'7'!G101+'8'!G101+'9'!G101+'10'!G101+'11'!G101+'12'!G101+'13'!G101+'14'!G101+'15'!G101+'16'!G101+'17'!G101+'18'!G101+'19'!G101+'20'!G101+'21'!G101+'22'!G101+'23'!G101+'24'!G101+'25'!G101+'26'!G101+'27'!G101+'28'!G101+'29'!G101+'30'!G101+'31.'!G101</f>
        <v>0</v>
      </c>
      <c r="G101" s="44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H101" s="43">
        <f t="shared" si="11"/>
        <v>0</v>
      </c>
      <c r="I101" s="44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.'!J101</f>
        <v>0</v>
      </c>
      <c r="J101" s="20">
        <v>35</v>
      </c>
      <c r="K101" s="44">
        <f>+'1'!L101+'2'!L101+'3'!L101+'4'!L101+'5'!L101+'6'!L101+'7'!L101+'8'!L101+'9'!L101+'10'!L101+'11'!L101+'12'!L101+'13'!L101+'14'!L101+'15'!L101+'16'!L101+'17'!L101+'18'!L101+'19'!L101+'20'!L101+'21'!L101+'22'!L101+'23'!L101+'24'!L101+'25'!L101+'26'!L101+'27'!L101+'28'!L101+'29'!L101+'30'!L101+'31.'!L101</f>
        <v>0</v>
      </c>
      <c r="L101" s="19"/>
      <c r="M101" s="93"/>
      <c r="N101" s="94">
        <f t="shared" si="12"/>
        <v>0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x14ac:dyDescent="0.65">
      <c r="A102" s="10">
        <v>98</v>
      </c>
      <c r="B102" s="19" t="s">
        <v>276</v>
      </c>
      <c r="C102" s="46">
        <f>+ยกมา!D102</f>
        <v>0</v>
      </c>
      <c r="D102" s="44">
        <f>+'1'!E102+'2'!E102+'3'!E102+'4'!E102+'5'!E102+'6'!E102+'7'!E102+'8'!E102+'9'!E102+'10'!E102+'11'!E102+'12'!E102+'13'!E102+'14'!E102+'15'!E102+'16'!E102+'17'!E102+'18'!E102+'19'!E102+'20'!E102+'21'!E102+'22'!E102+'23'!E102+'24'!E102+'25'!E102+'26'!E102+'27'!E102+'28'!E102+'29'!E102+'30'!E102+'31.'!E102</f>
        <v>0</v>
      </c>
      <c r="E102" s="43">
        <f t="shared" si="10"/>
        <v>0</v>
      </c>
      <c r="F102" s="44">
        <f>+'1'!G102+'2'!G102+'3'!G102+'4'!G102+'5'!G102+'6'!G102+'7'!G102+'8'!G102+'9'!G102+'10'!G102+'11'!G102+'12'!G102+'13'!G102+'14'!G102+'15'!G102+'16'!G102+'17'!G102+'18'!G102+'19'!G102+'20'!G102+'21'!G102+'22'!G102+'23'!G102+'24'!G102+'25'!G102+'26'!G102+'27'!G102+'28'!G102+'29'!G102+'30'!G102+'31.'!G102</f>
        <v>0</v>
      </c>
      <c r="G102" s="44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H102" s="43">
        <f t="shared" si="11"/>
        <v>0</v>
      </c>
      <c r="I102" s="44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.'!J102</f>
        <v>0</v>
      </c>
      <c r="J102" s="20">
        <v>35</v>
      </c>
      <c r="K102" s="44">
        <f>+'1'!L102+'2'!L102+'3'!L102+'4'!L102+'5'!L102+'6'!L102+'7'!L102+'8'!L102+'9'!L102+'10'!L102+'11'!L102+'12'!L102+'13'!L102+'14'!L102+'15'!L102+'16'!L102+'17'!L102+'18'!L102+'19'!L102+'20'!L102+'21'!L102+'22'!L102+'23'!L102+'24'!L102+'25'!L102+'26'!L102+'27'!L102+'28'!L102+'29'!L102+'30'!L102+'31.'!L102</f>
        <v>0</v>
      </c>
      <c r="L102" s="19"/>
      <c r="M102" s="93"/>
      <c r="N102" s="94">
        <f t="shared" si="12"/>
        <v>0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x14ac:dyDescent="0.65">
      <c r="A103" s="10">
        <v>99</v>
      </c>
      <c r="B103" s="19" t="s">
        <v>277</v>
      </c>
      <c r="C103" s="46">
        <f>+ยกมา!D103</f>
        <v>0</v>
      </c>
      <c r="D103" s="44">
        <f>+'1'!E103+'2'!E103+'3'!E103+'4'!E103+'5'!E103+'6'!E103+'7'!E103+'8'!E103+'9'!E103+'10'!E103+'11'!E103+'12'!E103+'13'!E103+'14'!E103+'15'!E103+'16'!E103+'17'!E103+'18'!E103+'19'!E103+'20'!E103+'21'!E103+'22'!E103+'23'!E103+'24'!E103+'25'!E103+'26'!E103+'27'!E103+'28'!E103+'29'!E103+'30'!E103+'31.'!E103</f>
        <v>0</v>
      </c>
      <c r="E103" s="43">
        <f t="shared" si="10"/>
        <v>0</v>
      </c>
      <c r="F103" s="44">
        <f>+'1'!G103+'2'!G103+'3'!G103+'4'!G103+'5'!G103+'6'!G103+'7'!G103+'8'!G103+'9'!G103+'10'!G103+'11'!G103+'12'!G103+'13'!G103+'14'!G103+'15'!G103+'16'!G103+'17'!G103+'18'!G103+'19'!G103+'20'!G103+'21'!G103+'22'!G103+'23'!G103+'24'!G103+'25'!G103+'26'!G103+'27'!G103+'28'!G103+'29'!G103+'30'!G103+'31.'!G103</f>
        <v>0</v>
      </c>
      <c r="G103" s="44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H103" s="43">
        <f t="shared" si="11"/>
        <v>0</v>
      </c>
      <c r="I103" s="44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.'!J103</f>
        <v>0</v>
      </c>
      <c r="J103" s="20">
        <v>120</v>
      </c>
      <c r="K103" s="44">
        <f>+'1'!L103+'2'!L103+'3'!L103+'4'!L103+'5'!L103+'6'!L103+'7'!L103+'8'!L103+'9'!L103+'10'!L103+'11'!L103+'12'!L103+'13'!L103+'14'!L103+'15'!L103+'16'!L103+'17'!L103+'18'!L103+'19'!L103+'20'!L103+'21'!L103+'22'!L103+'23'!L103+'24'!L103+'25'!L103+'26'!L103+'27'!L103+'28'!L103+'29'!L103+'30'!L103+'31.'!L103</f>
        <v>0</v>
      </c>
      <c r="L103" s="19"/>
      <c r="M103" s="93"/>
      <c r="N103" s="94">
        <f t="shared" si="12"/>
        <v>0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x14ac:dyDescent="0.65">
      <c r="A104" s="10">
        <v>100</v>
      </c>
      <c r="B104" s="19" t="s">
        <v>278</v>
      </c>
      <c r="C104" s="46">
        <f>+ยกมา!D104</f>
        <v>0</v>
      </c>
      <c r="D104" s="44">
        <f>+'1'!E104+'2'!E104+'3'!E104+'4'!E104+'5'!E104+'6'!E104+'7'!E104+'8'!E104+'9'!E104+'10'!E104+'11'!E104+'12'!E104+'13'!E104+'14'!E104+'15'!E104+'16'!E104+'17'!E104+'18'!E104+'19'!E104+'20'!E104+'21'!E104+'22'!E104+'23'!E104+'24'!E104+'25'!E104+'26'!E104+'27'!E104+'28'!E104+'29'!E104+'30'!E104+'31.'!E104</f>
        <v>0</v>
      </c>
      <c r="E104" s="43">
        <f t="shared" si="10"/>
        <v>0</v>
      </c>
      <c r="F104" s="44">
        <f>+'1'!G104+'2'!G104+'3'!G104+'4'!G104+'5'!G104+'6'!G104+'7'!G104+'8'!G104+'9'!G104+'10'!G104+'11'!G104+'12'!G104+'13'!G104+'14'!G104+'15'!G104+'16'!G104+'17'!G104+'18'!G104+'19'!G104+'20'!G104+'21'!G104+'22'!G104+'23'!G104+'24'!G104+'25'!G104+'26'!G104+'27'!G104+'28'!G104+'29'!G104+'30'!G104+'31.'!G104</f>
        <v>0</v>
      </c>
      <c r="G104" s="44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H104" s="43">
        <f t="shared" si="11"/>
        <v>0</v>
      </c>
      <c r="I104" s="44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.'!J104</f>
        <v>0</v>
      </c>
      <c r="J104" s="20">
        <v>250</v>
      </c>
      <c r="K104" s="44">
        <f>+'1'!L104+'2'!L104+'3'!L104+'4'!L104+'5'!L104+'6'!L104+'7'!L104+'8'!L104+'9'!L104+'10'!L104+'11'!L104+'12'!L104+'13'!L104+'14'!L104+'15'!L104+'16'!L104+'17'!L104+'18'!L104+'19'!L104+'20'!L104+'21'!L104+'22'!L104+'23'!L104+'24'!L104+'25'!L104+'26'!L104+'27'!L104+'28'!L104+'29'!L104+'30'!L104+'31.'!L104</f>
        <v>0</v>
      </c>
      <c r="L104" s="19"/>
      <c r="M104" s="93"/>
      <c r="N104" s="94">
        <f t="shared" si="12"/>
        <v>0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x14ac:dyDescent="0.65">
      <c r="A105" s="10">
        <v>101</v>
      </c>
      <c r="B105" s="19" t="s">
        <v>279</v>
      </c>
      <c r="C105" s="46">
        <f>+ยกมา!D105</f>
        <v>11</v>
      </c>
      <c r="D105" s="44">
        <f>+'1'!E105+'2'!E105+'3'!E105+'4'!E105+'5'!E105+'6'!E105+'7'!E105+'8'!E105+'9'!E105+'10'!E105+'11'!E105+'12'!E105+'13'!E105+'14'!E105+'15'!E105+'16'!E105+'17'!E105+'18'!E105+'19'!E105+'20'!E105+'21'!E105+'22'!E105+'23'!E105+'24'!E105+'25'!E105+'26'!E105+'27'!E105+'28'!E105+'29'!E105+'30'!E105+'31.'!E105</f>
        <v>25</v>
      </c>
      <c r="E105" s="43">
        <f t="shared" si="10"/>
        <v>36</v>
      </c>
      <c r="F105" s="44">
        <f>+'1'!G105+'2'!G105+'3'!G105+'4'!G105+'5'!G105+'6'!G105+'7'!G105+'8'!G105+'9'!G105+'10'!G105+'11'!G105+'12'!G105+'13'!G105+'14'!G105+'15'!G105+'16'!G105+'17'!G105+'18'!G105+'19'!G105+'20'!G105+'21'!G105+'22'!G105+'23'!G105+'24'!G105+'25'!G105+'26'!G105+'27'!G105+'28'!G105+'29'!G105+'30'!G105+'31.'!G105</f>
        <v>0</v>
      </c>
      <c r="G105" s="44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H105" s="43">
        <f t="shared" si="11"/>
        <v>16</v>
      </c>
      <c r="I105" s="44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.'!J105</f>
        <v>20</v>
      </c>
      <c r="J105" s="20">
        <v>100</v>
      </c>
      <c r="K105" s="44">
        <f>+'1'!L105+'2'!L105+'3'!L105+'4'!L105+'5'!L105+'6'!L105+'7'!L105+'8'!L105+'9'!L105+'10'!L105+'11'!L105+'12'!L105+'13'!L105+'14'!L105+'15'!L105+'16'!L105+'17'!L105+'18'!L105+'19'!L105+'20'!L105+'21'!L105+'22'!L105+'23'!L105+'24'!L105+'25'!L105+'26'!L105+'27'!L105+'28'!L105+'29'!L105+'30'!L105+'31.'!L105</f>
        <v>2000</v>
      </c>
      <c r="L105" s="19"/>
      <c r="M105" s="93"/>
      <c r="N105" s="94">
        <f t="shared" si="12"/>
        <v>0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x14ac:dyDescent="0.65">
      <c r="A106" s="10">
        <v>102</v>
      </c>
      <c r="B106" s="19" t="s">
        <v>280</v>
      </c>
      <c r="C106" s="46">
        <f>+ยกมา!D106</f>
        <v>10</v>
      </c>
      <c r="D106" s="44">
        <f>+'1'!E106+'2'!E106+'3'!E106+'4'!E106+'5'!E106+'6'!E106+'7'!E106+'8'!E106+'9'!E106+'10'!E106+'11'!E106+'12'!E106+'13'!E106+'14'!E106+'15'!E106+'16'!E106+'17'!E106+'18'!E106+'19'!E106+'20'!E106+'21'!E106+'22'!E106+'23'!E106+'24'!E106+'25'!E106+'26'!E106+'27'!E106+'28'!E106+'29'!E106+'30'!E106+'31.'!E106</f>
        <v>0</v>
      </c>
      <c r="E106" s="43">
        <f t="shared" si="10"/>
        <v>10</v>
      </c>
      <c r="F106" s="44">
        <f>+'1'!G106+'2'!G106+'3'!G106+'4'!G106+'5'!G106+'6'!G106+'7'!G106+'8'!G106+'9'!G106+'10'!G106+'11'!G106+'12'!G106+'13'!G106+'14'!G106+'15'!G106+'16'!G106+'17'!G106+'18'!G106+'19'!G106+'20'!G106+'21'!G106+'22'!G106+'23'!G106+'24'!G106+'25'!G106+'26'!G106+'27'!G106+'28'!G106+'29'!G106+'30'!G106+'31.'!G106</f>
        <v>0</v>
      </c>
      <c r="G106" s="44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H106" s="43">
        <f t="shared" si="11"/>
        <v>1</v>
      </c>
      <c r="I106" s="44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.'!J106</f>
        <v>9</v>
      </c>
      <c r="J106" s="20">
        <v>55</v>
      </c>
      <c r="K106" s="44">
        <f>+'1'!L106+'2'!L106+'3'!L106+'4'!L106+'5'!L106+'6'!L106+'7'!L106+'8'!L106+'9'!L106+'10'!L106+'11'!L106+'12'!L106+'13'!L106+'14'!L106+'15'!L106+'16'!L106+'17'!L106+'18'!L106+'19'!L106+'20'!L106+'21'!L106+'22'!L106+'23'!L106+'24'!L106+'25'!L106+'26'!L106+'27'!L106+'28'!L106+'29'!L106+'30'!L106+'31.'!L106</f>
        <v>495</v>
      </c>
      <c r="L106" s="19"/>
      <c r="M106" s="93"/>
      <c r="N106" s="94">
        <f t="shared" si="12"/>
        <v>0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x14ac:dyDescent="0.65">
      <c r="A107" s="10">
        <v>103</v>
      </c>
      <c r="B107" s="19" t="s">
        <v>281</v>
      </c>
      <c r="C107" s="46">
        <f>+ยกมา!D107</f>
        <v>3</v>
      </c>
      <c r="D107" s="44">
        <f>+'1'!E107+'2'!E107+'3'!E107+'4'!E107+'5'!E107+'6'!E107+'7'!E107+'8'!E107+'9'!E107+'10'!E107+'11'!E107+'12'!E107+'13'!E107+'14'!E107+'15'!E107+'16'!E107+'17'!E107+'18'!E107+'19'!E107+'20'!E107+'21'!E107+'22'!E107+'23'!E107+'24'!E107+'25'!E107+'26'!E107+'27'!E107+'28'!E107+'29'!E107+'30'!E107+'31.'!E107</f>
        <v>40</v>
      </c>
      <c r="E107" s="43">
        <f t="shared" si="10"/>
        <v>43</v>
      </c>
      <c r="F107" s="44">
        <f>+'1'!G107+'2'!G107+'3'!G107+'4'!G107+'5'!G107+'6'!G107+'7'!G107+'8'!G107+'9'!G107+'10'!G107+'11'!G107+'12'!G107+'13'!G107+'14'!G107+'15'!G107+'16'!G107+'17'!G107+'18'!G107+'19'!G107+'20'!G107+'21'!G107+'22'!G107+'23'!G107+'24'!G107+'25'!G107+'26'!G107+'27'!G107+'28'!G107+'29'!G107+'30'!G107+'31.'!G107</f>
        <v>0</v>
      </c>
      <c r="G107" s="44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H107" s="43">
        <f t="shared" si="11"/>
        <v>19</v>
      </c>
      <c r="I107" s="44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.'!J107</f>
        <v>24</v>
      </c>
      <c r="J107" s="20">
        <v>60</v>
      </c>
      <c r="K107" s="44">
        <f>+'1'!L107+'2'!L107+'3'!L107+'4'!L107+'5'!L107+'6'!L107+'7'!L107+'8'!L107+'9'!L107+'10'!L107+'11'!L107+'12'!L107+'13'!L107+'14'!L107+'15'!L107+'16'!L107+'17'!L107+'18'!L107+'19'!L107+'20'!L107+'21'!L107+'22'!L107+'23'!L107+'24'!L107+'25'!L107+'26'!L107+'27'!L107+'28'!L107+'29'!L107+'30'!L107+'31.'!L107</f>
        <v>1440</v>
      </c>
      <c r="L107" s="19"/>
      <c r="M107" s="93"/>
      <c r="N107" s="94">
        <f t="shared" si="12"/>
        <v>0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x14ac:dyDescent="0.65">
      <c r="A108" s="10">
        <v>104</v>
      </c>
      <c r="B108" s="19" t="s">
        <v>282</v>
      </c>
      <c r="C108" s="46">
        <f>+ยกมา!D108</f>
        <v>0</v>
      </c>
      <c r="D108" s="44">
        <f>+'1'!E108+'2'!E108+'3'!E108+'4'!E108+'5'!E108+'6'!E108+'7'!E108+'8'!E108+'9'!E108+'10'!E108+'11'!E108+'12'!E108+'13'!E108+'14'!E108+'15'!E108+'16'!E108+'17'!E108+'18'!E108+'19'!E108+'20'!E108+'21'!E108+'22'!E108+'23'!E108+'24'!E108+'25'!E108+'26'!E108+'27'!E108+'28'!E108+'29'!E108+'30'!E108+'31.'!E108</f>
        <v>0</v>
      </c>
      <c r="E108" s="43">
        <f t="shared" si="10"/>
        <v>0</v>
      </c>
      <c r="F108" s="44">
        <f>+'1'!G108+'2'!G108+'3'!G108+'4'!G108+'5'!G108+'6'!G108+'7'!G108+'8'!G108+'9'!G108+'10'!G108+'11'!G108+'12'!G108+'13'!G108+'14'!G108+'15'!G108+'16'!G108+'17'!G108+'18'!G108+'19'!G108+'20'!G108+'21'!G108+'22'!G108+'23'!G108+'24'!G108+'25'!G108+'26'!G108+'27'!G108+'28'!G108+'29'!G108+'30'!G108+'31.'!G108</f>
        <v>0</v>
      </c>
      <c r="G108" s="44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H108" s="43">
        <f t="shared" si="11"/>
        <v>0</v>
      </c>
      <c r="I108" s="44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.'!J108</f>
        <v>0</v>
      </c>
      <c r="J108" s="20">
        <v>100</v>
      </c>
      <c r="K108" s="44">
        <f>+'1'!L108+'2'!L108+'3'!L108+'4'!L108+'5'!L108+'6'!L108+'7'!L108+'8'!L108+'9'!L108+'10'!L108+'11'!L108+'12'!L108+'13'!L108+'14'!L108+'15'!L108+'16'!L108+'17'!L108+'18'!L108+'19'!L108+'20'!L108+'21'!L108+'22'!L108+'23'!L108+'24'!L108+'25'!L108+'26'!L108+'27'!L108+'28'!L108+'29'!L108+'30'!L108+'31.'!L108</f>
        <v>0</v>
      </c>
      <c r="L108" s="19"/>
      <c r="M108" s="93">
        <v>13.03</v>
      </c>
      <c r="N108" s="94">
        <f t="shared" si="12"/>
        <v>0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x14ac:dyDescent="0.65">
      <c r="A109" s="10">
        <v>105</v>
      </c>
      <c r="B109" s="19" t="s">
        <v>100</v>
      </c>
      <c r="C109" s="46">
        <f>+ยกมา!D109</f>
        <v>4</v>
      </c>
      <c r="D109" s="44">
        <f>+'1'!E109+'2'!E109+'3'!E109+'4'!E109+'5'!E109+'6'!E109+'7'!E109+'8'!E109+'9'!E109+'10'!E109+'11'!E109+'12'!E109+'13'!E109+'14'!E109+'15'!E109+'16'!E109+'17'!E109+'18'!E109+'19'!E109+'20'!E109+'21'!E109+'22'!E109+'23'!E109+'24'!E109+'25'!E109+'26'!E109+'27'!E109+'28'!E109+'29'!E109+'30'!E109+'31.'!E109</f>
        <v>5</v>
      </c>
      <c r="E109" s="43">
        <f t="shared" si="10"/>
        <v>9</v>
      </c>
      <c r="F109" s="44">
        <f>+'1'!G109+'2'!G109+'3'!G109+'4'!G109+'5'!G109+'6'!G109+'7'!G109+'8'!G109+'9'!G109+'10'!G109+'11'!G109+'12'!G109+'13'!G109+'14'!G109+'15'!G109+'16'!G109+'17'!G109+'18'!G109+'19'!G109+'20'!G109+'21'!G109+'22'!G109+'23'!G109+'24'!G109+'25'!G109+'26'!G109+'27'!G109+'28'!G109+'29'!G109+'30'!G109+'31.'!G109</f>
        <v>0</v>
      </c>
      <c r="G109" s="44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H109" s="43">
        <f t="shared" si="11"/>
        <v>5</v>
      </c>
      <c r="I109" s="44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.'!J109</f>
        <v>4</v>
      </c>
      <c r="J109" s="20">
        <v>55</v>
      </c>
      <c r="K109" s="44">
        <f>+'1'!L109+'2'!L109+'3'!L109+'4'!L109+'5'!L109+'6'!L109+'7'!L109+'8'!L109+'9'!L109+'10'!L109+'11'!L109+'12'!L109+'13'!L109+'14'!L109+'15'!L109+'16'!L109+'17'!L109+'18'!L109+'19'!L109+'20'!L109+'21'!L109+'22'!L109+'23'!L109+'24'!L109+'25'!L109+'26'!L109+'27'!L109+'28'!L109+'29'!L109+'30'!L109+'31.'!L109</f>
        <v>220</v>
      </c>
      <c r="L109" s="19"/>
      <c r="M109" s="93">
        <v>11.91</v>
      </c>
      <c r="N109" s="94">
        <f t="shared" si="12"/>
        <v>47.64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x14ac:dyDescent="0.65">
      <c r="A110" s="10">
        <v>106</v>
      </c>
      <c r="B110" s="19" t="s">
        <v>101</v>
      </c>
      <c r="C110" s="46">
        <f>+ยกมา!D110</f>
        <v>0</v>
      </c>
      <c r="D110" s="44">
        <f>+'1'!E110+'2'!E110+'3'!E110+'4'!E110+'5'!E110+'6'!E110+'7'!E110+'8'!E110+'9'!E110+'10'!E110+'11'!E110+'12'!E110+'13'!E110+'14'!E110+'15'!E110+'16'!E110+'17'!E110+'18'!E110+'19'!E110+'20'!E110+'21'!E110+'22'!E110+'23'!E110+'24'!E110+'25'!E110+'26'!E110+'27'!E110+'28'!E110+'29'!E110+'30'!E110+'31.'!E110</f>
        <v>0</v>
      </c>
      <c r="E110" s="43">
        <f t="shared" si="10"/>
        <v>0</v>
      </c>
      <c r="F110" s="44">
        <f>+'1'!G110+'2'!G110+'3'!G110+'4'!G110+'5'!G110+'6'!G110+'7'!G110+'8'!G110+'9'!G110+'10'!G110+'11'!G110+'12'!G110+'13'!G110+'14'!G110+'15'!G110+'16'!G110+'17'!G110+'18'!G110+'19'!G110+'20'!G110+'21'!G110+'22'!G110+'23'!G110+'24'!G110+'25'!G110+'26'!G110+'27'!G110+'28'!G110+'29'!G110+'30'!G110+'31.'!G110</f>
        <v>0</v>
      </c>
      <c r="G110" s="44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H110" s="43">
        <f t="shared" si="11"/>
        <v>0</v>
      </c>
      <c r="I110" s="44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.'!J110</f>
        <v>0</v>
      </c>
      <c r="J110" s="20">
        <v>50</v>
      </c>
      <c r="K110" s="44">
        <f>+'1'!L110+'2'!L110+'3'!L110+'4'!L110+'5'!L110+'6'!L110+'7'!L110+'8'!L110+'9'!L110+'10'!L110+'11'!L110+'12'!L110+'13'!L110+'14'!L110+'15'!L110+'16'!L110+'17'!L110+'18'!L110+'19'!L110+'20'!L110+'21'!L110+'22'!L110+'23'!L110+'24'!L110+'25'!L110+'26'!L110+'27'!L110+'28'!L110+'29'!L110+'30'!L110+'31.'!L110</f>
        <v>0</v>
      </c>
      <c r="L110" s="19"/>
      <c r="M110" s="93">
        <v>18.14</v>
      </c>
      <c r="N110" s="94">
        <f t="shared" si="12"/>
        <v>0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x14ac:dyDescent="0.65">
      <c r="A111" s="10">
        <v>107</v>
      </c>
      <c r="B111" s="19" t="s">
        <v>102</v>
      </c>
      <c r="C111" s="46">
        <f>+ยกมา!D111</f>
        <v>0</v>
      </c>
      <c r="D111" s="44">
        <f>+'1'!E111+'2'!E111+'3'!E111+'4'!E111+'5'!E111+'6'!E111+'7'!E111+'8'!E111+'9'!E111+'10'!E111+'11'!E111+'12'!E111+'13'!E111+'14'!E111+'15'!E111+'16'!E111+'17'!E111+'18'!E111+'19'!E111+'20'!E111+'21'!E111+'22'!E111+'23'!E111+'24'!E111+'25'!E111+'26'!E111+'27'!E111+'28'!E111+'29'!E111+'30'!E111+'31.'!E111</f>
        <v>0</v>
      </c>
      <c r="E111" s="43">
        <f t="shared" si="10"/>
        <v>0</v>
      </c>
      <c r="F111" s="44">
        <f>+'1'!G111+'2'!G111+'3'!G111+'4'!G111+'5'!G111+'6'!G111+'7'!G111+'8'!G111+'9'!G111+'10'!G111+'11'!G111+'12'!G111+'13'!G111+'14'!G111+'15'!G111+'16'!G111+'17'!G111+'18'!G111+'19'!G111+'20'!G111+'21'!G111+'22'!G111+'23'!G111+'24'!G111+'25'!G111+'26'!G111+'27'!G111+'28'!G111+'29'!G111+'30'!G111+'31.'!G111</f>
        <v>0</v>
      </c>
      <c r="G111" s="44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H111" s="43">
        <f t="shared" si="11"/>
        <v>0</v>
      </c>
      <c r="I111" s="44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.'!J111</f>
        <v>0</v>
      </c>
      <c r="J111" s="20">
        <v>50</v>
      </c>
      <c r="K111" s="44">
        <f>+'1'!L111+'2'!L111+'3'!L111+'4'!L111+'5'!L111+'6'!L111+'7'!L111+'8'!L111+'9'!L111+'10'!L111+'11'!L111+'12'!L111+'13'!L111+'14'!L111+'15'!L111+'16'!L111+'17'!L111+'18'!L111+'19'!L111+'20'!L111+'21'!L111+'22'!L111+'23'!L111+'24'!L111+'25'!L111+'26'!L111+'27'!L111+'28'!L111+'29'!L111+'30'!L111+'31.'!L111</f>
        <v>0</v>
      </c>
      <c r="L111" s="19"/>
      <c r="M111" s="93">
        <v>12.94</v>
      </c>
      <c r="N111" s="94">
        <f t="shared" si="12"/>
        <v>0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x14ac:dyDescent="0.65">
      <c r="A112" s="10">
        <v>108</v>
      </c>
      <c r="B112" s="19" t="s">
        <v>283</v>
      </c>
      <c r="C112" s="46">
        <f>+ยกมา!D112</f>
        <v>0</v>
      </c>
      <c r="D112" s="44">
        <f>+'1'!E112+'2'!E112+'3'!E112+'4'!E112+'5'!E112+'6'!E112+'7'!E112+'8'!E112+'9'!E112+'10'!E112+'11'!E112+'12'!E112+'13'!E112+'14'!E112+'15'!E112+'16'!E112+'17'!E112+'18'!E112+'19'!E112+'20'!E112+'21'!E112+'22'!E112+'23'!E112+'24'!E112+'25'!E112+'26'!E112+'27'!E112+'28'!E112+'29'!E112+'30'!E112+'31.'!E112</f>
        <v>0</v>
      </c>
      <c r="E112" s="43">
        <f t="shared" si="10"/>
        <v>0</v>
      </c>
      <c r="F112" s="44">
        <f>+'1'!G112+'2'!G112+'3'!G112+'4'!G112+'5'!G112+'6'!G112+'7'!G112+'8'!G112+'9'!G112+'10'!G112+'11'!G112+'12'!G112+'13'!G112+'14'!G112+'15'!G112+'16'!G112+'17'!G112+'18'!G112+'19'!G112+'20'!G112+'21'!G112+'22'!G112+'23'!G112+'24'!G112+'25'!G112+'26'!G112+'27'!G112+'28'!G112+'29'!G112+'30'!G112+'31.'!G112</f>
        <v>0</v>
      </c>
      <c r="G112" s="44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H112" s="43">
        <f t="shared" si="11"/>
        <v>0</v>
      </c>
      <c r="I112" s="44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.'!J112</f>
        <v>0</v>
      </c>
      <c r="J112" s="20">
        <v>35</v>
      </c>
      <c r="K112" s="44">
        <f>+'1'!L112+'2'!L112+'3'!L112+'4'!L112+'5'!L112+'6'!L112+'7'!L112+'8'!L112+'9'!L112+'10'!L112+'11'!L112+'12'!L112+'13'!L112+'14'!L112+'15'!L112+'16'!L112+'17'!L112+'18'!L112+'19'!L112+'20'!L112+'21'!L112+'22'!L112+'23'!L112+'24'!L112+'25'!L112+'26'!L112+'27'!L112+'28'!L112+'29'!L112+'30'!L112+'31.'!L112</f>
        <v>0</v>
      </c>
      <c r="L112" s="19"/>
      <c r="M112" s="93"/>
      <c r="N112" s="94">
        <f t="shared" si="12"/>
        <v>0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x14ac:dyDescent="0.65">
      <c r="A113" s="10">
        <v>109</v>
      </c>
      <c r="B113" s="19" t="s">
        <v>284</v>
      </c>
      <c r="C113" s="46">
        <f>+ยกมา!D113</f>
        <v>0</v>
      </c>
      <c r="D113" s="44">
        <f>+'1'!E113+'2'!E113+'3'!E113+'4'!E113+'5'!E113+'6'!E113+'7'!E113+'8'!E113+'9'!E113+'10'!E113+'11'!E113+'12'!E113+'13'!E113+'14'!E113+'15'!E113+'16'!E113+'17'!E113+'18'!E113+'19'!E113+'20'!E113+'21'!E113+'22'!E113+'23'!E113+'24'!E113+'25'!E113+'26'!E113+'27'!E113+'28'!E113+'29'!E113+'30'!E113+'31.'!E113</f>
        <v>0</v>
      </c>
      <c r="E113" s="43">
        <f t="shared" si="10"/>
        <v>0</v>
      </c>
      <c r="F113" s="44">
        <f>+'1'!G113+'2'!G113+'3'!G113+'4'!G113+'5'!G113+'6'!G113+'7'!G113+'8'!G113+'9'!G113+'10'!G113+'11'!G113+'12'!G113+'13'!G113+'14'!G113+'15'!G113+'16'!G113+'17'!G113+'18'!G113+'19'!G113+'20'!G113+'21'!G113+'22'!G113+'23'!G113+'24'!G113+'25'!G113+'26'!G113+'27'!G113+'28'!G113+'29'!G113+'30'!G113+'31.'!G113</f>
        <v>0</v>
      </c>
      <c r="G113" s="44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H113" s="43">
        <f t="shared" si="11"/>
        <v>0</v>
      </c>
      <c r="I113" s="44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.'!J113</f>
        <v>0</v>
      </c>
      <c r="J113" s="20">
        <v>50</v>
      </c>
      <c r="K113" s="44">
        <f>+'1'!L113+'2'!L113+'3'!L113+'4'!L113+'5'!L113+'6'!L113+'7'!L113+'8'!L113+'9'!L113+'10'!L113+'11'!L113+'12'!L113+'13'!L113+'14'!L113+'15'!L113+'16'!L113+'17'!L113+'18'!L113+'19'!L113+'20'!L113+'21'!L113+'22'!L113+'23'!L113+'24'!L113+'25'!L113+'26'!L113+'27'!L113+'28'!L113+'29'!L113+'30'!L113+'31.'!L113</f>
        <v>0</v>
      </c>
      <c r="L113" s="19"/>
      <c r="M113" s="93"/>
      <c r="N113" s="94">
        <f t="shared" si="12"/>
        <v>0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x14ac:dyDescent="0.65">
      <c r="A114" s="10">
        <v>110</v>
      </c>
      <c r="B114" s="19" t="s">
        <v>353</v>
      </c>
      <c r="C114" s="46">
        <f>+ยกมา!D114</f>
        <v>0</v>
      </c>
      <c r="D114" s="44">
        <f>+'1'!E114+'2'!E114+'3'!E114+'4'!E114+'5'!E114+'6'!E114+'7'!E114+'8'!E114+'9'!E114+'10'!E114+'11'!E114+'12'!E114+'13'!E114+'14'!E114+'15'!E114+'16'!E114+'17'!E114+'18'!E114+'19'!E114+'20'!E114+'21'!E114+'22'!E114+'23'!E114+'24'!E114+'25'!E114+'26'!E114+'27'!E114+'28'!E114+'29'!E114+'30'!E114+'31.'!E114</f>
        <v>0</v>
      </c>
      <c r="E114" s="43">
        <f t="shared" si="10"/>
        <v>0</v>
      </c>
      <c r="F114" s="44">
        <f>+'1'!G114+'2'!G114+'3'!G114+'4'!G114+'5'!G114+'6'!G114+'7'!G114+'8'!G114+'9'!G114+'10'!G114+'11'!G114+'12'!G114+'13'!G114+'14'!G114+'15'!G114+'16'!G114+'17'!G114+'18'!G114+'19'!G114+'20'!G114+'21'!G114+'22'!G114+'23'!G114+'24'!G114+'25'!G114+'26'!G114+'27'!G114+'28'!G114+'29'!G114+'30'!G114+'31.'!G114</f>
        <v>0</v>
      </c>
      <c r="G114" s="44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H114" s="43">
        <f t="shared" si="11"/>
        <v>0</v>
      </c>
      <c r="I114" s="44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.'!J114</f>
        <v>0</v>
      </c>
      <c r="J114" s="20">
        <v>50</v>
      </c>
      <c r="K114" s="44">
        <f>+'1'!L114+'2'!L114+'3'!L114+'4'!L114+'5'!L114+'6'!L114+'7'!L114+'8'!L114+'9'!L114+'10'!L114+'11'!L114+'12'!L114+'13'!L114+'14'!L114+'15'!L114+'16'!L114+'17'!L114+'18'!L114+'19'!L114+'20'!L114+'21'!L114+'22'!L114+'23'!L114+'24'!L114+'25'!L114+'26'!L114+'27'!L114+'28'!L114+'29'!L114+'30'!L114+'31.'!L114</f>
        <v>0</v>
      </c>
      <c r="L114" s="19"/>
      <c r="M114" s="93">
        <v>14.02</v>
      </c>
      <c r="N114" s="94">
        <f t="shared" si="12"/>
        <v>0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x14ac:dyDescent="0.65">
      <c r="A115" s="10">
        <v>111</v>
      </c>
      <c r="B115" s="19" t="s">
        <v>355</v>
      </c>
      <c r="C115" s="46">
        <f>+ยกมา!D115</f>
        <v>0</v>
      </c>
      <c r="D115" s="44">
        <f>+'1'!E115+'2'!E115+'3'!E115+'4'!E115+'5'!E115+'6'!E115+'7'!E115+'8'!E115+'9'!E115+'10'!E115+'11'!E115+'12'!E115+'13'!E115+'14'!E115+'15'!E115+'16'!E115+'17'!E115+'18'!E115+'19'!E115+'20'!E115+'21'!E115+'22'!E115+'23'!E115+'24'!E115+'25'!E115+'26'!E115+'27'!E115+'28'!E115+'29'!E115+'30'!E115+'31.'!E115</f>
        <v>0</v>
      </c>
      <c r="E115" s="43">
        <f t="shared" si="10"/>
        <v>0</v>
      </c>
      <c r="F115" s="44">
        <f>+'1'!G115+'2'!G115+'3'!G115+'4'!G115+'5'!G115+'6'!G115+'7'!G115+'8'!G115+'9'!G115+'10'!G115+'11'!G115+'12'!G115+'13'!G115+'14'!G115+'15'!G115+'16'!G115+'17'!G115+'18'!G115+'19'!G115+'20'!G115+'21'!G115+'22'!G115+'23'!G115+'24'!G115+'25'!G115+'26'!G115+'27'!G115+'28'!G115+'29'!G115+'30'!G115+'31.'!G115</f>
        <v>0</v>
      </c>
      <c r="G115" s="44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H115" s="43">
        <f t="shared" si="11"/>
        <v>0</v>
      </c>
      <c r="I115" s="44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.'!J115</f>
        <v>0</v>
      </c>
      <c r="J115" s="20">
        <v>50</v>
      </c>
      <c r="K115" s="44">
        <f>+'1'!L115+'2'!L115+'3'!L115+'4'!L115+'5'!L115+'6'!L115+'7'!L115+'8'!L115+'9'!L115+'10'!L115+'11'!L115+'12'!L115+'13'!L115+'14'!L115+'15'!L115+'16'!L115+'17'!L115+'18'!L115+'19'!L115+'20'!L115+'21'!L115+'22'!L115+'23'!L115+'24'!L115+'25'!L115+'26'!L115+'27'!L115+'28'!L115+'29'!L115+'30'!L115+'31.'!L115</f>
        <v>0</v>
      </c>
      <c r="L115" s="19"/>
      <c r="M115" s="93">
        <v>13.53</v>
      </c>
      <c r="N115" s="94">
        <f t="shared" si="12"/>
        <v>0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x14ac:dyDescent="0.65">
      <c r="A116" s="10">
        <v>112</v>
      </c>
      <c r="B116" s="19" t="s">
        <v>354</v>
      </c>
      <c r="C116" s="46">
        <f>+ยกมา!D116</f>
        <v>0</v>
      </c>
      <c r="D116" s="44">
        <f>+'1'!E116+'2'!E116+'3'!E116+'4'!E116+'5'!E116+'6'!E116+'7'!E116+'8'!E116+'9'!E116+'10'!E116+'11'!E116+'12'!E116+'13'!E116+'14'!E116+'15'!E116+'16'!E116+'17'!E116+'18'!E116+'19'!E116+'20'!E116+'21'!E116+'22'!E116+'23'!E116+'24'!E116+'25'!E116+'26'!E116+'27'!E116+'28'!E116+'29'!E116+'30'!E116+'31.'!E116</f>
        <v>0</v>
      </c>
      <c r="E116" s="43">
        <f t="shared" si="10"/>
        <v>0</v>
      </c>
      <c r="F116" s="44">
        <f>+'1'!G116+'2'!G116+'3'!G116+'4'!G116+'5'!G116+'6'!G116+'7'!G116+'8'!G116+'9'!G116+'10'!G116+'11'!G116+'12'!G116+'13'!G116+'14'!G116+'15'!G116+'16'!G116+'17'!G116+'18'!G116+'19'!G116+'20'!G116+'21'!G116+'22'!G116+'23'!G116+'24'!G116+'25'!G116+'26'!G116+'27'!G116+'28'!G116+'29'!G116+'30'!G116+'31.'!G116</f>
        <v>0</v>
      </c>
      <c r="G116" s="44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H116" s="43">
        <f t="shared" si="11"/>
        <v>0</v>
      </c>
      <c r="I116" s="44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.'!J116</f>
        <v>0</v>
      </c>
      <c r="J116" s="20">
        <v>50</v>
      </c>
      <c r="K116" s="44">
        <f>+'1'!L116+'2'!L116+'3'!L116+'4'!L116+'5'!L116+'6'!L116+'7'!L116+'8'!L116+'9'!L116+'10'!L116+'11'!L116+'12'!L116+'13'!L116+'14'!L116+'15'!L116+'16'!L116+'17'!L116+'18'!L116+'19'!L116+'20'!L116+'21'!L116+'22'!L116+'23'!L116+'24'!L116+'25'!L116+'26'!L116+'27'!L116+'28'!L116+'29'!L116+'30'!L116+'31.'!L116</f>
        <v>0</v>
      </c>
      <c r="L116" s="19"/>
      <c r="M116" s="93">
        <v>14.23</v>
      </c>
      <c r="N116" s="94">
        <f t="shared" si="12"/>
        <v>0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x14ac:dyDescent="0.65">
      <c r="A117" s="10">
        <v>113</v>
      </c>
      <c r="B117" s="19" t="s">
        <v>356</v>
      </c>
      <c r="C117" s="46">
        <f>+ยกมา!D117</f>
        <v>0</v>
      </c>
      <c r="D117" s="44">
        <f>+'1'!E117+'2'!E117+'3'!E117+'4'!E117+'5'!E117+'6'!E117+'7'!E117+'8'!E117+'9'!E117+'10'!E117+'11'!E117+'12'!E117+'13'!E117+'14'!E117+'15'!E117+'16'!E117+'17'!E117+'18'!E117+'19'!E117+'20'!E117+'21'!E117+'22'!E117+'23'!E117+'24'!E117+'25'!E117+'26'!E117+'27'!E117+'28'!E117+'29'!E117+'30'!E117+'31.'!E117</f>
        <v>0</v>
      </c>
      <c r="E117" s="43">
        <f t="shared" si="10"/>
        <v>0</v>
      </c>
      <c r="F117" s="44">
        <f>+'1'!G117+'2'!G117+'3'!G117+'4'!G117+'5'!G117+'6'!G117+'7'!G117+'8'!G117+'9'!G117+'10'!G117+'11'!G117+'12'!G117+'13'!G117+'14'!G117+'15'!G117+'16'!G117+'17'!G117+'18'!G117+'19'!G117+'20'!G117+'21'!G117+'22'!G117+'23'!G117+'24'!G117+'25'!G117+'26'!G117+'27'!G117+'28'!G117+'29'!G117+'30'!G117+'31.'!G117</f>
        <v>0</v>
      </c>
      <c r="G117" s="44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H117" s="43">
        <f t="shared" si="11"/>
        <v>0</v>
      </c>
      <c r="I117" s="44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.'!J117</f>
        <v>0</v>
      </c>
      <c r="J117" s="20">
        <v>50</v>
      </c>
      <c r="K117" s="44">
        <f>+'1'!L117+'2'!L117+'3'!L117+'4'!L117+'5'!L117+'6'!L117+'7'!L117+'8'!L117+'9'!L117+'10'!L117+'11'!L117+'12'!L117+'13'!L117+'14'!L117+'15'!L117+'16'!L117+'17'!L117+'18'!L117+'19'!L117+'20'!L117+'21'!L117+'22'!L117+'23'!L117+'24'!L117+'25'!L117+'26'!L117+'27'!L117+'28'!L117+'29'!L117+'30'!L117+'31.'!L117</f>
        <v>0</v>
      </c>
      <c r="L117" s="19"/>
      <c r="M117" s="93">
        <v>13.75</v>
      </c>
      <c r="N117" s="94">
        <f t="shared" si="12"/>
        <v>0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x14ac:dyDescent="0.65">
      <c r="A118" s="10">
        <v>114</v>
      </c>
      <c r="B118" s="19" t="s">
        <v>145</v>
      </c>
      <c r="C118" s="46">
        <f>+ยกมา!D118</f>
        <v>0</v>
      </c>
      <c r="D118" s="44">
        <f>+'1'!E118+'2'!E118+'3'!E118+'4'!E118+'5'!E118+'6'!E118+'7'!E118+'8'!E118+'9'!E118+'10'!E118+'11'!E118+'12'!E118+'13'!E118+'14'!E118+'15'!E118+'16'!E118+'17'!E118+'18'!E118+'19'!E118+'20'!E118+'21'!E118+'22'!E118+'23'!E118+'24'!E118+'25'!E118+'26'!E118+'27'!E118+'28'!E118+'29'!E118+'30'!E118+'31.'!E118</f>
        <v>0</v>
      </c>
      <c r="E118" s="43">
        <f t="shared" si="10"/>
        <v>0</v>
      </c>
      <c r="F118" s="44">
        <f>+'1'!G118+'2'!G118+'3'!G118+'4'!G118+'5'!G118+'6'!G118+'7'!G118+'8'!G118+'9'!G118+'10'!G118+'11'!G118+'12'!G118+'13'!G118+'14'!G118+'15'!G118+'16'!G118+'17'!G118+'18'!G118+'19'!G118+'20'!G118+'21'!G118+'22'!G118+'23'!G118+'24'!G118+'25'!G118+'26'!G118+'27'!G118+'28'!G118+'29'!G118+'30'!G118+'31.'!G118</f>
        <v>0</v>
      </c>
      <c r="G118" s="44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H118" s="43">
        <f t="shared" si="11"/>
        <v>0</v>
      </c>
      <c r="I118" s="44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.'!J118</f>
        <v>0</v>
      </c>
      <c r="J118" s="20">
        <v>45</v>
      </c>
      <c r="K118" s="44">
        <f>+'1'!L118+'2'!L118+'3'!L118+'4'!L118+'5'!L118+'6'!L118+'7'!L118+'8'!L118+'9'!L118+'10'!L118+'11'!L118+'12'!L118+'13'!L118+'14'!L118+'15'!L118+'16'!L118+'17'!L118+'18'!L118+'19'!L118+'20'!L118+'21'!L118+'22'!L118+'23'!L118+'24'!L118+'25'!L118+'26'!L118+'27'!L118+'28'!L118+'29'!L118+'30'!L118+'31.'!L118</f>
        <v>0</v>
      </c>
      <c r="L118" s="19"/>
      <c r="M118" s="93"/>
      <c r="N118" s="94">
        <f t="shared" si="12"/>
        <v>0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x14ac:dyDescent="0.65">
      <c r="A119" s="10">
        <v>115</v>
      </c>
      <c r="B119" s="19" t="s">
        <v>146</v>
      </c>
      <c r="C119" s="46">
        <f>+ยกมา!D119</f>
        <v>0</v>
      </c>
      <c r="D119" s="44">
        <f>+'1'!E119+'2'!E119+'3'!E119+'4'!E119+'5'!E119+'6'!E119+'7'!E119+'8'!E119+'9'!E119+'10'!E119+'11'!E119+'12'!E119+'13'!E119+'14'!E119+'15'!E119+'16'!E119+'17'!E119+'18'!E119+'19'!E119+'20'!E119+'21'!E119+'22'!E119+'23'!E119+'24'!E119+'25'!E119+'26'!E119+'27'!E119+'28'!E119+'29'!E119+'30'!E119+'31.'!E119</f>
        <v>0</v>
      </c>
      <c r="E119" s="43">
        <f t="shared" si="10"/>
        <v>0</v>
      </c>
      <c r="F119" s="44">
        <f>+'1'!G119+'2'!G119+'3'!G119+'4'!G119+'5'!G119+'6'!G119+'7'!G119+'8'!G119+'9'!G119+'10'!G119+'11'!G119+'12'!G119+'13'!G119+'14'!G119+'15'!G119+'16'!G119+'17'!G119+'18'!G119+'19'!G119+'20'!G119+'21'!G119+'22'!G119+'23'!G119+'24'!G119+'25'!G119+'26'!G119+'27'!G119+'28'!G119+'29'!G119+'30'!G119+'31.'!G119</f>
        <v>0</v>
      </c>
      <c r="G119" s="44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H119" s="43">
        <f t="shared" si="11"/>
        <v>0</v>
      </c>
      <c r="I119" s="44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.'!J119</f>
        <v>0</v>
      </c>
      <c r="J119" s="20">
        <v>45</v>
      </c>
      <c r="K119" s="44">
        <f>+'1'!L119+'2'!L119+'3'!L119+'4'!L119+'5'!L119+'6'!L119+'7'!L119+'8'!L119+'9'!L119+'10'!L119+'11'!L119+'12'!L119+'13'!L119+'14'!L119+'15'!L119+'16'!L119+'17'!L119+'18'!L119+'19'!L119+'20'!L119+'21'!L119+'22'!L119+'23'!L119+'24'!L119+'25'!L119+'26'!L119+'27'!L119+'28'!L119+'29'!L119+'30'!L119+'31.'!L119</f>
        <v>0</v>
      </c>
      <c r="L119" s="19"/>
      <c r="M119" s="93"/>
      <c r="N119" s="94">
        <f t="shared" si="12"/>
        <v>0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x14ac:dyDescent="0.65">
      <c r="A120" s="10">
        <v>116</v>
      </c>
      <c r="B120" s="19" t="s">
        <v>147</v>
      </c>
      <c r="C120" s="46">
        <f>+ยกมา!D120</f>
        <v>0</v>
      </c>
      <c r="D120" s="44">
        <f>+'1'!E120+'2'!E120+'3'!E120+'4'!E120+'5'!E120+'6'!E120+'7'!E120+'8'!E120+'9'!E120+'10'!E120+'11'!E120+'12'!E120+'13'!E120+'14'!E120+'15'!E120+'16'!E120+'17'!E120+'18'!E120+'19'!E120+'20'!E120+'21'!E120+'22'!E120+'23'!E120+'24'!E120+'25'!E120+'26'!E120+'27'!E120+'28'!E120+'29'!E120+'30'!E120+'31.'!E120</f>
        <v>0</v>
      </c>
      <c r="E120" s="43">
        <f t="shared" si="10"/>
        <v>0</v>
      </c>
      <c r="F120" s="44">
        <f>+'1'!G120+'2'!G120+'3'!G120+'4'!G120+'5'!G120+'6'!G120+'7'!G120+'8'!G120+'9'!G120+'10'!G120+'11'!G120+'12'!G120+'13'!G120+'14'!G120+'15'!G120+'16'!G120+'17'!G120+'18'!G120+'19'!G120+'20'!G120+'21'!G120+'22'!G120+'23'!G120+'24'!G120+'25'!G120+'26'!G120+'27'!G120+'28'!G120+'29'!G120+'30'!G120+'31.'!G120</f>
        <v>0</v>
      </c>
      <c r="G120" s="44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H120" s="43">
        <f t="shared" si="11"/>
        <v>0</v>
      </c>
      <c r="I120" s="44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.'!J120</f>
        <v>0</v>
      </c>
      <c r="J120" s="20">
        <v>55</v>
      </c>
      <c r="K120" s="44">
        <f>+'1'!L120+'2'!L120+'3'!L120+'4'!L120+'5'!L120+'6'!L120+'7'!L120+'8'!L120+'9'!L120+'10'!L120+'11'!L120+'12'!L120+'13'!L120+'14'!L120+'15'!L120+'16'!L120+'17'!L120+'18'!L120+'19'!L120+'20'!L120+'21'!L120+'22'!L120+'23'!L120+'24'!L120+'25'!L120+'26'!L120+'27'!L120+'28'!L120+'29'!L120+'30'!L120+'31.'!L120</f>
        <v>0</v>
      </c>
      <c r="L120" s="19"/>
      <c r="M120" s="93"/>
      <c r="N120" s="94">
        <f t="shared" si="12"/>
        <v>0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x14ac:dyDescent="0.65">
      <c r="A121" s="10">
        <v>117</v>
      </c>
      <c r="B121" s="19" t="s">
        <v>457</v>
      </c>
      <c r="C121" s="46">
        <f>+ยกมา!D121</f>
        <v>0</v>
      </c>
      <c r="D121" s="44">
        <f>+'1'!E121+'2'!E121+'3'!E121+'4'!E121+'5'!E121+'6'!E121+'7'!E121+'8'!E121+'9'!E121+'10'!E121+'11'!E121+'12'!E121+'13'!E121+'14'!E121+'15'!E121+'16'!E121+'17'!E121+'18'!E121+'19'!E121+'20'!E121+'21'!E121+'22'!E121+'23'!E121+'24'!E121+'25'!E121+'26'!E121+'27'!E121+'28'!E121+'29'!E121+'30'!E121+'31.'!E121</f>
        <v>10</v>
      </c>
      <c r="E121" s="43">
        <f t="shared" si="10"/>
        <v>10</v>
      </c>
      <c r="F121" s="44">
        <f>+'1'!G121+'2'!G121+'3'!G121+'4'!G121+'5'!G121+'6'!G121+'7'!G121+'8'!G121+'9'!G121+'10'!G121+'11'!G121+'12'!G121+'13'!G121+'14'!G121+'15'!G121+'16'!G121+'17'!G121+'18'!G121+'19'!G121+'20'!G121+'21'!G121+'22'!G121+'23'!G121+'24'!G121+'25'!G121+'26'!G121+'27'!G121+'28'!G121+'29'!G121+'30'!G121+'31.'!G121</f>
        <v>9</v>
      </c>
      <c r="G121" s="44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H121" s="43">
        <f t="shared" si="11"/>
        <v>0</v>
      </c>
      <c r="I121" s="44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.'!J121</f>
        <v>1</v>
      </c>
      <c r="J121" s="20">
        <v>45</v>
      </c>
      <c r="K121" s="44">
        <f>+'1'!L121+'2'!L121+'3'!L121+'4'!L121+'5'!L121+'6'!L121+'7'!L121+'8'!L121+'9'!L121+'10'!L121+'11'!L121+'12'!L121+'13'!L121+'14'!L121+'15'!L121+'16'!L121+'17'!L121+'18'!L121+'19'!L121+'20'!L121+'21'!L121+'22'!L121+'23'!L121+'24'!L121+'25'!L121+'26'!L121+'27'!L121+'28'!L121+'29'!L121+'30'!L121+'31.'!L121</f>
        <v>45</v>
      </c>
      <c r="L121" s="19"/>
      <c r="M121" s="93"/>
      <c r="N121" s="94">
        <f t="shared" si="12"/>
        <v>0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24" customHeight="1" x14ac:dyDescent="0.65">
      <c r="A122" s="10">
        <v>118</v>
      </c>
      <c r="B122" s="19" t="s">
        <v>357</v>
      </c>
      <c r="C122" s="46">
        <f>+ยกมา!D122</f>
        <v>0</v>
      </c>
      <c r="D122" s="44">
        <f>+'1'!E122+'2'!E122+'3'!E122+'4'!E122+'5'!E122+'6'!E122+'7'!E122+'8'!E122+'9'!E122+'10'!E122+'11'!E122+'12'!E122+'13'!E122+'14'!E122+'15'!E122+'16'!E122+'17'!E122+'18'!E122+'19'!E122+'20'!E122+'21'!E122+'22'!E122+'23'!E122+'24'!E122+'25'!E122+'26'!E122+'27'!E122+'28'!E122+'29'!E122+'30'!E122+'31.'!E122</f>
        <v>0</v>
      </c>
      <c r="E122" s="43">
        <f t="shared" si="10"/>
        <v>0</v>
      </c>
      <c r="F122" s="44">
        <f>+'1'!G122+'2'!G122+'3'!G122+'4'!G122+'5'!G122+'6'!G122+'7'!G122+'8'!G122+'9'!G122+'10'!G122+'11'!G122+'12'!G122+'13'!G122+'14'!G122+'15'!G122+'16'!G122+'17'!G122+'18'!G122+'19'!G122+'20'!G122+'21'!G122+'22'!G122+'23'!G122+'24'!G122+'25'!G122+'26'!G122+'27'!G122+'28'!G122+'29'!G122+'30'!G122+'31.'!G122</f>
        <v>0</v>
      </c>
      <c r="G122" s="44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H122" s="43">
        <f t="shared" si="11"/>
        <v>0</v>
      </c>
      <c r="I122" s="44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.'!J122</f>
        <v>0</v>
      </c>
      <c r="J122" s="20">
        <v>50</v>
      </c>
      <c r="K122" s="44">
        <f>+'1'!L122+'2'!L122+'3'!L122+'4'!L122+'5'!L122+'6'!L122+'7'!L122+'8'!L122+'9'!L122+'10'!L122+'11'!L122+'12'!L122+'13'!L122+'14'!L122+'15'!L122+'16'!L122+'17'!L122+'18'!L122+'19'!L122+'20'!L122+'21'!L122+'22'!L122+'23'!L122+'24'!L122+'25'!L122+'26'!L122+'27'!L122+'28'!L122+'29'!L122+'30'!L122+'31.'!L122</f>
        <v>0</v>
      </c>
      <c r="L122" s="19"/>
      <c r="M122" s="93"/>
      <c r="N122" s="94">
        <f t="shared" si="12"/>
        <v>0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x14ac:dyDescent="0.65">
      <c r="A123" s="10">
        <v>119</v>
      </c>
      <c r="B123" s="19" t="s">
        <v>376</v>
      </c>
      <c r="C123" s="46">
        <f>+ยกมา!D123</f>
        <v>0</v>
      </c>
      <c r="D123" s="44">
        <f>+'1'!E123+'2'!E123+'3'!E123+'4'!E123+'5'!E123+'6'!E123+'7'!E123+'8'!E123+'9'!E123+'10'!E123+'11'!E123+'12'!E123+'13'!E123+'14'!E123+'15'!E123+'16'!E123+'17'!E123+'18'!E123+'19'!E123+'20'!E123+'21'!E123+'22'!E123+'23'!E123+'24'!E123+'25'!E123+'26'!E123+'27'!E123+'28'!E123+'29'!E123+'30'!E123+'31.'!E123</f>
        <v>0</v>
      </c>
      <c r="E123" s="43">
        <f t="shared" si="10"/>
        <v>0</v>
      </c>
      <c r="F123" s="44">
        <f>+'1'!G123+'2'!G123+'3'!G123+'4'!G123+'5'!G123+'6'!G123+'7'!G123+'8'!G123+'9'!G123+'10'!G123+'11'!G123+'12'!G123+'13'!G123+'14'!G123+'15'!G123+'16'!G123+'17'!G123+'18'!G123+'19'!G123+'20'!G123+'21'!G123+'22'!G123+'23'!G123+'24'!G123+'25'!G123+'26'!G123+'27'!G123+'28'!G123+'29'!G123+'30'!G123+'31.'!G123</f>
        <v>0</v>
      </c>
      <c r="G123" s="44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H123" s="43">
        <f t="shared" si="11"/>
        <v>0</v>
      </c>
      <c r="I123" s="44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.'!J123</f>
        <v>0</v>
      </c>
      <c r="J123" s="20">
        <v>50</v>
      </c>
      <c r="K123" s="44">
        <f>+'1'!L123+'2'!L123+'3'!L123+'4'!L123+'5'!L123+'6'!L123+'7'!L123+'8'!L123+'9'!L123+'10'!L123+'11'!L123+'12'!L123+'13'!L123+'14'!L123+'15'!L123+'16'!L123+'17'!L123+'18'!L123+'19'!L123+'20'!L123+'21'!L123+'22'!L123+'23'!L123+'24'!L123+'25'!L123+'26'!L123+'27'!L123+'28'!L123+'29'!L123+'30'!L123+'31.'!L123</f>
        <v>0</v>
      </c>
      <c r="L123" s="19"/>
      <c r="M123" s="93"/>
      <c r="N123" s="94">
        <f t="shared" si="12"/>
        <v>0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x14ac:dyDescent="0.65">
      <c r="A124" s="10">
        <v>120</v>
      </c>
      <c r="B124" s="19" t="s">
        <v>377</v>
      </c>
      <c r="C124" s="46">
        <f>+ยกมา!D124</f>
        <v>0</v>
      </c>
      <c r="D124" s="44">
        <f>+'1'!E124+'2'!E124+'3'!E124+'4'!E124+'5'!E124+'6'!E124+'7'!E124+'8'!E124+'9'!E124+'10'!E124+'11'!E124+'12'!E124+'13'!E124+'14'!E124+'15'!E124+'16'!E124+'17'!E124+'18'!E124+'19'!E124+'20'!E124+'21'!E124+'22'!E124+'23'!E124+'24'!E124+'25'!E124+'26'!E124+'27'!E124+'28'!E124+'29'!E124+'30'!E124+'31.'!E124</f>
        <v>0</v>
      </c>
      <c r="E124" s="43">
        <f t="shared" si="10"/>
        <v>0</v>
      </c>
      <c r="F124" s="44">
        <f>+'1'!G124+'2'!G124+'3'!G124+'4'!G124+'5'!G124+'6'!G124+'7'!G124+'8'!G124+'9'!G124+'10'!G124+'11'!G124+'12'!G124+'13'!G124+'14'!G124+'15'!G124+'16'!G124+'17'!G124+'18'!G124+'19'!G124+'20'!G124+'21'!G124+'22'!G124+'23'!G124+'24'!G124+'25'!G124+'26'!G124+'27'!G124+'28'!G124+'29'!G124+'30'!G124+'31.'!G124</f>
        <v>0</v>
      </c>
      <c r="G124" s="44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H124" s="43">
        <f t="shared" si="11"/>
        <v>0</v>
      </c>
      <c r="I124" s="44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.'!J124</f>
        <v>0</v>
      </c>
      <c r="J124" s="20">
        <v>50</v>
      </c>
      <c r="K124" s="44">
        <f>+'1'!L124+'2'!L124+'3'!L124+'4'!L124+'5'!L124+'6'!L124+'7'!L124+'8'!L124+'9'!L124+'10'!L124+'11'!L124+'12'!L124+'13'!L124+'14'!L124+'15'!L124+'16'!L124+'17'!L124+'18'!L124+'19'!L124+'20'!L124+'21'!L124+'22'!L124+'23'!L124+'24'!L124+'25'!L124+'26'!L124+'27'!L124+'28'!L124+'29'!L124+'30'!L124+'31.'!L124</f>
        <v>0</v>
      </c>
      <c r="L124" s="19"/>
      <c r="M124" s="93"/>
      <c r="N124" s="94">
        <f t="shared" si="12"/>
        <v>0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x14ac:dyDescent="0.65">
      <c r="A125" s="10">
        <v>121</v>
      </c>
      <c r="B125" s="19" t="s">
        <v>133</v>
      </c>
      <c r="C125" s="46">
        <f>+ยกมา!D125</f>
        <v>0</v>
      </c>
      <c r="D125" s="44">
        <f>+'1'!E125+'2'!E125+'3'!E125+'4'!E125+'5'!E125+'6'!E125+'7'!E125+'8'!E125+'9'!E125+'10'!E125+'11'!E125+'12'!E125+'13'!E125+'14'!E125+'15'!E125+'16'!E125+'17'!E125+'18'!E125+'19'!E125+'20'!E125+'21'!E125+'22'!E125+'23'!E125+'24'!E125+'25'!E125+'26'!E125+'27'!E125+'28'!E125+'29'!E125+'30'!E125+'31.'!E125</f>
        <v>0</v>
      </c>
      <c r="E125" s="43">
        <f t="shared" si="10"/>
        <v>0</v>
      </c>
      <c r="F125" s="44">
        <f>+'1'!G125+'2'!G125+'3'!G125+'4'!G125+'5'!G125+'6'!G125+'7'!G125+'8'!G125+'9'!G125+'10'!G125+'11'!G125+'12'!G125+'13'!G125+'14'!G125+'15'!G125+'16'!G125+'17'!G125+'18'!G125+'19'!G125+'20'!G125+'21'!G125+'22'!G125+'23'!G125+'24'!G125+'25'!G125+'26'!G125+'27'!G125+'28'!G125+'29'!G125+'30'!G125+'31.'!G125</f>
        <v>0</v>
      </c>
      <c r="G125" s="44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H125" s="43">
        <f t="shared" si="11"/>
        <v>0</v>
      </c>
      <c r="I125" s="44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.'!J125</f>
        <v>0</v>
      </c>
      <c r="J125" s="20">
        <v>40</v>
      </c>
      <c r="K125" s="44">
        <f>+'1'!L125+'2'!L125+'3'!L125+'4'!L125+'5'!L125+'6'!L125+'7'!L125+'8'!L125+'9'!L125+'10'!L125+'11'!L125+'12'!L125+'13'!L125+'14'!L125+'15'!L125+'16'!L125+'17'!L125+'18'!L125+'19'!L125+'20'!L125+'21'!L125+'22'!L125+'23'!L125+'24'!L125+'25'!L125+'26'!L125+'27'!L125+'28'!L125+'29'!L125+'30'!L125+'31.'!L125</f>
        <v>0</v>
      </c>
      <c r="L125" s="19"/>
      <c r="M125" s="93"/>
      <c r="N125" s="94">
        <f t="shared" si="12"/>
        <v>0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x14ac:dyDescent="0.65">
      <c r="A126" s="10">
        <v>122</v>
      </c>
      <c r="B126" s="19" t="s">
        <v>285</v>
      </c>
      <c r="C126" s="46">
        <f>+ยกมา!D126</f>
        <v>0</v>
      </c>
      <c r="D126" s="44">
        <f>+'1'!E126+'2'!E126+'3'!E126+'4'!E126+'5'!E126+'6'!E126+'7'!E126+'8'!E126+'9'!E126+'10'!E126+'11'!E126+'12'!E126+'13'!E126+'14'!E126+'15'!E126+'16'!E126+'17'!E126+'18'!E126+'19'!E126+'20'!E126+'21'!E126+'22'!E126+'23'!E126+'24'!E126+'25'!E126+'26'!E126+'27'!E126+'28'!E126+'29'!E126+'30'!E126+'31.'!E126</f>
        <v>0</v>
      </c>
      <c r="E126" s="43">
        <f t="shared" si="10"/>
        <v>0</v>
      </c>
      <c r="F126" s="44">
        <f>+'1'!G126+'2'!G126+'3'!G126+'4'!G126+'5'!G126+'6'!G126+'7'!G126+'8'!G126+'9'!G126+'10'!G126+'11'!G126+'12'!G126+'13'!G126+'14'!G126+'15'!G126+'16'!G126+'17'!G126+'18'!G126+'19'!G126+'20'!G126+'21'!G126+'22'!G126+'23'!G126+'24'!G126+'25'!G126+'26'!G126+'27'!G126+'28'!G126+'29'!G126+'30'!G126+'31.'!G126</f>
        <v>0</v>
      </c>
      <c r="G126" s="44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H126" s="43">
        <f t="shared" si="11"/>
        <v>0</v>
      </c>
      <c r="I126" s="44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.'!J126</f>
        <v>0</v>
      </c>
      <c r="J126" s="20">
        <v>40</v>
      </c>
      <c r="K126" s="44">
        <f>+'1'!L126+'2'!L126+'3'!L126+'4'!L126+'5'!L126+'6'!L126+'7'!L126+'8'!L126+'9'!L126+'10'!L126+'11'!L126+'12'!L126+'13'!L126+'14'!L126+'15'!L126+'16'!L126+'17'!L126+'18'!L126+'19'!L126+'20'!L126+'21'!L126+'22'!L126+'23'!L126+'24'!L126+'25'!L126+'26'!L126+'27'!L126+'28'!L126+'29'!L126+'30'!L126+'31.'!L126</f>
        <v>0</v>
      </c>
      <c r="L126" s="19"/>
      <c r="M126" s="93"/>
      <c r="N126" s="94">
        <f t="shared" si="12"/>
        <v>0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x14ac:dyDescent="0.65">
      <c r="A127" s="10">
        <v>123</v>
      </c>
      <c r="B127" s="19" t="s">
        <v>108</v>
      </c>
      <c r="C127" s="46">
        <f>+ยกมา!D127</f>
        <v>0</v>
      </c>
      <c r="D127" s="44">
        <f>+'1'!E127+'2'!E127+'3'!E127+'4'!E127+'5'!E127+'6'!E127+'7'!E127+'8'!E127+'9'!E127+'10'!E127+'11'!E127+'12'!E127+'13'!E127+'14'!E127+'15'!E127+'16'!E127+'17'!E127+'18'!E127+'19'!E127+'20'!E127+'21'!E127+'22'!E127+'23'!E127+'24'!E127+'25'!E127+'26'!E127+'27'!E127+'28'!E127+'29'!E127+'30'!E127+'31.'!E127</f>
        <v>0</v>
      </c>
      <c r="E127" s="43">
        <f t="shared" si="10"/>
        <v>0</v>
      </c>
      <c r="F127" s="44">
        <f>+'1'!G127+'2'!G127+'3'!G127+'4'!G127+'5'!G127+'6'!G127+'7'!G127+'8'!G127+'9'!G127+'10'!G127+'11'!G127+'12'!G127+'13'!G127+'14'!G127+'15'!G127+'16'!G127+'17'!G127+'18'!G127+'19'!G127+'20'!G127+'21'!G127+'22'!G127+'23'!G127+'24'!G127+'25'!G127+'26'!G127+'27'!G127+'28'!G127+'29'!G127+'30'!G127+'31.'!G127</f>
        <v>0</v>
      </c>
      <c r="G127" s="44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H127" s="43">
        <f t="shared" si="11"/>
        <v>0</v>
      </c>
      <c r="I127" s="44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.'!J127</f>
        <v>0</v>
      </c>
      <c r="J127" s="20">
        <v>40</v>
      </c>
      <c r="K127" s="44">
        <f>+'1'!L127+'2'!L127+'3'!L127+'4'!L127+'5'!L127+'6'!L127+'7'!L127+'8'!L127+'9'!L127+'10'!L127+'11'!L127+'12'!L127+'13'!L127+'14'!L127+'15'!L127+'16'!L127+'17'!L127+'18'!L127+'19'!L127+'20'!L127+'21'!L127+'22'!L127+'23'!L127+'24'!L127+'25'!L127+'26'!L127+'27'!L127+'28'!L127+'29'!L127+'30'!L127+'31.'!L127</f>
        <v>0</v>
      </c>
      <c r="L127" s="19"/>
      <c r="M127" s="93"/>
      <c r="N127" s="94">
        <f t="shared" si="12"/>
        <v>0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x14ac:dyDescent="0.65">
      <c r="A128" s="10">
        <v>124</v>
      </c>
      <c r="B128" s="19" t="s">
        <v>245</v>
      </c>
      <c r="C128" s="46">
        <f>+ยกมา!D128</f>
        <v>0</v>
      </c>
      <c r="D128" s="44">
        <f>+'1'!E128+'2'!E128+'3'!E128+'4'!E128+'5'!E128+'6'!E128+'7'!E128+'8'!E128+'9'!E128+'10'!E128+'11'!E128+'12'!E128+'13'!E128+'14'!E128+'15'!E128+'16'!E128+'17'!E128+'18'!E128+'19'!E128+'20'!E128+'21'!E128+'22'!E128+'23'!E128+'24'!E128+'25'!E128+'26'!E128+'27'!E128+'28'!E128+'29'!E128+'30'!E128+'31.'!E128</f>
        <v>0</v>
      </c>
      <c r="E128" s="43">
        <f t="shared" si="10"/>
        <v>0</v>
      </c>
      <c r="F128" s="44">
        <f>+'1'!G128+'2'!G128+'3'!G128+'4'!G128+'5'!G128+'6'!G128+'7'!G128+'8'!G128+'9'!G128+'10'!G128+'11'!G128+'12'!G128+'13'!G128+'14'!G128+'15'!G128+'16'!G128+'17'!G128+'18'!G128+'19'!G128+'20'!G128+'21'!G128+'22'!G128+'23'!G128+'24'!G128+'25'!G128+'26'!G128+'27'!G128+'28'!G128+'29'!G128+'30'!G128+'31.'!G128</f>
        <v>0</v>
      </c>
      <c r="G128" s="44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H128" s="43">
        <f t="shared" si="11"/>
        <v>0</v>
      </c>
      <c r="I128" s="44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.'!J128</f>
        <v>0</v>
      </c>
      <c r="J128" s="20">
        <v>40</v>
      </c>
      <c r="K128" s="44">
        <f>+'1'!L128+'2'!L128+'3'!L128+'4'!L128+'5'!L128+'6'!L128+'7'!L128+'8'!L128+'9'!L128+'10'!L128+'11'!L128+'12'!L128+'13'!L128+'14'!L128+'15'!L128+'16'!L128+'17'!L128+'18'!L128+'19'!L128+'20'!L128+'21'!L128+'22'!L128+'23'!L128+'24'!L128+'25'!L128+'26'!L128+'27'!L128+'28'!L128+'29'!L128+'30'!L128+'31.'!L128</f>
        <v>0</v>
      </c>
      <c r="L128" s="19"/>
      <c r="M128" s="93"/>
      <c r="N128" s="94">
        <f t="shared" si="12"/>
        <v>0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x14ac:dyDescent="0.65">
      <c r="A129" s="10">
        <v>125</v>
      </c>
      <c r="B129" s="19" t="s">
        <v>286</v>
      </c>
      <c r="C129" s="46">
        <f>+ยกมา!D129</f>
        <v>0</v>
      </c>
      <c r="D129" s="44">
        <f>+'1'!E129+'2'!E129+'3'!E129+'4'!E129+'5'!E129+'6'!E129+'7'!E129+'8'!E129+'9'!E129+'10'!E129+'11'!E129+'12'!E129+'13'!E129+'14'!E129+'15'!E129+'16'!E129+'17'!E129+'18'!E129+'19'!E129+'20'!E129+'21'!E129+'22'!E129+'23'!E129+'24'!E129+'25'!E129+'26'!E129+'27'!E129+'28'!E129+'29'!E129+'30'!E129+'31.'!E129</f>
        <v>0</v>
      </c>
      <c r="E129" s="43">
        <f t="shared" si="10"/>
        <v>0</v>
      </c>
      <c r="F129" s="44">
        <f>+'1'!G129+'2'!G129+'3'!G129+'4'!G129+'5'!G129+'6'!G129+'7'!G129+'8'!G129+'9'!G129+'10'!G129+'11'!G129+'12'!G129+'13'!G129+'14'!G129+'15'!G129+'16'!G129+'17'!G129+'18'!G129+'19'!G129+'20'!G129+'21'!G129+'22'!G129+'23'!G129+'24'!G129+'25'!G129+'26'!G129+'27'!G129+'28'!G129+'29'!G129+'30'!G129+'31.'!G129</f>
        <v>0</v>
      </c>
      <c r="G129" s="44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H129" s="43">
        <f t="shared" si="11"/>
        <v>0</v>
      </c>
      <c r="I129" s="44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.'!J129</f>
        <v>0</v>
      </c>
      <c r="J129" s="20">
        <v>55</v>
      </c>
      <c r="K129" s="44">
        <f>+'1'!L129+'2'!L129+'3'!L129+'4'!L129+'5'!L129+'6'!L129+'7'!L129+'8'!L129+'9'!L129+'10'!L129+'11'!L129+'12'!L129+'13'!L129+'14'!L129+'15'!L129+'16'!L129+'17'!L129+'18'!L129+'19'!L129+'20'!L129+'21'!L129+'22'!L129+'23'!L129+'24'!L129+'25'!L129+'26'!L129+'27'!L129+'28'!L129+'29'!L129+'30'!L129+'31.'!L129</f>
        <v>0</v>
      </c>
      <c r="L129" s="19"/>
      <c r="M129" s="93"/>
      <c r="N129" s="94">
        <f t="shared" si="12"/>
        <v>0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x14ac:dyDescent="0.65">
      <c r="A130" s="10">
        <v>126</v>
      </c>
      <c r="B130" s="19" t="s">
        <v>121</v>
      </c>
      <c r="C130" s="46">
        <f>+ยกมา!D130</f>
        <v>0</v>
      </c>
      <c r="D130" s="44">
        <f>+'1'!E130+'2'!E130+'3'!E130+'4'!E130+'5'!E130+'6'!E130+'7'!E130+'8'!E130+'9'!E130+'10'!E130+'11'!E130+'12'!E130+'13'!E130+'14'!E130+'15'!E130+'16'!E130+'17'!E130+'18'!E130+'19'!E130+'20'!E130+'21'!E130+'22'!E130+'23'!E130+'24'!E130+'25'!E130+'26'!E130+'27'!E130+'28'!E130+'29'!E130+'30'!E130+'31.'!E130</f>
        <v>0</v>
      </c>
      <c r="E130" s="43">
        <f t="shared" si="10"/>
        <v>0</v>
      </c>
      <c r="F130" s="44">
        <f>+'1'!G130+'2'!G130+'3'!G130+'4'!G130+'5'!G130+'6'!G130+'7'!G130+'8'!G130+'9'!G130+'10'!G130+'11'!G130+'12'!G130+'13'!G130+'14'!G130+'15'!G130+'16'!G130+'17'!G130+'18'!G130+'19'!G130+'20'!G130+'21'!G130+'22'!G130+'23'!G130+'24'!G130+'25'!G130+'26'!G130+'27'!G130+'28'!G130+'29'!G130+'30'!G130+'31.'!G130</f>
        <v>0</v>
      </c>
      <c r="G130" s="44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H130" s="43">
        <f t="shared" si="11"/>
        <v>0</v>
      </c>
      <c r="I130" s="44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.'!J130</f>
        <v>0</v>
      </c>
      <c r="J130" s="20">
        <v>60</v>
      </c>
      <c r="K130" s="44">
        <f>+'1'!L130+'2'!L130+'3'!L130+'4'!L130+'5'!L130+'6'!L130+'7'!L130+'8'!L130+'9'!L130+'10'!L130+'11'!L130+'12'!L130+'13'!L130+'14'!L130+'15'!L130+'16'!L130+'17'!L130+'18'!L130+'19'!L130+'20'!L130+'21'!L130+'22'!L130+'23'!L130+'24'!L130+'25'!L130+'26'!L130+'27'!L130+'28'!L130+'29'!L130+'30'!L130+'31.'!L130</f>
        <v>0</v>
      </c>
      <c r="L130" s="19"/>
      <c r="M130" s="93"/>
      <c r="N130" s="94">
        <f t="shared" si="12"/>
        <v>0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x14ac:dyDescent="0.65">
      <c r="A131" s="10">
        <v>127</v>
      </c>
      <c r="B131" s="19" t="s">
        <v>113</v>
      </c>
      <c r="C131" s="46">
        <f>+ยกมา!D131</f>
        <v>0</v>
      </c>
      <c r="D131" s="44">
        <f>+'1'!E131+'2'!E131+'3'!E131+'4'!E131+'5'!E131+'6'!E131+'7'!E131+'8'!E131+'9'!E131+'10'!E131+'11'!E131+'12'!E131+'13'!E131+'14'!E131+'15'!E131+'16'!E131+'17'!E131+'18'!E131+'19'!E131+'20'!E131+'21'!E131+'22'!E131+'23'!E131+'24'!E131+'25'!E131+'26'!E131+'27'!E131+'28'!E131+'29'!E131+'30'!E131+'31.'!E131</f>
        <v>0</v>
      </c>
      <c r="E131" s="43">
        <f t="shared" si="10"/>
        <v>0</v>
      </c>
      <c r="F131" s="44">
        <f>+'1'!G131+'2'!G131+'3'!G131+'4'!G131+'5'!G131+'6'!G131+'7'!G131+'8'!G131+'9'!G131+'10'!G131+'11'!G131+'12'!G131+'13'!G131+'14'!G131+'15'!G131+'16'!G131+'17'!G131+'18'!G131+'19'!G131+'20'!G131+'21'!G131+'22'!G131+'23'!G131+'24'!G131+'25'!G131+'26'!G131+'27'!G131+'28'!G131+'29'!G131+'30'!G131+'31.'!G131</f>
        <v>0</v>
      </c>
      <c r="G131" s="44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H131" s="43">
        <f t="shared" si="11"/>
        <v>0</v>
      </c>
      <c r="I131" s="44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.'!J131</f>
        <v>0</v>
      </c>
      <c r="J131" s="20">
        <v>50</v>
      </c>
      <c r="K131" s="44">
        <f>+'1'!L131+'2'!L131+'3'!L131+'4'!L131+'5'!L131+'6'!L131+'7'!L131+'8'!L131+'9'!L131+'10'!L131+'11'!L131+'12'!L131+'13'!L131+'14'!L131+'15'!L131+'16'!L131+'17'!L131+'18'!L131+'19'!L131+'20'!L131+'21'!L131+'22'!L131+'23'!L131+'24'!L131+'25'!L131+'26'!L131+'27'!L131+'28'!L131+'29'!L131+'30'!L131+'31.'!L131</f>
        <v>0</v>
      </c>
      <c r="L131" s="19"/>
      <c r="M131" s="93"/>
      <c r="N131" s="94">
        <f t="shared" si="12"/>
        <v>0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x14ac:dyDescent="0.65">
      <c r="A132" s="10">
        <v>128</v>
      </c>
      <c r="B132" s="19" t="s">
        <v>114</v>
      </c>
      <c r="C132" s="46">
        <f>+ยกมา!D132</f>
        <v>0</v>
      </c>
      <c r="D132" s="44">
        <f>+'1'!E132+'2'!E132+'3'!E132+'4'!E132+'5'!E132+'6'!E132+'7'!E132+'8'!E132+'9'!E132+'10'!E132+'11'!E132+'12'!E132+'13'!E132+'14'!E132+'15'!E132+'16'!E132+'17'!E132+'18'!E132+'19'!E132+'20'!E132+'21'!E132+'22'!E132+'23'!E132+'24'!E132+'25'!E132+'26'!E132+'27'!E132+'28'!E132+'29'!E132+'30'!E132+'31.'!E132</f>
        <v>0</v>
      </c>
      <c r="E132" s="43">
        <f t="shared" si="10"/>
        <v>0</v>
      </c>
      <c r="F132" s="44">
        <f>+'1'!G132+'2'!G132+'3'!G132+'4'!G132+'5'!G132+'6'!G132+'7'!G132+'8'!G132+'9'!G132+'10'!G132+'11'!G132+'12'!G132+'13'!G132+'14'!G132+'15'!G132+'16'!G132+'17'!G132+'18'!G132+'19'!G132+'20'!G132+'21'!G132+'22'!G132+'23'!G132+'24'!G132+'25'!G132+'26'!G132+'27'!G132+'28'!G132+'29'!G132+'30'!G132+'31.'!G132</f>
        <v>0</v>
      </c>
      <c r="G132" s="44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H132" s="43">
        <f t="shared" si="11"/>
        <v>0</v>
      </c>
      <c r="I132" s="44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.'!J132</f>
        <v>0</v>
      </c>
      <c r="J132" s="20">
        <v>100</v>
      </c>
      <c r="K132" s="44">
        <f>+'1'!L132+'2'!L132+'3'!L132+'4'!L132+'5'!L132+'6'!L132+'7'!L132+'8'!L132+'9'!L132+'10'!L132+'11'!L132+'12'!L132+'13'!L132+'14'!L132+'15'!L132+'16'!L132+'17'!L132+'18'!L132+'19'!L132+'20'!L132+'21'!L132+'22'!L132+'23'!L132+'24'!L132+'25'!L132+'26'!L132+'27'!L132+'28'!L132+'29'!L132+'30'!L132+'31.'!L132</f>
        <v>0</v>
      </c>
      <c r="L132" s="19"/>
      <c r="M132" s="93"/>
      <c r="N132" s="94">
        <f t="shared" si="12"/>
        <v>0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x14ac:dyDescent="0.65">
      <c r="A133" s="10">
        <v>129</v>
      </c>
      <c r="B133" s="19" t="s">
        <v>198</v>
      </c>
      <c r="C133" s="46">
        <f>+ยกมา!D133</f>
        <v>0</v>
      </c>
      <c r="D133" s="44">
        <f>+'1'!E133+'2'!E133+'3'!E133+'4'!E133+'5'!E133+'6'!E133+'7'!E133+'8'!E133+'9'!E133+'10'!E133+'11'!E133+'12'!E133+'13'!E133+'14'!E133+'15'!E133+'16'!E133+'17'!E133+'18'!E133+'19'!E133+'20'!E133+'21'!E133+'22'!E133+'23'!E133+'24'!E133+'25'!E133+'26'!E133+'27'!E133+'28'!E133+'29'!E133+'30'!E133+'31.'!E133</f>
        <v>0</v>
      </c>
      <c r="E133" s="43">
        <f t="shared" ref="E133:E196" si="13">+C133+D133</f>
        <v>0</v>
      </c>
      <c r="F133" s="44">
        <f>+'1'!G133+'2'!G133+'3'!G133+'4'!G133+'5'!G133+'6'!G133+'7'!G133+'8'!G133+'9'!G133+'10'!G133+'11'!G133+'12'!G133+'13'!G133+'14'!G133+'15'!G133+'16'!G133+'17'!G133+'18'!G133+'19'!G133+'20'!G133+'21'!G133+'22'!G133+'23'!G133+'24'!G133+'25'!G133+'26'!G133+'27'!G133+'28'!G133+'29'!G133+'30'!G133+'31.'!G133</f>
        <v>0</v>
      </c>
      <c r="G133" s="44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H133" s="43">
        <f t="shared" si="11"/>
        <v>0</v>
      </c>
      <c r="I133" s="44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.'!J133</f>
        <v>0</v>
      </c>
      <c r="J133" s="20">
        <v>25</v>
      </c>
      <c r="K133" s="44">
        <f>+'1'!L133+'2'!L133+'3'!L133+'4'!L133+'5'!L133+'6'!L133+'7'!L133+'8'!L133+'9'!L133+'10'!L133+'11'!L133+'12'!L133+'13'!L133+'14'!L133+'15'!L133+'16'!L133+'17'!L133+'18'!L133+'19'!L133+'20'!L133+'21'!L133+'22'!L133+'23'!L133+'24'!L133+'25'!L133+'26'!L133+'27'!L133+'28'!L133+'29'!L133+'30'!L133+'31.'!L133</f>
        <v>0</v>
      </c>
      <c r="L133" s="19"/>
      <c r="M133" s="93"/>
      <c r="N133" s="94">
        <f t="shared" si="12"/>
        <v>0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x14ac:dyDescent="0.65">
      <c r="A134" s="10">
        <v>130</v>
      </c>
      <c r="B134" s="19" t="s">
        <v>287</v>
      </c>
      <c r="C134" s="46">
        <f>+ยกมา!D134</f>
        <v>0</v>
      </c>
      <c r="D134" s="44">
        <f>+'1'!E134+'2'!E134+'3'!E134+'4'!E134+'5'!E134+'6'!E134+'7'!E134+'8'!E134+'9'!E134+'10'!E134+'11'!E134+'12'!E134+'13'!E134+'14'!E134+'15'!E134+'16'!E134+'17'!E134+'18'!E134+'19'!E134+'20'!E134+'21'!E134+'22'!E134+'23'!E134+'24'!E134+'25'!E134+'26'!E134+'27'!E134+'28'!E134+'29'!E134+'30'!E134+'31.'!E134</f>
        <v>0</v>
      </c>
      <c r="E134" s="43">
        <f t="shared" si="13"/>
        <v>0</v>
      </c>
      <c r="F134" s="44">
        <f>+'1'!G134+'2'!G134+'3'!G134+'4'!G134+'5'!G134+'6'!G134+'7'!G134+'8'!G134+'9'!G134+'10'!G134+'11'!G134+'12'!G134+'13'!G134+'14'!G134+'15'!G134+'16'!G134+'17'!G134+'18'!G134+'19'!G134+'20'!G134+'21'!G134+'22'!G134+'23'!G134+'24'!G134+'25'!G134+'26'!G134+'27'!G134+'28'!G134+'29'!G134+'30'!G134+'31.'!G134</f>
        <v>0</v>
      </c>
      <c r="G134" s="44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H134" s="43">
        <f t="shared" ref="H134:H197" si="14">+C134+D134-F134-G134-I134</f>
        <v>0</v>
      </c>
      <c r="I134" s="44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.'!J134</f>
        <v>0</v>
      </c>
      <c r="J134" s="20">
        <v>50</v>
      </c>
      <c r="K134" s="44">
        <f>+'1'!L134+'2'!L134+'3'!L134+'4'!L134+'5'!L134+'6'!L134+'7'!L134+'8'!L134+'9'!L134+'10'!L134+'11'!L134+'12'!L134+'13'!L134+'14'!L134+'15'!L134+'16'!L134+'17'!L134+'18'!L134+'19'!L134+'20'!L134+'21'!L134+'22'!L134+'23'!L134+'24'!L134+'25'!L134+'26'!L134+'27'!L134+'28'!L134+'29'!L134+'30'!L134+'31.'!L134</f>
        <v>0</v>
      </c>
      <c r="L134" s="19"/>
      <c r="M134" s="93">
        <v>9.91</v>
      </c>
      <c r="N134" s="94">
        <f t="shared" ref="N134:N197" si="15">+I134*M134</f>
        <v>0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x14ac:dyDescent="0.65">
      <c r="A135" s="10">
        <v>131</v>
      </c>
      <c r="B135" s="19" t="s">
        <v>288</v>
      </c>
      <c r="C135" s="46">
        <f>+ยกมา!D135</f>
        <v>0</v>
      </c>
      <c r="D135" s="44">
        <f>+'1'!E135+'2'!E135+'3'!E135+'4'!E135+'5'!E135+'6'!E135+'7'!E135+'8'!E135+'9'!E135+'10'!E135+'11'!E135+'12'!E135+'13'!E135+'14'!E135+'15'!E135+'16'!E135+'17'!E135+'18'!E135+'19'!E135+'20'!E135+'21'!E135+'22'!E135+'23'!E135+'24'!E135+'25'!E135+'26'!E135+'27'!E135+'28'!E135+'29'!E135+'30'!E135+'31.'!E135</f>
        <v>0</v>
      </c>
      <c r="E135" s="43">
        <f t="shared" si="13"/>
        <v>0</v>
      </c>
      <c r="F135" s="44">
        <f>+'1'!G135+'2'!G135+'3'!G135+'4'!G135+'5'!G135+'6'!G135+'7'!G135+'8'!G135+'9'!G135+'10'!G135+'11'!G135+'12'!G135+'13'!G135+'14'!G135+'15'!G135+'16'!G135+'17'!G135+'18'!G135+'19'!G135+'20'!G135+'21'!G135+'22'!G135+'23'!G135+'24'!G135+'25'!G135+'26'!G135+'27'!G135+'28'!G135+'29'!G135+'30'!G135+'31.'!G135</f>
        <v>0</v>
      </c>
      <c r="G135" s="44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H135" s="43">
        <f t="shared" si="14"/>
        <v>0</v>
      </c>
      <c r="I135" s="44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.'!J135</f>
        <v>0</v>
      </c>
      <c r="J135" s="20">
        <v>40</v>
      </c>
      <c r="K135" s="44">
        <f>+'1'!L135+'2'!L135+'3'!L135+'4'!L135+'5'!L135+'6'!L135+'7'!L135+'8'!L135+'9'!L135+'10'!L135+'11'!L135+'12'!L135+'13'!L135+'14'!L135+'15'!L135+'16'!L135+'17'!L135+'18'!L135+'19'!L135+'20'!L135+'21'!L135+'22'!L135+'23'!L135+'24'!L135+'25'!L135+'26'!L135+'27'!L135+'28'!L135+'29'!L135+'30'!L135+'31.'!L135</f>
        <v>0</v>
      </c>
      <c r="L135" s="19"/>
      <c r="M135" s="93"/>
      <c r="N135" s="94">
        <f t="shared" si="15"/>
        <v>0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x14ac:dyDescent="0.65">
      <c r="A136" s="10">
        <v>132</v>
      </c>
      <c r="B136" s="19" t="s">
        <v>289</v>
      </c>
      <c r="C136" s="46">
        <f>+ยกมา!D136</f>
        <v>4</v>
      </c>
      <c r="D136" s="44">
        <f>+'1'!E136+'2'!E136+'3'!E136+'4'!E136+'5'!E136+'6'!E136+'7'!E136+'8'!E136+'9'!E136+'10'!E136+'11'!E136+'12'!E136+'13'!E136+'14'!E136+'15'!E136+'16'!E136+'17'!E136+'18'!E136+'19'!E136+'20'!E136+'21'!E136+'22'!E136+'23'!E136+'24'!E136+'25'!E136+'26'!E136+'27'!E136+'28'!E136+'29'!E136+'30'!E136+'31.'!E136</f>
        <v>45</v>
      </c>
      <c r="E136" s="43">
        <f t="shared" si="13"/>
        <v>49</v>
      </c>
      <c r="F136" s="44">
        <f>+'1'!G136+'2'!G136+'3'!G136+'4'!G136+'5'!G136+'6'!G136+'7'!G136+'8'!G136+'9'!G136+'10'!G136+'11'!G136+'12'!G136+'13'!G136+'14'!G136+'15'!G136+'16'!G136+'17'!G136+'18'!G136+'19'!G136+'20'!G136+'21'!G136+'22'!G136+'23'!G136+'24'!G136+'25'!G136+'26'!G136+'27'!G136+'28'!G136+'29'!G136+'30'!G136+'31.'!G136</f>
        <v>2</v>
      </c>
      <c r="G136" s="44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H136" s="43">
        <f t="shared" si="14"/>
        <v>7</v>
      </c>
      <c r="I136" s="44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.'!J136</f>
        <v>40</v>
      </c>
      <c r="J136" s="20">
        <v>50</v>
      </c>
      <c r="K136" s="44">
        <f>+'1'!L136+'2'!L136+'3'!L136+'4'!L136+'5'!L136+'6'!L136+'7'!L136+'8'!L136+'9'!L136+'10'!L136+'11'!L136+'12'!L136+'13'!L136+'14'!L136+'15'!L136+'16'!L136+'17'!L136+'18'!L136+'19'!L136+'20'!L136+'21'!L136+'22'!L136+'23'!L136+'24'!L136+'25'!L136+'26'!L136+'27'!L136+'28'!L136+'29'!L136+'30'!L136+'31.'!L136</f>
        <v>2000</v>
      </c>
      <c r="L136" s="19"/>
      <c r="M136" s="93">
        <v>24.24</v>
      </c>
      <c r="N136" s="94">
        <f t="shared" si="15"/>
        <v>969.59999999999991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x14ac:dyDescent="0.65">
      <c r="A137" s="10">
        <v>133</v>
      </c>
      <c r="B137" s="19" t="s">
        <v>290</v>
      </c>
      <c r="C137" s="46">
        <f>+ยกมา!D137</f>
        <v>0</v>
      </c>
      <c r="D137" s="44">
        <f>+'1'!E137+'2'!E137+'3'!E137+'4'!E137+'5'!E137+'6'!E137+'7'!E137+'8'!E137+'9'!E137+'10'!E137+'11'!E137+'12'!E137+'13'!E137+'14'!E137+'15'!E137+'16'!E137+'17'!E137+'18'!E137+'19'!E137+'20'!E137+'21'!E137+'22'!E137+'23'!E137+'24'!E137+'25'!E137+'26'!E137+'27'!E137+'28'!E137+'29'!E137+'30'!E137+'31.'!E137</f>
        <v>20</v>
      </c>
      <c r="E137" s="43">
        <f t="shared" si="13"/>
        <v>20</v>
      </c>
      <c r="F137" s="44">
        <f>+'1'!G137+'2'!G137+'3'!G137+'4'!G137+'5'!G137+'6'!G137+'7'!G137+'8'!G137+'9'!G137+'10'!G137+'11'!G137+'12'!G137+'13'!G137+'14'!G137+'15'!G137+'16'!G137+'17'!G137+'18'!G137+'19'!G137+'20'!G137+'21'!G137+'22'!G137+'23'!G137+'24'!G137+'25'!G137+'26'!G137+'27'!G137+'28'!G137+'29'!G137+'30'!G137+'31.'!G137</f>
        <v>3</v>
      </c>
      <c r="G137" s="44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H137" s="43">
        <f t="shared" si="14"/>
        <v>0</v>
      </c>
      <c r="I137" s="44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.'!J137</f>
        <v>17</v>
      </c>
      <c r="J137" s="20">
        <v>60</v>
      </c>
      <c r="K137" s="44">
        <f>+'1'!L137+'2'!L137+'3'!L137+'4'!L137+'5'!L137+'6'!L137+'7'!L137+'8'!L137+'9'!L137+'10'!L137+'11'!L137+'12'!L137+'13'!L137+'14'!L137+'15'!L137+'16'!L137+'17'!L137+'18'!L137+'19'!L137+'20'!L137+'21'!L137+'22'!L137+'23'!L137+'24'!L137+'25'!L137+'26'!L137+'27'!L137+'28'!L137+'29'!L137+'30'!L137+'31.'!L137</f>
        <v>1020</v>
      </c>
      <c r="L137" s="19"/>
      <c r="M137" s="93">
        <v>16.59</v>
      </c>
      <c r="N137" s="94">
        <f t="shared" si="15"/>
        <v>282.02999999999997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x14ac:dyDescent="0.65">
      <c r="A138" s="10">
        <v>134</v>
      </c>
      <c r="B138" s="19" t="s">
        <v>344</v>
      </c>
      <c r="C138" s="46">
        <f>+ยกมา!D138</f>
        <v>0</v>
      </c>
      <c r="D138" s="44">
        <f>+'1'!E138+'2'!E138+'3'!E138+'4'!E138+'5'!E138+'6'!E138+'7'!E138+'8'!E138+'9'!E138+'10'!E138+'11'!E138+'12'!E138+'13'!E138+'14'!E138+'15'!E138+'16'!E138+'17'!E138+'18'!E138+'19'!E138+'20'!E138+'21'!E138+'22'!E138+'23'!E138+'24'!E138+'25'!E138+'26'!E138+'27'!E138+'28'!E138+'29'!E138+'30'!E138+'31.'!E138</f>
        <v>0</v>
      </c>
      <c r="E138" s="43">
        <f t="shared" si="13"/>
        <v>0</v>
      </c>
      <c r="F138" s="44">
        <f>+'1'!G138+'2'!G138+'3'!G138+'4'!G138+'5'!G138+'6'!G138+'7'!G138+'8'!G138+'9'!G138+'10'!G138+'11'!G138+'12'!G138+'13'!G138+'14'!G138+'15'!G138+'16'!G138+'17'!G138+'18'!G138+'19'!G138+'20'!G138+'21'!G138+'22'!G138+'23'!G138+'24'!G138+'25'!G138+'26'!G138+'27'!G138+'28'!G138+'29'!G138+'30'!G138+'31.'!G138</f>
        <v>0</v>
      </c>
      <c r="G138" s="44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H138" s="43">
        <f t="shared" si="14"/>
        <v>0</v>
      </c>
      <c r="I138" s="44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.'!J138</f>
        <v>0</v>
      </c>
      <c r="J138" s="20">
        <v>50</v>
      </c>
      <c r="K138" s="44">
        <f>+'1'!L138+'2'!L138+'3'!L138+'4'!L138+'5'!L138+'6'!L138+'7'!L138+'8'!L138+'9'!L138+'10'!L138+'11'!L138+'12'!L138+'13'!L138+'14'!L138+'15'!L138+'16'!L138+'17'!L138+'18'!L138+'19'!L138+'20'!L138+'21'!L138+'22'!L138+'23'!L138+'24'!L138+'25'!L138+'26'!L138+'27'!L138+'28'!L138+'29'!L138+'30'!L138+'31.'!L138</f>
        <v>0</v>
      </c>
      <c r="L138" s="19"/>
      <c r="M138" s="93">
        <v>22.91</v>
      </c>
      <c r="N138" s="94">
        <f t="shared" si="15"/>
        <v>0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x14ac:dyDescent="0.65">
      <c r="A139" s="10">
        <v>135</v>
      </c>
      <c r="B139" s="19" t="s">
        <v>134</v>
      </c>
      <c r="C139" s="46">
        <f>+ยกมา!D139</f>
        <v>0</v>
      </c>
      <c r="D139" s="44">
        <f>+'1'!E139+'2'!E139+'3'!E139+'4'!E139+'5'!E139+'6'!E139+'7'!E139+'8'!E139+'9'!E139+'10'!E139+'11'!E139+'12'!E139+'13'!E139+'14'!E139+'15'!E139+'16'!E139+'17'!E139+'18'!E139+'19'!E139+'20'!E139+'21'!E139+'22'!E139+'23'!E139+'24'!E139+'25'!E139+'26'!E139+'27'!E139+'28'!E139+'29'!E139+'30'!E139+'31.'!E139</f>
        <v>0</v>
      </c>
      <c r="E139" s="43">
        <f t="shared" si="13"/>
        <v>0</v>
      </c>
      <c r="F139" s="44">
        <f>+'1'!G139+'2'!G139+'3'!G139+'4'!G139+'5'!G139+'6'!G139+'7'!G139+'8'!G139+'9'!G139+'10'!G139+'11'!G139+'12'!G139+'13'!G139+'14'!G139+'15'!G139+'16'!G139+'17'!G139+'18'!G139+'19'!G139+'20'!G139+'21'!G139+'22'!G139+'23'!G139+'24'!G139+'25'!G139+'26'!G139+'27'!G139+'28'!G139+'29'!G139+'30'!G139+'31.'!G139</f>
        <v>0</v>
      </c>
      <c r="G139" s="44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H139" s="43">
        <f t="shared" si="14"/>
        <v>0</v>
      </c>
      <c r="I139" s="44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.'!J139</f>
        <v>0</v>
      </c>
      <c r="J139" s="20">
        <v>35</v>
      </c>
      <c r="K139" s="44">
        <f>+'1'!L139+'2'!L139+'3'!L139+'4'!L139+'5'!L139+'6'!L139+'7'!L139+'8'!L139+'9'!L139+'10'!L139+'11'!L139+'12'!L139+'13'!L139+'14'!L139+'15'!L139+'16'!L139+'17'!L139+'18'!L139+'19'!L139+'20'!L139+'21'!L139+'22'!L139+'23'!L139+'24'!L139+'25'!L139+'26'!L139+'27'!L139+'28'!L139+'29'!L139+'30'!L139+'31.'!L139</f>
        <v>0</v>
      </c>
      <c r="L139" s="19"/>
      <c r="M139" s="93"/>
      <c r="N139" s="94">
        <f t="shared" si="15"/>
        <v>0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x14ac:dyDescent="0.65">
      <c r="A140" s="10">
        <v>136</v>
      </c>
      <c r="B140" s="19" t="s">
        <v>359</v>
      </c>
      <c r="C140" s="46">
        <f>+ยกมา!D140</f>
        <v>0</v>
      </c>
      <c r="D140" s="44">
        <f>+'1'!E140+'2'!E140+'3'!E140+'4'!E140+'5'!E140+'6'!E140+'7'!E140+'8'!E140+'9'!E140+'10'!E140+'11'!E140+'12'!E140+'13'!E140+'14'!E140+'15'!E140+'16'!E140+'17'!E140+'18'!E140+'19'!E140+'20'!E140+'21'!E140+'22'!E140+'23'!E140+'24'!E140+'25'!E140+'26'!E140+'27'!E140+'28'!E140+'29'!E140+'30'!E140+'31.'!E140</f>
        <v>0</v>
      </c>
      <c r="E140" s="43">
        <f t="shared" si="13"/>
        <v>0</v>
      </c>
      <c r="F140" s="44">
        <f>+'1'!G140+'2'!G140+'3'!G140+'4'!G140+'5'!G140+'6'!G140+'7'!G140+'8'!G140+'9'!G140+'10'!G140+'11'!G140+'12'!G140+'13'!G140+'14'!G140+'15'!G140+'16'!G140+'17'!G140+'18'!G140+'19'!G140+'20'!G140+'21'!G140+'22'!G140+'23'!G140+'24'!G140+'25'!G140+'26'!G140+'27'!G140+'28'!G140+'29'!G140+'30'!G140+'31.'!G140</f>
        <v>0</v>
      </c>
      <c r="G140" s="44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H140" s="43">
        <f t="shared" si="14"/>
        <v>0</v>
      </c>
      <c r="I140" s="44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.'!J140</f>
        <v>0</v>
      </c>
      <c r="J140" s="20">
        <v>10</v>
      </c>
      <c r="K140" s="44">
        <f>+'1'!L140+'2'!L140+'3'!L140+'4'!L140+'5'!L140+'6'!L140+'7'!L140+'8'!L140+'9'!L140+'10'!L140+'11'!L140+'12'!L140+'13'!L140+'14'!L140+'15'!L140+'16'!L140+'17'!L140+'18'!L140+'19'!L140+'20'!L140+'21'!L140+'22'!L140+'23'!L140+'24'!L140+'25'!L140+'26'!L140+'27'!L140+'28'!L140+'29'!L140+'30'!L140+'31.'!L140</f>
        <v>0</v>
      </c>
      <c r="L140" s="19"/>
      <c r="M140" s="93"/>
      <c r="N140" s="94">
        <f t="shared" si="15"/>
        <v>0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x14ac:dyDescent="0.65">
      <c r="A141" s="10">
        <v>137</v>
      </c>
      <c r="B141" s="19" t="s">
        <v>358</v>
      </c>
      <c r="C141" s="46">
        <f>+ยกมา!D141</f>
        <v>0</v>
      </c>
      <c r="D141" s="44">
        <f>+'1'!E141+'2'!E141+'3'!E141+'4'!E141+'5'!E141+'6'!E141+'7'!E141+'8'!E141+'9'!E141+'10'!E141+'11'!E141+'12'!E141+'13'!E141+'14'!E141+'15'!E141+'16'!E141+'17'!E141+'18'!E141+'19'!E141+'20'!E141+'21'!E141+'22'!E141+'23'!E141+'24'!E141+'25'!E141+'26'!E141+'27'!E141+'28'!E141+'29'!E141+'30'!E141+'31.'!E141</f>
        <v>0</v>
      </c>
      <c r="E141" s="43">
        <f t="shared" si="13"/>
        <v>0</v>
      </c>
      <c r="F141" s="44">
        <f>+'1'!G141+'2'!G141+'3'!G141+'4'!G141+'5'!G141+'6'!G141+'7'!G141+'8'!G141+'9'!G141+'10'!G141+'11'!G141+'12'!G141+'13'!G141+'14'!G141+'15'!G141+'16'!G141+'17'!G141+'18'!G141+'19'!G141+'20'!G141+'21'!G141+'22'!G141+'23'!G141+'24'!G141+'25'!G141+'26'!G141+'27'!G141+'28'!G141+'29'!G141+'30'!G141+'31.'!G141</f>
        <v>0</v>
      </c>
      <c r="G141" s="44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H141" s="43">
        <f t="shared" si="14"/>
        <v>0</v>
      </c>
      <c r="I141" s="44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.'!J141</f>
        <v>0</v>
      </c>
      <c r="J141" s="20">
        <v>10</v>
      </c>
      <c r="K141" s="44">
        <f>+'1'!L141+'2'!L141+'3'!L141+'4'!L141+'5'!L141+'6'!L141+'7'!L141+'8'!L141+'9'!L141+'10'!L141+'11'!L141+'12'!L141+'13'!L141+'14'!L141+'15'!L141+'16'!L141+'17'!L141+'18'!L141+'19'!L141+'20'!L141+'21'!L141+'22'!L141+'23'!L141+'24'!L141+'25'!L141+'26'!L141+'27'!L141+'28'!L141+'29'!L141+'30'!L141+'31.'!L141</f>
        <v>0</v>
      </c>
      <c r="L141" s="19"/>
      <c r="M141" s="93"/>
      <c r="N141" s="94">
        <f t="shared" si="15"/>
        <v>0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24" customHeight="1" x14ac:dyDescent="0.65">
      <c r="A142" s="10">
        <v>138</v>
      </c>
      <c r="B142" s="19" t="s">
        <v>193</v>
      </c>
      <c r="C142" s="46">
        <f>+ยกมา!D142</f>
        <v>0</v>
      </c>
      <c r="D142" s="44">
        <f>+'1'!E142+'2'!E142+'3'!E142+'4'!E142+'5'!E142+'6'!E142+'7'!E142+'8'!E142+'9'!E142+'10'!E142+'11'!E142+'12'!E142+'13'!E142+'14'!E142+'15'!E142+'16'!E142+'17'!E142+'18'!E142+'19'!E142+'20'!E142+'21'!E142+'22'!E142+'23'!E142+'24'!E142+'25'!E142+'26'!E142+'27'!E142+'28'!E142+'29'!E142+'30'!E142+'31.'!E142</f>
        <v>0</v>
      </c>
      <c r="E142" s="43">
        <f t="shared" si="13"/>
        <v>0</v>
      </c>
      <c r="F142" s="44">
        <f>+'1'!G142+'2'!G142+'3'!G142+'4'!G142+'5'!G142+'6'!G142+'7'!G142+'8'!G142+'9'!G142+'10'!G142+'11'!G142+'12'!G142+'13'!G142+'14'!G142+'15'!G142+'16'!G142+'17'!G142+'18'!G142+'19'!G142+'20'!G142+'21'!G142+'22'!G142+'23'!G142+'24'!G142+'25'!G142+'26'!G142+'27'!G142+'28'!G142+'29'!G142+'30'!G142+'31.'!G142</f>
        <v>0</v>
      </c>
      <c r="G142" s="44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H142" s="43">
        <f t="shared" si="14"/>
        <v>0</v>
      </c>
      <c r="I142" s="44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.'!J142</f>
        <v>0</v>
      </c>
      <c r="J142" s="20">
        <v>10</v>
      </c>
      <c r="K142" s="44">
        <f>+'1'!L142+'2'!L142+'3'!L142+'4'!L142+'5'!L142+'6'!L142+'7'!L142+'8'!L142+'9'!L142+'10'!L142+'11'!L142+'12'!L142+'13'!L142+'14'!L142+'15'!L142+'16'!L142+'17'!L142+'18'!L142+'19'!L142+'20'!L142+'21'!L142+'22'!L142+'23'!L142+'24'!L142+'25'!L142+'26'!L142+'27'!L142+'28'!L142+'29'!L142+'30'!L142+'31.'!L142</f>
        <v>0</v>
      </c>
      <c r="L142" s="19"/>
      <c r="M142" s="93"/>
      <c r="N142" s="94">
        <f t="shared" si="15"/>
        <v>0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x14ac:dyDescent="0.65">
      <c r="A143" s="10">
        <v>139</v>
      </c>
      <c r="B143" s="19" t="s">
        <v>196</v>
      </c>
      <c r="C143" s="46">
        <f>+ยกมา!D143</f>
        <v>0</v>
      </c>
      <c r="D143" s="44">
        <f>+'1'!E143+'2'!E143+'3'!E143+'4'!E143+'5'!E143+'6'!E143+'7'!E143+'8'!E143+'9'!E143+'10'!E143+'11'!E143+'12'!E143+'13'!E143+'14'!E143+'15'!E143+'16'!E143+'17'!E143+'18'!E143+'19'!E143+'20'!E143+'21'!E143+'22'!E143+'23'!E143+'24'!E143+'25'!E143+'26'!E143+'27'!E143+'28'!E143+'29'!E143+'30'!E143+'31.'!E143</f>
        <v>0</v>
      </c>
      <c r="E143" s="43">
        <f t="shared" si="13"/>
        <v>0</v>
      </c>
      <c r="F143" s="44">
        <f>+'1'!G143+'2'!G143+'3'!G143+'4'!G143+'5'!G143+'6'!G143+'7'!G143+'8'!G143+'9'!G143+'10'!G143+'11'!G143+'12'!G143+'13'!G143+'14'!G143+'15'!G143+'16'!G143+'17'!G143+'18'!G143+'19'!G143+'20'!G143+'21'!G143+'22'!G143+'23'!G143+'24'!G143+'25'!G143+'26'!G143+'27'!G143+'28'!G143+'29'!G143+'30'!G143+'31.'!G143</f>
        <v>0</v>
      </c>
      <c r="G143" s="44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H143" s="43">
        <f t="shared" si="14"/>
        <v>0</v>
      </c>
      <c r="I143" s="44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.'!J143</f>
        <v>0</v>
      </c>
      <c r="J143" s="20">
        <v>10</v>
      </c>
      <c r="K143" s="44">
        <f>+'1'!L143+'2'!L143+'3'!L143+'4'!L143+'5'!L143+'6'!L143+'7'!L143+'8'!L143+'9'!L143+'10'!L143+'11'!L143+'12'!L143+'13'!L143+'14'!L143+'15'!L143+'16'!L143+'17'!L143+'18'!L143+'19'!L143+'20'!L143+'21'!L143+'22'!L143+'23'!L143+'24'!L143+'25'!L143+'26'!L143+'27'!L143+'28'!L143+'29'!L143+'30'!L143+'31.'!L143</f>
        <v>0</v>
      </c>
      <c r="L143" s="19"/>
      <c r="M143" s="93"/>
      <c r="N143" s="94">
        <f t="shared" si="15"/>
        <v>0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x14ac:dyDescent="0.65">
      <c r="A144" s="10">
        <v>140</v>
      </c>
      <c r="B144" s="19" t="s">
        <v>195</v>
      </c>
      <c r="C144" s="46">
        <f>+ยกมา!D144</f>
        <v>0</v>
      </c>
      <c r="D144" s="44">
        <f>+'1'!E144+'2'!E144+'3'!E144+'4'!E144+'5'!E144+'6'!E144+'7'!E144+'8'!E144+'9'!E144+'10'!E144+'11'!E144+'12'!E144+'13'!E144+'14'!E144+'15'!E144+'16'!E144+'17'!E144+'18'!E144+'19'!E144+'20'!E144+'21'!E144+'22'!E144+'23'!E144+'24'!E144+'25'!E144+'26'!E144+'27'!E144+'28'!E144+'29'!E144+'30'!E144+'31.'!E144</f>
        <v>0</v>
      </c>
      <c r="E144" s="43">
        <f t="shared" si="13"/>
        <v>0</v>
      </c>
      <c r="F144" s="44">
        <f>+'1'!G144+'2'!G144+'3'!G144+'4'!G144+'5'!G144+'6'!G144+'7'!G144+'8'!G144+'9'!G144+'10'!G144+'11'!G144+'12'!G144+'13'!G144+'14'!G144+'15'!G144+'16'!G144+'17'!G144+'18'!G144+'19'!G144+'20'!G144+'21'!G144+'22'!G144+'23'!G144+'24'!G144+'25'!G144+'26'!G144+'27'!G144+'28'!G144+'29'!G144+'30'!G144+'31.'!G144</f>
        <v>0</v>
      </c>
      <c r="G144" s="44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H144" s="43">
        <f t="shared" si="14"/>
        <v>0</v>
      </c>
      <c r="I144" s="44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.'!J144</f>
        <v>0</v>
      </c>
      <c r="J144" s="20">
        <v>10</v>
      </c>
      <c r="K144" s="44">
        <f>+'1'!L144+'2'!L144+'3'!L144+'4'!L144+'5'!L144+'6'!L144+'7'!L144+'8'!L144+'9'!L144+'10'!L144+'11'!L144+'12'!L144+'13'!L144+'14'!L144+'15'!L144+'16'!L144+'17'!L144+'18'!L144+'19'!L144+'20'!L144+'21'!L144+'22'!L144+'23'!L144+'24'!L144+'25'!L144+'26'!L144+'27'!L144+'28'!L144+'29'!L144+'30'!L144+'31.'!L144</f>
        <v>0</v>
      </c>
      <c r="L144" s="19"/>
      <c r="M144" s="93"/>
      <c r="N144" s="94">
        <f t="shared" si="15"/>
        <v>0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24.75" customHeight="1" x14ac:dyDescent="0.65">
      <c r="A145" s="10">
        <v>141</v>
      </c>
      <c r="B145" s="19" t="s">
        <v>197</v>
      </c>
      <c r="C145" s="46">
        <f>+ยกมา!D145</f>
        <v>0</v>
      </c>
      <c r="D145" s="44">
        <f>+'1'!E145+'2'!E145+'3'!E145+'4'!E145+'5'!E145+'6'!E145+'7'!E145+'8'!E145+'9'!E145+'10'!E145+'11'!E145+'12'!E145+'13'!E145+'14'!E145+'15'!E145+'16'!E145+'17'!E145+'18'!E145+'19'!E145+'20'!E145+'21'!E145+'22'!E145+'23'!E145+'24'!E145+'25'!E145+'26'!E145+'27'!E145+'28'!E145+'29'!E145+'30'!E145+'31.'!E145</f>
        <v>0</v>
      </c>
      <c r="E145" s="43">
        <f t="shared" si="13"/>
        <v>0</v>
      </c>
      <c r="F145" s="44">
        <f>+'1'!G145+'2'!G145+'3'!G145+'4'!G145+'5'!G145+'6'!G145+'7'!G145+'8'!G145+'9'!G145+'10'!G145+'11'!G145+'12'!G145+'13'!G145+'14'!G145+'15'!G145+'16'!G145+'17'!G145+'18'!G145+'19'!G145+'20'!G145+'21'!G145+'22'!G145+'23'!G145+'24'!G145+'25'!G145+'26'!G145+'27'!G145+'28'!G145+'29'!G145+'30'!G145+'31.'!G145</f>
        <v>0</v>
      </c>
      <c r="G145" s="44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H145" s="43">
        <f t="shared" si="14"/>
        <v>0</v>
      </c>
      <c r="I145" s="44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.'!J145</f>
        <v>0</v>
      </c>
      <c r="J145" s="20">
        <v>10</v>
      </c>
      <c r="K145" s="44">
        <f>+'1'!L145+'2'!L145+'3'!L145+'4'!L145+'5'!L145+'6'!L145+'7'!L145+'8'!L145+'9'!L145+'10'!L145+'11'!L145+'12'!L145+'13'!L145+'14'!L145+'15'!L145+'16'!L145+'17'!L145+'18'!L145+'19'!L145+'20'!L145+'21'!L145+'22'!L145+'23'!L145+'24'!L145+'25'!L145+'26'!L145+'27'!L145+'28'!L145+'29'!L145+'30'!L145+'31.'!L145</f>
        <v>0</v>
      </c>
      <c r="L145" s="19"/>
      <c r="M145" s="93"/>
      <c r="N145" s="94">
        <f t="shared" si="15"/>
        <v>0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24.75" customHeight="1" x14ac:dyDescent="0.65">
      <c r="A146" s="10">
        <v>142</v>
      </c>
      <c r="B146" s="19" t="s">
        <v>194</v>
      </c>
      <c r="C146" s="46">
        <f>+ยกมา!D146</f>
        <v>0</v>
      </c>
      <c r="D146" s="44">
        <f>+'1'!E146+'2'!E146+'3'!E146+'4'!E146+'5'!E146+'6'!E146+'7'!E146+'8'!E146+'9'!E146+'10'!E146+'11'!E146+'12'!E146+'13'!E146+'14'!E146+'15'!E146+'16'!E146+'17'!E146+'18'!E146+'19'!E146+'20'!E146+'21'!E146+'22'!E146+'23'!E146+'24'!E146+'25'!E146+'26'!E146+'27'!E146+'28'!E146+'29'!E146+'30'!E146+'31.'!E146</f>
        <v>0</v>
      </c>
      <c r="E146" s="43">
        <f t="shared" si="13"/>
        <v>0</v>
      </c>
      <c r="F146" s="44">
        <f>+'1'!G146+'2'!G146+'3'!G146+'4'!G146+'5'!G146+'6'!G146+'7'!G146+'8'!G146+'9'!G146+'10'!G146+'11'!G146+'12'!G146+'13'!G146+'14'!G146+'15'!G146+'16'!G146+'17'!G146+'18'!G146+'19'!G146+'20'!G146+'21'!G146+'22'!G146+'23'!G146+'24'!G146+'25'!G146+'26'!G146+'27'!G146+'28'!G146+'29'!G146+'30'!G146+'31.'!G146</f>
        <v>0</v>
      </c>
      <c r="G146" s="44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H146" s="43">
        <f t="shared" si="14"/>
        <v>0</v>
      </c>
      <c r="I146" s="44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.'!J146</f>
        <v>0</v>
      </c>
      <c r="J146" s="20">
        <v>10</v>
      </c>
      <c r="K146" s="44">
        <f>+'1'!L146+'2'!L146+'3'!L146+'4'!L146+'5'!L146+'6'!L146+'7'!L146+'8'!L146+'9'!L146+'10'!L146+'11'!L146+'12'!L146+'13'!L146+'14'!L146+'15'!L146+'16'!L146+'17'!L146+'18'!L146+'19'!L146+'20'!L146+'21'!L146+'22'!L146+'23'!L146+'24'!L146+'25'!L146+'26'!L146+'27'!L146+'28'!L146+'29'!L146+'30'!L146+'31.'!L146</f>
        <v>0</v>
      </c>
      <c r="L146" s="19"/>
      <c r="M146" s="93"/>
      <c r="N146" s="94">
        <f t="shared" si="15"/>
        <v>0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24.75" customHeight="1" x14ac:dyDescent="0.65">
      <c r="A147" s="10">
        <v>143</v>
      </c>
      <c r="B147" s="19" t="s">
        <v>291</v>
      </c>
      <c r="C147" s="46">
        <f>+ยกมา!D147</f>
        <v>0</v>
      </c>
      <c r="D147" s="44">
        <f>+'1'!E147+'2'!E147+'3'!E147+'4'!E147+'5'!E147+'6'!E147+'7'!E147+'8'!E147+'9'!E147+'10'!E147+'11'!E147+'12'!E147+'13'!E147+'14'!E147+'15'!E147+'16'!E147+'17'!E147+'18'!E147+'19'!E147+'20'!E147+'21'!E147+'22'!E147+'23'!E147+'24'!E147+'25'!E147+'26'!E147+'27'!E147+'28'!E147+'29'!E147+'30'!E147+'31.'!E147</f>
        <v>0</v>
      </c>
      <c r="E147" s="43">
        <f t="shared" si="13"/>
        <v>0</v>
      </c>
      <c r="F147" s="44">
        <f>+'1'!G147+'2'!G147+'3'!G147+'4'!G147+'5'!G147+'6'!G147+'7'!G147+'8'!G147+'9'!G147+'10'!G147+'11'!G147+'12'!G147+'13'!G147+'14'!G147+'15'!G147+'16'!G147+'17'!G147+'18'!G147+'19'!G147+'20'!G147+'21'!G147+'22'!G147+'23'!G147+'24'!G147+'25'!G147+'26'!G147+'27'!G147+'28'!G147+'29'!G147+'30'!G147+'31.'!G147</f>
        <v>0</v>
      </c>
      <c r="G147" s="44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H147" s="43">
        <f t="shared" si="14"/>
        <v>0</v>
      </c>
      <c r="I147" s="44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.'!J147</f>
        <v>0</v>
      </c>
      <c r="J147" s="20">
        <v>10</v>
      </c>
      <c r="K147" s="44">
        <f>+'1'!L147+'2'!L147+'3'!L147+'4'!L147+'5'!L147+'6'!L147+'7'!L147+'8'!L147+'9'!L147+'10'!L147+'11'!L147+'12'!L147+'13'!L147+'14'!L147+'15'!L147+'16'!L147+'17'!L147+'18'!L147+'19'!L147+'20'!L147+'21'!L147+'22'!L147+'23'!L147+'24'!L147+'25'!L147+'26'!L147+'27'!L147+'28'!L147+'29'!L147+'30'!L147+'31.'!L147</f>
        <v>0</v>
      </c>
      <c r="L147" s="19"/>
      <c r="M147" s="93"/>
      <c r="N147" s="94">
        <f t="shared" si="15"/>
        <v>0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24.75" customHeight="1" x14ac:dyDescent="0.65">
      <c r="A148" s="10">
        <v>144</v>
      </c>
      <c r="B148" s="19" t="s">
        <v>141</v>
      </c>
      <c r="C148" s="46">
        <f>+ยกมา!D148</f>
        <v>0</v>
      </c>
      <c r="D148" s="44">
        <f>+'1'!E148+'2'!E148+'3'!E148+'4'!E148+'5'!E148+'6'!E148+'7'!E148+'8'!E148+'9'!E148+'10'!E148+'11'!E148+'12'!E148+'13'!E148+'14'!E148+'15'!E148+'16'!E148+'17'!E148+'18'!E148+'19'!E148+'20'!E148+'21'!E148+'22'!E148+'23'!E148+'24'!E148+'25'!E148+'26'!E148+'27'!E148+'28'!E148+'29'!E148+'30'!E148+'31.'!E148</f>
        <v>0</v>
      </c>
      <c r="E148" s="43">
        <f t="shared" si="13"/>
        <v>0</v>
      </c>
      <c r="F148" s="44">
        <f>+'1'!G148+'2'!G148+'3'!G148+'4'!G148+'5'!G148+'6'!G148+'7'!G148+'8'!G148+'9'!G148+'10'!G148+'11'!G148+'12'!G148+'13'!G148+'14'!G148+'15'!G148+'16'!G148+'17'!G148+'18'!G148+'19'!G148+'20'!G148+'21'!G148+'22'!G148+'23'!G148+'24'!G148+'25'!G148+'26'!G148+'27'!G148+'28'!G148+'29'!G148+'30'!G148+'31.'!G148</f>
        <v>0</v>
      </c>
      <c r="G148" s="44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H148" s="43">
        <f t="shared" si="14"/>
        <v>0</v>
      </c>
      <c r="I148" s="44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.'!J148</f>
        <v>0</v>
      </c>
      <c r="J148" s="20">
        <v>40</v>
      </c>
      <c r="K148" s="44">
        <f>+'1'!L148+'2'!L148+'3'!L148+'4'!L148+'5'!L148+'6'!L148+'7'!L148+'8'!L148+'9'!L148+'10'!L148+'11'!L148+'12'!L148+'13'!L148+'14'!L148+'15'!L148+'16'!L148+'17'!L148+'18'!L148+'19'!L148+'20'!L148+'21'!L148+'22'!L148+'23'!L148+'24'!L148+'25'!L148+'26'!L148+'27'!L148+'28'!L148+'29'!L148+'30'!L148+'31.'!L148</f>
        <v>0</v>
      </c>
      <c r="L148" s="19"/>
      <c r="M148" s="93"/>
      <c r="N148" s="94">
        <f t="shared" si="15"/>
        <v>0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24.75" customHeight="1" x14ac:dyDescent="0.65">
      <c r="A149" s="10">
        <v>145</v>
      </c>
      <c r="B149" s="19" t="s">
        <v>142</v>
      </c>
      <c r="C149" s="46">
        <f>+ยกมา!D149</f>
        <v>0</v>
      </c>
      <c r="D149" s="44">
        <f>+'1'!E149+'2'!E149+'3'!E149+'4'!E149+'5'!E149+'6'!E149+'7'!E149+'8'!E149+'9'!E149+'10'!E149+'11'!E149+'12'!E149+'13'!E149+'14'!E149+'15'!E149+'16'!E149+'17'!E149+'18'!E149+'19'!E149+'20'!E149+'21'!E149+'22'!E149+'23'!E149+'24'!E149+'25'!E149+'26'!E149+'27'!E149+'28'!E149+'29'!E149+'30'!E149+'31.'!E149</f>
        <v>0</v>
      </c>
      <c r="E149" s="43">
        <f t="shared" si="13"/>
        <v>0</v>
      </c>
      <c r="F149" s="44">
        <f>+'1'!G149+'2'!G149+'3'!G149+'4'!G149+'5'!G149+'6'!G149+'7'!G149+'8'!G149+'9'!G149+'10'!G149+'11'!G149+'12'!G149+'13'!G149+'14'!G149+'15'!G149+'16'!G149+'17'!G149+'18'!G149+'19'!G149+'20'!G149+'21'!G149+'22'!G149+'23'!G149+'24'!G149+'25'!G149+'26'!G149+'27'!G149+'28'!G149+'29'!G149+'30'!G149+'31.'!G149</f>
        <v>0</v>
      </c>
      <c r="G149" s="44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H149" s="43">
        <f t="shared" si="14"/>
        <v>0</v>
      </c>
      <c r="I149" s="44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.'!J149</f>
        <v>0</v>
      </c>
      <c r="J149" s="20">
        <v>50</v>
      </c>
      <c r="K149" s="44">
        <f>+'1'!L149+'2'!L149+'3'!L149+'4'!L149+'5'!L149+'6'!L149+'7'!L149+'8'!L149+'9'!L149+'10'!L149+'11'!L149+'12'!L149+'13'!L149+'14'!L149+'15'!L149+'16'!L149+'17'!L149+'18'!L149+'19'!L149+'20'!L149+'21'!L149+'22'!L149+'23'!L149+'24'!L149+'25'!L149+'26'!L149+'27'!L149+'28'!L149+'29'!L149+'30'!L149+'31.'!L149</f>
        <v>0</v>
      </c>
      <c r="L149" s="19"/>
      <c r="M149" s="93">
        <v>10.48</v>
      </c>
      <c r="N149" s="94">
        <f t="shared" si="15"/>
        <v>0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x14ac:dyDescent="0.65">
      <c r="A150" s="10">
        <v>146</v>
      </c>
      <c r="B150" s="19" t="s">
        <v>135</v>
      </c>
      <c r="C150" s="46">
        <f>+ยกมา!D150</f>
        <v>0</v>
      </c>
      <c r="D150" s="44">
        <f>+'1'!E150+'2'!E150+'3'!E150+'4'!E150+'5'!E150+'6'!E150+'7'!E150+'8'!E150+'9'!E150+'10'!E150+'11'!E150+'12'!E150+'13'!E150+'14'!E150+'15'!E150+'16'!E150+'17'!E150+'18'!E150+'19'!E150+'20'!E150+'21'!E150+'22'!E150+'23'!E150+'24'!E150+'25'!E150+'26'!E150+'27'!E150+'28'!E150+'29'!E150+'30'!E150+'31.'!E150</f>
        <v>0</v>
      </c>
      <c r="E150" s="43">
        <f t="shared" si="13"/>
        <v>0</v>
      </c>
      <c r="F150" s="44">
        <f>+'1'!G150+'2'!G150+'3'!G150+'4'!G150+'5'!G150+'6'!G150+'7'!G150+'8'!G150+'9'!G150+'10'!G150+'11'!G150+'12'!G150+'13'!G150+'14'!G150+'15'!G150+'16'!G150+'17'!G150+'18'!G150+'19'!G150+'20'!G150+'21'!G150+'22'!G150+'23'!G150+'24'!G150+'25'!G150+'26'!G150+'27'!G150+'28'!G150+'29'!G150+'30'!G150+'31.'!G150</f>
        <v>0</v>
      </c>
      <c r="G150" s="44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H150" s="43">
        <f t="shared" si="14"/>
        <v>0</v>
      </c>
      <c r="I150" s="44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.'!J150</f>
        <v>0</v>
      </c>
      <c r="J150" s="20">
        <v>55</v>
      </c>
      <c r="K150" s="44">
        <f>+'1'!L150+'2'!L150+'3'!L150+'4'!L150+'5'!L150+'6'!L150+'7'!L150+'8'!L150+'9'!L150+'10'!L150+'11'!L150+'12'!L150+'13'!L150+'14'!L150+'15'!L150+'16'!L150+'17'!L150+'18'!L150+'19'!L150+'20'!L150+'21'!L150+'22'!L150+'23'!L150+'24'!L150+'25'!L150+'26'!L150+'27'!L150+'28'!L150+'29'!L150+'30'!L150+'31.'!L150</f>
        <v>0</v>
      </c>
      <c r="L150" s="19"/>
      <c r="M150" s="93">
        <v>15.28</v>
      </c>
      <c r="N150" s="94">
        <f t="shared" si="15"/>
        <v>0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x14ac:dyDescent="0.65">
      <c r="A151" s="10">
        <v>147</v>
      </c>
      <c r="B151" s="19" t="s">
        <v>144</v>
      </c>
      <c r="C151" s="46">
        <f>+ยกมา!D151</f>
        <v>0</v>
      </c>
      <c r="D151" s="44">
        <f>+'1'!E151+'2'!E151+'3'!E151+'4'!E151+'5'!E151+'6'!E151+'7'!E151+'8'!E151+'9'!E151+'10'!E151+'11'!E151+'12'!E151+'13'!E151+'14'!E151+'15'!E151+'16'!E151+'17'!E151+'18'!E151+'19'!E151+'20'!E151+'21'!E151+'22'!E151+'23'!E151+'24'!E151+'25'!E151+'26'!E151+'27'!E151+'28'!E151+'29'!E151+'30'!E151+'31.'!E151</f>
        <v>0</v>
      </c>
      <c r="E151" s="43">
        <f t="shared" si="13"/>
        <v>0</v>
      </c>
      <c r="F151" s="44">
        <f>+'1'!G151+'2'!G151+'3'!G151+'4'!G151+'5'!G151+'6'!G151+'7'!G151+'8'!G151+'9'!G151+'10'!G151+'11'!G151+'12'!G151+'13'!G151+'14'!G151+'15'!G151+'16'!G151+'17'!G151+'18'!G151+'19'!G151+'20'!G151+'21'!G151+'22'!G151+'23'!G151+'24'!G151+'25'!G151+'26'!G151+'27'!G151+'28'!G151+'29'!G151+'30'!G151+'31.'!G151</f>
        <v>0</v>
      </c>
      <c r="G151" s="44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H151" s="43">
        <f t="shared" si="14"/>
        <v>0</v>
      </c>
      <c r="I151" s="44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.'!J151</f>
        <v>0</v>
      </c>
      <c r="J151" s="20">
        <v>55</v>
      </c>
      <c r="K151" s="44">
        <f>+'1'!L151+'2'!L151+'3'!L151+'4'!L151+'5'!L151+'6'!L151+'7'!L151+'8'!L151+'9'!L151+'10'!L151+'11'!L151+'12'!L151+'13'!L151+'14'!L151+'15'!L151+'16'!L151+'17'!L151+'18'!L151+'19'!L151+'20'!L151+'21'!L151+'22'!L151+'23'!L151+'24'!L151+'25'!L151+'26'!L151+'27'!L151+'28'!L151+'29'!L151+'30'!L151+'31.'!L151</f>
        <v>0</v>
      </c>
      <c r="L151" s="19"/>
      <c r="M151" s="93"/>
      <c r="N151" s="94">
        <f t="shared" si="15"/>
        <v>0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x14ac:dyDescent="0.65">
      <c r="A152" s="10">
        <v>148</v>
      </c>
      <c r="B152" s="19" t="s">
        <v>143</v>
      </c>
      <c r="C152" s="46">
        <f>+ยกมา!D152</f>
        <v>0</v>
      </c>
      <c r="D152" s="44">
        <f>+'1'!E152+'2'!E152+'3'!E152+'4'!E152+'5'!E152+'6'!E152+'7'!E152+'8'!E152+'9'!E152+'10'!E152+'11'!E152+'12'!E152+'13'!E152+'14'!E152+'15'!E152+'16'!E152+'17'!E152+'18'!E152+'19'!E152+'20'!E152+'21'!E152+'22'!E152+'23'!E152+'24'!E152+'25'!E152+'26'!E152+'27'!E152+'28'!E152+'29'!E152+'30'!E152+'31.'!E152</f>
        <v>0</v>
      </c>
      <c r="E152" s="43">
        <f t="shared" si="13"/>
        <v>0</v>
      </c>
      <c r="F152" s="44">
        <f>+'1'!G152+'2'!G152+'3'!G152+'4'!G152+'5'!G152+'6'!G152+'7'!G152+'8'!G152+'9'!G152+'10'!G152+'11'!G152+'12'!G152+'13'!G152+'14'!G152+'15'!G152+'16'!G152+'17'!G152+'18'!G152+'19'!G152+'20'!G152+'21'!G152+'22'!G152+'23'!G152+'24'!G152+'25'!G152+'26'!G152+'27'!G152+'28'!G152+'29'!G152+'30'!G152+'31.'!G152</f>
        <v>0</v>
      </c>
      <c r="G152" s="44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H152" s="43">
        <f t="shared" si="14"/>
        <v>0</v>
      </c>
      <c r="I152" s="44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.'!J152</f>
        <v>0</v>
      </c>
      <c r="J152" s="20">
        <v>55</v>
      </c>
      <c r="K152" s="44">
        <f>+'1'!L152+'2'!L152+'3'!L152+'4'!L152+'5'!L152+'6'!L152+'7'!L152+'8'!L152+'9'!L152+'10'!L152+'11'!L152+'12'!L152+'13'!L152+'14'!L152+'15'!L152+'16'!L152+'17'!L152+'18'!L152+'19'!L152+'20'!L152+'21'!L152+'22'!L152+'23'!L152+'24'!L152+'25'!L152+'26'!L152+'27'!L152+'28'!L152+'29'!L152+'30'!L152+'31.'!L152</f>
        <v>0</v>
      </c>
      <c r="L152" s="19"/>
      <c r="M152" s="93">
        <v>10.55</v>
      </c>
      <c r="N152" s="94">
        <f t="shared" si="15"/>
        <v>0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x14ac:dyDescent="0.65">
      <c r="A153" s="10">
        <v>149</v>
      </c>
      <c r="B153" s="19" t="s">
        <v>137</v>
      </c>
      <c r="C153" s="46">
        <f>+ยกมา!D153</f>
        <v>0</v>
      </c>
      <c r="D153" s="44">
        <f>+'1'!E153+'2'!E153+'3'!E153+'4'!E153+'5'!E153+'6'!E153+'7'!E153+'8'!E153+'9'!E153+'10'!E153+'11'!E153+'12'!E153+'13'!E153+'14'!E153+'15'!E153+'16'!E153+'17'!E153+'18'!E153+'19'!E153+'20'!E153+'21'!E153+'22'!E153+'23'!E153+'24'!E153+'25'!E153+'26'!E153+'27'!E153+'28'!E153+'29'!E153+'30'!E153+'31.'!E153</f>
        <v>0</v>
      </c>
      <c r="E153" s="43">
        <f t="shared" si="13"/>
        <v>0</v>
      </c>
      <c r="F153" s="44">
        <f>+'1'!G153+'2'!G153+'3'!G153+'4'!G153+'5'!G153+'6'!G153+'7'!G153+'8'!G153+'9'!G153+'10'!G153+'11'!G153+'12'!G153+'13'!G153+'14'!G153+'15'!G153+'16'!G153+'17'!G153+'18'!G153+'19'!G153+'20'!G153+'21'!G153+'22'!G153+'23'!G153+'24'!G153+'25'!G153+'26'!G153+'27'!G153+'28'!G153+'29'!G153+'30'!G153+'31.'!G153</f>
        <v>0</v>
      </c>
      <c r="G153" s="44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H153" s="43">
        <f t="shared" si="14"/>
        <v>0</v>
      </c>
      <c r="I153" s="44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.'!J153</f>
        <v>0</v>
      </c>
      <c r="J153" s="20">
        <v>30</v>
      </c>
      <c r="K153" s="44">
        <f>+'1'!L153+'2'!L153+'3'!L153+'4'!L153+'5'!L153+'6'!L153+'7'!L153+'8'!L153+'9'!L153+'10'!L153+'11'!L153+'12'!L153+'13'!L153+'14'!L153+'15'!L153+'16'!L153+'17'!L153+'18'!L153+'19'!L153+'20'!L153+'21'!L153+'22'!L153+'23'!L153+'24'!L153+'25'!L153+'26'!L153+'27'!L153+'28'!L153+'29'!L153+'30'!L153+'31.'!L153</f>
        <v>0</v>
      </c>
      <c r="L153" s="19"/>
      <c r="M153" s="93">
        <v>18.5</v>
      </c>
      <c r="N153" s="94">
        <f t="shared" si="15"/>
        <v>0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x14ac:dyDescent="0.65">
      <c r="A154" s="10">
        <v>150</v>
      </c>
      <c r="B154" s="19" t="s">
        <v>292</v>
      </c>
      <c r="C154" s="46">
        <f>+ยกมา!D154</f>
        <v>0</v>
      </c>
      <c r="D154" s="44">
        <f>+'1'!E154+'2'!E154+'3'!E154+'4'!E154+'5'!E154+'6'!E154+'7'!E154+'8'!E154+'9'!E154+'10'!E154+'11'!E154+'12'!E154+'13'!E154+'14'!E154+'15'!E154+'16'!E154+'17'!E154+'18'!E154+'19'!E154+'20'!E154+'21'!E154+'22'!E154+'23'!E154+'24'!E154+'25'!E154+'26'!E154+'27'!E154+'28'!E154+'29'!E154+'30'!E154+'31.'!E154</f>
        <v>0</v>
      </c>
      <c r="E154" s="43">
        <f t="shared" si="13"/>
        <v>0</v>
      </c>
      <c r="F154" s="44">
        <f>+'1'!G154+'2'!G154+'3'!G154+'4'!G154+'5'!G154+'6'!G154+'7'!G154+'8'!G154+'9'!G154+'10'!G154+'11'!G154+'12'!G154+'13'!G154+'14'!G154+'15'!G154+'16'!G154+'17'!G154+'18'!G154+'19'!G154+'20'!G154+'21'!G154+'22'!G154+'23'!G154+'24'!G154+'25'!G154+'26'!G154+'27'!G154+'28'!G154+'29'!G154+'30'!G154+'31.'!G154</f>
        <v>0</v>
      </c>
      <c r="G154" s="44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H154" s="43">
        <f t="shared" si="14"/>
        <v>0</v>
      </c>
      <c r="I154" s="44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.'!J154</f>
        <v>0</v>
      </c>
      <c r="J154" s="20">
        <v>25</v>
      </c>
      <c r="K154" s="44">
        <f>+'1'!L154+'2'!L154+'3'!L154+'4'!L154+'5'!L154+'6'!L154+'7'!L154+'8'!L154+'9'!L154+'10'!L154+'11'!L154+'12'!L154+'13'!L154+'14'!L154+'15'!L154+'16'!L154+'17'!L154+'18'!L154+'19'!L154+'20'!L154+'21'!L154+'22'!L154+'23'!L154+'24'!L154+'25'!L154+'26'!L154+'27'!L154+'28'!L154+'29'!L154+'30'!L154+'31.'!L154</f>
        <v>0</v>
      </c>
      <c r="L154" s="19"/>
      <c r="M154" s="93"/>
      <c r="N154" s="94">
        <f t="shared" si="15"/>
        <v>0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x14ac:dyDescent="0.65">
      <c r="A155" s="10">
        <v>151</v>
      </c>
      <c r="B155" s="19" t="s">
        <v>293</v>
      </c>
      <c r="C155" s="46">
        <f>+ยกมา!D155</f>
        <v>0</v>
      </c>
      <c r="D155" s="44">
        <f>+'1'!E155+'2'!E155+'3'!E155+'4'!E155+'5'!E155+'6'!E155+'7'!E155+'8'!E155+'9'!E155+'10'!E155+'11'!E155+'12'!E155+'13'!E155+'14'!E155+'15'!E155+'16'!E155+'17'!E155+'18'!E155+'19'!E155+'20'!E155+'21'!E155+'22'!E155+'23'!E155+'24'!E155+'25'!E155+'26'!E155+'27'!E155+'28'!E155+'29'!E155+'30'!E155+'31.'!E155</f>
        <v>0</v>
      </c>
      <c r="E155" s="43">
        <f t="shared" si="13"/>
        <v>0</v>
      </c>
      <c r="F155" s="44">
        <f>+'1'!G155+'2'!G155+'3'!G155+'4'!G155+'5'!G155+'6'!G155+'7'!G155+'8'!G155+'9'!G155+'10'!G155+'11'!G155+'12'!G155+'13'!G155+'14'!G155+'15'!G155+'16'!G155+'17'!G155+'18'!G155+'19'!G155+'20'!G155+'21'!G155+'22'!G155+'23'!G155+'24'!G155+'25'!G155+'26'!G155+'27'!G155+'28'!G155+'29'!G155+'30'!G155+'31.'!G155</f>
        <v>0</v>
      </c>
      <c r="G155" s="44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H155" s="43">
        <f t="shared" si="14"/>
        <v>0</v>
      </c>
      <c r="I155" s="44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.'!J155</f>
        <v>0</v>
      </c>
      <c r="J155" s="20">
        <v>25</v>
      </c>
      <c r="K155" s="44">
        <f>+'1'!L155+'2'!L155+'3'!L155+'4'!L155+'5'!L155+'6'!L155+'7'!L155+'8'!L155+'9'!L155+'10'!L155+'11'!L155+'12'!L155+'13'!L155+'14'!L155+'15'!L155+'16'!L155+'17'!L155+'18'!L155+'19'!L155+'20'!L155+'21'!L155+'22'!L155+'23'!L155+'24'!L155+'25'!L155+'26'!L155+'27'!L155+'28'!L155+'29'!L155+'30'!L155+'31.'!L155</f>
        <v>0</v>
      </c>
      <c r="L155" s="19"/>
      <c r="M155" s="93"/>
      <c r="N155" s="94">
        <f t="shared" si="15"/>
        <v>0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x14ac:dyDescent="0.65">
      <c r="A156" s="10">
        <v>152</v>
      </c>
      <c r="B156" s="19" t="s">
        <v>294</v>
      </c>
      <c r="C156" s="46">
        <f>+ยกมา!D156</f>
        <v>0</v>
      </c>
      <c r="D156" s="44">
        <f>+'1'!E156+'2'!E156+'3'!E156+'4'!E156+'5'!E156+'6'!E156+'7'!E156+'8'!E156+'9'!E156+'10'!E156+'11'!E156+'12'!E156+'13'!E156+'14'!E156+'15'!E156+'16'!E156+'17'!E156+'18'!E156+'19'!E156+'20'!E156+'21'!E156+'22'!E156+'23'!E156+'24'!E156+'25'!E156+'26'!E156+'27'!E156+'28'!E156+'29'!E156+'30'!E156+'31.'!E156</f>
        <v>0</v>
      </c>
      <c r="E156" s="43">
        <f t="shared" si="13"/>
        <v>0</v>
      </c>
      <c r="F156" s="44">
        <f>+'1'!G156+'2'!G156+'3'!G156+'4'!G156+'5'!G156+'6'!G156+'7'!G156+'8'!G156+'9'!G156+'10'!G156+'11'!G156+'12'!G156+'13'!G156+'14'!G156+'15'!G156+'16'!G156+'17'!G156+'18'!G156+'19'!G156+'20'!G156+'21'!G156+'22'!G156+'23'!G156+'24'!G156+'25'!G156+'26'!G156+'27'!G156+'28'!G156+'29'!G156+'30'!G156+'31.'!G156</f>
        <v>0</v>
      </c>
      <c r="G156" s="44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H156" s="43">
        <f t="shared" si="14"/>
        <v>0</v>
      </c>
      <c r="I156" s="44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.'!J156</f>
        <v>0</v>
      </c>
      <c r="J156" s="20">
        <v>55</v>
      </c>
      <c r="K156" s="44">
        <f>+'1'!L156+'2'!L156+'3'!L156+'4'!L156+'5'!L156+'6'!L156+'7'!L156+'8'!L156+'9'!L156+'10'!L156+'11'!L156+'12'!L156+'13'!L156+'14'!L156+'15'!L156+'16'!L156+'17'!L156+'18'!L156+'19'!L156+'20'!L156+'21'!L156+'22'!L156+'23'!L156+'24'!L156+'25'!L156+'26'!L156+'27'!L156+'28'!L156+'29'!L156+'30'!L156+'31.'!L156</f>
        <v>0</v>
      </c>
      <c r="L156" s="19"/>
      <c r="M156" s="93">
        <v>11.39</v>
      </c>
      <c r="N156" s="94">
        <f t="shared" si="15"/>
        <v>0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x14ac:dyDescent="0.65">
      <c r="A157" s="10">
        <v>153</v>
      </c>
      <c r="B157" s="19" t="s">
        <v>295</v>
      </c>
      <c r="C157" s="46">
        <f>+ยกมา!D157</f>
        <v>0</v>
      </c>
      <c r="D157" s="44">
        <f>+'1'!E157+'2'!E157+'3'!E157+'4'!E157+'5'!E157+'6'!E157+'7'!E157+'8'!E157+'9'!E157+'10'!E157+'11'!E157+'12'!E157+'13'!E157+'14'!E157+'15'!E157+'16'!E157+'17'!E157+'18'!E157+'19'!E157+'20'!E157+'21'!E157+'22'!E157+'23'!E157+'24'!E157+'25'!E157+'26'!E157+'27'!E157+'28'!E157+'29'!E157+'30'!E157+'31.'!E157</f>
        <v>0</v>
      </c>
      <c r="E157" s="43">
        <f t="shared" si="13"/>
        <v>0</v>
      </c>
      <c r="F157" s="44">
        <f>+'1'!G157+'2'!G157+'3'!G157+'4'!G157+'5'!G157+'6'!G157+'7'!G157+'8'!G157+'9'!G157+'10'!G157+'11'!G157+'12'!G157+'13'!G157+'14'!G157+'15'!G157+'16'!G157+'17'!G157+'18'!G157+'19'!G157+'20'!G157+'21'!G157+'22'!G157+'23'!G157+'24'!G157+'25'!G157+'26'!G157+'27'!G157+'28'!G157+'29'!G157+'30'!G157+'31.'!G157</f>
        <v>0</v>
      </c>
      <c r="G157" s="44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H157" s="43">
        <f t="shared" si="14"/>
        <v>0</v>
      </c>
      <c r="I157" s="44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.'!J157</f>
        <v>0</v>
      </c>
      <c r="J157" s="20">
        <v>50</v>
      </c>
      <c r="K157" s="44">
        <f>+'1'!L157+'2'!L157+'3'!L157+'4'!L157+'5'!L157+'6'!L157+'7'!L157+'8'!L157+'9'!L157+'10'!L157+'11'!L157+'12'!L157+'13'!L157+'14'!L157+'15'!L157+'16'!L157+'17'!L157+'18'!L157+'19'!L157+'20'!L157+'21'!L157+'22'!L157+'23'!L157+'24'!L157+'25'!L157+'26'!L157+'27'!L157+'28'!L157+'29'!L157+'30'!L157+'31.'!L157</f>
        <v>0</v>
      </c>
      <c r="L157" s="19"/>
      <c r="M157" s="93"/>
      <c r="N157" s="94">
        <f t="shared" si="15"/>
        <v>0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x14ac:dyDescent="0.65">
      <c r="A158" s="10">
        <v>154</v>
      </c>
      <c r="B158" s="19" t="s">
        <v>363</v>
      </c>
      <c r="C158" s="46">
        <f>+ยกมา!D158</f>
        <v>0</v>
      </c>
      <c r="D158" s="44">
        <f>+'1'!E158+'2'!E158+'3'!E158+'4'!E158+'5'!E158+'6'!E158+'7'!E158+'8'!E158+'9'!E158+'10'!E158+'11'!E158+'12'!E158+'13'!E158+'14'!E158+'15'!E158+'16'!E158+'17'!E158+'18'!E158+'19'!E158+'20'!E158+'21'!E158+'22'!E158+'23'!E158+'24'!E158+'25'!E158+'26'!E158+'27'!E158+'28'!E158+'29'!E158+'30'!E158+'31.'!E158</f>
        <v>0</v>
      </c>
      <c r="E158" s="43">
        <f t="shared" si="13"/>
        <v>0</v>
      </c>
      <c r="F158" s="44">
        <f>+'1'!G158+'2'!G158+'3'!G158+'4'!G158+'5'!G158+'6'!G158+'7'!G158+'8'!G158+'9'!G158+'10'!G158+'11'!G158+'12'!G158+'13'!G158+'14'!G158+'15'!G158+'16'!G158+'17'!G158+'18'!G158+'19'!G158+'20'!G158+'21'!G158+'22'!G158+'23'!G158+'24'!G158+'25'!G158+'26'!G158+'27'!G158+'28'!G158+'29'!G158+'30'!G158+'31.'!G158</f>
        <v>0</v>
      </c>
      <c r="G158" s="44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H158" s="43">
        <f t="shared" si="14"/>
        <v>0</v>
      </c>
      <c r="I158" s="44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.'!J158</f>
        <v>0</v>
      </c>
      <c r="J158" s="20">
        <v>65</v>
      </c>
      <c r="K158" s="44">
        <f>+'1'!L158+'2'!L158+'3'!L158+'4'!L158+'5'!L158+'6'!L158+'7'!L158+'8'!L158+'9'!L158+'10'!L158+'11'!L158+'12'!L158+'13'!L158+'14'!L158+'15'!L158+'16'!L158+'17'!L158+'18'!L158+'19'!L158+'20'!L158+'21'!L158+'22'!L158+'23'!L158+'24'!L158+'25'!L158+'26'!L158+'27'!L158+'28'!L158+'29'!L158+'30'!L158+'31.'!L158</f>
        <v>0</v>
      </c>
      <c r="L158" s="19"/>
      <c r="M158" s="93"/>
      <c r="N158" s="94">
        <f t="shared" si="15"/>
        <v>0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x14ac:dyDescent="0.65">
      <c r="A159" s="10">
        <v>155</v>
      </c>
      <c r="B159" s="19" t="s">
        <v>364</v>
      </c>
      <c r="C159" s="46">
        <f>+ยกมา!D159</f>
        <v>0</v>
      </c>
      <c r="D159" s="44">
        <f>+'1'!E159+'2'!E159+'3'!E159+'4'!E159+'5'!E159+'6'!E159+'7'!E159+'8'!E159+'9'!E159+'10'!E159+'11'!E159+'12'!E159+'13'!E159+'14'!E159+'15'!E159+'16'!E159+'17'!E159+'18'!E159+'19'!E159+'20'!E159+'21'!E159+'22'!E159+'23'!E159+'24'!E159+'25'!E159+'26'!E159+'27'!E159+'28'!E159+'29'!E159+'30'!E159+'31.'!E159</f>
        <v>0</v>
      </c>
      <c r="E159" s="43">
        <f t="shared" si="13"/>
        <v>0</v>
      </c>
      <c r="F159" s="44">
        <f>+'1'!G159+'2'!G159+'3'!G159+'4'!G159+'5'!G159+'6'!G159+'7'!G159+'8'!G159+'9'!G159+'10'!G159+'11'!G159+'12'!G159+'13'!G159+'14'!G159+'15'!G159+'16'!G159+'17'!G159+'18'!G159+'19'!G159+'20'!G159+'21'!G159+'22'!G159+'23'!G159+'24'!G159+'25'!G159+'26'!G159+'27'!G159+'28'!G159+'29'!G159+'30'!G159+'31.'!G159</f>
        <v>0</v>
      </c>
      <c r="G159" s="44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H159" s="43">
        <f t="shared" si="14"/>
        <v>0</v>
      </c>
      <c r="I159" s="44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.'!J159</f>
        <v>0</v>
      </c>
      <c r="J159" s="20">
        <v>50</v>
      </c>
      <c r="K159" s="44">
        <f>+'1'!L159+'2'!L159+'3'!L159+'4'!L159+'5'!L159+'6'!L159+'7'!L159+'8'!L159+'9'!L159+'10'!L159+'11'!L159+'12'!L159+'13'!L159+'14'!L159+'15'!L159+'16'!L159+'17'!L159+'18'!L159+'19'!L159+'20'!L159+'21'!L159+'22'!L159+'23'!L159+'24'!L159+'25'!L159+'26'!L159+'27'!L159+'28'!L159+'29'!L159+'30'!L159+'31.'!L159</f>
        <v>0</v>
      </c>
      <c r="L159" s="19"/>
      <c r="M159" s="93"/>
      <c r="N159" s="94">
        <f t="shared" si="15"/>
        <v>0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x14ac:dyDescent="0.65">
      <c r="A160" s="10">
        <v>156</v>
      </c>
      <c r="B160" s="19" t="s">
        <v>365</v>
      </c>
      <c r="C160" s="46">
        <f>+ยกมา!D160</f>
        <v>0</v>
      </c>
      <c r="D160" s="44">
        <f>+'1'!E160+'2'!E160+'3'!E160+'4'!E160+'5'!E160+'6'!E160+'7'!E160+'8'!E160+'9'!E160+'10'!E160+'11'!E160+'12'!E160+'13'!E160+'14'!E160+'15'!E160+'16'!E160+'17'!E160+'18'!E160+'19'!E160+'20'!E160+'21'!E160+'22'!E160+'23'!E160+'24'!E160+'25'!E160+'26'!E160+'27'!E160+'28'!E160+'29'!E160+'30'!E160+'31.'!E160</f>
        <v>0</v>
      </c>
      <c r="E160" s="43">
        <f t="shared" si="13"/>
        <v>0</v>
      </c>
      <c r="F160" s="44">
        <f>+'1'!G160+'2'!G160+'3'!G160+'4'!G160+'5'!G160+'6'!G160+'7'!G160+'8'!G160+'9'!G160+'10'!G160+'11'!G160+'12'!G160+'13'!G160+'14'!G160+'15'!G160+'16'!G160+'17'!G160+'18'!G160+'19'!G160+'20'!G160+'21'!G160+'22'!G160+'23'!G160+'24'!G160+'25'!G160+'26'!G160+'27'!G160+'28'!G160+'29'!G160+'30'!G160+'31.'!G160</f>
        <v>0</v>
      </c>
      <c r="G160" s="44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H160" s="43">
        <f t="shared" si="14"/>
        <v>0</v>
      </c>
      <c r="I160" s="44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.'!J160</f>
        <v>0</v>
      </c>
      <c r="J160" s="20">
        <v>50</v>
      </c>
      <c r="K160" s="44">
        <f>+'1'!L160+'2'!L160+'3'!L160+'4'!L160+'5'!L160+'6'!L160+'7'!L160+'8'!L160+'9'!L160+'10'!L160+'11'!L160+'12'!L160+'13'!L160+'14'!L160+'15'!L160+'16'!L160+'17'!L160+'18'!L160+'19'!L160+'20'!L160+'21'!L160+'22'!L160+'23'!L160+'24'!L160+'25'!L160+'26'!L160+'27'!L160+'28'!L160+'29'!L160+'30'!L160+'31.'!L160</f>
        <v>0</v>
      </c>
      <c r="L160" s="19"/>
      <c r="M160" s="93"/>
      <c r="N160" s="94">
        <f t="shared" si="15"/>
        <v>0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x14ac:dyDescent="0.65">
      <c r="A161" s="10">
        <v>157</v>
      </c>
      <c r="B161" s="19" t="s">
        <v>366</v>
      </c>
      <c r="C161" s="46">
        <f>+ยกมา!D161</f>
        <v>0</v>
      </c>
      <c r="D161" s="44">
        <f>+'1'!E161+'2'!E161+'3'!E161+'4'!E161+'5'!E161+'6'!E161+'7'!E161+'8'!E161+'9'!E161+'10'!E161+'11'!E161+'12'!E161+'13'!E161+'14'!E161+'15'!E161+'16'!E161+'17'!E161+'18'!E161+'19'!E161+'20'!E161+'21'!E161+'22'!E161+'23'!E161+'24'!E161+'25'!E161+'26'!E161+'27'!E161+'28'!E161+'29'!E161+'30'!E161+'31.'!E161</f>
        <v>0</v>
      </c>
      <c r="E161" s="43">
        <f t="shared" si="13"/>
        <v>0</v>
      </c>
      <c r="F161" s="44">
        <f>+'1'!G161+'2'!G161+'3'!G161+'4'!G161+'5'!G161+'6'!G161+'7'!G161+'8'!G161+'9'!G161+'10'!G161+'11'!G161+'12'!G161+'13'!G161+'14'!G161+'15'!G161+'16'!G161+'17'!G161+'18'!G161+'19'!G161+'20'!G161+'21'!G161+'22'!G161+'23'!G161+'24'!G161+'25'!G161+'26'!G161+'27'!G161+'28'!G161+'29'!G161+'30'!G161+'31.'!G161</f>
        <v>0</v>
      </c>
      <c r="G161" s="44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H161" s="43">
        <f t="shared" si="14"/>
        <v>0</v>
      </c>
      <c r="I161" s="44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.'!J161</f>
        <v>0</v>
      </c>
      <c r="J161" s="20">
        <v>60</v>
      </c>
      <c r="K161" s="44">
        <f>+'1'!L161+'2'!L161+'3'!L161+'4'!L161+'5'!L161+'6'!L161+'7'!L161+'8'!L161+'9'!L161+'10'!L161+'11'!L161+'12'!L161+'13'!L161+'14'!L161+'15'!L161+'16'!L161+'17'!L161+'18'!L161+'19'!L161+'20'!L161+'21'!L161+'22'!L161+'23'!L161+'24'!L161+'25'!L161+'26'!L161+'27'!L161+'28'!L161+'29'!L161+'30'!L161+'31.'!L161</f>
        <v>0</v>
      </c>
      <c r="L161" s="19"/>
      <c r="M161" s="93"/>
      <c r="N161" s="94">
        <f t="shared" si="15"/>
        <v>0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x14ac:dyDescent="0.65">
      <c r="A162" s="10">
        <v>158</v>
      </c>
      <c r="B162" s="19" t="s">
        <v>367</v>
      </c>
      <c r="C162" s="46">
        <f>+ยกมา!D162</f>
        <v>0</v>
      </c>
      <c r="D162" s="44">
        <f>+'1'!E162+'2'!E162+'3'!E162+'4'!E162+'5'!E162+'6'!E162+'7'!E162+'8'!E162+'9'!E162+'10'!E162+'11'!E162+'12'!E162+'13'!E162+'14'!E162+'15'!E162+'16'!E162+'17'!E162+'18'!E162+'19'!E162+'20'!E162+'21'!E162+'22'!E162+'23'!E162+'24'!E162+'25'!E162+'26'!E162+'27'!E162+'28'!E162+'29'!E162+'30'!E162+'31.'!E162</f>
        <v>0</v>
      </c>
      <c r="E162" s="43">
        <f t="shared" si="13"/>
        <v>0</v>
      </c>
      <c r="F162" s="44">
        <f>+'1'!G162+'2'!G162+'3'!G162+'4'!G162+'5'!G162+'6'!G162+'7'!G162+'8'!G162+'9'!G162+'10'!G162+'11'!G162+'12'!G162+'13'!G162+'14'!G162+'15'!G162+'16'!G162+'17'!G162+'18'!G162+'19'!G162+'20'!G162+'21'!G162+'22'!G162+'23'!G162+'24'!G162+'25'!G162+'26'!G162+'27'!G162+'28'!G162+'29'!G162+'30'!G162+'31.'!G162</f>
        <v>0</v>
      </c>
      <c r="G162" s="44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H162" s="43">
        <f t="shared" si="14"/>
        <v>0</v>
      </c>
      <c r="I162" s="44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.'!J162</f>
        <v>0</v>
      </c>
      <c r="J162" s="20">
        <v>60</v>
      </c>
      <c r="K162" s="44">
        <f>+'1'!L162+'2'!L162+'3'!L162+'4'!L162+'5'!L162+'6'!L162+'7'!L162+'8'!L162+'9'!L162+'10'!L162+'11'!L162+'12'!L162+'13'!L162+'14'!L162+'15'!L162+'16'!L162+'17'!L162+'18'!L162+'19'!L162+'20'!L162+'21'!L162+'22'!L162+'23'!L162+'24'!L162+'25'!L162+'26'!L162+'27'!L162+'28'!L162+'29'!L162+'30'!L162+'31.'!L162</f>
        <v>0</v>
      </c>
      <c r="L162" s="19"/>
      <c r="M162" s="93"/>
      <c r="N162" s="94">
        <f t="shared" si="15"/>
        <v>0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x14ac:dyDescent="0.65">
      <c r="A163" s="10">
        <v>159</v>
      </c>
      <c r="B163" s="19" t="s">
        <v>360</v>
      </c>
      <c r="C163" s="46">
        <f>+ยกมา!D163</f>
        <v>0</v>
      </c>
      <c r="D163" s="44">
        <f>+'1'!E163+'2'!E163+'3'!E163+'4'!E163+'5'!E163+'6'!E163+'7'!E163+'8'!E163+'9'!E163+'10'!E163+'11'!E163+'12'!E163+'13'!E163+'14'!E163+'15'!E163+'16'!E163+'17'!E163+'18'!E163+'19'!E163+'20'!E163+'21'!E163+'22'!E163+'23'!E163+'24'!E163+'25'!E163+'26'!E163+'27'!E163+'28'!E163+'29'!E163+'30'!E163+'31.'!E163</f>
        <v>0</v>
      </c>
      <c r="E163" s="43">
        <f t="shared" si="13"/>
        <v>0</v>
      </c>
      <c r="F163" s="44">
        <f>+'1'!G163+'2'!G163+'3'!G163+'4'!G163+'5'!G163+'6'!G163+'7'!G163+'8'!G163+'9'!G163+'10'!G163+'11'!G163+'12'!G163+'13'!G163+'14'!G163+'15'!G163+'16'!G163+'17'!G163+'18'!G163+'19'!G163+'20'!G163+'21'!G163+'22'!G163+'23'!G163+'24'!G163+'25'!G163+'26'!G163+'27'!G163+'28'!G163+'29'!G163+'30'!G163+'31.'!G163</f>
        <v>0</v>
      </c>
      <c r="G163" s="44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H163" s="43">
        <f t="shared" si="14"/>
        <v>0</v>
      </c>
      <c r="I163" s="44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.'!J163</f>
        <v>0</v>
      </c>
      <c r="J163" s="20">
        <v>40</v>
      </c>
      <c r="K163" s="44">
        <f>+'1'!L163+'2'!L163+'3'!L163+'4'!L163+'5'!L163+'6'!L163+'7'!L163+'8'!L163+'9'!L163+'10'!L163+'11'!L163+'12'!L163+'13'!L163+'14'!L163+'15'!L163+'16'!L163+'17'!L163+'18'!L163+'19'!L163+'20'!L163+'21'!L163+'22'!L163+'23'!L163+'24'!L163+'25'!L163+'26'!L163+'27'!L163+'28'!L163+'29'!L163+'30'!L163+'31.'!L163</f>
        <v>0</v>
      </c>
      <c r="L163" s="19"/>
      <c r="M163" s="93"/>
      <c r="N163" s="94">
        <f t="shared" si="15"/>
        <v>0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x14ac:dyDescent="0.65">
      <c r="A164" s="10">
        <v>160</v>
      </c>
      <c r="B164" s="19" t="s">
        <v>148</v>
      </c>
      <c r="C164" s="46">
        <f>+ยกมา!D164</f>
        <v>0</v>
      </c>
      <c r="D164" s="44">
        <f>+'1'!E164+'2'!E164+'3'!E164+'4'!E164+'5'!E164+'6'!E164+'7'!E164+'8'!E164+'9'!E164+'10'!E164+'11'!E164+'12'!E164+'13'!E164+'14'!E164+'15'!E164+'16'!E164+'17'!E164+'18'!E164+'19'!E164+'20'!E164+'21'!E164+'22'!E164+'23'!E164+'24'!E164+'25'!E164+'26'!E164+'27'!E164+'28'!E164+'29'!E164+'30'!E164+'31.'!E164</f>
        <v>0</v>
      </c>
      <c r="E164" s="43">
        <f t="shared" si="13"/>
        <v>0</v>
      </c>
      <c r="F164" s="44">
        <f>+'1'!G164+'2'!G164+'3'!G164+'4'!G164+'5'!G164+'6'!G164+'7'!G164+'8'!G164+'9'!G164+'10'!G164+'11'!G164+'12'!G164+'13'!G164+'14'!G164+'15'!G164+'16'!G164+'17'!G164+'18'!G164+'19'!G164+'20'!G164+'21'!G164+'22'!G164+'23'!G164+'24'!G164+'25'!G164+'26'!G164+'27'!G164+'28'!G164+'29'!G164+'30'!G164+'31.'!G164</f>
        <v>0</v>
      </c>
      <c r="G164" s="44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H164" s="43">
        <f t="shared" si="14"/>
        <v>0</v>
      </c>
      <c r="I164" s="44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.'!J164</f>
        <v>0</v>
      </c>
      <c r="J164" s="20">
        <v>45</v>
      </c>
      <c r="K164" s="44">
        <f>+'1'!L164+'2'!L164+'3'!L164+'4'!L164+'5'!L164+'6'!L164+'7'!L164+'8'!L164+'9'!L164+'10'!L164+'11'!L164+'12'!L164+'13'!L164+'14'!L164+'15'!L164+'16'!L164+'17'!L164+'18'!L164+'19'!L164+'20'!L164+'21'!L164+'22'!L164+'23'!L164+'24'!L164+'25'!L164+'26'!L164+'27'!L164+'28'!L164+'29'!L164+'30'!L164+'31.'!L164</f>
        <v>0</v>
      </c>
      <c r="L164" s="19"/>
      <c r="M164" s="93">
        <v>12.05</v>
      </c>
      <c r="N164" s="94">
        <f t="shared" si="15"/>
        <v>0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x14ac:dyDescent="0.65">
      <c r="A165" s="10">
        <v>161</v>
      </c>
      <c r="B165" s="19" t="s">
        <v>149</v>
      </c>
      <c r="C165" s="46">
        <f>+ยกมา!D165</f>
        <v>0</v>
      </c>
      <c r="D165" s="44">
        <f>+'1'!E165+'2'!E165+'3'!E165+'4'!E165+'5'!E165+'6'!E165+'7'!E165+'8'!E165+'9'!E165+'10'!E165+'11'!E165+'12'!E165+'13'!E165+'14'!E165+'15'!E165+'16'!E165+'17'!E165+'18'!E165+'19'!E165+'20'!E165+'21'!E165+'22'!E165+'23'!E165+'24'!E165+'25'!E165+'26'!E165+'27'!E165+'28'!E165+'29'!E165+'30'!E165+'31.'!E165</f>
        <v>0</v>
      </c>
      <c r="E165" s="43">
        <f t="shared" si="13"/>
        <v>0</v>
      </c>
      <c r="F165" s="44">
        <f>+'1'!G165+'2'!G165+'3'!G165+'4'!G165+'5'!G165+'6'!G165+'7'!G165+'8'!G165+'9'!G165+'10'!G165+'11'!G165+'12'!G165+'13'!G165+'14'!G165+'15'!G165+'16'!G165+'17'!G165+'18'!G165+'19'!G165+'20'!G165+'21'!G165+'22'!G165+'23'!G165+'24'!G165+'25'!G165+'26'!G165+'27'!G165+'28'!G165+'29'!G165+'30'!G165+'31.'!G165</f>
        <v>0</v>
      </c>
      <c r="G165" s="44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H165" s="43">
        <f t="shared" si="14"/>
        <v>0</v>
      </c>
      <c r="I165" s="44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.'!J165</f>
        <v>0</v>
      </c>
      <c r="J165" s="20">
        <v>45</v>
      </c>
      <c r="K165" s="44">
        <f>+'1'!L165+'2'!L165+'3'!L165+'4'!L165+'5'!L165+'6'!L165+'7'!L165+'8'!L165+'9'!L165+'10'!L165+'11'!L165+'12'!L165+'13'!L165+'14'!L165+'15'!L165+'16'!L165+'17'!L165+'18'!L165+'19'!L165+'20'!L165+'21'!L165+'22'!L165+'23'!L165+'24'!L165+'25'!L165+'26'!L165+'27'!L165+'28'!L165+'29'!L165+'30'!L165+'31.'!L165</f>
        <v>0</v>
      </c>
      <c r="L165" s="19"/>
      <c r="M165" s="93">
        <v>10.61</v>
      </c>
      <c r="N165" s="94">
        <f t="shared" si="15"/>
        <v>0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x14ac:dyDescent="0.65">
      <c r="A166" s="10">
        <v>162</v>
      </c>
      <c r="B166" s="19" t="s">
        <v>150</v>
      </c>
      <c r="C166" s="46">
        <f>+ยกมา!D166</f>
        <v>0</v>
      </c>
      <c r="D166" s="44">
        <f>+'1'!E166+'2'!E166+'3'!E166+'4'!E166+'5'!E166+'6'!E166+'7'!E166+'8'!E166+'9'!E166+'10'!E166+'11'!E166+'12'!E166+'13'!E166+'14'!E166+'15'!E166+'16'!E166+'17'!E166+'18'!E166+'19'!E166+'20'!E166+'21'!E166+'22'!E166+'23'!E166+'24'!E166+'25'!E166+'26'!E166+'27'!E166+'28'!E166+'29'!E166+'30'!E166+'31.'!E166</f>
        <v>0</v>
      </c>
      <c r="E166" s="43">
        <f t="shared" si="13"/>
        <v>0</v>
      </c>
      <c r="F166" s="44">
        <f>+'1'!G166+'2'!G166+'3'!G166+'4'!G166+'5'!G166+'6'!G166+'7'!G166+'8'!G166+'9'!G166+'10'!G166+'11'!G166+'12'!G166+'13'!G166+'14'!G166+'15'!G166+'16'!G166+'17'!G166+'18'!G166+'19'!G166+'20'!G166+'21'!G166+'22'!G166+'23'!G166+'24'!G166+'25'!G166+'26'!G166+'27'!G166+'28'!G166+'29'!G166+'30'!G166+'31.'!G166</f>
        <v>0</v>
      </c>
      <c r="G166" s="44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H166" s="43">
        <f t="shared" si="14"/>
        <v>0</v>
      </c>
      <c r="I166" s="44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.'!J166</f>
        <v>0</v>
      </c>
      <c r="J166" s="20">
        <v>45</v>
      </c>
      <c r="K166" s="44">
        <f>+'1'!L166+'2'!L166+'3'!L166+'4'!L166+'5'!L166+'6'!L166+'7'!L166+'8'!L166+'9'!L166+'10'!L166+'11'!L166+'12'!L166+'13'!L166+'14'!L166+'15'!L166+'16'!L166+'17'!L166+'18'!L166+'19'!L166+'20'!L166+'21'!L166+'22'!L166+'23'!L166+'24'!L166+'25'!L166+'26'!L166+'27'!L166+'28'!L166+'29'!L166+'30'!L166+'31.'!L166</f>
        <v>0</v>
      </c>
      <c r="L166" s="19"/>
      <c r="M166" s="93">
        <v>11.97</v>
      </c>
      <c r="N166" s="94">
        <f t="shared" si="15"/>
        <v>0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x14ac:dyDescent="0.65">
      <c r="A167" s="10">
        <v>163</v>
      </c>
      <c r="B167" s="19" t="s">
        <v>151</v>
      </c>
      <c r="C167" s="46">
        <f>+ยกมา!D167</f>
        <v>0</v>
      </c>
      <c r="D167" s="44">
        <f>+'1'!E167+'2'!E167+'3'!E167+'4'!E167+'5'!E167+'6'!E167+'7'!E167+'8'!E167+'9'!E167+'10'!E167+'11'!E167+'12'!E167+'13'!E167+'14'!E167+'15'!E167+'16'!E167+'17'!E167+'18'!E167+'19'!E167+'20'!E167+'21'!E167+'22'!E167+'23'!E167+'24'!E167+'25'!E167+'26'!E167+'27'!E167+'28'!E167+'29'!E167+'30'!E167+'31.'!E167</f>
        <v>0</v>
      </c>
      <c r="E167" s="43">
        <f t="shared" si="13"/>
        <v>0</v>
      </c>
      <c r="F167" s="44">
        <f>+'1'!G167+'2'!G167+'3'!G167+'4'!G167+'5'!G167+'6'!G167+'7'!G167+'8'!G167+'9'!G167+'10'!G167+'11'!G167+'12'!G167+'13'!G167+'14'!G167+'15'!G167+'16'!G167+'17'!G167+'18'!G167+'19'!G167+'20'!G167+'21'!G167+'22'!G167+'23'!G167+'24'!G167+'25'!G167+'26'!G167+'27'!G167+'28'!G167+'29'!G167+'30'!G167+'31.'!G167</f>
        <v>0</v>
      </c>
      <c r="G167" s="44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H167" s="43">
        <f t="shared" si="14"/>
        <v>0</v>
      </c>
      <c r="I167" s="44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.'!J167</f>
        <v>0</v>
      </c>
      <c r="J167" s="20">
        <v>45</v>
      </c>
      <c r="K167" s="44">
        <f>+'1'!L167+'2'!L167+'3'!L167+'4'!L167+'5'!L167+'6'!L167+'7'!L167+'8'!L167+'9'!L167+'10'!L167+'11'!L167+'12'!L167+'13'!L167+'14'!L167+'15'!L167+'16'!L167+'17'!L167+'18'!L167+'19'!L167+'20'!L167+'21'!L167+'22'!L167+'23'!L167+'24'!L167+'25'!L167+'26'!L167+'27'!L167+'28'!L167+'29'!L167+'30'!L167+'31.'!L167</f>
        <v>0</v>
      </c>
      <c r="L167" s="19"/>
      <c r="M167" s="93">
        <v>14.27</v>
      </c>
      <c r="N167" s="94">
        <f t="shared" si="15"/>
        <v>0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x14ac:dyDescent="0.65">
      <c r="A168" s="10">
        <v>164</v>
      </c>
      <c r="B168" s="19" t="s">
        <v>152</v>
      </c>
      <c r="C168" s="46">
        <f>+ยกมา!D168</f>
        <v>0</v>
      </c>
      <c r="D168" s="44">
        <f>+'1'!E168+'2'!E168+'3'!E168+'4'!E168+'5'!E168+'6'!E168+'7'!E168+'8'!E168+'9'!E168+'10'!E168+'11'!E168+'12'!E168+'13'!E168+'14'!E168+'15'!E168+'16'!E168+'17'!E168+'18'!E168+'19'!E168+'20'!E168+'21'!E168+'22'!E168+'23'!E168+'24'!E168+'25'!E168+'26'!E168+'27'!E168+'28'!E168+'29'!E168+'30'!E168+'31.'!E168</f>
        <v>0</v>
      </c>
      <c r="E168" s="43">
        <f t="shared" si="13"/>
        <v>0</v>
      </c>
      <c r="F168" s="44">
        <f>+'1'!G168+'2'!G168+'3'!G168+'4'!G168+'5'!G168+'6'!G168+'7'!G168+'8'!G168+'9'!G168+'10'!G168+'11'!G168+'12'!G168+'13'!G168+'14'!G168+'15'!G168+'16'!G168+'17'!G168+'18'!G168+'19'!G168+'20'!G168+'21'!G168+'22'!G168+'23'!G168+'24'!G168+'25'!G168+'26'!G168+'27'!G168+'28'!G168+'29'!G168+'30'!G168+'31.'!G168</f>
        <v>0</v>
      </c>
      <c r="G168" s="44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H168" s="43">
        <f t="shared" si="14"/>
        <v>0</v>
      </c>
      <c r="I168" s="44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.'!J168</f>
        <v>0</v>
      </c>
      <c r="J168" s="20">
        <v>45</v>
      </c>
      <c r="K168" s="44">
        <f>+'1'!L168+'2'!L168+'3'!L168+'4'!L168+'5'!L168+'6'!L168+'7'!L168+'8'!L168+'9'!L168+'10'!L168+'11'!L168+'12'!L168+'13'!L168+'14'!L168+'15'!L168+'16'!L168+'17'!L168+'18'!L168+'19'!L168+'20'!L168+'21'!L168+'22'!L168+'23'!L168+'24'!L168+'25'!L168+'26'!L168+'27'!L168+'28'!L168+'29'!L168+'30'!L168+'31.'!L168</f>
        <v>0</v>
      </c>
      <c r="L168" s="19"/>
      <c r="M168" s="93">
        <v>12.21</v>
      </c>
      <c r="N168" s="94">
        <f t="shared" si="15"/>
        <v>0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x14ac:dyDescent="0.65">
      <c r="A169" s="10">
        <v>165</v>
      </c>
      <c r="B169" s="19" t="s">
        <v>153</v>
      </c>
      <c r="C169" s="46">
        <f>+ยกมา!D169</f>
        <v>0</v>
      </c>
      <c r="D169" s="44">
        <f>+'1'!E169+'2'!E169+'3'!E169+'4'!E169+'5'!E169+'6'!E169+'7'!E169+'8'!E169+'9'!E169+'10'!E169+'11'!E169+'12'!E169+'13'!E169+'14'!E169+'15'!E169+'16'!E169+'17'!E169+'18'!E169+'19'!E169+'20'!E169+'21'!E169+'22'!E169+'23'!E169+'24'!E169+'25'!E169+'26'!E169+'27'!E169+'28'!E169+'29'!E169+'30'!E169+'31.'!E169</f>
        <v>0</v>
      </c>
      <c r="E169" s="43">
        <f t="shared" si="13"/>
        <v>0</v>
      </c>
      <c r="F169" s="44">
        <f>+'1'!G169+'2'!G169+'3'!G169+'4'!G169+'5'!G169+'6'!G169+'7'!G169+'8'!G169+'9'!G169+'10'!G169+'11'!G169+'12'!G169+'13'!G169+'14'!G169+'15'!G169+'16'!G169+'17'!G169+'18'!G169+'19'!G169+'20'!G169+'21'!G169+'22'!G169+'23'!G169+'24'!G169+'25'!G169+'26'!G169+'27'!G169+'28'!G169+'29'!G169+'30'!G169+'31.'!G169</f>
        <v>0</v>
      </c>
      <c r="G169" s="44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H169" s="43">
        <f t="shared" si="14"/>
        <v>0</v>
      </c>
      <c r="I169" s="44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.'!J169</f>
        <v>0</v>
      </c>
      <c r="J169" s="20">
        <v>45</v>
      </c>
      <c r="K169" s="44">
        <f>+'1'!L169+'2'!L169+'3'!L169+'4'!L169+'5'!L169+'6'!L169+'7'!L169+'8'!L169+'9'!L169+'10'!L169+'11'!L169+'12'!L169+'13'!L169+'14'!L169+'15'!L169+'16'!L169+'17'!L169+'18'!L169+'19'!L169+'20'!L169+'21'!L169+'22'!L169+'23'!L169+'24'!L169+'25'!L169+'26'!L169+'27'!L169+'28'!L169+'29'!L169+'30'!L169+'31.'!L169</f>
        <v>0</v>
      </c>
      <c r="L169" s="19"/>
      <c r="M169" s="93"/>
      <c r="N169" s="94">
        <f t="shared" si="15"/>
        <v>0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x14ac:dyDescent="0.65">
      <c r="A170" s="10">
        <v>166</v>
      </c>
      <c r="B170" s="19" t="s">
        <v>118</v>
      </c>
      <c r="C170" s="46">
        <f>+ยกมา!D170</f>
        <v>0</v>
      </c>
      <c r="D170" s="44">
        <f>+'1'!E170+'2'!E170+'3'!E170+'4'!E170+'5'!E170+'6'!E170+'7'!E170+'8'!E170+'9'!E170+'10'!E170+'11'!E170+'12'!E170+'13'!E170+'14'!E170+'15'!E170+'16'!E170+'17'!E170+'18'!E170+'19'!E170+'20'!E170+'21'!E170+'22'!E170+'23'!E170+'24'!E170+'25'!E170+'26'!E170+'27'!E170+'28'!E170+'29'!E170+'30'!E170+'31.'!E170</f>
        <v>0</v>
      </c>
      <c r="E170" s="43">
        <f t="shared" si="13"/>
        <v>0</v>
      </c>
      <c r="F170" s="44">
        <f>+'1'!G170+'2'!G170+'3'!G170+'4'!G170+'5'!G170+'6'!G170+'7'!G170+'8'!G170+'9'!G170+'10'!G170+'11'!G170+'12'!G170+'13'!G170+'14'!G170+'15'!G170+'16'!G170+'17'!G170+'18'!G170+'19'!G170+'20'!G170+'21'!G170+'22'!G170+'23'!G170+'24'!G170+'25'!G170+'26'!G170+'27'!G170+'28'!G170+'29'!G170+'30'!G170+'31.'!G170</f>
        <v>0</v>
      </c>
      <c r="G170" s="44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H170" s="43">
        <f t="shared" si="14"/>
        <v>0</v>
      </c>
      <c r="I170" s="44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.'!J170</f>
        <v>0</v>
      </c>
      <c r="J170" s="20">
        <v>100</v>
      </c>
      <c r="K170" s="44">
        <f>+'1'!L170+'2'!L170+'3'!L170+'4'!L170+'5'!L170+'6'!L170+'7'!L170+'8'!L170+'9'!L170+'10'!L170+'11'!L170+'12'!L170+'13'!L170+'14'!L170+'15'!L170+'16'!L170+'17'!L170+'18'!L170+'19'!L170+'20'!L170+'21'!L170+'22'!L170+'23'!L170+'24'!L170+'25'!L170+'26'!L170+'27'!L170+'28'!L170+'29'!L170+'30'!L170+'31.'!L170</f>
        <v>0</v>
      </c>
      <c r="L170" s="19"/>
      <c r="M170" s="93"/>
      <c r="N170" s="94">
        <f t="shared" si="15"/>
        <v>0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x14ac:dyDescent="0.65">
      <c r="A171" s="10">
        <v>167</v>
      </c>
      <c r="B171" s="19" t="s">
        <v>112</v>
      </c>
      <c r="C171" s="46">
        <f>+ยกมา!D171</f>
        <v>0</v>
      </c>
      <c r="D171" s="44">
        <f>+'1'!E171+'2'!E171+'3'!E171+'4'!E171+'5'!E171+'6'!E171+'7'!E171+'8'!E171+'9'!E171+'10'!E171+'11'!E171+'12'!E171+'13'!E171+'14'!E171+'15'!E171+'16'!E171+'17'!E171+'18'!E171+'19'!E171+'20'!E171+'21'!E171+'22'!E171+'23'!E171+'24'!E171+'25'!E171+'26'!E171+'27'!E171+'28'!E171+'29'!E171+'30'!E171+'31.'!E171</f>
        <v>0</v>
      </c>
      <c r="E171" s="43">
        <f t="shared" si="13"/>
        <v>0</v>
      </c>
      <c r="F171" s="44">
        <f>+'1'!G171+'2'!G171+'3'!G171+'4'!G171+'5'!G171+'6'!G171+'7'!G171+'8'!G171+'9'!G171+'10'!G171+'11'!G171+'12'!G171+'13'!G171+'14'!G171+'15'!G171+'16'!G171+'17'!G171+'18'!G171+'19'!G171+'20'!G171+'21'!G171+'22'!G171+'23'!G171+'24'!G171+'25'!G171+'26'!G171+'27'!G171+'28'!G171+'29'!G171+'30'!G171+'31.'!G171</f>
        <v>0</v>
      </c>
      <c r="G171" s="44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H171" s="43">
        <f t="shared" si="14"/>
        <v>0</v>
      </c>
      <c r="I171" s="44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.'!J171</f>
        <v>0</v>
      </c>
      <c r="J171" s="20">
        <v>55</v>
      </c>
      <c r="K171" s="44">
        <f>+'1'!L171+'2'!L171+'3'!L171+'4'!L171+'5'!L171+'6'!L171+'7'!L171+'8'!L171+'9'!L171+'10'!L171+'11'!L171+'12'!L171+'13'!L171+'14'!L171+'15'!L171+'16'!L171+'17'!L171+'18'!L171+'19'!L171+'20'!L171+'21'!L171+'22'!L171+'23'!L171+'24'!L171+'25'!L171+'26'!L171+'27'!L171+'28'!L171+'29'!L171+'30'!L171+'31.'!L171</f>
        <v>0</v>
      </c>
      <c r="L171" s="19"/>
      <c r="M171" s="93"/>
      <c r="N171" s="94">
        <f t="shared" si="15"/>
        <v>0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x14ac:dyDescent="0.65">
      <c r="A172" s="10">
        <v>168</v>
      </c>
      <c r="B172" s="19" t="s">
        <v>120</v>
      </c>
      <c r="C172" s="46">
        <f>+ยกมา!D172</f>
        <v>0</v>
      </c>
      <c r="D172" s="44">
        <f>+'1'!E172+'2'!E172+'3'!E172+'4'!E172+'5'!E172+'6'!E172+'7'!E172+'8'!E172+'9'!E172+'10'!E172+'11'!E172+'12'!E172+'13'!E172+'14'!E172+'15'!E172+'16'!E172+'17'!E172+'18'!E172+'19'!E172+'20'!E172+'21'!E172+'22'!E172+'23'!E172+'24'!E172+'25'!E172+'26'!E172+'27'!E172+'28'!E172+'29'!E172+'30'!E172+'31.'!E172</f>
        <v>0</v>
      </c>
      <c r="E172" s="43">
        <f t="shared" si="13"/>
        <v>0</v>
      </c>
      <c r="F172" s="44">
        <f>+'1'!G172+'2'!G172+'3'!G172+'4'!G172+'5'!G172+'6'!G172+'7'!G172+'8'!G172+'9'!G172+'10'!G172+'11'!G172+'12'!G172+'13'!G172+'14'!G172+'15'!G172+'16'!G172+'17'!G172+'18'!G172+'19'!G172+'20'!G172+'21'!G172+'22'!G172+'23'!G172+'24'!G172+'25'!G172+'26'!G172+'27'!G172+'28'!G172+'29'!G172+'30'!G172+'31.'!G172</f>
        <v>0</v>
      </c>
      <c r="G172" s="44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H172" s="43">
        <f t="shared" si="14"/>
        <v>0</v>
      </c>
      <c r="I172" s="44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.'!J172</f>
        <v>0</v>
      </c>
      <c r="J172" s="20">
        <v>80</v>
      </c>
      <c r="K172" s="44">
        <f>+'1'!L172+'2'!L172+'3'!L172+'4'!L172+'5'!L172+'6'!L172+'7'!L172+'8'!L172+'9'!L172+'10'!L172+'11'!L172+'12'!L172+'13'!L172+'14'!L172+'15'!L172+'16'!L172+'17'!L172+'18'!L172+'19'!L172+'20'!L172+'21'!L172+'22'!L172+'23'!L172+'24'!L172+'25'!L172+'26'!L172+'27'!L172+'28'!L172+'29'!L172+'30'!L172+'31.'!L172</f>
        <v>0</v>
      </c>
      <c r="L172" s="19"/>
      <c r="M172" s="93"/>
      <c r="N172" s="94">
        <f t="shared" si="15"/>
        <v>0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x14ac:dyDescent="0.65">
      <c r="A173" s="10">
        <v>169</v>
      </c>
      <c r="B173" s="19" t="s">
        <v>139</v>
      </c>
      <c r="C173" s="46">
        <f>+ยกมา!D173</f>
        <v>0</v>
      </c>
      <c r="D173" s="44">
        <f>+'1'!E173+'2'!E173+'3'!E173+'4'!E173+'5'!E173+'6'!E173+'7'!E173+'8'!E173+'9'!E173+'10'!E173+'11'!E173+'12'!E173+'13'!E173+'14'!E173+'15'!E173+'16'!E173+'17'!E173+'18'!E173+'19'!E173+'20'!E173+'21'!E173+'22'!E173+'23'!E173+'24'!E173+'25'!E173+'26'!E173+'27'!E173+'28'!E173+'29'!E173+'30'!E173+'31.'!E173</f>
        <v>0</v>
      </c>
      <c r="E173" s="43">
        <f t="shared" si="13"/>
        <v>0</v>
      </c>
      <c r="F173" s="44">
        <f>+'1'!G173+'2'!G173+'3'!G173+'4'!G173+'5'!G173+'6'!G173+'7'!G173+'8'!G173+'9'!G173+'10'!G173+'11'!G173+'12'!G173+'13'!G173+'14'!G173+'15'!G173+'16'!G173+'17'!G173+'18'!G173+'19'!G173+'20'!G173+'21'!G173+'22'!G173+'23'!G173+'24'!G173+'25'!G173+'26'!G173+'27'!G173+'28'!G173+'29'!G173+'30'!G173+'31.'!G173</f>
        <v>0</v>
      </c>
      <c r="G173" s="44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H173" s="43">
        <f t="shared" si="14"/>
        <v>0</v>
      </c>
      <c r="I173" s="44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.'!J173</f>
        <v>0</v>
      </c>
      <c r="J173" s="20">
        <v>10</v>
      </c>
      <c r="K173" s="44">
        <f>+'1'!L173+'2'!L173+'3'!L173+'4'!L173+'5'!L173+'6'!L173+'7'!L173+'8'!L173+'9'!L173+'10'!L173+'11'!L173+'12'!L173+'13'!L173+'14'!L173+'15'!L173+'16'!L173+'17'!L173+'18'!L173+'19'!L173+'20'!L173+'21'!L173+'22'!L173+'23'!L173+'24'!L173+'25'!L173+'26'!L173+'27'!L173+'28'!L173+'29'!L173+'30'!L173+'31.'!L173</f>
        <v>0</v>
      </c>
      <c r="L173" s="19"/>
      <c r="M173" s="93"/>
      <c r="N173" s="94">
        <f t="shared" si="15"/>
        <v>0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x14ac:dyDescent="0.65">
      <c r="A174" s="10">
        <v>170</v>
      </c>
      <c r="B174" s="19" t="s">
        <v>261</v>
      </c>
      <c r="C174" s="46">
        <f>+ยกมา!D174</f>
        <v>4</v>
      </c>
      <c r="D174" s="44">
        <f>+'1'!E174+'2'!E174+'3'!E174+'4'!E174+'5'!E174+'6'!E174+'7'!E174+'8'!E174+'9'!E174+'10'!E174+'11'!E174+'12'!E174+'13'!E174+'14'!E174+'15'!E174+'16'!E174+'17'!E174+'18'!E174+'19'!E174+'20'!E174+'21'!E174+'22'!E174+'23'!E174+'24'!E174+'25'!E174+'26'!E174+'27'!E174+'28'!E174+'29'!E174+'30'!E174+'31.'!E174</f>
        <v>0</v>
      </c>
      <c r="E174" s="43">
        <f t="shared" si="13"/>
        <v>4</v>
      </c>
      <c r="F174" s="44">
        <f>+'1'!G174+'2'!G174+'3'!G174+'4'!G174+'5'!G174+'6'!G174+'7'!G174+'8'!G174+'9'!G174+'10'!G174+'11'!G174+'12'!G174+'13'!G174+'14'!G174+'15'!G174+'16'!G174+'17'!G174+'18'!G174+'19'!G174+'20'!G174+'21'!G174+'22'!G174+'23'!G174+'24'!G174+'25'!G174+'26'!G174+'27'!G174+'28'!G174+'29'!G174+'30'!G174+'31.'!G174</f>
        <v>0</v>
      </c>
      <c r="G174" s="44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H174" s="43">
        <f t="shared" si="14"/>
        <v>0</v>
      </c>
      <c r="I174" s="44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.'!J174</f>
        <v>4</v>
      </c>
      <c r="J174" s="20">
        <v>35</v>
      </c>
      <c r="K174" s="44">
        <f>+'1'!L174+'2'!L174+'3'!L174+'4'!L174+'5'!L174+'6'!L174+'7'!L174+'8'!L174+'9'!L174+'10'!L174+'11'!L174+'12'!L174+'13'!L174+'14'!L174+'15'!L174+'16'!L174+'17'!L174+'18'!L174+'19'!L174+'20'!L174+'21'!L174+'22'!L174+'23'!L174+'24'!L174+'25'!L174+'26'!L174+'27'!L174+'28'!L174+'29'!L174+'30'!L174+'31.'!L174</f>
        <v>140</v>
      </c>
      <c r="L174" s="19"/>
      <c r="M174" s="93"/>
      <c r="N174" s="94">
        <f t="shared" si="15"/>
        <v>0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x14ac:dyDescent="0.65">
      <c r="A175" s="10">
        <v>171</v>
      </c>
      <c r="B175" s="19" t="s">
        <v>262</v>
      </c>
      <c r="C175" s="46">
        <f>+ยกมา!D175</f>
        <v>6</v>
      </c>
      <c r="D175" s="44">
        <f>+'1'!E175+'2'!E175+'3'!E175+'4'!E175+'5'!E175+'6'!E175+'7'!E175+'8'!E175+'9'!E175+'10'!E175+'11'!E175+'12'!E175+'13'!E175+'14'!E175+'15'!E175+'16'!E175+'17'!E175+'18'!E175+'19'!E175+'20'!E175+'21'!E175+'22'!E175+'23'!E175+'24'!E175+'25'!E175+'26'!E175+'27'!E175+'28'!E175+'29'!E175+'30'!E175+'31.'!E175</f>
        <v>0</v>
      </c>
      <c r="E175" s="43">
        <f t="shared" si="13"/>
        <v>6</v>
      </c>
      <c r="F175" s="44">
        <f>+'1'!G175+'2'!G175+'3'!G175+'4'!G175+'5'!G175+'6'!G175+'7'!G175+'8'!G175+'9'!G175+'10'!G175+'11'!G175+'12'!G175+'13'!G175+'14'!G175+'15'!G175+'16'!G175+'17'!G175+'18'!G175+'19'!G175+'20'!G175+'21'!G175+'22'!G175+'23'!G175+'24'!G175+'25'!G175+'26'!G175+'27'!G175+'28'!G175+'29'!G175+'30'!G175+'31.'!G175</f>
        <v>0</v>
      </c>
      <c r="G175" s="44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H175" s="43">
        <f t="shared" si="14"/>
        <v>0</v>
      </c>
      <c r="I175" s="44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.'!J175</f>
        <v>6</v>
      </c>
      <c r="J175" s="20">
        <v>40</v>
      </c>
      <c r="K175" s="44">
        <f>+'1'!L175+'2'!L175+'3'!L175+'4'!L175+'5'!L175+'6'!L175+'7'!L175+'8'!L175+'9'!L175+'10'!L175+'11'!L175+'12'!L175+'13'!L175+'14'!L175+'15'!L175+'16'!L175+'17'!L175+'18'!L175+'19'!L175+'20'!L175+'21'!L175+'22'!L175+'23'!L175+'24'!L175+'25'!L175+'26'!L175+'27'!L175+'28'!L175+'29'!L175+'30'!L175+'31.'!L175</f>
        <v>240</v>
      </c>
      <c r="L175" s="19"/>
      <c r="M175" s="93"/>
      <c r="N175" s="94">
        <f t="shared" si="15"/>
        <v>0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x14ac:dyDescent="0.65">
      <c r="A176" s="10">
        <v>172</v>
      </c>
      <c r="B176" s="19" t="s">
        <v>176</v>
      </c>
      <c r="C176" s="46">
        <f>+ยกมา!D176</f>
        <v>0</v>
      </c>
      <c r="D176" s="44">
        <f>+'1'!E176+'2'!E176+'3'!E176+'4'!E176+'5'!E176+'6'!E176+'7'!E176+'8'!E176+'9'!E176+'10'!E176+'11'!E176+'12'!E176+'13'!E176+'14'!E176+'15'!E176+'16'!E176+'17'!E176+'18'!E176+'19'!E176+'20'!E176+'21'!E176+'22'!E176+'23'!E176+'24'!E176+'25'!E176+'26'!E176+'27'!E176+'28'!E176+'29'!E176+'30'!E176+'31.'!E176</f>
        <v>0</v>
      </c>
      <c r="E176" s="43">
        <f t="shared" si="13"/>
        <v>0</v>
      </c>
      <c r="F176" s="44">
        <f>+'1'!G176+'2'!G176+'3'!G176+'4'!G176+'5'!G176+'6'!G176+'7'!G176+'8'!G176+'9'!G176+'10'!G176+'11'!G176+'12'!G176+'13'!G176+'14'!G176+'15'!G176+'16'!G176+'17'!G176+'18'!G176+'19'!G176+'20'!G176+'21'!G176+'22'!G176+'23'!G176+'24'!G176+'25'!G176+'26'!G176+'27'!G176+'28'!G176+'29'!G176+'30'!G176+'31.'!G176</f>
        <v>0</v>
      </c>
      <c r="G176" s="44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H176" s="43">
        <f t="shared" si="14"/>
        <v>0</v>
      </c>
      <c r="I176" s="44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.'!J176</f>
        <v>0</v>
      </c>
      <c r="J176" s="20">
        <v>50</v>
      </c>
      <c r="K176" s="44">
        <f>+'1'!L176+'2'!L176+'3'!L176+'4'!L176+'5'!L176+'6'!L176+'7'!L176+'8'!L176+'9'!L176+'10'!L176+'11'!L176+'12'!L176+'13'!L176+'14'!L176+'15'!L176+'16'!L176+'17'!L176+'18'!L176+'19'!L176+'20'!L176+'21'!L176+'22'!L176+'23'!L176+'24'!L176+'25'!L176+'26'!L176+'27'!L176+'28'!L176+'29'!L176+'30'!L176+'31.'!L176</f>
        <v>0</v>
      </c>
      <c r="L176" s="19"/>
      <c r="M176" s="93">
        <v>24.99</v>
      </c>
      <c r="N176" s="94">
        <f t="shared" si="15"/>
        <v>0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x14ac:dyDescent="0.65">
      <c r="A177" s="10">
        <v>173</v>
      </c>
      <c r="B177" s="19" t="s">
        <v>177</v>
      </c>
      <c r="C177" s="46">
        <f>+ยกมา!D177</f>
        <v>0</v>
      </c>
      <c r="D177" s="44">
        <f>+'1'!E177+'2'!E177+'3'!E177+'4'!E177+'5'!E177+'6'!E177+'7'!E177+'8'!E177+'9'!E177+'10'!E177+'11'!E177+'12'!E177+'13'!E177+'14'!E177+'15'!E177+'16'!E177+'17'!E177+'18'!E177+'19'!E177+'20'!E177+'21'!E177+'22'!E177+'23'!E177+'24'!E177+'25'!E177+'26'!E177+'27'!E177+'28'!E177+'29'!E177+'30'!E177+'31.'!E177</f>
        <v>0</v>
      </c>
      <c r="E177" s="43">
        <f t="shared" si="13"/>
        <v>0</v>
      </c>
      <c r="F177" s="44">
        <f>+'1'!G177+'2'!G177+'3'!G177+'4'!G177+'5'!G177+'6'!G177+'7'!G177+'8'!G177+'9'!G177+'10'!G177+'11'!G177+'12'!G177+'13'!G177+'14'!G177+'15'!G177+'16'!G177+'17'!G177+'18'!G177+'19'!G177+'20'!G177+'21'!G177+'22'!G177+'23'!G177+'24'!G177+'25'!G177+'26'!G177+'27'!G177+'28'!G177+'29'!G177+'30'!G177+'31.'!G177</f>
        <v>0</v>
      </c>
      <c r="G177" s="44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H177" s="43">
        <f t="shared" si="14"/>
        <v>0</v>
      </c>
      <c r="I177" s="44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.'!J177</f>
        <v>0</v>
      </c>
      <c r="J177" s="20">
        <v>50</v>
      </c>
      <c r="K177" s="44">
        <f>+'1'!L177+'2'!L177+'3'!L177+'4'!L177+'5'!L177+'6'!L177+'7'!L177+'8'!L177+'9'!L177+'10'!L177+'11'!L177+'12'!L177+'13'!L177+'14'!L177+'15'!L177+'16'!L177+'17'!L177+'18'!L177+'19'!L177+'20'!L177+'21'!L177+'22'!L177+'23'!L177+'24'!L177+'25'!L177+'26'!L177+'27'!L177+'28'!L177+'29'!L177+'30'!L177+'31.'!L177</f>
        <v>0</v>
      </c>
      <c r="L177" s="19"/>
      <c r="M177" s="93">
        <v>25.43</v>
      </c>
      <c r="N177" s="94">
        <f t="shared" si="15"/>
        <v>0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x14ac:dyDescent="0.65">
      <c r="A178" s="10">
        <v>174</v>
      </c>
      <c r="B178" s="19" t="s">
        <v>178</v>
      </c>
      <c r="C178" s="46">
        <f>+ยกมา!D178</f>
        <v>0</v>
      </c>
      <c r="D178" s="44">
        <f>+'1'!E178+'2'!E178+'3'!E178+'4'!E178+'5'!E178+'6'!E178+'7'!E178+'8'!E178+'9'!E178+'10'!E178+'11'!E178+'12'!E178+'13'!E178+'14'!E178+'15'!E178+'16'!E178+'17'!E178+'18'!E178+'19'!E178+'20'!E178+'21'!E178+'22'!E178+'23'!E178+'24'!E178+'25'!E178+'26'!E178+'27'!E178+'28'!E178+'29'!E178+'30'!E178+'31.'!E178</f>
        <v>0</v>
      </c>
      <c r="E178" s="43">
        <f t="shared" si="13"/>
        <v>0</v>
      </c>
      <c r="F178" s="44">
        <f>+'1'!G178+'2'!G178+'3'!G178+'4'!G178+'5'!G178+'6'!G178+'7'!G178+'8'!G178+'9'!G178+'10'!G178+'11'!G178+'12'!G178+'13'!G178+'14'!G178+'15'!G178+'16'!G178+'17'!G178+'18'!G178+'19'!G178+'20'!G178+'21'!G178+'22'!G178+'23'!G178+'24'!G178+'25'!G178+'26'!G178+'27'!G178+'28'!G178+'29'!G178+'30'!G178+'31.'!G178</f>
        <v>0</v>
      </c>
      <c r="G178" s="44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H178" s="43">
        <f t="shared" si="14"/>
        <v>0</v>
      </c>
      <c r="I178" s="44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.'!J178</f>
        <v>0</v>
      </c>
      <c r="J178" s="20">
        <v>50</v>
      </c>
      <c r="K178" s="44">
        <f>+'1'!L178+'2'!L178+'3'!L178+'4'!L178+'5'!L178+'6'!L178+'7'!L178+'8'!L178+'9'!L178+'10'!L178+'11'!L178+'12'!L178+'13'!L178+'14'!L178+'15'!L178+'16'!L178+'17'!L178+'18'!L178+'19'!L178+'20'!L178+'21'!L178+'22'!L178+'23'!L178+'24'!L178+'25'!L178+'26'!L178+'27'!L178+'28'!L178+'29'!L178+'30'!L178+'31.'!L178</f>
        <v>0</v>
      </c>
      <c r="L178" s="19"/>
      <c r="M178" s="93">
        <v>26.84</v>
      </c>
      <c r="N178" s="94">
        <f t="shared" si="15"/>
        <v>0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x14ac:dyDescent="0.65">
      <c r="A179" s="10">
        <v>175</v>
      </c>
      <c r="B179" s="19" t="s">
        <v>182</v>
      </c>
      <c r="C179" s="46">
        <f>+ยกมา!D179</f>
        <v>0</v>
      </c>
      <c r="D179" s="44">
        <f>+'1'!E179+'2'!E179+'3'!E179+'4'!E179+'5'!E179+'6'!E179+'7'!E179+'8'!E179+'9'!E179+'10'!E179+'11'!E179+'12'!E179+'13'!E179+'14'!E179+'15'!E179+'16'!E179+'17'!E179+'18'!E179+'19'!E179+'20'!E179+'21'!E179+'22'!E179+'23'!E179+'24'!E179+'25'!E179+'26'!E179+'27'!E179+'28'!E179+'29'!E179+'30'!E179+'31.'!E179</f>
        <v>0</v>
      </c>
      <c r="E179" s="43">
        <f t="shared" si="13"/>
        <v>0</v>
      </c>
      <c r="F179" s="44">
        <f>+'1'!G179+'2'!G179+'3'!G179+'4'!G179+'5'!G179+'6'!G179+'7'!G179+'8'!G179+'9'!G179+'10'!G179+'11'!G179+'12'!G179+'13'!G179+'14'!G179+'15'!G179+'16'!G179+'17'!G179+'18'!G179+'19'!G179+'20'!G179+'21'!G179+'22'!G179+'23'!G179+'24'!G179+'25'!G179+'26'!G179+'27'!G179+'28'!G179+'29'!G179+'30'!G179+'31.'!G179</f>
        <v>0</v>
      </c>
      <c r="G179" s="44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H179" s="43">
        <f t="shared" si="14"/>
        <v>0</v>
      </c>
      <c r="I179" s="44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.'!J179</f>
        <v>0</v>
      </c>
      <c r="J179" s="20">
        <v>90</v>
      </c>
      <c r="K179" s="44">
        <f>+'1'!L179+'2'!L179+'3'!L179+'4'!L179+'5'!L179+'6'!L179+'7'!L179+'8'!L179+'9'!L179+'10'!L179+'11'!L179+'12'!L179+'13'!L179+'14'!L179+'15'!L179+'16'!L179+'17'!L179+'18'!L179+'19'!L179+'20'!L179+'21'!L179+'22'!L179+'23'!L179+'24'!L179+'25'!L179+'26'!L179+'27'!L179+'28'!L179+'29'!L179+'30'!L179+'31.'!L179</f>
        <v>0</v>
      </c>
      <c r="L179" s="19"/>
      <c r="M179" s="93"/>
      <c r="N179" s="94">
        <f t="shared" si="15"/>
        <v>0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x14ac:dyDescent="0.65">
      <c r="A180" s="10">
        <v>176</v>
      </c>
      <c r="B180" s="19" t="s">
        <v>361</v>
      </c>
      <c r="C180" s="46">
        <f>+ยกมา!D180</f>
        <v>0</v>
      </c>
      <c r="D180" s="44">
        <f>+'1'!E180+'2'!E180+'3'!E180+'4'!E180+'5'!E180+'6'!E180+'7'!E180+'8'!E180+'9'!E180+'10'!E180+'11'!E180+'12'!E180+'13'!E180+'14'!E180+'15'!E180+'16'!E180+'17'!E180+'18'!E180+'19'!E180+'20'!E180+'21'!E180+'22'!E180+'23'!E180+'24'!E180+'25'!E180+'26'!E180+'27'!E180+'28'!E180+'29'!E180+'30'!E180+'31.'!E180</f>
        <v>0</v>
      </c>
      <c r="E180" s="43">
        <f t="shared" si="13"/>
        <v>0</v>
      </c>
      <c r="F180" s="44">
        <f>+'1'!G180+'2'!G180+'3'!G180+'4'!G180+'5'!G180+'6'!G180+'7'!G180+'8'!G180+'9'!G180+'10'!G180+'11'!G180+'12'!G180+'13'!G180+'14'!G180+'15'!G180+'16'!G180+'17'!G180+'18'!G180+'19'!G180+'20'!G180+'21'!G180+'22'!G180+'23'!G180+'24'!G180+'25'!G180+'26'!G180+'27'!G180+'28'!G180+'29'!G180+'30'!G180+'31.'!G180</f>
        <v>0</v>
      </c>
      <c r="G180" s="44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H180" s="43">
        <f t="shared" si="14"/>
        <v>0</v>
      </c>
      <c r="I180" s="44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.'!J180</f>
        <v>0</v>
      </c>
      <c r="J180" s="20">
        <v>35</v>
      </c>
      <c r="K180" s="44">
        <f>+'1'!L180+'2'!L180+'3'!L180+'4'!L180+'5'!L180+'6'!L180+'7'!L180+'8'!L180+'9'!L180+'10'!L180+'11'!L180+'12'!L180+'13'!L180+'14'!L180+'15'!L180+'16'!L180+'17'!L180+'18'!L180+'19'!L180+'20'!L180+'21'!L180+'22'!L180+'23'!L180+'24'!L180+'25'!L180+'26'!L180+'27'!L180+'28'!L180+'29'!L180+'30'!L180+'31.'!L180</f>
        <v>0</v>
      </c>
      <c r="L180" s="19"/>
      <c r="M180" s="93">
        <v>40.28</v>
      </c>
      <c r="N180" s="94">
        <f t="shared" si="15"/>
        <v>0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x14ac:dyDescent="0.65">
      <c r="A181" s="10">
        <v>177</v>
      </c>
      <c r="B181" s="19" t="s">
        <v>296</v>
      </c>
      <c r="C181" s="46">
        <f>+ยกมา!D181</f>
        <v>0</v>
      </c>
      <c r="D181" s="44">
        <f>+'1'!E181+'2'!E181+'3'!E181+'4'!E181+'5'!E181+'6'!E181+'7'!E181+'8'!E181+'9'!E181+'10'!E181+'11'!E181+'12'!E181+'13'!E181+'14'!E181+'15'!E181+'16'!E181+'17'!E181+'18'!E181+'19'!E181+'20'!E181+'21'!E181+'22'!E181+'23'!E181+'24'!E181+'25'!E181+'26'!E181+'27'!E181+'28'!E181+'29'!E181+'30'!E181+'31.'!E181</f>
        <v>0</v>
      </c>
      <c r="E181" s="43">
        <f t="shared" si="13"/>
        <v>0</v>
      </c>
      <c r="F181" s="44">
        <f>+'1'!G181+'2'!G181+'3'!G181+'4'!G181+'5'!G181+'6'!G181+'7'!G181+'8'!G181+'9'!G181+'10'!G181+'11'!G181+'12'!G181+'13'!G181+'14'!G181+'15'!G181+'16'!G181+'17'!G181+'18'!G181+'19'!G181+'20'!G181+'21'!G181+'22'!G181+'23'!G181+'24'!G181+'25'!G181+'26'!G181+'27'!G181+'28'!G181+'29'!G181+'30'!G181+'31.'!G181</f>
        <v>0</v>
      </c>
      <c r="G181" s="44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H181" s="43">
        <f t="shared" si="14"/>
        <v>0</v>
      </c>
      <c r="I181" s="44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.'!J181</f>
        <v>0</v>
      </c>
      <c r="J181" s="20">
        <v>35</v>
      </c>
      <c r="K181" s="44">
        <f>+'1'!L181+'2'!L181+'3'!L181+'4'!L181+'5'!L181+'6'!L181+'7'!L181+'8'!L181+'9'!L181+'10'!L181+'11'!L181+'12'!L181+'13'!L181+'14'!L181+'15'!L181+'16'!L181+'17'!L181+'18'!L181+'19'!L181+'20'!L181+'21'!L181+'22'!L181+'23'!L181+'24'!L181+'25'!L181+'26'!L181+'27'!L181+'28'!L181+'29'!L181+'30'!L181+'31.'!L181</f>
        <v>0</v>
      </c>
      <c r="L181" s="19"/>
      <c r="M181" s="93"/>
      <c r="N181" s="94">
        <f t="shared" si="15"/>
        <v>0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x14ac:dyDescent="0.65">
      <c r="A182" s="10">
        <v>178</v>
      </c>
      <c r="B182" s="19" t="s">
        <v>297</v>
      </c>
      <c r="C182" s="46">
        <f>+ยกมา!D182</f>
        <v>15</v>
      </c>
      <c r="D182" s="44">
        <f>+'1'!E182+'2'!E182+'3'!E182+'4'!E182+'5'!E182+'6'!E182+'7'!E182+'8'!E182+'9'!E182+'10'!E182+'11'!E182+'12'!E182+'13'!E182+'14'!E182+'15'!E182+'16'!E182+'17'!E182+'18'!E182+'19'!E182+'20'!E182+'21'!E182+'22'!E182+'23'!E182+'24'!E182+'25'!E182+'26'!E182+'27'!E182+'28'!E182+'29'!E182+'30'!E182+'31.'!E182</f>
        <v>20</v>
      </c>
      <c r="E182" s="43">
        <f t="shared" si="13"/>
        <v>35</v>
      </c>
      <c r="F182" s="44">
        <f>+'1'!G182+'2'!G182+'3'!G182+'4'!G182+'5'!G182+'6'!G182+'7'!G182+'8'!G182+'9'!G182+'10'!G182+'11'!G182+'12'!G182+'13'!G182+'14'!G182+'15'!G182+'16'!G182+'17'!G182+'18'!G182+'19'!G182+'20'!G182+'21'!G182+'22'!G182+'23'!G182+'24'!G182+'25'!G182+'26'!G182+'27'!G182+'28'!G182+'29'!G182+'30'!G182+'31.'!G182</f>
        <v>0</v>
      </c>
      <c r="G182" s="44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H182" s="43">
        <f t="shared" si="14"/>
        <v>15</v>
      </c>
      <c r="I182" s="44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.'!J182</f>
        <v>20</v>
      </c>
      <c r="J182" s="20">
        <v>60</v>
      </c>
      <c r="K182" s="44">
        <f>+'1'!L182+'2'!L182+'3'!L182+'4'!L182+'5'!L182+'6'!L182+'7'!L182+'8'!L182+'9'!L182+'10'!L182+'11'!L182+'12'!L182+'13'!L182+'14'!L182+'15'!L182+'16'!L182+'17'!L182+'18'!L182+'19'!L182+'20'!L182+'21'!L182+'22'!L182+'23'!L182+'24'!L182+'25'!L182+'26'!L182+'27'!L182+'28'!L182+'29'!L182+'30'!L182+'31.'!L182</f>
        <v>1200</v>
      </c>
      <c r="L182" s="19"/>
      <c r="M182" s="93"/>
      <c r="N182" s="94">
        <f t="shared" si="15"/>
        <v>0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x14ac:dyDescent="0.65">
      <c r="A183" s="10">
        <v>179</v>
      </c>
      <c r="B183" s="19" t="s">
        <v>298</v>
      </c>
      <c r="C183" s="46">
        <f>+ยกมา!D183</f>
        <v>13</v>
      </c>
      <c r="D183" s="44">
        <f>+'1'!E183+'2'!E183+'3'!E183+'4'!E183+'5'!E183+'6'!E183+'7'!E183+'8'!E183+'9'!E183+'10'!E183+'11'!E183+'12'!E183+'13'!E183+'14'!E183+'15'!E183+'16'!E183+'17'!E183+'18'!E183+'19'!E183+'20'!E183+'21'!E183+'22'!E183+'23'!E183+'24'!E183+'25'!E183+'26'!E183+'27'!E183+'28'!E183+'29'!E183+'30'!E183+'31.'!E183</f>
        <v>35</v>
      </c>
      <c r="E183" s="43">
        <f t="shared" si="13"/>
        <v>48</v>
      </c>
      <c r="F183" s="44">
        <f>+'1'!G183+'2'!G183+'3'!G183+'4'!G183+'5'!G183+'6'!G183+'7'!G183+'8'!G183+'9'!G183+'10'!G183+'11'!G183+'12'!G183+'13'!G183+'14'!G183+'15'!G183+'16'!G183+'17'!G183+'18'!G183+'19'!G183+'20'!G183+'21'!G183+'22'!G183+'23'!G183+'24'!G183+'25'!G183+'26'!G183+'27'!G183+'28'!G183+'29'!G183+'30'!G183+'31.'!G183</f>
        <v>0</v>
      </c>
      <c r="G183" s="44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H183" s="43">
        <f t="shared" si="14"/>
        <v>14</v>
      </c>
      <c r="I183" s="44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.'!J183</f>
        <v>34</v>
      </c>
      <c r="J183" s="20">
        <v>120</v>
      </c>
      <c r="K183" s="44">
        <f>+'1'!L183+'2'!L183+'3'!L183+'4'!L183+'5'!L183+'6'!L183+'7'!L183+'8'!L183+'9'!L183+'10'!L183+'11'!L183+'12'!L183+'13'!L183+'14'!L183+'15'!L183+'16'!L183+'17'!L183+'18'!L183+'19'!L183+'20'!L183+'21'!L183+'22'!L183+'23'!L183+'24'!L183+'25'!L183+'26'!L183+'27'!L183+'28'!L183+'29'!L183+'30'!L183+'31.'!L183</f>
        <v>4080</v>
      </c>
      <c r="L183" s="19"/>
      <c r="M183" s="93"/>
      <c r="N183" s="94">
        <f t="shared" si="15"/>
        <v>0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x14ac:dyDescent="0.65">
      <c r="A184" s="10">
        <v>180</v>
      </c>
      <c r="B184" s="19" t="s">
        <v>345</v>
      </c>
      <c r="C184" s="46">
        <f>+ยกมา!D184</f>
        <v>1</v>
      </c>
      <c r="D184" s="44">
        <f>+'1'!E184+'2'!E184+'3'!E184+'4'!E184+'5'!E184+'6'!E184+'7'!E184+'8'!E184+'9'!E184+'10'!E184+'11'!E184+'12'!E184+'13'!E184+'14'!E184+'15'!E184+'16'!E184+'17'!E184+'18'!E184+'19'!E184+'20'!E184+'21'!E184+'22'!E184+'23'!E184+'24'!E184+'25'!E184+'26'!E184+'27'!E184+'28'!E184+'29'!E184+'30'!E184+'31.'!E184</f>
        <v>15</v>
      </c>
      <c r="E184" s="43">
        <f t="shared" si="13"/>
        <v>16</v>
      </c>
      <c r="F184" s="44">
        <f>+'1'!G184+'2'!G184+'3'!G184+'4'!G184+'5'!G184+'6'!G184+'7'!G184+'8'!G184+'9'!G184+'10'!G184+'11'!G184+'12'!G184+'13'!G184+'14'!G184+'15'!G184+'16'!G184+'17'!G184+'18'!G184+'19'!G184+'20'!G184+'21'!G184+'22'!G184+'23'!G184+'24'!G184+'25'!G184+'26'!G184+'27'!G184+'28'!G184+'29'!G184+'30'!G184+'31.'!G184</f>
        <v>0</v>
      </c>
      <c r="G184" s="44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H184" s="43">
        <f t="shared" si="14"/>
        <v>0</v>
      </c>
      <c r="I184" s="44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.'!J184</f>
        <v>16</v>
      </c>
      <c r="J184" s="20">
        <v>60</v>
      </c>
      <c r="K184" s="44">
        <f>+'1'!L184+'2'!L184+'3'!L184+'4'!L184+'5'!L184+'6'!L184+'7'!L184+'8'!L184+'9'!L184+'10'!L184+'11'!L184+'12'!L184+'13'!L184+'14'!L184+'15'!L184+'16'!L184+'17'!L184+'18'!L184+'19'!L184+'20'!L184+'21'!L184+'22'!L184+'23'!L184+'24'!L184+'25'!L184+'26'!L184+'27'!L184+'28'!L184+'29'!L184+'30'!L184+'31.'!L184</f>
        <v>960</v>
      </c>
      <c r="L184" s="19"/>
      <c r="M184" s="93"/>
      <c r="N184" s="94">
        <f t="shared" si="15"/>
        <v>0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x14ac:dyDescent="0.65">
      <c r="A185" s="10">
        <v>181</v>
      </c>
      <c r="B185" s="19" t="s">
        <v>346</v>
      </c>
      <c r="C185" s="46">
        <f>+ยกมา!D185</f>
        <v>0</v>
      </c>
      <c r="D185" s="44">
        <f>+'1'!E185+'2'!E185+'3'!E185+'4'!E185+'5'!E185+'6'!E185+'7'!E185+'8'!E185+'9'!E185+'10'!E185+'11'!E185+'12'!E185+'13'!E185+'14'!E185+'15'!E185+'16'!E185+'17'!E185+'18'!E185+'19'!E185+'20'!E185+'21'!E185+'22'!E185+'23'!E185+'24'!E185+'25'!E185+'26'!E185+'27'!E185+'28'!E185+'29'!E185+'30'!E185+'31.'!E185</f>
        <v>15</v>
      </c>
      <c r="E185" s="43">
        <f t="shared" si="13"/>
        <v>15</v>
      </c>
      <c r="F185" s="44">
        <f>+'1'!G185+'2'!G185+'3'!G185+'4'!G185+'5'!G185+'6'!G185+'7'!G185+'8'!G185+'9'!G185+'10'!G185+'11'!G185+'12'!G185+'13'!G185+'14'!G185+'15'!G185+'16'!G185+'17'!G185+'18'!G185+'19'!G185+'20'!G185+'21'!G185+'22'!G185+'23'!G185+'24'!G185+'25'!G185+'26'!G185+'27'!G185+'28'!G185+'29'!G185+'30'!G185+'31.'!G185</f>
        <v>0</v>
      </c>
      <c r="G185" s="44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H185" s="43">
        <f t="shared" si="14"/>
        <v>5</v>
      </c>
      <c r="I185" s="44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.'!J185</f>
        <v>10</v>
      </c>
      <c r="J185" s="20">
        <v>120</v>
      </c>
      <c r="K185" s="44">
        <f>+'1'!L185+'2'!L185+'3'!L185+'4'!L185+'5'!L185+'6'!L185+'7'!L185+'8'!L185+'9'!L185+'10'!L185+'11'!L185+'12'!L185+'13'!L185+'14'!L185+'15'!L185+'16'!L185+'17'!L185+'18'!L185+'19'!L185+'20'!L185+'21'!L185+'22'!L185+'23'!L185+'24'!L185+'25'!L185+'26'!L185+'27'!L185+'28'!L185+'29'!L185+'30'!L185+'31.'!L185</f>
        <v>1200</v>
      </c>
      <c r="L185" s="19"/>
      <c r="M185" s="93"/>
      <c r="N185" s="94">
        <f t="shared" si="15"/>
        <v>0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x14ac:dyDescent="0.65">
      <c r="A186" s="10">
        <v>182</v>
      </c>
      <c r="B186" s="19" t="s">
        <v>109</v>
      </c>
      <c r="C186" s="46">
        <f>+ยกมา!D186</f>
        <v>0</v>
      </c>
      <c r="D186" s="44">
        <f>+'1'!E186+'2'!E186+'3'!E186+'4'!E186+'5'!E186+'6'!E186+'7'!E186+'8'!E186+'9'!E186+'10'!E186+'11'!E186+'12'!E186+'13'!E186+'14'!E186+'15'!E186+'16'!E186+'17'!E186+'18'!E186+'19'!E186+'20'!E186+'21'!E186+'22'!E186+'23'!E186+'24'!E186+'25'!E186+'26'!E186+'27'!E186+'28'!E186+'29'!E186+'30'!E186+'31.'!E186</f>
        <v>0</v>
      </c>
      <c r="E186" s="43">
        <f t="shared" si="13"/>
        <v>0</v>
      </c>
      <c r="F186" s="44">
        <f>+'1'!G186+'2'!G186+'3'!G186+'4'!G186+'5'!G186+'6'!G186+'7'!G186+'8'!G186+'9'!G186+'10'!G186+'11'!G186+'12'!G186+'13'!G186+'14'!G186+'15'!G186+'16'!G186+'17'!G186+'18'!G186+'19'!G186+'20'!G186+'21'!G186+'22'!G186+'23'!G186+'24'!G186+'25'!G186+'26'!G186+'27'!G186+'28'!G186+'29'!G186+'30'!G186+'31.'!G186</f>
        <v>0</v>
      </c>
      <c r="G186" s="44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H186" s="43">
        <f t="shared" si="14"/>
        <v>0</v>
      </c>
      <c r="I186" s="44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.'!J186</f>
        <v>0</v>
      </c>
      <c r="J186" s="20">
        <v>50</v>
      </c>
      <c r="K186" s="44">
        <f>+'1'!L186+'2'!L186+'3'!L186+'4'!L186+'5'!L186+'6'!L186+'7'!L186+'8'!L186+'9'!L186+'10'!L186+'11'!L186+'12'!L186+'13'!L186+'14'!L186+'15'!L186+'16'!L186+'17'!L186+'18'!L186+'19'!L186+'20'!L186+'21'!L186+'22'!L186+'23'!L186+'24'!L186+'25'!L186+'26'!L186+'27'!L186+'28'!L186+'29'!L186+'30'!L186+'31.'!L186</f>
        <v>0</v>
      </c>
      <c r="L186" s="19"/>
      <c r="M186" s="93">
        <v>23.74</v>
      </c>
      <c r="N186" s="94">
        <f t="shared" si="15"/>
        <v>0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x14ac:dyDescent="0.65">
      <c r="A187" s="10">
        <v>183</v>
      </c>
      <c r="B187" s="19" t="s">
        <v>110</v>
      </c>
      <c r="C187" s="46">
        <f>+ยกมา!D187</f>
        <v>0</v>
      </c>
      <c r="D187" s="44">
        <f>+'1'!E187+'2'!E187+'3'!E187+'4'!E187+'5'!E187+'6'!E187+'7'!E187+'8'!E187+'9'!E187+'10'!E187+'11'!E187+'12'!E187+'13'!E187+'14'!E187+'15'!E187+'16'!E187+'17'!E187+'18'!E187+'19'!E187+'20'!E187+'21'!E187+'22'!E187+'23'!E187+'24'!E187+'25'!E187+'26'!E187+'27'!E187+'28'!E187+'29'!E187+'30'!E187+'31.'!E187</f>
        <v>0</v>
      </c>
      <c r="E187" s="43">
        <f t="shared" si="13"/>
        <v>0</v>
      </c>
      <c r="F187" s="44">
        <f>+'1'!G187+'2'!G187+'3'!G187+'4'!G187+'5'!G187+'6'!G187+'7'!G187+'8'!G187+'9'!G187+'10'!G187+'11'!G187+'12'!G187+'13'!G187+'14'!G187+'15'!G187+'16'!G187+'17'!G187+'18'!G187+'19'!G187+'20'!G187+'21'!G187+'22'!G187+'23'!G187+'24'!G187+'25'!G187+'26'!G187+'27'!G187+'28'!G187+'29'!G187+'30'!G187+'31.'!G187</f>
        <v>0</v>
      </c>
      <c r="G187" s="44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H187" s="43">
        <f t="shared" si="14"/>
        <v>0</v>
      </c>
      <c r="I187" s="44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.'!J187</f>
        <v>0</v>
      </c>
      <c r="J187" s="20">
        <v>50</v>
      </c>
      <c r="K187" s="44">
        <f>+'1'!L187+'2'!L187+'3'!L187+'4'!L187+'5'!L187+'6'!L187+'7'!L187+'8'!L187+'9'!L187+'10'!L187+'11'!L187+'12'!L187+'13'!L187+'14'!L187+'15'!L187+'16'!L187+'17'!L187+'18'!L187+'19'!L187+'20'!L187+'21'!L187+'22'!L187+'23'!L187+'24'!L187+'25'!L187+'26'!L187+'27'!L187+'28'!L187+'29'!L187+'30'!L187+'31.'!L187</f>
        <v>0</v>
      </c>
      <c r="L187" s="19"/>
      <c r="M187" s="93"/>
      <c r="N187" s="94">
        <f t="shared" si="15"/>
        <v>0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x14ac:dyDescent="0.65">
      <c r="A188" s="10">
        <v>184</v>
      </c>
      <c r="B188" s="19" t="s">
        <v>162</v>
      </c>
      <c r="C188" s="46">
        <f>+ยกมา!D188</f>
        <v>0</v>
      </c>
      <c r="D188" s="44">
        <f>+'1'!E188+'2'!E188+'3'!E188+'4'!E188+'5'!E188+'6'!E188+'7'!E188+'8'!E188+'9'!E188+'10'!E188+'11'!E188+'12'!E188+'13'!E188+'14'!E188+'15'!E188+'16'!E188+'17'!E188+'18'!E188+'19'!E188+'20'!E188+'21'!E188+'22'!E188+'23'!E188+'24'!E188+'25'!E188+'26'!E188+'27'!E188+'28'!E188+'29'!E188+'30'!E188+'31.'!E188</f>
        <v>0</v>
      </c>
      <c r="E188" s="43">
        <f t="shared" si="13"/>
        <v>0</v>
      </c>
      <c r="F188" s="44">
        <f>+'1'!G188+'2'!G188+'3'!G188+'4'!G188+'5'!G188+'6'!G188+'7'!G188+'8'!G188+'9'!G188+'10'!G188+'11'!G188+'12'!G188+'13'!G188+'14'!G188+'15'!G188+'16'!G188+'17'!G188+'18'!G188+'19'!G188+'20'!G188+'21'!G188+'22'!G188+'23'!G188+'24'!G188+'25'!G188+'26'!G188+'27'!G188+'28'!G188+'29'!G188+'30'!G188+'31.'!G188</f>
        <v>0</v>
      </c>
      <c r="G188" s="44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H188" s="43">
        <f t="shared" si="14"/>
        <v>0</v>
      </c>
      <c r="I188" s="44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.'!J188</f>
        <v>0</v>
      </c>
      <c r="J188" s="20">
        <v>120</v>
      </c>
      <c r="K188" s="44">
        <f>+'1'!L188+'2'!L188+'3'!L188+'4'!L188+'5'!L188+'6'!L188+'7'!L188+'8'!L188+'9'!L188+'10'!L188+'11'!L188+'12'!L188+'13'!L188+'14'!L188+'15'!L188+'16'!L188+'17'!L188+'18'!L188+'19'!L188+'20'!L188+'21'!L188+'22'!L188+'23'!L188+'24'!L188+'25'!L188+'26'!L188+'27'!L188+'28'!L188+'29'!L188+'30'!L188+'31.'!L188</f>
        <v>0</v>
      </c>
      <c r="L188" s="19"/>
      <c r="M188" s="93"/>
      <c r="N188" s="94">
        <f t="shared" si="15"/>
        <v>0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x14ac:dyDescent="0.65">
      <c r="A189" s="10">
        <v>185</v>
      </c>
      <c r="B189" s="19" t="s">
        <v>163</v>
      </c>
      <c r="C189" s="46">
        <f>+ยกมา!D189</f>
        <v>0</v>
      </c>
      <c r="D189" s="44">
        <f>+'1'!E189+'2'!E189+'3'!E189+'4'!E189+'5'!E189+'6'!E189+'7'!E189+'8'!E189+'9'!E189+'10'!E189+'11'!E189+'12'!E189+'13'!E189+'14'!E189+'15'!E189+'16'!E189+'17'!E189+'18'!E189+'19'!E189+'20'!E189+'21'!E189+'22'!E189+'23'!E189+'24'!E189+'25'!E189+'26'!E189+'27'!E189+'28'!E189+'29'!E189+'30'!E189+'31.'!E189</f>
        <v>0</v>
      </c>
      <c r="E189" s="43">
        <f t="shared" si="13"/>
        <v>0</v>
      </c>
      <c r="F189" s="44">
        <f>+'1'!G189+'2'!G189+'3'!G189+'4'!G189+'5'!G189+'6'!G189+'7'!G189+'8'!G189+'9'!G189+'10'!G189+'11'!G189+'12'!G189+'13'!G189+'14'!G189+'15'!G189+'16'!G189+'17'!G189+'18'!G189+'19'!G189+'20'!G189+'21'!G189+'22'!G189+'23'!G189+'24'!G189+'25'!G189+'26'!G189+'27'!G189+'28'!G189+'29'!G189+'30'!G189+'31.'!G189</f>
        <v>0</v>
      </c>
      <c r="G189" s="44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H189" s="43">
        <f t="shared" si="14"/>
        <v>0</v>
      </c>
      <c r="I189" s="44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.'!J189</f>
        <v>0</v>
      </c>
      <c r="J189" s="20">
        <v>120</v>
      </c>
      <c r="K189" s="44">
        <f>+'1'!L189+'2'!L189+'3'!L189+'4'!L189+'5'!L189+'6'!L189+'7'!L189+'8'!L189+'9'!L189+'10'!L189+'11'!L189+'12'!L189+'13'!L189+'14'!L189+'15'!L189+'16'!L189+'17'!L189+'18'!L189+'19'!L189+'20'!L189+'21'!L189+'22'!L189+'23'!L189+'24'!L189+'25'!L189+'26'!L189+'27'!L189+'28'!L189+'29'!L189+'30'!L189+'31.'!L189</f>
        <v>0</v>
      </c>
      <c r="L189" s="19"/>
      <c r="M189" s="93"/>
      <c r="N189" s="94">
        <f t="shared" si="15"/>
        <v>0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x14ac:dyDescent="0.65">
      <c r="A190" s="10">
        <v>186</v>
      </c>
      <c r="B190" s="19" t="s">
        <v>154</v>
      </c>
      <c r="C190" s="46">
        <f>+ยกมา!D190</f>
        <v>0</v>
      </c>
      <c r="D190" s="44">
        <f>+'1'!E190+'2'!E190+'3'!E190+'4'!E190+'5'!E190+'6'!E190+'7'!E190+'8'!E190+'9'!E190+'10'!E190+'11'!E190+'12'!E190+'13'!E190+'14'!E190+'15'!E190+'16'!E190+'17'!E190+'18'!E190+'19'!E190+'20'!E190+'21'!E190+'22'!E190+'23'!E190+'24'!E190+'25'!E190+'26'!E190+'27'!E190+'28'!E190+'29'!E190+'30'!E190+'31.'!E190</f>
        <v>0</v>
      </c>
      <c r="E190" s="43">
        <f t="shared" si="13"/>
        <v>0</v>
      </c>
      <c r="F190" s="44">
        <f>+'1'!G190+'2'!G190+'3'!G190+'4'!G190+'5'!G190+'6'!G190+'7'!G190+'8'!G190+'9'!G190+'10'!G190+'11'!G190+'12'!G190+'13'!G190+'14'!G190+'15'!G190+'16'!G190+'17'!G190+'18'!G190+'19'!G190+'20'!G190+'21'!G190+'22'!G190+'23'!G190+'24'!G190+'25'!G190+'26'!G190+'27'!G190+'28'!G190+'29'!G190+'30'!G190+'31.'!G190</f>
        <v>0</v>
      </c>
      <c r="G190" s="44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H190" s="43">
        <f t="shared" si="14"/>
        <v>0</v>
      </c>
      <c r="I190" s="44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.'!J190</f>
        <v>0</v>
      </c>
      <c r="J190" s="20">
        <v>120</v>
      </c>
      <c r="K190" s="44">
        <f>+'1'!L190+'2'!L190+'3'!L190+'4'!L190+'5'!L190+'6'!L190+'7'!L190+'8'!L190+'9'!L190+'10'!L190+'11'!L190+'12'!L190+'13'!L190+'14'!L190+'15'!L190+'16'!L190+'17'!L190+'18'!L190+'19'!L190+'20'!L190+'21'!L190+'22'!L190+'23'!L190+'24'!L190+'25'!L190+'26'!L190+'27'!L190+'28'!L190+'29'!L190+'30'!L190+'31.'!L190</f>
        <v>0</v>
      </c>
      <c r="L190" s="19"/>
      <c r="M190" s="93"/>
      <c r="N190" s="94">
        <f t="shared" si="15"/>
        <v>0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x14ac:dyDescent="0.65">
      <c r="A191" s="10">
        <v>187</v>
      </c>
      <c r="B191" s="19" t="s">
        <v>155</v>
      </c>
      <c r="C191" s="46">
        <f>+ยกมา!D191</f>
        <v>0</v>
      </c>
      <c r="D191" s="44">
        <f>+'1'!E191+'2'!E191+'3'!E191+'4'!E191+'5'!E191+'6'!E191+'7'!E191+'8'!E191+'9'!E191+'10'!E191+'11'!E191+'12'!E191+'13'!E191+'14'!E191+'15'!E191+'16'!E191+'17'!E191+'18'!E191+'19'!E191+'20'!E191+'21'!E191+'22'!E191+'23'!E191+'24'!E191+'25'!E191+'26'!E191+'27'!E191+'28'!E191+'29'!E191+'30'!E191+'31.'!E191</f>
        <v>0</v>
      </c>
      <c r="E191" s="43">
        <f t="shared" si="13"/>
        <v>0</v>
      </c>
      <c r="F191" s="44">
        <f>+'1'!G191+'2'!G191+'3'!G191+'4'!G191+'5'!G191+'6'!G191+'7'!G191+'8'!G191+'9'!G191+'10'!G191+'11'!G191+'12'!G191+'13'!G191+'14'!G191+'15'!G191+'16'!G191+'17'!G191+'18'!G191+'19'!G191+'20'!G191+'21'!G191+'22'!G191+'23'!G191+'24'!G191+'25'!G191+'26'!G191+'27'!G191+'28'!G191+'29'!G191+'30'!G191+'31.'!G191</f>
        <v>0</v>
      </c>
      <c r="G191" s="44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H191" s="43">
        <f t="shared" si="14"/>
        <v>0</v>
      </c>
      <c r="I191" s="44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.'!J191</f>
        <v>0</v>
      </c>
      <c r="J191" s="20">
        <v>120</v>
      </c>
      <c r="K191" s="44">
        <f>+'1'!L191+'2'!L191+'3'!L191+'4'!L191+'5'!L191+'6'!L191+'7'!L191+'8'!L191+'9'!L191+'10'!L191+'11'!L191+'12'!L191+'13'!L191+'14'!L191+'15'!L191+'16'!L191+'17'!L191+'18'!L191+'19'!L191+'20'!L191+'21'!L191+'22'!L191+'23'!L191+'24'!L191+'25'!L191+'26'!L191+'27'!L191+'28'!L191+'29'!L191+'30'!L191+'31.'!L191</f>
        <v>0</v>
      </c>
      <c r="L191" s="19"/>
      <c r="M191" s="93"/>
      <c r="N191" s="94">
        <f t="shared" si="15"/>
        <v>0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x14ac:dyDescent="0.65">
      <c r="A192" s="10">
        <v>188</v>
      </c>
      <c r="B192" s="19" t="s">
        <v>164</v>
      </c>
      <c r="C192" s="46">
        <f>+ยกมา!D192</f>
        <v>0</v>
      </c>
      <c r="D192" s="44">
        <f>+'1'!E192+'2'!E192+'3'!E192+'4'!E192+'5'!E192+'6'!E192+'7'!E192+'8'!E192+'9'!E192+'10'!E192+'11'!E192+'12'!E192+'13'!E192+'14'!E192+'15'!E192+'16'!E192+'17'!E192+'18'!E192+'19'!E192+'20'!E192+'21'!E192+'22'!E192+'23'!E192+'24'!E192+'25'!E192+'26'!E192+'27'!E192+'28'!E192+'29'!E192+'30'!E192+'31.'!E192</f>
        <v>0</v>
      </c>
      <c r="E192" s="43">
        <f t="shared" si="13"/>
        <v>0</v>
      </c>
      <c r="F192" s="44">
        <f>+'1'!G192+'2'!G192+'3'!G192+'4'!G192+'5'!G192+'6'!G192+'7'!G192+'8'!G192+'9'!G192+'10'!G192+'11'!G192+'12'!G192+'13'!G192+'14'!G192+'15'!G192+'16'!G192+'17'!G192+'18'!G192+'19'!G192+'20'!G192+'21'!G192+'22'!G192+'23'!G192+'24'!G192+'25'!G192+'26'!G192+'27'!G192+'28'!G192+'29'!G192+'30'!G192+'31.'!G192</f>
        <v>0</v>
      </c>
      <c r="G192" s="44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H192" s="43">
        <f t="shared" si="14"/>
        <v>0</v>
      </c>
      <c r="I192" s="44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.'!J192</f>
        <v>0</v>
      </c>
      <c r="J192" s="20">
        <v>120</v>
      </c>
      <c r="K192" s="44">
        <f>+'1'!L192+'2'!L192+'3'!L192+'4'!L192+'5'!L192+'6'!L192+'7'!L192+'8'!L192+'9'!L192+'10'!L192+'11'!L192+'12'!L192+'13'!L192+'14'!L192+'15'!L192+'16'!L192+'17'!L192+'18'!L192+'19'!L192+'20'!L192+'21'!L192+'22'!L192+'23'!L192+'24'!L192+'25'!L192+'26'!L192+'27'!L192+'28'!L192+'29'!L192+'30'!L192+'31.'!L192</f>
        <v>0</v>
      </c>
      <c r="L192" s="19"/>
      <c r="M192" s="93"/>
      <c r="N192" s="94">
        <f t="shared" si="15"/>
        <v>0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x14ac:dyDescent="0.65">
      <c r="A193" s="10">
        <v>189</v>
      </c>
      <c r="B193" s="19" t="s">
        <v>165</v>
      </c>
      <c r="C193" s="46">
        <f>+ยกมา!D193</f>
        <v>0</v>
      </c>
      <c r="D193" s="44">
        <f>+'1'!E193+'2'!E193+'3'!E193+'4'!E193+'5'!E193+'6'!E193+'7'!E193+'8'!E193+'9'!E193+'10'!E193+'11'!E193+'12'!E193+'13'!E193+'14'!E193+'15'!E193+'16'!E193+'17'!E193+'18'!E193+'19'!E193+'20'!E193+'21'!E193+'22'!E193+'23'!E193+'24'!E193+'25'!E193+'26'!E193+'27'!E193+'28'!E193+'29'!E193+'30'!E193+'31.'!E193</f>
        <v>0</v>
      </c>
      <c r="E193" s="43">
        <f t="shared" si="13"/>
        <v>0</v>
      </c>
      <c r="F193" s="44">
        <f>+'1'!G193+'2'!G193+'3'!G193+'4'!G193+'5'!G193+'6'!G193+'7'!G193+'8'!G193+'9'!G193+'10'!G193+'11'!G193+'12'!G193+'13'!G193+'14'!G193+'15'!G193+'16'!G193+'17'!G193+'18'!G193+'19'!G193+'20'!G193+'21'!G193+'22'!G193+'23'!G193+'24'!G193+'25'!G193+'26'!G193+'27'!G193+'28'!G193+'29'!G193+'30'!G193+'31.'!G193</f>
        <v>0</v>
      </c>
      <c r="G193" s="44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H193" s="43">
        <f t="shared" si="14"/>
        <v>0</v>
      </c>
      <c r="I193" s="44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.'!J193</f>
        <v>0</v>
      </c>
      <c r="J193" s="20">
        <v>120</v>
      </c>
      <c r="K193" s="44">
        <f>+'1'!L193+'2'!L193+'3'!L193+'4'!L193+'5'!L193+'6'!L193+'7'!L193+'8'!L193+'9'!L193+'10'!L193+'11'!L193+'12'!L193+'13'!L193+'14'!L193+'15'!L193+'16'!L193+'17'!L193+'18'!L193+'19'!L193+'20'!L193+'21'!L193+'22'!L193+'23'!L193+'24'!L193+'25'!L193+'26'!L193+'27'!L193+'28'!L193+'29'!L193+'30'!L193+'31.'!L193</f>
        <v>0</v>
      </c>
      <c r="L193" s="19"/>
      <c r="M193" s="93"/>
      <c r="N193" s="94">
        <f t="shared" si="15"/>
        <v>0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x14ac:dyDescent="0.65">
      <c r="A194" s="10">
        <v>190</v>
      </c>
      <c r="B194" s="19" t="s">
        <v>247</v>
      </c>
      <c r="C194" s="46">
        <f>+ยกมา!D194</f>
        <v>2</v>
      </c>
      <c r="D194" s="44">
        <f>+'1'!E194+'2'!E194+'3'!E194+'4'!E194+'5'!E194+'6'!E194+'7'!E194+'8'!E194+'9'!E194+'10'!E194+'11'!E194+'12'!E194+'13'!E194+'14'!E194+'15'!E194+'16'!E194+'17'!E194+'18'!E194+'19'!E194+'20'!E194+'21'!E194+'22'!E194+'23'!E194+'24'!E194+'25'!E194+'26'!E194+'27'!E194+'28'!E194+'29'!E194+'30'!E194+'31.'!E194</f>
        <v>14</v>
      </c>
      <c r="E194" s="43">
        <f t="shared" si="13"/>
        <v>16</v>
      </c>
      <c r="F194" s="44">
        <f>+'1'!G194+'2'!G194+'3'!G194+'4'!G194+'5'!G194+'6'!G194+'7'!G194+'8'!G194+'9'!G194+'10'!G194+'11'!G194+'12'!G194+'13'!G194+'14'!G194+'15'!G194+'16'!G194+'17'!G194+'18'!G194+'19'!G194+'20'!G194+'21'!G194+'22'!G194+'23'!G194+'24'!G194+'25'!G194+'26'!G194+'27'!G194+'28'!G194+'29'!G194+'30'!G194+'31.'!G194</f>
        <v>0</v>
      </c>
      <c r="G194" s="44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H194" s="43">
        <f t="shared" si="14"/>
        <v>9</v>
      </c>
      <c r="I194" s="44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.'!J194</f>
        <v>7</v>
      </c>
      <c r="J194" s="20">
        <v>150</v>
      </c>
      <c r="K194" s="44">
        <f>+'1'!L194+'2'!L194+'3'!L194+'4'!L194+'5'!L194+'6'!L194+'7'!L194+'8'!L194+'9'!L194+'10'!L194+'11'!L194+'12'!L194+'13'!L194+'14'!L194+'15'!L194+'16'!L194+'17'!L194+'18'!L194+'19'!L194+'20'!L194+'21'!L194+'22'!L194+'23'!L194+'24'!L194+'25'!L194+'26'!L194+'27'!L194+'28'!L194+'29'!L194+'30'!L194+'31.'!L194</f>
        <v>1050</v>
      </c>
      <c r="L194" s="19"/>
      <c r="M194" s="93"/>
      <c r="N194" s="94">
        <f t="shared" si="15"/>
        <v>0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x14ac:dyDescent="0.65">
      <c r="A195" s="10">
        <v>191</v>
      </c>
      <c r="B195" s="19" t="s">
        <v>248</v>
      </c>
      <c r="C195" s="46">
        <f>+ยกมา!D195</f>
        <v>2</v>
      </c>
      <c r="D195" s="44">
        <f>+'1'!E195+'2'!E195+'3'!E195+'4'!E195+'5'!E195+'6'!E195+'7'!E195+'8'!E195+'9'!E195+'10'!E195+'11'!E195+'12'!E195+'13'!E195+'14'!E195+'15'!E195+'16'!E195+'17'!E195+'18'!E195+'19'!E195+'20'!E195+'21'!E195+'22'!E195+'23'!E195+'24'!E195+'25'!E195+'26'!E195+'27'!E195+'28'!E195+'29'!E195+'30'!E195+'31.'!E195</f>
        <v>15</v>
      </c>
      <c r="E195" s="43">
        <f t="shared" si="13"/>
        <v>17</v>
      </c>
      <c r="F195" s="44">
        <f>+'1'!G195+'2'!G195+'3'!G195+'4'!G195+'5'!G195+'6'!G195+'7'!G195+'8'!G195+'9'!G195+'10'!G195+'11'!G195+'12'!G195+'13'!G195+'14'!G195+'15'!G195+'16'!G195+'17'!G195+'18'!G195+'19'!G195+'20'!G195+'21'!G195+'22'!G195+'23'!G195+'24'!G195+'25'!G195+'26'!G195+'27'!G195+'28'!G195+'29'!G195+'30'!G195+'31.'!G195</f>
        <v>0</v>
      </c>
      <c r="G195" s="44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H195" s="43">
        <f t="shared" si="14"/>
        <v>6</v>
      </c>
      <c r="I195" s="44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.'!J195</f>
        <v>11</v>
      </c>
      <c r="J195" s="20">
        <v>150</v>
      </c>
      <c r="K195" s="44">
        <f>+'1'!L195+'2'!L195+'3'!L195+'4'!L195+'5'!L195+'6'!L195+'7'!L195+'8'!L195+'9'!L195+'10'!L195+'11'!L195+'12'!L195+'13'!L195+'14'!L195+'15'!L195+'16'!L195+'17'!L195+'18'!L195+'19'!L195+'20'!L195+'21'!L195+'22'!L195+'23'!L195+'24'!L195+'25'!L195+'26'!L195+'27'!L195+'28'!L195+'29'!L195+'30'!L195+'31.'!L195</f>
        <v>1650</v>
      </c>
      <c r="L195" s="19"/>
      <c r="M195" s="93"/>
      <c r="N195" s="94">
        <f t="shared" si="15"/>
        <v>0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x14ac:dyDescent="0.65">
      <c r="A196" s="10">
        <v>192</v>
      </c>
      <c r="B196" s="19" t="s">
        <v>249</v>
      </c>
      <c r="C196" s="46">
        <f>+ยกมา!D196</f>
        <v>0</v>
      </c>
      <c r="D196" s="44">
        <f>+'1'!E196+'2'!E196+'3'!E196+'4'!E196+'5'!E196+'6'!E196+'7'!E196+'8'!E196+'9'!E196+'10'!E196+'11'!E196+'12'!E196+'13'!E196+'14'!E196+'15'!E196+'16'!E196+'17'!E196+'18'!E196+'19'!E196+'20'!E196+'21'!E196+'22'!E196+'23'!E196+'24'!E196+'25'!E196+'26'!E196+'27'!E196+'28'!E196+'29'!E196+'30'!E196+'31.'!E196</f>
        <v>13</v>
      </c>
      <c r="E196" s="43">
        <f t="shared" si="13"/>
        <v>13</v>
      </c>
      <c r="F196" s="44">
        <f>+'1'!G196+'2'!G196+'3'!G196+'4'!G196+'5'!G196+'6'!G196+'7'!G196+'8'!G196+'9'!G196+'10'!G196+'11'!G196+'12'!G196+'13'!G196+'14'!G196+'15'!G196+'16'!G196+'17'!G196+'18'!G196+'19'!G196+'20'!G196+'21'!G196+'22'!G196+'23'!G196+'24'!G196+'25'!G196+'26'!G196+'27'!G196+'28'!G196+'29'!G196+'30'!G196+'31.'!G196</f>
        <v>0</v>
      </c>
      <c r="G196" s="44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H196" s="43">
        <f t="shared" si="14"/>
        <v>3</v>
      </c>
      <c r="I196" s="44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.'!J196</f>
        <v>10</v>
      </c>
      <c r="J196" s="20">
        <v>150</v>
      </c>
      <c r="K196" s="44">
        <f>+'1'!L196+'2'!L196+'3'!L196+'4'!L196+'5'!L196+'6'!L196+'7'!L196+'8'!L196+'9'!L196+'10'!L196+'11'!L196+'12'!L196+'13'!L196+'14'!L196+'15'!L196+'16'!L196+'17'!L196+'18'!L196+'19'!L196+'20'!L196+'21'!L196+'22'!L196+'23'!L196+'24'!L196+'25'!L196+'26'!L196+'27'!L196+'28'!L196+'29'!L196+'30'!L196+'31.'!L196</f>
        <v>1500</v>
      </c>
      <c r="L196" s="19"/>
      <c r="M196" s="93"/>
      <c r="N196" s="94">
        <f t="shared" si="15"/>
        <v>0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x14ac:dyDescent="0.65">
      <c r="A197" s="10">
        <v>193</v>
      </c>
      <c r="B197" s="19" t="s">
        <v>250</v>
      </c>
      <c r="C197" s="46">
        <f>+ยกมา!D197</f>
        <v>0</v>
      </c>
      <c r="D197" s="44">
        <f>+'1'!E197+'2'!E197+'3'!E197+'4'!E197+'5'!E197+'6'!E197+'7'!E197+'8'!E197+'9'!E197+'10'!E197+'11'!E197+'12'!E197+'13'!E197+'14'!E197+'15'!E197+'16'!E197+'17'!E197+'18'!E197+'19'!E197+'20'!E197+'21'!E197+'22'!E197+'23'!E197+'24'!E197+'25'!E197+'26'!E197+'27'!E197+'28'!E197+'29'!E197+'30'!E197+'31.'!E197</f>
        <v>5</v>
      </c>
      <c r="E197" s="43">
        <f t="shared" ref="E197:E260" si="16">+C197+D197</f>
        <v>5</v>
      </c>
      <c r="F197" s="44">
        <f>+'1'!G197+'2'!G197+'3'!G197+'4'!G197+'5'!G197+'6'!G197+'7'!G197+'8'!G197+'9'!G197+'10'!G197+'11'!G197+'12'!G197+'13'!G197+'14'!G197+'15'!G197+'16'!G197+'17'!G197+'18'!G197+'19'!G197+'20'!G197+'21'!G197+'22'!G197+'23'!G197+'24'!G197+'25'!G197+'26'!G197+'27'!G197+'28'!G197+'29'!G197+'30'!G197+'31.'!G197</f>
        <v>0</v>
      </c>
      <c r="G197" s="44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H197" s="43">
        <f t="shared" si="14"/>
        <v>0</v>
      </c>
      <c r="I197" s="44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.'!J197</f>
        <v>5</v>
      </c>
      <c r="J197" s="20">
        <v>150</v>
      </c>
      <c r="K197" s="44">
        <f>+'1'!L197+'2'!L197+'3'!L197+'4'!L197+'5'!L197+'6'!L197+'7'!L197+'8'!L197+'9'!L197+'10'!L197+'11'!L197+'12'!L197+'13'!L197+'14'!L197+'15'!L197+'16'!L197+'17'!L197+'18'!L197+'19'!L197+'20'!L197+'21'!L197+'22'!L197+'23'!L197+'24'!L197+'25'!L197+'26'!L197+'27'!L197+'28'!L197+'29'!L197+'30'!L197+'31.'!L197</f>
        <v>750</v>
      </c>
      <c r="L197" s="19"/>
      <c r="M197" s="93"/>
      <c r="N197" s="94">
        <f t="shared" si="15"/>
        <v>0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x14ac:dyDescent="0.65">
      <c r="A198" s="10">
        <v>194</v>
      </c>
      <c r="B198" s="19" t="s">
        <v>166</v>
      </c>
      <c r="C198" s="46">
        <f>+ยกมา!D198</f>
        <v>0</v>
      </c>
      <c r="D198" s="44">
        <f>+'1'!E198+'2'!E198+'3'!E198+'4'!E198+'5'!E198+'6'!E198+'7'!E198+'8'!E198+'9'!E198+'10'!E198+'11'!E198+'12'!E198+'13'!E198+'14'!E198+'15'!E198+'16'!E198+'17'!E198+'18'!E198+'19'!E198+'20'!E198+'21'!E198+'22'!E198+'23'!E198+'24'!E198+'25'!E198+'26'!E198+'27'!E198+'28'!E198+'29'!E198+'30'!E198+'31.'!E198</f>
        <v>0</v>
      </c>
      <c r="E198" s="43">
        <f t="shared" si="16"/>
        <v>0</v>
      </c>
      <c r="F198" s="44">
        <f>+'1'!G198+'2'!G198+'3'!G198+'4'!G198+'5'!G198+'6'!G198+'7'!G198+'8'!G198+'9'!G198+'10'!G198+'11'!G198+'12'!G198+'13'!G198+'14'!G198+'15'!G198+'16'!G198+'17'!G198+'18'!G198+'19'!G198+'20'!G198+'21'!G198+'22'!G198+'23'!G198+'24'!G198+'25'!G198+'26'!G198+'27'!G198+'28'!G198+'29'!G198+'30'!G198+'31.'!G198</f>
        <v>0</v>
      </c>
      <c r="G198" s="44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H198" s="43">
        <f t="shared" ref="H198:H261" si="17">+C198+D198-F198-G198-I198</f>
        <v>0</v>
      </c>
      <c r="I198" s="44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.'!J198</f>
        <v>0</v>
      </c>
      <c r="J198" s="20">
        <v>185</v>
      </c>
      <c r="K198" s="44">
        <f>+'1'!L198+'2'!L198+'3'!L198+'4'!L198+'5'!L198+'6'!L198+'7'!L198+'8'!L198+'9'!L198+'10'!L198+'11'!L198+'12'!L198+'13'!L198+'14'!L198+'15'!L198+'16'!L198+'17'!L198+'18'!L198+'19'!L198+'20'!L198+'21'!L198+'22'!L198+'23'!L198+'24'!L198+'25'!L198+'26'!L198+'27'!L198+'28'!L198+'29'!L198+'30'!L198+'31.'!L198</f>
        <v>0</v>
      </c>
      <c r="L198" s="19"/>
      <c r="M198" s="93"/>
      <c r="N198" s="94">
        <f t="shared" ref="N198:N261" si="18">+I198*M198</f>
        <v>0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x14ac:dyDescent="0.65">
      <c r="A199" s="10">
        <v>195</v>
      </c>
      <c r="B199" s="19" t="s">
        <v>167</v>
      </c>
      <c r="C199" s="46">
        <f>+ยกมา!D199</f>
        <v>0</v>
      </c>
      <c r="D199" s="44">
        <f>+'1'!E199+'2'!E199+'3'!E199+'4'!E199+'5'!E199+'6'!E199+'7'!E199+'8'!E199+'9'!E199+'10'!E199+'11'!E199+'12'!E199+'13'!E199+'14'!E199+'15'!E199+'16'!E199+'17'!E199+'18'!E199+'19'!E199+'20'!E199+'21'!E199+'22'!E199+'23'!E199+'24'!E199+'25'!E199+'26'!E199+'27'!E199+'28'!E199+'29'!E199+'30'!E199+'31.'!E199</f>
        <v>0</v>
      </c>
      <c r="E199" s="43">
        <f t="shared" si="16"/>
        <v>0</v>
      </c>
      <c r="F199" s="44">
        <f>+'1'!G199+'2'!G199+'3'!G199+'4'!G199+'5'!G199+'6'!G199+'7'!G199+'8'!G199+'9'!G199+'10'!G199+'11'!G199+'12'!G199+'13'!G199+'14'!G199+'15'!G199+'16'!G199+'17'!G199+'18'!G199+'19'!G199+'20'!G199+'21'!G199+'22'!G199+'23'!G199+'24'!G199+'25'!G199+'26'!G199+'27'!G199+'28'!G199+'29'!G199+'30'!G199+'31.'!G199</f>
        <v>0</v>
      </c>
      <c r="G199" s="44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H199" s="43">
        <f t="shared" si="17"/>
        <v>0</v>
      </c>
      <c r="I199" s="44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.'!J199</f>
        <v>0</v>
      </c>
      <c r="J199" s="20">
        <v>185</v>
      </c>
      <c r="K199" s="44">
        <f>+'1'!L199+'2'!L199+'3'!L199+'4'!L199+'5'!L199+'6'!L199+'7'!L199+'8'!L199+'9'!L199+'10'!L199+'11'!L199+'12'!L199+'13'!L199+'14'!L199+'15'!L199+'16'!L199+'17'!L199+'18'!L199+'19'!L199+'20'!L199+'21'!L199+'22'!L199+'23'!L199+'24'!L199+'25'!L199+'26'!L199+'27'!L199+'28'!L199+'29'!L199+'30'!L199+'31.'!L199</f>
        <v>0</v>
      </c>
      <c r="L199" s="19"/>
      <c r="M199" s="93"/>
      <c r="N199" s="94">
        <f t="shared" si="18"/>
        <v>0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x14ac:dyDescent="0.65">
      <c r="A200" s="10">
        <v>196</v>
      </c>
      <c r="B200" s="19" t="s">
        <v>168</v>
      </c>
      <c r="C200" s="46">
        <f>+ยกมา!D200</f>
        <v>0</v>
      </c>
      <c r="D200" s="44">
        <f>+'1'!E200+'2'!E200+'3'!E200+'4'!E200+'5'!E200+'6'!E200+'7'!E200+'8'!E200+'9'!E200+'10'!E200+'11'!E200+'12'!E200+'13'!E200+'14'!E200+'15'!E200+'16'!E200+'17'!E200+'18'!E200+'19'!E200+'20'!E200+'21'!E200+'22'!E200+'23'!E200+'24'!E200+'25'!E200+'26'!E200+'27'!E200+'28'!E200+'29'!E200+'30'!E200+'31.'!E200</f>
        <v>0</v>
      </c>
      <c r="E200" s="43">
        <f t="shared" si="16"/>
        <v>0</v>
      </c>
      <c r="F200" s="44">
        <f>+'1'!G200+'2'!G200+'3'!G200+'4'!G200+'5'!G200+'6'!G200+'7'!G200+'8'!G200+'9'!G200+'10'!G200+'11'!G200+'12'!G200+'13'!G200+'14'!G200+'15'!G200+'16'!G200+'17'!G200+'18'!G200+'19'!G200+'20'!G200+'21'!G200+'22'!G200+'23'!G200+'24'!G200+'25'!G200+'26'!G200+'27'!G200+'28'!G200+'29'!G200+'30'!G200+'31.'!G200</f>
        <v>0</v>
      </c>
      <c r="G200" s="44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H200" s="43">
        <f t="shared" si="17"/>
        <v>0</v>
      </c>
      <c r="I200" s="44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.'!J200</f>
        <v>0</v>
      </c>
      <c r="J200" s="20">
        <v>185</v>
      </c>
      <c r="K200" s="44">
        <f>+'1'!L200+'2'!L200+'3'!L200+'4'!L200+'5'!L200+'6'!L200+'7'!L200+'8'!L200+'9'!L200+'10'!L200+'11'!L200+'12'!L200+'13'!L200+'14'!L200+'15'!L200+'16'!L200+'17'!L200+'18'!L200+'19'!L200+'20'!L200+'21'!L200+'22'!L200+'23'!L200+'24'!L200+'25'!L200+'26'!L200+'27'!L200+'28'!L200+'29'!L200+'30'!L200+'31.'!L200</f>
        <v>0</v>
      </c>
      <c r="L200" s="19"/>
      <c r="M200" s="93"/>
      <c r="N200" s="94">
        <f t="shared" si="18"/>
        <v>0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x14ac:dyDescent="0.65">
      <c r="A201" s="10">
        <v>197</v>
      </c>
      <c r="B201" s="19" t="s">
        <v>169</v>
      </c>
      <c r="C201" s="46">
        <f>+ยกมา!D201</f>
        <v>0</v>
      </c>
      <c r="D201" s="44">
        <f>+'1'!E201+'2'!E201+'3'!E201+'4'!E201+'5'!E201+'6'!E201+'7'!E201+'8'!E201+'9'!E201+'10'!E201+'11'!E201+'12'!E201+'13'!E201+'14'!E201+'15'!E201+'16'!E201+'17'!E201+'18'!E201+'19'!E201+'20'!E201+'21'!E201+'22'!E201+'23'!E201+'24'!E201+'25'!E201+'26'!E201+'27'!E201+'28'!E201+'29'!E201+'30'!E201+'31.'!E201</f>
        <v>0</v>
      </c>
      <c r="E201" s="43">
        <f t="shared" si="16"/>
        <v>0</v>
      </c>
      <c r="F201" s="44">
        <f>+'1'!G201+'2'!G201+'3'!G201+'4'!G201+'5'!G201+'6'!G201+'7'!G201+'8'!G201+'9'!G201+'10'!G201+'11'!G201+'12'!G201+'13'!G201+'14'!G201+'15'!G201+'16'!G201+'17'!G201+'18'!G201+'19'!G201+'20'!G201+'21'!G201+'22'!G201+'23'!G201+'24'!G201+'25'!G201+'26'!G201+'27'!G201+'28'!G201+'29'!G201+'30'!G201+'31.'!G201</f>
        <v>0</v>
      </c>
      <c r="G201" s="44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H201" s="43">
        <f t="shared" si="17"/>
        <v>0</v>
      </c>
      <c r="I201" s="44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.'!J201</f>
        <v>0</v>
      </c>
      <c r="J201" s="20">
        <v>185</v>
      </c>
      <c r="K201" s="44">
        <f>+'1'!L201+'2'!L201+'3'!L201+'4'!L201+'5'!L201+'6'!L201+'7'!L201+'8'!L201+'9'!L201+'10'!L201+'11'!L201+'12'!L201+'13'!L201+'14'!L201+'15'!L201+'16'!L201+'17'!L201+'18'!L201+'19'!L201+'20'!L201+'21'!L201+'22'!L201+'23'!L201+'24'!L201+'25'!L201+'26'!L201+'27'!L201+'28'!L201+'29'!L201+'30'!L201+'31.'!L201</f>
        <v>0</v>
      </c>
      <c r="L201" s="19"/>
      <c r="M201" s="93"/>
      <c r="N201" s="94">
        <f t="shared" si="18"/>
        <v>0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x14ac:dyDescent="0.65">
      <c r="A202" s="10">
        <v>198</v>
      </c>
      <c r="B202" s="19" t="s">
        <v>168</v>
      </c>
      <c r="C202" s="46">
        <f>+ยกมา!D202</f>
        <v>0</v>
      </c>
      <c r="D202" s="44">
        <f>+'1'!E202+'2'!E202+'3'!E202+'4'!E202+'5'!E202+'6'!E202+'7'!E202+'8'!E202+'9'!E202+'10'!E202+'11'!E202+'12'!E202+'13'!E202+'14'!E202+'15'!E202+'16'!E202+'17'!E202+'18'!E202+'19'!E202+'20'!E202+'21'!E202+'22'!E202+'23'!E202+'24'!E202+'25'!E202+'26'!E202+'27'!E202+'28'!E202+'29'!E202+'30'!E202+'31.'!E202</f>
        <v>0</v>
      </c>
      <c r="E202" s="43">
        <f t="shared" si="16"/>
        <v>0</v>
      </c>
      <c r="F202" s="44">
        <f>+'1'!G202+'2'!G202+'3'!G202+'4'!G202+'5'!G202+'6'!G202+'7'!G202+'8'!G202+'9'!G202+'10'!G202+'11'!G202+'12'!G202+'13'!G202+'14'!G202+'15'!G202+'16'!G202+'17'!G202+'18'!G202+'19'!G202+'20'!G202+'21'!G202+'22'!G202+'23'!G202+'24'!G202+'25'!G202+'26'!G202+'27'!G202+'28'!G202+'29'!G202+'30'!G202+'31.'!G202</f>
        <v>0</v>
      </c>
      <c r="G202" s="44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H202" s="43">
        <f t="shared" si="17"/>
        <v>0</v>
      </c>
      <c r="I202" s="44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.'!J202</f>
        <v>0</v>
      </c>
      <c r="J202" s="20">
        <v>185</v>
      </c>
      <c r="K202" s="44">
        <f>+'1'!L202+'2'!L202+'3'!L202+'4'!L202+'5'!L202+'6'!L202+'7'!L202+'8'!L202+'9'!L202+'10'!L202+'11'!L202+'12'!L202+'13'!L202+'14'!L202+'15'!L202+'16'!L202+'17'!L202+'18'!L202+'19'!L202+'20'!L202+'21'!L202+'22'!L202+'23'!L202+'24'!L202+'25'!L202+'26'!L202+'27'!L202+'28'!L202+'29'!L202+'30'!L202+'31.'!L202</f>
        <v>0</v>
      </c>
      <c r="L202" s="19"/>
      <c r="M202" s="93"/>
      <c r="N202" s="94">
        <f t="shared" si="18"/>
        <v>0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x14ac:dyDescent="0.65">
      <c r="A203" s="10">
        <v>199</v>
      </c>
      <c r="B203" s="19" t="s">
        <v>169</v>
      </c>
      <c r="C203" s="46">
        <f>+ยกมา!D203</f>
        <v>0</v>
      </c>
      <c r="D203" s="44">
        <f>+'1'!E203+'2'!E203+'3'!E203+'4'!E203+'5'!E203+'6'!E203+'7'!E203+'8'!E203+'9'!E203+'10'!E203+'11'!E203+'12'!E203+'13'!E203+'14'!E203+'15'!E203+'16'!E203+'17'!E203+'18'!E203+'19'!E203+'20'!E203+'21'!E203+'22'!E203+'23'!E203+'24'!E203+'25'!E203+'26'!E203+'27'!E203+'28'!E203+'29'!E203+'30'!E203+'31.'!E203</f>
        <v>0</v>
      </c>
      <c r="E203" s="43">
        <f t="shared" si="16"/>
        <v>0</v>
      </c>
      <c r="F203" s="44">
        <f>+'1'!G203+'2'!G203+'3'!G203+'4'!G203+'5'!G203+'6'!G203+'7'!G203+'8'!G203+'9'!G203+'10'!G203+'11'!G203+'12'!G203+'13'!G203+'14'!G203+'15'!G203+'16'!G203+'17'!G203+'18'!G203+'19'!G203+'20'!G203+'21'!G203+'22'!G203+'23'!G203+'24'!G203+'25'!G203+'26'!G203+'27'!G203+'28'!G203+'29'!G203+'30'!G203+'31.'!G203</f>
        <v>0</v>
      </c>
      <c r="G203" s="44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H203" s="43">
        <f t="shared" si="17"/>
        <v>0</v>
      </c>
      <c r="I203" s="44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.'!J203</f>
        <v>0</v>
      </c>
      <c r="J203" s="20">
        <v>185</v>
      </c>
      <c r="K203" s="44">
        <f>+'1'!L203+'2'!L203+'3'!L203+'4'!L203+'5'!L203+'6'!L203+'7'!L203+'8'!L203+'9'!L203+'10'!L203+'11'!L203+'12'!L203+'13'!L203+'14'!L203+'15'!L203+'16'!L203+'17'!L203+'18'!L203+'19'!L203+'20'!L203+'21'!L203+'22'!L203+'23'!L203+'24'!L203+'25'!L203+'26'!L203+'27'!L203+'28'!L203+'29'!L203+'30'!L203+'31.'!L203</f>
        <v>0</v>
      </c>
      <c r="L203" s="19"/>
      <c r="M203" s="93"/>
      <c r="N203" s="94">
        <f t="shared" si="18"/>
        <v>0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x14ac:dyDescent="0.65">
      <c r="A204" s="10">
        <v>200</v>
      </c>
      <c r="B204" s="19" t="s">
        <v>170</v>
      </c>
      <c r="C204" s="46">
        <f>+ยกมา!D204</f>
        <v>0</v>
      </c>
      <c r="D204" s="44">
        <f>+'1'!E204+'2'!E204+'3'!E204+'4'!E204+'5'!E204+'6'!E204+'7'!E204+'8'!E204+'9'!E204+'10'!E204+'11'!E204+'12'!E204+'13'!E204+'14'!E204+'15'!E204+'16'!E204+'17'!E204+'18'!E204+'19'!E204+'20'!E204+'21'!E204+'22'!E204+'23'!E204+'24'!E204+'25'!E204+'26'!E204+'27'!E204+'28'!E204+'29'!E204+'30'!E204+'31.'!E204</f>
        <v>0</v>
      </c>
      <c r="E204" s="43">
        <f t="shared" si="16"/>
        <v>0</v>
      </c>
      <c r="F204" s="44">
        <f>+'1'!G204+'2'!G204+'3'!G204+'4'!G204+'5'!G204+'6'!G204+'7'!G204+'8'!G204+'9'!G204+'10'!G204+'11'!G204+'12'!G204+'13'!G204+'14'!G204+'15'!G204+'16'!G204+'17'!G204+'18'!G204+'19'!G204+'20'!G204+'21'!G204+'22'!G204+'23'!G204+'24'!G204+'25'!G204+'26'!G204+'27'!G204+'28'!G204+'29'!G204+'30'!G204+'31.'!G204</f>
        <v>0</v>
      </c>
      <c r="G204" s="44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H204" s="43">
        <f t="shared" si="17"/>
        <v>0</v>
      </c>
      <c r="I204" s="44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.'!J204</f>
        <v>0</v>
      </c>
      <c r="J204" s="20">
        <v>135</v>
      </c>
      <c r="K204" s="44">
        <f>+'1'!L204+'2'!L204+'3'!L204+'4'!L204+'5'!L204+'6'!L204+'7'!L204+'8'!L204+'9'!L204+'10'!L204+'11'!L204+'12'!L204+'13'!L204+'14'!L204+'15'!L204+'16'!L204+'17'!L204+'18'!L204+'19'!L204+'20'!L204+'21'!L204+'22'!L204+'23'!L204+'24'!L204+'25'!L204+'26'!L204+'27'!L204+'28'!L204+'29'!L204+'30'!L204+'31.'!L204</f>
        <v>0</v>
      </c>
      <c r="L204" s="19"/>
      <c r="M204" s="93"/>
      <c r="N204" s="94">
        <f t="shared" si="18"/>
        <v>0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x14ac:dyDescent="0.65">
      <c r="A205" s="10">
        <v>201</v>
      </c>
      <c r="B205" s="19" t="s">
        <v>115</v>
      </c>
      <c r="C205" s="46">
        <f>+ยกมา!D205</f>
        <v>0</v>
      </c>
      <c r="D205" s="44">
        <f>+'1'!E205+'2'!E205+'3'!E205+'4'!E205+'5'!E205+'6'!E205+'7'!E205+'8'!E205+'9'!E205+'10'!E205+'11'!E205+'12'!E205+'13'!E205+'14'!E205+'15'!E205+'16'!E205+'17'!E205+'18'!E205+'19'!E205+'20'!E205+'21'!E205+'22'!E205+'23'!E205+'24'!E205+'25'!E205+'26'!E205+'27'!E205+'28'!E205+'29'!E205+'30'!E205+'31.'!E205</f>
        <v>0</v>
      </c>
      <c r="E205" s="43">
        <f t="shared" si="16"/>
        <v>0</v>
      </c>
      <c r="F205" s="44">
        <f>+'1'!G205+'2'!G205+'3'!G205+'4'!G205+'5'!G205+'6'!G205+'7'!G205+'8'!G205+'9'!G205+'10'!G205+'11'!G205+'12'!G205+'13'!G205+'14'!G205+'15'!G205+'16'!G205+'17'!G205+'18'!G205+'19'!G205+'20'!G205+'21'!G205+'22'!G205+'23'!G205+'24'!G205+'25'!G205+'26'!G205+'27'!G205+'28'!G205+'29'!G205+'30'!G205+'31.'!G205</f>
        <v>0</v>
      </c>
      <c r="G205" s="44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H205" s="43">
        <f t="shared" si="17"/>
        <v>0</v>
      </c>
      <c r="I205" s="44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.'!J205</f>
        <v>0</v>
      </c>
      <c r="J205" s="20">
        <v>100</v>
      </c>
      <c r="K205" s="44">
        <f>+'1'!L205+'2'!L205+'3'!L205+'4'!L205+'5'!L205+'6'!L205+'7'!L205+'8'!L205+'9'!L205+'10'!L205+'11'!L205+'12'!L205+'13'!L205+'14'!L205+'15'!L205+'16'!L205+'17'!L205+'18'!L205+'19'!L205+'20'!L205+'21'!L205+'22'!L205+'23'!L205+'24'!L205+'25'!L205+'26'!L205+'27'!L205+'28'!L205+'29'!L205+'30'!L205+'31.'!L205</f>
        <v>0</v>
      </c>
      <c r="L205" s="19"/>
      <c r="M205" s="93"/>
      <c r="N205" s="94">
        <f t="shared" si="18"/>
        <v>0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x14ac:dyDescent="0.65">
      <c r="A206" s="10">
        <v>202</v>
      </c>
      <c r="B206" s="19" t="s">
        <v>171</v>
      </c>
      <c r="C206" s="46">
        <f>+ยกมา!D206</f>
        <v>0</v>
      </c>
      <c r="D206" s="44">
        <f>+'1'!E206+'2'!E206+'3'!E206+'4'!E206+'5'!E206+'6'!E206+'7'!E206+'8'!E206+'9'!E206+'10'!E206+'11'!E206+'12'!E206+'13'!E206+'14'!E206+'15'!E206+'16'!E206+'17'!E206+'18'!E206+'19'!E206+'20'!E206+'21'!E206+'22'!E206+'23'!E206+'24'!E206+'25'!E206+'26'!E206+'27'!E206+'28'!E206+'29'!E206+'30'!E206+'31.'!E206</f>
        <v>0</v>
      </c>
      <c r="E206" s="43">
        <f t="shared" si="16"/>
        <v>0</v>
      </c>
      <c r="F206" s="44">
        <f>+'1'!G206+'2'!G206+'3'!G206+'4'!G206+'5'!G206+'6'!G206+'7'!G206+'8'!G206+'9'!G206+'10'!G206+'11'!G206+'12'!G206+'13'!G206+'14'!G206+'15'!G206+'16'!G206+'17'!G206+'18'!G206+'19'!G206+'20'!G206+'21'!G206+'22'!G206+'23'!G206+'24'!G206+'25'!G206+'26'!G206+'27'!G206+'28'!G206+'29'!G206+'30'!G206+'31.'!G206</f>
        <v>0</v>
      </c>
      <c r="G206" s="44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H206" s="43">
        <f t="shared" si="17"/>
        <v>0</v>
      </c>
      <c r="I206" s="44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.'!J206</f>
        <v>0</v>
      </c>
      <c r="J206" s="20">
        <v>90</v>
      </c>
      <c r="K206" s="44">
        <f>+'1'!L206+'2'!L206+'3'!L206+'4'!L206+'5'!L206+'6'!L206+'7'!L206+'8'!L206+'9'!L206+'10'!L206+'11'!L206+'12'!L206+'13'!L206+'14'!L206+'15'!L206+'16'!L206+'17'!L206+'18'!L206+'19'!L206+'20'!L206+'21'!L206+'22'!L206+'23'!L206+'24'!L206+'25'!L206+'26'!L206+'27'!L206+'28'!L206+'29'!L206+'30'!L206+'31.'!L206</f>
        <v>0</v>
      </c>
      <c r="L206" s="19"/>
      <c r="M206" s="93"/>
      <c r="N206" s="94">
        <f t="shared" si="18"/>
        <v>0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x14ac:dyDescent="0.65">
      <c r="A207" s="10">
        <v>203</v>
      </c>
      <c r="B207" s="19" t="s">
        <v>172</v>
      </c>
      <c r="C207" s="46">
        <f>+ยกมา!D207</f>
        <v>1</v>
      </c>
      <c r="D207" s="44">
        <f>+'1'!E207+'2'!E207+'3'!E207+'4'!E207+'5'!E207+'6'!E207+'7'!E207+'8'!E207+'9'!E207+'10'!E207+'11'!E207+'12'!E207+'13'!E207+'14'!E207+'15'!E207+'16'!E207+'17'!E207+'18'!E207+'19'!E207+'20'!E207+'21'!E207+'22'!E207+'23'!E207+'24'!E207+'25'!E207+'26'!E207+'27'!E207+'28'!E207+'29'!E207+'30'!E207+'31.'!E207</f>
        <v>0</v>
      </c>
      <c r="E207" s="43">
        <f t="shared" si="16"/>
        <v>1</v>
      </c>
      <c r="F207" s="44">
        <f>+'1'!G207+'2'!G207+'3'!G207+'4'!G207+'5'!G207+'6'!G207+'7'!G207+'8'!G207+'9'!G207+'10'!G207+'11'!G207+'12'!G207+'13'!G207+'14'!G207+'15'!G207+'16'!G207+'17'!G207+'18'!G207+'19'!G207+'20'!G207+'21'!G207+'22'!G207+'23'!G207+'24'!G207+'25'!G207+'26'!G207+'27'!G207+'28'!G207+'29'!G207+'30'!G207+'31.'!G207</f>
        <v>0</v>
      </c>
      <c r="G207" s="44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H207" s="43">
        <f t="shared" si="17"/>
        <v>0</v>
      </c>
      <c r="I207" s="44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.'!J207</f>
        <v>1</v>
      </c>
      <c r="J207" s="20">
        <v>90</v>
      </c>
      <c r="K207" s="44">
        <f>+'1'!L207+'2'!L207+'3'!L207+'4'!L207+'5'!L207+'6'!L207+'7'!L207+'8'!L207+'9'!L207+'10'!L207+'11'!L207+'12'!L207+'13'!L207+'14'!L207+'15'!L207+'16'!L207+'17'!L207+'18'!L207+'19'!L207+'20'!L207+'21'!L207+'22'!L207+'23'!L207+'24'!L207+'25'!L207+'26'!L207+'27'!L207+'28'!L207+'29'!L207+'30'!L207+'31.'!L207</f>
        <v>90</v>
      </c>
      <c r="L207" s="19"/>
      <c r="M207" s="93"/>
      <c r="N207" s="94">
        <f t="shared" si="18"/>
        <v>0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x14ac:dyDescent="0.65">
      <c r="A208" s="10">
        <v>204</v>
      </c>
      <c r="B208" s="19" t="s">
        <v>173</v>
      </c>
      <c r="C208" s="46">
        <f>+ยกมา!D208</f>
        <v>0</v>
      </c>
      <c r="D208" s="44">
        <f>+'1'!E208+'2'!E208+'3'!E208+'4'!E208+'5'!E208+'6'!E208+'7'!E208+'8'!E208+'9'!E208+'10'!E208+'11'!E208+'12'!E208+'13'!E208+'14'!E208+'15'!E208+'16'!E208+'17'!E208+'18'!E208+'19'!E208+'20'!E208+'21'!E208+'22'!E208+'23'!E208+'24'!E208+'25'!E208+'26'!E208+'27'!E208+'28'!E208+'29'!E208+'30'!E208+'31.'!E208</f>
        <v>0</v>
      </c>
      <c r="E208" s="43">
        <f t="shared" si="16"/>
        <v>0</v>
      </c>
      <c r="F208" s="44">
        <f>+'1'!G208+'2'!G208+'3'!G208+'4'!G208+'5'!G208+'6'!G208+'7'!G208+'8'!G208+'9'!G208+'10'!G208+'11'!G208+'12'!G208+'13'!G208+'14'!G208+'15'!G208+'16'!G208+'17'!G208+'18'!G208+'19'!G208+'20'!G208+'21'!G208+'22'!G208+'23'!G208+'24'!G208+'25'!G208+'26'!G208+'27'!G208+'28'!G208+'29'!G208+'30'!G208+'31.'!G208</f>
        <v>0</v>
      </c>
      <c r="G208" s="44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H208" s="43">
        <f t="shared" si="17"/>
        <v>0</v>
      </c>
      <c r="I208" s="44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.'!J208</f>
        <v>0</v>
      </c>
      <c r="J208" s="20">
        <v>90</v>
      </c>
      <c r="K208" s="44">
        <f>+'1'!L208+'2'!L208+'3'!L208+'4'!L208+'5'!L208+'6'!L208+'7'!L208+'8'!L208+'9'!L208+'10'!L208+'11'!L208+'12'!L208+'13'!L208+'14'!L208+'15'!L208+'16'!L208+'17'!L208+'18'!L208+'19'!L208+'20'!L208+'21'!L208+'22'!L208+'23'!L208+'24'!L208+'25'!L208+'26'!L208+'27'!L208+'28'!L208+'29'!L208+'30'!L208+'31.'!L208</f>
        <v>0</v>
      </c>
      <c r="L208" s="19"/>
      <c r="M208" s="93"/>
      <c r="N208" s="94">
        <f t="shared" si="18"/>
        <v>0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x14ac:dyDescent="0.65">
      <c r="A209" s="10">
        <v>205</v>
      </c>
      <c r="B209" s="19" t="s">
        <v>174</v>
      </c>
      <c r="C209" s="46">
        <f>+ยกมา!D209</f>
        <v>0</v>
      </c>
      <c r="D209" s="44">
        <f>+'1'!E209+'2'!E209+'3'!E209+'4'!E209+'5'!E209+'6'!E209+'7'!E209+'8'!E209+'9'!E209+'10'!E209+'11'!E209+'12'!E209+'13'!E209+'14'!E209+'15'!E209+'16'!E209+'17'!E209+'18'!E209+'19'!E209+'20'!E209+'21'!E209+'22'!E209+'23'!E209+'24'!E209+'25'!E209+'26'!E209+'27'!E209+'28'!E209+'29'!E209+'30'!E209+'31.'!E209</f>
        <v>0</v>
      </c>
      <c r="E209" s="43">
        <f t="shared" si="16"/>
        <v>0</v>
      </c>
      <c r="F209" s="44">
        <f>+'1'!G209+'2'!G209+'3'!G209+'4'!G209+'5'!G209+'6'!G209+'7'!G209+'8'!G209+'9'!G209+'10'!G209+'11'!G209+'12'!G209+'13'!G209+'14'!G209+'15'!G209+'16'!G209+'17'!G209+'18'!G209+'19'!G209+'20'!G209+'21'!G209+'22'!G209+'23'!G209+'24'!G209+'25'!G209+'26'!G209+'27'!G209+'28'!G209+'29'!G209+'30'!G209+'31.'!G209</f>
        <v>0</v>
      </c>
      <c r="G209" s="44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H209" s="43">
        <f t="shared" si="17"/>
        <v>0</v>
      </c>
      <c r="I209" s="44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.'!J209</f>
        <v>0</v>
      </c>
      <c r="J209" s="20">
        <v>90</v>
      </c>
      <c r="K209" s="44">
        <f>+'1'!L209+'2'!L209+'3'!L209+'4'!L209+'5'!L209+'6'!L209+'7'!L209+'8'!L209+'9'!L209+'10'!L209+'11'!L209+'12'!L209+'13'!L209+'14'!L209+'15'!L209+'16'!L209+'17'!L209+'18'!L209+'19'!L209+'20'!L209+'21'!L209+'22'!L209+'23'!L209+'24'!L209+'25'!L209+'26'!L209+'27'!L209+'28'!L209+'29'!L209+'30'!L209+'31.'!L209</f>
        <v>0</v>
      </c>
      <c r="L209" s="19"/>
      <c r="M209" s="93"/>
      <c r="N209" s="94">
        <f t="shared" si="18"/>
        <v>0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x14ac:dyDescent="0.65">
      <c r="A210" s="10">
        <v>206</v>
      </c>
      <c r="B210" s="19" t="s">
        <v>368</v>
      </c>
      <c r="C210" s="46">
        <f>+ยกมา!D210</f>
        <v>0</v>
      </c>
      <c r="D210" s="44">
        <f>+'1'!E210+'2'!E210+'3'!E210+'4'!E210+'5'!E210+'6'!E210+'7'!E210+'8'!E210+'9'!E210+'10'!E210+'11'!E210+'12'!E210+'13'!E210+'14'!E210+'15'!E210+'16'!E210+'17'!E210+'18'!E210+'19'!E210+'20'!E210+'21'!E210+'22'!E210+'23'!E210+'24'!E210+'25'!E210+'26'!E210+'27'!E210+'28'!E210+'29'!E210+'30'!E210+'31.'!E210</f>
        <v>0</v>
      </c>
      <c r="E210" s="43">
        <f t="shared" si="16"/>
        <v>0</v>
      </c>
      <c r="F210" s="44">
        <f>+'1'!G210+'2'!G210+'3'!G210+'4'!G210+'5'!G210+'6'!G210+'7'!G210+'8'!G210+'9'!G210+'10'!G210+'11'!G210+'12'!G210+'13'!G210+'14'!G210+'15'!G210+'16'!G210+'17'!G210+'18'!G210+'19'!G210+'20'!G210+'21'!G210+'22'!G210+'23'!G210+'24'!G210+'25'!G210+'26'!G210+'27'!G210+'28'!G210+'29'!G210+'30'!G210+'31.'!G210</f>
        <v>0</v>
      </c>
      <c r="G210" s="44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H210" s="43">
        <f t="shared" si="17"/>
        <v>0</v>
      </c>
      <c r="I210" s="44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.'!J210</f>
        <v>0</v>
      </c>
      <c r="J210" s="20">
        <v>50</v>
      </c>
      <c r="K210" s="44">
        <f>+'1'!L210+'2'!L210+'3'!L210+'4'!L210+'5'!L210+'6'!L210+'7'!L210+'8'!L210+'9'!L210+'10'!L210+'11'!L210+'12'!L210+'13'!L210+'14'!L210+'15'!L210+'16'!L210+'17'!L210+'18'!L210+'19'!L210+'20'!L210+'21'!L210+'22'!L210+'23'!L210+'24'!L210+'25'!L210+'26'!L210+'27'!L210+'28'!L210+'29'!L210+'30'!L210+'31.'!L210</f>
        <v>0</v>
      </c>
      <c r="L210" s="19"/>
      <c r="M210" s="93"/>
      <c r="N210" s="94">
        <f t="shared" si="18"/>
        <v>0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x14ac:dyDescent="0.65">
      <c r="A211" s="10">
        <v>207</v>
      </c>
      <c r="B211" s="19" t="s">
        <v>179</v>
      </c>
      <c r="C211" s="46">
        <f>+ยกมา!D211</f>
        <v>0</v>
      </c>
      <c r="D211" s="44">
        <f>+'1'!E211+'2'!E211+'3'!E211+'4'!E211+'5'!E211+'6'!E211+'7'!E211+'8'!E211+'9'!E211+'10'!E211+'11'!E211+'12'!E211+'13'!E211+'14'!E211+'15'!E211+'16'!E211+'17'!E211+'18'!E211+'19'!E211+'20'!E211+'21'!E211+'22'!E211+'23'!E211+'24'!E211+'25'!E211+'26'!E211+'27'!E211+'28'!E211+'29'!E211+'30'!E211+'31.'!E211</f>
        <v>0</v>
      </c>
      <c r="E211" s="43">
        <f t="shared" si="16"/>
        <v>0</v>
      </c>
      <c r="F211" s="44">
        <f>+'1'!G211+'2'!G211+'3'!G211+'4'!G211+'5'!G211+'6'!G211+'7'!G211+'8'!G211+'9'!G211+'10'!G211+'11'!G211+'12'!G211+'13'!G211+'14'!G211+'15'!G211+'16'!G211+'17'!G211+'18'!G211+'19'!G211+'20'!G211+'21'!G211+'22'!G211+'23'!G211+'24'!G211+'25'!G211+'26'!G211+'27'!G211+'28'!G211+'29'!G211+'30'!G211+'31.'!G211</f>
        <v>0</v>
      </c>
      <c r="G211" s="44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H211" s="43">
        <f t="shared" si="17"/>
        <v>0</v>
      </c>
      <c r="I211" s="44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.'!J211</f>
        <v>0</v>
      </c>
      <c r="J211" s="20">
        <v>50</v>
      </c>
      <c r="K211" s="44">
        <f>+'1'!L211+'2'!L211+'3'!L211+'4'!L211+'5'!L211+'6'!L211+'7'!L211+'8'!L211+'9'!L211+'10'!L211+'11'!L211+'12'!L211+'13'!L211+'14'!L211+'15'!L211+'16'!L211+'17'!L211+'18'!L211+'19'!L211+'20'!L211+'21'!L211+'22'!L211+'23'!L211+'24'!L211+'25'!L211+'26'!L211+'27'!L211+'28'!L211+'29'!L211+'30'!L211+'31.'!L211</f>
        <v>0</v>
      </c>
      <c r="L211" s="19"/>
      <c r="M211" s="93">
        <v>28.14</v>
      </c>
      <c r="N211" s="94">
        <f t="shared" si="18"/>
        <v>0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x14ac:dyDescent="0.65">
      <c r="A212" s="10">
        <v>208</v>
      </c>
      <c r="B212" s="19" t="s">
        <v>180</v>
      </c>
      <c r="C212" s="46">
        <f>+ยกมา!D212</f>
        <v>11</v>
      </c>
      <c r="D212" s="44">
        <f>+'1'!E212+'2'!E212+'3'!E212+'4'!E212+'5'!E212+'6'!E212+'7'!E212+'8'!E212+'9'!E212+'10'!E212+'11'!E212+'12'!E212+'13'!E212+'14'!E212+'15'!E212+'16'!E212+'17'!E212+'18'!E212+'19'!E212+'20'!E212+'21'!E212+'22'!E212+'23'!E212+'24'!E212+'25'!E212+'26'!E212+'27'!E212+'28'!E212+'29'!E212+'30'!E212+'31.'!E212</f>
        <v>0</v>
      </c>
      <c r="E212" s="43">
        <f t="shared" si="16"/>
        <v>11</v>
      </c>
      <c r="F212" s="44">
        <f>+'1'!G212+'2'!G212+'3'!G212+'4'!G212+'5'!G212+'6'!G212+'7'!G212+'8'!G212+'9'!G212+'10'!G212+'11'!G212+'12'!G212+'13'!G212+'14'!G212+'15'!G212+'16'!G212+'17'!G212+'18'!G212+'19'!G212+'20'!G212+'21'!G212+'22'!G212+'23'!G212+'24'!G212+'25'!G212+'26'!G212+'27'!G212+'28'!G212+'29'!G212+'30'!G212+'31.'!G212</f>
        <v>0</v>
      </c>
      <c r="G212" s="44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H212" s="43">
        <f t="shared" si="17"/>
        <v>11</v>
      </c>
      <c r="I212" s="44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.'!J212</f>
        <v>0</v>
      </c>
      <c r="J212" s="20">
        <v>55</v>
      </c>
      <c r="K212" s="44">
        <f>+'1'!L212+'2'!L212+'3'!L212+'4'!L212+'5'!L212+'6'!L212+'7'!L212+'8'!L212+'9'!L212+'10'!L212+'11'!L212+'12'!L212+'13'!L212+'14'!L212+'15'!L212+'16'!L212+'17'!L212+'18'!L212+'19'!L212+'20'!L212+'21'!L212+'22'!L212+'23'!L212+'24'!L212+'25'!L212+'26'!L212+'27'!L212+'28'!L212+'29'!L212+'30'!L212+'31.'!L212</f>
        <v>0</v>
      </c>
      <c r="L212" s="19"/>
      <c r="M212" s="93"/>
      <c r="N212" s="94">
        <f t="shared" si="18"/>
        <v>0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x14ac:dyDescent="0.65">
      <c r="A213" s="10">
        <v>209</v>
      </c>
      <c r="B213" s="19" t="s">
        <v>181</v>
      </c>
      <c r="C213" s="46">
        <f>+ยกมา!D213</f>
        <v>7</v>
      </c>
      <c r="D213" s="44">
        <f>+'1'!E213+'2'!E213+'3'!E213+'4'!E213+'5'!E213+'6'!E213+'7'!E213+'8'!E213+'9'!E213+'10'!E213+'11'!E213+'12'!E213+'13'!E213+'14'!E213+'15'!E213+'16'!E213+'17'!E213+'18'!E213+'19'!E213+'20'!E213+'21'!E213+'22'!E213+'23'!E213+'24'!E213+'25'!E213+'26'!E213+'27'!E213+'28'!E213+'29'!E213+'30'!E213+'31.'!E213</f>
        <v>0</v>
      </c>
      <c r="E213" s="43">
        <f t="shared" si="16"/>
        <v>7</v>
      </c>
      <c r="F213" s="44">
        <f>+'1'!G213+'2'!G213+'3'!G213+'4'!G213+'5'!G213+'6'!G213+'7'!G213+'8'!G213+'9'!G213+'10'!G213+'11'!G213+'12'!G213+'13'!G213+'14'!G213+'15'!G213+'16'!G213+'17'!G213+'18'!G213+'19'!G213+'20'!G213+'21'!G213+'22'!G213+'23'!G213+'24'!G213+'25'!G213+'26'!G213+'27'!G213+'28'!G213+'29'!G213+'30'!G213+'31.'!G213</f>
        <v>0</v>
      </c>
      <c r="G213" s="44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H213" s="43">
        <f t="shared" si="17"/>
        <v>6</v>
      </c>
      <c r="I213" s="44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.'!J213</f>
        <v>1</v>
      </c>
      <c r="J213" s="20">
        <v>85</v>
      </c>
      <c r="K213" s="44">
        <f>+'1'!L213+'2'!L213+'3'!L213+'4'!L213+'5'!L213+'6'!L213+'7'!L213+'8'!L213+'9'!L213+'10'!L213+'11'!L213+'12'!L213+'13'!L213+'14'!L213+'15'!L213+'16'!L213+'17'!L213+'18'!L213+'19'!L213+'20'!L213+'21'!L213+'22'!L213+'23'!L213+'24'!L213+'25'!L213+'26'!L213+'27'!L213+'28'!L213+'29'!L213+'30'!L213+'31.'!L213</f>
        <v>85</v>
      </c>
      <c r="L213" s="19"/>
      <c r="M213" s="93"/>
      <c r="N213" s="94">
        <f t="shared" si="18"/>
        <v>0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x14ac:dyDescent="0.65">
      <c r="A214" s="10">
        <v>210</v>
      </c>
      <c r="B214" s="19" t="s">
        <v>299</v>
      </c>
      <c r="C214" s="46">
        <f>+ยกมา!D214</f>
        <v>0</v>
      </c>
      <c r="D214" s="44">
        <f>+'1'!E214+'2'!E214+'3'!E214+'4'!E214+'5'!E214+'6'!E214+'7'!E214+'8'!E214+'9'!E214+'10'!E214+'11'!E214+'12'!E214+'13'!E214+'14'!E214+'15'!E214+'16'!E214+'17'!E214+'18'!E214+'19'!E214+'20'!E214+'21'!E214+'22'!E214+'23'!E214+'24'!E214+'25'!E214+'26'!E214+'27'!E214+'28'!E214+'29'!E214+'30'!E214+'31.'!E214</f>
        <v>0</v>
      </c>
      <c r="E214" s="43">
        <f t="shared" si="16"/>
        <v>0</v>
      </c>
      <c r="F214" s="44">
        <f>+'1'!G214+'2'!G214+'3'!G214+'4'!G214+'5'!G214+'6'!G214+'7'!G214+'8'!G214+'9'!G214+'10'!G214+'11'!G214+'12'!G214+'13'!G214+'14'!G214+'15'!G214+'16'!G214+'17'!G214+'18'!G214+'19'!G214+'20'!G214+'21'!G214+'22'!G214+'23'!G214+'24'!G214+'25'!G214+'26'!G214+'27'!G214+'28'!G214+'29'!G214+'30'!G214+'31.'!G214</f>
        <v>0</v>
      </c>
      <c r="G214" s="44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H214" s="43">
        <f t="shared" si="17"/>
        <v>0</v>
      </c>
      <c r="I214" s="44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.'!J214</f>
        <v>0</v>
      </c>
      <c r="J214" s="20">
        <v>55</v>
      </c>
      <c r="K214" s="44">
        <f>+'1'!L214+'2'!L214+'3'!L214+'4'!L214+'5'!L214+'6'!L214+'7'!L214+'8'!L214+'9'!L214+'10'!L214+'11'!L214+'12'!L214+'13'!L214+'14'!L214+'15'!L214+'16'!L214+'17'!L214+'18'!L214+'19'!L214+'20'!L214+'21'!L214+'22'!L214+'23'!L214+'24'!L214+'25'!L214+'26'!L214+'27'!L214+'28'!L214+'29'!L214+'30'!L214+'31.'!L214</f>
        <v>0</v>
      </c>
      <c r="L214" s="19"/>
      <c r="M214" s="93"/>
      <c r="N214" s="94">
        <f t="shared" si="18"/>
        <v>0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x14ac:dyDescent="0.65">
      <c r="A215" s="10">
        <v>211</v>
      </c>
      <c r="B215" s="19" t="s">
        <v>300</v>
      </c>
      <c r="C215" s="46">
        <f>+ยกมา!D215</f>
        <v>0</v>
      </c>
      <c r="D215" s="44">
        <f>+'1'!E215+'2'!E215+'3'!E215+'4'!E215+'5'!E215+'6'!E215+'7'!E215+'8'!E215+'9'!E215+'10'!E215+'11'!E215+'12'!E215+'13'!E215+'14'!E215+'15'!E215+'16'!E215+'17'!E215+'18'!E215+'19'!E215+'20'!E215+'21'!E215+'22'!E215+'23'!E215+'24'!E215+'25'!E215+'26'!E215+'27'!E215+'28'!E215+'29'!E215+'30'!E215+'31.'!E215</f>
        <v>0</v>
      </c>
      <c r="E215" s="43">
        <f t="shared" si="16"/>
        <v>0</v>
      </c>
      <c r="F215" s="44">
        <f>+'1'!G215+'2'!G215+'3'!G215+'4'!G215+'5'!G215+'6'!G215+'7'!G215+'8'!G215+'9'!G215+'10'!G215+'11'!G215+'12'!G215+'13'!G215+'14'!G215+'15'!G215+'16'!G215+'17'!G215+'18'!G215+'19'!G215+'20'!G215+'21'!G215+'22'!G215+'23'!G215+'24'!G215+'25'!G215+'26'!G215+'27'!G215+'28'!G215+'29'!G215+'30'!G215+'31.'!G215</f>
        <v>0</v>
      </c>
      <c r="G215" s="44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H215" s="43">
        <f t="shared" si="17"/>
        <v>0</v>
      </c>
      <c r="I215" s="44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.'!J215</f>
        <v>0</v>
      </c>
      <c r="J215" s="20">
        <v>55</v>
      </c>
      <c r="K215" s="44">
        <f>+'1'!L215+'2'!L215+'3'!L215+'4'!L215+'5'!L215+'6'!L215+'7'!L215+'8'!L215+'9'!L215+'10'!L215+'11'!L215+'12'!L215+'13'!L215+'14'!L215+'15'!L215+'16'!L215+'17'!L215+'18'!L215+'19'!L215+'20'!L215+'21'!L215+'22'!L215+'23'!L215+'24'!L215+'25'!L215+'26'!L215+'27'!L215+'28'!L215+'29'!L215+'30'!L215+'31.'!L215</f>
        <v>0</v>
      </c>
      <c r="L215" s="19"/>
      <c r="M215" s="93"/>
      <c r="N215" s="94">
        <f t="shared" si="18"/>
        <v>0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x14ac:dyDescent="0.65">
      <c r="A216" s="10">
        <v>212</v>
      </c>
      <c r="B216" s="19" t="s">
        <v>301</v>
      </c>
      <c r="C216" s="46">
        <f>+ยกมา!D216</f>
        <v>0</v>
      </c>
      <c r="D216" s="44">
        <f>+'1'!E216+'2'!E216+'3'!E216+'4'!E216+'5'!E216+'6'!E216+'7'!E216+'8'!E216+'9'!E216+'10'!E216+'11'!E216+'12'!E216+'13'!E216+'14'!E216+'15'!E216+'16'!E216+'17'!E216+'18'!E216+'19'!E216+'20'!E216+'21'!E216+'22'!E216+'23'!E216+'24'!E216+'25'!E216+'26'!E216+'27'!E216+'28'!E216+'29'!E216+'30'!E216+'31.'!E216</f>
        <v>0</v>
      </c>
      <c r="E216" s="43">
        <f t="shared" si="16"/>
        <v>0</v>
      </c>
      <c r="F216" s="44">
        <f>+'1'!G216+'2'!G216+'3'!G216+'4'!G216+'5'!G216+'6'!G216+'7'!G216+'8'!G216+'9'!G216+'10'!G216+'11'!G216+'12'!G216+'13'!G216+'14'!G216+'15'!G216+'16'!G216+'17'!G216+'18'!G216+'19'!G216+'20'!G216+'21'!G216+'22'!G216+'23'!G216+'24'!G216+'25'!G216+'26'!G216+'27'!G216+'28'!G216+'29'!G216+'30'!G216+'31.'!G216</f>
        <v>0</v>
      </c>
      <c r="G216" s="44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H216" s="43">
        <f t="shared" si="17"/>
        <v>0</v>
      </c>
      <c r="I216" s="44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.'!J216</f>
        <v>0</v>
      </c>
      <c r="J216" s="20">
        <v>55</v>
      </c>
      <c r="K216" s="44">
        <f>+'1'!L216+'2'!L216+'3'!L216+'4'!L216+'5'!L216+'6'!L216+'7'!L216+'8'!L216+'9'!L216+'10'!L216+'11'!L216+'12'!L216+'13'!L216+'14'!L216+'15'!L216+'16'!L216+'17'!L216+'18'!L216+'19'!L216+'20'!L216+'21'!L216+'22'!L216+'23'!L216+'24'!L216+'25'!L216+'26'!L216+'27'!L216+'28'!L216+'29'!L216+'30'!L216+'31.'!L216</f>
        <v>0</v>
      </c>
      <c r="L216" s="19"/>
      <c r="M216" s="93"/>
      <c r="N216" s="94">
        <f t="shared" si="18"/>
        <v>0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x14ac:dyDescent="0.65">
      <c r="A217" s="10">
        <v>213</v>
      </c>
      <c r="B217" s="19" t="s">
        <v>302</v>
      </c>
      <c r="C217" s="46">
        <f>+ยกมา!D217</f>
        <v>0</v>
      </c>
      <c r="D217" s="44">
        <f>+'1'!E217+'2'!E217+'3'!E217+'4'!E217+'5'!E217+'6'!E217+'7'!E217+'8'!E217+'9'!E217+'10'!E217+'11'!E217+'12'!E217+'13'!E217+'14'!E217+'15'!E217+'16'!E217+'17'!E217+'18'!E217+'19'!E217+'20'!E217+'21'!E217+'22'!E217+'23'!E217+'24'!E217+'25'!E217+'26'!E217+'27'!E217+'28'!E217+'29'!E217+'30'!E217+'31.'!E217</f>
        <v>0</v>
      </c>
      <c r="E217" s="43">
        <f t="shared" si="16"/>
        <v>0</v>
      </c>
      <c r="F217" s="44">
        <f>+'1'!G217+'2'!G217+'3'!G217+'4'!G217+'5'!G217+'6'!G217+'7'!G217+'8'!G217+'9'!G217+'10'!G217+'11'!G217+'12'!G217+'13'!G217+'14'!G217+'15'!G217+'16'!G217+'17'!G217+'18'!G217+'19'!G217+'20'!G217+'21'!G217+'22'!G217+'23'!G217+'24'!G217+'25'!G217+'26'!G217+'27'!G217+'28'!G217+'29'!G217+'30'!G217+'31.'!G217</f>
        <v>0</v>
      </c>
      <c r="G217" s="44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H217" s="43">
        <f t="shared" si="17"/>
        <v>0</v>
      </c>
      <c r="I217" s="44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.'!J217</f>
        <v>0</v>
      </c>
      <c r="J217" s="20">
        <v>55</v>
      </c>
      <c r="K217" s="44">
        <f>+'1'!L217+'2'!L217+'3'!L217+'4'!L217+'5'!L217+'6'!L217+'7'!L217+'8'!L217+'9'!L217+'10'!L217+'11'!L217+'12'!L217+'13'!L217+'14'!L217+'15'!L217+'16'!L217+'17'!L217+'18'!L217+'19'!L217+'20'!L217+'21'!L217+'22'!L217+'23'!L217+'24'!L217+'25'!L217+'26'!L217+'27'!L217+'28'!L217+'29'!L217+'30'!L217+'31.'!L217</f>
        <v>0</v>
      </c>
      <c r="L217" s="19"/>
      <c r="M217" s="93"/>
      <c r="N217" s="94">
        <f t="shared" si="18"/>
        <v>0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x14ac:dyDescent="0.65">
      <c r="A218" s="10">
        <v>214</v>
      </c>
      <c r="B218" s="19" t="s">
        <v>373</v>
      </c>
      <c r="C218" s="46">
        <f>+ยกมา!D218</f>
        <v>0</v>
      </c>
      <c r="D218" s="44">
        <f>+'1'!E218+'2'!E218+'3'!E218+'4'!E218+'5'!E218+'6'!E218+'7'!E218+'8'!E218+'9'!E218+'10'!E218+'11'!E218+'12'!E218+'13'!E218+'14'!E218+'15'!E218+'16'!E218+'17'!E218+'18'!E218+'19'!E218+'20'!E218+'21'!E218+'22'!E218+'23'!E218+'24'!E218+'25'!E218+'26'!E218+'27'!E218+'28'!E218+'29'!E218+'30'!E218+'31.'!E218</f>
        <v>0</v>
      </c>
      <c r="E218" s="43">
        <f t="shared" si="16"/>
        <v>0</v>
      </c>
      <c r="F218" s="44">
        <f>+'1'!G218+'2'!G218+'3'!G218+'4'!G218+'5'!G218+'6'!G218+'7'!G218+'8'!G218+'9'!G218+'10'!G218+'11'!G218+'12'!G218+'13'!G218+'14'!G218+'15'!G218+'16'!G218+'17'!G218+'18'!G218+'19'!G218+'20'!G218+'21'!G218+'22'!G218+'23'!G218+'24'!G218+'25'!G218+'26'!G218+'27'!G218+'28'!G218+'29'!G218+'30'!G218+'31.'!G218</f>
        <v>0</v>
      </c>
      <c r="G218" s="44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H218" s="43">
        <f t="shared" si="17"/>
        <v>0</v>
      </c>
      <c r="I218" s="44">
        <f>+'1'!J218+'2'!J218+'3'!J218+'4'!J218+'5'!J218+'6'!J218+'7'!J218+'8'!J218+'9'!J218+'10'!J218+'11'!J218+'12'!J218+'13'!J218+'14'!J218+'15'!J218+'16'!J218+'17'!J218+'18'!J218+'19'!J218+'20'!J218+'21'!J218+'22'!J218+'23'!J218+'24'!J218+'25'!J218+'26'!J218+'27'!J218+'28'!J218+'29'!J218+'30'!J218+'31.'!J218</f>
        <v>0</v>
      </c>
      <c r="J218" s="20">
        <v>40</v>
      </c>
      <c r="K218" s="44">
        <f>+'1'!L218+'2'!L218+'3'!L218+'4'!L218+'5'!L218+'6'!L218+'7'!L218+'8'!L218+'9'!L218+'10'!L218+'11'!L218+'12'!L218+'13'!L218+'14'!L218+'15'!L218+'16'!L218+'17'!L218+'18'!L218+'19'!L218+'20'!L218+'21'!L218+'22'!L218+'23'!L218+'24'!L218+'25'!L218+'26'!L218+'27'!L218+'28'!L218+'29'!L218+'30'!L218+'31.'!L218</f>
        <v>0</v>
      </c>
      <c r="L218" s="19"/>
      <c r="M218" s="93"/>
      <c r="N218" s="94">
        <f t="shared" si="18"/>
        <v>0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x14ac:dyDescent="0.65">
      <c r="A219" s="10">
        <v>215</v>
      </c>
      <c r="B219" s="19" t="s">
        <v>184</v>
      </c>
      <c r="C219" s="46">
        <f>+ยกมา!D219</f>
        <v>0</v>
      </c>
      <c r="D219" s="44">
        <f>+'1'!E219+'2'!E219+'3'!E219+'4'!E219+'5'!E219+'6'!E219+'7'!E219+'8'!E219+'9'!E219+'10'!E219+'11'!E219+'12'!E219+'13'!E219+'14'!E219+'15'!E219+'16'!E219+'17'!E219+'18'!E219+'19'!E219+'20'!E219+'21'!E219+'22'!E219+'23'!E219+'24'!E219+'25'!E219+'26'!E219+'27'!E219+'28'!E219+'29'!E219+'30'!E219+'31.'!E219</f>
        <v>0</v>
      </c>
      <c r="E219" s="43">
        <f t="shared" si="16"/>
        <v>0</v>
      </c>
      <c r="F219" s="44">
        <f>+'1'!G219+'2'!G219+'3'!G219+'4'!G219+'5'!G219+'6'!G219+'7'!G219+'8'!G219+'9'!G219+'10'!G219+'11'!G219+'12'!G219+'13'!G219+'14'!G219+'15'!G219+'16'!G219+'17'!G219+'18'!G219+'19'!G219+'20'!G219+'21'!G219+'22'!G219+'23'!G219+'24'!G219+'25'!G219+'26'!G219+'27'!G219+'28'!G219+'29'!G219+'30'!G219+'31.'!G219</f>
        <v>0</v>
      </c>
      <c r="G219" s="44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H219" s="43">
        <f t="shared" si="17"/>
        <v>0</v>
      </c>
      <c r="I219" s="44">
        <f>+'1'!J219+'2'!J219+'3'!J219+'4'!J219+'5'!J219+'6'!J219+'7'!J219+'8'!J219+'9'!J219+'10'!J219+'11'!J219+'12'!J219+'13'!J219+'14'!J219+'15'!J219+'16'!J219+'17'!J219+'18'!J219+'19'!J219+'20'!J219+'21'!J219+'22'!J219+'23'!J219+'24'!J219+'25'!J219+'26'!J219+'27'!J219+'28'!J219+'29'!J219+'30'!J219+'31.'!J219</f>
        <v>0</v>
      </c>
      <c r="J219" s="20">
        <v>120</v>
      </c>
      <c r="K219" s="44">
        <f>+'1'!L219+'2'!L219+'3'!L219+'4'!L219+'5'!L219+'6'!L219+'7'!L219+'8'!L219+'9'!L219+'10'!L219+'11'!L219+'12'!L219+'13'!L219+'14'!L219+'15'!L219+'16'!L219+'17'!L219+'18'!L219+'19'!L219+'20'!L219+'21'!L219+'22'!L219+'23'!L219+'24'!L219+'25'!L219+'26'!L219+'27'!L219+'28'!L219+'29'!L219+'30'!L219+'31.'!L219</f>
        <v>0</v>
      </c>
      <c r="L219" s="19"/>
      <c r="M219" s="93"/>
      <c r="N219" s="94">
        <f t="shared" si="18"/>
        <v>0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x14ac:dyDescent="0.65">
      <c r="A220" s="10">
        <v>216</v>
      </c>
      <c r="B220" s="19" t="s">
        <v>185</v>
      </c>
      <c r="C220" s="46">
        <f>+ยกมา!D220</f>
        <v>0</v>
      </c>
      <c r="D220" s="44">
        <f>+'1'!E220+'2'!E220+'3'!E220+'4'!E220+'5'!E220+'6'!E220+'7'!E220+'8'!E220+'9'!E220+'10'!E220+'11'!E220+'12'!E220+'13'!E220+'14'!E220+'15'!E220+'16'!E220+'17'!E220+'18'!E220+'19'!E220+'20'!E220+'21'!E220+'22'!E220+'23'!E220+'24'!E220+'25'!E220+'26'!E220+'27'!E220+'28'!E220+'29'!E220+'30'!E220+'31.'!E220</f>
        <v>0</v>
      </c>
      <c r="E220" s="43">
        <f t="shared" si="16"/>
        <v>0</v>
      </c>
      <c r="F220" s="44">
        <f>+'1'!G220+'2'!G220+'3'!G220+'4'!G220+'5'!G220+'6'!G220+'7'!G220+'8'!G220+'9'!G220+'10'!G220+'11'!G220+'12'!G220+'13'!G220+'14'!G220+'15'!G220+'16'!G220+'17'!G220+'18'!G220+'19'!G220+'20'!G220+'21'!G220+'22'!G220+'23'!G220+'24'!G220+'25'!G220+'26'!G220+'27'!G220+'28'!G220+'29'!G220+'30'!G220+'31.'!G220</f>
        <v>0</v>
      </c>
      <c r="G220" s="44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H220" s="43">
        <f t="shared" si="17"/>
        <v>0</v>
      </c>
      <c r="I220" s="44">
        <f>+'1'!J220+'2'!J220+'3'!J220+'4'!J220+'5'!J220+'6'!J220+'7'!J220+'8'!J220+'9'!J220+'10'!J220+'11'!J220+'12'!J220+'13'!J220+'14'!J220+'15'!J220+'16'!J220+'17'!J220+'18'!J220+'19'!J220+'20'!J220+'21'!J220+'22'!J220+'23'!J220+'24'!J220+'25'!J220+'26'!J220+'27'!J220+'28'!J220+'29'!J220+'30'!J220+'31.'!J220</f>
        <v>0</v>
      </c>
      <c r="J220" s="20">
        <v>120</v>
      </c>
      <c r="K220" s="44">
        <f>+'1'!L220+'2'!L220+'3'!L220+'4'!L220+'5'!L220+'6'!L220+'7'!L220+'8'!L220+'9'!L220+'10'!L220+'11'!L220+'12'!L220+'13'!L220+'14'!L220+'15'!L220+'16'!L220+'17'!L220+'18'!L220+'19'!L220+'20'!L220+'21'!L220+'22'!L220+'23'!L220+'24'!L220+'25'!L220+'26'!L220+'27'!L220+'28'!L220+'29'!L220+'30'!L220+'31.'!L220</f>
        <v>0</v>
      </c>
      <c r="L220" s="19"/>
      <c r="M220" s="93"/>
      <c r="N220" s="94">
        <f t="shared" si="18"/>
        <v>0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x14ac:dyDescent="0.65">
      <c r="A221" s="10">
        <v>217</v>
      </c>
      <c r="B221" s="19" t="s">
        <v>187</v>
      </c>
      <c r="C221" s="46">
        <f>+ยกมา!D221</f>
        <v>0</v>
      </c>
      <c r="D221" s="44">
        <f>+'1'!E221+'2'!E221+'3'!E221+'4'!E221+'5'!E221+'6'!E221+'7'!E221+'8'!E221+'9'!E221+'10'!E221+'11'!E221+'12'!E221+'13'!E221+'14'!E221+'15'!E221+'16'!E221+'17'!E221+'18'!E221+'19'!E221+'20'!E221+'21'!E221+'22'!E221+'23'!E221+'24'!E221+'25'!E221+'26'!E221+'27'!E221+'28'!E221+'29'!E221+'30'!E221+'31.'!E221</f>
        <v>0</v>
      </c>
      <c r="E221" s="43">
        <f t="shared" si="16"/>
        <v>0</v>
      </c>
      <c r="F221" s="44">
        <f>+'1'!G221+'2'!G221+'3'!G221+'4'!G221+'5'!G221+'6'!G221+'7'!G221+'8'!G221+'9'!G221+'10'!G221+'11'!G221+'12'!G221+'13'!G221+'14'!G221+'15'!G221+'16'!G221+'17'!G221+'18'!G221+'19'!G221+'20'!G221+'21'!G221+'22'!G221+'23'!G221+'24'!G221+'25'!G221+'26'!G221+'27'!G221+'28'!G221+'29'!G221+'30'!G221+'31.'!G221</f>
        <v>0</v>
      </c>
      <c r="G221" s="44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H221" s="43">
        <f t="shared" si="17"/>
        <v>0</v>
      </c>
      <c r="I221" s="44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.'!J221</f>
        <v>0</v>
      </c>
      <c r="J221" s="20">
        <v>50</v>
      </c>
      <c r="K221" s="44">
        <f>+'1'!L221+'2'!L221+'3'!L221+'4'!L221+'5'!L221+'6'!L221+'7'!L221+'8'!L221+'9'!L221+'10'!L221+'11'!L221+'12'!L221+'13'!L221+'14'!L221+'15'!L221+'16'!L221+'17'!L221+'18'!L221+'19'!L221+'20'!L221+'21'!L221+'22'!L221+'23'!L221+'24'!L221+'25'!L221+'26'!L221+'27'!L221+'28'!L221+'29'!L221+'30'!L221+'31.'!L221</f>
        <v>0</v>
      </c>
      <c r="L221" s="19"/>
      <c r="M221" s="93"/>
      <c r="N221" s="94">
        <f t="shared" si="18"/>
        <v>0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x14ac:dyDescent="0.65">
      <c r="A222" s="10">
        <v>218</v>
      </c>
      <c r="B222" s="19" t="s">
        <v>188</v>
      </c>
      <c r="C222" s="46">
        <f>+ยกมา!D222</f>
        <v>0</v>
      </c>
      <c r="D222" s="44">
        <f>+'1'!E222+'2'!E222+'3'!E222+'4'!E222+'5'!E222+'6'!E222+'7'!E222+'8'!E222+'9'!E222+'10'!E222+'11'!E222+'12'!E222+'13'!E222+'14'!E222+'15'!E222+'16'!E222+'17'!E222+'18'!E222+'19'!E222+'20'!E222+'21'!E222+'22'!E222+'23'!E222+'24'!E222+'25'!E222+'26'!E222+'27'!E222+'28'!E222+'29'!E222+'30'!E222+'31.'!E222</f>
        <v>0</v>
      </c>
      <c r="E222" s="43">
        <f t="shared" si="16"/>
        <v>0</v>
      </c>
      <c r="F222" s="44">
        <f>+'1'!G222+'2'!G222+'3'!G222+'4'!G222+'5'!G222+'6'!G222+'7'!G222+'8'!G222+'9'!G222+'10'!G222+'11'!G222+'12'!G222+'13'!G222+'14'!G222+'15'!G222+'16'!G222+'17'!G222+'18'!G222+'19'!G222+'20'!G222+'21'!G222+'22'!G222+'23'!G222+'24'!G222+'25'!G222+'26'!G222+'27'!G222+'28'!G222+'29'!G222+'30'!G222+'31.'!G222</f>
        <v>0</v>
      </c>
      <c r="G222" s="44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H222" s="43">
        <f t="shared" si="17"/>
        <v>0</v>
      </c>
      <c r="I222" s="44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.'!J222</f>
        <v>0</v>
      </c>
      <c r="J222" s="20">
        <v>50</v>
      </c>
      <c r="K222" s="44">
        <f>+'1'!L222+'2'!L222+'3'!L222+'4'!L222+'5'!L222+'6'!L222+'7'!L222+'8'!L222+'9'!L222+'10'!L222+'11'!L222+'12'!L222+'13'!L222+'14'!L222+'15'!L222+'16'!L222+'17'!L222+'18'!L222+'19'!L222+'20'!L222+'21'!L222+'22'!L222+'23'!L222+'24'!L222+'25'!L222+'26'!L222+'27'!L222+'28'!L222+'29'!L222+'30'!L222+'31.'!L222</f>
        <v>0</v>
      </c>
      <c r="L222" s="19"/>
      <c r="M222" s="93"/>
      <c r="N222" s="94">
        <f t="shared" si="18"/>
        <v>0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x14ac:dyDescent="0.65">
      <c r="A223" s="10">
        <v>219</v>
      </c>
      <c r="B223" s="19" t="s">
        <v>303</v>
      </c>
      <c r="C223" s="46">
        <f>+ยกมา!D223</f>
        <v>0</v>
      </c>
      <c r="D223" s="44">
        <f>+'1'!E223+'2'!E223+'3'!E223+'4'!E223+'5'!E223+'6'!E223+'7'!E223+'8'!E223+'9'!E223+'10'!E223+'11'!E223+'12'!E223+'13'!E223+'14'!E223+'15'!E223+'16'!E223+'17'!E223+'18'!E223+'19'!E223+'20'!E223+'21'!E223+'22'!E223+'23'!E223+'24'!E223+'25'!E223+'26'!E223+'27'!E223+'28'!E223+'29'!E223+'30'!E223+'31.'!E223</f>
        <v>0</v>
      </c>
      <c r="E223" s="43">
        <f t="shared" si="16"/>
        <v>0</v>
      </c>
      <c r="F223" s="44">
        <f>+'1'!G223+'2'!G223+'3'!G223+'4'!G223+'5'!G223+'6'!G223+'7'!G223+'8'!G223+'9'!G223+'10'!G223+'11'!G223+'12'!G223+'13'!G223+'14'!G223+'15'!G223+'16'!G223+'17'!G223+'18'!G223+'19'!G223+'20'!G223+'21'!G223+'22'!G223+'23'!G223+'24'!G223+'25'!G223+'26'!G223+'27'!G223+'28'!G223+'29'!G223+'30'!G223+'31.'!G223</f>
        <v>0</v>
      </c>
      <c r="G223" s="44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H223" s="43">
        <f t="shared" si="17"/>
        <v>0</v>
      </c>
      <c r="I223" s="44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.'!J223</f>
        <v>0</v>
      </c>
      <c r="J223" s="20">
        <v>120</v>
      </c>
      <c r="K223" s="44">
        <f>+'1'!L223+'2'!L223+'3'!L223+'4'!L223+'5'!L223+'6'!L223+'7'!L223+'8'!L223+'9'!L223+'10'!L223+'11'!L223+'12'!L223+'13'!L223+'14'!L223+'15'!L223+'16'!L223+'17'!L223+'18'!L223+'19'!L223+'20'!L223+'21'!L223+'22'!L223+'23'!L223+'24'!L223+'25'!L223+'26'!L223+'27'!L223+'28'!L223+'29'!L223+'30'!L223+'31.'!L223</f>
        <v>0</v>
      </c>
      <c r="L223" s="19"/>
      <c r="M223" s="93"/>
      <c r="N223" s="94">
        <f t="shared" si="18"/>
        <v>0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x14ac:dyDescent="0.65">
      <c r="A224" s="10">
        <v>220</v>
      </c>
      <c r="B224" s="19" t="s">
        <v>304</v>
      </c>
      <c r="C224" s="46">
        <f>+ยกมา!D224</f>
        <v>0</v>
      </c>
      <c r="D224" s="44">
        <f>+'1'!E224+'2'!E224+'3'!E224+'4'!E224+'5'!E224+'6'!E224+'7'!E224+'8'!E224+'9'!E224+'10'!E224+'11'!E224+'12'!E224+'13'!E224+'14'!E224+'15'!E224+'16'!E224+'17'!E224+'18'!E224+'19'!E224+'20'!E224+'21'!E224+'22'!E224+'23'!E224+'24'!E224+'25'!E224+'26'!E224+'27'!E224+'28'!E224+'29'!E224+'30'!E224+'31.'!E224</f>
        <v>0</v>
      </c>
      <c r="E224" s="43">
        <f t="shared" si="16"/>
        <v>0</v>
      </c>
      <c r="F224" s="44">
        <f>+'1'!G224+'2'!G224+'3'!G224+'4'!G224+'5'!G224+'6'!G224+'7'!G224+'8'!G224+'9'!G224+'10'!G224+'11'!G224+'12'!G224+'13'!G224+'14'!G224+'15'!G224+'16'!G224+'17'!G224+'18'!G224+'19'!G224+'20'!G224+'21'!G224+'22'!G224+'23'!G224+'24'!G224+'25'!G224+'26'!G224+'27'!G224+'28'!G224+'29'!G224+'30'!G224+'31.'!G224</f>
        <v>0</v>
      </c>
      <c r="G224" s="44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H224" s="43">
        <f t="shared" si="17"/>
        <v>0</v>
      </c>
      <c r="I224" s="44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.'!J224</f>
        <v>0</v>
      </c>
      <c r="J224" s="20">
        <v>25</v>
      </c>
      <c r="K224" s="44">
        <f>+'1'!L224+'2'!L224+'3'!L224+'4'!L224+'5'!L224+'6'!L224+'7'!L224+'8'!L224+'9'!L224+'10'!L224+'11'!L224+'12'!L224+'13'!L224+'14'!L224+'15'!L224+'16'!L224+'17'!L224+'18'!L224+'19'!L224+'20'!L224+'21'!L224+'22'!L224+'23'!L224+'24'!L224+'25'!L224+'26'!L224+'27'!L224+'28'!L224+'29'!L224+'30'!L224+'31.'!L224</f>
        <v>0</v>
      </c>
      <c r="L224" s="19"/>
      <c r="M224" s="93"/>
      <c r="N224" s="94">
        <f t="shared" si="18"/>
        <v>0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x14ac:dyDescent="0.65">
      <c r="A225" s="10">
        <v>221</v>
      </c>
      <c r="B225" s="19" t="s">
        <v>305</v>
      </c>
      <c r="C225" s="46">
        <f>+ยกมา!D225</f>
        <v>0</v>
      </c>
      <c r="D225" s="44">
        <f>+'1'!E225+'2'!E225+'3'!E225+'4'!E225+'5'!E225+'6'!E225+'7'!E225+'8'!E225+'9'!E225+'10'!E225+'11'!E225+'12'!E225+'13'!E225+'14'!E225+'15'!E225+'16'!E225+'17'!E225+'18'!E225+'19'!E225+'20'!E225+'21'!E225+'22'!E225+'23'!E225+'24'!E225+'25'!E225+'26'!E225+'27'!E225+'28'!E225+'29'!E225+'30'!E225+'31.'!E225</f>
        <v>0</v>
      </c>
      <c r="E225" s="43">
        <f t="shared" si="16"/>
        <v>0</v>
      </c>
      <c r="F225" s="44">
        <f>+'1'!G225+'2'!G225+'3'!G225+'4'!G225+'5'!G225+'6'!G225+'7'!G225+'8'!G225+'9'!G225+'10'!G225+'11'!G225+'12'!G225+'13'!G225+'14'!G225+'15'!G225+'16'!G225+'17'!G225+'18'!G225+'19'!G225+'20'!G225+'21'!G225+'22'!G225+'23'!G225+'24'!G225+'25'!G225+'26'!G225+'27'!G225+'28'!G225+'29'!G225+'30'!G225+'31.'!G225</f>
        <v>0</v>
      </c>
      <c r="G225" s="44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H225" s="43">
        <f t="shared" si="17"/>
        <v>0</v>
      </c>
      <c r="I225" s="44">
        <f>+'1'!J225+'2'!J225+'3'!J225+'4'!J225+'5'!J225+'6'!J225+'7'!J225+'8'!J225+'9'!J225+'10'!J225+'11'!J225+'12'!J225+'13'!J225+'14'!J225+'15'!J225+'16'!J225+'17'!J225+'18'!J225+'19'!J225+'20'!J225+'21'!J225+'22'!J225+'23'!J225+'24'!J225+'25'!J225+'26'!J225+'27'!J225+'28'!J225+'29'!J225+'30'!J225+'31.'!J225</f>
        <v>0</v>
      </c>
      <c r="J225" s="20">
        <v>25</v>
      </c>
      <c r="K225" s="44">
        <f>+'1'!L225+'2'!L225+'3'!L225+'4'!L225+'5'!L225+'6'!L225+'7'!L225+'8'!L225+'9'!L225+'10'!L225+'11'!L225+'12'!L225+'13'!L225+'14'!L225+'15'!L225+'16'!L225+'17'!L225+'18'!L225+'19'!L225+'20'!L225+'21'!L225+'22'!L225+'23'!L225+'24'!L225+'25'!L225+'26'!L225+'27'!L225+'28'!L225+'29'!L225+'30'!L225+'31.'!L225</f>
        <v>0</v>
      </c>
      <c r="L225" s="19"/>
      <c r="M225" s="93"/>
      <c r="N225" s="94">
        <f t="shared" si="18"/>
        <v>0</v>
      </c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x14ac:dyDescent="0.65">
      <c r="A226" s="10">
        <v>222</v>
      </c>
      <c r="B226" s="19" t="s">
        <v>306</v>
      </c>
      <c r="C226" s="46">
        <f>+ยกมา!D226</f>
        <v>0</v>
      </c>
      <c r="D226" s="44">
        <f>+'1'!E226+'2'!E226+'3'!E226+'4'!E226+'5'!E226+'6'!E226+'7'!E226+'8'!E226+'9'!E226+'10'!E226+'11'!E226+'12'!E226+'13'!E226+'14'!E226+'15'!E226+'16'!E226+'17'!E226+'18'!E226+'19'!E226+'20'!E226+'21'!E226+'22'!E226+'23'!E226+'24'!E226+'25'!E226+'26'!E226+'27'!E226+'28'!E226+'29'!E226+'30'!E226+'31.'!E226</f>
        <v>0</v>
      </c>
      <c r="E226" s="43">
        <f t="shared" si="16"/>
        <v>0</v>
      </c>
      <c r="F226" s="44">
        <f>+'1'!G226+'2'!G226+'3'!G226+'4'!G226+'5'!G226+'6'!G226+'7'!G226+'8'!G226+'9'!G226+'10'!G226+'11'!G226+'12'!G226+'13'!G226+'14'!G226+'15'!G226+'16'!G226+'17'!G226+'18'!G226+'19'!G226+'20'!G226+'21'!G226+'22'!G226+'23'!G226+'24'!G226+'25'!G226+'26'!G226+'27'!G226+'28'!G226+'29'!G226+'30'!G226+'31.'!G226</f>
        <v>0</v>
      </c>
      <c r="G226" s="44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H226" s="43">
        <f t="shared" si="17"/>
        <v>0</v>
      </c>
      <c r="I226" s="44">
        <f>+'1'!J226+'2'!J226+'3'!J226+'4'!J226+'5'!J226+'6'!J226+'7'!J226+'8'!J226+'9'!J226+'10'!J226+'11'!J226+'12'!J226+'13'!J226+'14'!J226+'15'!J226+'16'!J226+'17'!J226+'18'!J226+'19'!J226+'20'!J226+'21'!J226+'22'!J226+'23'!J226+'24'!J226+'25'!J226+'26'!J226+'27'!J226+'28'!J226+'29'!J226+'30'!J226+'31.'!J226</f>
        <v>0</v>
      </c>
      <c r="J226" s="20">
        <v>25</v>
      </c>
      <c r="K226" s="44">
        <f>+'1'!L226+'2'!L226+'3'!L226+'4'!L226+'5'!L226+'6'!L226+'7'!L226+'8'!L226+'9'!L226+'10'!L226+'11'!L226+'12'!L226+'13'!L226+'14'!L226+'15'!L226+'16'!L226+'17'!L226+'18'!L226+'19'!L226+'20'!L226+'21'!L226+'22'!L226+'23'!L226+'24'!L226+'25'!L226+'26'!L226+'27'!L226+'28'!L226+'29'!L226+'30'!L226+'31.'!L226</f>
        <v>0</v>
      </c>
      <c r="L226" s="19"/>
      <c r="M226" s="93"/>
      <c r="N226" s="94">
        <f t="shared" si="18"/>
        <v>0</v>
      </c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x14ac:dyDescent="0.65">
      <c r="A227" s="10">
        <v>223</v>
      </c>
      <c r="B227" s="19" t="s">
        <v>307</v>
      </c>
      <c r="C227" s="46">
        <f>+ยกมา!D227</f>
        <v>0</v>
      </c>
      <c r="D227" s="44">
        <f>+'1'!E227+'2'!E227+'3'!E227+'4'!E227+'5'!E227+'6'!E227+'7'!E227+'8'!E227+'9'!E227+'10'!E227+'11'!E227+'12'!E227+'13'!E227+'14'!E227+'15'!E227+'16'!E227+'17'!E227+'18'!E227+'19'!E227+'20'!E227+'21'!E227+'22'!E227+'23'!E227+'24'!E227+'25'!E227+'26'!E227+'27'!E227+'28'!E227+'29'!E227+'30'!E227+'31.'!E227</f>
        <v>0</v>
      </c>
      <c r="E227" s="43">
        <f t="shared" si="16"/>
        <v>0</v>
      </c>
      <c r="F227" s="44">
        <f>+'1'!G227+'2'!G227+'3'!G227+'4'!G227+'5'!G227+'6'!G227+'7'!G227+'8'!G227+'9'!G227+'10'!G227+'11'!G227+'12'!G227+'13'!G227+'14'!G227+'15'!G227+'16'!G227+'17'!G227+'18'!G227+'19'!G227+'20'!G227+'21'!G227+'22'!G227+'23'!G227+'24'!G227+'25'!G227+'26'!G227+'27'!G227+'28'!G227+'29'!G227+'30'!G227+'31.'!G227</f>
        <v>0</v>
      </c>
      <c r="G227" s="44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H227" s="43">
        <f t="shared" si="17"/>
        <v>0</v>
      </c>
      <c r="I227" s="44">
        <f>+'1'!J227+'2'!J227+'3'!J227+'4'!J227+'5'!J227+'6'!J227+'7'!J227+'8'!J227+'9'!J227+'10'!J227+'11'!J227+'12'!J227+'13'!J227+'14'!J227+'15'!J227+'16'!J227+'17'!J227+'18'!J227+'19'!J227+'20'!J227+'21'!J227+'22'!J227+'23'!J227+'24'!J227+'25'!J227+'26'!J227+'27'!J227+'28'!J227+'29'!J227+'30'!J227+'31.'!J227</f>
        <v>0</v>
      </c>
      <c r="J227" s="20">
        <v>25</v>
      </c>
      <c r="K227" s="44">
        <f>+'1'!L227+'2'!L227+'3'!L227+'4'!L227+'5'!L227+'6'!L227+'7'!L227+'8'!L227+'9'!L227+'10'!L227+'11'!L227+'12'!L227+'13'!L227+'14'!L227+'15'!L227+'16'!L227+'17'!L227+'18'!L227+'19'!L227+'20'!L227+'21'!L227+'22'!L227+'23'!L227+'24'!L227+'25'!L227+'26'!L227+'27'!L227+'28'!L227+'29'!L227+'30'!L227+'31.'!L227</f>
        <v>0</v>
      </c>
      <c r="L227" s="19"/>
      <c r="M227" s="93"/>
      <c r="N227" s="94">
        <f t="shared" si="18"/>
        <v>0</v>
      </c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x14ac:dyDescent="0.65">
      <c r="A228" s="10">
        <v>224</v>
      </c>
      <c r="B228" s="19" t="s">
        <v>308</v>
      </c>
      <c r="C228" s="46">
        <f>+ยกมา!D228</f>
        <v>0</v>
      </c>
      <c r="D228" s="44">
        <f>+'1'!E228+'2'!E228+'3'!E228+'4'!E228+'5'!E228+'6'!E228+'7'!E228+'8'!E228+'9'!E228+'10'!E228+'11'!E228+'12'!E228+'13'!E228+'14'!E228+'15'!E228+'16'!E228+'17'!E228+'18'!E228+'19'!E228+'20'!E228+'21'!E228+'22'!E228+'23'!E228+'24'!E228+'25'!E228+'26'!E228+'27'!E228+'28'!E228+'29'!E228+'30'!E228+'31.'!E228</f>
        <v>0</v>
      </c>
      <c r="E228" s="43">
        <f t="shared" si="16"/>
        <v>0</v>
      </c>
      <c r="F228" s="44">
        <f>+'1'!G228+'2'!G228+'3'!G228+'4'!G228+'5'!G228+'6'!G228+'7'!G228+'8'!G228+'9'!G228+'10'!G228+'11'!G228+'12'!G228+'13'!G228+'14'!G228+'15'!G228+'16'!G228+'17'!G228+'18'!G228+'19'!G228+'20'!G228+'21'!G228+'22'!G228+'23'!G228+'24'!G228+'25'!G228+'26'!G228+'27'!G228+'28'!G228+'29'!G228+'30'!G228+'31.'!G228</f>
        <v>0</v>
      </c>
      <c r="G228" s="44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H228" s="43">
        <f t="shared" si="17"/>
        <v>0</v>
      </c>
      <c r="I228" s="44">
        <f>+'1'!J228+'2'!J228+'3'!J228+'4'!J228+'5'!J228+'6'!J228+'7'!J228+'8'!J228+'9'!J228+'10'!J228+'11'!J228+'12'!J228+'13'!J228+'14'!J228+'15'!J228+'16'!J228+'17'!J228+'18'!J228+'19'!J228+'20'!J228+'21'!J228+'22'!J228+'23'!J228+'24'!J228+'25'!J228+'26'!J228+'27'!J228+'28'!J228+'29'!J228+'30'!J228+'31.'!J228</f>
        <v>0</v>
      </c>
      <c r="J228" s="20">
        <v>25</v>
      </c>
      <c r="K228" s="44">
        <f>+'1'!L228+'2'!L228+'3'!L228+'4'!L228+'5'!L228+'6'!L228+'7'!L228+'8'!L228+'9'!L228+'10'!L228+'11'!L228+'12'!L228+'13'!L228+'14'!L228+'15'!L228+'16'!L228+'17'!L228+'18'!L228+'19'!L228+'20'!L228+'21'!L228+'22'!L228+'23'!L228+'24'!L228+'25'!L228+'26'!L228+'27'!L228+'28'!L228+'29'!L228+'30'!L228+'31.'!L228</f>
        <v>0</v>
      </c>
      <c r="L228" s="19"/>
      <c r="M228" s="93"/>
      <c r="N228" s="94">
        <f t="shared" si="18"/>
        <v>0</v>
      </c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x14ac:dyDescent="0.65">
      <c r="A229" s="10">
        <v>225</v>
      </c>
      <c r="B229" s="19" t="s">
        <v>309</v>
      </c>
      <c r="C229" s="46">
        <f>+ยกมา!D229</f>
        <v>0</v>
      </c>
      <c r="D229" s="44">
        <f>+'1'!E229+'2'!E229+'3'!E229+'4'!E229+'5'!E229+'6'!E229+'7'!E229+'8'!E229+'9'!E229+'10'!E229+'11'!E229+'12'!E229+'13'!E229+'14'!E229+'15'!E229+'16'!E229+'17'!E229+'18'!E229+'19'!E229+'20'!E229+'21'!E229+'22'!E229+'23'!E229+'24'!E229+'25'!E229+'26'!E229+'27'!E229+'28'!E229+'29'!E229+'30'!E229+'31.'!E229</f>
        <v>0</v>
      </c>
      <c r="E229" s="43">
        <f t="shared" si="16"/>
        <v>0</v>
      </c>
      <c r="F229" s="44">
        <f>+'1'!G229+'2'!G229+'3'!G229+'4'!G229+'5'!G229+'6'!G229+'7'!G229+'8'!G229+'9'!G229+'10'!G229+'11'!G229+'12'!G229+'13'!G229+'14'!G229+'15'!G229+'16'!G229+'17'!G229+'18'!G229+'19'!G229+'20'!G229+'21'!G229+'22'!G229+'23'!G229+'24'!G229+'25'!G229+'26'!G229+'27'!G229+'28'!G229+'29'!G229+'30'!G229+'31.'!G229</f>
        <v>0</v>
      </c>
      <c r="G229" s="44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H229" s="43">
        <f t="shared" si="17"/>
        <v>0</v>
      </c>
      <c r="I229" s="44">
        <f>+'1'!J229+'2'!J229+'3'!J229+'4'!J229+'5'!J229+'6'!J229+'7'!J229+'8'!J229+'9'!J229+'10'!J229+'11'!J229+'12'!J229+'13'!J229+'14'!J229+'15'!J229+'16'!J229+'17'!J229+'18'!J229+'19'!J229+'20'!J229+'21'!J229+'22'!J229+'23'!J229+'24'!J229+'25'!J229+'26'!J229+'27'!J229+'28'!J229+'29'!J229+'30'!J229+'31.'!J229</f>
        <v>0</v>
      </c>
      <c r="J229" s="20">
        <v>25</v>
      </c>
      <c r="K229" s="44">
        <f>+'1'!L229+'2'!L229+'3'!L229+'4'!L229+'5'!L229+'6'!L229+'7'!L229+'8'!L229+'9'!L229+'10'!L229+'11'!L229+'12'!L229+'13'!L229+'14'!L229+'15'!L229+'16'!L229+'17'!L229+'18'!L229+'19'!L229+'20'!L229+'21'!L229+'22'!L229+'23'!L229+'24'!L229+'25'!L229+'26'!L229+'27'!L229+'28'!L229+'29'!L229+'30'!L229+'31.'!L229</f>
        <v>0</v>
      </c>
      <c r="L229" s="19"/>
      <c r="M229" s="93"/>
      <c r="N229" s="94">
        <f t="shared" si="18"/>
        <v>0</v>
      </c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x14ac:dyDescent="0.65">
      <c r="A230" s="10">
        <v>226</v>
      </c>
      <c r="B230" s="19" t="s">
        <v>362</v>
      </c>
      <c r="C230" s="46">
        <f>+ยกมา!D230</f>
        <v>0</v>
      </c>
      <c r="D230" s="44">
        <f>+'1'!E230+'2'!E230+'3'!E230+'4'!E230+'5'!E230+'6'!E230+'7'!E230+'8'!E230+'9'!E230+'10'!E230+'11'!E230+'12'!E230+'13'!E230+'14'!E230+'15'!E230+'16'!E230+'17'!E230+'18'!E230+'19'!E230+'20'!E230+'21'!E230+'22'!E230+'23'!E230+'24'!E230+'25'!E230+'26'!E230+'27'!E230+'28'!E230+'29'!E230+'30'!E230+'31.'!E230</f>
        <v>0</v>
      </c>
      <c r="E230" s="43">
        <f t="shared" si="16"/>
        <v>0</v>
      </c>
      <c r="F230" s="44">
        <f>+'1'!G230+'2'!G230+'3'!G230+'4'!G230+'5'!G230+'6'!G230+'7'!G230+'8'!G230+'9'!G230+'10'!G230+'11'!G230+'12'!G230+'13'!G230+'14'!G230+'15'!G230+'16'!G230+'17'!G230+'18'!G230+'19'!G230+'20'!G230+'21'!G230+'22'!G230+'23'!G230+'24'!G230+'25'!G230+'26'!G230+'27'!G230+'28'!G230+'29'!G230+'30'!G230+'31.'!G230</f>
        <v>0</v>
      </c>
      <c r="G230" s="44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H230" s="43">
        <f t="shared" si="17"/>
        <v>0</v>
      </c>
      <c r="I230" s="44">
        <f>+'1'!J230+'2'!J230+'3'!J230+'4'!J230+'5'!J230+'6'!J230+'7'!J230+'8'!J230+'9'!J230+'10'!J230+'11'!J230+'12'!J230+'13'!J230+'14'!J230+'15'!J230+'16'!J230+'17'!J230+'18'!J230+'19'!J230+'20'!J230+'21'!J230+'22'!J230+'23'!J230+'24'!J230+'25'!J230+'26'!J230+'27'!J230+'28'!J230+'29'!J230+'30'!J230+'31.'!J230</f>
        <v>0</v>
      </c>
      <c r="J230" s="20">
        <v>10</v>
      </c>
      <c r="K230" s="44">
        <f>+'1'!L230+'2'!L230+'3'!L230+'4'!L230+'5'!L230+'6'!L230+'7'!L230+'8'!L230+'9'!L230+'10'!L230+'11'!L230+'12'!L230+'13'!L230+'14'!L230+'15'!L230+'16'!L230+'17'!L230+'18'!L230+'19'!L230+'20'!L230+'21'!L230+'22'!L230+'23'!L230+'24'!L230+'25'!L230+'26'!L230+'27'!L230+'28'!L230+'29'!L230+'30'!L230+'31.'!L230</f>
        <v>0</v>
      </c>
      <c r="L230" s="19"/>
      <c r="M230" s="93"/>
      <c r="N230" s="94">
        <f t="shared" si="18"/>
        <v>0</v>
      </c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x14ac:dyDescent="0.65">
      <c r="A231" s="10">
        <v>227</v>
      </c>
      <c r="B231" s="19" t="s">
        <v>310</v>
      </c>
      <c r="C231" s="46">
        <f>+ยกมา!D231</f>
        <v>0</v>
      </c>
      <c r="D231" s="44">
        <f>+'1'!E231+'2'!E231+'3'!E231+'4'!E231+'5'!E231+'6'!E231+'7'!E231+'8'!E231+'9'!E231+'10'!E231+'11'!E231+'12'!E231+'13'!E231+'14'!E231+'15'!E231+'16'!E231+'17'!E231+'18'!E231+'19'!E231+'20'!E231+'21'!E231+'22'!E231+'23'!E231+'24'!E231+'25'!E231+'26'!E231+'27'!E231+'28'!E231+'29'!E231+'30'!E231+'31.'!E231</f>
        <v>0</v>
      </c>
      <c r="E231" s="43">
        <f t="shared" si="16"/>
        <v>0</v>
      </c>
      <c r="F231" s="44">
        <f>+'1'!G231+'2'!G231+'3'!G231+'4'!G231+'5'!G231+'6'!G231+'7'!G231+'8'!G231+'9'!G231+'10'!G231+'11'!G231+'12'!G231+'13'!G231+'14'!G231+'15'!G231+'16'!G231+'17'!G231+'18'!G231+'19'!G231+'20'!G231+'21'!G231+'22'!G231+'23'!G231+'24'!G231+'25'!G231+'26'!G231+'27'!G231+'28'!G231+'29'!G231+'30'!G231+'31.'!G231</f>
        <v>0</v>
      </c>
      <c r="G231" s="44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H231" s="43">
        <f t="shared" si="17"/>
        <v>0</v>
      </c>
      <c r="I231" s="44">
        <f>+'1'!J231+'2'!J231+'3'!J231+'4'!J231+'5'!J231+'6'!J231+'7'!J231+'8'!J231+'9'!J231+'10'!J231+'11'!J231+'12'!J231+'13'!J231+'14'!J231+'15'!J231+'16'!J231+'17'!J231+'18'!J231+'19'!J231+'20'!J231+'21'!J231+'22'!J231+'23'!J231+'24'!J231+'25'!J231+'26'!J231+'27'!J231+'28'!J231+'29'!J231+'30'!J231+'31.'!J231</f>
        <v>0</v>
      </c>
      <c r="J231" s="20">
        <v>10</v>
      </c>
      <c r="K231" s="44">
        <f>+'1'!L231+'2'!L231+'3'!L231+'4'!L231+'5'!L231+'6'!L231+'7'!L231+'8'!L231+'9'!L231+'10'!L231+'11'!L231+'12'!L231+'13'!L231+'14'!L231+'15'!L231+'16'!L231+'17'!L231+'18'!L231+'19'!L231+'20'!L231+'21'!L231+'22'!L231+'23'!L231+'24'!L231+'25'!L231+'26'!L231+'27'!L231+'28'!L231+'29'!L231+'30'!L231+'31.'!L231</f>
        <v>0</v>
      </c>
      <c r="L231" s="19"/>
      <c r="M231" s="93"/>
      <c r="N231" s="94">
        <f t="shared" si="18"/>
        <v>0</v>
      </c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x14ac:dyDescent="0.65">
      <c r="A232" s="10">
        <v>228</v>
      </c>
      <c r="B232" s="19" t="s">
        <v>311</v>
      </c>
      <c r="C232" s="46">
        <f>+ยกมา!D232</f>
        <v>0</v>
      </c>
      <c r="D232" s="44">
        <f>+'1'!E232+'2'!E232+'3'!E232+'4'!E232+'5'!E232+'6'!E232+'7'!E232+'8'!E232+'9'!E232+'10'!E232+'11'!E232+'12'!E232+'13'!E232+'14'!E232+'15'!E232+'16'!E232+'17'!E232+'18'!E232+'19'!E232+'20'!E232+'21'!E232+'22'!E232+'23'!E232+'24'!E232+'25'!E232+'26'!E232+'27'!E232+'28'!E232+'29'!E232+'30'!E232+'31.'!E232</f>
        <v>0</v>
      </c>
      <c r="E232" s="43">
        <f t="shared" si="16"/>
        <v>0</v>
      </c>
      <c r="F232" s="44">
        <f>+'1'!G232+'2'!G232+'3'!G232+'4'!G232+'5'!G232+'6'!G232+'7'!G232+'8'!G232+'9'!G232+'10'!G232+'11'!G232+'12'!G232+'13'!G232+'14'!G232+'15'!G232+'16'!G232+'17'!G232+'18'!G232+'19'!G232+'20'!G232+'21'!G232+'22'!G232+'23'!G232+'24'!G232+'25'!G232+'26'!G232+'27'!G232+'28'!G232+'29'!G232+'30'!G232+'31.'!G232</f>
        <v>0</v>
      </c>
      <c r="G232" s="44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H232" s="43">
        <f t="shared" si="17"/>
        <v>0</v>
      </c>
      <c r="I232" s="44">
        <f>+'1'!J232+'2'!J232+'3'!J232+'4'!J232+'5'!J232+'6'!J232+'7'!J232+'8'!J232+'9'!J232+'10'!J232+'11'!J232+'12'!J232+'13'!J232+'14'!J232+'15'!J232+'16'!J232+'17'!J232+'18'!J232+'19'!J232+'20'!J232+'21'!J232+'22'!J232+'23'!J232+'24'!J232+'25'!J232+'26'!J232+'27'!J232+'28'!J232+'29'!J232+'30'!J232+'31.'!J232</f>
        <v>0</v>
      </c>
      <c r="J232" s="20">
        <v>10</v>
      </c>
      <c r="K232" s="44">
        <f>+'1'!L232+'2'!L232+'3'!L232+'4'!L232+'5'!L232+'6'!L232+'7'!L232+'8'!L232+'9'!L232+'10'!L232+'11'!L232+'12'!L232+'13'!L232+'14'!L232+'15'!L232+'16'!L232+'17'!L232+'18'!L232+'19'!L232+'20'!L232+'21'!L232+'22'!L232+'23'!L232+'24'!L232+'25'!L232+'26'!L232+'27'!L232+'28'!L232+'29'!L232+'30'!L232+'31.'!L232</f>
        <v>0</v>
      </c>
      <c r="L232" s="19"/>
      <c r="M232" s="93"/>
      <c r="N232" s="94">
        <f t="shared" si="18"/>
        <v>0</v>
      </c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x14ac:dyDescent="0.65">
      <c r="A233" s="10">
        <v>229</v>
      </c>
      <c r="B233" s="128" t="s">
        <v>192</v>
      </c>
      <c r="C233" s="46">
        <f>+ยกมา!D233</f>
        <v>0</v>
      </c>
      <c r="D233" s="44">
        <f>+'1'!E233+'2'!E233+'3'!E233+'4'!E233+'5'!E233+'6'!E233+'7'!E233+'8'!E233+'9'!E233+'10'!E233+'11'!E233+'12'!E233+'13'!E233+'14'!E233+'15'!E233+'16'!E233+'17'!E233+'18'!E233+'19'!E233+'20'!E233+'21'!E233+'22'!E233+'23'!E233+'24'!E233+'25'!E233+'26'!E233+'27'!E233+'28'!E233+'29'!E233+'30'!E233+'31.'!E233</f>
        <v>20</v>
      </c>
      <c r="E233" s="43">
        <f t="shared" si="16"/>
        <v>20</v>
      </c>
      <c r="F233" s="44">
        <f>+'1'!G233+'2'!G233+'3'!G233+'4'!G233+'5'!G233+'6'!G233+'7'!G233+'8'!G233+'9'!G233+'10'!G233+'11'!G233+'12'!G233+'13'!G233+'14'!G233+'15'!G233+'16'!G233+'17'!G233+'18'!G233+'19'!G233+'20'!G233+'21'!G233+'22'!G233+'23'!G233+'24'!G233+'25'!G233+'26'!G233+'27'!G233+'28'!G233+'29'!G233+'30'!G233+'31.'!G233</f>
        <v>0</v>
      </c>
      <c r="G233" s="44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H233" s="43">
        <f t="shared" si="17"/>
        <v>16</v>
      </c>
      <c r="I233" s="44">
        <f>+'1'!J233+'2'!J233+'3'!J233+'4'!J233+'5'!J233+'6'!J233+'7'!J233+'8'!J233+'9'!J233+'10'!J233+'11'!J233+'12'!J233+'13'!J233+'14'!J233+'15'!J233+'16'!J233+'17'!J233+'18'!J233+'19'!J233+'20'!J233+'21'!J233+'22'!J233+'23'!J233+'24'!J233+'25'!J233+'26'!J233+'27'!J233+'28'!J233+'29'!J233+'30'!J233+'31.'!J233</f>
        <v>4</v>
      </c>
      <c r="J233" s="20"/>
      <c r="K233" s="44">
        <f>+'1'!L233+'2'!L233+'3'!L233+'4'!L233+'5'!L233+'6'!L233+'7'!L233+'8'!L233+'9'!L233+'10'!L233+'11'!L233+'12'!L233+'13'!L233+'14'!L233+'15'!L233+'16'!L233+'17'!L233+'18'!L233+'19'!L233+'20'!L233+'21'!L233+'22'!L233+'23'!L233+'24'!L233+'25'!L233+'26'!L233+'27'!L233+'28'!L233+'29'!L233+'30'!L233+'31.'!L233</f>
        <v>140</v>
      </c>
      <c r="L233" s="19"/>
      <c r="M233" s="93"/>
      <c r="N233" s="94">
        <f t="shared" si="18"/>
        <v>0</v>
      </c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x14ac:dyDescent="0.65">
      <c r="A234" s="10">
        <v>230</v>
      </c>
      <c r="B234" s="19" t="s">
        <v>312</v>
      </c>
      <c r="C234" s="46">
        <f>+ยกมา!D234</f>
        <v>29</v>
      </c>
      <c r="D234" s="44">
        <f>+'1'!E234+'2'!E234+'3'!E234+'4'!E234+'5'!E234+'6'!E234+'7'!E234+'8'!E234+'9'!E234+'10'!E234+'11'!E234+'12'!E234+'13'!E234+'14'!E234+'15'!E234+'16'!E234+'17'!E234+'18'!E234+'19'!E234+'20'!E234+'21'!E234+'22'!E234+'23'!E234+'24'!E234+'25'!E234+'26'!E234+'27'!E234+'28'!E234+'29'!E234+'30'!E234+'31.'!E234</f>
        <v>0</v>
      </c>
      <c r="E234" s="43">
        <f t="shared" si="16"/>
        <v>29</v>
      </c>
      <c r="F234" s="44">
        <f>+'1'!G234+'2'!G234+'3'!G234+'4'!G234+'5'!G234+'6'!G234+'7'!G234+'8'!G234+'9'!G234+'10'!G234+'11'!G234+'12'!G234+'13'!G234+'14'!G234+'15'!G234+'16'!G234+'17'!G234+'18'!G234+'19'!G234+'20'!G234+'21'!G234+'22'!G234+'23'!G234+'24'!G234+'25'!G234+'26'!G234+'27'!G234+'28'!G234+'29'!G234+'30'!G234+'31.'!G234</f>
        <v>0</v>
      </c>
      <c r="G234" s="44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H234" s="43">
        <f t="shared" si="17"/>
        <v>29</v>
      </c>
      <c r="I234" s="44">
        <f>+'1'!J234+'2'!J234+'3'!J234+'4'!J234+'5'!J234+'6'!J234+'7'!J234+'8'!J234+'9'!J234+'10'!J234+'11'!J234+'12'!J234+'13'!J234+'14'!J234+'15'!J234+'16'!J234+'17'!J234+'18'!J234+'19'!J234+'20'!J234+'21'!J234+'22'!J234+'23'!J234+'24'!J234+'25'!J234+'26'!J234+'27'!J234+'28'!J234+'29'!J234+'30'!J234+'31.'!J234</f>
        <v>0</v>
      </c>
      <c r="J234" s="20">
        <v>10</v>
      </c>
      <c r="K234" s="44">
        <f>+'1'!L234+'2'!L234+'3'!L234+'4'!L234+'5'!L234+'6'!L234+'7'!L234+'8'!L234+'9'!L234+'10'!L234+'11'!L234+'12'!L234+'13'!L234+'14'!L234+'15'!L234+'16'!L234+'17'!L234+'18'!L234+'19'!L234+'20'!L234+'21'!L234+'22'!L234+'23'!L234+'24'!L234+'25'!L234+'26'!L234+'27'!L234+'28'!L234+'29'!L234+'30'!L234+'31.'!L234</f>
        <v>0</v>
      </c>
      <c r="L234" s="19"/>
      <c r="M234" s="93"/>
      <c r="N234" s="94">
        <f t="shared" si="18"/>
        <v>0</v>
      </c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x14ac:dyDescent="0.65">
      <c r="A235" s="10">
        <v>231</v>
      </c>
      <c r="B235" s="19" t="s">
        <v>313</v>
      </c>
      <c r="C235" s="46">
        <f>+ยกมา!D235</f>
        <v>0</v>
      </c>
      <c r="D235" s="44">
        <f>+'1'!E235+'2'!E235+'3'!E235+'4'!E235+'5'!E235+'6'!E235+'7'!E235+'8'!E235+'9'!E235+'10'!E235+'11'!E235+'12'!E235+'13'!E235+'14'!E235+'15'!E235+'16'!E235+'17'!E235+'18'!E235+'19'!E235+'20'!E235+'21'!E235+'22'!E235+'23'!E235+'24'!E235+'25'!E235+'26'!E235+'27'!E235+'28'!E235+'29'!E235+'30'!E235+'31.'!E235</f>
        <v>0</v>
      </c>
      <c r="E235" s="43">
        <f t="shared" si="16"/>
        <v>0</v>
      </c>
      <c r="F235" s="44">
        <f>+'1'!G235+'2'!G235+'3'!G235+'4'!G235+'5'!G235+'6'!G235+'7'!G235+'8'!G235+'9'!G235+'10'!G235+'11'!G235+'12'!G235+'13'!G235+'14'!G235+'15'!G235+'16'!G235+'17'!G235+'18'!G235+'19'!G235+'20'!G235+'21'!G235+'22'!G235+'23'!G235+'24'!G235+'25'!G235+'26'!G235+'27'!G235+'28'!G235+'29'!G235+'30'!G235+'31.'!G235</f>
        <v>0</v>
      </c>
      <c r="G235" s="44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H235" s="43">
        <f t="shared" si="17"/>
        <v>0</v>
      </c>
      <c r="I235" s="44">
        <f>+'1'!J235+'2'!J235+'3'!J235+'4'!J235+'5'!J235+'6'!J235+'7'!J235+'8'!J235+'9'!J235+'10'!J235+'11'!J235+'12'!J235+'13'!J235+'14'!J235+'15'!J235+'16'!J235+'17'!J235+'18'!J235+'19'!J235+'20'!J235+'21'!J235+'22'!J235+'23'!J235+'24'!J235+'25'!J235+'26'!J235+'27'!J235+'28'!J235+'29'!J235+'30'!J235+'31.'!J235</f>
        <v>0</v>
      </c>
      <c r="J235" s="20"/>
      <c r="K235" s="44">
        <f>+'1'!L235+'2'!L235+'3'!L235+'4'!L235+'5'!L235+'6'!L235+'7'!L235+'8'!L235+'9'!L235+'10'!L235+'11'!L235+'12'!L235+'13'!L235+'14'!L235+'15'!L235+'16'!L235+'17'!L235+'18'!L235+'19'!L235+'20'!L235+'21'!L235+'22'!L235+'23'!L235+'24'!L235+'25'!L235+'26'!L235+'27'!L235+'28'!L235+'29'!L235+'30'!L235+'31.'!L235</f>
        <v>0</v>
      </c>
      <c r="L235" s="19"/>
      <c r="M235" s="93"/>
      <c r="N235" s="94">
        <f t="shared" si="18"/>
        <v>0</v>
      </c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x14ac:dyDescent="0.65">
      <c r="A236" s="10">
        <v>232</v>
      </c>
      <c r="B236" s="19" t="s">
        <v>183</v>
      </c>
      <c r="C236" s="46">
        <f>+ยกมา!D236</f>
        <v>0</v>
      </c>
      <c r="D236" s="44">
        <f>+'1'!E236+'2'!E236+'3'!E236+'4'!E236+'5'!E236+'6'!E236+'7'!E236+'8'!E236+'9'!E236+'10'!E236+'11'!E236+'12'!E236+'13'!E236+'14'!E236+'15'!E236+'16'!E236+'17'!E236+'18'!E236+'19'!E236+'20'!E236+'21'!E236+'22'!E236+'23'!E236+'24'!E236+'25'!E236+'26'!E236+'27'!E236+'28'!E236+'29'!E236+'30'!E236+'31.'!E236</f>
        <v>0</v>
      </c>
      <c r="E236" s="43">
        <f t="shared" si="16"/>
        <v>0</v>
      </c>
      <c r="F236" s="44">
        <f>+'1'!G236+'2'!G236+'3'!G236+'4'!G236+'5'!G236+'6'!G236+'7'!G236+'8'!G236+'9'!G236+'10'!G236+'11'!G236+'12'!G236+'13'!G236+'14'!G236+'15'!G236+'16'!G236+'17'!G236+'18'!G236+'19'!G236+'20'!G236+'21'!G236+'22'!G236+'23'!G236+'24'!G236+'25'!G236+'26'!G236+'27'!G236+'28'!G236+'29'!G236+'30'!G236+'31.'!G236</f>
        <v>0</v>
      </c>
      <c r="G236" s="44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H236" s="43">
        <f t="shared" si="17"/>
        <v>0</v>
      </c>
      <c r="I236" s="44">
        <f>+'1'!J236+'2'!J236+'3'!J236+'4'!J236+'5'!J236+'6'!J236+'7'!J236+'8'!J236+'9'!J236+'10'!J236+'11'!J236+'12'!J236+'13'!J236+'14'!J236+'15'!J236+'16'!J236+'17'!J236+'18'!J236+'19'!J236+'20'!J236+'21'!J236+'22'!J236+'23'!J236+'24'!J236+'25'!J236+'26'!J236+'27'!J236+'28'!J236+'29'!J236+'30'!J236+'31.'!J236</f>
        <v>0</v>
      </c>
      <c r="J236" s="20">
        <v>40</v>
      </c>
      <c r="K236" s="44">
        <f>+'1'!L236+'2'!L236+'3'!L236+'4'!L236+'5'!L236+'6'!L236+'7'!L236+'8'!L236+'9'!L236+'10'!L236+'11'!L236+'12'!L236+'13'!L236+'14'!L236+'15'!L236+'16'!L236+'17'!L236+'18'!L236+'19'!L236+'20'!L236+'21'!L236+'22'!L236+'23'!L236+'24'!L236+'25'!L236+'26'!L236+'27'!L236+'28'!L236+'29'!L236+'30'!L236+'31.'!L236</f>
        <v>0</v>
      </c>
      <c r="L236" s="19"/>
      <c r="M236" s="93"/>
      <c r="N236" s="94">
        <f t="shared" si="18"/>
        <v>0</v>
      </c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x14ac:dyDescent="0.65">
      <c r="A237" s="10">
        <v>233</v>
      </c>
      <c r="B237" s="19" t="s">
        <v>117</v>
      </c>
      <c r="C237" s="46">
        <f>+ยกมา!D237</f>
        <v>0</v>
      </c>
      <c r="D237" s="44">
        <f>+'1'!E237+'2'!E237+'3'!E237+'4'!E237+'5'!E237+'6'!E237+'7'!E237+'8'!E237+'9'!E237+'10'!E237+'11'!E237+'12'!E237+'13'!E237+'14'!E237+'15'!E237+'16'!E237+'17'!E237+'18'!E237+'19'!E237+'20'!E237+'21'!E237+'22'!E237+'23'!E237+'24'!E237+'25'!E237+'26'!E237+'27'!E237+'28'!E237+'29'!E237+'30'!E237+'31.'!E237</f>
        <v>0</v>
      </c>
      <c r="E237" s="43">
        <f t="shared" si="16"/>
        <v>0</v>
      </c>
      <c r="F237" s="44">
        <f>+'1'!G237+'2'!G237+'3'!G237+'4'!G237+'5'!G237+'6'!G237+'7'!G237+'8'!G237+'9'!G237+'10'!G237+'11'!G237+'12'!G237+'13'!G237+'14'!G237+'15'!G237+'16'!G237+'17'!G237+'18'!G237+'19'!G237+'20'!G237+'21'!G237+'22'!G237+'23'!G237+'24'!G237+'25'!G237+'26'!G237+'27'!G237+'28'!G237+'29'!G237+'30'!G237+'31.'!G237</f>
        <v>0</v>
      </c>
      <c r="G237" s="44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H237" s="43">
        <f t="shared" si="17"/>
        <v>0</v>
      </c>
      <c r="I237" s="44">
        <f>+'1'!J237+'2'!J237+'3'!J237+'4'!J237+'5'!J237+'6'!J237+'7'!J237+'8'!J237+'9'!J237+'10'!J237+'11'!J237+'12'!J237+'13'!J237+'14'!J237+'15'!J237+'16'!J237+'17'!J237+'18'!J237+'19'!J237+'20'!J237+'21'!J237+'22'!J237+'23'!J237+'24'!J237+'25'!J237+'26'!J237+'27'!J237+'28'!J237+'29'!J237+'30'!J237+'31.'!J237</f>
        <v>0</v>
      </c>
      <c r="J237" s="20">
        <v>20</v>
      </c>
      <c r="K237" s="44">
        <f>+'1'!L237+'2'!L237+'3'!L237+'4'!L237+'5'!L237+'6'!L237+'7'!L237+'8'!L237+'9'!L237+'10'!L237+'11'!L237+'12'!L237+'13'!L237+'14'!L237+'15'!L237+'16'!L237+'17'!L237+'18'!L237+'19'!L237+'20'!L237+'21'!L237+'22'!L237+'23'!L237+'24'!L237+'25'!L237+'26'!L237+'27'!L237+'28'!L237+'29'!L237+'30'!L237+'31.'!L237</f>
        <v>0</v>
      </c>
      <c r="L237" s="19"/>
      <c r="M237" s="93"/>
      <c r="N237" s="94">
        <f t="shared" si="18"/>
        <v>0</v>
      </c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x14ac:dyDescent="0.65">
      <c r="A238" s="10">
        <v>234</v>
      </c>
      <c r="B238" s="19" t="s">
        <v>314</v>
      </c>
      <c r="C238" s="46">
        <f>+ยกมา!D238</f>
        <v>0</v>
      </c>
      <c r="D238" s="44">
        <f>+'1'!E238+'2'!E238+'3'!E238+'4'!E238+'5'!E238+'6'!E238+'7'!E238+'8'!E238+'9'!E238+'10'!E238+'11'!E238+'12'!E238+'13'!E238+'14'!E238+'15'!E238+'16'!E238+'17'!E238+'18'!E238+'19'!E238+'20'!E238+'21'!E238+'22'!E238+'23'!E238+'24'!E238+'25'!E238+'26'!E238+'27'!E238+'28'!E238+'29'!E238+'30'!E238+'31.'!E238</f>
        <v>0</v>
      </c>
      <c r="E238" s="43">
        <f t="shared" si="16"/>
        <v>0</v>
      </c>
      <c r="F238" s="44">
        <f>+'1'!G238+'2'!G238+'3'!G238+'4'!G238+'5'!G238+'6'!G238+'7'!G238+'8'!G238+'9'!G238+'10'!G238+'11'!G238+'12'!G238+'13'!G238+'14'!G238+'15'!G238+'16'!G238+'17'!G238+'18'!G238+'19'!G238+'20'!G238+'21'!G238+'22'!G238+'23'!G238+'24'!G238+'25'!G238+'26'!G238+'27'!G238+'28'!G238+'29'!G238+'30'!G238+'31.'!G238</f>
        <v>0</v>
      </c>
      <c r="G238" s="44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H238" s="43">
        <f t="shared" si="17"/>
        <v>0</v>
      </c>
      <c r="I238" s="44">
        <f>+'1'!J238+'2'!J238+'3'!J238+'4'!J238+'5'!J238+'6'!J238+'7'!J238+'8'!J238+'9'!J238+'10'!J238+'11'!J238+'12'!J238+'13'!J238+'14'!J238+'15'!J238+'16'!J238+'17'!J238+'18'!J238+'19'!J238+'20'!J238+'21'!J238+'22'!J238+'23'!J238+'24'!J238+'25'!J238+'26'!J238+'27'!J238+'28'!J238+'29'!J238+'30'!J238+'31.'!J238</f>
        <v>0</v>
      </c>
      <c r="J238" s="20">
        <v>30</v>
      </c>
      <c r="K238" s="44">
        <f>+'1'!L238+'2'!L238+'3'!L238+'4'!L238+'5'!L238+'6'!L238+'7'!L238+'8'!L238+'9'!L238+'10'!L238+'11'!L238+'12'!L238+'13'!L238+'14'!L238+'15'!L238+'16'!L238+'17'!L238+'18'!L238+'19'!L238+'20'!L238+'21'!L238+'22'!L238+'23'!L238+'24'!L238+'25'!L238+'26'!L238+'27'!L238+'28'!L238+'29'!L238+'30'!L238+'31.'!L238</f>
        <v>0</v>
      </c>
      <c r="L238" s="19"/>
      <c r="M238" s="93"/>
      <c r="N238" s="94">
        <f t="shared" si="18"/>
        <v>0</v>
      </c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x14ac:dyDescent="0.65">
      <c r="A239" s="10">
        <v>235</v>
      </c>
      <c r="B239" s="19" t="s">
        <v>372</v>
      </c>
      <c r="C239" s="46">
        <f>+ยกมา!D239</f>
        <v>0</v>
      </c>
      <c r="D239" s="44">
        <f>+'1'!E239+'2'!E239+'3'!E239+'4'!E239+'5'!E239+'6'!E239+'7'!E239+'8'!E239+'9'!E239+'10'!E239+'11'!E239+'12'!E239+'13'!E239+'14'!E239+'15'!E239+'16'!E239+'17'!E239+'18'!E239+'19'!E239+'20'!E239+'21'!E239+'22'!E239+'23'!E239+'24'!E239+'25'!E239+'26'!E239+'27'!E239+'28'!E239+'29'!E239+'30'!E239+'31.'!E239</f>
        <v>0</v>
      </c>
      <c r="E239" s="43">
        <f t="shared" si="16"/>
        <v>0</v>
      </c>
      <c r="F239" s="44">
        <f>+'1'!G239+'2'!G239+'3'!G239+'4'!G239+'5'!G239+'6'!G239+'7'!G239+'8'!G239+'9'!G239+'10'!G239+'11'!G239+'12'!G239+'13'!G239+'14'!G239+'15'!G239+'16'!G239+'17'!G239+'18'!G239+'19'!G239+'20'!G239+'21'!G239+'22'!G239+'23'!G239+'24'!G239+'25'!G239+'26'!G239+'27'!G239+'28'!G239+'29'!G239+'30'!G239+'31.'!G239</f>
        <v>0</v>
      </c>
      <c r="G239" s="44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H239" s="43">
        <f t="shared" si="17"/>
        <v>0</v>
      </c>
      <c r="I239" s="44">
        <f>+'1'!J239+'2'!J239+'3'!J239+'4'!J239+'5'!J239+'6'!J239+'7'!J239+'8'!J239+'9'!J239+'10'!J239+'11'!J239+'12'!J239+'13'!J239+'14'!J239+'15'!J239+'16'!J239+'17'!J239+'18'!J239+'19'!J239+'20'!J239+'21'!J239+'22'!J239+'23'!J239+'24'!J239+'25'!J239+'26'!J239+'27'!J239+'28'!J239+'29'!J239+'30'!J239+'31.'!J239</f>
        <v>0</v>
      </c>
      <c r="J239" s="20">
        <v>800</v>
      </c>
      <c r="K239" s="44">
        <f>+'1'!L239+'2'!L239+'3'!L239+'4'!L239+'5'!L239+'6'!L239+'7'!L239+'8'!L239+'9'!L239+'10'!L239+'11'!L239+'12'!L239+'13'!L239+'14'!L239+'15'!L239+'16'!L239+'17'!L239+'18'!L239+'19'!L239+'20'!L239+'21'!L239+'22'!L239+'23'!L239+'24'!L239+'25'!L239+'26'!L239+'27'!L239+'28'!L239+'29'!L239+'30'!L239+'31.'!L239</f>
        <v>0</v>
      </c>
      <c r="L239" s="19"/>
      <c r="M239" s="93"/>
      <c r="N239" s="94">
        <f t="shared" si="18"/>
        <v>0</v>
      </c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x14ac:dyDescent="0.65">
      <c r="A240" s="10">
        <v>236</v>
      </c>
      <c r="B240" s="19" t="s">
        <v>374</v>
      </c>
      <c r="C240" s="46">
        <f>+ยกมา!D240</f>
        <v>0</v>
      </c>
      <c r="D240" s="44">
        <f>+'1'!E240+'2'!E240+'3'!E240+'4'!E240+'5'!E240+'6'!E240+'7'!E240+'8'!E240+'9'!E240+'10'!E240+'11'!E240+'12'!E240+'13'!E240+'14'!E240+'15'!E240+'16'!E240+'17'!E240+'18'!E240+'19'!E240+'20'!E240+'21'!E240+'22'!E240+'23'!E240+'24'!E240+'25'!E240+'26'!E240+'27'!E240+'28'!E240+'29'!E240+'30'!E240+'31.'!E240</f>
        <v>0</v>
      </c>
      <c r="E240" s="43">
        <f t="shared" si="16"/>
        <v>0</v>
      </c>
      <c r="F240" s="44">
        <f>+'1'!G240+'2'!G240+'3'!G240+'4'!G240+'5'!G240+'6'!G240+'7'!G240+'8'!G240+'9'!G240+'10'!G240+'11'!G240+'12'!G240+'13'!G240+'14'!G240+'15'!G240+'16'!G240+'17'!G240+'18'!G240+'19'!G240+'20'!G240+'21'!G240+'22'!G240+'23'!G240+'24'!G240+'25'!G240+'26'!G240+'27'!G240+'28'!G240+'29'!G240+'30'!G240+'31.'!G240</f>
        <v>0</v>
      </c>
      <c r="G240" s="44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H240" s="43">
        <f t="shared" si="17"/>
        <v>0</v>
      </c>
      <c r="I240" s="44">
        <f>+'1'!J240+'2'!J240+'3'!J240+'4'!J240+'5'!J240+'6'!J240+'7'!J240+'8'!J240+'9'!J240+'10'!J240+'11'!J240+'12'!J240+'13'!J240+'14'!J240+'15'!J240+'16'!J240+'17'!J240+'18'!J240+'19'!J240+'20'!J240+'21'!J240+'22'!J240+'23'!J240+'24'!J240+'25'!J240+'26'!J240+'27'!J240+'28'!J240+'29'!J240+'30'!J240+'31.'!J240</f>
        <v>0</v>
      </c>
      <c r="J240" s="20">
        <v>150</v>
      </c>
      <c r="K240" s="44">
        <f>+'1'!L240+'2'!L240+'3'!L240+'4'!L240+'5'!L240+'6'!L240+'7'!L240+'8'!L240+'9'!L240+'10'!L240+'11'!L240+'12'!L240+'13'!L240+'14'!L240+'15'!L240+'16'!L240+'17'!L240+'18'!L240+'19'!L240+'20'!L240+'21'!L240+'22'!L240+'23'!L240+'24'!L240+'25'!L240+'26'!L240+'27'!L240+'28'!L240+'29'!L240+'30'!L240+'31.'!L240</f>
        <v>0</v>
      </c>
      <c r="L240" s="19"/>
      <c r="M240" s="93"/>
      <c r="N240" s="94">
        <f t="shared" si="18"/>
        <v>0</v>
      </c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x14ac:dyDescent="0.65">
      <c r="A241" s="10">
        <v>237</v>
      </c>
      <c r="B241" s="19" t="s">
        <v>316</v>
      </c>
      <c r="C241" s="46">
        <f>+ยกมา!D241</f>
        <v>0</v>
      </c>
      <c r="D241" s="44">
        <f>+'1'!E241+'2'!E241+'3'!E241+'4'!E241+'5'!E241+'6'!E241+'7'!E241+'8'!E241+'9'!E241+'10'!E241+'11'!E241+'12'!E241+'13'!E241+'14'!E241+'15'!E241+'16'!E241+'17'!E241+'18'!E241+'19'!E241+'20'!E241+'21'!E241+'22'!E241+'23'!E241+'24'!E241+'25'!E241+'26'!E241+'27'!E241+'28'!E241+'29'!E241+'30'!E241+'31.'!E241</f>
        <v>0</v>
      </c>
      <c r="E241" s="43">
        <f t="shared" si="16"/>
        <v>0</v>
      </c>
      <c r="F241" s="44">
        <f>+'1'!G241+'2'!G241+'3'!G241+'4'!G241+'5'!G241+'6'!G241+'7'!G241+'8'!G241+'9'!G241+'10'!G241+'11'!G241+'12'!G241+'13'!G241+'14'!G241+'15'!G241+'16'!G241+'17'!G241+'18'!G241+'19'!G241+'20'!G241+'21'!G241+'22'!G241+'23'!G241+'24'!G241+'25'!G241+'26'!G241+'27'!G241+'28'!G241+'29'!G241+'30'!G241+'31.'!G241</f>
        <v>0</v>
      </c>
      <c r="G241" s="44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H241" s="43">
        <f t="shared" si="17"/>
        <v>0</v>
      </c>
      <c r="I241" s="44">
        <f>+'1'!J241+'2'!J241+'3'!J241+'4'!J241+'5'!J241+'6'!J241+'7'!J241+'8'!J241+'9'!J241+'10'!J241+'11'!J241+'12'!J241+'13'!J241+'14'!J241+'15'!J241+'16'!J241+'17'!J241+'18'!J241+'19'!J241+'20'!J241+'21'!J241+'22'!J241+'23'!J241+'24'!J241+'25'!J241+'26'!J241+'27'!J241+'28'!J241+'29'!J241+'30'!J241+'31.'!J241</f>
        <v>0</v>
      </c>
      <c r="J241" s="20">
        <v>200</v>
      </c>
      <c r="K241" s="44">
        <f>+'1'!L241+'2'!L241+'3'!L241+'4'!L241+'5'!L241+'6'!L241+'7'!L241+'8'!L241+'9'!L241+'10'!L241+'11'!L241+'12'!L241+'13'!L241+'14'!L241+'15'!L241+'16'!L241+'17'!L241+'18'!L241+'19'!L241+'20'!L241+'21'!L241+'22'!L241+'23'!L241+'24'!L241+'25'!L241+'26'!L241+'27'!L241+'28'!L241+'29'!L241+'30'!L241+'31.'!L241</f>
        <v>0</v>
      </c>
      <c r="L241" s="19"/>
      <c r="M241" s="93"/>
      <c r="N241" s="94">
        <f t="shared" si="18"/>
        <v>0</v>
      </c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x14ac:dyDescent="0.65">
      <c r="A242" s="10">
        <v>238</v>
      </c>
      <c r="B242" s="19" t="s">
        <v>375</v>
      </c>
      <c r="C242" s="46">
        <f>+ยกมา!D242</f>
        <v>0</v>
      </c>
      <c r="D242" s="44">
        <f>+'1'!E242+'2'!E242+'3'!E242+'4'!E242+'5'!E242+'6'!E242+'7'!E242+'8'!E242+'9'!E242+'10'!E242+'11'!E242+'12'!E242+'13'!E242+'14'!E242+'15'!E242+'16'!E242+'17'!E242+'18'!E242+'19'!E242+'20'!E242+'21'!E242+'22'!E242+'23'!E242+'24'!E242+'25'!E242+'26'!E242+'27'!E242+'28'!E242+'29'!E242+'30'!E242+'31.'!E242</f>
        <v>0</v>
      </c>
      <c r="E242" s="43">
        <f t="shared" si="16"/>
        <v>0</v>
      </c>
      <c r="F242" s="44">
        <f>+'1'!G242+'2'!G242+'3'!G242+'4'!G242+'5'!G242+'6'!G242+'7'!G242+'8'!G242+'9'!G242+'10'!G242+'11'!G242+'12'!G242+'13'!G242+'14'!G242+'15'!G242+'16'!G242+'17'!G242+'18'!G242+'19'!G242+'20'!G242+'21'!G242+'22'!G242+'23'!G242+'24'!G242+'25'!G242+'26'!G242+'27'!G242+'28'!G242+'29'!G242+'30'!G242+'31.'!G242</f>
        <v>0</v>
      </c>
      <c r="G242" s="44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H242" s="43">
        <f t="shared" si="17"/>
        <v>0</v>
      </c>
      <c r="I242" s="44">
        <f>+'1'!J242+'2'!J242+'3'!J242+'4'!J242+'5'!J242+'6'!J242+'7'!J242+'8'!J242+'9'!J242+'10'!J242+'11'!J242+'12'!J242+'13'!J242+'14'!J242+'15'!J242+'16'!J242+'17'!J242+'18'!J242+'19'!J242+'20'!J242+'21'!J242+'22'!J242+'23'!J242+'24'!J242+'25'!J242+'26'!J242+'27'!J242+'28'!J242+'29'!J242+'30'!J242+'31.'!J242</f>
        <v>0</v>
      </c>
      <c r="J242" s="20">
        <v>250</v>
      </c>
      <c r="K242" s="44">
        <f>+'1'!L242+'2'!L242+'3'!L242+'4'!L242+'5'!L242+'6'!L242+'7'!L242+'8'!L242+'9'!L242+'10'!L242+'11'!L242+'12'!L242+'13'!L242+'14'!L242+'15'!L242+'16'!L242+'17'!L242+'18'!L242+'19'!L242+'20'!L242+'21'!L242+'22'!L242+'23'!L242+'24'!L242+'25'!L242+'26'!L242+'27'!L242+'28'!L242+'29'!L242+'30'!L242+'31.'!L242</f>
        <v>0</v>
      </c>
      <c r="L242" s="19"/>
      <c r="M242" s="93"/>
      <c r="N242" s="94">
        <f t="shared" si="18"/>
        <v>0</v>
      </c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x14ac:dyDescent="0.65">
      <c r="A243" s="10">
        <v>239</v>
      </c>
      <c r="B243" s="19" t="s">
        <v>317</v>
      </c>
      <c r="C243" s="46">
        <f>+ยกมา!D243</f>
        <v>0</v>
      </c>
      <c r="D243" s="44">
        <f>+'1'!E243+'2'!E243+'3'!E243+'4'!E243+'5'!E243+'6'!E243+'7'!E243+'8'!E243+'9'!E243+'10'!E243+'11'!E243+'12'!E243+'13'!E243+'14'!E243+'15'!E243+'16'!E243+'17'!E243+'18'!E243+'19'!E243+'20'!E243+'21'!E243+'22'!E243+'23'!E243+'24'!E243+'25'!E243+'26'!E243+'27'!E243+'28'!E243+'29'!E243+'30'!E243+'31.'!E243</f>
        <v>0</v>
      </c>
      <c r="E243" s="43">
        <f t="shared" si="16"/>
        <v>0</v>
      </c>
      <c r="F243" s="44">
        <f>+'1'!G243+'2'!G243+'3'!G243+'4'!G243+'5'!G243+'6'!G243+'7'!G243+'8'!G243+'9'!G243+'10'!G243+'11'!G243+'12'!G243+'13'!G243+'14'!G243+'15'!G243+'16'!G243+'17'!G243+'18'!G243+'19'!G243+'20'!G243+'21'!G243+'22'!G243+'23'!G243+'24'!G243+'25'!G243+'26'!G243+'27'!G243+'28'!G243+'29'!G243+'30'!G243+'31.'!G243</f>
        <v>0</v>
      </c>
      <c r="G243" s="44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H243" s="43">
        <f t="shared" si="17"/>
        <v>0</v>
      </c>
      <c r="I243" s="44">
        <f>+'1'!J243+'2'!J243+'3'!J243+'4'!J243+'5'!J243+'6'!J243+'7'!J243+'8'!J243+'9'!J243+'10'!J243+'11'!J243+'12'!J243+'13'!J243+'14'!J243+'15'!J243+'16'!J243+'17'!J243+'18'!J243+'19'!J243+'20'!J243+'21'!J243+'22'!J243+'23'!J243+'24'!J243+'25'!J243+'26'!J243+'27'!J243+'28'!J243+'29'!J243+'30'!J243+'31.'!J243</f>
        <v>0</v>
      </c>
      <c r="J243" s="20">
        <v>50</v>
      </c>
      <c r="K243" s="44">
        <f>+'1'!L243+'2'!L243+'3'!L243+'4'!L243+'5'!L243+'6'!L243+'7'!L243+'8'!L243+'9'!L243+'10'!L243+'11'!L243+'12'!L243+'13'!L243+'14'!L243+'15'!L243+'16'!L243+'17'!L243+'18'!L243+'19'!L243+'20'!L243+'21'!L243+'22'!L243+'23'!L243+'24'!L243+'25'!L243+'26'!L243+'27'!L243+'28'!L243+'29'!L243+'30'!L243+'31.'!L243</f>
        <v>0</v>
      </c>
      <c r="L243" s="19"/>
      <c r="M243" s="93"/>
      <c r="N243" s="94">
        <f t="shared" si="18"/>
        <v>0</v>
      </c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x14ac:dyDescent="0.65">
      <c r="A244" s="10">
        <v>240</v>
      </c>
      <c r="B244" s="19" t="s">
        <v>315</v>
      </c>
      <c r="C244" s="46">
        <f>+ยกมา!D244</f>
        <v>0</v>
      </c>
      <c r="D244" s="44">
        <f>+'1'!E244+'2'!E244+'3'!E244+'4'!E244+'5'!E244+'6'!E244+'7'!E244+'8'!E244+'9'!E244+'10'!E244+'11'!E244+'12'!E244+'13'!E244+'14'!E244+'15'!E244+'16'!E244+'17'!E244+'18'!E244+'19'!E244+'20'!E244+'21'!E244+'22'!E244+'23'!E244+'24'!E244+'25'!E244+'26'!E244+'27'!E244+'28'!E244+'29'!E244+'30'!E244+'31.'!E244</f>
        <v>0</v>
      </c>
      <c r="E244" s="43">
        <f t="shared" si="16"/>
        <v>0</v>
      </c>
      <c r="F244" s="44">
        <f>+'1'!G244+'2'!G244+'3'!G244+'4'!G244+'5'!G244+'6'!G244+'7'!G244+'8'!G244+'9'!G244+'10'!G244+'11'!G244+'12'!G244+'13'!G244+'14'!G244+'15'!G244+'16'!G244+'17'!G244+'18'!G244+'19'!G244+'20'!G244+'21'!G244+'22'!G244+'23'!G244+'24'!G244+'25'!G244+'26'!G244+'27'!G244+'28'!G244+'29'!G244+'30'!G244+'31.'!G244</f>
        <v>0</v>
      </c>
      <c r="G244" s="44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H244" s="43">
        <f t="shared" si="17"/>
        <v>0</v>
      </c>
      <c r="I244" s="44">
        <f>+'1'!J244+'2'!J244+'3'!J244+'4'!J244+'5'!J244+'6'!J244+'7'!J244+'8'!J244+'9'!J244+'10'!J244+'11'!J244+'12'!J244+'13'!J244+'14'!J244+'15'!J244+'16'!J244+'17'!J244+'18'!J244+'19'!J244+'20'!J244+'21'!J244+'22'!J244+'23'!J244+'24'!J244+'25'!J244+'26'!J244+'27'!J244+'28'!J244+'29'!J244+'30'!J244+'31.'!J244</f>
        <v>0</v>
      </c>
      <c r="J244" s="20">
        <v>0</v>
      </c>
      <c r="K244" s="44">
        <f>+'1'!L244+'2'!L244+'3'!L244+'4'!L244+'5'!L244+'6'!L244+'7'!L244+'8'!L244+'9'!L244+'10'!L244+'11'!L244+'12'!L244+'13'!L244+'14'!L244+'15'!L244+'16'!L244+'17'!L244+'18'!L244+'19'!L244+'20'!L244+'21'!L244+'22'!L244+'23'!L244+'24'!L244+'25'!L244+'26'!L244+'27'!L244+'28'!L244+'29'!L244+'30'!L244+'31.'!L244</f>
        <v>0</v>
      </c>
      <c r="L244" s="19"/>
      <c r="M244" s="93"/>
      <c r="N244" s="94">
        <f t="shared" si="18"/>
        <v>0</v>
      </c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24" customHeight="1" x14ac:dyDescent="0.65">
      <c r="A245" s="10">
        <v>241</v>
      </c>
      <c r="B245" s="19" t="s">
        <v>338</v>
      </c>
      <c r="C245" s="46">
        <f>+ยกมา!D245</f>
        <v>0</v>
      </c>
      <c r="D245" s="44">
        <f>+'1'!E245+'2'!E245+'3'!E245+'4'!E245+'5'!E245+'6'!E245+'7'!E245+'8'!E245+'9'!E245+'10'!E245+'11'!E245+'12'!E245+'13'!E245+'14'!E245+'15'!E245+'16'!E245+'17'!E245+'18'!E245+'19'!E245+'20'!E245+'21'!E245+'22'!E245+'23'!E245+'24'!E245+'25'!E245+'26'!E245+'27'!E245+'28'!E245+'29'!E245+'30'!E245+'31.'!E245</f>
        <v>0</v>
      </c>
      <c r="E245" s="43">
        <f t="shared" si="16"/>
        <v>0</v>
      </c>
      <c r="F245" s="44">
        <f>+'1'!G245+'2'!G245+'3'!G245+'4'!G245+'5'!G245+'6'!G245+'7'!G245+'8'!G245+'9'!G245+'10'!G245+'11'!G245+'12'!G245+'13'!G245+'14'!G245+'15'!G245+'16'!G245+'17'!G245+'18'!G245+'19'!G245+'20'!G245+'21'!G245+'22'!G245+'23'!G245+'24'!G245+'25'!G245+'26'!G245+'27'!G245+'28'!G245+'29'!G245+'30'!G245+'31.'!G245</f>
        <v>0</v>
      </c>
      <c r="G245" s="44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H245" s="43">
        <f t="shared" si="17"/>
        <v>0</v>
      </c>
      <c r="I245" s="44">
        <f>+'1'!J245+'2'!J245+'3'!J245+'4'!J245+'5'!J245+'6'!J245+'7'!J245+'8'!J245+'9'!J245+'10'!J245+'11'!J245+'12'!J245+'13'!J245+'14'!J245+'15'!J245+'16'!J245+'17'!J245+'18'!J245+'19'!J245+'20'!J245+'21'!J245+'22'!J245+'23'!J245+'24'!J245+'25'!J245+'26'!J245+'27'!J245+'28'!J245+'29'!J245+'30'!J245+'31.'!J245</f>
        <v>0</v>
      </c>
      <c r="J245" s="20">
        <v>45</v>
      </c>
      <c r="K245" s="44">
        <f>+'1'!L245+'2'!L245+'3'!L245+'4'!L245+'5'!L245+'6'!L245+'7'!L245+'8'!L245+'9'!L245+'10'!L245+'11'!L245+'12'!L245+'13'!L245+'14'!L245+'15'!L245+'16'!L245+'17'!L245+'18'!L245+'19'!L245+'20'!L245+'21'!L245+'22'!L245+'23'!L245+'24'!L245+'25'!L245+'26'!L245+'27'!L245+'28'!L245+'29'!L245+'30'!L245+'31.'!L245</f>
        <v>0</v>
      </c>
      <c r="L245" s="19"/>
      <c r="M245" s="93"/>
      <c r="N245" s="94">
        <f t="shared" si="18"/>
        <v>0</v>
      </c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x14ac:dyDescent="0.65">
      <c r="A246" s="10">
        <v>242</v>
      </c>
      <c r="B246" s="19" t="s">
        <v>339</v>
      </c>
      <c r="C246" s="46">
        <f>+ยกมา!D246</f>
        <v>0</v>
      </c>
      <c r="D246" s="44">
        <f>+'1'!E246+'2'!E246+'3'!E246+'4'!E246+'5'!E246+'6'!E246+'7'!E246+'8'!E246+'9'!E246+'10'!E246+'11'!E246+'12'!E246+'13'!E246+'14'!E246+'15'!E246+'16'!E246+'17'!E246+'18'!E246+'19'!E246+'20'!E246+'21'!E246+'22'!E246+'23'!E246+'24'!E246+'25'!E246+'26'!E246+'27'!E246+'28'!E246+'29'!E246+'30'!E246+'31.'!E246</f>
        <v>0</v>
      </c>
      <c r="E246" s="43">
        <f t="shared" si="16"/>
        <v>0</v>
      </c>
      <c r="F246" s="44">
        <f>+'1'!G246+'2'!G246+'3'!G246+'4'!G246+'5'!G246+'6'!G246+'7'!G246+'8'!G246+'9'!G246+'10'!G246+'11'!G246+'12'!G246+'13'!G246+'14'!G246+'15'!G246+'16'!G246+'17'!G246+'18'!G246+'19'!G246+'20'!G246+'21'!G246+'22'!G246+'23'!G246+'24'!G246+'25'!G246+'26'!G246+'27'!G246+'28'!G246+'29'!G246+'30'!G246+'31.'!G246</f>
        <v>0</v>
      </c>
      <c r="G246" s="44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H246" s="43">
        <f t="shared" si="17"/>
        <v>0</v>
      </c>
      <c r="I246" s="44">
        <f>+'1'!J246+'2'!J246+'3'!J246+'4'!J246+'5'!J246+'6'!J246+'7'!J246+'8'!J246+'9'!J246+'10'!J246+'11'!J246+'12'!J246+'13'!J246+'14'!J246+'15'!J246+'16'!J246+'17'!J246+'18'!J246+'19'!J246+'20'!J246+'21'!J246+'22'!J246+'23'!J246+'24'!J246+'25'!J246+'26'!J246+'27'!J246+'28'!J246+'29'!J246+'30'!J246+'31.'!J246</f>
        <v>0</v>
      </c>
      <c r="J246" s="20">
        <v>35</v>
      </c>
      <c r="K246" s="44">
        <f>+'1'!L246+'2'!L246+'3'!L246+'4'!L246+'5'!L246+'6'!L246+'7'!L246+'8'!L246+'9'!L246+'10'!L246+'11'!L246+'12'!L246+'13'!L246+'14'!L246+'15'!L246+'16'!L246+'17'!L246+'18'!L246+'19'!L246+'20'!L246+'21'!L246+'22'!L246+'23'!L246+'24'!L246+'25'!L246+'26'!L246+'27'!L246+'28'!L246+'29'!L246+'30'!L246+'31.'!L246</f>
        <v>0</v>
      </c>
      <c r="L246" s="19"/>
      <c r="M246" s="93"/>
      <c r="N246" s="94">
        <f t="shared" si="18"/>
        <v>0</v>
      </c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x14ac:dyDescent="0.65">
      <c r="A247" s="10">
        <v>243</v>
      </c>
      <c r="B247" s="19" t="s">
        <v>340</v>
      </c>
      <c r="C247" s="46">
        <f>+ยกมา!D247</f>
        <v>0</v>
      </c>
      <c r="D247" s="44">
        <f>+'1'!E247+'2'!E247+'3'!E247+'4'!E247+'5'!E247+'6'!E247+'7'!E247+'8'!E247+'9'!E247+'10'!E247+'11'!E247+'12'!E247+'13'!E247+'14'!E247+'15'!E247+'16'!E247+'17'!E247+'18'!E247+'19'!E247+'20'!E247+'21'!E247+'22'!E247+'23'!E247+'24'!E247+'25'!E247+'26'!E247+'27'!E247+'28'!E247+'29'!E247+'30'!E247+'31.'!E247</f>
        <v>0</v>
      </c>
      <c r="E247" s="43">
        <f t="shared" si="16"/>
        <v>0</v>
      </c>
      <c r="F247" s="44">
        <f>+'1'!G247+'2'!G247+'3'!G247+'4'!G247+'5'!G247+'6'!G247+'7'!G247+'8'!G247+'9'!G247+'10'!G247+'11'!G247+'12'!G247+'13'!G247+'14'!G247+'15'!G247+'16'!G247+'17'!G247+'18'!G247+'19'!G247+'20'!G247+'21'!G247+'22'!G247+'23'!G247+'24'!G247+'25'!G247+'26'!G247+'27'!G247+'28'!G247+'29'!G247+'30'!G247+'31.'!G247</f>
        <v>0</v>
      </c>
      <c r="G247" s="44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H247" s="43">
        <f t="shared" si="17"/>
        <v>0</v>
      </c>
      <c r="I247" s="44">
        <f>+'1'!J247+'2'!J247+'3'!J247+'4'!J247+'5'!J247+'6'!J247+'7'!J247+'8'!J247+'9'!J247+'10'!J247+'11'!J247+'12'!J247+'13'!J247+'14'!J247+'15'!J247+'16'!J247+'17'!J247+'18'!J247+'19'!J247+'20'!J247+'21'!J247+'22'!J247+'23'!J247+'24'!J247+'25'!J247+'26'!J247+'27'!J247+'28'!J247+'29'!J247+'30'!J247+'31.'!J247</f>
        <v>0</v>
      </c>
      <c r="J247" s="20">
        <v>25</v>
      </c>
      <c r="K247" s="44">
        <f>+'1'!L247+'2'!L247+'3'!L247+'4'!L247+'5'!L247+'6'!L247+'7'!L247+'8'!L247+'9'!L247+'10'!L247+'11'!L247+'12'!L247+'13'!L247+'14'!L247+'15'!L247+'16'!L247+'17'!L247+'18'!L247+'19'!L247+'20'!L247+'21'!L247+'22'!L247+'23'!L247+'24'!L247+'25'!L247+'26'!L247+'27'!L247+'28'!L247+'29'!L247+'30'!L247+'31.'!L247</f>
        <v>0</v>
      </c>
      <c r="L247" s="19"/>
      <c r="M247" s="93"/>
      <c r="N247" s="94">
        <f t="shared" si="18"/>
        <v>0</v>
      </c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x14ac:dyDescent="0.65">
      <c r="A248" s="10">
        <v>244</v>
      </c>
      <c r="B248" s="19" t="s">
        <v>318</v>
      </c>
      <c r="C248" s="46">
        <f>+ยกมา!D248</f>
        <v>0</v>
      </c>
      <c r="D248" s="44">
        <f>+'1'!E248+'2'!E248+'3'!E248+'4'!E248+'5'!E248+'6'!E248+'7'!E248+'8'!E248+'9'!E248+'10'!E248+'11'!E248+'12'!E248+'13'!E248+'14'!E248+'15'!E248+'16'!E248+'17'!E248+'18'!E248+'19'!E248+'20'!E248+'21'!E248+'22'!E248+'23'!E248+'24'!E248+'25'!E248+'26'!E248+'27'!E248+'28'!E248+'29'!E248+'30'!E248+'31.'!E248</f>
        <v>0</v>
      </c>
      <c r="E248" s="43">
        <f t="shared" si="16"/>
        <v>0</v>
      </c>
      <c r="F248" s="44">
        <f>+'1'!G248+'2'!G248+'3'!G248+'4'!G248+'5'!G248+'6'!G248+'7'!G248+'8'!G248+'9'!G248+'10'!G248+'11'!G248+'12'!G248+'13'!G248+'14'!G248+'15'!G248+'16'!G248+'17'!G248+'18'!G248+'19'!G248+'20'!G248+'21'!G248+'22'!G248+'23'!G248+'24'!G248+'25'!G248+'26'!G248+'27'!G248+'28'!G248+'29'!G248+'30'!G248+'31.'!G248</f>
        <v>0</v>
      </c>
      <c r="G248" s="44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H248" s="43">
        <f t="shared" si="17"/>
        <v>0</v>
      </c>
      <c r="I248" s="44">
        <f>+'1'!J248+'2'!J248+'3'!J248+'4'!J248+'5'!J248+'6'!J248+'7'!J248+'8'!J248+'9'!J248+'10'!J248+'11'!J248+'12'!J248+'13'!J248+'14'!J248+'15'!J248+'16'!J248+'17'!J248+'18'!J248+'19'!J248+'20'!J248+'21'!J248+'22'!J248+'23'!J248+'24'!J248+'25'!J248+'26'!J248+'27'!J248+'28'!J248+'29'!J248+'30'!J248+'31.'!J248</f>
        <v>0</v>
      </c>
      <c r="J248" s="20">
        <v>50</v>
      </c>
      <c r="K248" s="44">
        <f>+'1'!L248+'2'!L248+'3'!L248+'4'!L248+'5'!L248+'6'!L248+'7'!L248+'8'!L248+'9'!L248+'10'!L248+'11'!L248+'12'!L248+'13'!L248+'14'!L248+'15'!L248+'16'!L248+'17'!L248+'18'!L248+'19'!L248+'20'!L248+'21'!L248+'22'!L248+'23'!L248+'24'!L248+'25'!L248+'26'!L248+'27'!L248+'28'!L248+'29'!L248+'30'!L248+'31.'!L248</f>
        <v>0</v>
      </c>
      <c r="L248" s="19"/>
      <c r="M248" s="93"/>
      <c r="N248" s="94">
        <f t="shared" si="18"/>
        <v>0</v>
      </c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x14ac:dyDescent="0.65">
      <c r="A249" s="10">
        <v>245</v>
      </c>
      <c r="B249" s="19" t="s">
        <v>319</v>
      </c>
      <c r="C249" s="46">
        <f>+ยกมา!D249</f>
        <v>0</v>
      </c>
      <c r="D249" s="44">
        <f>+'1'!E249+'2'!E249+'3'!E249+'4'!E249+'5'!E249+'6'!E249+'7'!E249+'8'!E249+'9'!E249+'10'!E249+'11'!E249+'12'!E249+'13'!E249+'14'!E249+'15'!E249+'16'!E249+'17'!E249+'18'!E249+'19'!E249+'20'!E249+'21'!E249+'22'!E249+'23'!E249+'24'!E249+'25'!E249+'26'!E249+'27'!E249+'28'!E249+'29'!E249+'30'!E249+'31.'!E249</f>
        <v>0</v>
      </c>
      <c r="E249" s="43">
        <f t="shared" si="16"/>
        <v>0</v>
      </c>
      <c r="F249" s="44">
        <f>+'1'!G249+'2'!G249+'3'!G249+'4'!G249+'5'!G249+'6'!G249+'7'!G249+'8'!G249+'9'!G249+'10'!G249+'11'!G249+'12'!G249+'13'!G249+'14'!G249+'15'!G249+'16'!G249+'17'!G249+'18'!G249+'19'!G249+'20'!G249+'21'!G249+'22'!G249+'23'!G249+'24'!G249+'25'!G249+'26'!G249+'27'!G249+'28'!G249+'29'!G249+'30'!G249+'31.'!G249</f>
        <v>0</v>
      </c>
      <c r="G249" s="44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H249" s="43">
        <f t="shared" si="17"/>
        <v>0</v>
      </c>
      <c r="I249" s="44">
        <f>+'1'!J249+'2'!J249+'3'!J249+'4'!J249+'5'!J249+'6'!J249+'7'!J249+'8'!J249+'9'!J249+'10'!J249+'11'!J249+'12'!J249+'13'!J249+'14'!J249+'15'!J249+'16'!J249+'17'!J249+'18'!J249+'19'!J249+'20'!J249+'21'!J249+'22'!J249+'23'!J249+'24'!J249+'25'!J249+'26'!J249+'27'!J249+'28'!J249+'29'!J249+'30'!J249+'31.'!J249</f>
        <v>0</v>
      </c>
      <c r="J249" s="20">
        <v>60</v>
      </c>
      <c r="K249" s="44">
        <f>+'1'!L249+'2'!L249+'3'!L249+'4'!L249+'5'!L249+'6'!L249+'7'!L249+'8'!L249+'9'!L249+'10'!L249+'11'!L249+'12'!L249+'13'!L249+'14'!L249+'15'!L249+'16'!L249+'17'!L249+'18'!L249+'19'!L249+'20'!L249+'21'!L249+'22'!L249+'23'!L249+'24'!L249+'25'!L249+'26'!L249+'27'!L249+'28'!L249+'29'!L249+'30'!L249+'31.'!L249</f>
        <v>0</v>
      </c>
      <c r="L249" s="19"/>
      <c r="M249" s="93"/>
      <c r="N249" s="94">
        <f t="shared" si="18"/>
        <v>0</v>
      </c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x14ac:dyDescent="0.65">
      <c r="A250" s="10">
        <v>246</v>
      </c>
      <c r="B250" s="19" t="s">
        <v>320</v>
      </c>
      <c r="C250" s="46">
        <f>+ยกมา!D250</f>
        <v>0</v>
      </c>
      <c r="D250" s="44">
        <f>+'1'!E250+'2'!E250+'3'!E250+'4'!E250+'5'!E250+'6'!E250+'7'!E250+'8'!E250+'9'!E250+'10'!E250+'11'!E250+'12'!E250+'13'!E250+'14'!E250+'15'!E250+'16'!E250+'17'!E250+'18'!E250+'19'!E250+'20'!E250+'21'!E250+'22'!E250+'23'!E250+'24'!E250+'25'!E250+'26'!E250+'27'!E250+'28'!E250+'29'!E250+'30'!E250+'31.'!E250</f>
        <v>0</v>
      </c>
      <c r="E250" s="43">
        <f t="shared" si="16"/>
        <v>0</v>
      </c>
      <c r="F250" s="44">
        <f>+'1'!G250+'2'!G250+'3'!G250+'4'!G250+'5'!G250+'6'!G250+'7'!G250+'8'!G250+'9'!G250+'10'!G250+'11'!G250+'12'!G250+'13'!G250+'14'!G250+'15'!G250+'16'!G250+'17'!G250+'18'!G250+'19'!G250+'20'!G250+'21'!G250+'22'!G250+'23'!G250+'24'!G250+'25'!G250+'26'!G250+'27'!G250+'28'!G250+'29'!G250+'30'!G250+'31.'!G250</f>
        <v>0</v>
      </c>
      <c r="G250" s="44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H250" s="43">
        <f t="shared" si="17"/>
        <v>0</v>
      </c>
      <c r="I250" s="44">
        <f>+'1'!J250+'2'!J250+'3'!J250+'4'!J250+'5'!J250+'6'!J250+'7'!J250+'8'!J250+'9'!J250+'10'!J250+'11'!J250+'12'!J250+'13'!J250+'14'!J250+'15'!J250+'16'!J250+'17'!J250+'18'!J250+'19'!J250+'20'!J250+'21'!J250+'22'!J250+'23'!J250+'24'!J250+'25'!J250+'26'!J250+'27'!J250+'28'!J250+'29'!J250+'30'!J250+'31.'!J250</f>
        <v>0</v>
      </c>
      <c r="J250" s="20">
        <v>250</v>
      </c>
      <c r="K250" s="44">
        <f>+'1'!L250+'2'!L250+'3'!L250+'4'!L250+'5'!L250+'6'!L250+'7'!L250+'8'!L250+'9'!L250+'10'!L250+'11'!L250+'12'!L250+'13'!L250+'14'!L250+'15'!L250+'16'!L250+'17'!L250+'18'!L250+'19'!L250+'20'!L250+'21'!L250+'22'!L250+'23'!L250+'24'!L250+'25'!L250+'26'!L250+'27'!L250+'28'!L250+'29'!L250+'30'!L250+'31.'!L250</f>
        <v>0</v>
      </c>
      <c r="L250" s="19"/>
      <c r="M250" s="93"/>
      <c r="N250" s="94">
        <f t="shared" si="18"/>
        <v>0</v>
      </c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x14ac:dyDescent="0.65">
      <c r="A251" s="10">
        <v>247</v>
      </c>
      <c r="B251" s="19" t="s">
        <v>321</v>
      </c>
      <c r="C251" s="46">
        <f>+ยกมา!D251</f>
        <v>0</v>
      </c>
      <c r="D251" s="44">
        <f>+'1'!E251+'2'!E251+'3'!E251+'4'!E251+'5'!E251+'6'!E251+'7'!E251+'8'!E251+'9'!E251+'10'!E251+'11'!E251+'12'!E251+'13'!E251+'14'!E251+'15'!E251+'16'!E251+'17'!E251+'18'!E251+'19'!E251+'20'!E251+'21'!E251+'22'!E251+'23'!E251+'24'!E251+'25'!E251+'26'!E251+'27'!E251+'28'!E251+'29'!E251+'30'!E251+'31.'!E251</f>
        <v>0</v>
      </c>
      <c r="E251" s="43">
        <f t="shared" si="16"/>
        <v>0</v>
      </c>
      <c r="F251" s="44">
        <f>+'1'!G251+'2'!G251+'3'!G251+'4'!G251+'5'!G251+'6'!G251+'7'!G251+'8'!G251+'9'!G251+'10'!G251+'11'!G251+'12'!G251+'13'!G251+'14'!G251+'15'!G251+'16'!G251+'17'!G251+'18'!G251+'19'!G251+'20'!G251+'21'!G251+'22'!G251+'23'!G251+'24'!G251+'25'!G251+'26'!G251+'27'!G251+'28'!G251+'29'!G251+'30'!G251+'31.'!G251</f>
        <v>0</v>
      </c>
      <c r="G251" s="44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H251" s="43">
        <f t="shared" si="17"/>
        <v>0</v>
      </c>
      <c r="I251" s="44">
        <f>+'1'!J251+'2'!J251+'3'!J251+'4'!J251+'5'!J251+'6'!J251+'7'!J251+'8'!J251+'9'!J251+'10'!J251+'11'!J251+'12'!J251+'13'!J251+'14'!J251+'15'!J251+'16'!J251+'17'!J251+'18'!J251+'19'!J251+'20'!J251+'21'!J251+'22'!J251+'23'!J251+'24'!J251+'25'!J251+'26'!J251+'27'!J251+'28'!J251+'29'!J251+'30'!J251+'31.'!J251</f>
        <v>0</v>
      </c>
      <c r="J251" s="20">
        <v>100</v>
      </c>
      <c r="K251" s="44">
        <f>+'1'!L251+'2'!L251+'3'!L251+'4'!L251+'5'!L251+'6'!L251+'7'!L251+'8'!L251+'9'!L251+'10'!L251+'11'!L251+'12'!L251+'13'!L251+'14'!L251+'15'!L251+'16'!L251+'17'!L251+'18'!L251+'19'!L251+'20'!L251+'21'!L251+'22'!L251+'23'!L251+'24'!L251+'25'!L251+'26'!L251+'27'!L251+'28'!L251+'29'!L251+'30'!L251+'31.'!L251</f>
        <v>0</v>
      </c>
      <c r="L251" s="19"/>
      <c r="M251" s="93"/>
      <c r="N251" s="94">
        <f t="shared" si="18"/>
        <v>0</v>
      </c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x14ac:dyDescent="0.65">
      <c r="A252" s="10">
        <v>248</v>
      </c>
      <c r="B252" s="19" t="s">
        <v>322</v>
      </c>
      <c r="C252" s="46">
        <f>+ยกมา!D252</f>
        <v>0</v>
      </c>
      <c r="D252" s="44">
        <f>+'1'!E252+'2'!E252+'3'!E252+'4'!E252+'5'!E252+'6'!E252+'7'!E252+'8'!E252+'9'!E252+'10'!E252+'11'!E252+'12'!E252+'13'!E252+'14'!E252+'15'!E252+'16'!E252+'17'!E252+'18'!E252+'19'!E252+'20'!E252+'21'!E252+'22'!E252+'23'!E252+'24'!E252+'25'!E252+'26'!E252+'27'!E252+'28'!E252+'29'!E252+'30'!E252+'31.'!E252</f>
        <v>0</v>
      </c>
      <c r="E252" s="43">
        <f t="shared" si="16"/>
        <v>0</v>
      </c>
      <c r="F252" s="44">
        <f>+'1'!G252+'2'!G252+'3'!G252+'4'!G252+'5'!G252+'6'!G252+'7'!G252+'8'!G252+'9'!G252+'10'!G252+'11'!G252+'12'!G252+'13'!G252+'14'!G252+'15'!G252+'16'!G252+'17'!G252+'18'!G252+'19'!G252+'20'!G252+'21'!G252+'22'!G252+'23'!G252+'24'!G252+'25'!G252+'26'!G252+'27'!G252+'28'!G252+'29'!G252+'30'!G252+'31.'!G252</f>
        <v>0</v>
      </c>
      <c r="G252" s="44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H252" s="43">
        <f t="shared" si="17"/>
        <v>0</v>
      </c>
      <c r="I252" s="44">
        <f>+'1'!J252+'2'!J252+'3'!J252+'4'!J252+'5'!J252+'6'!J252+'7'!J252+'8'!J252+'9'!J252+'10'!J252+'11'!J252+'12'!J252+'13'!J252+'14'!J252+'15'!J252+'16'!J252+'17'!J252+'18'!J252+'19'!J252+'20'!J252+'21'!J252+'22'!J252+'23'!J252+'24'!J252+'25'!J252+'26'!J252+'27'!J252+'28'!J252+'29'!J252+'30'!J252+'31.'!J252</f>
        <v>0</v>
      </c>
      <c r="J252" s="20">
        <v>350</v>
      </c>
      <c r="K252" s="44">
        <f>+'1'!L252+'2'!L252+'3'!L252+'4'!L252+'5'!L252+'6'!L252+'7'!L252+'8'!L252+'9'!L252+'10'!L252+'11'!L252+'12'!L252+'13'!L252+'14'!L252+'15'!L252+'16'!L252+'17'!L252+'18'!L252+'19'!L252+'20'!L252+'21'!L252+'22'!L252+'23'!L252+'24'!L252+'25'!L252+'26'!L252+'27'!L252+'28'!L252+'29'!L252+'30'!L252+'31.'!L252</f>
        <v>0</v>
      </c>
      <c r="L252" s="19"/>
      <c r="M252" s="93"/>
      <c r="N252" s="94">
        <f t="shared" si="18"/>
        <v>0</v>
      </c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x14ac:dyDescent="0.65">
      <c r="A253" s="10">
        <v>249</v>
      </c>
      <c r="B253" s="19" t="s">
        <v>323</v>
      </c>
      <c r="C253" s="46">
        <f>+ยกมา!D253</f>
        <v>0</v>
      </c>
      <c r="D253" s="44">
        <f>+'1'!E253+'2'!E253+'3'!E253+'4'!E253+'5'!E253+'6'!E253+'7'!E253+'8'!E253+'9'!E253+'10'!E253+'11'!E253+'12'!E253+'13'!E253+'14'!E253+'15'!E253+'16'!E253+'17'!E253+'18'!E253+'19'!E253+'20'!E253+'21'!E253+'22'!E253+'23'!E253+'24'!E253+'25'!E253+'26'!E253+'27'!E253+'28'!E253+'29'!E253+'30'!E253+'31.'!E253</f>
        <v>0</v>
      </c>
      <c r="E253" s="43">
        <f t="shared" si="16"/>
        <v>0</v>
      </c>
      <c r="F253" s="44">
        <f>+'1'!G253+'2'!G253+'3'!G253+'4'!G253+'5'!G253+'6'!G253+'7'!G253+'8'!G253+'9'!G253+'10'!G253+'11'!G253+'12'!G253+'13'!G253+'14'!G253+'15'!G253+'16'!G253+'17'!G253+'18'!G253+'19'!G253+'20'!G253+'21'!G253+'22'!G253+'23'!G253+'24'!G253+'25'!G253+'26'!G253+'27'!G253+'28'!G253+'29'!G253+'30'!G253+'31.'!G253</f>
        <v>0</v>
      </c>
      <c r="G253" s="44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H253" s="43">
        <f t="shared" si="17"/>
        <v>0</v>
      </c>
      <c r="I253" s="44">
        <f>+'1'!J253+'2'!J253+'3'!J253+'4'!J253+'5'!J253+'6'!J253+'7'!J253+'8'!J253+'9'!J253+'10'!J253+'11'!J253+'12'!J253+'13'!J253+'14'!J253+'15'!J253+'16'!J253+'17'!J253+'18'!J253+'19'!J253+'20'!J253+'21'!J253+'22'!J253+'23'!J253+'24'!J253+'25'!J253+'26'!J253+'27'!J253+'28'!J253+'29'!J253+'30'!J253+'31.'!J253</f>
        <v>0</v>
      </c>
      <c r="J253" s="20">
        <v>60</v>
      </c>
      <c r="K253" s="44">
        <f>+'1'!L253+'2'!L253+'3'!L253+'4'!L253+'5'!L253+'6'!L253+'7'!L253+'8'!L253+'9'!L253+'10'!L253+'11'!L253+'12'!L253+'13'!L253+'14'!L253+'15'!L253+'16'!L253+'17'!L253+'18'!L253+'19'!L253+'20'!L253+'21'!L253+'22'!L253+'23'!L253+'24'!L253+'25'!L253+'26'!L253+'27'!L253+'28'!L253+'29'!L253+'30'!L253+'31.'!L253</f>
        <v>0</v>
      </c>
      <c r="L253" s="19"/>
      <c r="M253" s="93"/>
      <c r="N253" s="94">
        <f t="shared" si="18"/>
        <v>0</v>
      </c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x14ac:dyDescent="0.65">
      <c r="A254" s="10">
        <v>250</v>
      </c>
      <c r="B254" s="19" t="s">
        <v>324</v>
      </c>
      <c r="C254" s="46">
        <f>+ยกมา!D254</f>
        <v>0</v>
      </c>
      <c r="D254" s="44">
        <f>+'1'!E254+'2'!E254+'3'!E254+'4'!E254+'5'!E254+'6'!E254+'7'!E254+'8'!E254+'9'!E254+'10'!E254+'11'!E254+'12'!E254+'13'!E254+'14'!E254+'15'!E254+'16'!E254+'17'!E254+'18'!E254+'19'!E254+'20'!E254+'21'!E254+'22'!E254+'23'!E254+'24'!E254+'25'!E254+'26'!E254+'27'!E254+'28'!E254+'29'!E254+'30'!E254+'31.'!E254</f>
        <v>0</v>
      </c>
      <c r="E254" s="43">
        <f t="shared" si="16"/>
        <v>0</v>
      </c>
      <c r="F254" s="44">
        <f>+'1'!G254+'2'!G254+'3'!G254+'4'!G254+'5'!G254+'6'!G254+'7'!G254+'8'!G254+'9'!G254+'10'!G254+'11'!G254+'12'!G254+'13'!G254+'14'!G254+'15'!G254+'16'!G254+'17'!G254+'18'!G254+'19'!G254+'20'!G254+'21'!G254+'22'!G254+'23'!G254+'24'!G254+'25'!G254+'26'!G254+'27'!G254+'28'!G254+'29'!G254+'30'!G254+'31.'!G254</f>
        <v>0</v>
      </c>
      <c r="G254" s="44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H254" s="43">
        <f t="shared" si="17"/>
        <v>0</v>
      </c>
      <c r="I254" s="44">
        <f>+'1'!J254+'2'!J254+'3'!J254+'4'!J254+'5'!J254+'6'!J254+'7'!J254+'8'!J254+'9'!J254+'10'!J254+'11'!J254+'12'!J254+'13'!J254+'14'!J254+'15'!J254+'16'!J254+'17'!J254+'18'!J254+'19'!J254+'20'!J254+'21'!J254+'22'!J254+'23'!J254+'24'!J254+'25'!J254+'26'!J254+'27'!J254+'28'!J254+'29'!J254+'30'!J254+'31.'!J254</f>
        <v>0</v>
      </c>
      <c r="J254" s="20">
        <v>50</v>
      </c>
      <c r="K254" s="44">
        <f>+'1'!L254+'2'!L254+'3'!L254+'4'!L254+'5'!L254+'6'!L254+'7'!L254+'8'!L254+'9'!L254+'10'!L254+'11'!L254+'12'!L254+'13'!L254+'14'!L254+'15'!L254+'16'!L254+'17'!L254+'18'!L254+'19'!L254+'20'!L254+'21'!L254+'22'!L254+'23'!L254+'24'!L254+'25'!L254+'26'!L254+'27'!L254+'28'!L254+'29'!L254+'30'!L254+'31.'!L254</f>
        <v>0</v>
      </c>
      <c r="L254" s="19"/>
      <c r="M254" s="93"/>
      <c r="N254" s="94">
        <f t="shared" si="18"/>
        <v>0</v>
      </c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x14ac:dyDescent="0.65">
      <c r="A255" s="10">
        <v>251</v>
      </c>
      <c r="B255" s="19" t="s">
        <v>325</v>
      </c>
      <c r="C255" s="46">
        <f>+ยกมา!D255</f>
        <v>0</v>
      </c>
      <c r="D255" s="44">
        <f>+'1'!E255+'2'!E255+'3'!E255+'4'!E255+'5'!E255+'6'!E255+'7'!E255+'8'!E255+'9'!E255+'10'!E255+'11'!E255+'12'!E255+'13'!E255+'14'!E255+'15'!E255+'16'!E255+'17'!E255+'18'!E255+'19'!E255+'20'!E255+'21'!E255+'22'!E255+'23'!E255+'24'!E255+'25'!E255+'26'!E255+'27'!E255+'28'!E255+'29'!E255+'30'!E255+'31.'!E255</f>
        <v>0</v>
      </c>
      <c r="E255" s="43">
        <f t="shared" si="16"/>
        <v>0</v>
      </c>
      <c r="F255" s="44">
        <f>+'1'!G255+'2'!G255+'3'!G255+'4'!G255+'5'!G255+'6'!G255+'7'!G255+'8'!G255+'9'!G255+'10'!G255+'11'!G255+'12'!G255+'13'!G255+'14'!G255+'15'!G255+'16'!G255+'17'!G255+'18'!G255+'19'!G255+'20'!G255+'21'!G255+'22'!G255+'23'!G255+'24'!G255+'25'!G255+'26'!G255+'27'!G255+'28'!G255+'29'!G255+'30'!G255+'31.'!G255</f>
        <v>0</v>
      </c>
      <c r="G255" s="44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H255" s="43">
        <f t="shared" si="17"/>
        <v>0</v>
      </c>
      <c r="I255" s="44">
        <f>+'1'!J255+'2'!J255+'3'!J255+'4'!J255+'5'!J255+'6'!J255+'7'!J255+'8'!J255+'9'!J255+'10'!J255+'11'!J255+'12'!J255+'13'!J255+'14'!J255+'15'!J255+'16'!J255+'17'!J255+'18'!J255+'19'!J255+'20'!J255+'21'!J255+'22'!J255+'23'!J255+'24'!J255+'25'!J255+'26'!J255+'27'!J255+'28'!J255+'29'!J255+'30'!J255+'31.'!J255</f>
        <v>0</v>
      </c>
      <c r="J255" s="20">
        <v>100</v>
      </c>
      <c r="K255" s="44">
        <f>+'1'!L255+'2'!L255+'3'!L255+'4'!L255+'5'!L255+'6'!L255+'7'!L255+'8'!L255+'9'!L255+'10'!L255+'11'!L255+'12'!L255+'13'!L255+'14'!L255+'15'!L255+'16'!L255+'17'!L255+'18'!L255+'19'!L255+'20'!L255+'21'!L255+'22'!L255+'23'!L255+'24'!L255+'25'!L255+'26'!L255+'27'!L255+'28'!L255+'29'!L255+'30'!L255+'31.'!L255</f>
        <v>0</v>
      </c>
      <c r="L255" s="19"/>
      <c r="M255" s="93"/>
      <c r="N255" s="94">
        <f t="shared" si="18"/>
        <v>0</v>
      </c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x14ac:dyDescent="0.65">
      <c r="A256" s="10">
        <v>252</v>
      </c>
      <c r="B256" s="19" t="s">
        <v>326</v>
      </c>
      <c r="C256" s="46">
        <f>+ยกมา!D256</f>
        <v>0</v>
      </c>
      <c r="D256" s="44">
        <f>+'1'!E256+'2'!E256+'3'!E256+'4'!E256+'5'!E256+'6'!E256+'7'!E256+'8'!E256+'9'!E256+'10'!E256+'11'!E256+'12'!E256+'13'!E256+'14'!E256+'15'!E256+'16'!E256+'17'!E256+'18'!E256+'19'!E256+'20'!E256+'21'!E256+'22'!E256+'23'!E256+'24'!E256+'25'!E256+'26'!E256+'27'!E256+'28'!E256+'29'!E256+'30'!E256+'31.'!E256</f>
        <v>0</v>
      </c>
      <c r="E256" s="43">
        <f t="shared" si="16"/>
        <v>0</v>
      </c>
      <c r="F256" s="44">
        <f>+'1'!G256+'2'!G256+'3'!G256+'4'!G256+'5'!G256+'6'!G256+'7'!G256+'8'!G256+'9'!G256+'10'!G256+'11'!G256+'12'!G256+'13'!G256+'14'!G256+'15'!G256+'16'!G256+'17'!G256+'18'!G256+'19'!G256+'20'!G256+'21'!G256+'22'!G256+'23'!G256+'24'!G256+'25'!G256+'26'!G256+'27'!G256+'28'!G256+'29'!G256+'30'!G256+'31.'!G256</f>
        <v>0</v>
      </c>
      <c r="G256" s="44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H256" s="43">
        <f t="shared" si="17"/>
        <v>0</v>
      </c>
      <c r="I256" s="44">
        <f>+'1'!J256+'2'!J256+'3'!J256+'4'!J256+'5'!J256+'6'!J256+'7'!J256+'8'!J256+'9'!J256+'10'!J256+'11'!J256+'12'!J256+'13'!J256+'14'!J256+'15'!J256+'16'!J256+'17'!J256+'18'!J256+'19'!J256+'20'!J256+'21'!J256+'22'!J256+'23'!J256+'24'!J256+'25'!J256+'26'!J256+'27'!J256+'28'!J256+'29'!J256+'30'!J256+'31.'!J256</f>
        <v>0</v>
      </c>
      <c r="J256" s="20">
        <v>120</v>
      </c>
      <c r="K256" s="44">
        <f>+'1'!L256+'2'!L256+'3'!L256+'4'!L256+'5'!L256+'6'!L256+'7'!L256+'8'!L256+'9'!L256+'10'!L256+'11'!L256+'12'!L256+'13'!L256+'14'!L256+'15'!L256+'16'!L256+'17'!L256+'18'!L256+'19'!L256+'20'!L256+'21'!L256+'22'!L256+'23'!L256+'24'!L256+'25'!L256+'26'!L256+'27'!L256+'28'!L256+'29'!L256+'30'!L256+'31.'!L256</f>
        <v>0</v>
      </c>
      <c r="L256" s="19"/>
      <c r="M256" s="93"/>
      <c r="N256" s="94">
        <f t="shared" si="18"/>
        <v>0</v>
      </c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x14ac:dyDescent="0.65">
      <c r="A257" s="10">
        <v>253</v>
      </c>
      <c r="B257" s="19" t="s">
        <v>327</v>
      </c>
      <c r="C257" s="46">
        <f>+ยกมา!D257</f>
        <v>0</v>
      </c>
      <c r="D257" s="44">
        <f>+'1'!E257+'2'!E257+'3'!E257+'4'!E257+'5'!E257+'6'!E257+'7'!E257+'8'!E257+'9'!E257+'10'!E257+'11'!E257+'12'!E257+'13'!E257+'14'!E257+'15'!E257+'16'!E257+'17'!E257+'18'!E257+'19'!E257+'20'!E257+'21'!E257+'22'!E257+'23'!E257+'24'!E257+'25'!E257+'26'!E257+'27'!E257+'28'!E257+'29'!E257+'30'!E257+'31.'!E257</f>
        <v>0</v>
      </c>
      <c r="E257" s="43">
        <f t="shared" si="16"/>
        <v>0</v>
      </c>
      <c r="F257" s="44">
        <f>+'1'!G257+'2'!G257+'3'!G257+'4'!G257+'5'!G257+'6'!G257+'7'!G257+'8'!G257+'9'!G257+'10'!G257+'11'!G257+'12'!G257+'13'!G257+'14'!G257+'15'!G257+'16'!G257+'17'!G257+'18'!G257+'19'!G257+'20'!G257+'21'!G257+'22'!G257+'23'!G257+'24'!G257+'25'!G257+'26'!G257+'27'!G257+'28'!G257+'29'!G257+'30'!G257+'31.'!G257</f>
        <v>0</v>
      </c>
      <c r="G257" s="44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H257" s="43">
        <f t="shared" si="17"/>
        <v>0</v>
      </c>
      <c r="I257" s="44">
        <f>+'1'!J257+'2'!J257+'3'!J257+'4'!J257+'5'!J257+'6'!J257+'7'!J257+'8'!J257+'9'!J257+'10'!J257+'11'!J257+'12'!J257+'13'!J257+'14'!J257+'15'!J257+'16'!J257+'17'!J257+'18'!J257+'19'!J257+'20'!J257+'21'!J257+'22'!J257+'23'!J257+'24'!J257+'25'!J257+'26'!J257+'27'!J257+'28'!J257+'29'!J257+'30'!J257+'31.'!J257</f>
        <v>0</v>
      </c>
      <c r="J257" s="20">
        <v>60</v>
      </c>
      <c r="K257" s="44">
        <f>+'1'!L257+'2'!L257+'3'!L257+'4'!L257+'5'!L257+'6'!L257+'7'!L257+'8'!L257+'9'!L257+'10'!L257+'11'!L257+'12'!L257+'13'!L257+'14'!L257+'15'!L257+'16'!L257+'17'!L257+'18'!L257+'19'!L257+'20'!L257+'21'!L257+'22'!L257+'23'!L257+'24'!L257+'25'!L257+'26'!L257+'27'!L257+'28'!L257+'29'!L257+'30'!L257+'31.'!L257</f>
        <v>0</v>
      </c>
      <c r="L257" s="19"/>
      <c r="M257" s="93"/>
      <c r="N257" s="94">
        <f t="shared" si="18"/>
        <v>0</v>
      </c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x14ac:dyDescent="0.65">
      <c r="A258" s="10">
        <v>254</v>
      </c>
      <c r="B258" s="19" t="s">
        <v>328</v>
      </c>
      <c r="C258" s="46">
        <f>+ยกมา!D258</f>
        <v>0</v>
      </c>
      <c r="D258" s="44">
        <f>+'1'!E258+'2'!E258+'3'!E258+'4'!E258+'5'!E258+'6'!E258+'7'!E258+'8'!E258+'9'!E258+'10'!E258+'11'!E258+'12'!E258+'13'!E258+'14'!E258+'15'!E258+'16'!E258+'17'!E258+'18'!E258+'19'!E258+'20'!E258+'21'!E258+'22'!E258+'23'!E258+'24'!E258+'25'!E258+'26'!E258+'27'!E258+'28'!E258+'29'!E258+'30'!E258+'31.'!E258</f>
        <v>0</v>
      </c>
      <c r="E258" s="43">
        <f t="shared" si="16"/>
        <v>0</v>
      </c>
      <c r="F258" s="44">
        <f>+'1'!G258+'2'!G258+'3'!G258+'4'!G258+'5'!G258+'6'!G258+'7'!G258+'8'!G258+'9'!G258+'10'!G258+'11'!G258+'12'!G258+'13'!G258+'14'!G258+'15'!G258+'16'!G258+'17'!G258+'18'!G258+'19'!G258+'20'!G258+'21'!G258+'22'!G258+'23'!G258+'24'!G258+'25'!G258+'26'!G258+'27'!G258+'28'!G258+'29'!G258+'30'!G258+'31.'!G258</f>
        <v>0</v>
      </c>
      <c r="G258" s="44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H258" s="43">
        <f t="shared" si="17"/>
        <v>0</v>
      </c>
      <c r="I258" s="44">
        <f>+'1'!J258+'2'!J258+'3'!J258+'4'!J258+'5'!J258+'6'!J258+'7'!J258+'8'!J258+'9'!J258+'10'!J258+'11'!J258+'12'!J258+'13'!J258+'14'!J258+'15'!J258+'16'!J258+'17'!J258+'18'!J258+'19'!J258+'20'!J258+'21'!J258+'22'!J258+'23'!J258+'24'!J258+'25'!J258+'26'!J258+'27'!J258+'28'!J258+'29'!J258+'30'!J258+'31.'!J258</f>
        <v>0</v>
      </c>
      <c r="J258" s="20">
        <v>150</v>
      </c>
      <c r="K258" s="44">
        <f>+'1'!L258+'2'!L258+'3'!L258+'4'!L258+'5'!L258+'6'!L258+'7'!L258+'8'!L258+'9'!L258+'10'!L258+'11'!L258+'12'!L258+'13'!L258+'14'!L258+'15'!L258+'16'!L258+'17'!L258+'18'!L258+'19'!L258+'20'!L258+'21'!L258+'22'!L258+'23'!L258+'24'!L258+'25'!L258+'26'!L258+'27'!L258+'28'!L258+'29'!L258+'30'!L258+'31.'!L258</f>
        <v>0</v>
      </c>
      <c r="L258" s="19"/>
      <c r="M258" s="93"/>
      <c r="N258" s="94">
        <f t="shared" si="18"/>
        <v>0</v>
      </c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x14ac:dyDescent="0.65">
      <c r="A259" s="10">
        <v>255</v>
      </c>
      <c r="B259" s="19" t="s">
        <v>329</v>
      </c>
      <c r="C259" s="46">
        <f>+ยกมา!D259</f>
        <v>0</v>
      </c>
      <c r="D259" s="44">
        <f>+'1'!E259+'2'!E259+'3'!E259+'4'!E259+'5'!E259+'6'!E259+'7'!E259+'8'!E259+'9'!E259+'10'!E259+'11'!E259+'12'!E259+'13'!E259+'14'!E259+'15'!E259+'16'!E259+'17'!E259+'18'!E259+'19'!E259+'20'!E259+'21'!E259+'22'!E259+'23'!E259+'24'!E259+'25'!E259+'26'!E259+'27'!E259+'28'!E259+'29'!E259+'30'!E259+'31.'!E259</f>
        <v>0</v>
      </c>
      <c r="E259" s="43">
        <f t="shared" si="16"/>
        <v>0</v>
      </c>
      <c r="F259" s="44">
        <f>+'1'!G259+'2'!G259+'3'!G259+'4'!G259+'5'!G259+'6'!G259+'7'!G259+'8'!G259+'9'!G259+'10'!G259+'11'!G259+'12'!G259+'13'!G259+'14'!G259+'15'!G259+'16'!G259+'17'!G259+'18'!G259+'19'!G259+'20'!G259+'21'!G259+'22'!G259+'23'!G259+'24'!G259+'25'!G259+'26'!G259+'27'!G259+'28'!G259+'29'!G259+'30'!G259+'31.'!G259</f>
        <v>0</v>
      </c>
      <c r="G259" s="44">
        <f>+'1'!H259+'2'!H259+'3'!H259+'4'!H259+'5'!H259+'6'!H259+'7'!H259+'8'!H259+'9'!H259+'10'!H259+'11'!H259+'12'!H259+'13'!H259+'14'!H259+'15'!H259+'16'!H259+'17'!H259+'18'!H259+'19'!H259+'20'!H259+'21'!H259+'22'!H259+'23'!H259+'24'!H259+'25'!H259+'26'!H259+'27'!H259+'28'!H259+'29'!H259+'30'!H259+'31.'!H259</f>
        <v>0</v>
      </c>
      <c r="H259" s="43">
        <f t="shared" si="17"/>
        <v>0</v>
      </c>
      <c r="I259" s="44">
        <f>+'1'!J259+'2'!J259+'3'!J259+'4'!J259+'5'!J259+'6'!J259+'7'!J259+'8'!J259+'9'!J259+'10'!J259+'11'!J259+'12'!J259+'13'!J259+'14'!J259+'15'!J259+'16'!J259+'17'!J259+'18'!J259+'19'!J259+'20'!J259+'21'!J259+'22'!J259+'23'!J259+'24'!J259+'25'!J259+'26'!J259+'27'!J259+'28'!J259+'29'!J259+'30'!J259+'31.'!J259</f>
        <v>0</v>
      </c>
      <c r="J259" s="20">
        <v>150</v>
      </c>
      <c r="K259" s="44">
        <f>+'1'!L259+'2'!L259+'3'!L259+'4'!L259+'5'!L259+'6'!L259+'7'!L259+'8'!L259+'9'!L259+'10'!L259+'11'!L259+'12'!L259+'13'!L259+'14'!L259+'15'!L259+'16'!L259+'17'!L259+'18'!L259+'19'!L259+'20'!L259+'21'!L259+'22'!L259+'23'!L259+'24'!L259+'25'!L259+'26'!L259+'27'!L259+'28'!L259+'29'!L259+'30'!L259+'31.'!L259</f>
        <v>0</v>
      </c>
      <c r="L259" s="19"/>
      <c r="M259" s="93"/>
      <c r="N259" s="94">
        <f t="shared" si="18"/>
        <v>0</v>
      </c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x14ac:dyDescent="0.65">
      <c r="A260" s="10">
        <v>256</v>
      </c>
      <c r="B260" s="19" t="s">
        <v>330</v>
      </c>
      <c r="C260" s="46">
        <f>+ยกมา!D260</f>
        <v>0</v>
      </c>
      <c r="D260" s="44">
        <f>+'1'!E260+'2'!E260+'3'!E260+'4'!E260+'5'!E260+'6'!E260+'7'!E260+'8'!E260+'9'!E260+'10'!E260+'11'!E260+'12'!E260+'13'!E260+'14'!E260+'15'!E260+'16'!E260+'17'!E260+'18'!E260+'19'!E260+'20'!E260+'21'!E260+'22'!E260+'23'!E260+'24'!E260+'25'!E260+'26'!E260+'27'!E260+'28'!E260+'29'!E260+'30'!E260+'31.'!E260</f>
        <v>0</v>
      </c>
      <c r="E260" s="43">
        <f t="shared" si="16"/>
        <v>0</v>
      </c>
      <c r="F260" s="44">
        <f>+'1'!G260+'2'!G260+'3'!G260+'4'!G260+'5'!G260+'6'!G260+'7'!G260+'8'!G260+'9'!G260+'10'!G260+'11'!G260+'12'!G260+'13'!G260+'14'!G260+'15'!G260+'16'!G260+'17'!G260+'18'!G260+'19'!G260+'20'!G260+'21'!G260+'22'!G260+'23'!G260+'24'!G260+'25'!G260+'26'!G260+'27'!G260+'28'!G260+'29'!G260+'30'!G260+'31.'!G260</f>
        <v>0</v>
      </c>
      <c r="G260" s="44">
        <f>+'1'!H260+'2'!H260+'3'!H260+'4'!H260+'5'!H260+'6'!H260+'7'!H260+'8'!H260+'9'!H260+'10'!H260+'11'!H260+'12'!H260+'13'!H260+'14'!H260+'15'!H260+'16'!H260+'17'!H260+'18'!H260+'19'!H260+'20'!H260+'21'!H260+'22'!H260+'23'!H260+'24'!H260+'25'!H260+'26'!H260+'27'!H260+'28'!H260+'29'!H260+'30'!H260+'31.'!H260</f>
        <v>0</v>
      </c>
      <c r="H260" s="43">
        <f t="shared" si="17"/>
        <v>0</v>
      </c>
      <c r="I260" s="44">
        <f>+'1'!J260+'2'!J260+'3'!J260+'4'!J260+'5'!J260+'6'!J260+'7'!J260+'8'!J260+'9'!J260+'10'!J260+'11'!J260+'12'!J260+'13'!J260+'14'!J260+'15'!J260+'16'!J260+'17'!J260+'18'!J260+'19'!J260+'20'!J260+'21'!J260+'22'!J260+'23'!J260+'24'!J260+'25'!J260+'26'!J260+'27'!J260+'28'!J260+'29'!J260+'30'!J260+'31.'!J260</f>
        <v>0</v>
      </c>
      <c r="J260" s="20">
        <v>200</v>
      </c>
      <c r="K260" s="44">
        <f>+'1'!L260+'2'!L260+'3'!L260+'4'!L260+'5'!L260+'6'!L260+'7'!L260+'8'!L260+'9'!L260+'10'!L260+'11'!L260+'12'!L260+'13'!L260+'14'!L260+'15'!L260+'16'!L260+'17'!L260+'18'!L260+'19'!L260+'20'!L260+'21'!L260+'22'!L260+'23'!L260+'24'!L260+'25'!L260+'26'!L260+'27'!L260+'28'!L260+'29'!L260+'30'!L260+'31.'!L260</f>
        <v>0</v>
      </c>
      <c r="L260" s="19"/>
      <c r="M260" s="93"/>
      <c r="N260" s="94">
        <f t="shared" si="18"/>
        <v>0</v>
      </c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x14ac:dyDescent="0.65">
      <c r="A261" s="10">
        <v>257</v>
      </c>
      <c r="B261" s="19" t="s">
        <v>331</v>
      </c>
      <c r="C261" s="46">
        <f>+ยกมา!D261</f>
        <v>0</v>
      </c>
      <c r="D261" s="44">
        <f>+'1'!E261+'2'!E261+'3'!E261+'4'!E261+'5'!E261+'6'!E261+'7'!E261+'8'!E261+'9'!E261+'10'!E261+'11'!E261+'12'!E261+'13'!E261+'14'!E261+'15'!E261+'16'!E261+'17'!E261+'18'!E261+'19'!E261+'20'!E261+'21'!E261+'22'!E261+'23'!E261+'24'!E261+'25'!E261+'26'!E261+'27'!E261+'28'!E261+'29'!E261+'30'!E261+'31.'!E261</f>
        <v>0</v>
      </c>
      <c r="E261" s="43">
        <f t="shared" ref="E261:E284" si="19">+C261+D261</f>
        <v>0</v>
      </c>
      <c r="F261" s="44">
        <f>+'1'!G261+'2'!G261+'3'!G261+'4'!G261+'5'!G261+'6'!G261+'7'!G261+'8'!G261+'9'!G261+'10'!G261+'11'!G261+'12'!G261+'13'!G261+'14'!G261+'15'!G261+'16'!G261+'17'!G261+'18'!G261+'19'!G261+'20'!G261+'21'!G261+'22'!G261+'23'!G261+'24'!G261+'25'!G261+'26'!G261+'27'!G261+'28'!G261+'29'!G261+'30'!G261+'31.'!G261</f>
        <v>0</v>
      </c>
      <c r="G261" s="44">
        <f>+'1'!H261+'2'!H261+'3'!H261+'4'!H261+'5'!H261+'6'!H261+'7'!H261+'8'!H261+'9'!H261+'10'!H261+'11'!H261+'12'!H261+'13'!H261+'14'!H261+'15'!H261+'16'!H261+'17'!H261+'18'!H261+'19'!H261+'20'!H261+'21'!H261+'22'!H261+'23'!H261+'24'!H261+'25'!H261+'26'!H261+'27'!H261+'28'!H261+'29'!H261+'30'!H261+'31.'!H261</f>
        <v>0</v>
      </c>
      <c r="H261" s="43">
        <f t="shared" si="17"/>
        <v>0</v>
      </c>
      <c r="I261" s="44">
        <f>+'1'!J261+'2'!J261+'3'!J261+'4'!J261+'5'!J261+'6'!J261+'7'!J261+'8'!J261+'9'!J261+'10'!J261+'11'!J261+'12'!J261+'13'!J261+'14'!J261+'15'!J261+'16'!J261+'17'!J261+'18'!J261+'19'!J261+'20'!J261+'21'!J261+'22'!J261+'23'!J261+'24'!J261+'25'!J261+'26'!J261+'27'!J261+'28'!J261+'29'!J261+'30'!J261+'31.'!J261</f>
        <v>0</v>
      </c>
      <c r="J261" s="20"/>
      <c r="K261" s="44">
        <f>+'1'!L261+'2'!L261+'3'!L261+'4'!L261+'5'!L261+'6'!L261+'7'!L261+'8'!L261+'9'!L261+'10'!L261+'11'!L261+'12'!L261+'13'!L261+'14'!L261+'15'!L261+'16'!L261+'17'!L261+'18'!L261+'19'!L261+'20'!L261+'21'!L261+'22'!L261+'23'!L261+'24'!L261+'25'!L261+'26'!L261+'27'!L261+'28'!L261+'29'!L261+'30'!L261+'31.'!L261</f>
        <v>0</v>
      </c>
      <c r="L261" s="19"/>
      <c r="M261" s="93"/>
      <c r="N261" s="94">
        <f t="shared" si="18"/>
        <v>0</v>
      </c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x14ac:dyDescent="0.65">
      <c r="A262" s="10">
        <v>258</v>
      </c>
      <c r="B262" s="19" t="s">
        <v>332</v>
      </c>
      <c r="C262" s="46">
        <f>+ยกมา!D262</f>
        <v>0</v>
      </c>
      <c r="D262" s="44">
        <f>+'1'!E262+'2'!E262+'3'!E262+'4'!E262+'5'!E262+'6'!E262+'7'!E262+'8'!E262+'9'!E262+'10'!E262+'11'!E262+'12'!E262+'13'!E262+'14'!E262+'15'!E262+'16'!E262+'17'!E262+'18'!E262+'19'!E262+'20'!E262+'21'!E262+'22'!E262+'23'!E262+'24'!E262+'25'!E262+'26'!E262+'27'!E262+'28'!E262+'29'!E262+'30'!E262+'31.'!E262</f>
        <v>0</v>
      </c>
      <c r="E262" s="43">
        <f t="shared" si="19"/>
        <v>0</v>
      </c>
      <c r="F262" s="44">
        <f>+'1'!G262+'2'!G262+'3'!G262+'4'!G262+'5'!G262+'6'!G262+'7'!G262+'8'!G262+'9'!G262+'10'!G262+'11'!G262+'12'!G262+'13'!G262+'14'!G262+'15'!G262+'16'!G262+'17'!G262+'18'!G262+'19'!G262+'20'!G262+'21'!G262+'22'!G262+'23'!G262+'24'!G262+'25'!G262+'26'!G262+'27'!G262+'28'!G262+'29'!G262+'30'!G262+'31.'!G262</f>
        <v>0</v>
      </c>
      <c r="G262" s="44">
        <f>+'1'!H262+'2'!H262+'3'!H262+'4'!H262+'5'!H262+'6'!H262+'7'!H262+'8'!H262+'9'!H262+'10'!H262+'11'!H262+'12'!H262+'13'!H262+'14'!H262+'15'!H262+'16'!H262+'17'!H262+'18'!H262+'19'!H262+'20'!H262+'21'!H262+'22'!H262+'23'!H262+'24'!H262+'25'!H262+'26'!H262+'27'!H262+'28'!H262+'29'!H262+'30'!H262+'31.'!H262</f>
        <v>0</v>
      </c>
      <c r="H262" s="43">
        <f t="shared" ref="H262:H284" si="20">+C262+D262-F262-G262-I262</f>
        <v>0</v>
      </c>
      <c r="I262" s="44">
        <f>+'1'!J262+'2'!J262+'3'!J262+'4'!J262+'5'!J262+'6'!J262+'7'!J262+'8'!J262+'9'!J262+'10'!J262+'11'!J262+'12'!J262+'13'!J262+'14'!J262+'15'!J262+'16'!J262+'17'!J262+'18'!J262+'19'!J262+'20'!J262+'21'!J262+'22'!J262+'23'!J262+'24'!J262+'25'!J262+'26'!J262+'27'!J262+'28'!J262+'29'!J262+'30'!J262+'31.'!J262</f>
        <v>0</v>
      </c>
      <c r="J262" s="20"/>
      <c r="K262" s="44">
        <f>+'1'!L262+'2'!L262+'3'!L262+'4'!L262+'5'!L262+'6'!L262+'7'!L262+'8'!L262+'9'!L262+'10'!L262+'11'!L262+'12'!L262+'13'!L262+'14'!L262+'15'!L262+'16'!L262+'17'!L262+'18'!L262+'19'!L262+'20'!L262+'21'!L262+'22'!L262+'23'!L262+'24'!L262+'25'!L262+'26'!L262+'27'!L262+'28'!L262+'29'!L262+'30'!L262+'31.'!L262</f>
        <v>0</v>
      </c>
      <c r="L262" s="19"/>
      <c r="M262" s="93"/>
      <c r="N262" s="94">
        <f t="shared" ref="N262:N284" si="21">+I262*M262</f>
        <v>0</v>
      </c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x14ac:dyDescent="0.65">
      <c r="A263" s="10">
        <v>259</v>
      </c>
      <c r="B263" s="19" t="s">
        <v>369</v>
      </c>
      <c r="C263" s="46">
        <f>+ยกมา!D263</f>
        <v>0</v>
      </c>
      <c r="D263" s="44">
        <f>+'1'!E263+'2'!E263+'3'!E263+'4'!E263+'5'!E263+'6'!E263+'7'!E263+'8'!E263+'9'!E263+'10'!E263+'11'!E263+'12'!E263+'13'!E263+'14'!E263+'15'!E263+'16'!E263+'17'!E263+'18'!E263+'19'!E263+'20'!E263+'21'!E263+'22'!E263+'23'!E263+'24'!E263+'25'!E263+'26'!E263+'27'!E263+'28'!E263+'29'!E263+'30'!E263+'31.'!E263</f>
        <v>0</v>
      </c>
      <c r="E263" s="43">
        <f t="shared" si="19"/>
        <v>0</v>
      </c>
      <c r="F263" s="44">
        <f>+'1'!G263+'2'!G263+'3'!G263+'4'!G263+'5'!G263+'6'!G263+'7'!G263+'8'!G263+'9'!G263+'10'!G263+'11'!G263+'12'!G263+'13'!G263+'14'!G263+'15'!G263+'16'!G263+'17'!G263+'18'!G263+'19'!G263+'20'!G263+'21'!G263+'22'!G263+'23'!G263+'24'!G263+'25'!G263+'26'!G263+'27'!G263+'28'!G263+'29'!G263+'30'!G263+'31.'!G263</f>
        <v>0</v>
      </c>
      <c r="G263" s="44">
        <f>+'1'!H263+'2'!H263+'3'!H263+'4'!H263+'5'!H263+'6'!H263+'7'!H263+'8'!H263+'9'!H263+'10'!H263+'11'!H263+'12'!H263+'13'!H263+'14'!H263+'15'!H263+'16'!H263+'17'!H263+'18'!H263+'19'!H263+'20'!H263+'21'!H263+'22'!H263+'23'!H263+'24'!H263+'25'!H263+'26'!H263+'27'!H263+'28'!H263+'29'!H263+'30'!H263+'31.'!H263</f>
        <v>0</v>
      </c>
      <c r="H263" s="43">
        <f t="shared" si="20"/>
        <v>0</v>
      </c>
      <c r="I263" s="44">
        <f>+'1'!J263+'2'!J263+'3'!J263+'4'!J263+'5'!J263+'6'!J263+'7'!J263+'8'!J263+'9'!J263+'10'!J263+'11'!J263+'12'!J263+'13'!J263+'14'!J263+'15'!J263+'16'!J263+'17'!J263+'18'!J263+'19'!J263+'20'!J263+'21'!J263+'22'!J263+'23'!J263+'24'!J263+'25'!J263+'26'!J263+'27'!J263+'28'!J263+'29'!J263+'30'!J263+'31.'!J263</f>
        <v>0</v>
      </c>
      <c r="J263" s="20"/>
      <c r="K263" s="44">
        <f>+'1'!L263+'2'!L263+'3'!L263+'4'!L263+'5'!L263+'6'!L263+'7'!L263+'8'!L263+'9'!L263+'10'!L263+'11'!L263+'12'!L263+'13'!L263+'14'!L263+'15'!L263+'16'!L263+'17'!L263+'18'!L263+'19'!L263+'20'!L263+'21'!L263+'22'!L263+'23'!L263+'24'!L263+'25'!L263+'26'!L263+'27'!L263+'28'!L263+'29'!L263+'30'!L263+'31.'!L263</f>
        <v>0</v>
      </c>
      <c r="L263" s="19"/>
      <c r="M263" s="93"/>
      <c r="N263" s="94">
        <f t="shared" si="21"/>
        <v>0</v>
      </c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x14ac:dyDescent="0.65">
      <c r="A264" s="10">
        <v>260</v>
      </c>
      <c r="B264" s="19" t="s">
        <v>468</v>
      </c>
      <c r="C264" s="46">
        <f>+ยกมา!D264</f>
        <v>0</v>
      </c>
      <c r="D264" s="44">
        <f>+'1'!E264+'2'!E264+'3'!E264+'4'!E264+'5'!E264+'6'!E264+'7'!E264+'8'!E264+'9'!E264+'10'!E264+'11'!E264+'12'!E264+'13'!E264+'14'!E264+'15'!E264+'16'!E264+'17'!E264+'18'!E264+'19'!E264+'20'!E264+'21'!E264+'22'!E264+'23'!E264+'24'!E264+'25'!E264+'26'!E264+'27'!E264+'28'!E264+'29'!E264+'30'!E264+'31.'!E264</f>
        <v>10</v>
      </c>
      <c r="E264" s="43">
        <f t="shared" si="19"/>
        <v>10</v>
      </c>
      <c r="F264" s="44">
        <f>+'1'!G264+'2'!G264+'3'!G264+'4'!G264+'5'!G264+'6'!G264+'7'!G264+'8'!G264+'9'!G264+'10'!G264+'11'!G264+'12'!G264+'13'!G264+'14'!G264+'15'!G264+'16'!G264+'17'!G264+'18'!G264+'19'!G264+'20'!G264+'21'!G264+'22'!G264+'23'!G264+'24'!G264+'25'!G264+'26'!G264+'27'!G264+'28'!G264+'29'!G264+'30'!G264+'31.'!G264</f>
        <v>0</v>
      </c>
      <c r="G264" s="44">
        <f>+'1'!H264+'2'!H264+'3'!H264+'4'!H264+'5'!H264+'6'!H264+'7'!H264+'8'!H264+'9'!H264+'10'!H264+'11'!H264+'12'!H264+'13'!H264+'14'!H264+'15'!H264+'16'!H264+'17'!H264+'18'!H264+'19'!H264+'20'!H264+'21'!H264+'22'!H264+'23'!H264+'24'!H264+'25'!H264+'26'!H264+'27'!H264+'28'!H264+'29'!H264+'30'!H264+'31.'!H264</f>
        <v>0</v>
      </c>
      <c r="H264" s="43">
        <f t="shared" si="20"/>
        <v>8</v>
      </c>
      <c r="I264" s="44">
        <f>+'1'!J264+'2'!J264+'3'!J264+'4'!J264+'5'!J264+'6'!J264+'7'!J264+'8'!J264+'9'!J264+'10'!J264+'11'!J264+'12'!J264+'13'!J264+'14'!J264+'15'!J264+'16'!J264+'17'!J264+'18'!J264+'19'!J264+'20'!J264+'21'!J264+'22'!J264+'23'!J264+'24'!J264+'25'!J264+'26'!J264+'27'!J264+'28'!J264+'29'!J264+'30'!J264+'31.'!J264</f>
        <v>2</v>
      </c>
      <c r="J264" s="20">
        <v>250</v>
      </c>
      <c r="K264" s="44">
        <f>+'1'!L264+'2'!L264+'3'!L264+'4'!L264+'5'!L264+'6'!L264+'7'!L264+'8'!L264+'9'!L264+'10'!L264+'11'!L264+'12'!L264+'13'!L264+'14'!L264+'15'!L264+'16'!L264+'17'!L264+'18'!L264+'19'!L264+'20'!L264+'21'!L264+'22'!L264+'23'!L264+'24'!L264+'25'!L264+'26'!L264+'27'!L264+'28'!L264+'29'!L264+'30'!L264+'31.'!L264</f>
        <v>500</v>
      </c>
      <c r="L264" s="19"/>
      <c r="M264" s="93"/>
      <c r="N264" s="94">
        <f t="shared" si="21"/>
        <v>0</v>
      </c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x14ac:dyDescent="0.65">
      <c r="A265" s="10">
        <v>261</v>
      </c>
      <c r="B265" s="19"/>
      <c r="C265" s="46">
        <f>+ยกมา!D265</f>
        <v>0</v>
      </c>
      <c r="D265" s="44">
        <f>+'1'!E265+'2'!E265+'3'!E265+'4'!E265+'5'!E265+'6'!E265+'7'!E265+'8'!E265+'9'!E265+'10'!E265+'11'!E265+'12'!E265+'13'!E265+'14'!E265+'15'!E265+'16'!E265+'17'!E265+'18'!E265+'19'!E265+'20'!E265+'21'!E265+'22'!E265+'23'!E265+'24'!E265+'25'!E265+'26'!E265+'27'!E265+'28'!E265+'29'!E265+'30'!E265+'31.'!E265</f>
        <v>0</v>
      </c>
      <c r="E265" s="43">
        <f t="shared" si="19"/>
        <v>0</v>
      </c>
      <c r="F265" s="44">
        <f>+'1'!G265+'2'!G265+'3'!G265+'4'!G265+'5'!G265+'6'!G265+'7'!G265+'8'!G265+'9'!G265+'10'!G265+'11'!G265+'12'!G265+'13'!G265+'14'!G265+'15'!G265+'16'!G265+'17'!G265+'18'!G265+'19'!G265+'20'!G265+'21'!G265+'22'!G265+'23'!G265+'24'!G265+'25'!G265+'26'!G265+'27'!G265+'28'!G265+'29'!G265+'30'!G265+'31.'!G265</f>
        <v>0</v>
      </c>
      <c r="G265" s="44">
        <f>+'1'!H265+'2'!H265+'3'!H265+'4'!H265+'5'!H265+'6'!H265+'7'!H265+'8'!H265+'9'!H265+'10'!H265+'11'!H265+'12'!H265+'13'!H265+'14'!H265+'15'!H265+'16'!H265+'17'!H265+'18'!H265+'19'!H265+'20'!H265+'21'!H265+'22'!H265+'23'!H265+'24'!H265+'25'!H265+'26'!H265+'27'!H265+'28'!H265+'29'!H265+'30'!H265+'31.'!H265</f>
        <v>0</v>
      </c>
      <c r="H265" s="43">
        <f t="shared" si="20"/>
        <v>0</v>
      </c>
      <c r="I265" s="44">
        <f>+'1'!J265+'2'!J265+'3'!J265+'4'!J265+'5'!J265+'6'!J265+'7'!J265+'8'!J265+'9'!J265+'10'!J265+'11'!J265+'12'!J265+'13'!J265+'14'!J265+'15'!J265+'16'!J265+'17'!J265+'18'!J265+'19'!J265+'20'!J265+'21'!J265+'22'!J265+'23'!J265+'24'!J265+'25'!J265+'26'!J265+'27'!J265+'28'!J265+'29'!J265+'30'!J265+'31.'!J265</f>
        <v>0</v>
      </c>
      <c r="J265" s="20"/>
      <c r="K265" s="44">
        <f>+'1'!L265+'2'!L265+'3'!L265+'4'!L265+'5'!L265+'6'!L265+'7'!L265+'8'!L265+'9'!L265+'10'!L265+'11'!L265+'12'!L265+'13'!L265+'14'!L265+'15'!L265+'16'!L265+'17'!L265+'18'!L265+'19'!L265+'20'!L265+'21'!L265+'22'!L265+'23'!L265+'24'!L265+'25'!L265+'26'!L265+'27'!L265+'28'!L265+'29'!L265+'30'!L265+'31.'!L265</f>
        <v>0</v>
      </c>
      <c r="L265" s="19"/>
      <c r="M265" s="93"/>
      <c r="N265" s="94">
        <f t="shared" si="21"/>
        <v>0</v>
      </c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x14ac:dyDescent="0.65">
      <c r="A266" s="10">
        <v>262</v>
      </c>
      <c r="B266" s="19"/>
      <c r="C266" s="46">
        <f>+ยกมา!D266</f>
        <v>0</v>
      </c>
      <c r="D266" s="44">
        <f>+'1'!E266+'2'!E266+'3'!E266+'4'!E266+'5'!E266+'6'!E266+'7'!E266+'8'!E266+'9'!E266+'10'!E266+'11'!E266+'12'!E266+'13'!E266+'14'!E266+'15'!E266+'16'!E266+'17'!E266+'18'!E266+'19'!E266+'20'!E266+'21'!E266+'22'!E266+'23'!E266+'24'!E266+'25'!E266+'26'!E266+'27'!E266+'28'!E266+'29'!E266+'30'!E266+'31.'!E266</f>
        <v>0</v>
      </c>
      <c r="E266" s="43">
        <f t="shared" si="19"/>
        <v>0</v>
      </c>
      <c r="F266" s="44">
        <f>+'1'!G266+'2'!G266+'3'!G266+'4'!G266+'5'!G266+'6'!G266+'7'!G266+'8'!G266+'9'!G266+'10'!G266+'11'!G266+'12'!G266+'13'!G266+'14'!G266+'15'!G266+'16'!G266+'17'!G266+'18'!G266+'19'!G266+'20'!G266+'21'!G266+'22'!G266+'23'!G266+'24'!G266+'25'!G266+'26'!G266+'27'!G266+'28'!G266+'29'!G266+'30'!G266+'31.'!G266</f>
        <v>0</v>
      </c>
      <c r="G266" s="44">
        <f>+'1'!H266+'2'!H266+'3'!H266+'4'!H266+'5'!H266+'6'!H266+'7'!H266+'8'!H266+'9'!H266+'10'!H266+'11'!H266+'12'!H266+'13'!H266+'14'!H266+'15'!H266+'16'!H266+'17'!H266+'18'!H266+'19'!H266+'20'!H266+'21'!H266+'22'!H266+'23'!H266+'24'!H266+'25'!H266+'26'!H266+'27'!H266+'28'!H266+'29'!H266+'30'!H266+'31.'!H266</f>
        <v>0</v>
      </c>
      <c r="H266" s="43">
        <f t="shared" si="20"/>
        <v>0</v>
      </c>
      <c r="I266" s="44">
        <f>+'1'!J266+'2'!J266+'3'!J266+'4'!J266+'5'!J266+'6'!J266+'7'!J266+'8'!J266+'9'!J266+'10'!J266+'11'!J266+'12'!J266+'13'!J266+'14'!J266+'15'!J266+'16'!J266+'17'!J266+'18'!J266+'19'!J266+'20'!J266+'21'!J266+'22'!J266+'23'!J266+'24'!J266+'25'!J266+'26'!J266+'27'!J266+'28'!J266+'29'!J266+'30'!J266+'31.'!J266</f>
        <v>0</v>
      </c>
      <c r="J266" s="20"/>
      <c r="K266" s="44">
        <f>+'1'!L266+'2'!L266+'3'!L266+'4'!L266+'5'!L266+'6'!L266+'7'!L266+'8'!L266+'9'!L266+'10'!L266+'11'!L266+'12'!L266+'13'!L266+'14'!L266+'15'!L266+'16'!L266+'17'!L266+'18'!L266+'19'!L266+'20'!L266+'21'!L266+'22'!L266+'23'!L266+'24'!L266+'25'!L266+'26'!L266+'27'!L266+'28'!L266+'29'!L266+'30'!L266+'31.'!L266</f>
        <v>0</v>
      </c>
      <c r="L266" s="19"/>
      <c r="M266" s="93"/>
      <c r="N266" s="94">
        <f t="shared" si="21"/>
        <v>0</v>
      </c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x14ac:dyDescent="0.65">
      <c r="A267" s="10">
        <v>263</v>
      </c>
      <c r="B267" s="19"/>
      <c r="C267" s="46">
        <f>+ยกมา!D267</f>
        <v>0</v>
      </c>
      <c r="D267" s="44">
        <f>+'1'!E267+'2'!E267+'3'!E267+'4'!E267+'5'!E267+'6'!E267+'7'!E267+'8'!E267+'9'!E267+'10'!E267+'11'!E267+'12'!E267+'13'!E267+'14'!E267+'15'!E267+'16'!E267+'17'!E267+'18'!E267+'19'!E267+'20'!E267+'21'!E267+'22'!E267+'23'!E267+'24'!E267+'25'!E267+'26'!E267+'27'!E267+'28'!E267+'29'!E267+'30'!E267+'31.'!E267</f>
        <v>0</v>
      </c>
      <c r="E267" s="43">
        <f t="shared" si="19"/>
        <v>0</v>
      </c>
      <c r="F267" s="44">
        <f>+'1'!G267+'2'!G267+'3'!G267+'4'!G267+'5'!G267+'6'!G267+'7'!G267+'8'!G267+'9'!G267+'10'!G267+'11'!G267+'12'!G267+'13'!G267+'14'!G267+'15'!G267+'16'!G267+'17'!G267+'18'!G267+'19'!G267+'20'!G267+'21'!G267+'22'!G267+'23'!G267+'24'!G267+'25'!G267+'26'!G267+'27'!G267+'28'!G267+'29'!G267+'30'!G267+'31.'!G267</f>
        <v>0</v>
      </c>
      <c r="G267" s="44">
        <f>+'1'!H267+'2'!H267+'3'!H267+'4'!H267+'5'!H267+'6'!H267+'7'!H267+'8'!H267+'9'!H267+'10'!H267+'11'!H267+'12'!H267+'13'!H267+'14'!H267+'15'!H267+'16'!H267+'17'!H267+'18'!H267+'19'!H267+'20'!H267+'21'!H267+'22'!H267+'23'!H267+'24'!H267+'25'!H267+'26'!H267+'27'!H267+'28'!H267+'29'!H267+'30'!H267+'31.'!H267</f>
        <v>0</v>
      </c>
      <c r="H267" s="43">
        <f t="shared" si="20"/>
        <v>0</v>
      </c>
      <c r="I267" s="44">
        <f>+'1'!J267+'2'!J267+'3'!J267+'4'!J267+'5'!J267+'6'!J267+'7'!J267+'8'!J267+'9'!J267+'10'!J267+'11'!J267+'12'!J267+'13'!J267+'14'!J267+'15'!J267+'16'!J267+'17'!J267+'18'!J267+'19'!J267+'20'!J267+'21'!J267+'22'!J267+'23'!J267+'24'!J267+'25'!J267+'26'!J267+'27'!J267+'28'!J267+'29'!J267+'30'!J267+'31.'!J267</f>
        <v>0</v>
      </c>
      <c r="J267" s="20"/>
      <c r="K267" s="44">
        <f>+'1'!L267+'2'!L267+'3'!L267+'4'!L267+'5'!L267+'6'!L267+'7'!L267+'8'!L267+'9'!L267+'10'!L267+'11'!L267+'12'!L267+'13'!L267+'14'!L267+'15'!L267+'16'!L267+'17'!L267+'18'!L267+'19'!L267+'20'!L267+'21'!L267+'22'!L267+'23'!L267+'24'!L267+'25'!L267+'26'!L267+'27'!L267+'28'!L267+'29'!L267+'30'!L267+'31.'!L267</f>
        <v>0</v>
      </c>
      <c r="L267" s="19"/>
      <c r="M267" s="93"/>
      <c r="N267" s="94">
        <f t="shared" si="21"/>
        <v>0</v>
      </c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x14ac:dyDescent="0.65">
      <c r="A268" s="10">
        <v>264</v>
      </c>
      <c r="B268" s="19"/>
      <c r="C268" s="46">
        <f>+ยกมา!D268</f>
        <v>0</v>
      </c>
      <c r="D268" s="44">
        <f>+'1'!E268+'2'!E268+'3'!E268+'4'!E268+'5'!E268+'6'!E268+'7'!E268+'8'!E268+'9'!E268+'10'!E268+'11'!E268+'12'!E268+'13'!E268+'14'!E268+'15'!E268+'16'!E268+'17'!E268+'18'!E268+'19'!E268+'20'!E268+'21'!E268+'22'!E268+'23'!E268+'24'!E268+'25'!E268+'26'!E268+'27'!E268+'28'!E268+'29'!E268+'30'!E268+'31.'!E268</f>
        <v>0</v>
      </c>
      <c r="E268" s="43">
        <f t="shared" si="19"/>
        <v>0</v>
      </c>
      <c r="F268" s="44">
        <f>+'1'!G268+'2'!G268+'3'!G268+'4'!G268+'5'!G268+'6'!G268+'7'!G268+'8'!G268+'9'!G268+'10'!G268+'11'!G268+'12'!G268+'13'!G268+'14'!G268+'15'!G268+'16'!G268+'17'!G268+'18'!G268+'19'!G268+'20'!G268+'21'!G268+'22'!G268+'23'!G268+'24'!G268+'25'!G268+'26'!G268+'27'!G268+'28'!G268+'29'!G268+'30'!G268+'31.'!G268</f>
        <v>0</v>
      </c>
      <c r="G268" s="44">
        <f>+'1'!H268+'2'!H268+'3'!H268+'4'!H268+'5'!H268+'6'!H268+'7'!H268+'8'!H268+'9'!H268+'10'!H268+'11'!H268+'12'!H268+'13'!H268+'14'!H268+'15'!H268+'16'!H268+'17'!H268+'18'!H268+'19'!H268+'20'!H268+'21'!H268+'22'!H268+'23'!H268+'24'!H268+'25'!H268+'26'!H268+'27'!H268+'28'!H268+'29'!H268+'30'!H268+'31.'!H268</f>
        <v>0</v>
      </c>
      <c r="H268" s="43">
        <f t="shared" si="20"/>
        <v>0</v>
      </c>
      <c r="I268" s="44">
        <f>+'1'!J268+'2'!J268+'3'!J268+'4'!J268+'5'!J268+'6'!J268+'7'!J268+'8'!J268+'9'!J268+'10'!J268+'11'!J268+'12'!J268+'13'!J268+'14'!J268+'15'!J268+'16'!J268+'17'!J268+'18'!J268+'19'!J268+'20'!J268+'21'!J268+'22'!J268+'23'!J268+'24'!J268+'25'!J268+'26'!J268+'27'!J268+'28'!J268+'29'!J268+'30'!J268+'31.'!J268</f>
        <v>0</v>
      </c>
      <c r="J268" s="20"/>
      <c r="K268" s="44">
        <f>+'1'!L268+'2'!L268+'3'!L268+'4'!L268+'5'!L268+'6'!L268+'7'!L268+'8'!L268+'9'!L268+'10'!L268+'11'!L268+'12'!L268+'13'!L268+'14'!L268+'15'!L268+'16'!L268+'17'!L268+'18'!L268+'19'!L268+'20'!L268+'21'!L268+'22'!L268+'23'!L268+'24'!L268+'25'!L268+'26'!L268+'27'!L268+'28'!L268+'29'!L268+'30'!L268+'31.'!L268</f>
        <v>0</v>
      </c>
      <c r="L268" s="19"/>
      <c r="M268" s="93"/>
      <c r="N268" s="94">
        <f t="shared" si="21"/>
        <v>0</v>
      </c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x14ac:dyDescent="0.65">
      <c r="A269" s="10">
        <v>265</v>
      </c>
      <c r="B269" s="19"/>
      <c r="C269" s="46">
        <f>+ยกมา!D269</f>
        <v>0</v>
      </c>
      <c r="D269" s="44">
        <f>+'1'!E269+'2'!E269+'3'!E269+'4'!E269+'5'!E269+'6'!E269+'7'!E269+'8'!E269+'9'!E269+'10'!E269+'11'!E269+'12'!E269+'13'!E269+'14'!E269+'15'!E269+'16'!E269+'17'!E269+'18'!E269+'19'!E269+'20'!E269+'21'!E269+'22'!E269+'23'!E269+'24'!E269+'25'!E269+'26'!E269+'27'!E269+'28'!E269+'29'!E269+'30'!E269+'31.'!E269</f>
        <v>0</v>
      </c>
      <c r="E269" s="43">
        <f t="shared" si="19"/>
        <v>0</v>
      </c>
      <c r="F269" s="44">
        <f>+'1'!G269+'2'!G269+'3'!G269+'4'!G269+'5'!G269+'6'!G269+'7'!G269+'8'!G269+'9'!G269+'10'!G269+'11'!G269+'12'!G269+'13'!G269+'14'!G269+'15'!G269+'16'!G269+'17'!G269+'18'!G269+'19'!G269+'20'!G269+'21'!G269+'22'!G269+'23'!G269+'24'!G269+'25'!G269+'26'!G269+'27'!G269+'28'!G269+'29'!G269+'30'!G269+'31.'!G269</f>
        <v>0</v>
      </c>
      <c r="G269" s="44">
        <f>+'1'!H269+'2'!H269+'3'!H269+'4'!H269+'5'!H269+'6'!H269+'7'!H269+'8'!H269+'9'!H269+'10'!H269+'11'!H269+'12'!H269+'13'!H269+'14'!H269+'15'!H269+'16'!H269+'17'!H269+'18'!H269+'19'!H269+'20'!H269+'21'!H269+'22'!H269+'23'!H269+'24'!H269+'25'!H269+'26'!H269+'27'!H269+'28'!H269+'29'!H269+'30'!H269+'31.'!H269</f>
        <v>0</v>
      </c>
      <c r="H269" s="43">
        <f t="shared" si="20"/>
        <v>0</v>
      </c>
      <c r="I269" s="44">
        <f>+'1'!J269+'2'!J269+'3'!J269+'4'!J269+'5'!J269+'6'!J269+'7'!J269+'8'!J269+'9'!J269+'10'!J269+'11'!J269+'12'!J269+'13'!J269+'14'!J269+'15'!J269+'16'!J269+'17'!J269+'18'!J269+'19'!J269+'20'!J269+'21'!J269+'22'!J269+'23'!J269+'24'!J269+'25'!J269+'26'!J269+'27'!J269+'28'!J269+'29'!J269+'30'!J269+'31.'!J269</f>
        <v>0</v>
      </c>
      <c r="J269" s="20"/>
      <c r="K269" s="44">
        <f>+'1'!L269+'2'!L269+'3'!L269+'4'!L269+'5'!L269+'6'!L269+'7'!L269+'8'!L269+'9'!L269+'10'!L269+'11'!L269+'12'!L269+'13'!L269+'14'!L269+'15'!L269+'16'!L269+'17'!L269+'18'!L269+'19'!L269+'20'!L269+'21'!L269+'22'!L269+'23'!L269+'24'!L269+'25'!L269+'26'!L269+'27'!L269+'28'!L269+'29'!L269+'30'!L269+'31.'!L269</f>
        <v>0</v>
      </c>
      <c r="L269" s="19"/>
      <c r="M269" s="93"/>
      <c r="N269" s="94">
        <f t="shared" si="21"/>
        <v>0</v>
      </c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x14ac:dyDescent="0.65">
      <c r="A270" s="10">
        <v>266</v>
      </c>
      <c r="B270" s="19"/>
      <c r="C270" s="46">
        <f>+ยกมา!D270</f>
        <v>0</v>
      </c>
      <c r="D270" s="44">
        <f>+'1'!E270+'2'!E270+'3'!E270+'4'!E270+'5'!E270+'6'!E270+'7'!E270+'8'!E270+'9'!E270+'10'!E270+'11'!E270+'12'!E270+'13'!E270+'14'!E270+'15'!E270+'16'!E270+'17'!E270+'18'!E270+'19'!E270+'20'!E270+'21'!E270+'22'!E270+'23'!E270+'24'!E270+'25'!E270+'26'!E270+'27'!E270+'28'!E270+'29'!E270+'30'!E270+'31.'!E270</f>
        <v>0</v>
      </c>
      <c r="E270" s="43">
        <f t="shared" si="19"/>
        <v>0</v>
      </c>
      <c r="F270" s="44">
        <f>+'1'!G270+'2'!G270+'3'!G270+'4'!G270+'5'!G270+'6'!G270+'7'!G270+'8'!G270+'9'!G270+'10'!G270+'11'!G270+'12'!G270+'13'!G270+'14'!G270+'15'!G270+'16'!G270+'17'!G270+'18'!G270+'19'!G270+'20'!G270+'21'!G270+'22'!G270+'23'!G270+'24'!G270+'25'!G270+'26'!G270+'27'!G270+'28'!G270+'29'!G270+'30'!G270+'31.'!G270</f>
        <v>0</v>
      </c>
      <c r="G270" s="44">
        <f>+'1'!H270+'2'!H270+'3'!H270+'4'!H270+'5'!H270+'6'!H270+'7'!H270+'8'!H270+'9'!H270+'10'!H270+'11'!H270+'12'!H270+'13'!H270+'14'!H270+'15'!H270+'16'!H270+'17'!H270+'18'!H270+'19'!H270+'20'!H270+'21'!H270+'22'!H270+'23'!H270+'24'!H270+'25'!H270+'26'!H270+'27'!H270+'28'!H270+'29'!H270+'30'!H270+'31.'!H270</f>
        <v>0</v>
      </c>
      <c r="H270" s="43">
        <f t="shared" si="20"/>
        <v>0</v>
      </c>
      <c r="I270" s="44">
        <f>+'1'!J270+'2'!J270+'3'!J270+'4'!J270+'5'!J270+'6'!J270+'7'!J270+'8'!J270+'9'!J270+'10'!J270+'11'!J270+'12'!J270+'13'!J270+'14'!J270+'15'!J270+'16'!J270+'17'!J270+'18'!J270+'19'!J270+'20'!J270+'21'!J270+'22'!J270+'23'!J270+'24'!J270+'25'!J270+'26'!J270+'27'!J270+'28'!J270+'29'!J270+'30'!J270+'31.'!J270</f>
        <v>0</v>
      </c>
      <c r="J270" s="20"/>
      <c r="K270" s="44">
        <f>+'1'!L270+'2'!L270+'3'!L270+'4'!L270+'5'!L270+'6'!L270+'7'!L270+'8'!L270+'9'!L270+'10'!L270+'11'!L270+'12'!L270+'13'!L270+'14'!L270+'15'!L270+'16'!L270+'17'!L270+'18'!L270+'19'!L270+'20'!L270+'21'!L270+'22'!L270+'23'!L270+'24'!L270+'25'!L270+'26'!L270+'27'!L270+'28'!L270+'29'!L270+'30'!L270+'31.'!L270</f>
        <v>0</v>
      </c>
      <c r="L270" s="19"/>
      <c r="M270" s="93"/>
      <c r="N270" s="94">
        <f t="shared" si="21"/>
        <v>0</v>
      </c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x14ac:dyDescent="0.65">
      <c r="A271" s="10">
        <v>267</v>
      </c>
      <c r="B271" s="19"/>
      <c r="C271" s="46">
        <f>+ยกมา!D271</f>
        <v>0</v>
      </c>
      <c r="D271" s="44">
        <f>+'1'!E271+'2'!E271+'3'!E271+'4'!E271+'5'!E271+'6'!E271+'7'!E271+'8'!E271+'9'!E271+'10'!E271+'11'!E271+'12'!E271+'13'!E271+'14'!E271+'15'!E271+'16'!E271+'17'!E271+'18'!E271+'19'!E271+'20'!E271+'21'!E271+'22'!E271+'23'!E271+'24'!E271+'25'!E271+'26'!E271+'27'!E271+'28'!E271+'29'!E271+'30'!E271+'31.'!E271</f>
        <v>0</v>
      </c>
      <c r="E271" s="43">
        <f t="shared" si="19"/>
        <v>0</v>
      </c>
      <c r="F271" s="44">
        <f>+'1'!G271+'2'!G271+'3'!G271+'4'!G271+'5'!G271+'6'!G271+'7'!G271+'8'!G271+'9'!G271+'10'!G271+'11'!G271+'12'!G271+'13'!G271+'14'!G271+'15'!G271+'16'!G271+'17'!G271+'18'!G271+'19'!G271+'20'!G271+'21'!G271+'22'!G271+'23'!G271+'24'!G271+'25'!G271+'26'!G271+'27'!G271+'28'!G271+'29'!G271+'30'!G271+'31.'!G271</f>
        <v>0</v>
      </c>
      <c r="G271" s="44">
        <f>+'1'!H271+'2'!H271+'3'!H271+'4'!H271+'5'!H271+'6'!H271+'7'!H271+'8'!H271+'9'!H271+'10'!H271+'11'!H271+'12'!H271+'13'!H271+'14'!H271+'15'!H271+'16'!H271+'17'!H271+'18'!H271+'19'!H271+'20'!H271+'21'!H271+'22'!H271+'23'!H271+'24'!H271+'25'!H271+'26'!H271+'27'!H271+'28'!H271+'29'!H271+'30'!H271+'31.'!H271</f>
        <v>0</v>
      </c>
      <c r="H271" s="43">
        <f t="shared" si="20"/>
        <v>0</v>
      </c>
      <c r="I271" s="44">
        <f>+'1'!J271+'2'!J271+'3'!J271+'4'!J271+'5'!J271+'6'!J271+'7'!J271+'8'!J271+'9'!J271+'10'!J271+'11'!J271+'12'!J271+'13'!J271+'14'!J271+'15'!J271+'16'!J271+'17'!J271+'18'!J271+'19'!J271+'20'!J271+'21'!J271+'22'!J271+'23'!J271+'24'!J271+'25'!J271+'26'!J271+'27'!J271+'28'!J271+'29'!J271+'30'!J271+'31.'!J271</f>
        <v>0</v>
      </c>
      <c r="J271" s="20"/>
      <c r="K271" s="44">
        <f>+'1'!L271+'2'!L271+'3'!L271+'4'!L271+'5'!L271+'6'!L271+'7'!L271+'8'!L271+'9'!L271+'10'!L271+'11'!L271+'12'!L271+'13'!L271+'14'!L271+'15'!L271+'16'!L271+'17'!L271+'18'!L271+'19'!L271+'20'!L271+'21'!L271+'22'!L271+'23'!L271+'24'!L271+'25'!L271+'26'!L271+'27'!L271+'28'!L271+'29'!L271+'30'!L271+'31.'!L271</f>
        <v>0</v>
      </c>
      <c r="L271" s="19"/>
      <c r="M271" s="93"/>
      <c r="N271" s="94">
        <f t="shared" si="21"/>
        <v>0</v>
      </c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x14ac:dyDescent="0.65">
      <c r="A272" s="10">
        <v>268</v>
      </c>
      <c r="B272" s="19"/>
      <c r="C272" s="46">
        <f>+ยกมา!D272</f>
        <v>0</v>
      </c>
      <c r="D272" s="44">
        <f>+'1'!E272+'2'!E272+'3'!E272+'4'!E272+'5'!E272+'6'!E272+'7'!E272+'8'!E272+'9'!E272+'10'!E272+'11'!E272+'12'!E272+'13'!E272+'14'!E272+'15'!E272+'16'!E272+'17'!E272+'18'!E272+'19'!E272+'20'!E272+'21'!E272+'22'!E272+'23'!E272+'24'!E272+'25'!E272+'26'!E272+'27'!E272+'28'!E272+'29'!E272+'30'!E272+'31.'!E272</f>
        <v>0</v>
      </c>
      <c r="E272" s="43">
        <f t="shared" si="19"/>
        <v>0</v>
      </c>
      <c r="F272" s="44">
        <f>+'1'!G272+'2'!G272+'3'!G272+'4'!G272+'5'!G272+'6'!G272+'7'!G272+'8'!G272+'9'!G272+'10'!G272+'11'!G272+'12'!G272+'13'!G272+'14'!G272+'15'!G272+'16'!G272+'17'!G272+'18'!G272+'19'!G272+'20'!G272+'21'!G272+'22'!G272+'23'!G272+'24'!G272+'25'!G272+'26'!G272+'27'!G272+'28'!G272+'29'!G272+'30'!G272+'31.'!G272</f>
        <v>0</v>
      </c>
      <c r="G272" s="44">
        <f>+'1'!H272+'2'!H272+'3'!H272+'4'!H272+'5'!H272+'6'!H272+'7'!H272+'8'!H272+'9'!H272+'10'!H272+'11'!H272+'12'!H272+'13'!H272+'14'!H272+'15'!H272+'16'!H272+'17'!H272+'18'!H272+'19'!H272+'20'!H272+'21'!H272+'22'!H272+'23'!H272+'24'!H272+'25'!H272+'26'!H272+'27'!H272+'28'!H272+'29'!H272+'30'!H272+'31.'!H272</f>
        <v>0</v>
      </c>
      <c r="H272" s="43">
        <f t="shared" si="20"/>
        <v>0</v>
      </c>
      <c r="I272" s="44">
        <f>+'1'!J272+'2'!J272+'3'!J272+'4'!J272+'5'!J272+'6'!J272+'7'!J272+'8'!J272+'9'!J272+'10'!J272+'11'!J272+'12'!J272+'13'!J272+'14'!J272+'15'!J272+'16'!J272+'17'!J272+'18'!J272+'19'!J272+'20'!J272+'21'!J272+'22'!J272+'23'!J272+'24'!J272+'25'!J272+'26'!J272+'27'!J272+'28'!J272+'29'!J272+'30'!J272+'31.'!J272</f>
        <v>0</v>
      </c>
      <c r="J272" s="20"/>
      <c r="K272" s="44">
        <f>+'1'!L272+'2'!L272+'3'!L272+'4'!L272+'5'!L272+'6'!L272+'7'!L272+'8'!L272+'9'!L272+'10'!L272+'11'!L272+'12'!L272+'13'!L272+'14'!L272+'15'!L272+'16'!L272+'17'!L272+'18'!L272+'19'!L272+'20'!L272+'21'!L272+'22'!L272+'23'!L272+'24'!L272+'25'!L272+'26'!L272+'27'!L272+'28'!L272+'29'!L272+'30'!L272+'31.'!L272</f>
        <v>0</v>
      </c>
      <c r="L272" s="19"/>
      <c r="M272" s="93"/>
      <c r="N272" s="94">
        <f t="shared" si="21"/>
        <v>0</v>
      </c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5" x14ac:dyDescent="0.65">
      <c r="A273" s="10">
        <v>269</v>
      </c>
      <c r="B273" s="19"/>
      <c r="C273" s="46">
        <f>+ยกมา!D273</f>
        <v>0</v>
      </c>
      <c r="D273" s="44">
        <f>+'1'!E273+'2'!E273+'3'!E273+'4'!E273+'5'!E273+'6'!E273+'7'!E273+'8'!E273+'9'!E273+'10'!E273+'11'!E273+'12'!E273+'13'!E273+'14'!E273+'15'!E273+'16'!E273+'17'!E273+'18'!E273+'19'!E273+'20'!E273+'21'!E273+'22'!E273+'23'!E273+'24'!E273+'25'!E273+'26'!E273+'27'!E273+'28'!E273+'29'!E273+'30'!E273+'31.'!E273</f>
        <v>0</v>
      </c>
      <c r="E273" s="43">
        <f t="shared" si="19"/>
        <v>0</v>
      </c>
      <c r="F273" s="44">
        <f>+'1'!G273+'2'!G273+'3'!G273+'4'!G273+'5'!G273+'6'!G273+'7'!G273+'8'!G273+'9'!G273+'10'!G273+'11'!G273+'12'!G273+'13'!G273+'14'!G273+'15'!G273+'16'!G273+'17'!G273+'18'!G273+'19'!G273+'20'!G273+'21'!G273+'22'!G273+'23'!G273+'24'!G273+'25'!G273+'26'!G273+'27'!G273+'28'!G273+'29'!G273+'30'!G273+'31.'!G273</f>
        <v>0</v>
      </c>
      <c r="G273" s="44">
        <f>+'1'!H273+'2'!H273+'3'!H273+'4'!H273+'5'!H273+'6'!H273+'7'!H273+'8'!H273+'9'!H273+'10'!H273+'11'!H273+'12'!H273+'13'!H273+'14'!H273+'15'!H273+'16'!H273+'17'!H273+'18'!H273+'19'!H273+'20'!H273+'21'!H273+'22'!H273+'23'!H273+'24'!H273+'25'!H273+'26'!H273+'27'!H273+'28'!H273+'29'!H273+'30'!H273+'31.'!H273</f>
        <v>0</v>
      </c>
      <c r="H273" s="43">
        <f t="shared" si="20"/>
        <v>0</v>
      </c>
      <c r="I273" s="44">
        <f>+'1'!J273+'2'!J273+'3'!J273+'4'!J273+'5'!J273+'6'!J273+'7'!J273+'8'!J273+'9'!J273+'10'!J273+'11'!J273+'12'!J273+'13'!J273+'14'!J273+'15'!J273+'16'!J273+'17'!J273+'18'!J273+'19'!J273+'20'!J273+'21'!J273+'22'!J273+'23'!J273+'24'!J273+'25'!J273+'26'!J273+'27'!J273+'28'!J273+'29'!J273+'30'!J273+'31.'!J273</f>
        <v>0</v>
      </c>
      <c r="J273" s="20"/>
      <c r="K273" s="44">
        <f>+'1'!L273+'2'!L273+'3'!L273+'4'!L273+'5'!L273+'6'!L273+'7'!L273+'8'!L273+'9'!L273+'10'!L273+'11'!L273+'12'!L273+'13'!L273+'14'!L273+'15'!L273+'16'!L273+'17'!L273+'18'!L273+'19'!L273+'20'!L273+'21'!L273+'22'!L273+'23'!L273+'24'!L273+'25'!L273+'26'!L273+'27'!L273+'28'!L273+'29'!L273+'30'!L273+'31.'!L273</f>
        <v>0</v>
      </c>
      <c r="L273" s="19"/>
      <c r="M273" s="93"/>
      <c r="N273" s="94">
        <f t="shared" si="21"/>
        <v>0</v>
      </c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5" x14ac:dyDescent="0.65">
      <c r="A274" s="10">
        <v>270</v>
      </c>
      <c r="B274" s="19"/>
      <c r="C274" s="46">
        <f>+ยกมา!D274</f>
        <v>0</v>
      </c>
      <c r="D274" s="44">
        <f>+'1'!E274+'2'!E274+'3'!E274+'4'!E274+'5'!E274+'6'!E274+'7'!E274+'8'!E274+'9'!E274+'10'!E274+'11'!E274+'12'!E274+'13'!E274+'14'!E274+'15'!E274+'16'!E274+'17'!E274+'18'!E274+'19'!E274+'20'!E274+'21'!E274+'22'!E274+'23'!E274+'24'!E274+'25'!E274+'26'!E274+'27'!E274+'28'!E274+'29'!E274+'30'!E274+'31.'!E274</f>
        <v>0</v>
      </c>
      <c r="E274" s="43">
        <f t="shared" si="19"/>
        <v>0</v>
      </c>
      <c r="F274" s="44">
        <f>+'1'!G274+'2'!G274+'3'!G274+'4'!G274+'5'!G274+'6'!G274+'7'!G274+'8'!G274+'9'!G274+'10'!G274+'11'!G274+'12'!G274+'13'!G274+'14'!G274+'15'!G274+'16'!G274+'17'!G274+'18'!G274+'19'!G274+'20'!G274+'21'!G274+'22'!G274+'23'!G274+'24'!G274+'25'!G274+'26'!G274+'27'!G274+'28'!G274+'29'!G274+'30'!G274+'31.'!G274</f>
        <v>0</v>
      </c>
      <c r="G274" s="44">
        <f>+'1'!H274+'2'!H274+'3'!H274+'4'!H274+'5'!H274+'6'!H274+'7'!H274+'8'!H274+'9'!H274+'10'!H274+'11'!H274+'12'!H274+'13'!H274+'14'!H274+'15'!H274+'16'!H274+'17'!H274+'18'!H274+'19'!H274+'20'!H274+'21'!H274+'22'!H274+'23'!H274+'24'!H274+'25'!H274+'26'!H274+'27'!H274+'28'!H274+'29'!H274+'30'!H274+'31.'!H274</f>
        <v>0</v>
      </c>
      <c r="H274" s="43">
        <f t="shared" si="20"/>
        <v>0</v>
      </c>
      <c r="I274" s="44">
        <f>+'1'!J274+'2'!J274+'3'!J274+'4'!J274+'5'!J274+'6'!J274+'7'!J274+'8'!J274+'9'!J274+'10'!J274+'11'!J274+'12'!J274+'13'!J274+'14'!J274+'15'!J274+'16'!J274+'17'!J274+'18'!J274+'19'!J274+'20'!J274+'21'!J274+'22'!J274+'23'!J274+'24'!J274+'25'!J274+'26'!J274+'27'!J274+'28'!J274+'29'!J274+'30'!J274+'31.'!J274</f>
        <v>0</v>
      </c>
      <c r="J274" s="20"/>
      <c r="K274" s="44">
        <f>+'1'!L274+'2'!L274+'3'!L274+'4'!L274+'5'!L274+'6'!L274+'7'!L274+'8'!L274+'9'!L274+'10'!L274+'11'!L274+'12'!L274+'13'!L274+'14'!L274+'15'!L274+'16'!L274+'17'!L274+'18'!L274+'19'!L274+'20'!L274+'21'!L274+'22'!L274+'23'!L274+'24'!L274+'25'!L274+'26'!L274+'27'!L274+'28'!L274+'29'!L274+'30'!L274+'31.'!L274</f>
        <v>0</v>
      </c>
      <c r="L274" s="19"/>
      <c r="M274" s="93"/>
      <c r="N274" s="94">
        <f t="shared" si="21"/>
        <v>0</v>
      </c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5" x14ac:dyDescent="0.65">
      <c r="A275" s="10">
        <v>271</v>
      </c>
      <c r="B275" s="19"/>
      <c r="C275" s="46">
        <f>+ยกมา!D275</f>
        <v>0</v>
      </c>
      <c r="D275" s="44">
        <f>+'1'!E275+'2'!E275+'3'!E275+'4'!E275+'5'!E275+'6'!E275+'7'!E275+'8'!E275+'9'!E275+'10'!E275+'11'!E275+'12'!E275+'13'!E275+'14'!E275+'15'!E275+'16'!E275+'17'!E275+'18'!E275+'19'!E275+'20'!E275+'21'!E275+'22'!E275+'23'!E275+'24'!E275+'25'!E275+'26'!E275+'27'!E275+'28'!E275+'29'!E275+'30'!E275+'31.'!E275</f>
        <v>0</v>
      </c>
      <c r="E275" s="43">
        <f t="shared" si="19"/>
        <v>0</v>
      </c>
      <c r="F275" s="44">
        <f>+'1'!G275+'2'!G275+'3'!G275+'4'!G275+'5'!G275+'6'!G275+'7'!G275+'8'!G275+'9'!G275+'10'!G275+'11'!G275+'12'!G275+'13'!G275+'14'!G275+'15'!G275+'16'!G275+'17'!G275+'18'!G275+'19'!G275+'20'!G275+'21'!G275+'22'!G275+'23'!G275+'24'!G275+'25'!G275+'26'!G275+'27'!G275+'28'!G275+'29'!G275+'30'!G275+'31.'!G275</f>
        <v>0</v>
      </c>
      <c r="G275" s="44">
        <f>+'1'!H275+'2'!H275+'3'!H275+'4'!H275+'5'!H275+'6'!H275+'7'!H275+'8'!H275+'9'!H275+'10'!H275+'11'!H275+'12'!H275+'13'!H275+'14'!H275+'15'!H275+'16'!H275+'17'!H275+'18'!H275+'19'!H275+'20'!H275+'21'!H275+'22'!H275+'23'!H275+'24'!H275+'25'!H275+'26'!H275+'27'!H275+'28'!H275+'29'!H275+'30'!H275+'31.'!H275</f>
        <v>0</v>
      </c>
      <c r="H275" s="43">
        <f t="shared" si="20"/>
        <v>0</v>
      </c>
      <c r="I275" s="44">
        <f>+'1'!J275+'2'!J275+'3'!J275+'4'!J275+'5'!J275+'6'!J275+'7'!J275+'8'!J275+'9'!J275+'10'!J275+'11'!J275+'12'!J275+'13'!J275+'14'!J275+'15'!J275+'16'!J275+'17'!J275+'18'!J275+'19'!J275+'20'!J275+'21'!J275+'22'!J275+'23'!J275+'24'!J275+'25'!J275+'26'!J275+'27'!J275+'28'!J275+'29'!J275+'30'!J275+'31.'!J275</f>
        <v>0</v>
      </c>
      <c r="J275" s="20"/>
      <c r="K275" s="44">
        <f>+'1'!L275+'2'!L275+'3'!L275+'4'!L275+'5'!L275+'6'!L275+'7'!L275+'8'!L275+'9'!L275+'10'!L275+'11'!L275+'12'!L275+'13'!L275+'14'!L275+'15'!L275+'16'!L275+'17'!L275+'18'!L275+'19'!L275+'20'!L275+'21'!L275+'22'!L275+'23'!L275+'24'!L275+'25'!L275+'26'!L275+'27'!L275+'28'!L275+'29'!L275+'30'!L275+'31.'!L275</f>
        <v>0</v>
      </c>
      <c r="L275" s="19"/>
      <c r="M275" s="93"/>
      <c r="N275" s="94">
        <f t="shared" si="21"/>
        <v>0</v>
      </c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5" x14ac:dyDescent="0.65">
      <c r="A276" s="10">
        <v>272</v>
      </c>
      <c r="B276" s="19"/>
      <c r="C276" s="46">
        <f>+ยกมา!D276</f>
        <v>0</v>
      </c>
      <c r="D276" s="44">
        <f>+'1'!E276+'2'!E276+'3'!E276+'4'!E276+'5'!E276+'6'!E276+'7'!E276+'8'!E276+'9'!E276+'10'!E276+'11'!E276+'12'!E276+'13'!E276+'14'!E276+'15'!E276+'16'!E276+'17'!E276+'18'!E276+'19'!E276+'20'!E276+'21'!E276+'22'!E276+'23'!E276+'24'!E276+'25'!E276+'26'!E276+'27'!E276+'28'!E276+'29'!E276+'30'!E276+'31.'!E276</f>
        <v>0</v>
      </c>
      <c r="E276" s="43">
        <f t="shared" si="19"/>
        <v>0</v>
      </c>
      <c r="F276" s="44">
        <f>+'1'!G276+'2'!G276+'3'!G276+'4'!G276+'5'!G276+'6'!G276+'7'!G276+'8'!G276+'9'!G276+'10'!G276+'11'!G276+'12'!G276+'13'!G276+'14'!G276+'15'!G276+'16'!G276+'17'!G276+'18'!G276+'19'!G276+'20'!G276+'21'!G276+'22'!G276+'23'!G276+'24'!G276+'25'!G276+'26'!G276+'27'!G276+'28'!G276+'29'!G276+'30'!G276+'31.'!G276</f>
        <v>0</v>
      </c>
      <c r="G276" s="44">
        <f>+'1'!H276+'2'!H276+'3'!H276+'4'!H276+'5'!H276+'6'!H276+'7'!H276+'8'!H276+'9'!H276+'10'!H276+'11'!H276+'12'!H276+'13'!H276+'14'!H276+'15'!H276+'16'!H276+'17'!H276+'18'!H276+'19'!H276+'20'!H276+'21'!H276+'22'!H276+'23'!H276+'24'!H276+'25'!H276+'26'!H276+'27'!H276+'28'!H276+'29'!H276+'30'!H276+'31.'!H276</f>
        <v>0</v>
      </c>
      <c r="H276" s="43">
        <f t="shared" si="20"/>
        <v>0</v>
      </c>
      <c r="I276" s="44">
        <f>+'1'!J276+'2'!J276+'3'!J276+'4'!J276+'5'!J276+'6'!J276+'7'!J276+'8'!J276+'9'!J276+'10'!J276+'11'!J276+'12'!J276+'13'!J276+'14'!J276+'15'!J276+'16'!J276+'17'!J276+'18'!J276+'19'!J276+'20'!J276+'21'!J276+'22'!J276+'23'!J276+'24'!J276+'25'!J276+'26'!J276+'27'!J276+'28'!J276+'29'!J276+'30'!J276+'31.'!J276</f>
        <v>0</v>
      </c>
      <c r="J276" s="20"/>
      <c r="K276" s="44">
        <f>+'1'!L276+'2'!L276+'3'!L276+'4'!L276+'5'!L276+'6'!L276+'7'!L276+'8'!L276+'9'!L276+'10'!L276+'11'!L276+'12'!L276+'13'!L276+'14'!L276+'15'!L276+'16'!L276+'17'!L276+'18'!L276+'19'!L276+'20'!L276+'21'!L276+'22'!L276+'23'!L276+'24'!L276+'25'!L276+'26'!L276+'27'!L276+'28'!L276+'29'!L276+'30'!L276+'31.'!L276</f>
        <v>0</v>
      </c>
      <c r="L276" s="19"/>
      <c r="M276" s="93"/>
      <c r="N276" s="94">
        <f t="shared" si="21"/>
        <v>0</v>
      </c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5" x14ac:dyDescent="0.65">
      <c r="A277" s="10">
        <v>273</v>
      </c>
      <c r="B277" s="19"/>
      <c r="C277" s="46">
        <f>+ยกมา!D277</f>
        <v>0</v>
      </c>
      <c r="D277" s="44">
        <f>+'1'!E277+'2'!E277+'3'!E277+'4'!E277+'5'!E277+'6'!E277+'7'!E277+'8'!E277+'9'!E277+'10'!E277+'11'!E277+'12'!E277+'13'!E277+'14'!E277+'15'!E277+'16'!E277+'17'!E277+'18'!E277+'19'!E277+'20'!E277+'21'!E277+'22'!E277+'23'!E277+'24'!E277+'25'!E277+'26'!E277+'27'!E277+'28'!E277+'29'!E277+'30'!E277+'31.'!E277</f>
        <v>0</v>
      </c>
      <c r="E277" s="43">
        <f t="shared" si="19"/>
        <v>0</v>
      </c>
      <c r="F277" s="44">
        <f>+'1'!G277+'2'!G277+'3'!G277+'4'!G277+'5'!G277+'6'!G277+'7'!G277+'8'!G277+'9'!G277+'10'!G277+'11'!G277+'12'!G277+'13'!G277+'14'!G277+'15'!G277+'16'!G277+'17'!G277+'18'!G277+'19'!G277+'20'!G277+'21'!G277+'22'!G277+'23'!G277+'24'!G277+'25'!G277+'26'!G277+'27'!G277+'28'!G277+'29'!G277+'30'!G277+'31.'!G277</f>
        <v>0</v>
      </c>
      <c r="G277" s="44">
        <f>+'1'!H277+'2'!H277+'3'!H277+'4'!H277+'5'!H277+'6'!H277+'7'!H277+'8'!H277+'9'!H277+'10'!H277+'11'!H277+'12'!H277+'13'!H277+'14'!H277+'15'!H277+'16'!H277+'17'!H277+'18'!H277+'19'!H277+'20'!H277+'21'!H277+'22'!H277+'23'!H277+'24'!H277+'25'!H277+'26'!H277+'27'!H277+'28'!H277+'29'!H277+'30'!H277+'31.'!H277</f>
        <v>0</v>
      </c>
      <c r="H277" s="43">
        <f t="shared" si="20"/>
        <v>0</v>
      </c>
      <c r="I277" s="44">
        <f>+'1'!J277+'2'!J277+'3'!J277+'4'!J277+'5'!J277+'6'!J277+'7'!J277+'8'!J277+'9'!J277+'10'!J277+'11'!J277+'12'!J277+'13'!J277+'14'!J277+'15'!J277+'16'!J277+'17'!J277+'18'!J277+'19'!J277+'20'!J277+'21'!J277+'22'!J277+'23'!J277+'24'!J277+'25'!J277+'26'!J277+'27'!J277+'28'!J277+'29'!J277+'30'!J277+'31.'!J277</f>
        <v>0</v>
      </c>
      <c r="J277" s="20"/>
      <c r="K277" s="44">
        <f>+'1'!L277+'2'!L277+'3'!L277+'4'!L277+'5'!L277+'6'!L277+'7'!L277+'8'!L277+'9'!L277+'10'!L277+'11'!L277+'12'!L277+'13'!L277+'14'!L277+'15'!L277+'16'!L277+'17'!L277+'18'!L277+'19'!L277+'20'!L277+'21'!L277+'22'!L277+'23'!L277+'24'!L277+'25'!L277+'26'!L277+'27'!L277+'28'!L277+'29'!L277+'30'!L277+'31.'!L277</f>
        <v>0</v>
      </c>
      <c r="L277" s="19"/>
      <c r="M277" s="93"/>
      <c r="N277" s="94">
        <f t="shared" si="21"/>
        <v>0</v>
      </c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5" x14ac:dyDescent="0.65">
      <c r="A278" s="10">
        <v>274</v>
      </c>
      <c r="B278" s="19"/>
      <c r="C278" s="46">
        <f>+ยกมา!D278</f>
        <v>0</v>
      </c>
      <c r="D278" s="44">
        <f>+'1'!E278+'2'!E278+'3'!E278+'4'!E278+'5'!E278+'6'!E278+'7'!E278+'8'!E278+'9'!E278+'10'!E278+'11'!E278+'12'!E278+'13'!E278+'14'!E278+'15'!E278+'16'!E278+'17'!E278+'18'!E278+'19'!E278+'20'!E278+'21'!E278+'22'!E278+'23'!E278+'24'!E278+'25'!E278+'26'!E278+'27'!E278+'28'!E278+'29'!E278+'30'!E278+'31.'!E278</f>
        <v>0</v>
      </c>
      <c r="E278" s="43">
        <f t="shared" si="19"/>
        <v>0</v>
      </c>
      <c r="F278" s="44">
        <f>+'1'!G278+'2'!G278+'3'!G278+'4'!G278+'5'!G278+'6'!G278+'7'!G278+'8'!G278+'9'!G278+'10'!G278+'11'!G278+'12'!G278+'13'!G278+'14'!G278+'15'!G278+'16'!G278+'17'!G278+'18'!G278+'19'!G278+'20'!G278+'21'!G278+'22'!G278+'23'!G278+'24'!G278+'25'!G278+'26'!G278+'27'!G278+'28'!G278+'29'!G278+'30'!G278+'31.'!G278</f>
        <v>0</v>
      </c>
      <c r="G278" s="44">
        <f>+'1'!H278+'2'!H278+'3'!H278+'4'!H278+'5'!H278+'6'!H278+'7'!H278+'8'!H278+'9'!H278+'10'!H278+'11'!H278+'12'!H278+'13'!H278+'14'!H278+'15'!H278+'16'!H278+'17'!H278+'18'!H278+'19'!H278+'20'!H278+'21'!H278+'22'!H278+'23'!H278+'24'!H278+'25'!H278+'26'!H278+'27'!H278+'28'!H278+'29'!H278+'30'!H278+'31.'!H278</f>
        <v>0</v>
      </c>
      <c r="H278" s="43">
        <f t="shared" si="20"/>
        <v>0</v>
      </c>
      <c r="I278" s="44">
        <f>+'1'!J278+'2'!J278+'3'!J278+'4'!J278+'5'!J278+'6'!J278+'7'!J278+'8'!J278+'9'!J278+'10'!J278+'11'!J278+'12'!J278+'13'!J278+'14'!J278+'15'!J278+'16'!J278+'17'!J278+'18'!J278+'19'!J278+'20'!J278+'21'!J278+'22'!J278+'23'!J278+'24'!J278+'25'!J278+'26'!J278+'27'!J278+'28'!J278+'29'!J278+'30'!J278+'31.'!J278</f>
        <v>0</v>
      </c>
      <c r="J278" s="20"/>
      <c r="K278" s="44">
        <f>+'1'!L278+'2'!L278+'3'!L278+'4'!L278+'5'!L278+'6'!L278+'7'!L278+'8'!L278+'9'!L278+'10'!L278+'11'!L278+'12'!L278+'13'!L278+'14'!L278+'15'!L278+'16'!L278+'17'!L278+'18'!L278+'19'!L278+'20'!L278+'21'!L278+'22'!L278+'23'!L278+'24'!L278+'25'!L278+'26'!L278+'27'!L278+'28'!L278+'29'!L278+'30'!L278+'31.'!L278</f>
        <v>0</v>
      </c>
      <c r="L278" s="19"/>
      <c r="M278" s="93"/>
      <c r="N278" s="94">
        <f t="shared" si="21"/>
        <v>0</v>
      </c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5" x14ac:dyDescent="0.65">
      <c r="A279" s="10">
        <v>275</v>
      </c>
      <c r="B279" s="19"/>
      <c r="C279" s="46">
        <f>+ยกมา!D279</f>
        <v>0</v>
      </c>
      <c r="D279" s="44">
        <f>+'1'!E279+'2'!E279+'3'!E279+'4'!E279+'5'!E279+'6'!E279+'7'!E279+'8'!E279+'9'!E279+'10'!E279+'11'!E279+'12'!E279+'13'!E279+'14'!E279+'15'!E279+'16'!E279+'17'!E279+'18'!E279+'19'!E279+'20'!E279+'21'!E279+'22'!E279+'23'!E279+'24'!E279+'25'!E279+'26'!E279+'27'!E279+'28'!E279+'29'!E279+'30'!E279+'31.'!E279</f>
        <v>0</v>
      </c>
      <c r="E279" s="43">
        <f t="shared" si="19"/>
        <v>0</v>
      </c>
      <c r="F279" s="44">
        <f>+'1'!G279+'2'!G279+'3'!G279+'4'!G279+'5'!G279+'6'!G279+'7'!G279+'8'!G279+'9'!G279+'10'!G279+'11'!G279+'12'!G279+'13'!G279+'14'!G279+'15'!G279+'16'!G279+'17'!G279+'18'!G279+'19'!G279+'20'!G279+'21'!G279+'22'!G279+'23'!G279+'24'!G279+'25'!G279+'26'!G279+'27'!G279+'28'!G279+'29'!G279+'30'!G279+'31.'!G279</f>
        <v>0</v>
      </c>
      <c r="G279" s="44">
        <f>+'1'!H279+'2'!H279+'3'!H279+'4'!H279+'5'!H279+'6'!H279+'7'!H279+'8'!H279+'9'!H279+'10'!H279+'11'!H279+'12'!H279+'13'!H279+'14'!H279+'15'!H279+'16'!H279+'17'!H279+'18'!H279+'19'!H279+'20'!H279+'21'!H279+'22'!H279+'23'!H279+'24'!H279+'25'!H279+'26'!H279+'27'!H279+'28'!H279+'29'!H279+'30'!H279+'31.'!H279</f>
        <v>0</v>
      </c>
      <c r="H279" s="43">
        <f t="shared" si="20"/>
        <v>0</v>
      </c>
      <c r="I279" s="44">
        <f>+'1'!J279+'2'!J279+'3'!J279+'4'!J279+'5'!J279+'6'!J279+'7'!J279+'8'!J279+'9'!J279+'10'!J279+'11'!J279+'12'!J279+'13'!J279+'14'!J279+'15'!J279+'16'!J279+'17'!J279+'18'!J279+'19'!J279+'20'!J279+'21'!J279+'22'!J279+'23'!J279+'24'!J279+'25'!J279+'26'!J279+'27'!J279+'28'!J279+'29'!J279+'30'!J279+'31.'!J279</f>
        <v>0</v>
      </c>
      <c r="J279" s="20"/>
      <c r="K279" s="44">
        <f>+'1'!L279+'2'!L279+'3'!L279+'4'!L279+'5'!L279+'6'!L279+'7'!L279+'8'!L279+'9'!L279+'10'!L279+'11'!L279+'12'!L279+'13'!L279+'14'!L279+'15'!L279+'16'!L279+'17'!L279+'18'!L279+'19'!L279+'20'!L279+'21'!L279+'22'!L279+'23'!L279+'24'!L279+'25'!L279+'26'!L279+'27'!L279+'28'!L279+'29'!L279+'30'!L279+'31.'!L279</f>
        <v>0</v>
      </c>
      <c r="L279" s="19"/>
      <c r="M279" s="93"/>
      <c r="N279" s="94">
        <f t="shared" si="21"/>
        <v>0</v>
      </c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5" x14ac:dyDescent="0.65">
      <c r="A280" s="10">
        <v>276</v>
      </c>
      <c r="B280" s="19"/>
      <c r="C280" s="46">
        <f>+ยกมา!D280</f>
        <v>0</v>
      </c>
      <c r="D280" s="44">
        <f>+'1'!E280+'2'!E280+'3'!E280+'4'!E280+'5'!E280+'6'!E280+'7'!E280+'8'!E280+'9'!E280+'10'!E280+'11'!E280+'12'!E280+'13'!E280+'14'!E280+'15'!E280+'16'!E280+'17'!E280+'18'!E280+'19'!E280+'20'!E280+'21'!E280+'22'!E280+'23'!E280+'24'!E280+'25'!E280+'26'!E280+'27'!E280+'28'!E280+'29'!E280+'30'!E280+'31.'!E280</f>
        <v>0</v>
      </c>
      <c r="E280" s="43">
        <f t="shared" si="19"/>
        <v>0</v>
      </c>
      <c r="F280" s="44">
        <f>+'1'!G280+'2'!G280+'3'!G280+'4'!G280+'5'!G280+'6'!G280+'7'!G280+'8'!G280+'9'!G280+'10'!G280+'11'!G280+'12'!G280+'13'!G280+'14'!G280+'15'!G280+'16'!G280+'17'!G280+'18'!G280+'19'!G280+'20'!G280+'21'!G280+'22'!G280+'23'!G280+'24'!G280+'25'!G280+'26'!G280+'27'!G280+'28'!G280+'29'!G280+'30'!G280+'31.'!G280</f>
        <v>0</v>
      </c>
      <c r="G280" s="44">
        <f>+'1'!H280+'2'!H280+'3'!H280+'4'!H280+'5'!H280+'6'!H280+'7'!H280+'8'!H280+'9'!H280+'10'!H280+'11'!H280+'12'!H280+'13'!H280+'14'!H280+'15'!H280+'16'!H280+'17'!H280+'18'!H280+'19'!H280+'20'!H280+'21'!H280+'22'!H280+'23'!H280+'24'!H280+'25'!H280+'26'!H280+'27'!H280+'28'!H280+'29'!H280+'30'!H280+'31.'!H280</f>
        <v>0</v>
      </c>
      <c r="H280" s="43">
        <f t="shared" si="20"/>
        <v>0</v>
      </c>
      <c r="I280" s="44">
        <f>+'1'!J280+'2'!J280+'3'!J280+'4'!J280+'5'!J280+'6'!J280+'7'!J280+'8'!J280+'9'!J280+'10'!J280+'11'!J280+'12'!J280+'13'!J280+'14'!J280+'15'!J280+'16'!J280+'17'!J280+'18'!J280+'19'!J280+'20'!J280+'21'!J280+'22'!J280+'23'!J280+'24'!J280+'25'!J280+'26'!J280+'27'!J280+'28'!J280+'29'!J280+'30'!J280+'31.'!J280</f>
        <v>0</v>
      </c>
      <c r="J280" s="20"/>
      <c r="K280" s="44">
        <f>+'1'!L280+'2'!L280+'3'!L280+'4'!L280+'5'!L280+'6'!L280+'7'!L280+'8'!L280+'9'!L280+'10'!L280+'11'!L280+'12'!L280+'13'!L280+'14'!L280+'15'!L280+'16'!L280+'17'!L280+'18'!L280+'19'!L280+'20'!L280+'21'!L280+'22'!L280+'23'!L280+'24'!L280+'25'!L280+'26'!L280+'27'!L280+'28'!L280+'29'!L280+'30'!L280+'31.'!L280</f>
        <v>0</v>
      </c>
      <c r="L280" s="19"/>
      <c r="M280" s="93"/>
      <c r="N280" s="94">
        <f t="shared" si="21"/>
        <v>0</v>
      </c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5" x14ac:dyDescent="0.65">
      <c r="A281" s="10">
        <v>277</v>
      </c>
      <c r="B281" s="19"/>
      <c r="C281" s="46">
        <f>+ยกมา!D281</f>
        <v>0</v>
      </c>
      <c r="D281" s="44">
        <f>+'1'!E281+'2'!E281+'3'!E281+'4'!E281+'5'!E281+'6'!E281+'7'!E281+'8'!E281+'9'!E281+'10'!E281+'11'!E281+'12'!E281+'13'!E281+'14'!E281+'15'!E281+'16'!E281+'17'!E281+'18'!E281+'19'!E281+'20'!E281+'21'!E281+'22'!E281+'23'!E281+'24'!E281+'25'!E281+'26'!E281+'27'!E281+'28'!E281+'29'!E281+'30'!E281+'31.'!E281</f>
        <v>0</v>
      </c>
      <c r="E281" s="43">
        <f t="shared" si="19"/>
        <v>0</v>
      </c>
      <c r="F281" s="44">
        <f>+'1'!G281+'2'!G281+'3'!G281+'4'!G281+'5'!G281+'6'!G281+'7'!G281+'8'!G281+'9'!G281+'10'!G281+'11'!G281+'12'!G281+'13'!G281+'14'!G281+'15'!G281+'16'!G281+'17'!G281+'18'!G281+'19'!G281+'20'!G281+'21'!G281+'22'!G281+'23'!G281+'24'!G281+'25'!G281+'26'!G281+'27'!G281+'28'!G281+'29'!G281+'30'!G281+'31.'!G281</f>
        <v>0</v>
      </c>
      <c r="G281" s="44">
        <f>+'1'!H281+'2'!H281+'3'!H281+'4'!H281+'5'!H281+'6'!H281+'7'!H281+'8'!H281+'9'!H281+'10'!H281+'11'!H281+'12'!H281+'13'!H281+'14'!H281+'15'!H281+'16'!H281+'17'!H281+'18'!H281+'19'!H281+'20'!H281+'21'!H281+'22'!H281+'23'!H281+'24'!H281+'25'!H281+'26'!H281+'27'!H281+'28'!H281+'29'!H281+'30'!H281+'31.'!H281</f>
        <v>0</v>
      </c>
      <c r="H281" s="43">
        <f t="shared" si="20"/>
        <v>0</v>
      </c>
      <c r="I281" s="44">
        <f>+'1'!J281+'2'!J281+'3'!J281+'4'!J281+'5'!J281+'6'!J281+'7'!J281+'8'!J281+'9'!J281+'10'!J281+'11'!J281+'12'!J281+'13'!J281+'14'!J281+'15'!J281+'16'!J281+'17'!J281+'18'!J281+'19'!J281+'20'!J281+'21'!J281+'22'!J281+'23'!J281+'24'!J281+'25'!J281+'26'!J281+'27'!J281+'28'!J281+'29'!J281+'30'!J281+'31.'!J281</f>
        <v>0</v>
      </c>
      <c r="J281" s="20"/>
      <c r="K281" s="44">
        <f>+'1'!L281+'2'!L281+'3'!L281+'4'!L281+'5'!L281+'6'!L281+'7'!L281+'8'!L281+'9'!L281+'10'!L281+'11'!L281+'12'!L281+'13'!L281+'14'!L281+'15'!L281+'16'!L281+'17'!L281+'18'!L281+'19'!L281+'20'!L281+'21'!L281+'22'!L281+'23'!L281+'24'!L281+'25'!L281+'26'!L281+'27'!L281+'28'!L281+'29'!L281+'30'!L281+'31.'!L281</f>
        <v>0</v>
      </c>
      <c r="L281" s="19"/>
      <c r="M281" s="93"/>
      <c r="N281" s="94">
        <f t="shared" si="21"/>
        <v>0</v>
      </c>
      <c r="O281" s="51"/>
      <c r="P281" s="63"/>
      <c r="Q281" s="5"/>
      <c r="R281" s="5"/>
      <c r="S281" s="5"/>
      <c r="T281" s="5"/>
      <c r="U281" s="5"/>
      <c r="V281" s="5"/>
      <c r="W281" s="5"/>
      <c r="X281" s="5"/>
    </row>
    <row r="282" spans="1:25" x14ac:dyDescent="0.65">
      <c r="A282" s="10">
        <v>278</v>
      </c>
      <c r="B282" s="19"/>
      <c r="C282" s="46">
        <f>+ยกมา!D282</f>
        <v>0</v>
      </c>
      <c r="D282" s="44">
        <f>+'1'!E282+'2'!E282+'3'!E282+'4'!E282+'5'!E282+'6'!E282+'7'!E282+'8'!E282+'9'!E282+'10'!E282+'11'!E282+'12'!E282+'13'!E282+'14'!E282+'15'!E282+'16'!E282+'17'!E282+'18'!E282+'19'!E282+'20'!E282+'21'!E282+'22'!E282+'23'!E282+'24'!E282+'25'!E282+'26'!E282+'27'!E282+'28'!E282+'29'!E282+'30'!E282+'31.'!E282</f>
        <v>0</v>
      </c>
      <c r="E282" s="43">
        <f t="shared" si="19"/>
        <v>0</v>
      </c>
      <c r="F282" s="44">
        <f>+'1'!G282+'2'!G282+'3'!G282+'4'!G282+'5'!G282+'6'!G282+'7'!G282+'8'!G282+'9'!G282+'10'!G282+'11'!G282+'12'!G282+'13'!G282+'14'!G282+'15'!G282+'16'!G282+'17'!G282+'18'!G282+'19'!G282+'20'!G282+'21'!G282+'22'!G282+'23'!G282+'24'!G282+'25'!G282+'26'!G282+'27'!G282+'28'!G282+'29'!G282+'30'!G282+'31.'!G282</f>
        <v>0</v>
      </c>
      <c r="G282" s="44">
        <f>+'1'!H282+'2'!H282+'3'!H282+'4'!H282+'5'!H282+'6'!H282+'7'!H282+'8'!H282+'9'!H282+'10'!H282+'11'!H282+'12'!H282+'13'!H282+'14'!H282+'15'!H282+'16'!H282+'17'!H282+'18'!H282+'19'!H282+'20'!H282+'21'!H282+'22'!H282+'23'!H282+'24'!H282+'25'!H282+'26'!H282+'27'!H282+'28'!H282+'29'!H282+'30'!H282+'31.'!H282</f>
        <v>0</v>
      </c>
      <c r="H282" s="43">
        <f t="shared" si="20"/>
        <v>0</v>
      </c>
      <c r="I282" s="44">
        <f>+'1'!J282+'2'!J282+'3'!J282+'4'!J282+'5'!J282+'6'!J282+'7'!J282+'8'!J282+'9'!J282+'10'!J282+'11'!J282+'12'!J282+'13'!J282+'14'!J282+'15'!J282+'16'!J282+'17'!J282+'18'!J282+'19'!J282+'20'!J282+'21'!J282+'22'!J282+'23'!J282+'24'!J282+'25'!J282+'26'!J282+'27'!J282+'28'!J282+'29'!J282+'30'!J282+'31.'!J282</f>
        <v>0</v>
      </c>
      <c r="J282" s="20"/>
      <c r="K282" s="44">
        <f>+'1'!L282+'2'!L282+'3'!L282+'4'!L282+'5'!L282+'6'!L282+'7'!L282+'8'!L282+'9'!L282+'10'!L282+'11'!L282+'12'!L282+'13'!L282+'14'!L282+'15'!L282+'16'!L282+'17'!L282+'18'!L282+'19'!L282+'20'!L282+'21'!L282+'22'!L282+'23'!L282+'24'!L282+'25'!L282+'26'!L282+'27'!L282+'28'!L282+'29'!L282+'30'!L282+'31.'!L282</f>
        <v>0</v>
      </c>
      <c r="L282" s="19"/>
      <c r="M282" s="93"/>
      <c r="N282" s="94">
        <f t="shared" si="21"/>
        <v>0</v>
      </c>
      <c r="O282" s="51"/>
      <c r="P282" s="63"/>
      <c r="Q282" s="5"/>
      <c r="R282" s="5"/>
      <c r="S282" s="5"/>
      <c r="T282" s="5"/>
      <c r="U282" s="5"/>
      <c r="V282" s="5"/>
      <c r="W282" s="5"/>
      <c r="X282" s="5"/>
    </row>
    <row r="283" spans="1:25" x14ac:dyDescent="0.65">
      <c r="A283" s="10">
        <v>279</v>
      </c>
      <c r="B283" s="19"/>
      <c r="C283" s="46">
        <f>+ยกมา!D283</f>
        <v>0</v>
      </c>
      <c r="D283" s="44">
        <f>+'1'!E283+'2'!E283+'3'!E283+'4'!E283+'5'!E283+'6'!E283+'7'!E283+'8'!E283+'9'!E283+'10'!E283+'11'!E283+'12'!E283+'13'!E283+'14'!E283+'15'!E283+'16'!E283+'17'!E283+'18'!E283+'19'!E283+'20'!E283+'21'!E283+'22'!E283+'23'!E283+'24'!E283+'25'!E283+'26'!E283+'27'!E283+'28'!E283+'29'!E283+'30'!E283+'31.'!E283</f>
        <v>0</v>
      </c>
      <c r="E283" s="43">
        <f t="shared" si="19"/>
        <v>0</v>
      </c>
      <c r="F283" s="44">
        <f>+'1'!G283+'2'!G283+'3'!G283+'4'!G283+'5'!G283+'6'!G283+'7'!G283+'8'!G283+'9'!G283+'10'!G283+'11'!G283+'12'!G283+'13'!G283+'14'!G283+'15'!G283+'16'!G283+'17'!G283+'18'!G283+'19'!G283+'20'!G283+'21'!G283+'22'!G283+'23'!G283+'24'!G283+'25'!G283+'26'!G283+'27'!G283+'28'!G283+'29'!G283+'30'!G283+'31.'!G283</f>
        <v>0</v>
      </c>
      <c r="G283" s="44">
        <f>+'1'!H283+'2'!H283+'3'!H283+'4'!H283+'5'!H283+'6'!H283+'7'!H283+'8'!H283+'9'!H283+'10'!H283+'11'!H283+'12'!H283+'13'!H283+'14'!H283+'15'!H283+'16'!H283+'17'!H283+'18'!H283+'19'!H283+'20'!H283+'21'!H283+'22'!H283+'23'!H283+'24'!H283+'25'!H283+'26'!H283+'27'!H283+'28'!H283+'29'!H283+'30'!H283+'31.'!H283</f>
        <v>0</v>
      </c>
      <c r="H283" s="43">
        <f t="shared" si="20"/>
        <v>0</v>
      </c>
      <c r="I283" s="44">
        <f>+'1'!J283+'2'!J283+'3'!J283+'4'!J283+'5'!J283+'6'!J283+'7'!J283+'8'!J283+'9'!J283+'10'!J283+'11'!J283+'12'!J283+'13'!J283+'14'!J283+'15'!J283+'16'!J283+'17'!J283+'18'!J283+'19'!J283+'20'!J283+'21'!J283+'22'!J283+'23'!J283+'24'!J283+'25'!J283+'26'!J283+'27'!J283+'28'!J283+'29'!J283+'30'!J283+'31.'!J283</f>
        <v>0</v>
      </c>
      <c r="J283" s="20"/>
      <c r="K283" s="44">
        <f>+'1'!L283+'2'!L283+'3'!L283+'4'!L283+'5'!L283+'6'!L283+'7'!L283+'8'!L283+'9'!L283+'10'!L283+'11'!L283+'12'!L283+'13'!L283+'14'!L283+'15'!L283+'16'!L283+'17'!L283+'18'!L283+'19'!L283+'20'!L283+'21'!L283+'22'!L283+'23'!L283+'24'!L283+'25'!L283+'26'!L283+'27'!L283+'28'!L283+'29'!L283+'30'!L283+'31.'!L283</f>
        <v>0</v>
      </c>
      <c r="L283" s="19"/>
      <c r="M283" s="93"/>
      <c r="N283" s="94">
        <f t="shared" si="21"/>
        <v>0</v>
      </c>
      <c r="O283" s="51"/>
      <c r="P283" s="63"/>
      <c r="Q283" s="5"/>
      <c r="R283" s="5"/>
      <c r="S283" s="5"/>
      <c r="T283" s="5"/>
      <c r="U283" s="5"/>
      <c r="V283" s="5"/>
      <c r="W283" s="5"/>
      <c r="X283" s="5"/>
    </row>
    <row r="284" spans="1:25" ht="24.75" customHeight="1" x14ac:dyDescent="0.65">
      <c r="A284" s="10">
        <v>280</v>
      </c>
      <c r="B284" s="19"/>
      <c r="C284" s="46">
        <f>+ยกมา!D284</f>
        <v>0</v>
      </c>
      <c r="D284" s="44">
        <f>+'1'!E284+'2'!E284+'3'!E284+'4'!E284+'5'!E284+'6'!E284+'7'!E284+'8'!E284+'9'!E284+'10'!E284+'11'!E284+'12'!E284+'13'!E284+'14'!E284+'15'!E284+'16'!E284+'17'!E284+'18'!E284+'19'!E284+'20'!E284+'21'!E284+'22'!E284+'23'!E284+'24'!E284+'25'!E284+'26'!E284+'27'!E284+'28'!E284+'29'!E284+'30'!E284+'31.'!E284</f>
        <v>0</v>
      </c>
      <c r="E284" s="43">
        <f t="shared" si="19"/>
        <v>0</v>
      </c>
      <c r="F284" s="44">
        <f>+'1'!G284+'2'!G284+'3'!G284+'4'!G284+'5'!G284+'6'!G284+'7'!G284+'8'!G284+'9'!G284+'10'!G284+'11'!G284+'12'!G284+'13'!G284+'14'!G284+'15'!G284+'16'!G284+'17'!G284+'18'!G284+'19'!G284+'20'!G284+'21'!G284+'22'!G284+'23'!G284+'24'!G284+'25'!G284+'26'!G284+'27'!G284+'28'!G284+'29'!G284+'30'!G284+'31.'!G284</f>
        <v>0</v>
      </c>
      <c r="G284" s="44">
        <f>+'1'!H284+'2'!H284+'3'!H284+'4'!H284+'5'!H284+'6'!H284+'7'!H284+'8'!H284+'9'!H284+'10'!H284+'11'!H284+'12'!H284+'13'!H284+'14'!H284+'15'!H284+'16'!H284+'17'!H284+'18'!H284+'19'!H284+'20'!H284+'21'!H284+'22'!H284+'23'!H284+'24'!H284+'25'!H284+'26'!H284+'27'!H284+'28'!H284+'29'!H284+'30'!H284+'31.'!H284</f>
        <v>0</v>
      </c>
      <c r="H284" s="43">
        <f t="shared" si="20"/>
        <v>0</v>
      </c>
      <c r="I284" s="44">
        <f>+'1'!J284+'2'!J284+'3'!J284+'4'!J284+'5'!J284+'6'!J284+'7'!J284+'8'!J284+'9'!J284+'10'!J284+'11'!J284+'12'!J284+'13'!J284+'14'!J284+'15'!J284+'16'!J284+'17'!J284+'18'!J284+'19'!J284+'20'!J284+'21'!J284+'22'!J284+'23'!J284+'24'!J284+'25'!J284+'26'!J284+'27'!J284+'28'!J284+'29'!J284+'30'!J284+'31.'!J284</f>
        <v>0</v>
      </c>
      <c r="J284" s="20"/>
      <c r="K284" s="44">
        <f>+'1'!L284+'2'!L284+'3'!L284+'4'!L284+'5'!L284+'6'!L284+'7'!L284+'8'!L284+'9'!L284+'10'!L284+'11'!L284+'12'!L284+'13'!L284+'14'!L284+'15'!L284+'16'!L284+'17'!L284+'18'!L284+'19'!L284+'20'!L284+'21'!L284+'22'!L284+'23'!L284+'24'!L284+'25'!L284+'26'!L284+'27'!L284+'28'!L284+'29'!L284+'30'!L284+'31.'!L284</f>
        <v>0</v>
      </c>
      <c r="L284" s="19"/>
      <c r="M284" s="93"/>
      <c r="N284" s="94">
        <f t="shared" si="21"/>
        <v>0</v>
      </c>
      <c r="O284" s="51"/>
      <c r="P284" s="63"/>
      <c r="Q284" s="5"/>
      <c r="R284" s="5"/>
      <c r="S284" s="5"/>
      <c r="T284" s="5"/>
      <c r="U284" s="5"/>
      <c r="V284" s="5"/>
      <c r="W284" s="5"/>
      <c r="X284" s="5"/>
    </row>
    <row r="285" spans="1:25" s="49" customFormat="1" ht="27.75" customHeight="1" thickBot="1" x14ac:dyDescent="0.8">
      <c r="A285" s="151" t="s">
        <v>223</v>
      </c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3"/>
      <c r="M285" s="97" t="s">
        <v>379</v>
      </c>
      <c r="N285" s="98">
        <f>SUM(N5:N284)</f>
        <v>33724.800000000003</v>
      </c>
      <c r="O285" s="51"/>
      <c r="P285" s="5"/>
      <c r="Q285" s="5"/>
      <c r="R285" s="5"/>
      <c r="S285" s="5"/>
      <c r="T285" s="5"/>
      <c r="U285" s="5"/>
      <c r="V285" s="5"/>
      <c r="W285" s="5"/>
      <c r="X285" s="5"/>
      <c r="Y285" s="2"/>
    </row>
    <row r="286" spans="1:25" s="50" customFormat="1" ht="25.5" customHeight="1" thickTop="1" x14ac:dyDescent="0.7">
      <c r="A286" s="154" t="s">
        <v>224</v>
      </c>
      <c r="B286" s="155"/>
      <c r="C286" s="156" t="s">
        <v>240</v>
      </c>
      <c r="D286" s="157"/>
      <c r="E286" s="158" t="s">
        <v>225</v>
      </c>
      <c r="F286" s="159"/>
      <c r="G286" s="85"/>
      <c r="H286" s="160" t="s">
        <v>226</v>
      </c>
      <c r="I286" s="160"/>
      <c r="J286" s="160"/>
      <c r="K286" s="52">
        <f>SUM(K5:K284)</f>
        <v>128800</v>
      </c>
      <c r="L286" s="53" t="s">
        <v>219</v>
      </c>
      <c r="M286" s="2"/>
      <c r="N286" s="2"/>
      <c r="O286" s="51"/>
      <c r="P286" s="63"/>
      <c r="Q286" s="5"/>
      <c r="R286" s="5"/>
      <c r="S286" s="5"/>
      <c r="T286" s="5"/>
      <c r="U286" s="5"/>
      <c r="V286" s="5"/>
      <c r="W286" s="5"/>
      <c r="X286" s="51"/>
      <c r="Y286" s="51"/>
    </row>
    <row r="287" spans="1:25" s="51" customFormat="1" ht="24.75" customHeight="1" x14ac:dyDescent="0.65">
      <c r="A287" s="54" t="s">
        <v>227</v>
      </c>
      <c r="B287" s="55">
        <f>+K289</f>
        <v>128800</v>
      </c>
      <c r="C287" s="56" t="s">
        <v>228</v>
      </c>
      <c r="D287" s="57">
        <f>+K286</f>
        <v>128800</v>
      </c>
      <c r="E287" s="58" t="s">
        <v>217</v>
      </c>
      <c r="F287" s="59">
        <f>SUM(S36)</f>
        <v>0</v>
      </c>
      <c r="G287" s="59"/>
      <c r="H287" s="147"/>
      <c r="I287" s="147"/>
      <c r="J287" s="147"/>
      <c r="K287" s="61"/>
      <c r="L287" s="61">
        <f>+U36</f>
        <v>32730</v>
      </c>
      <c r="M287" s="2"/>
      <c r="N287" s="2"/>
      <c r="P287" s="63"/>
      <c r="Q287" s="5"/>
      <c r="R287" s="5"/>
      <c r="S287" s="5"/>
      <c r="T287" s="5"/>
      <c r="U287" s="5"/>
      <c r="V287" s="5"/>
      <c r="W287" s="5"/>
      <c r="X287" s="2"/>
    </row>
    <row r="288" spans="1:25" s="51" customFormat="1" ht="24.75" customHeight="1" x14ac:dyDescent="0.65">
      <c r="A288" s="54"/>
      <c r="B288" s="55"/>
      <c r="C288" s="56" t="s">
        <v>229</v>
      </c>
      <c r="D288" s="57">
        <f>L289</f>
        <v>21675</v>
      </c>
      <c r="E288" s="58"/>
      <c r="F288" s="62">
        <v>0</v>
      </c>
      <c r="G288" s="62"/>
      <c r="H288" s="147" t="s">
        <v>230</v>
      </c>
      <c r="I288" s="147"/>
      <c r="J288" s="147"/>
      <c r="K288" s="61">
        <f>-R36</f>
        <v>0</v>
      </c>
      <c r="L288" s="61" t="s">
        <v>229</v>
      </c>
      <c r="M288" s="2"/>
      <c r="N288" s="2"/>
      <c r="O288" s="2"/>
      <c r="P288" s="1"/>
      <c r="Q288" s="1"/>
      <c r="R288" s="1"/>
      <c r="S288" s="1"/>
      <c r="T288" s="1"/>
      <c r="U288" s="1"/>
      <c r="V288" s="1"/>
      <c r="W288" s="1"/>
      <c r="X288" s="2"/>
    </row>
    <row r="289" spans="1:25" s="51" customFormat="1" ht="24.75" customHeight="1" x14ac:dyDescent="0.65">
      <c r="A289" s="64" t="s">
        <v>10</v>
      </c>
      <c r="B289" s="55">
        <f>+D288</f>
        <v>21675</v>
      </c>
      <c r="C289" s="56"/>
      <c r="D289" s="57"/>
      <c r="E289" s="58" t="s">
        <v>231</v>
      </c>
      <c r="F289" s="62">
        <f>+T36</f>
        <v>466</v>
      </c>
      <c r="G289" s="87"/>
      <c r="H289" s="148" t="s">
        <v>232</v>
      </c>
      <c r="I289" s="149"/>
      <c r="J289" s="150"/>
      <c r="K289" s="61">
        <f>+K286-K287</f>
        <v>128800</v>
      </c>
      <c r="L289" s="65">
        <f>+Q36</f>
        <v>21675</v>
      </c>
      <c r="M289" s="2"/>
      <c r="N289" s="2"/>
      <c r="O289" s="2"/>
      <c r="P289" s="1"/>
      <c r="Q289" s="1"/>
      <c r="R289" s="1"/>
      <c r="S289" s="1"/>
      <c r="T289" s="1"/>
      <c r="U289" s="1"/>
      <c r="V289" s="1"/>
      <c r="W289" s="1"/>
      <c r="X289" s="2"/>
    </row>
    <row r="290" spans="1:25" s="51" customFormat="1" ht="24.75" customHeight="1" thickBot="1" x14ac:dyDescent="0.7">
      <c r="A290" s="66" t="s">
        <v>233</v>
      </c>
      <c r="B290" s="55">
        <f>B287-B289</f>
        <v>107125</v>
      </c>
      <c r="C290" s="56" t="s">
        <v>233</v>
      </c>
      <c r="D290" s="57">
        <f>+D287-D288</f>
        <v>107125</v>
      </c>
      <c r="E290" s="58" t="s">
        <v>234</v>
      </c>
      <c r="F290" s="62">
        <f>SUM(F287:F289)</f>
        <v>466</v>
      </c>
      <c r="G290" s="62"/>
      <c r="H290" s="147" t="s">
        <v>206</v>
      </c>
      <c r="I290" s="147"/>
      <c r="J290" s="147"/>
      <c r="K290" s="61">
        <f>F290</f>
        <v>466</v>
      </c>
      <c r="L290" s="60"/>
      <c r="M290" s="2"/>
      <c r="N290" s="2"/>
      <c r="O290" s="2"/>
      <c r="P290" s="1"/>
      <c r="Q290" s="1"/>
      <c r="R290" s="1"/>
      <c r="S290" s="1"/>
      <c r="T290" s="1"/>
      <c r="U290" s="1"/>
      <c r="V290" s="1"/>
      <c r="W290" s="1"/>
      <c r="X290" s="2"/>
    </row>
    <row r="291" spans="1:25" s="51" customFormat="1" ht="24.75" customHeight="1" thickTop="1" x14ac:dyDescent="0.65">
      <c r="A291" s="67"/>
      <c r="B291" s="67"/>
      <c r="C291" s="56" t="s">
        <v>235</v>
      </c>
      <c r="D291" s="57">
        <v>100000</v>
      </c>
      <c r="H291" s="140" t="s">
        <v>208</v>
      </c>
      <c r="I291" s="141"/>
      <c r="J291" s="142"/>
      <c r="K291" s="61">
        <f>K289-K290-L287-L289</f>
        <v>73929</v>
      </c>
      <c r="L291" s="60"/>
      <c r="M291" s="2"/>
      <c r="N291" s="2"/>
      <c r="O291" s="2"/>
      <c r="P291" s="1"/>
      <c r="Q291" s="1"/>
      <c r="R291" s="1"/>
      <c r="S291" s="1"/>
      <c r="T291" s="1"/>
      <c r="U291" s="1"/>
      <c r="V291" s="1"/>
      <c r="W291" s="1"/>
      <c r="X291" s="2"/>
    </row>
    <row r="292" spans="1:25" s="51" customFormat="1" ht="24.75" customHeight="1" x14ac:dyDescent="0.65">
      <c r="A292" s="67"/>
      <c r="B292" s="67"/>
      <c r="C292" s="56" t="s">
        <v>236</v>
      </c>
      <c r="D292" s="57">
        <f>D290-D291</f>
        <v>7125</v>
      </c>
      <c r="H292" s="140" t="s">
        <v>209</v>
      </c>
      <c r="I292" s="141"/>
      <c r="J292" s="142"/>
      <c r="K292" s="61">
        <f>+W36</f>
        <v>74004</v>
      </c>
      <c r="L292" s="60"/>
      <c r="M292" s="2"/>
      <c r="N292" s="2"/>
      <c r="O292" s="2"/>
      <c r="P292" s="1"/>
      <c r="Q292" s="1"/>
      <c r="R292" s="1"/>
      <c r="S292" s="1"/>
      <c r="T292" s="1"/>
      <c r="U292" s="1"/>
      <c r="V292" s="1"/>
      <c r="W292" s="1"/>
      <c r="X292" s="2"/>
    </row>
    <row r="293" spans="1:25" s="51" customFormat="1" ht="24.75" customHeight="1" x14ac:dyDescent="0.65">
      <c r="A293" s="67"/>
      <c r="B293" s="67"/>
      <c r="C293" s="56" t="s">
        <v>237</v>
      </c>
      <c r="D293" s="57">
        <v>0</v>
      </c>
      <c r="H293" s="140" t="s">
        <v>210</v>
      </c>
      <c r="I293" s="141"/>
      <c r="J293" s="142"/>
      <c r="K293" s="61">
        <v>0</v>
      </c>
      <c r="L293" s="60"/>
      <c r="M293" s="2"/>
      <c r="N293" s="2"/>
      <c r="O293" s="2"/>
      <c r="P293" s="1"/>
      <c r="Q293" s="1"/>
      <c r="R293" s="1"/>
      <c r="S293" s="1"/>
      <c r="T293" s="1"/>
      <c r="U293" s="1"/>
      <c r="V293" s="1"/>
      <c r="W293" s="1"/>
      <c r="X293" s="2"/>
      <c r="Y293" s="2"/>
    </row>
    <row r="294" spans="1:25" ht="24.75" customHeight="1" thickBot="1" x14ac:dyDescent="0.7">
      <c r="A294" s="67"/>
      <c r="B294" s="67"/>
      <c r="H294" s="143" t="s">
        <v>211</v>
      </c>
      <c r="I294" s="143"/>
      <c r="J294" s="143"/>
      <c r="K294" s="68">
        <f>+K292-K291</f>
        <v>75</v>
      </c>
      <c r="L294" s="73"/>
    </row>
    <row r="295" spans="1:25" ht="24.75" customHeight="1" thickBot="1" x14ac:dyDescent="0.7">
      <c r="F295" s="144" t="s">
        <v>238</v>
      </c>
      <c r="G295" s="145"/>
      <c r="H295" s="145"/>
      <c r="I295" s="145"/>
      <c r="J295" s="145"/>
      <c r="K295" s="145"/>
      <c r="L295" s="146"/>
    </row>
    <row r="296" spans="1:25" x14ac:dyDescent="0.65">
      <c r="D296" s="23"/>
    </row>
  </sheetData>
  <autoFilter ref="A4:Y295" xr:uid="{C258BCB2-AD6B-4EC8-A3B2-59814A6857B7}"/>
  <mergeCells count="37">
    <mergeCell ref="L3:L4"/>
    <mergeCell ref="O3:O4"/>
    <mergeCell ref="A2:L2"/>
    <mergeCell ref="A3:A4"/>
    <mergeCell ref="B3:B4"/>
    <mergeCell ref="C3:C4"/>
    <mergeCell ref="D3:D4"/>
    <mergeCell ref="E3:E4"/>
    <mergeCell ref="G3:G4"/>
    <mergeCell ref="M3:M4"/>
    <mergeCell ref="N3:N4"/>
    <mergeCell ref="O2:X2"/>
    <mergeCell ref="V3:V4"/>
    <mergeCell ref="W3:W4"/>
    <mergeCell ref="X3:X4"/>
    <mergeCell ref="P3:P4"/>
    <mergeCell ref="Q3:Q4"/>
    <mergeCell ref="R3:R4"/>
    <mergeCell ref="S3:S4"/>
    <mergeCell ref="T3:T4"/>
    <mergeCell ref="U3:U4"/>
    <mergeCell ref="H3:H4"/>
    <mergeCell ref="I3:K3"/>
    <mergeCell ref="H293:J293"/>
    <mergeCell ref="H294:J294"/>
    <mergeCell ref="F295:L295"/>
    <mergeCell ref="H287:J287"/>
    <mergeCell ref="H288:J288"/>
    <mergeCell ref="H289:J289"/>
    <mergeCell ref="H290:J290"/>
    <mergeCell ref="H291:J291"/>
    <mergeCell ref="H292:J292"/>
    <mergeCell ref="A285:L285"/>
    <mergeCell ref="A286:B286"/>
    <mergeCell ref="C286:D286"/>
    <mergeCell ref="E286:F286"/>
    <mergeCell ref="H286:J286"/>
  </mergeCells>
  <pageMargins left="0" right="0" top="0" bottom="0" header="0.31496062992125984" footer="0.31496062992125984"/>
  <pageSetup paperSize="9" scale="29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0FB-6A3B-47E1-9D38-2B3E9E28C262}">
  <sheetPr>
    <tabColor theme="5" tint="0.79998168889431442"/>
    <pageSetUpPr fitToPage="1"/>
  </sheetPr>
  <dimension ref="A1:AD371"/>
  <sheetViews>
    <sheetView zoomScaleNormal="100" workbookViewId="0">
      <pane xSplit="9" ySplit="4" topLeftCell="J5" activePane="bottomRight" state="frozen"/>
      <selection activeCell="K15" sqref="K15"/>
      <selection pane="topRight" activeCell="K15" sqref="K15"/>
      <selection pane="bottomLeft" activeCell="K15" sqref="K15"/>
      <selection pane="bottomRight" activeCell="K15" sqref="K15"/>
    </sheetView>
  </sheetViews>
  <sheetFormatPr defaultColWidth="9" defaultRowHeight="24" x14ac:dyDescent="0.6"/>
  <cols>
    <col min="1" max="1" width="6.69921875" style="2" customWidth="1"/>
    <col min="2" max="2" width="14" style="2" hidden="1" customWidth="1"/>
    <col min="3" max="3" width="49.09765625" style="2" bestFit="1" customWidth="1"/>
    <col min="4" max="8" width="9.69921875" style="2" customWidth="1"/>
    <col min="9" max="9" width="9.69921875" style="38" customWidth="1"/>
    <col min="10" max="10" width="9.69921875" style="2" customWidth="1"/>
    <col min="11" max="11" width="9.69921875" style="39" customWidth="1"/>
    <col min="12" max="12" width="10.69921875" style="2" customWidth="1"/>
    <col min="13" max="13" width="17.69921875" style="2" bestFit="1" customWidth="1"/>
    <col min="14" max="14" width="9" style="2"/>
    <col min="15" max="15" width="19.09765625" style="2" customWidth="1"/>
    <col min="16" max="16" width="10.09765625" style="2" customWidth="1"/>
    <col min="17" max="17" width="17.69921875" style="2" bestFit="1" customWidth="1"/>
    <col min="18" max="18" width="10.09765625" style="2" bestFit="1" customWidth="1"/>
    <col min="19" max="19" width="9" style="2"/>
    <col min="20" max="20" width="34.69921875" style="2" bestFit="1" customWidth="1"/>
    <col min="21" max="28" width="9" style="2"/>
    <col min="29" max="29" width="15.69921875" style="2" customWidth="1"/>
    <col min="30" max="16384" width="9" style="2"/>
  </cols>
  <sheetData>
    <row r="1" spans="1:30" x14ac:dyDescent="0.6">
      <c r="A1" s="1"/>
      <c r="B1" s="1"/>
      <c r="I1" s="2"/>
      <c r="K1" s="2"/>
    </row>
    <row r="2" spans="1:30" s="3" customFormat="1" ht="28.8" x14ac:dyDescent="0.75">
      <c r="A2" s="180" t="s">
        <v>263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S2" s="181" t="s">
        <v>0</v>
      </c>
      <c r="T2" s="181"/>
      <c r="U2" s="181"/>
      <c r="V2" s="181"/>
      <c r="W2" s="181"/>
      <c r="X2" s="181"/>
      <c r="Y2" s="181"/>
      <c r="Z2" s="181"/>
      <c r="AA2" s="181"/>
      <c r="AB2" s="181"/>
      <c r="AC2" s="181"/>
    </row>
    <row r="3" spans="1:30" s="5" customFormat="1" ht="26.4" x14ac:dyDescent="0.7">
      <c r="A3" s="171" t="s">
        <v>1</v>
      </c>
      <c r="B3" s="167" t="s">
        <v>487</v>
      </c>
      <c r="C3" s="176" t="s">
        <v>2</v>
      </c>
      <c r="D3" s="171" t="s">
        <v>3</v>
      </c>
      <c r="E3" s="171" t="s">
        <v>4</v>
      </c>
      <c r="F3" s="171" t="s">
        <v>5</v>
      </c>
      <c r="G3" s="100" t="s">
        <v>6</v>
      </c>
      <c r="H3" s="178" t="s">
        <v>335</v>
      </c>
      <c r="I3" s="171" t="s">
        <v>7</v>
      </c>
      <c r="J3" s="177" t="s">
        <v>8</v>
      </c>
      <c r="K3" s="177"/>
      <c r="L3" s="177"/>
      <c r="M3" s="171" t="s">
        <v>9</v>
      </c>
      <c r="N3" s="175" t="s">
        <v>10</v>
      </c>
      <c r="P3" s="163" t="s">
        <v>336</v>
      </c>
      <c r="Q3" s="165" t="s">
        <v>337</v>
      </c>
      <c r="S3" s="171" t="s">
        <v>1</v>
      </c>
      <c r="T3" s="171" t="s">
        <v>2</v>
      </c>
      <c r="U3" s="171" t="s">
        <v>3</v>
      </c>
      <c r="V3" s="171" t="s">
        <v>4</v>
      </c>
      <c r="W3" s="171" t="s">
        <v>5</v>
      </c>
      <c r="X3" s="88" t="s">
        <v>6</v>
      </c>
      <c r="Y3" s="171" t="s">
        <v>7</v>
      </c>
      <c r="Z3" s="177" t="s">
        <v>8</v>
      </c>
      <c r="AA3" s="177"/>
      <c r="AB3" s="177"/>
      <c r="AC3" s="171" t="s">
        <v>9</v>
      </c>
      <c r="AD3" s="175" t="s">
        <v>10</v>
      </c>
    </row>
    <row r="4" spans="1:30" s="5" customFormat="1" ht="26.4" x14ac:dyDescent="0.7">
      <c r="A4" s="171"/>
      <c r="B4" s="168"/>
      <c r="C4" s="176"/>
      <c r="D4" s="171"/>
      <c r="E4" s="171"/>
      <c r="F4" s="171"/>
      <c r="G4" s="100" t="s">
        <v>11</v>
      </c>
      <c r="H4" s="179"/>
      <c r="I4" s="171"/>
      <c r="J4" s="88" t="s">
        <v>12</v>
      </c>
      <c r="K4" s="89" t="s">
        <v>13</v>
      </c>
      <c r="L4" s="88" t="s">
        <v>14</v>
      </c>
      <c r="M4" s="171"/>
      <c r="N4" s="175"/>
      <c r="P4" s="164"/>
      <c r="Q4" s="166"/>
      <c r="S4" s="171"/>
      <c r="T4" s="171"/>
      <c r="U4" s="171"/>
      <c r="V4" s="171"/>
      <c r="W4" s="171"/>
      <c r="X4" s="88" t="s">
        <v>11</v>
      </c>
      <c r="Y4" s="171"/>
      <c r="Z4" s="88" t="s">
        <v>12</v>
      </c>
      <c r="AA4" s="89" t="s">
        <v>13</v>
      </c>
      <c r="AB4" s="88" t="s">
        <v>14</v>
      </c>
      <c r="AC4" s="171"/>
      <c r="AD4" s="175"/>
    </row>
    <row r="5" spans="1:30" ht="24.6" x14ac:dyDescent="0.65">
      <c r="A5" s="10">
        <v>1</v>
      </c>
      <c r="B5" s="10" t="s">
        <v>492</v>
      </c>
      <c r="C5" s="19" t="s">
        <v>407</v>
      </c>
      <c r="D5" s="71">
        <v>10</v>
      </c>
      <c r="E5" s="90">
        <v>0</v>
      </c>
      <c r="F5" s="46">
        <f t="shared" ref="F5:F71" si="0">D5+E5</f>
        <v>10</v>
      </c>
      <c r="G5" s="101">
        <v>0</v>
      </c>
      <c r="H5" s="99">
        <v>0</v>
      </c>
      <c r="I5" s="46">
        <f t="shared" ref="I5:I71" si="1">+F5-G5-J5</f>
        <v>10</v>
      </c>
      <c r="J5" s="91"/>
      <c r="K5" s="22">
        <v>50</v>
      </c>
      <c r="L5" s="72">
        <f>+K5*J5</f>
        <v>0</v>
      </c>
      <c r="M5" s="17" t="s">
        <v>16</v>
      </c>
      <c r="N5" s="18">
        <v>0</v>
      </c>
      <c r="O5" s="23">
        <f>SUM(L5-N5)</f>
        <v>0</v>
      </c>
      <c r="P5" s="93">
        <v>19.579999999999998</v>
      </c>
      <c r="Q5" s="43">
        <f>+L5*P5</f>
        <v>0</v>
      </c>
      <c r="S5" s="10">
        <v>1</v>
      </c>
      <c r="T5" s="19"/>
      <c r="U5" s="46">
        <v>0</v>
      </c>
      <c r="V5" s="90">
        <v>0</v>
      </c>
      <c r="W5" s="46">
        <f t="shared" ref="W5:W29" si="2">U5+V5</f>
        <v>0</v>
      </c>
      <c r="X5" s="90">
        <v>0</v>
      </c>
      <c r="Y5" s="46">
        <f t="shared" ref="Y5:Y29" si="3">W5-X5-Z5</f>
        <v>0</v>
      </c>
      <c r="Z5" s="91">
        <v>0</v>
      </c>
      <c r="AA5" s="22"/>
      <c r="AB5" s="43">
        <f t="shared" ref="AB5:AB29" si="4">Z5*AA5</f>
        <v>0</v>
      </c>
      <c r="AC5" s="17" t="s">
        <v>16</v>
      </c>
      <c r="AD5" s="18">
        <v>0</v>
      </c>
    </row>
    <row r="6" spans="1:30" ht="24.6" x14ac:dyDescent="0.65">
      <c r="A6" s="10">
        <v>2</v>
      </c>
      <c r="B6" s="10" t="s">
        <v>508</v>
      </c>
      <c r="C6" s="19" t="s">
        <v>408</v>
      </c>
      <c r="D6" s="71">
        <v>191</v>
      </c>
      <c r="E6" s="90">
        <v>0</v>
      </c>
      <c r="F6" s="46">
        <f t="shared" si="0"/>
        <v>191</v>
      </c>
      <c r="G6" s="101">
        <v>0</v>
      </c>
      <c r="H6" s="99">
        <v>0</v>
      </c>
      <c r="I6" s="46">
        <f t="shared" si="1"/>
        <v>191</v>
      </c>
      <c r="J6" s="91"/>
      <c r="K6" s="22">
        <v>100</v>
      </c>
      <c r="L6" s="72">
        <f t="shared" ref="L6:L72" si="5">+K6*J6</f>
        <v>0</v>
      </c>
      <c r="M6" s="17" t="s">
        <v>16</v>
      </c>
      <c r="N6" s="18">
        <v>0</v>
      </c>
      <c r="O6" s="23">
        <f t="shared" ref="O6:O72" si="6">SUM(L6-N6)</f>
        <v>0</v>
      </c>
      <c r="P6" s="93">
        <v>37.17</v>
      </c>
      <c r="Q6" s="43">
        <f t="shared" ref="Q6:Q72" si="7">+L6*P6</f>
        <v>0</v>
      </c>
      <c r="S6" s="10">
        <v>2</v>
      </c>
      <c r="T6" s="19"/>
      <c r="U6" s="46">
        <v>0</v>
      </c>
      <c r="V6" s="90">
        <v>0</v>
      </c>
      <c r="W6" s="46">
        <f t="shared" si="2"/>
        <v>0</v>
      </c>
      <c r="X6" s="90">
        <v>0</v>
      </c>
      <c r="Y6" s="46">
        <f t="shared" si="3"/>
        <v>0</v>
      </c>
      <c r="Z6" s="91">
        <v>0</v>
      </c>
      <c r="AA6" s="22"/>
      <c r="AB6" s="43">
        <f t="shared" si="4"/>
        <v>0</v>
      </c>
      <c r="AC6" s="17" t="s">
        <v>16</v>
      </c>
      <c r="AD6" s="18">
        <v>0</v>
      </c>
    </row>
    <row r="7" spans="1:30" ht="24.6" x14ac:dyDescent="0.65">
      <c r="A7" s="10">
        <v>3</v>
      </c>
      <c r="B7" s="10"/>
      <c r="C7" s="19" t="s">
        <v>395</v>
      </c>
      <c r="D7" s="71"/>
      <c r="E7" s="90">
        <v>0</v>
      </c>
      <c r="F7" s="46">
        <f t="shared" si="0"/>
        <v>0</v>
      </c>
      <c r="G7" s="101">
        <v>0</v>
      </c>
      <c r="H7" s="99">
        <v>0</v>
      </c>
      <c r="I7" s="46">
        <f t="shared" si="1"/>
        <v>0</v>
      </c>
      <c r="J7" s="91"/>
      <c r="K7" s="22">
        <v>50</v>
      </c>
      <c r="L7" s="72">
        <f t="shared" si="5"/>
        <v>0</v>
      </c>
      <c r="M7" s="17" t="s">
        <v>16</v>
      </c>
      <c r="N7" s="18">
        <v>0</v>
      </c>
      <c r="O7" s="23">
        <f t="shared" si="6"/>
        <v>0</v>
      </c>
      <c r="P7" s="93">
        <v>26.11</v>
      </c>
      <c r="Q7" s="43">
        <f t="shared" si="7"/>
        <v>0</v>
      </c>
      <c r="S7" s="10">
        <v>3</v>
      </c>
      <c r="T7" s="19"/>
      <c r="U7" s="46">
        <v>0</v>
      </c>
      <c r="V7" s="90">
        <v>0</v>
      </c>
      <c r="W7" s="46">
        <f t="shared" si="2"/>
        <v>0</v>
      </c>
      <c r="X7" s="90">
        <v>0</v>
      </c>
      <c r="Y7" s="46">
        <f t="shared" si="3"/>
        <v>0</v>
      </c>
      <c r="Z7" s="91">
        <v>0</v>
      </c>
      <c r="AA7" s="22"/>
      <c r="AB7" s="43">
        <f t="shared" si="4"/>
        <v>0</v>
      </c>
      <c r="AC7" s="17" t="s">
        <v>16</v>
      </c>
      <c r="AD7" s="18">
        <v>0</v>
      </c>
    </row>
    <row r="8" spans="1:30" ht="24.6" x14ac:dyDescent="0.65">
      <c r="A8" s="10">
        <v>4</v>
      </c>
      <c r="B8" s="10"/>
      <c r="C8" s="19" t="s">
        <v>394</v>
      </c>
      <c r="D8" s="71"/>
      <c r="E8" s="90">
        <v>0</v>
      </c>
      <c r="F8" s="46">
        <f t="shared" si="0"/>
        <v>0</v>
      </c>
      <c r="G8" s="101">
        <v>0</v>
      </c>
      <c r="H8" s="99">
        <v>0</v>
      </c>
      <c r="I8" s="46">
        <f t="shared" si="1"/>
        <v>0</v>
      </c>
      <c r="J8" s="91"/>
      <c r="K8" s="22">
        <v>100</v>
      </c>
      <c r="L8" s="72">
        <f t="shared" si="5"/>
        <v>0</v>
      </c>
      <c r="M8" s="17" t="s">
        <v>16</v>
      </c>
      <c r="N8" s="18">
        <v>0</v>
      </c>
      <c r="O8" s="23">
        <f t="shared" si="6"/>
        <v>0</v>
      </c>
      <c r="P8" s="93">
        <v>33.89</v>
      </c>
      <c r="Q8" s="43">
        <f t="shared" si="7"/>
        <v>0</v>
      </c>
      <c r="S8" s="10">
        <v>4</v>
      </c>
      <c r="T8" s="19"/>
      <c r="U8" s="46">
        <v>0</v>
      </c>
      <c r="V8" s="90">
        <v>0</v>
      </c>
      <c r="W8" s="46">
        <f t="shared" si="2"/>
        <v>0</v>
      </c>
      <c r="X8" s="90">
        <v>0</v>
      </c>
      <c r="Y8" s="46">
        <f t="shared" si="3"/>
        <v>0</v>
      </c>
      <c r="Z8" s="91">
        <v>0</v>
      </c>
      <c r="AA8" s="22"/>
      <c r="AB8" s="43">
        <f t="shared" si="4"/>
        <v>0</v>
      </c>
      <c r="AC8" s="17" t="s">
        <v>16</v>
      </c>
      <c r="AD8" s="18">
        <v>0</v>
      </c>
    </row>
    <row r="9" spans="1:30" ht="24.6" x14ac:dyDescent="0.65">
      <c r="A9" s="10">
        <v>5</v>
      </c>
      <c r="B9" s="10"/>
      <c r="C9" s="19" t="s">
        <v>20</v>
      </c>
      <c r="D9" s="71"/>
      <c r="E9" s="90">
        <v>0</v>
      </c>
      <c r="F9" s="46">
        <f t="shared" si="0"/>
        <v>0</v>
      </c>
      <c r="G9" s="101">
        <v>0</v>
      </c>
      <c r="H9" s="99">
        <v>0</v>
      </c>
      <c r="I9" s="46">
        <f t="shared" si="1"/>
        <v>0</v>
      </c>
      <c r="J9" s="91"/>
      <c r="K9" s="22">
        <v>10</v>
      </c>
      <c r="L9" s="72">
        <f t="shared" si="5"/>
        <v>0</v>
      </c>
      <c r="M9" s="17" t="s">
        <v>16</v>
      </c>
      <c r="N9" s="18">
        <v>0</v>
      </c>
      <c r="O9" s="23">
        <f t="shared" si="6"/>
        <v>0</v>
      </c>
      <c r="P9" s="93"/>
      <c r="Q9" s="43">
        <f t="shared" si="7"/>
        <v>0</v>
      </c>
      <c r="S9" s="10">
        <v>5</v>
      </c>
      <c r="T9" s="19"/>
      <c r="U9" s="46">
        <v>0</v>
      </c>
      <c r="V9" s="90">
        <v>0</v>
      </c>
      <c r="W9" s="46">
        <f t="shared" si="2"/>
        <v>0</v>
      </c>
      <c r="X9" s="90">
        <v>0</v>
      </c>
      <c r="Y9" s="46">
        <f t="shared" si="3"/>
        <v>0</v>
      </c>
      <c r="Z9" s="91">
        <v>0</v>
      </c>
      <c r="AA9" s="22"/>
      <c r="AB9" s="43">
        <f t="shared" si="4"/>
        <v>0</v>
      </c>
      <c r="AC9" s="17" t="s">
        <v>16</v>
      </c>
      <c r="AD9" s="18">
        <v>0</v>
      </c>
    </row>
    <row r="10" spans="1:30" ht="24.6" x14ac:dyDescent="0.65">
      <c r="A10" s="10">
        <v>6</v>
      </c>
      <c r="B10" s="10" t="s">
        <v>514</v>
      </c>
      <c r="C10" s="19" t="s">
        <v>21</v>
      </c>
      <c r="D10" s="71"/>
      <c r="E10" s="90">
        <v>0</v>
      </c>
      <c r="F10" s="46">
        <f t="shared" si="0"/>
        <v>0</v>
      </c>
      <c r="G10" s="101">
        <v>0</v>
      </c>
      <c r="H10" s="99">
        <v>0</v>
      </c>
      <c r="I10" s="46">
        <f t="shared" si="1"/>
        <v>0</v>
      </c>
      <c r="J10" s="91"/>
      <c r="K10" s="22">
        <v>15</v>
      </c>
      <c r="L10" s="72">
        <f t="shared" si="5"/>
        <v>0</v>
      </c>
      <c r="M10" s="17" t="s">
        <v>16</v>
      </c>
      <c r="N10" s="18">
        <v>0</v>
      </c>
      <c r="O10" s="23">
        <f t="shared" si="6"/>
        <v>0</v>
      </c>
      <c r="P10" s="93"/>
      <c r="Q10" s="43">
        <f t="shared" si="7"/>
        <v>0</v>
      </c>
      <c r="S10" s="10">
        <v>6</v>
      </c>
      <c r="T10" s="19"/>
      <c r="U10" s="46">
        <v>0</v>
      </c>
      <c r="V10" s="90">
        <v>0</v>
      </c>
      <c r="W10" s="46">
        <f t="shared" si="2"/>
        <v>0</v>
      </c>
      <c r="X10" s="90">
        <v>0</v>
      </c>
      <c r="Y10" s="46">
        <f t="shared" si="3"/>
        <v>0</v>
      </c>
      <c r="Z10" s="91">
        <v>0</v>
      </c>
      <c r="AA10" s="22"/>
      <c r="AB10" s="43">
        <f t="shared" si="4"/>
        <v>0</v>
      </c>
      <c r="AC10" s="17" t="s">
        <v>16</v>
      </c>
      <c r="AD10" s="18">
        <v>0</v>
      </c>
    </row>
    <row r="11" spans="1:30" ht="24.6" x14ac:dyDescent="0.65">
      <c r="A11" s="10">
        <v>7</v>
      </c>
      <c r="B11" s="10"/>
      <c r="C11" s="19" t="s">
        <v>401</v>
      </c>
      <c r="D11" s="71"/>
      <c r="E11" s="90">
        <v>0</v>
      </c>
      <c r="F11" s="46">
        <f t="shared" si="0"/>
        <v>0</v>
      </c>
      <c r="G11" s="101">
        <v>0</v>
      </c>
      <c r="H11" s="99">
        <v>0</v>
      </c>
      <c r="I11" s="46">
        <f t="shared" si="1"/>
        <v>0</v>
      </c>
      <c r="J11" s="91"/>
      <c r="K11" s="22">
        <v>40</v>
      </c>
      <c r="L11" s="72">
        <f t="shared" si="5"/>
        <v>0</v>
      </c>
      <c r="M11" s="17" t="s">
        <v>16</v>
      </c>
      <c r="N11" s="18">
        <v>0</v>
      </c>
      <c r="O11" s="23">
        <f t="shared" si="6"/>
        <v>0</v>
      </c>
      <c r="P11" s="93">
        <v>12.74</v>
      </c>
      <c r="Q11" s="43">
        <f t="shared" si="7"/>
        <v>0</v>
      </c>
      <c r="S11" s="10">
        <v>7</v>
      </c>
      <c r="T11" s="19"/>
      <c r="U11" s="46">
        <v>0</v>
      </c>
      <c r="V11" s="90">
        <v>0</v>
      </c>
      <c r="W11" s="46">
        <f t="shared" si="2"/>
        <v>0</v>
      </c>
      <c r="X11" s="90">
        <v>0</v>
      </c>
      <c r="Y11" s="46">
        <f t="shared" si="3"/>
        <v>0</v>
      </c>
      <c r="Z11" s="91">
        <v>0</v>
      </c>
      <c r="AA11" s="22"/>
      <c r="AB11" s="43">
        <f t="shared" si="4"/>
        <v>0</v>
      </c>
      <c r="AC11" s="17" t="s">
        <v>16</v>
      </c>
      <c r="AD11" s="18">
        <v>0</v>
      </c>
    </row>
    <row r="12" spans="1:30" ht="24.6" x14ac:dyDescent="0.65">
      <c r="A12" s="10">
        <v>8</v>
      </c>
      <c r="B12" s="10"/>
      <c r="C12" s="19" t="s">
        <v>378</v>
      </c>
      <c r="D12" s="71"/>
      <c r="E12" s="90">
        <v>0</v>
      </c>
      <c r="F12" s="46">
        <f t="shared" si="0"/>
        <v>0</v>
      </c>
      <c r="G12" s="101">
        <v>0</v>
      </c>
      <c r="H12" s="99">
        <v>0</v>
      </c>
      <c r="I12" s="46">
        <f t="shared" si="1"/>
        <v>0</v>
      </c>
      <c r="J12" s="91"/>
      <c r="K12" s="22">
        <v>100</v>
      </c>
      <c r="L12" s="72">
        <f t="shared" si="5"/>
        <v>0</v>
      </c>
      <c r="M12" s="17" t="s">
        <v>16</v>
      </c>
      <c r="N12" s="18">
        <v>0</v>
      </c>
      <c r="O12" s="23">
        <f t="shared" si="6"/>
        <v>0</v>
      </c>
      <c r="P12" s="93"/>
      <c r="Q12" s="43">
        <f t="shared" si="7"/>
        <v>0</v>
      </c>
      <c r="S12" s="10">
        <v>8</v>
      </c>
      <c r="T12" s="19"/>
      <c r="U12" s="46">
        <v>0</v>
      </c>
      <c r="V12" s="90">
        <v>0</v>
      </c>
      <c r="W12" s="46">
        <f t="shared" si="2"/>
        <v>0</v>
      </c>
      <c r="X12" s="90">
        <v>0</v>
      </c>
      <c r="Y12" s="46">
        <f t="shared" si="3"/>
        <v>0</v>
      </c>
      <c r="Z12" s="91">
        <v>0</v>
      </c>
      <c r="AA12" s="22"/>
      <c r="AB12" s="43">
        <f t="shared" si="4"/>
        <v>0</v>
      </c>
      <c r="AC12" s="17" t="s">
        <v>16</v>
      </c>
      <c r="AD12" s="18">
        <v>0</v>
      </c>
    </row>
    <row r="13" spans="1:30" ht="24.6" x14ac:dyDescent="0.65">
      <c r="A13" s="10">
        <v>9</v>
      </c>
      <c r="B13" s="10" t="s">
        <v>507</v>
      </c>
      <c r="C13" s="19" t="s">
        <v>391</v>
      </c>
      <c r="D13" s="71">
        <v>20</v>
      </c>
      <c r="E13" s="90">
        <v>0</v>
      </c>
      <c r="F13" s="46">
        <f t="shared" si="0"/>
        <v>20</v>
      </c>
      <c r="G13" s="101">
        <v>0</v>
      </c>
      <c r="H13" s="99">
        <v>0</v>
      </c>
      <c r="I13" s="46">
        <f t="shared" si="1"/>
        <v>20</v>
      </c>
      <c r="J13" s="91"/>
      <c r="K13" s="22">
        <v>50</v>
      </c>
      <c r="L13" s="72">
        <f t="shared" si="5"/>
        <v>0</v>
      </c>
      <c r="M13" s="17" t="s">
        <v>16</v>
      </c>
      <c r="N13" s="18">
        <v>0</v>
      </c>
      <c r="O13" s="23">
        <f t="shared" si="6"/>
        <v>0</v>
      </c>
      <c r="P13" s="93">
        <v>11.38</v>
      </c>
      <c r="Q13" s="43">
        <f t="shared" si="7"/>
        <v>0</v>
      </c>
      <c r="S13" s="10">
        <v>9</v>
      </c>
      <c r="T13" s="19"/>
      <c r="U13" s="46">
        <v>0</v>
      </c>
      <c r="V13" s="90">
        <v>0</v>
      </c>
      <c r="W13" s="46">
        <f t="shared" si="2"/>
        <v>0</v>
      </c>
      <c r="X13" s="90">
        <v>0</v>
      </c>
      <c r="Y13" s="46">
        <f t="shared" si="3"/>
        <v>0</v>
      </c>
      <c r="Z13" s="91">
        <v>0</v>
      </c>
      <c r="AA13" s="22"/>
      <c r="AB13" s="43">
        <f t="shared" si="4"/>
        <v>0</v>
      </c>
      <c r="AC13" s="17" t="s">
        <v>16</v>
      </c>
      <c r="AD13" s="18">
        <v>0</v>
      </c>
    </row>
    <row r="14" spans="1:30" ht="24.6" x14ac:dyDescent="0.65">
      <c r="A14" s="10">
        <v>10</v>
      </c>
      <c r="B14" s="10"/>
      <c r="C14" s="19" t="s">
        <v>400</v>
      </c>
      <c r="D14" s="71"/>
      <c r="E14" s="90">
        <v>0</v>
      </c>
      <c r="F14" s="46">
        <f t="shared" si="0"/>
        <v>0</v>
      </c>
      <c r="G14" s="101">
        <v>0</v>
      </c>
      <c r="H14" s="99">
        <v>0</v>
      </c>
      <c r="I14" s="46">
        <f t="shared" si="1"/>
        <v>0</v>
      </c>
      <c r="J14" s="91"/>
      <c r="K14" s="22">
        <v>50</v>
      </c>
      <c r="L14" s="72">
        <f t="shared" si="5"/>
        <v>0</v>
      </c>
      <c r="M14" s="17" t="s">
        <v>16</v>
      </c>
      <c r="N14" s="18">
        <v>0</v>
      </c>
      <c r="O14" s="23">
        <f t="shared" si="6"/>
        <v>0</v>
      </c>
      <c r="P14" s="93"/>
      <c r="Q14" s="43">
        <f t="shared" si="7"/>
        <v>0</v>
      </c>
      <c r="S14" s="10">
        <v>10</v>
      </c>
      <c r="T14" s="19"/>
      <c r="U14" s="46">
        <v>0</v>
      </c>
      <c r="V14" s="90">
        <v>0</v>
      </c>
      <c r="W14" s="46">
        <f t="shared" si="2"/>
        <v>0</v>
      </c>
      <c r="X14" s="90">
        <v>0</v>
      </c>
      <c r="Y14" s="46">
        <f t="shared" si="3"/>
        <v>0</v>
      </c>
      <c r="Z14" s="91">
        <v>0</v>
      </c>
      <c r="AA14" s="22"/>
      <c r="AB14" s="43">
        <f t="shared" si="4"/>
        <v>0</v>
      </c>
      <c r="AC14" s="17" t="s">
        <v>16</v>
      </c>
      <c r="AD14" s="18">
        <v>0</v>
      </c>
    </row>
    <row r="15" spans="1:30" ht="24.6" x14ac:dyDescent="0.65">
      <c r="A15" s="10">
        <v>11</v>
      </c>
      <c r="B15" s="10" t="s">
        <v>520</v>
      </c>
      <c r="C15" s="19" t="s">
        <v>384</v>
      </c>
      <c r="D15" s="71"/>
      <c r="E15" s="90">
        <v>0</v>
      </c>
      <c r="F15" s="46">
        <f t="shared" si="0"/>
        <v>0</v>
      </c>
      <c r="G15" s="101">
        <v>0</v>
      </c>
      <c r="H15" s="99">
        <v>0</v>
      </c>
      <c r="I15" s="46">
        <f t="shared" si="1"/>
        <v>0</v>
      </c>
      <c r="J15" s="91"/>
      <c r="K15" s="22">
        <v>50</v>
      </c>
      <c r="L15" s="72">
        <f t="shared" si="5"/>
        <v>0</v>
      </c>
      <c r="M15" s="17" t="s">
        <v>16</v>
      </c>
      <c r="N15" s="18">
        <v>0</v>
      </c>
      <c r="O15" s="23">
        <f t="shared" si="6"/>
        <v>0</v>
      </c>
      <c r="P15" s="93">
        <v>17.32</v>
      </c>
      <c r="Q15" s="43">
        <f t="shared" si="7"/>
        <v>0</v>
      </c>
      <c r="S15" s="10">
        <v>11</v>
      </c>
      <c r="T15" s="19"/>
      <c r="U15" s="46">
        <v>0</v>
      </c>
      <c r="V15" s="90">
        <v>0</v>
      </c>
      <c r="W15" s="46">
        <f t="shared" si="2"/>
        <v>0</v>
      </c>
      <c r="X15" s="90">
        <v>0</v>
      </c>
      <c r="Y15" s="46">
        <f t="shared" si="3"/>
        <v>0</v>
      </c>
      <c r="Z15" s="91">
        <v>0</v>
      </c>
      <c r="AA15" s="22"/>
      <c r="AB15" s="43">
        <f t="shared" si="4"/>
        <v>0</v>
      </c>
      <c r="AC15" s="17" t="s">
        <v>16</v>
      </c>
      <c r="AD15" s="18">
        <v>0</v>
      </c>
    </row>
    <row r="16" spans="1:30" ht="24.6" x14ac:dyDescent="0.65">
      <c r="A16" s="10">
        <v>12</v>
      </c>
      <c r="B16" s="10" t="s">
        <v>509</v>
      </c>
      <c r="C16" s="19" t="s">
        <v>402</v>
      </c>
      <c r="D16" s="71">
        <v>5</v>
      </c>
      <c r="E16" s="90">
        <v>0</v>
      </c>
      <c r="F16" s="46">
        <f t="shared" si="0"/>
        <v>5</v>
      </c>
      <c r="G16" s="101">
        <v>0</v>
      </c>
      <c r="H16" s="99">
        <v>0</v>
      </c>
      <c r="I16" s="46">
        <f t="shared" si="1"/>
        <v>5</v>
      </c>
      <c r="J16" s="91"/>
      <c r="K16" s="22">
        <v>50</v>
      </c>
      <c r="L16" s="72">
        <f t="shared" si="5"/>
        <v>0</v>
      </c>
      <c r="M16" s="17" t="s">
        <v>16</v>
      </c>
      <c r="N16" s="18">
        <v>0</v>
      </c>
      <c r="O16" s="23">
        <f t="shared" si="6"/>
        <v>0</v>
      </c>
      <c r="P16" s="93">
        <v>16.920000000000002</v>
      </c>
      <c r="Q16" s="43">
        <f t="shared" si="7"/>
        <v>0</v>
      </c>
      <c r="S16" s="10">
        <v>12</v>
      </c>
      <c r="T16" s="19"/>
      <c r="U16" s="46">
        <v>0</v>
      </c>
      <c r="V16" s="90">
        <v>0</v>
      </c>
      <c r="W16" s="46">
        <f t="shared" si="2"/>
        <v>0</v>
      </c>
      <c r="X16" s="90">
        <v>0</v>
      </c>
      <c r="Y16" s="46">
        <f t="shared" si="3"/>
        <v>0</v>
      </c>
      <c r="Z16" s="91">
        <v>0</v>
      </c>
      <c r="AA16" s="22"/>
      <c r="AB16" s="43">
        <f t="shared" si="4"/>
        <v>0</v>
      </c>
      <c r="AC16" s="17" t="s">
        <v>16</v>
      </c>
      <c r="AD16" s="18">
        <v>0</v>
      </c>
    </row>
    <row r="17" spans="1:30" ht="24.6" x14ac:dyDescent="0.65">
      <c r="A17" s="10">
        <v>13</v>
      </c>
      <c r="B17" s="10" t="s">
        <v>505</v>
      </c>
      <c r="C17" s="19" t="s">
        <v>382</v>
      </c>
      <c r="D17" s="71">
        <v>17</v>
      </c>
      <c r="E17" s="90">
        <v>0</v>
      </c>
      <c r="F17" s="46">
        <f t="shared" si="0"/>
        <v>17</v>
      </c>
      <c r="G17" s="101">
        <v>0</v>
      </c>
      <c r="H17" s="99">
        <v>0</v>
      </c>
      <c r="I17" s="46">
        <f t="shared" si="1"/>
        <v>17</v>
      </c>
      <c r="J17" s="91"/>
      <c r="K17" s="22">
        <v>50</v>
      </c>
      <c r="L17" s="72">
        <f t="shared" si="5"/>
        <v>0</v>
      </c>
      <c r="M17" s="17" t="s">
        <v>16</v>
      </c>
      <c r="N17" s="18">
        <v>0</v>
      </c>
      <c r="O17" s="23">
        <f t="shared" si="6"/>
        <v>0</v>
      </c>
      <c r="P17" s="93">
        <v>21.22</v>
      </c>
      <c r="Q17" s="43">
        <f t="shared" si="7"/>
        <v>0</v>
      </c>
      <c r="S17" s="10">
        <v>13</v>
      </c>
      <c r="T17" s="19"/>
      <c r="U17" s="46">
        <v>0</v>
      </c>
      <c r="V17" s="90">
        <v>0</v>
      </c>
      <c r="W17" s="46">
        <f t="shared" si="2"/>
        <v>0</v>
      </c>
      <c r="X17" s="90">
        <v>0</v>
      </c>
      <c r="Y17" s="46">
        <f t="shared" si="3"/>
        <v>0</v>
      </c>
      <c r="Z17" s="91">
        <v>0</v>
      </c>
      <c r="AA17" s="22"/>
      <c r="AB17" s="43">
        <f t="shared" si="4"/>
        <v>0</v>
      </c>
      <c r="AC17" s="17" t="s">
        <v>16</v>
      </c>
      <c r="AD17" s="18">
        <v>0</v>
      </c>
    </row>
    <row r="18" spans="1:30" ht="24.6" x14ac:dyDescent="0.65">
      <c r="A18" s="10">
        <v>14</v>
      </c>
      <c r="B18" s="10"/>
      <c r="C18" s="19" t="s">
        <v>404</v>
      </c>
      <c r="D18" s="71"/>
      <c r="E18" s="90">
        <v>0</v>
      </c>
      <c r="F18" s="46">
        <f t="shared" si="0"/>
        <v>0</v>
      </c>
      <c r="G18" s="101">
        <v>0</v>
      </c>
      <c r="H18" s="99">
        <v>0</v>
      </c>
      <c r="I18" s="46">
        <f t="shared" si="1"/>
        <v>0</v>
      </c>
      <c r="J18" s="91"/>
      <c r="K18" s="22">
        <v>50</v>
      </c>
      <c r="L18" s="72">
        <f t="shared" si="5"/>
        <v>0</v>
      </c>
      <c r="M18" s="17" t="s">
        <v>16</v>
      </c>
      <c r="N18" s="18">
        <v>0</v>
      </c>
      <c r="O18" s="23">
        <f t="shared" si="6"/>
        <v>0</v>
      </c>
      <c r="P18" s="93"/>
      <c r="Q18" s="43">
        <f t="shared" si="7"/>
        <v>0</v>
      </c>
      <c r="S18" s="10">
        <v>14</v>
      </c>
      <c r="T18" s="19"/>
      <c r="U18" s="46">
        <v>0</v>
      </c>
      <c r="V18" s="90">
        <v>0</v>
      </c>
      <c r="W18" s="46">
        <f t="shared" si="2"/>
        <v>0</v>
      </c>
      <c r="X18" s="90">
        <v>0</v>
      </c>
      <c r="Y18" s="46">
        <f t="shared" si="3"/>
        <v>0</v>
      </c>
      <c r="Z18" s="91">
        <v>0</v>
      </c>
      <c r="AA18" s="22"/>
      <c r="AB18" s="43">
        <f t="shared" si="4"/>
        <v>0</v>
      </c>
      <c r="AC18" s="17" t="s">
        <v>16</v>
      </c>
      <c r="AD18" s="18">
        <v>0</v>
      </c>
    </row>
    <row r="19" spans="1:30" ht="24.6" x14ac:dyDescent="0.65">
      <c r="A19" s="10">
        <v>15</v>
      </c>
      <c r="B19" s="10" t="s">
        <v>523</v>
      </c>
      <c r="C19" s="19" t="s">
        <v>386</v>
      </c>
      <c r="D19" s="71"/>
      <c r="E19" s="90">
        <v>0</v>
      </c>
      <c r="F19" s="46">
        <f t="shared" si="0"/>
        <v>0</v>
      </c>
      <c r="G19" s="101">
        <v>0</v>
      </c>
      <c r="H19" s="99">
        <v>0</v>
      </c>
      <c r="I19" s="46">
        <f t="shared" si="1"/>
        <v>0</v>
      </c>
      <c r="J19" s="91"/>
      <c r="K19" s="22">
        <v>50</v>
      </c>
      <c r="L19" s="72">
        <f t="shared" si="5"/>
        <v>0</v>
      </c>
      <c r="M19" s="17" t="s">
        <v>16</v>
      </c>
      <c r="N19" s="18">
        <v>0</v>
      </c>
      <c r="O19" s="23">
        <f t="shared" si="6"/>
        <v>0</v>
      </c>
      <c r="P19" s="93">
        <v>15.05</v>
      </c>
      <c r="Q19" s="43">
        <f t="shared" si="7"/>
        <v>0</v>
      </c>
      <c r="S19" s="10">
        <v>15</v>
      </c>
      <c r="T19" s="19"/>
      <c r="U19" s="46">
        <v>0</v>
      </c>
      <c r="V19" s="90">
        <v>0</v>
      </c>
      <c r="W19" s="46">
        <f t="shared" si="2"/>
        <v>0</v>
      </c>
      <c r="X19" s="90">
        <v>0</v>
      </c>
      <c r="Y19" s="46">
        <f t="shared" si="3"/>
        <v>0</v>
      </c>
      <c r="Z19" s="91">
        <v>0</v>
      </c>
      <c r="AA19" s="22"/>
      <c r="AB19" s="43">
        <f t="shared" si="4"/>
        <v>0</v>
      </c>
      <c r="AC19" s="17" t="s">
        <v>16</v>
      </c>
      <c r="AD19" s="18">
        <v>0</v>
      </c>
    </row>
    <row r="20" spans="1:30" ht="24.6" x14ac:dyDescent="0.65">
      <c r="A20" s="10">
        <v>16</v>
      </c>
      <c r="B20" s="10" t="s">
        <v>506</v>
      </c>
      <c r="C20" s="19" t="s">
        <v>399</v>
      </c>
      <c r="D20" s="71">
        <v>1</v>
      </c>
      <c r="E20" s="90">
        <v>0</v>
      </c>
      <c r="F20" s="46">
        <f t="shared" si="0"/>
        <v>1</v>
      </c>
      <c r="G20" s="101">
        <v>0</v>
      </c>
      <c r="H20" s="99">
        <v>0</v>
      </c>
      <c r="I20" s="46">
        <f t="shared" si="1"/>
        <v>1</v>
      </c>
      <c r="J20" s="91"/>
      <c r="K20" s="22">
        <v>50</v>
      </c>
      <c r="L20" s="72">
        <f t="shared" si="5"/>
        <v>0</v>
      </c>
      <c r="M20" s="17" t="s">
        <v>16</v>
      </c>
      <c r="N20" s="18">
        <v>0</v>
      </c>
      <c r="O20" s="23">
        <f t="shared" si="6"/>
        <v>0</v>
      </c>
      <c r="P20" s="93">
        <v>16.7</v>
      </c>
      <c r="Q20" s="43">
        <f t="shared" si="7"/>
        <v>0</v>
      </c>
      <c r="S20" s="10">
        <v>16</v>
      </c>
      <c r="T20" s="19"/>
      <c r="U20" s="46">
        <v>0</v>
      </c>
      <c r="V20" s="90">
        <v>0</v>
      </c>
      <c r="W20" s="46">
        <f t="shared" si="2"/>
        <v>0</v>
      </c>
      <c r="X20" s="90">
        <v>0</v>
      </c>
      <c r="Y20" s="46">
        <f t="shared" si="3"/>
        <v>0</v>
      </c>
      <c r="Z20" s="91">
        <v>0</v>
      </c>
      <c r="AA20" s="22"/>
      <c r="AB20" s="43">
        <f t="shared" si="4"/>
        <v>0</v>
      </c>
      <c r="AC20" s="17" t="s">
        <v>16</v>
      </c>
      <c r="AD20" s="18">
        <v>0</v>
      </c>
    </row>
    <row r="21" spans="1:30" ht="24.6" x14ac:dyDescent="0.65">
      <c r="A21" s="10">
        <v>17</v>
      </c>
      <c r="B21" s="10" t="s">
        <v>521</v>
      </c>
      <c r="C21" s="19" t="s">
        <v>389</v>
      </c>
      <c r="D21" s="71"/>
      <c r="E21" s="90">
        <v>0</v>
      </c>
      <c r="F21" s="46">
        <f t="shared" si="0"/>
        <v>0</v>
      </c>
      <c r="G21" s="101">
        <v>0</v>
      </c>
      <c r="H21" s="99">
        <v>0</v>
      </c>
      <c r="I21" s="46">
        <f t="shared" si="1"/>
        <v>0</v>
      </c>
      <c r="J21" s="91"/>
      <c r="K21" s="22">
        <v>50</v>
      </c>
      <c r="L21" s="72">
        <f t="shared" si="5"/>
        <v>0</v>
      </c>
      <c r="M21" s="17" t="s">
        <v>16</v>
      </c>
      <c r="N21" s="18">
        <v>0</v>
      </c>
      <c r="O21" s="23">
        <f t="shared" si="6"/>
        <v>0</v>
      </c>
      <c r="P21" s="93">
        <v>19.04</v>
      </c>
      <c r="Q21" s="43">
        <f t="shared" si="7"/>
        <v>0</v>
      </c>
      <c r="S21" s="10">
        <v>17</v>
      </c>
      <c r="T21" s="19"/>
      <c r="U21" s="46">
        <v>0</v>
      </c>
      <c r="V21" s="90">
        <v>0</v>
      </c>
      <c r="W21" s="46">
        <f t="shared" si="2"/>
        <v>0</v>
      </c>
      <c r="X21" s="90">
        <v>0</v>
      </c>
      <c r="Y21" s="46">
        <f t="shared" si="3"/>
        <v>0</v>
      </c>
      <c r="Z21" s="91">
        <v>0</v>
      </c>
      <c r="AA21" s="22"/>
      <c r="AB21" s="43">
        <f t="shared" si="4"/>
        <v>0</v>
      </c>
      <c r="AC21" s="17" t="s">
        <v>16</v>
      </c>
      <c r="AD21" s="18">
        <v>0</v>
      </c>
    </row>
    <row r="22" spans="1:30" ht="24.6" x14ac:dyDescent="0.65">
      <c r="A22" s="10">
        <v>18</v>
      </c>
      <c r="B22" s="10"/>
      <c r="C22" s="19" t="s">
        <v>397</v>
      </c>
      <c r="D22" s="71"/>
      <c r="E22" s="90">
        <v>0</v>
      </c>
      <c r="F22" s="46">
        <f t="shared" si="0"/>
        <v>0</v>
      </c>
      <c r="G22" s="101">
        <v>0</v>
      </c>
      <c r="H22" s="99">
        <v>0</v>
      </c>
      <c r="I22" s="46">
        <f t="shared" si="1"/>
        <v>0</v>
      </c>
      <c r="J22" s="91"/>
      <c r="K22" s="20">
        <v>50</v>
      </c>
      <c r="L22" s="72">
        <f t="shared" si="5"/>
        <v>0</v>
      </c>
      <c r="M22" s="17" t="s">
        <v>16</v>
      </c>
      <c r="N22" s="18">
        <v>0</v>
      </c>
      <c r="O22" s="23">
        <f t="shared" si="6"/>
        <v>0</v>
      </c>
      <c r="P22" s="93">
        <v>15.3</v>
      </c>
      <c r="Q22" s="43">
        <f t="shared" si="7"/>
        <v>0</v>
      </c>
      <c r="S22" s="10">
        <v>18</v>
      </c>
      <c r="T22" s="19"/>
      <c r="U22" s="46">
        <v>0</v>
      </c>
      <c r="V22" s="90">
        <v>0</v>
      </c>
      <c r="W22" s="46">
        <f t="shared" si="2"/>
        <v>0</v>
      </c>
      <c r="X22" s="90">
        <v>0</v>
      </c>
      <c r="Y22" s="46">
        <f t="shared" si="3"/>
        <v>0</v>
      </c>
      <c r="Z22" s="91">
        <v>0</v>
      </c>
      <c r="AA22" s="22"/>
      <c r="AB22" s="43">
        <f t="shared" si="4"/>
        <v>0</v>
      </c>
      <c r="AC22" s="17" t="s">
        <v>16</v>
      </c>
      <c r="AD22" s="18">
        <v>0</v>
      </c>
    </row>
    <row r="23" spans="1:30" ht="24.6" x14ac:dyDescent="0.65">
      <c r="A23" s="10">
        <v>19</v>
      </c>
      <c r="B23" s="10" t="s">
        <v>511</v>
      </c>
      <c r="C23" s="19" t="s">
        <v>25</v>
      </c>
      <c r="D23" s="71"/>
      <c r="E23" s="90">
        <v>0</v>
      </c>
      <c r="F23" s="46">
        <f t="shared" si="0"/>
        <v>0</v>
      </c>
      <c r="G23" s="101">
        <v>0</v>
      </c>
      <c r="H23" s="99">
        <v>0</v>
      </c>
      <c r="I23" s="46">
        <f t="shared" si="1"/>
        <v>0</v>
      </c>
      <c r="J23" s="91"/>
      <c r="K23" s="20">
        <v>65</v>
      </c>
      <c r="L23" s="72">
        <f t="shared" si="5"/>
        <v>0</v>
      </c>
      <c r="M23" s="17" t="s">
        <v>16</v>
      </c>
      <c r="N23" s="18">
        <v>0</v>
      </c>
      <c r="O23" s="23">
        <f t="shared" si="6"/>
        <v>0</v>
      </c>
      <c r="P23" s="93">
        <v>27.86</v>
      </c>
      <c r="Q23" s="43">
        <f t="shared" si="7"/>
        <v>0</v>
      </c>
      <c r="S23" s="10">
        <v>19</v>
      </c>
      <c r="T23" s="19"/>
      <c r="U23" s="46">
        <v>0</v>
      </c>
      <c r="V23" s="90">
        <v>0</v>
      </c>
      <c r="W23" s="46">
        <f t="shared" si="2"/>
        <v>0</v>
      </c>
      <c r="X23" s="90">
        <v>0</v>
      </c>
      <c r="Y23" s="46">
        <f t="shared" si="3"/>
        <v>0</v>
      </c>
      <c r="Z23" s="91">
        <v>0</v>
      </c>
      <c r="AA23" s="22"/>
      <c r="AB23" s="43">
        <f t="shared" si="4"/>
        <v>0</v>
      </c>
      <c r="AC23" s="17" t="s">
        <v>16</v>
      </c>
      <c r="AD23" s="18">
        <v>0</v>
      </c>
    </row>
    <row r="24" spans="1:30" ht="24.6" x14ac:dyDescent="0.65">
      <c r="A24" s="10">
        <v>20</v>
      </c>
      <c r="B24" s="10"/>
      <c r="C24" s="19" t="s">
        <v>405</v>
      </c>
      <c r="D24" s="71">
        <v>6</v>
      </c>
      <c r="E24" s="90">
        <v>0</v>
      </c>
      <c r="F24" s="46">
        <f t="shared" si="0"/>
        <v>6</v>
      </c>
      <c r="G24" s="101">
        <v>0</v>
      </c>
      <c r="H24" s="99">
        <v>0</v>
      </c>
      <c r="I24" s="46">
        <f t="shared" si="1"/>
        <v>6</v>
      </c>
      <c r="J24" s="91"/>
      <c r="K24" s="20">
        <v>85</v>
      </c>
      <c r="L24" s="72">
        <f t="shared" si="5"/>
        <v>0</v>
      </c>
      <c r="M24" s="17" t="s">
        <v>16</v>
      </c>
      <c r="N24" s="18">
        <v>0</v>
      </c>
      <c r="O24" s="23">
        <f t="shared" si="6"/>
        <v>0</v>
      </c>
      <c r="P24" s="93">
        <v>26.91</v>
      </c>
      <c r="Q24" s="43">
        <f t="shared" si="7"/>
        <v>0</v>
      </c>
      <c r="S24" s="10">
        <v>20</v>
      </c>
      <c r="T24" s="19"/>
      <c r="U24" s="46">
        <v>0</v>
      </c>
      <c r="V24" s="90">
        <v>0</v>
      </c>
      <c r="W24" s="46">
        <f t="shared" si="2"/>
        <v>0</v>
      </c>
      <c r="X24" s="90">
        <v>0</v>
      </c>
      <c r="Y24" s="46">
        <f t="shared" si="3"/>
        <v>0</v>
      </c>
      <c r="Z24" s="91">
        <v>0</v>
      </c>
      <c r="AA24" s="22"/>
      <c r="AB24" s="43">
        <f t="shared" si="4"/>
        <v>0</v>
      </c>
      <c r="AC24" s="17" t="s">
        <v>16</v>
      </c>
      <c r="AD24" s="18">
        <v>0</v>
      </c>
    </row>
    <row r="25" spans="1:30" ht="24.6" x14ac:dyDescent="0.65">
      <c r="A25" s="10">
        <v>21</v>
      </c>
      <c r="B25" s="10" t="s">
        <v>510</v>
      </c>
      <c r="C25" s="19" t="s">
        <v>392</v>
      </c>
      <c r="D25" s="71">
        <v>50</v>
      </c>
      <c r="E25" s="90">
        <v>0</v>
      </c>
      <c r="F25" s="46">
        <f t="shared" si="0"/>
        <v>50</v>
      </c>
      <c r="G25" s="101">
        <v>0</v>
      </c>
      <c r="H25" s="99">
        <v>0</v>
      </c>
      <c r="I25" s="46">
        <f t="shared" si="1"/>
        <v>50</v>
      </c>
      <c r="J25" s="91"/>
      <c r="K25" s="20">
        <v>100</v>
      </c>
      <c r="L25" s="72">
        <f t="shared" si="5"/>
        <v>0</v>
      </c>
      <c r="M25" s="17" t="s">
        <v>16</v>
      </c>
      <c r="N25" s="18">
        <v>0</v>
      </c>
      <c r="O25" s="23">
        <f t="shared" si="6"/>
        <v>0</v>
      </c>
      <c r="P25" s="93">
        <v>24.8</v>
      </c>
      <c r="Q25" s="43">
        <f t="shared" si="7"/>
        <v>0</v>
      </c>
      <c r="S25" s="10">
        <v>21</v>
      </c>
      <c r="T25" s="19"/>
      <c r="U25" s="46">
        <v>0</v>
      </c>
      <c r="V25" s="90">
        <v>0</v>
      </c>
      <c r="W25" s="46">
        <f t="shared" si="2"/>
        <v>0</v>
      </c>
      <c r="X25" s="90">
        <v>0</v>
      </c>
      <c r="Y25" s="46">
        <f t="shared" si="3"/>
        <v>0</v>
      </c>
      <c r="Z25" s="91">
        <v>0</v>
      </c>
      <c r="AA25" s="22"/>
      <c r="AB25" s="43">
        <f t="shared" si="4"/>
        <v>0</v>
      </c>
      <c r="AC25" s="17" t="s">
        <v>16</v>
      </c>
      <c r="AD25" s="18">
        <v>0</v>
      </c>
    </row>
    <row r="26" spans="1:30" ht="24.6" x14ac:dyDescent="0.65">
      <c r="A26" s="10">
        <v>22</v>
      </c>
      <c r="B26" s="10" t="s">
        <v>516</v>
      </c>
      <c r="C26" s="19" t="s">
        <v>403</v>
      </c>
      <c r="D26" s="71"/>
      <c r="E26" s="90">
        <v>0</v>
      </c>
      <c r="F26" s="46">
        <f t="shared" si="0"/>
        <v>0</v>
      </c>
      <c r="G26" s="101">
        <v>0</v>
      </c>
      <c r="H26" s="99">
        <v>0</v>
      </c>
      <c r="I26" s="46">
        <f t="shared" si="1"/>
        <v>0</v>
      </c>
      <c r="J26" s="91"/>
      <c r="K26" s="20">
        <v>100</v>
      </c>
      <c r="L26" s="72">
        <f t="shared" si="5"/>
        <v>0</v>
      </c>
      <c r="M26" s="17" t="s">
        <v>16</v>
      </c>
      <c r="N26" s="18">
        <v>0</v>
      </c>
      <c r="O26" s="23">
        <f t="shared" si="6"/>
        <v>0</v>
      </c>
      <c r="P26" s="93">
        <v>23.71</v>
      </c>
      <c r="Q26" s="43">
        <f t="shared" si="7"/>
        <v>0</v>
      </c>
      <c r="S26" s="10">
        <v>22</v>
      </c>
      <c r="T26" s="19"/>
      <c r="U26" s="46">
        <v>0</v>
      </c>
      <c r="V26" s="90">
        <v>0</v>
      </c>
      <c r="W26" s="46">
        <f t="shared" si="2"/>
        <v>0</v>
      </c>
      <c r="X26" s="90">
        <v>0</v>
      </c>
      <c r="Y26" s="46">
        <f t="shared" si="3"/>
        <v>0</v>
      </c>
      <c r="Z26" s="91">
        <v>0</v>
      </c>
      <c r="AA26" s="22"/>
      <c r="AB26" s="43">
        <f t="shared" si="4"/>
        <v>0</v>
      </c>
      <c r="AC26" s="17" t="s">
        <v>16</v>
      </c>
      <c r="AD26" s="18">
        <v>0</v>
      </c>
    </row>
    <row r="27" spans="1:30" ht="24.6" x14ac:dyDescent="0.65">
      <c r="A27" s="10">
        <v>23</v>
      </c>
      <c r="B27" s="10" t="s">
        <v>513</v>
      </c>
      <c r="C27" s="19" t="s">
        <v>383</v>
      </c>
      <c r="D27" s="71">
        <v>34</v>
      </c>
      <c r="E27" s="90">
        <v>0</v>
      </c>
      <c r="F27" s="46">
        <f t="shared" si="0"/>
        <v>34</v>
      </c>
      <c r="G27" s="101">
        <v>0</v>
      </c>
      <c r="H27" s="99">
        <v>0</v>
      </c>
      <c r="I27" s="46">
        <f t="shared" si="1"/>
        <v>34</v>
      </c>
      <c r="J27" s="91"/>
      <c r="K27" s="20">
        <v>100</v>
      </c>
      <c r="L27" s="72">
        <f t="shared" si="5"/>
        <v>0</v>
      </c>
      <c r="M27" s="17" t="s">
        <v>16</v>
      </c>
      <c r="N27" s="18">
        <v>0</v>
      </c>
      <c r="O27" s="23">
        <f t="shared" si="6"/>
        <v>0</v>
      </c>
      <c r="P27" s="93">
        <v>37.51</v>
      </c>
      <c r="Q27" s="43">
        <f t="shared" si="7"/>
        <v>0</v>
      </c>
      <c r="S27" s="10">
        <v>23</v>
      </c>
      <c r="T27" s="19"/>
      <c r="U27" s="46">
        <v>0</v>
      </c>
      <c r="V27" s="90">
        <v>0</v>
      </c>
      <c r="W27" s="46">
        <f t="shared" si="2"/>
        <v>0</v>
      </c>
      <c r="X27" s="90">
        <v>0</v>
      </c>
      <c r="Y27" s="46">
        <f t="shared" si="3"/>
        <v>0</v>
      </c>
      <c r="Z27" s="91">
        <v>0</v>
      </c>
      <c r="AA27" s="22"/>
      <c r="AB27" s="43">
        <f t="shared" si="4"/>
        <v>0</v>
      </c>
      <c r="AC27" s="17" t="s">
        <v>16</v>
      </c>
      <c r="AD27" s="18">
        <v>0</v>
      </c>
    </row>
    <row r="28" spans="1:30" ht="24.6" x14ac:dyDescent="0.65">
      <c r="A28" s="10">
        <v>24</v>
      </c>
      <c r="B28" s="10" t="s">
        <v>522</v>
      </c>
      <c r="C28" s="19" t="s">
        <v>388</v>
      </c>
      <c r="D28" s="71"/>
      <c r="E28" s="90">
        <v>0</v>
      </c>
      <c r="F28" s="46">
        <f t="shared" si="0"/>
        <v>0</v>
      </c>
      <c r="G28" s="101">
        <v>0</v>
      </c>
      <c r="H28" s="99">
        <v>0</v>
      </c>
      <c r="I28" s="46">
        <f t="shared" si="1"/>
        <v>0</v>
      </c>
      <c r="J28" s="91"/>
      <c r="K28" s="20">
        <v>100</v>
      </c>
      <c r="L28" s="72">
        <f t="shared" si="5"/>
        <v>0</v>
      </c>
      <c r="M28" s="17" t="s">
        <v>16</v>
      </c>
      <c r="N28" s="18">
        <v>0</v>
      </c>
      <c r="O28" s="23">
        <f t="shared" si="6"/>
        <v>0</v>
      </c>
      <c r="P28" s="93">
        <v>39.770000000000003</v>
      </c>
      <c r="Q28" s="43">
        <f t="shared" si="7"/>
        <v>0</v>
      </c>
      <c r="S28" s="10">
        <v>24</v>
      </c>
      <c r="T28" s="19"/>
      <c r="U28" s="46">
        <v>0</v>
      </c>
      <c r="V28" s="90">
        <v>0</v>
      </c>
      <c r="W28" s="46">
        <f t="shared" si="2"/>
        <v>0</v>
      </c>
      <c r="X28" s="90">
        <v>0</v>
      </c>
      <c r="Y28" s="46">
        <f t="shared" si="3"/>
        <v>0</v>
      </c>
      <c r="Z28" s="91">
        <v>0</v>
      </c>
      <c r="AA28" s="22"/>
      <c r="AB28" s="43">
        <f t="shared" si="4"/>
        <v>0</v>
      </c>
      <c r="AC28" s="17" t="s">
        <v>16</v>
      </c>
      <c r="AD28" s="18">
        <v>0</v>
      </c>
    </row>
    <row r="29" spans="1:30" ht="24.6" x14ac:dyDescent="0.65">
      <c r="A29" s="10">
        <v>25</v>
      </c>
      <c r="B29" s="10" t="s">
        <v>515</v>
      </c>
      <c r="C29" s="19" t="s">
        <v>390</v>
      </c>
      <c r="D29" s="71"/>
      <c r="E29" s="90">
        <v>0</v>
      </c>
      <c r="F29" s="46">
        <f t="shared" si="0"/>
        <v>0</v>
      </c>
      <c r="G29" s="101">
        <v>0</v>
      </c>
      <c r="H29" s="99">
        <v>0</v>
      </c>
      <c r="I29" s="46">
        <f t="shared" si="1"/>
        <v>0</v>
      </c>
      <c r="J29" s="91"/>
      <c r="K29" s="20">
        <v>100</v>
      </c>
      <c r="L29" s="72">
        <f t="shared" si="5"/>
        <v>0</v>
      </c>
      <c r="M29" s="17" t="s">
        <v>16</v>
      </c>
      <c r="N29" s="18">
        <v>0</v>
      </c>
      <c r="O29" s="23">
        <f t="shared" si="6"/>
        <v>0</v>
      </c>
      <c r="P29" s="93">
        <v>33.590000000000003</v>
      </c>
      <c r="Q29" s="43">
        <f t="shared" si="7"/>
        <v>0</v>
      </c>
      <c r="S29" s="10">
        <v>25</v>
      </c>
      <c r="T29" s="19"/>
      <c r="U29" s="46">
        <v>0</v>
      </c>
      <c r="V29" s="90">
        <v>0</v>
      </c>
      <c r="W29" s="46">
        <f t="shared" si="2"/>
        <v>0</v>
      </c>
      <c r="X29" s="90">
        <v>0</v>
      </c>
      <c r="Y29" s="46">
        <f t="shared" si="3"/>
        <v>0</v>
      </c>
      <c r="Z29" s="91">
        <v>0</v>
      </c>
      <c r="AA29" s="22"/>
      <c r="AB29" s="43">
        <f t="shared" si="4"/>
        <v>0</v>
      </c>
      <c r="AC29" s="17" t="s">
        <v>16</v>
      </c>
      <c r="AD29" s="18">
        <v>0</v>
      </c>
    </row>
    <row r="30" spans="1:30" ht="24.6" x14ac:dyDescent="0.65">
      <c r="A30" s="10">
        <v>26</v>
      </c>
      <c r="B30" s="10" t="s">
        <v>518</v>
      </c>
      <c r="C30" s="19" t="s">
        <v>385</v>
      </c>
      <c r="D30" s="71"/>
      <c r="E30" s="90">
        <v>0</v>
      </c>
      <c r="F30" s="46">
        <f t="shared" si="0"/>
        <v>0</v>
      </c>
      <c r="G30" s="101">
        <v>0</v>
      </c>
      <c r="H30" s="99">
        <v>0</v>
      </c>
      <c r="I30" s="46">
        <f t="shared" si="1"/>
        <v>0</v>
      </c>
      <c r="J30" s="91"/>
      <c r="K30" s="20">
        <v>100</v>
      </c>
      <c r="L30" s="72">
        <f t="shared" si="5"/>
        <v>0</v>
      </c>
      <c r="M30" s="17" t="s">
        <v>16</v>
      </c>
      <c r="N30" s="18">
        <v>0</v>
      </c>
      <c r="O30" s="23">
        <f t="shared" si="6"/>
        <v>0</v>
      </c>
      <c r="P30" s="93">
        <v>31.62</v>
      </c>
      <c r="Q30" s="43">
        <f t="shared" si="7"/>
        <v>0</v>
      </c>
      <c r="S30" s="1"/>
      <c r="U30" s="24"/>
      <c r="V30" s="25"/>
      <c r="W30" s="24"/>
      <c r="X30" s="25"/>
      <c r="Y30" s="24"/>
      <c r="Z30" s="24"/>
      <c r="AA30" s="26"/>
      <c r="AB30" s="25"/>
      <c r="AC30" s="27"/>
      <c r="AD30" s="41">
        <v>0</v>
      </c>
    </row>
    <row r="31" spans="1:30" ht="24.6" x14ac:dyDescent="0.65">
      <c r="A31" s="10">
        <v>27</v>
      </c>
      <c r="B31" s="10"/>
      <c r="C31" s="19" t="s">
        <v>398</v>
      </c>
      <c r="D31" s="71"/>
      <c r="E31" s="90">
        <v>0</v>
      </c>
      <c r="F31" s="46">
        <f t="shared" si="0"/>
        <v>0</v>
      </c>
      <c r="G31" s="101">
        <v>0</v>
      </c>
      <c r="H31" s="99">
        <v>0</v>
      </c>
      <c r="I31" s="46">
        <f t="shared" si="1"/>
        <v>0</v>
      </c>
      <c r="J31" s="91"/>
      <c r="K31" s="20">
        <v>100</v>
      </c>
      <c r="L31" s="72">
        <f t="shared" si="5"/>
        <v>0</v>
      </c>
      <c r="M31" s="17" t="s">
        <v>16</v>
      </c>
      <c r="N31" s="18">
        <v>0</v>
      </c>
      <c r="O31" s="23">
        <f t="shared" si="6"/>
        <v>0</v>
      </c>
      <c r="P31" s="93">
        <v>33.96</v>
      </c>
      <c r="Q31" s="43">
        <f t="shared" si="7"/>
        <v>0</v>
      </c>
    </row>
    <row r="32" spans="1:30" ht="24.6" x14ac:dyDescent="0.65">
      <c r="A32" s="10">
        <v>28</v>
      </c>
      <c r="B32" s="10" t="s">
        <v>496</v>
      </c>
      <c r="C32" s="19" t="s">
        <v>396</v>
      </c>
      <c r="D32" s="71">
        <v>27</v>
      </c>
      <c r="E32" s="90">
        <v>0</v>
      </c>
      <c r="F32" s="46">
        <f t="shared" si="0"/>
        <v>27</v>
      </c>
      <c r="G32" s="101">
        <v>0</v>
      </c>
      <c r="H32" s="99">
        <v>0</v>
      </c>
      <c r="I32" s="46">
        <f t="shared" si="1"/>
        <v>27</v>
      </c>
      <c r="J32" s="91"/>
      <c r="K32" s="20">
        <v>100</v>
      </c>
      <c r="L32" s="72">
        <f t="shared" si="5"/>
        <v>0</v>
      </c>
      <c r="M32" s="17" t="s">
        <v>16</v>
      </c>
      <c r="N32" s="18">
        <v>0</v>
      </c>
      <c r="O32" s="23">
        <f t="shared" si="6"/>
        <v>0</v>
      </c>
      <c r="P32" s="93">
        <v>29.84</v>
      </c>
      <c r="Q32" s="43">
        <f t="shared" si="7"/>
        <v>0</v>
      </c>
      <c r="T32" s="172" t="s">
        <v>119</v>
      </c>
      <c r="U32" s="173"/>
      <c r="V32" s="173"/>
      <c r="W32" s="173"/>
      <c r="X32" s="173"/>
      <c r="Y32" s="173"/>
      <c r="Z32" s="173"/>
      <c r="AA32" s="174"/>
      <c r="AB32" s="40">
        <f>SUM(AB5:AB29)</f>
        <v>0</v>
      </c>
    </row>
    <row r="33" spans="1:27" ht="24.6" x14ac:dyDescent="0.65">
      <c r="A33" s="10">
        <v>29</v>
      </c>
      <c r="B33" s="10"/>
      <c r="C33" s="19" t="s">
        <v>383</v>
      </c>
      <c r="D33" s="71"/>
      <c r="E33" s="90">
        <v>0</v>
      </c>
      <c r="F33" s="46">
        <f t="shared" si="0"/>
        <v>0</v>
      </c>
      <c r="G33" s="101">
        <v>0</v>
      </c>
      <c r="H33" s="99">
        <v>0</v>
      </c>
      <c r="I33" s="46">
        <f t="shared" si="1"/>
        <v>0</v>
      </c>
      <c r="J33" s="91"/>
      <c r="K33" s="20">
        <v>100</v>
      </c>
      <c r="L33" s="72">
        <f t="shared" si="5"/>
        <v>0</v>
      </c>
      <c r="M33" s="17" t="s">
        <v>16</v>
      </c>
      <c r="N33" s="18">
        <v>0</v>
      </c>
      <c r="O33" s="23">
        <f t="shared" si="6"/>
        <v>0</v>
      </c>
      <c r="P33" s="93"/>
      <c r="Q33" s="43">
        <f t="shared" si="7"/>
        <v>0</v>
      </c>
      <c r="T33" s="5"/>
      <c r="U33" s="5"/>
      <c r="V33" s="5"/>
      <c r="W33" s="5"/>
      <c r="X33" s="5"/>
      <c r="Y33" s="5"/>
      <c r="Z33" s="5"/>
      <c r="AA33" s="5"/>
    </row>
    <row r="34" spans="1:27" ht="24.6" x14ac:dyDescent="0.65">
      <c r="A34" s="10">
        <v>30</v>
      </c>
      <c r="B34" s="10" t="s">
        <v>517</v>
      </c>
      <c r="C34" s="19" t="s">
        <v>387</v>
      </c>
      <c r="D34" s="71"/>
      <c r="E34" s="90">
        <v>0</v>
      </c>
      <c r="F34" s="46">
        <f t="shared" si="0"/>
        <v>0</v>
      </c>
      <c r="G34" s="101">
        <v>0</v>
      </c>
      <c r="H34" s="99">
        <v>0</v>
      </c>
      <c r="I34" s="46">
        <f t="shared" si="1"/>
        <v>0</v>
      </c>
      <c r="J34" s="91"/>
      <c r="K34" s="20">
        <v>100</v>
      </c>
      <c r="L34" s="72">
        <f t="shared" si="5"/>
        <v>0</v>
      </c>
      <c r="M34" s="17" t="s">
        <v>16</v>
      </c>
      <c r="N34" s="18">
        <v>0</v>
      </c>
      <c r="O34" s="23">
        <f t="shared" si="6"/>
        <v>0</v>
      </c>
      <c r="P34" s="93">
        <v>21.27</v>
      </c>
      <c r="Q34" s="43">
        <f t="shared" si="7"/>
        <v>0</v>
      </c>
    </row>
    <row r="35" spans="1:27" ht="24.6" x14ac:dyDescent="0.65">
      <c r="A35" s="10">
        <v>31</v>
      </c>
      <c r="B35" s="10" t="s">
        <v>491</v>
      </c>
      <c r="C35" s="19" t="s">
        <v>48</v>
      </c>
      <c r="D35" s="71">
        <v>23</v>
      </c>
      <c r="E35" s="90">
        <v>0</v>
      </c>
      <c r="F35" s="46">
        <f t="shared" si="0"/>
        <v>23</v>
      </c>
      <c r="G35" s="101">
        <v>0</v>
      </c>
      <c r="H35" s="99">
        <v>0</v>
      </c>
      <c r="I35" s="46">
        <f t="shared" si="1"/>
        <v>23</v>
      </c>
      <c r="J35" s="91"/>
      <c r="K35" s="20">
        <v>100</v>
      </c>
      <c r="L35" s="72">
        <f t="shared" si="5"/>
        <v>0</v>
      </c>
      <c r="M35" s="17" t="s">
        <v>16</v>
      </c>
      <c r="N35" s="18">
        <v>0</v>
      </c>
      <c r="O35" s="23">
        <f t="shared" si="6"/>
        <v>0</v>
      </c>
      <c r="P35" s="93">
        <v>38.46</v>
      </c>
      <c r="Q35" s="43">
        <f t="shared" si="7"/>
        <v>0</v>
      </c>
    </row>
    <row r="36" spans="1:27" ht="24.6" x14ac:dyDescent="0.65">
      <c r="A36" s="10">
        <v>32</v>
      </c>
      <c r="B36" s="10" t="s">
        <v>512</v>
      </c>
      <c r="C36" s="19" t="s">
        <v>393</v>
      </c>
      <c r="D36" s="71">
        <v>20</v>
      </c>
      <c r="E36" s="90">
        <v>0</v>
      </c>
      <c r="F36" s="46">
        <f t="shared" si="0"/>
        <v>20</v>
      </c>
      <c r="G36" s="101">
        <v>0</v>
      </c>
      <c r="H36" s="99">
        <v>0</v>
      </c>
      <c r="I36" s="46">
        <f t="shared" si="1"/>
        <v>20</v>
      </c>
      <c r="J36" s="91"/>
      <c r="K36" s="20">
        <v>130</v>
      </c>
      <c r="L36" s="72">
        <f t="shared" si="5"/>
        <v>0</v>
      </c>
      <c r="M36" s="17" t="s">
        <v>16</v>
      </c>
      <c r="N36" s="18">
        <v>0</v>
      </c>
      <c r="O36" s="23">
        <f t="shared" si="6"/>
        <v>0</v>
      </c>
      <c r="P36" s="93">
        <v>43.68</v>
      </c>
      <c r="Q36" s="43">
        <f t="shared" si="7"/>
        <v>0</v>
      </c>
    </row>
    <row r="37" spans="1:27" ht="24.6" x14ac:dyDescent="0.65">
      <c r="A37" s="10">
        <v>33</v>
      </c>
      <c r="B37" s="10" t="s">
        <v>519</v>
      </c>
      <c r="C37" s="19" t="s">
        <v>406</v>
      </c>
      <c r="D37" s="71">
        <v>4</v>
      </c>
      <c r="E37" s="90">
        <v>0</v>
      </c>
      <c r="F37" s="46">
        <f t="shared" si="0"/>
        <v>4</v>
      </c>
      <c r="G37" s="101">
        <v>0</v>
      </c>
      <c r="H37" s="99">
        <v>0</v>
      </c>
      <c r="I37" s="46">
        <f t="shared" si="1"/>
        <v>4</v>
      </c>
      <c r="J37" s="91"/>
      <c r="K37" s="20">
        <v>130</v>
      </c>
      <c r="L37" s="72">
        <f t="shared" si="5"/>
        <v>0</v>
      </c>
      <c r="M37" s="17" t="s">
        <v>16</v>
      </c>
      <c r="N37" s="18">
        <v>0</v>
      </c>
      <c r="O37" s="23">
        <f t="shared" si="6"/>
        <v>0</v>
      </c>
      <c r="P37" s="93">
        <v>35.049999999999997</v>
      </c>
      <c r="Q37" s="43">
        <f t="shared" si="7"/>
        <v>0</v>
      </c>
    </row>
    <row r="38" spans="1:27" ht="24.6" x14ac:dyDescent="0.65">
      <c r="A38" s="10">
        <v>34</v>
      </c>
      <c r="B38" s="10" t="s">
        <v>501</v>
      </c>
      <c r="C38" s="19" t="s">
        <v>416</v>
      </c>
      <c r="D38" s="71">
        <v>5</v>
      </c>
      <c r="E38" s="90">
        <v>0</v>
      </c>
      <c r="F38" s="46">
        <f>D38+E38</f>
        <v>5</v>
      </c>
      <c r="G38" s="101">
        <v>0</v>
      </c>
      <c r="H38" s="99">
        <v>0</v>
      </c>
      <c r="I38" s="46">
        <f>+F38-G38-J38</f>
        <v>5</v>
      </c>
      <c r="J38" s="91"/>
      <c r="K38" s="20">
        <v>130</v>
      </c>
      <c r="L38" s="72">
        <f>+K38*J38</f>
        <v>0</v>
      </c>
      <c r="M38" s="17" t="s">
        <v>16</v>
      </c>
      <c r="N38" s="18">
        <v>0</v>
      </c>
      <c r="O38" s="23">
        <f>SUM(L38-N38)</f>
        <v>0</v>
      </c>
      <c r="P38" s="93">
        <v>34.26</v>
      </c>
      <c r="Q38" s="43">
        <f t="shared" ref="Q38:Q40" si="8">+L38*P38</f>
        <v>0</v>
      </c>
    </row>
    <row r="39" spans="1:27" ht="24.6" x14ac:dyDescent="0.65">
      <c r="A39" s="10">
        <v>35</v>
      </c>
      <c r="B39" s="10"/>
      <c r="C39" s="19" t="s">
        <v>334</v>
      </c>
      <c r="D39" s="71"/>
      <c r="E39" s="90">
        <v>0</v>
      </c>
      <c r="F39" s="46">
        <f t="shared" si="0"/>
        <v>0</v>
      </c>
      <c r="G39" s="101">
        <v>0</v>
      </c>
      <c r="H39" s="99">
        <v>0</v>
      </c>
      <c r="I39" s="46">
        <f t="shared" si="1"/>
        <v>0</v>
      </c>
      <c r="J39" s="91"/>
      <c r="K39" s="20">
        <v>35</v>
      </c>
      <c r="L39" s="72">
        <f t="shared" si="5"/>
        <v>0</v>
      </c>
      <c r="M39" s="17" t="s">
        <v>16</v>
      </c>
      <c r="N39" s="18">
        <v>0</v>
      </c>
      <c r="O39" s="23">
        <f t="shared" si="6"/>
        <v>0</v>
      </c>
      <c r="P39" s="93"/>
      <c r="Q39" s="43">
        <f t="shared" si="8"/>
        <v>0</v>
      </c>
    </row>
    <row r="40" spans="1:27" ht="24.6" x14ac:dyDescent="0.65">
      <c r="A40" s="10">
        <v>36</v>
      </c>
      <c r="B40" s="10"/>
      <c r="C40" s="19" t="s">
        <v>138</v>
      </c>
      <c r="D40" s="71"/>
      <c r="E40" s="90">
        <v>0</v>
      </c>
      <c r="F40" s="46">
        <f t="shared" si="0"/>
        <v>0</v>
      </c>
      <c r="G40" s="101">
        <v>0</v>
      </c>
      <c r="H40" s="99">
        <v>0</v>
      </c>
      <c r="I40" s="46">
        <f t="shared" si="1"/>
        <v>0</v>
      </c>
      <c r="J40" s="91"/>
      <c r="K40" s="20">
        <v>40</v>
      </c>
      <c r="L40" s="72">
        <f t="shared" si="5"/>
        <v>0</v>
      </c>
      <c r="M40" s="17" t="s">
        <v>16</v>
      </c>
      <c r="N40" s="18">
        <v>0</v>
      </c>
      <c r="O40" s="23">
        <f t="shared" si="6"/>
        <v>0</v>
      </c>
      <c r="P40" s="93"/>
      <c r="Q40" s="43">
        <f t="shared" si="8"/>
        <v>0</v>
      </c>
    </row>
    <row r="41" spans="1:27" ht="24.6" x14ac:dyDescent="0.65">
      <c r="A41" s="10">
        <v>37</v>
      </c>
      <c r="B41" s="10" t="s">
        <v>494</v>
      </c>
      <c r="C41" s="19" t="s">
        <v>49</v>
      </c>
      <c r="D41" s="71">
        <v>3</v>
      </c>
      <c r="E41" s="90">
        <v>0</v>
      </c>
      <c r="F41" s="46">
        <f t="shared" si="0"/>
        <v>3</v>
      </c>
      <c r="G41" s="101">
        <v>0</v>
      </c>
      <c r="H41" s="99">
        <v>0</v>
      </c>
      <c r="I41" s="46">
        <f t="shared" si="1"/>
        <v>3</v>
      </c>
      <c r="J41" s="91"/>
      <c r="K41" s="20">
        <v>50</v>
      </c>
      <c r="L41" s="72">
        <f t="shared" si="5"/>
        <v>0</v>
      </c>
      <c r="M41" s="17" t="s">
        <v>16</v>
      </c>
      <c r="N41" s="18">
        <v>0</v>
      </c>
      <c r="O41" s="23">
        <f t="shared" si="6"/>
        <v>0</v>
      </c>
      <c r="P41" s="93">
        <v>13.98</v>
      </c>
      <c r="Q41" s="43">
        <f t="shared" si="7"/>
        <v>0</v>
      </c>
    </row>
    <row r="42" spans="1:27" ht="24.6" x14ac:dyDescent="0.65">
      <c r="A42" s="10">
        <v>38</v>
      </c>
      <c r="B42" s="10" t="s">
        <v>493</v>
      </c>
      <c r="C42" s="19" t="s">
        <v>50</v>
      </c>
      <c r="D42" s="71">
        <v>7</v>
      </c>
      <c r="E42" s="90">
        <v>0</v>
      </c>
      <c r="F42" s="46">
        <f t="shared" si="0"/>
        <v>7</v>
      </c>
      <c r="G42" s="101">
        <v>0</v>
      </c>
      <c r="H42" s="99">
        <v>0</v>
      </c>
      <c r="I42" s="46">
        <f t="shared" si="1"/>
        <v>7</v>
      </c>
      <c r="J42" s="91"/>
      <c r="K42" s="20">
        <v>50</v>
      </c>
      <c r="L42" s="72">
        <f t="shared" si="5"/>
        <v>0</v>
      </c>
      <c r="M42" s="17" t="s">
        <v>16</v>
      </c>
      <c r="N42" s="18">
        <v>0</v>
      </c>
      <c r="O42" s="23">
        <f t="shared" si="6"/>
        <v>0</v>
      </c>
      <c r="P42" s="93">
        <v>13.26</v>
      </c>
      <c r="Q42" s="43">
        <f t="shared" si="7"/>
        <v>0</v>
      </c>
    </row>
    <row r="43" spans="1:27" ht="24.6" x14ac:dyDescent="0.65">
      <c r="A43" s="10">
        <v>39</v>
      </c>
      <c r="B43" s="10" t="s">
        <v>556</v>
      </c>
      <c r="C43" s="19" t="s">
        <v>51</v>
      </c>
      <c r="D43" s="71">
        <v>5</v>
      </c>
      <c r="E43" s="90">
        <v>0</v>
      </c>
      <c r="F43" s="46">
        <f t="shared" si="0"/>
        <v>5</v>
      </c>
      <c r="G43" s="101">
        <v>0</v>
      </c>
      <c r="H43" s="99">
        <v>0</v>
      </c>
      <c r="I43" s="46">
        <f t="shared" si="1"/>
        <v>5</v>
      </c>
      <c r="J43" s="91"/>
      <c r="K43" s="20">
        <v>50</v>
      </c>
      <c r="L43" s="72">
        <f t="shared" si="5"/>
        <v>0</v>
      </c>
      <c r="M43" s="17" t="s">
        <v>16</v>
      </c>
      <c r="N43" s="18">
        <v>0</v>
      </c>
      <c r="O43" s="23">
        <f t="shared" si="6"/>
        <v>0</v>
      </c>
      <c r="P43" s="93"/>
      <c r="Q43" s="43">
        <f t="shared" si="7"/>
        <v>0</v>
      </c>
    </row>
    <row r="44" spans="1:27" ht="24.6" x14ac:dyDescent="0.65">
      <c r="A44" s="10">
        <v>40</v>
      </c>
      <c r="B44" s="10"/>
      <c r="C44" s="19" t="s">
        <v>265</v>
      </c>
      <c r="D44" s="71"/>
      <c r="E44" s="90">
        <v>0</v>
      </c>
      <c r="F44" s="46">
        <f t="shared" si="0"/>
        <v>0</v>
      </c>
      <c r="G44" s="101">
        <v>0</v>
      </c>
      <c r="H44" s="99">
        <v>0</v>
      </c>
      <c r="I44" s="46">
        <f t="shared" si="1"/>
        <v>0</v>
      </c>
      <c r="J44" s="91"/>
      <c r="K44" s="20">
        <v>25</v>
      </c>
      <c r="L44" s="72">
        <f t="shared" si="5"/>
        <v>0</v>
      </c>
      <c r="M44" s="17" t="s">
        <v>16</v>
      </c>
      <c r="N44" s="18">
        <v>0</v>
      </c>
      <c r="O44" s="23">
        <f t="shared" si="6"/>
        <v>0</v>
      </c>
      <c r="P44" s="93"/>
      <c r="Q44" s="43">
        <f t="shared" si="7"/>
        <v>0</v>
      </c>
    </row>
    <row r="45" spans="1:27" ht="24.6" x14ac:dyDescent="0.65">
      <c r="A45" s="10">
        <v>41</v>
      </c>
      <c r="B45" s="10"/>
      <c r="C45" s="19" t="s">
        <v>449</v>
      </c>
      <c r="D45" s="71"/>
      <c r="E45" s="90">
        <v>0</v>
      </c>
      <c r="F45" s="46">
        <f>D45+E45</f>
        <v>0</v>
      </c>
      <c r="G45" s="101">
        <v>0</v>
      </c>
      <c r="H45" s="99">
        <v>0</v>
      </c>
      <c r="I45" s="46">
        <f>+F45-G45-J45</f>
        <v>0</v>
      </c>
      <c r="J45" s="91"/>
      <c r="K45" s="20">
        <v>25</v>
      </c>
      <c r="L45" s="72">
        <f>+K45*J45</f>
        <v>0</v>
      </c>
      <c r="M45" s="17" t="s">
        <v>16</v>
      </c>
      <c r="N45" s="18">
        <v>0</v>
      </c>
      <c r="O45" s="23">
        <f>SUM(L45-N45)</f>
        <v>0</v>
      </c>
      <c r="P45" s="93"/>
      <c r="Q45" s="43">
        <f>+L45*P45</f>
        <v>0</v>
      </c>
    </row>
    <row r="46" spans="1:27" ht="24.6" x14ac:dyDescent="0.65">
      <c r="A46" s="10">
        <v>42</v>
      </c>
      <c r="B46" s="10"/>
      <c r="C46" s="19" t="s">
        <v>450</v>
      </c>
      <c r="D46" s="71"/>
      <c r="E46" s="90">
        <v>0</v>
      </c>
      <c r="F46" s="46">
        <f>D46+E46</f>
        <v>0</v>
      </c>
      <c r="G46" s="101">
        <v>0</v>
      </c>
      <c r="H46" s="99">
        <v>0</v>
      </c>
      <c r="I46" s="46">
        <f>+F46-G46-J46</f>
        <v>0</v>
      </c>
      <c r="J46" s="91"/>
      <c r="K46" s="20">
        <v>25</v>
      </c>
      <c r="L46" s="72">
        <f>+K46*J46</f>
        <v>0</v>
      </c>
      <c r="M46" s="17" t="s">
        <v>16</v>
      </c>
      <c r="N46" s="18">
        <v>0</v>
      </c>
      <c r="O46" s="23">
        <f>SUM(L46-N46)</f>
        <v>0</v>
      </c>
      <c r="P46" s="93"/>
      <c r="Q46" s="43">
        <f>+L46*P46</f>
        <v>0</v>
      </c>
    </row>
    <row r="47" spans="1:27" ht="24.6" x14ac:dyDescent="0.65">
      <c r="A47" s="10">
        <v>43</v>
      </c>
      <c r="B47" s="10"/>
      <c r="C47" s="19" t="s">
        <v>451</v>
      </c>
      <c r="D47" s="71"/>
      <c r="E47" s="90">
        <v>0</v>
      </c>
      <c r="F47" s="46">
        <f>D47+E47</f>
        <v>0</v>
      </c>
      <c r="G47" s="101">
        <v>0</v>
      </c>
      <c r="H47" s="99">
        <v>0</v>
      </c>
      <c r="I47" s="46">
        <f>+F47-G47-J47</f>
        <v>0</v>
      </c>
      <c r="J47" s="91"/>
      <c r="K47" s="20">
        <v>25</v>
      </c>
      <c r="L47" s="72">
        <f>+K47*J47</f>
        <v>0</v>
      </c>
      <c r="M47" s="17" t="s">
        <v>16</v>
      </c>
      <c r="N47" s="18">
        <v>0</v>
      </c>
      <c r="O47" s="23">
        <f>SUM(L47-N47)</f>
        <v>0</v>
      </c>
      <c r="P47" s="93"/>
      <c r="Q47" s="43">
        <f>+L47*P47</f>
        <v>0</v>
      </c>
    </row>
    <row r="48" spans="1:27" ht="24.6" x14ac:dyDescent="0.65">
      <c r="A48" s="10">
        <v>44</v>
      </c>
      <c r="B48" s="10" t="s">
        <v>540</v>
      </c>
      <c r="C48" s="19" t="s">
        <v>266</v>
      </c>
      <c r="D48" s="71"/>
      <c r="E48" s="90">
        <v>0</v>
      </c>
      <c r="F48" s="46">
        <f t="shared" si="0"/>
        <v>0</v>
      </c>
      <c r="G48" s="101">
        <v>0</v>
      </c>
      <c r="H48" s="99">
        <v>0</v>
      </c>
      <c r="I48" s="46">
        <f t="shared" si="1"/>
        <v>0</v>
      </c>
      <c r="J48" s="91"/>
      <c r="K48" s="20">
        <v>50</v>
      </c>
      <c r="L48" s="72">
        <f t="shared" si="5"/>
        <v>0</v>
      </c>
      <c r="M48" s="17" t="s">
        <v>16</v>
      </c>
      <c r="N48" s="18">
        <v>0</v>
      </c>
      <c r="O48" s="23">
        <f t="shared" si="6"/>
        <v>0</v>
      </c>
      <c r="P48" s="93"/>
      <c r="Q48" s="43">
        <f t="shared" si="7"/>
        <v>0</v>
      </c>
    </row>
    <row r="49" spans="1:17" ht="24.6" x14ac:dyDescent="0.65">
      <c r="A49" s="10">
        <v>45</v>
      </c>
      <c r="B49" s="10" t="s">
        <v>537</v>
      </c>
      <c r="C49" s="19" t="s">
        <v>52</v>
      </c>
      <c r="D49" s="71">
        <v>4</v>
      </c>
      <c r="E49" s="90">
        <v>0</v>
      </c>
      <c r="F49" s="46">
        <f t="shared" si="0"/>
        <v>4</v>
      </c>
      <c r="G49" s="101">
        <v>0</v>
      </c>
      <c r="H49" s="99">
        <v>0</v>
      </c>
      <c r="I49" s="46">
        <f t="shared" si="1"/>
        <v>4</v>
      </c>
      <c r="J49" s="91"/>
      <c r="K49" s="20">
        <v>50</v>
      </c>
      <c r="L49" s="72">
        <f t="shared" si="5"/>
        <v>0</v>
      </c>
      <c r="M49" s="17" t="s">
        <v>16</v>
      </c>
      <c r="N49" s="18">
        <v>0</v>
      </c>
      <c r="O49" s="23">
        <f t="shared" si="6"/>
        <v>0</v>
      </c>
      <c r="P49" s="93">
        <v>25.21</v>
      </c>
      <c r="Q49" s="43">
        <f t="shared" si="7"/>
        <v>0</v>
      </c>
    </row>
    <row r="50" spans="1:17" ht="24.6" x14ac:dyDescent="0.65">
      <c r="A50" s="10">
        <v>46</v>
      </c>
      <c r="B50" s="10" t="s">
        <v>538</v>
      </c>
      <c r="C50" s="19" t="s">
        <v>53</v>
      </c>
      <c r="D50" s="71">
        <v>3</v>
      </c>
      <c r="E50" s="90">
        <v>0</v>
      </c>
      <c r="F50" s="46">
        <f t="shared" si="0"/>
        <v>3</v>
      </c>
      <c r="G50" s="101">
        <v>0</v>
      </c>
      <c r="H50" s="99">
        <v>0</v>
      </c>
      <c r="I50" s="46">
        <f t="shared" si="1"/>
        <v>3</v>
      </c>
      <c r="J50" s="91"/>
      <c r="K50" s="20">
        <v>50</v>
      </c>
      <c r="L50" s="72">
        <f t="shared" si="5"/>
        <v>0</v>
      </c>
      <c r="M50" s="17" t="s">
        <v>16</v>
      </c>
      <c r="N50" s="18">
        <v>0</v>
      </c>
      <c r="O50" s="23">
        <f t="shared" si="6"/>
        <v>0</v>
      </c>
      <c r="P50" s="93">
        <v>14.96</v>
      </c>
      <c r="Q50" s="43">
        <f t="shared" si="7"/>
        <v>0</v>
      </c>
    </row>
    <row r="51" spans="1:17" ht="24.6" x14ac:dyDescent="0.65">
      <c r="A51" s="10">
        <v>47</v>
      </c>
      <c r="B51" s="10" t="s">
        <v>498</v>
      </c>
      <c r="C51" s="19" t="s">
        <v>54</v>
      </c>
      <c r="D51" s="71">
        <v>8</v>
      </c>
      <c r="E51" s="90">
        <v>0</v>
      </c>
      <c r="F51" s="46">
        <f t="shared" si="0"/>
        <v>8</v>
      </c>
      <c r="G51" s="101">
        <v>0</v>
      </c>
      <c r="H51" s="99">
        <v>0</v>
      </c>
      <c r="I51" s="46">
        <f t="shared" si="1"/>
        <v>8</v>
      </c>
      <c r="J51" s="91"/>
      <c r="K51" s="20">
        <v>50</v>
      </c>
      <c r="L51" s="72">
        <f t="shared" si="5"/>
        <v>0</v>
      </c>
      <c r="M51" s="17" t="s">
        <v>16</v>
      </c>
      <c r="N51" s="18">
        <v>0</v>
      </c>
      <c r="O51" s="23">
        <f t="shared" si="6"/>
        <v>0</v>
      </c>
      <c r="P51" s="93">
        <v>14.38</v>
      </c>
      <c r="Q51" s="43">
        <f t="shared" si="7"/>
        <v>0</v>
      </c>
    </row>
    <row r="52" spans="1:17" ht="24.6" x14ac:dyDescent="0.65">
      <c r="A52" s="10">
        <v>48</v>
      </c>
      <c r="B52" s="10" t="s">
        <v>499</v>
      </c>
      <c r="C52" s="19" t="s">
        <v>55</v>
      </c>
      <c r="D52" s="71">
        <v>9</v>
      </c>
      <c r="E52" s="90">
        <v>0</v>
      </c>
      <c r="F52" s="46">
        <f t="shared" si="0"/>
        <v>9</v>
      </c>
      <c r="G52" s="101">
        <v>0</v>
      </c>
      <c r="H52" s="99">
        <v>0</v>
      </c>
      <c r="I52" s="46">
        <f t="shared" si="1"/>
        <v>9</v>
      </c>
      <c r="J52" s="91"/>
      <c r="K52" s="20">
        <v>50</v>
      </c>
      <c r="L52" s="72">
        <f t="shared" si="5"/>
        <v>0</v>
      </c>
      <c r="M52" s="17" t="s">
        <v>16</v>
      </c>
      <c r="N52" s="18">
        <v>0</v>
      </c>
      <c r="O52" s="23">
        <f t="shared" si="6"/>
        <v>0</v>
      </c>
      <c r="P52" s="93">
        <v>18.510000000000002</v>
      </c>
      <c r="Q52" s="43">
        <f t="shared" si="7"/>
        <v>0</v>
      </c>
    </row>
    <row r="53" spans="1:17" ht="24.6" x14ac:dyDescent="0.65">
      <c r="A53" s="10">
        <v>49</v>
      </c>
      <c r="B53" s="10" t="s">
        <v>539</v>
      </c>
      <c r="C53" s="19" t="s">
        <v>56</v>
      </c>
      <c r="D53" s="71"/>
      <c r="E53" s="90">
        <v>0</v>
      </c>
      <c r="F53" s="46">
        <f t="shared" si="0"/>
        <v>0</v>
      </c>
      <c r="G53" s="101">
        <v>0</v>
      </c>
      <c r="H53" s="99">
        <v>0</v>
      </c>
      <c r="I53" s="46">
        <f t="shared" si="1"/>
        <v>0</v>
      </c>
      <c r="J53" s="91"/>
      <c r="K53" s="20">
        <v>50</v>
      </c>
      <c r="L53" s="72">
        <f t="shared" si="5"/>
        <v>0</v>
      </c>
      <c r="M53" s="17" t="s">
        <v>16</v>
      </c>
      <c r="N53" s="18">
        <v>0</v>
      </c>
      <c r="O53" s="23">
        <f t="shared" si="6"/>
        <v>0</v>
      </c>
      <c r="P53" s="93">
        <v>18.36</v>
      </c>
      <c r="Q53" s="43">
        <f t="shared" si="7"/>
        <v>0</v>
      </c>
    </row>
    <row r="54" spans="1:17" ht="24.6" x14ac:dyDescent="0.65">
      <c r="A54" s="10">
        <v>50</v>
      </c>
      <c r="B54" s="10" t="s">
        <v>497</v>
      </c>
      <c r="C54" s="19" t="s">
        <v>57</v>
      </c>
      <c r="D54" s="71">
        <v>2</v>
      </c>
      <c r="E54" s="90">
        <v>0</v>
      </c>
      <c r="F54" s="46">
        <f t="shared" si="0"/>
        <v>2</v>
      </c>
      <c r="G54" s="101">
        <v>0</v>
      </c>
      <c r="H54" s="99">
        <v>0</v>
      </c>
      <c r="I54" s="46">
        <f t="shared" si="1"/>
        <v>2</v>
      </c>
      <c r="J54" s="91"/>
      <c r="K54" s="20">
        <v>50</v>
      </c>
      <c r="L54" s="72">
        <f t="shared" si="5"/>
        <v>0</v>
      </c>
      <c r="M54" s="17" t="s">
        <v>16</v>
      </c>
      <c r="N54" s="18">
        <v>0</v>
      </c>
      <c r="O54" s="23">
        <f t="shared" si="6"/>
        <v>0</v>
      </c>
      <c r="P54" s="93">
        <v>14.89</v>
      </c>
      <c r="Q54" s="43">
        <f t="shared" si="7"/>
        <v>0</v>
      </c>
    </row>
    <row r="55" spans="1:17" ht="24.6" x14ac:dyDescent="0.65">
      <c r="A55" s="10">
        <v>51</v>
      </c>
      <c r="B55" s="10" t="s">
        <v>490</v>
      </c>
      <c r="C55" s="19" t="s">
        <v>58</v>
      </c>
      <c r="D55" s="71">
        <v>19</v>
      </c>
      <c r="E55" s="90">
        <v>0</v>
      </c>
      <c r="F55" s="46">
        <f t="shared" si="0"/>
        <v>19</v>
      </c>
      <c r="G55" s="101">
        <v>0</v>
      </c>
      <c r="H55" s="99">
        <v>0</v>
      </c>
      <c r="I55" s="46">
        <f t="shared" si="1"/>
        <v>19</v>
      </c>
      <c r="J55" s="91"/>
      <c r="K55" s="20">
        <v>50</v>
      </c>
      <c r="L55" s="72">
        <f t="shared" si="5"/>
        <v>0</v>
      </c>
      <c r="M55" s="17" t="s">
        <v>16</v>
      </c>
      <c r="N55" s="18">
        <v>0</v>
      </c>
      <c r="O55" s="23">
        <f t="shared" si="6"/>
        <v>0</v>
      </c>
      <c r="P55" s="93">
        <v>14.23</v>
      </c>
      <c r="Q55" s="43">
        <f t="shared" si="7"/>
        <v>0</v>
      </c>
    </row>
    <row r="56" spans="1:17" ht="24.6" x14ac:dyDescent="0.65">
      <c r="A56" s="10">
        <v>52</v>
      </c>
      <c r="B56" s="10" t="s">
        <v>488</v>
      </c>
      <c r="C56" s="19" t="s">
        <v>59</v>
      </c>
      <c r="D56" s="71">
        <v>7</v>
      </c>
      <c r="E56" s="90">
        <v>0</v>
      </c>
      <c r="F56" s="46">
        <f t="shared" si="0"/>
        <v>7</v>
      </c>
      <c r="G56" s="101">
        <v>0</v>
      </c>
      <c r="H56" s="99">
        <v>0</v>
      </c>
      <c r="I56" s="46">
        <f t="shared" si="1"/>
        <v>7</v>
      </c>
      <c r="J56" s="91"/>
      <c r="K56" s="20">
        <v>50</v>
      </c>
      <c r="L56" s="72">
        <f t="shared" si="5"/>
        <v>0</v>
      </c>
      <c r="M56" s="17" t="s">
        <v>16</v>
      </c>
      <c r="N56" s="18">
        <v>0</v>
      </c>
      <c r="O56" s="23">
        <f t="shared" si="6"/>
        <v>0</v>
      </c>
      <c r="P56" s="93">
        <v>14.38</v>
      </c>
      <c r="Q56" s="43">
        <f t="shared" si="7"/>
        <v>0</v>
      </c>
    </row>
    <row r="57" spans="1:17" ht="24.6" x14ac:dyDescent="0.65">
      <c r="A57" s="10">
        <v>53</v>
      </c>
      <c r="B57" s="10" t="s">
        <v>489</v>
      </c>
      <c r="C57" s="19" t="s">
        <v>60</v>
      </c>
      <c r="D57" s="71">
        <v>11</v>
      </c>
      <c r="E57" s="90">
        <v>0</v>
      </c>
      <c r="F57" s="46">
        <f t="shared" si="0"/>
        <v>11</v>
      </c>
      <c r="G57" s="101">
        <v>0</v>
      </c>
      <c r="H57" s="99">
        <v>0</v>
      </c>
      <c r="I57" s="46">
        <f t="shared" si="1"/>
        <v>11</v>
      </c>
      <c r="J57" s="91"/>
      <c r="K57" s="20">
        <v>50</v>
      </c>
      <c r="L57" s="72">
        <f t="shared" si="5"/>
        <v>0</v>
      </c>
      <c r="M57" s="17" t="s">
        <v>16</v>
      </c>
      <c r="N57" s="18">
        <v>0</v>
      </c>
      <c r="O57" s="23">
        <f t="shared" si="6"/>
        <v>0</v>
      </c>
      <c r="P57" s="93">
        <v>14.65</v>
      </c>
      <c r="Q57" s="43">
        <f t="shared" si="7"/>
        <v>0</v>
      </c>
    </row>
    <row r="58" spans="1:17" ht="24.6" x14ac:dyDescent="0.65">
      <c r="A58" s="10">
        <v>54</v>
      </c>
      <c r="B58" s="10" t="s">
        <v>541</v>
      </c>
      <c r="C58" s="19" t="s">
        <v>61</v>
      </c>
      <c r="D58" s="71">
        <v>3</v>
      </c>
      <c r="E58" s="90">
        <v>0</v>
      </c>
      <c r="F58" s="46">
        <f t="shared" si="0"/>
        <v>3</v>
      </c>
      <c r="G58" s="101">
        <v>0</v>
      </c>
      <c r="H58" s="99">
        <v>0</v>
      </c>
      <c r="I58" s="46">
        <f t="shared" si="1"/>
        <v>3</v>
      </c>
      <c r="J58" s="91"/>
      <c r="K58" s="20">
        <v>120</v>
      </c>
      <c r="L58" s="72">
        <f t="shared" si="5"/>
        <v>0</v>
      </c>
      <c r="M58" s="17" t="s">
        <v>16</v>
      </c>
      <c r="N58" s="18">
        <v>0</v>
      </c>
      <c r="O58" s="23">
        <f t="shared" si="6"/>
        <v>0</v>
      </c>
      <c r="P58" s="93">
        <v>27.37</v>
      </c>
      <c r="Q58" s="43">
        <f t="shared" si="7"/>
        <v>0</v>
      </c>
    </row>
    <row r="59" spans="1:17" ht="24.6" x14ac:dyDescent="0.65">
      <c r="A59" s="10">
        <v>55</v>
      </c>
      <c r="B59" s="10" t="s">
        <v>504</v>
      </c>
      <c r="C59" s="19" t="s">
        <v>62</v>
      </c>
      <c r="D59" s="71">
        <v>10</v>
      </c>
      <c r="E59" s="90">
        <v>0</v>
      </c>
      <c r="F59" s="46">
        <f t="shared" si="0"/>
        <v>10</v>
      </c>
      <c r="G59" s="101">
        <v>0</v>
      </c>
      <c r="H59" s="99">
        <v>0</v>
      </c>
      <c r="I59" s="46">
        <f t="shared" si="1"/>
        <v>10</v>
      </c>
      <c r="J59" s="91"/>
      <c r="K59" s="20">
        <v>120</v>
      </c>
      <c r="L59" s="72">
        <f t="shared" si="5"/>
        <v>0</v>
      </c>
      <c r="M59" s="17" t="s">
        <v>16</v>
      </c>
      <c r="N59" s="18">
        <v>0</v>
      </c>
      <c r="O59" s="23">
        <f t="shared" si="6"/>
        <v>0</v>
      </c>
      <c r="P59" s="93">
        <v>28.06</v>
      </c>
      <c r="Q59" s="43">
        <f t="shared" si="7"/>
        <v>0</v>
      </c>
    </row>
    <row r="60" spans="1:17" ht="24.6" x14ac:dyDescent="0.65">
      <c r="A60" s="10">
        <v>56</v>
      </c>
      <c r="B60" s="10" t="s">
        <v>502</v>
      </c>
      <c r="C60" s="19" t="s">
        <v>63</v>
      </c>
      <c r="D60" s="71">
        <v>2</v>
      </c>
      <c r="E60" s="90">
        <v>0</v>
      </c>
      <c r="F60" s="46">
        <f t="shared" si="0"/>
        <v>2</v>
      </c>
      <c r="G60" s="101">
        <v>0</v>
      </c>
      <c r="H60" s="99">
        <v>0</v>
      </c>
      <c r="I60" s="46">
        <f t="shared" si="1"/>
        <v>2</v>
      </c>
      <c r="J60" s="91"/>
      <c r="K60" s="20">
        <v>120</v>
      </c>
      <c r="L60" s="72">
        <f t="shared" si="5"/>
        <v>0</v>
      </c>
      <c r="M60" s="17" t="s">
        <v>16</v>
      </c>
      <c r="N60" s="18">
        <v>0</v>
      </c>
      <c r="O60" s="23">
        <f t="shared" si="6"/>
        <v>0</v>
      </c>
      <c r="P60" s="93">
        <v>29.96</v>
      </c>
      <c r="Q60" s="43">
        <f t="shared" si="7"/>
        <v>0</v>
      </c>
    </row>
    <row r="61" spans="1:17" ht="24.6" x14ac:dyDescent="0.65">
      <c r="A61" s="10">
        <v>57</v>
      </c>
      <c r="B61" s="10"/>
      <c r="C61" s="19" t="s">
        <v>64</v>
      </c>
      <c r="D61" s="71"/>
      <c r="E61" s="90">
        <v>0</v>
      </c>
      <c r="F61" s="46">
        <f t="shared" si="0"/>
        <v>0</v>
      </c>
      <c r="G61" s="101">
        <v>0</v>
      </c>
      <c r="H61" s="99">
        <v>0</v>
      </c>
      <c r="I61" s="46">
        <f t="shared" si="1"/>
        <v>0</v>
      </c>
      <c r="J61" s="91"/>
      <c r="K61" s="20">
        <v>120</v>
      </c>
      <c r="L61" s="72">
        <f t="shared" si="5"/>
        <v>0</v>
      </c>
      <c r="M61" s="17" t="s">
        <v>16</v>
      </c>
      <c r="N61" s="18">
        <v>0</v>
      </c>
      <c r="O61" s="23">
        <f t="shared" si="6"/>
        <v>0</v>
      </c>
      <c r="P61" s="93">
        <v>24.82</v>
      </c>
      <c r="Q61" s="43">
        <f t="shared" si="7"/>
        <v>0</v>
      </c>
    </row>
    <row r="62" spans="1:17" ht="24.6" x14ac:dyDescent="0.65">
      <c r="A62" s="10">
        <v>58</v>
      </c>
      <c r="B62" s="10" t="s">
        <v>503</v>
      </c>
      <c r="C62" s="19" t="s">
        <v>65</v>
      </c>
      <c r="D62" s="71">
        <v>5</v>
      </c>
      <c r="E62" s="90">
        <v>0</v>
      </c>
      <c r="F62" s="46">
        <f t="shared" si="0"/>
        <v>5</v>
      </c>
      <c r="G62" s="101">
        <v>0</v>
      </c>
      <c r="H62" s="99">
        <v>0</v>
      </c>
      <c r="I62" s="46">
        <f t="shared" si="1"/>
        <v>5</v>
      </c>
      <c r="J62" s="91"/>
      <c r="K62" s="20">
        <v>120</v>
      </c>
      <c r="L62" s="72">
        <f t="shared" si="5"/>
        <v>0</v>
      </c>
      <c r="M62" s="17" t="s">
        <v>16</v>
      </c>
      <c r="N62" s="18">
        <v>0</v>
      </c>
      <c r="O62" s="23">
        <f t="shared" si="6"/>
        <v>0</v>
      </c>
      <c r="P62" s="93">
        <v>15.06</v>
      </c>
      <c r="Q62" s="43">
        <f t="shared" si="7"/>
        <v>0</v>
      </c>
    </row>
    <row r="63" spans="1:17" ht="24.6" x14ac:dyDescent="0.65">
      <c r="A63" s="10">
        <v>59</v>
      </c>
      <c r="B63" s="10" t="s">
        <v>500</v>
      </c>
      <c r="C63" s="19" t="s">
        <v>66</v>
      </c>
      <c r="D63" s="71">
        <v>13</v>
      </c>
      <c r="E63" s="90">
        <v>0</v>
      </c>
      <c r="F63" s="46">
        <f t="shared" si="0"/>
        <v>13</v>
      </c>
      <c r="G63" s="101">
        <v>0</v>
      </c>
      <c r="H63" s="99">
        <v>0</v>
      </c>
      <c r="I63" s="46">
        <f t="shared" si="1"/>
        <v>13</v>
      </c>
      <c r="J63" s="91"/>
      <c r="K63" s="20">
        <v>120</v>
      </c>
      <c r="L63" s="72">
        <f t="shared" si="5"/>
        <v>0</v>
      </c>
      <c r="M63" s="17" t="s">
        <v>16</v>
      </c>
      <c r="N63" s="18">
        <v>0</v>
      </c>
      <c r="O63" s="23">
        <f t="shared" si="6"/>
        <v>0</v>
      </c>
      <c r="P63" s="93">
        <v>26.81</v>
      </c>
      <c r="Q63" s="43">
        <f t="shared" si="7"/>
        <v>0</v>
      </c>
    </row>
    <row r="64" spans="1:17" ht="24.6" x14ac:dyDescent="0.65">
      <c r="A64" s="10">
        <v>60</v>
      </c>
      <c r="B64" s="10" t="s">
        <v>542</v>
      </c>
      <c r="C64" s="19" t="s">
        <v>267</v>
      </c>
      <c r="D64" s="71">
        <v>3</v>
      </c>
      <c r="E64" s="90">
        <v>0</v>
      </c>
      <c r="F64" s="46">
        <f t="shared" si="0"/>
        <v>3</v>
      </c>
      <c r="G64" s="101">
        <v>0</v>
      </c>
      <c r="H64" s="99">
        <v>0</v>
      </c>
      <c r="I64" s="46">
        <f t="shared" si="1"/>
        <v>3</v>
      </c>
      <c r="J64" s="91"/>
      <c r="K64" s="20">
        <v>120</v>
      </c>
      <c r="L64" s="72">
        <f t="shared" si="5"/>
        <v>0</v>
      </c>
      <c r="M64" s="17" t="s">
        <v>16</v>
      </c>
      <c r="N64" s="18">
        <v>0</v>
      </c>
      <c r="O64" s="23">
        <f t="shared" si="6"/>
        <v>0</v>
      </c>
      <c r="P64" s="93">
        <v>29.28</v>
      </c>
      <c r="Q64" s="43">
        <f t="shared" si="7"/>
        <v>0</v>
      </c>
    </row>
    <row r="65" spans="1:17" ht="24.6" x14ac:dyDescent="0.65">
      <c r="A65" s="10">
        <v>61</v>
      </c>
      <c r="B65" s="10"/>
      <c r="C65" s="19" t="s">
        <v>341</v>
      </c>
      <c r="D65" s="71"/>
      <c r="E65" s="90">
        <v>0</v>
      </c>
      <c r="F65" s="46">
        <f t="shared" si="0"/>
        <v>0</v>
      </c>
      <c r="G65" s="101">
        <v>0</v>
      </c>
      <c r="H65" s="99">
        <v>0</v>
      </c>
      <c r="I65" s="46">
        <f t="shared" si="1"/>
        <v>0</v>
      </c>
      <c r="J65" s="91"/>
      <c r="K65" s="20">
        <v>30</v>
      </c>
      <c r="L65" s="72">
        <f t="shared" si="5"/>
        <v>0</v>
      </c>
      <c r="M65" s="17" t="s">
        <v>16</v>
      </c>
      <c r="N65" s="18">
        <v>0</v>
      </c>
      <c r="O65" s="23">
        <f t="shared" si="6"/>
        <v>0</v>
      </c>
      <c r="P65" s="93"/>
      <c r="Q65" s="43">
        <f t="shared" si="7"/>
        <v>0</v>
      </c>
    </row>
    <row r="66" spans="1:17" ht="24.6" x14ac:dyDescent="0.65">
      <c r="A66" s="10">
        <v>62</v>
      </c>
      <c r="B66" s="10" t="s">
        <v>546</v>
      </c>
      <c r="C66" s="19" t="s">
        <v>342</v>
      </c>
      <c r="D66" s="71"/>
      <c r="E66" s="90">
        <v>0</v>
      </c>
      <c r="F66" s="46">
        <f t="shared" si="0"/>
        <v>0</v>
      </c>
      <c r="G66" s="101">
        <v>0</v>
      </c>
      <c r="H66" s="99">
        <v>0</v>
      </c>
      <c r="I66" s="46">
        <f t="shared" si="1"/>
        <v>0</v>
      </c>
      <c r="J66" s="91"/>
      <c r="K66" s="20">
        <v>30</v>
      </c>
      <c r="L66" s="72">
        <f t="shared" si="5"/>
        <v>0</v>
      </c>
      <c r="M66" s="17" t="s">
        <v>16</v>
      </c>
      <c r="N66" s="18">
        <v>0</v>
      </c>
      <c r="O66" s="23">
        <f t="shared" si="6"/>
        <v>0</v>
      </c>
      <c r="P66" s="93">
        <v>12.71</v>
      </c>
      <c r="Q66" s="43">
        <f t="shared" si="7"/>
        <v>0</v>
      </c>
    </row>
    <row r="67" spans="1:17" ht="24.6" x14ac:dyDescent="0.65">
      <c r="A67" s="10">
        <v>63</v>
      </c>
      <c r="B67" s="10" t="s">
        <v>547</v>
      </c>
      <c r="C67" s="19" t="s">
        <v>343</v>
      </c>
      <c r="D67" s="71"/>
      <c r="E67" s="90">
        <v>0</v>
      </c>
      <c r="F67" s="46">
        <f t="shared" si="0"/>
        <v>0</v>
      </c>
      <c r="G67" s="101">
        <v>0</v>
      </c>
      <c r="H67" s="99">
        <v>0</v>
      </c>
      <c r="I67" s="46">
        <f t="shared" si="1"/>
        <v>0</v>
      </c>
      <c r="J67" s="91"/>
      <c r="K67" s="20">
        <v>30</v>
      </c>
      <c r="L67" s="72">
        <f t="shared" si="5"/>
        <v>0</v>
      </c>
      <c r="M67" s="17" t="s">
        <v>16</v>
      </c>
      <c r="N67" s="18">
        <v>0</v>
      </c>
      <c r="O67" s="23">
        <f t="shared" si="6"/>
        <v>0</v>
      </c>
      <c r="P67" s="93">
        <v>17.989999999999998</v>
      </c>
      <c r="Q67" s="43">
        <f t="shared" si="7"/>
        <v>0</v>
      </c>
    </row>
    <row r="68" spans="1:17" ht="24.6" x14ac:dyDescent="0.65">
      <c r="A68" s="10">
        <v>64</v>
      </c>
      <c r="B68" s="10" t="s">
        <v>543</v>
      </c>
      <c r="C68" s="19" t="s">
        <v>72</v>
      </c>
      <c r="D68" s="71"/>
      <c r="E68" s="90">
        <v>0</v>
      </c>
      <c r="F68" s="46">
        <f t="shared" si="0"/>
        <v>0</v>
      </c>
      <c r="G68" s="101">
        <v>0</v>
      </c>
      <c r="H68" s="99">
        <v>0</v>
      </c>
      <c r="I68" s="46">
        <f t="shared" si="1"/>
        <v>0</v>
      </c>
      <c r="J68" s="91"/>
      <c r="K68" s="20">
        <v>50</v>
      </c>
      <c r="L68" s="72">
        <f t="shared" si="5"/>
        <v>0</v>
      </c>
      <c r="M68" s="17" t="s">
        <v>16</v>
      </c>
      <c r="N68" s="18">
        <v>0</v>
      </c>
      <c r="O68" s="23">
        <f t="shared" si="6"/>
        <v>0</v>
      </c>
      <c r="P68" s="93"/>
      <c r="Q68" s="43">
        <f t="shared" si="7"/>
        <v>0</v>
      </c>
    </row>
    <row r="69" spans="1:17" ht="24.6" x14ac:dyDescent="0.65">
      <c r="A69" s="10">
        <v>65</v>
      </c>
      <c r="B69" s="10" t="s">
        <v>545</v>
      </c>
      <c r="C69" s="19" t="s">
        <v>73</v>
      </c>
      <c r="D69" s="71"/>
      <c r="E69" s="90">
        <v>0</v>
      </c>
      <c r="F69" s="46">
        <f t="shared" si="0"/>
        <v>0</v>
      </c>
      <c r="G69" s="101">
        <v>0</v>
      </c>
      <c r="H69" s="99">
        <v>0</v>
      </c>
      <c r="I69" s="46">
        <f t="shared" si="1"/>
        <v>0</v>
      </c>
      <c r="J69" s="91"/>
      <c r="K69" s="20">
        <v>50</v>
      </c>
      <c r="L69" s="72">
        <f t="shared" si="5"/>
        <v>0</v>
      </c>
      <c r="M69" s="17" t="s">
        <v>16</v>
      </c>
      <c r="N69" s="18">
        <v>0</v>
      </c>
      <c r="O69" s="23">
        <f t="shared" si="6"/>
        <v>0</v>
      </c>
      <c r="P69" s="93"/>
      <c r="Q69" s="43">
        <f t="shared" si="7"/>
        <v>0</v>
      </c>
    </row>
    <row r="70" spans="1:17" ht="24.6" x14ac:dyDescent="0.65">
      <c r="A70" s="10">
        <v>66</v>
      </c>
      <c r="B70" s="10" t="s">
        <v>544</v>
      </c>
      <c r="C70" s="19" t="s">
        <v>74</v>
      </c>
      <c r="D70" s="71"/>
      <c r="E70" s="90">
        <v>0</v>
      </c>
      <c r="F70" s="46">
        <f t="shared" si="0"/>
        <v>0</v>
      </c>
      <c r="G70" s="101">
        <v>0</v>
      </c>
      <c r="H70" s="99">
        <v>0</v>
      </c>
      <c r="I70" s="46">
        <f t="shared" si="1"/>
        <v>0</v>
      </c>
      <c r="J70" s="91"/>
      <c r="K70" s="20">
        <v>50</v>
      </c>
      <c r="L70" s="72">
        <f t="shared" si="5"/>
        <v>0</v>
      </c>
      <c r="M70" s="17" t="s">
        <v>16</v>
      </c>
      <c r="N70" s="18">
        <v>0</v>
      </c>
      <c r="O70" s="23">
        <f t="shared" si="6"/>
        <v>0</v>
      </c>
      <c r="P70" s="93"/>
      <c r="Q70" s="43">
        <f t="shared" si="7"/>
        <v>0</v>
      </c>
    </row>
    <row r="71" spans="1:17" ht="24.6" x14ac:dyDescent="0.65">
      <c r="A71" s="10">
        <v>67</v>
      </c>
      <c r="B71" s="10"/>
      <c r="C71" s="19" t="s">
        <v>175</v>
      </c>
      <c r="D71" s="71"/>
      <c r="E71" s="90">
        <v>0</v>
      </c>
      <c r="F71" s="46">
        <f t="shared" si="0"/>
        <v>0</v>
      </c>
      <c r="G71" s="101">
        <v>0</v>
      </c>
      <c r="H71" s="99">
        <v>0</v>
      </c>
      <c r="I71" s="46">
        <f t="shared" si="1"/>
        <v>0</v>
      </c>
      <c r="J71" s="91"/>
      <c r="K71" s="20">
        <v>50</v>
      </c>
      <c r="L71" s="72">
        <f t="shared" si="5"/>
        <v>0</v>
      </c>
      <c r="M71" s="17" t="s">
        <v>16</v>
      </c>
      <c r="N71" s="18">
        <v>0</v>
      </c>
      <c r="O71" s="23">
        <f t="shared" si="6"/>
        <v>0</v>
      </c>
      <c r="P71" s="93"/>
      <c r="Q71" s="43">
        <f t="shared" si="7"/>
        <v>0</v>
      </c>
    </row>
    <row r="72" spans="1:17" ht="24.6" x14ac:dyDescent="0.65">
      <c r="A72" s="10">
        <v>68</v>
      </c>
      <c r="B72" s="10"/>
      <c r="C72" s="19" t="s">
        <v>268</v>
      </c>
      <c r="D72" s="71"/>
      <c r="E72" s="90">
        <v>0</v>
      </c>
      <c r="F72" s="46">
        <f t="shared" ref="F72:F136" si="9">D72+E72</f>
        <v>0</v>
      </c>
      <c r="G72" s="101">
        <v>0</v>
      </c>
      <c r="H72" s="99">
        <v>0</v>
      </c>
      <c r="I72" s="46">
        <f t="shared" ref="I72:I136" si="10">+F72-G72-J72</f>
        <v>0</v>
      </c>
      <c r="J72" s="91"/>
      <c r="K72" s="20">
        <v>50</v>
      </c>
      <c r="L72" s="72">
        <f t="shared" si="5"/>
        <v>0</v>
      </c>
      <c r="M72" s="17" t="s">
        <v>16</v>
      </c>
      <c r="N72" s="18">
        <v>0</v>
      </c>
      <c r="O72" s="23">
        <f t="shared" si="6"/>
        <v>0</v>
      </c>
      <c r="P72" s="93"/>
      <c r="Q72" s="43">
        <f t="shared" si="7"/>
        <v>0</v>
      </c>
    </row>
    <row r="73" spans="1:17" ht="24.6" x14ac:dyDescent="0.65">
      <c r="A73" s="10">
        <v>69</v>
      </c>
      <c r="B73" s="10"/>
      <c r="C73" s="19" t="s">
        <v>70</v>
      </c>
      <c r="D73" s="71"/>
      <c r="E73" s="90">
        <v>0</v>
      </c>
      <c r="F73" s="46">
        <f t="shared" si="9"/>
        <v>0</v>
      </c>
      <c r="G73" s="101">
        <v>0</v>
      </c>
      <c r="H73" s="99">
        <v>0</v>
      </c>
      <c r="I73" s="46">
        <f t="shared" si="10"/>
        <v>0</v>
      </c>
      <c r="J73" s="91"/>
      <c r="K73" s="20">
        <v>70</v>
      </c>
      <c r="L73" s="72">
        <f t="shared" ref="L73:L137" si="11">+K73*J73</f>
        <v>0</v>
      </c>
      <c r="M73" s="17" t="s">
        <v>16</v>
      </c>
      <c r="N73" s="18">
        <v>0</v>
      </c>
      <c r="O73" s="23">
        <f t="shared" ref="O73:O137" si="12">SUM(L73-N73)</f>
        <v>0</v>
      </c>
      <c r="P73" s="93"/>
      <c r="Q73" s="43">
        <f t="shared" ref="Q73:Q137" si="13">+L73*P73</f>
        <v>0</v>
      </c>
    </row>
    <row r="74" spans="1:17" ht="24.6" x14ac:dyDescent="0.65">
      <c r="A74" s="10">
        <v>70</v>
      </c>
      <c r="B74" s="10"/>
      <c r="C74" s="19" t="s">
        <v>71</v>
      </c>
      <c r="D74" s="71"/>
      <c r="E74" s="90">
        <v>0</v>
      </c>
      <c r="F74" s="46">
        <f t="shared" si="9"/>
        <v>0</v>
      </c>
      <c r="G74" s="101">
        <v>0</v>
      </c>
      <c r="H74" s="99">
        <v>0</v>
      </c>
      <c r="I74" s="46">
        <f t="shared" si="10"/>
        <v>0</v>
      </c>
      <c r="J74" s="91"/>
      <c r="K74" s="20">
        <v>80</v>
      </c>
      <c r="L74" s="72">
        <f t="shared" si="11"/>
        <v>0</v>
      </c>
      <c r="M74" s="17" t="s">
        <v>16</v>
      </c>
      <c r="N74" s="18">
        <v>0</v>
      </c>
      <c r="O74" s="23">
        <f t="shared" si="12"/>
        <v>0</v>
      </c>
      <c r="P74" s="93"/>
      <c r="Q74" s="43">
        <f t="shared" si="13"/>
        <v>0</v>
      </c>
    </row>
    <row r="75" spans="1:17" ht="24.6" x14ac:dyDescent="0.65">
      <c r="A75" s="10">
        <v>71</v>
      </c>
      <c r="B75" s="10"/>
      <c r="C75" s="19" t="s">
        <v>199</v>
      </c>
      <c r="D75" s="71"/>
      <c r="E75" s="90">
        <v>0</v>
      </c>
      <c r="F75" s="46">
        <f t="shared" si="9"/>
        <v>0</v>
      </c>
      <c r="G75" s="101">
        <v>0</v>
      </c>
      <c r="H75" s="99">
        <v>0</v>
      </c>
      <c r="I75" s="46">
        <f t="shared" si="10"/>
        <v>0</v>
      </c>
      <c r="J75" s="91"/>
      <c r="K75" s="20">
        <v>150</v>
      </c>
      <c r="L75" s="72">
        <f t="shared" si="11"/>
        <v>0</v>
      </c>
      <c r="M75" s="17" t="s">
        <v>16</v>
      </c>
      <c r="N75" s="18">
        <v>0</v>
      </c>
      <c r="O75" s="23">
        <f t="shared" si="12"/>
        <v>0</v>
      </c>
      <c r="P75" s="93">
        <v>67.790000000000006</v>
      </c>
      <c r="Q75" s="43">
        <f t="shared" si="13"/>
        <v>0</v>
      </c>
    </row>
    <row r="76" spans="1:17" ht="24.6" x14ac:dyDescent="0.65">
      <c r="A76" s="10">
        <v>72</v>
      </c>
      <c r="B76" s="10"/>
      <c r="C76" s="19" t="s">
        <v>200</v>
      </c>
      <c r="D76" s="71"/>
      <c r="E76" s="90">
        <v>0</v>
      </c>
      <c r="F76" s="46">
        <f t="shared" si="9"/>
        <v>0</v>
      </c>
      <c r="G76" s="101">
        <v>0</v>
      </c>
      <c r="H76" s="99">
        <v>0</v>
      </c>
      <c r="I76" s="46">
        <f t="shared" si="10"/>
        <v>0</v>
      </c>
      <c r="J76" s="91"/>
      <c r="K76" s="20">
        <v>150</v>
      </c>
      <c r="L76" s="72">
        <f t="shared" si="11"/>
        <v>0</v>
      </c>
      <c r="M76" s="17" t="s">
        <v>16</v>
      </c>
      <c r="N76" s="18">
        <v>0</v>
      </c>
      <c r="O76" s="23">
        <f t="shared" si="12"/>
        <v>0</v>
      </c>
      <c r="P76" s="93">
        <v>68.37</v>
      </c>
      <c r="Q76" s="43">
        <f t="shared" si="13"/>
        <v>0</v>
      </c>
    </row>
    <row r="77" spans="1:17" ht="24.6" x14ac:dyDescent="0.65">
      <c r="A77" s="10">
        <v>73</v>
      </c>
      <c r="B77" s="10"/>
      <c r="C77" s="19" t="s">
        <v>201</v>
      </c>
      <c r="D77" s="71"/>
      <c r="E77" s="90">
        <v>0</v>
      </c>
      <c r="F77" s="46">
        <f t="shared" si="9"/>
        <v>0</v>
      </c>
      <c r="G77" s="101">
        <v>0</v>
      </c>
      <c r="H77" s="99">
        <v>0</v>
      </c>
      <c r="I77" s="46">
        <f t="shared" si="10"/>
        <v>0</v>
      </c>
      <c r="J77" s="91"/>
      <c r="K77" s="20">
        <v>150</v>
      </c>
      <c r="L77" s="72">
        <f t="shared" si="11"/>
        <v>0</v>
      </c>
      <c r="M77" s="17" t="s">
        <v>16</v>
      </c>
      <c r="N77" s="18">
        <v>0</v>
      </c>
      <c r="O77" s="23">
        <f t="shared" si="12"/>
        <v>0</v>
      </c>
      <c r="P77" s="93">
        <v>67.17</v>
      </c>
      <c r="Q77" s="43">
        <f t="shared" si="13"/>
        <v>0</v>
      </c>
    </row>
    <row r="78" spans="1:17" ht="24.6" x14ac:dyDescent="0.65">
      <c r="A78" s="10">
        <v>74</v>
      </c>
      <c r="B78" s="10"/>
      <c r="C78" s="19" t="s">
        <v>77</v>
      </c>
      <c r="D78" s="71">
        <v>1</v>
      </c>
      <c r="E78" s="90">
        <v>0</v>
      </c>
      <c r="F78" s="46">
        <f t="shared" si="9"/>
        <v>1</v>
      </c>
      <c r="G78" s="101">
        <v>0</v>
      </c>
      <c r="H78" s="99">
        <v>0</v>
      </c>
      <c r="I78" s="46">
        <f t="shared" si="10"/>
        <v>1</v>
      </c>
      <c r="J78" s="91"/>
      <c r="K78" s="20">
        <v>50</v>
      </c>
      <c r="L78" s="72">
        <f t="shared" si="11"/>
        <v>0</v>
      </c>
      <c r="M78" s="17" t="s">
        <v>16</v>
      </c>
      <c r="N78" s="18">
        <v>0</v>
      </c>
      <c r="O78" s="23">
        <f t="shared" si="12"/>
        <v>0</v>
      </c>
      <c r="P78" s="93"/>
      <c r="Q78" s="43">
        <f t="shared" si="13"/>
        <v>0</v>
      </c>
    </row>
    <row r="79" spans="1:17" ht="24.6" x14ac:dyDescent="0.65">
      <c r="A79" s="10">
        <v>75</v>
      </c>
      <c r="B79" s="10"/>
      <c r="C79" s="19" t="s">
        <v>409</v>
      </c>
      <c r="D79" s="71">
        <v>2</v>
      </c>
      <c r="E79" s="90">
        <v>0</v>
      </c>
      <c r="F79" s="46">
        <f t="shared" si="9"/>
        <v>2</v>
      </c>
      <c r="G79" s="101">
        <v>0</v>
      </c>
      <c r="H79" s="99">
        <v>0</v>
      </c>
      <c r="I79" s="46">
        <f t="shared" si="10"/>
        <v>2</v>
      </c>
      <c r="J79" s="91"/>
      <c r="K79" s="20">
        <v>50</v>
      </c>
      <c r="L79" s="72">
        <f t="shared" si="11"/>
        <v>0</v>
      </c>
      <c r="M79" s="17" t="s">
        <v>16</v>
      </c>
      <c r="N79" s="18">
        <v>0</v>
      </c>
      <c r="O79" s="23">
        <f t="shared" si="12"/>
        <v>0</v>
      </c>
      <c r="P79" s="93"/>
      <c r="Q79" s="43">
        <f t="shared" si="13"/>
        <v>0</v>
      </c>
    </row>
    <row r="80" spans="1:17" ht="24.6" x14ac:dyDescent="0.65">
      <c r="A80" s="10">
        <v>76</v>
      </c>
      <c r="B80" s="10"/>
      <c r="C80" s="19" t="s">
        <v>410</v>
      </c>
      <c r="D80" s="71"/>
      <c r="E80" s="90">
        <v>0</v>
      </c>
      <c r="F80" s="46">
        <f t="shared" si="9"/>
        <v>0</v>
      </c>
      <c r="G80" s="101">
        <v>0</v>
      </c>
      <c r="H80" s="99">
        <v>0</v>
      </c>
      <c r="I80" s="46">
        <f t="shared" si="10"/>
        <v>0</v>
      </c>
      <c r="J80" s="91"/>
      <c r="K80" s="20">
        <v>120</v>
      </c>
      <c r="L80" s="72">
        <f t="shared" si="11"/>
        <v>0</v>
      </c>
      <c r="M80" s="17" t="s">
        <v>16</v>
      </c>
      <c r="N80" s="18">
        <v>0</v>
      </c>
      <c r="O80" s="23">
        <f t="shared" si="12"/>
        <v>0</v>
      </c>
      <c r="P80" s="93"/>
      <c r="Q80" s="43">
        <f t="shared" si="13"/>
        <v>0</v>
      </c>
    </row>
    <row r="81" spans="1:17" ht="24.6" x14ac:dyDescent="0.65">
      <c r="A81" s="10">
        <v>77</v>
      </c>
      <c r="B81" s="10"/>
      <c r="C81" s="19" t="s">
        <v>411</v>
      </c>
      <c r="D81" s="71">
        <v>2</v>
      </c>
      <c r="E81" s="90">
        <v>0</v>
      </c>
      <c r="F81" s="46">
        <f t="shared" si="9"/>
        <v>2</v>
      </c>
      <c r="G81" s="101">
        <v>0</v>
      </c>
      <c r="H81" s="99">
        <v>0</v>
      </c>
      <c r="I81" s="46">
        <f t="shared" si="10"/>
        <v>2</v>
      </c>
      <c r="J81" s="91"/>
      <c r="K81" s="20">
        <v>50</v>
      </c>
      <c r="L81" s="72">
        <f t="shared" si="11"/>
        <v>0</v>
      </c>
      <c r="M81" s="17" t="s">
        <v>16</v>
      </c>
      <c r="N81" s="18">
        <v>0</v>
      </c>
      <c r="O81" s="23">
        <f t="shared" si="12"/>
        <v>0</v>
      </c>
      <c r="P81" s="93">
        <v>17.09</v>
      </c>
      <c r="Q81" s="43">
        <f t="shared" si="13"/>
        <v>0</v>
      </c>
    </row>
    <row r="82" spans="1:17" ht="24.6" x14ac:dyDescent="0.65">
      <c r="A82" s="10">
        <v>78</v>
      </c>
      <c r="B82" s="10"/>
      <c r="C82" s="19" t="s">
        <v>412</v>
      </c>
      <c r="D82" s="71"/>
      <c r="E82" s="90">
        <v>0</v>
      </c>
      <c r="F82" s="46">
        <f t="shared" si="9"/>
        <v>0</v>
      </c>
      <c r="G82" s="101">
        <v>0</v>
      </c>
      <c r="H82" s="99">
        <v>0</v>
      </c>
      <c r="I82" s="46">
        <f t="shared" si="10"/>
        <v>0</v>
      </c>
      <c r="J82" s="91"/>
      <c r="K82" s="20">
        <v>120</v>
      </c>
      <c r="L82" s="72">
        <f t="shared" si="11"/>
        <v>0</v>
      </c>
      <c r="M82" s="17" t="s">
        <v>16</v>
      </c>
      <c r="N82" s="18">
        <v>0</v>
      </c>
      <c r="O82" s="23">
        <f t="shared" si="12"/>
        <v>0</v>
      </c>
      <c r="P82" s="93"/>
      <c r="Q82" s="43">
        <f t="shared" si="13"/>
        <v>0</v>
      </c>
    </row>
    <row r="83" spans="1:17" ht="24.6" x14ac:dyDescent="0.65">
      <c r="A83" s="10">
        <v>79</v>
      </c>
      <c r="B83" s="10"/>
      <c r="C83" s="19" t="s">
        <v>347</v>
      </c>
      <c r="D83" s="71">
        <v>3</v>
      </c>
      <c r="E83" s="90">
        <v>0</v>
      </c>
      <c r="F83" s="46">
        <f t="shared" si="9"/>
        <v>3</v>
      </c>
      <c r="G83" s="101">
        <v>0</v>
      </c>
      <c r="H83" s="99">
        <v>0</v>
      </c>
      <c r="I83" s="46">
        <f t="shared" si="10"/>
        <v>3</v>
      </c>
      <c r="J83" s="91"/>
      <c r="K83" s="20">
        <v>50</v>
      </c>
      <c r="L83" s="72">
        <f t="shared" si="11"/>
        <v>0</v>
      </c>
      <c r="M83" s="17" t="s">
        <v>16</v>
      </c>
      <c r="N83" s="18">
        <v>0</v>
      </c>
      <c r="O83" s="23">
        <f t="shared" si="12"/>
        <v>0</v>
      </c>
      <c r="P83" s="93">
        <v>25.15</v>
      </c>
      <c r="Q83" s="43">
        <f t="shared" si="13"/>
        <v>0</v>
      </c>
    </row>
    <row r="84" spans="1:17" ht="24.6" x14ac:dyDescent="0.65">
      <c r="A84" s="10">
        <v>80</v>
      </c>
      <c r="B84" s="10"/>
      <c r="C84" s="19" t="s">
        <v>269</v>
      </c>
      <c r="D84" s="71"/>
      <c r="E84" s="90">
        <v>0</v>
      </c>
      <c r="F84" s="46">
        <f t="shared" si="9"/>
        <v>0</v>
      </c>
      <c r="G84" s="101">
        <v>0</v>
      </c>
      <c r="H84" s="99">
        <v>0</v>
      </c>
      <c r="I84" s="46">
        <f t="shared" si="10"/>
        <v>0</v>
      </c>
      <c r="J84" s="91"/>
      <c r="K84" s="20">
        <v>45</v>
      </c>
      <c r="L84" s="72">
        <f t="shared" si="11"/>
        <v>0</v>
      </c>
      <c r="M84" s="17" t="s">
        <v>16</v>
      </c>
      <c r="N84" s="18">
        <v>0</v>
      </c>
      <c r="O84" s="23">
        <f t="shared" si="12"/>
        <v>0</v>
      </c>
      <c r="P84" s="93"/>
      <c r="Q84" s="43">
        <f t="shared" si="13"/>
        <v>0</v>
      </c>
    </row>
    <row r="85" spans="1:17" ht="24.6" x14ac:dyDescent="0.65">
      <c r="A85" s="10">
        <v>81</v>
      </c>
      <c r="B85" s="10"/>
      <c r="C85" s="19" t="s">
        <v>348</v>
      </c>
      <c r="D85" s="71"/>
      <c r="E85" s="90">
        <v>0</v>
      </c>
      <c r="F85" s="46">
        <f t="shared" si="9"/>
        <v>0</v>
      </c>
      <c r="G85" s="101">
        <v>0</v>
      </c>
      <c r="H85" s="99">
        <v>0</v>
      </c>
      <c r="I85" s="46">
        <f t="shared" si="10"/>
        <v>0</v>
      </c>
      <c r="J85" s="91"/>
      <c r="K85" s="20">
        <v>50</v>
      </c>
      <c r="L85" s="72">
        <f t="shared" si="11"/>
        <v>0</v>
      </c>
      <c r="M85" s="17" t="s">
        <v>16</v>
      </c>
      <c r="N85" s="18">
        <v>0</v>
      </c>
      <c r="O85" s="23">
        <f t="shared" si="12"/>
        <v>0</v>
      </c>
      <c r="P85" s="93">
        <v>27.23</v>
      </c>
      <c r="Q85" s="43">
        <f t="shared" si="13"/>
        <v>0</v>
      </c>
    </row>
    <row r="86" spans="1:17" ht="24.6" x14ac:dyDescent="0.65">
      <c r="A86" s="10">
        <v>82</v>
      </c>
      <c r="B86" s="10" t="s">
        <v>553</v>
      </c>
      <c r="C86" s="19" t="s">
        <v>270</v>
      </c>
      <c r="D86" s="71"/>
      <c r="E86" s="90">
        <v>0</v>
      </c>
      <c r="F86" s="46">
        <f t="shared" si="9"/>
        <v>0</v>
      </c>
      <c r="G86" s="101">
        <v>0</v>
      </c>
      <c r="H86" s="99">
        <v>0</v>
      </c>
      <c r="I86" s="46">
        <f t="shared" si="10"/>
        <v>0</v>
      </c>
      <c r="J86" s="91"/>
      <c r="K86" s="20">
        <v>55</v>
      </c>
      <c r="L86" s="72">
        <f t="shared" si="11"/>
        <v>0</v>
      </c>
      <c r="M86" s="17" t="s">
        <v>16</v>
      </c>
      <c r="N86" s="18">
        <v>0</v>
      </c>
      <c r="O86" s="23">
        <f t="shared" si="12"/>
        <v>0</v>
      </c>
      <c r="P86" s="93">
        <v>14.35</v>
      </c>
      <c r="Q86" s="43">
        <f t="shared" si="13"/>
        <v>0</v>
      </c>
    </row>
    <row r="87" spans="1:17" ht="24.6" x14ac:dyDescent="0.65">
      <c r="A87" s="10">
        <v>83</v>
      </c>
      <c r="B87" s="10" t="s">
        <v>552</v>
      </c>
      <c r="C87" s="19" t="s">
        <v>93</v>
      </c>
      <c r="D87" s="71"/>
      <c r="E87" s="90">
        <v>0</v>
      </c>
      <c r="F87" s="46">
        <f t="shared" si="9"/>
        <v>0</v>
      </c>
      <c r="G87" s="101">
        <v>0</v>
      </c>
      <c r="H87" s="99">
        <v>0</v>
      </c>
      <c r="I87" s="46">
        <f t="shared" si="10"/>
        <v>0</v>
      </c>
      <c r="J87" s="91"/>
      <c r="K87" s="20">
        <v>55</v>
      </c>
      <c r="L87" s="72">
        <f t="shared" si="11"/>
        <v>0</v>
      </c>
      <c r="M87" s="17" t="s">
        <v>16</v>
      </c>
      <c r="N87" s="18">
        <v>0</v>
      </c>
      <c r="O87" s="23">
        <f t="shared" si="12"/>
        <v>0</v>
      </c>
      <c r="P87" s="93">
        <v>11.58</v>
      </c>
      <c r="Q87" s="43">
        <f t="shared" si="13"/>
        <v>0</v>
      </c>
    </row>
    <row r="88" spans="1:17" ht="24.6" x14ac:dyDescent="0.65">
      <c r="A88" s="10">
        <v>84</v>
      </c>
      <c r="B88" s="10"/>
      <c r="C88" s="19" t="s">
        <v>94</v>
      </c>
      <c r="D88" s="71"/>
      <c r="E88" s="90">
        <v>0</v>
      </c>
      <c r="F88" s="46">
        <f t="shared" si="9"/>
        <v>0</v>
      </c>
      <c r="G88" s="101">
        <v>0</v>
      </c>
      <c r="H88" s="99">
        <v>0</v>
      </c>
      <c r="I88" s="46">
        <f t="shared" si="10"/>
        <v>0</v>
      </c>
      <c r="J88" s="91"/>
      <c r="K88" s="20">
        <v>55</v>
      </c>
      <c r="L88" s="72">
        <f t="shared" si="11"/>
        <v>0</v>
      </c>
      <c r="M88" s="17" t="s">
        <v>16</v>
      </c>
      <c r="N88" s="18">
        <v>0</v>
      </c>
      <c r="O88" s="23">
        <f t="shared" si="12"/>
        <v>0</v>
      </c>
      <c r="P88" s="93">
        <v>16.12</v>
      </c>
      <c r="Q88" s="43">
        <f t="shared" si="13"/>
        <v>0</v>
      </c>
    </row>
    <row r="89" spans="1:17" ht="24.6" x14ac:dyDescent="0.65">
      <c r="A89" s="10">
        <v>85</v>
      </c>
      <c r="B89" s="10" t="s">
        <v>555</v>
      </c>
      <c r="C89" s="19" t="s">
        <v>370</v>
      </c>
      <c r="D89" s="71"/>
      <c r="E89" s="90">
        <v>0</v>
      </c>
      <c r="F89" s="46">
        <f t="shared" si="9"/>
        <v>0</v>
      </c>
      <c r="G89" s="101">
        <v>0</v>
      </c>
      <c r="H89" s="99">
        <v>0</v>
      </c>
      <c r="I89" s="46">
        <f t="shared" si="10"/>
        <v>0</v>
      </c>
      <c r="J89" s="91"/>
      <c r="K89" s="20">
        <v>30</v>
      </c>
      <c r="L89" s="72">
        <f t="shared" si="11"/>
        <v>0</v>
      </c>
      <c r="M89" s="17" t="s">
        <v>16</v>
      </c>
      <c r="N89" s="18">
        <v>0</v>
      </c>
      <c r="O89" s="23">
        <f t="shared" si="12"/>
        <v>0</v>
      </c>
      <c r="P89" s="93">
        <v>18.95</v>
      </c>
      <c r="Q89" s="43">
        <f t="shared" si="13"/>
        <v>0</v>
      </c>
    </row>
    <row r="90" spans="1:17" ht="24.6" x14ac:dyDescent="0.65">
      <c r="A90" s="10">
        <v>86</v>
      </c>
      <c r="B90" s="10" t="s">
        <v>554</v>
      </c>
      <c r="C90" s="19" t="s">
        <v>371</v>
      </c>
      <c r="D90" s="71"/>
      <c r="E90" s="90">
        <v>0</v>
      </c>
      <c r="F90" s="46">
        <f t="shared" si="9"/>
        <v>0</v>
      </c>
      <c r="G90" s="101">
        <v>0</v>
      </c>
      <c r="H90" s="99">
        <v>0</v>
      </c>
      <c r="I90" s="46">
        <f t="shared" si="10"/>
        <v>0</v>
      </c>
      <c r="J90" s="91"/>
      <c r="K90" s="20">
        <v>30</v>
      </c>
      <c r="L90" s="72">
        <f t="shared" si="11"/>
        <v>0</v>
      </c>
      <c r="M90" s="17" t="s">
        <v>16</v>
      </c>
      <c r="N90" s="18">
        <v>0</v>
      </c>
      <c r="O90" s="23">
        <f t="shared" si="12"/>
        <v>0</v>
      </c>
      <c r="P90" s="93"/>
      <c r="Q90" s="43">
        <f t="shared" si="13"/>
        <v>0</v>
      </c>
    </row>
    <row r="91" spans="1:17" ht="24.6" x14ac:dyDescent="0.65">
      <c r="A91" s="10">
        <v>87</v>
      </c>
      <c r="B91" s="10"/>
      <c r="C91" s="19" t="s">
        <v>271</v>
      </c>
      <c r="D91" s="71"/>
      <c r="E91" s="90">
        <v>0</v>
      </c>
      <c r="F91" s="46">
        <f t="shared" si="9"/>
        <v>0</v>
      </c>
      <c r="G91" s="101">
        <v>0</v>
      </c>
      <c r="H91" s="99">
        <v>0</v>
      </c>
      <c r="I91" s="46">
        <f t="shared" si="10"/>
        <v>0</v>
      </c>
      <c r="J91" s="91"/>
      <c r="K91" s="20"/>
      <c r="L91" s="72">
        <f t="shared" si="11"/>
        <v>0</v>
      </c>
      <c r="M91" s="17" t="s">
        <v>16</v>
      </c>
      <c r="N91" s="18">
        <v>0</v>
      </c>
      <c r="O91" s="23">
        <f t="shared" si="12"/>
        <v>0</v>
      </c>
      <c r="P91" s="93"/>
      <c r="Q91" s="43">
        <f t="shared" si="13"/>
        <v>0</v>
      </c>
    </row>
    <row r="92" spans="1:17" ht="24.6" x14ac:dyDescent="0.65">
      <c r="A92" s="10">
        <v>88</v>
      </c>
      <c r="B92" s="10"/>
      <c r="C92" s="19" t="s">
        <v>272</v>
      </c>
      <c r="D92" s="71"/>
      <c r="E92" s="90">
        <v>0</v>
      </c>
      <c r="F92" s="46">
        <f t="shared" si="9"/>
        <v>0</v>
      </c>
      <c r="G92" s="101">
        <v>0</v>
      </c>
      <c r="H92" s="99">
        <v>0</v>
      </c>
      <c r="I92" s="46">
        <f t="shared" si="10"/>
        <v>0</v>
      </c>
      <c r="J92" s="91"/>
      <c r="K92" s="20"/>
      <c r="L92" s="72">
        <f t="shared" si="11"/>
        <v>0</v>
      </c>
      <c r="M92" s="17" t="s">
        <v>16</v>
      </c>
      <c r="N92" s="18">
        <v>0</v>
      </c>
      <c r="O92" s="23">
        <f t="shared" si="12"/>
        <v>0</v>
      </c>
      <c r="P92" s="93"/>
      <c r="Q92" s="43">
        <f t="shared" si="13"/>
        <v>0</v>
      </c>
    </row>
    <row r="93" spans="1:17" ht="24.6" x14ac:dyDescent="0.65">
      <c r="A93" s="10">
        <v>89</v>
      </c>
      <c r="B93" s="10"/>
      <c r="C93" s="19" t="s">
        <v>244</v>
      </c>
      <c r="D93" s="71"/>
      <c r="E93" s="90">
        <v>0</v>
      </c>
      <c r="F93" s="46">
        <f t="shared" si="9"/>
        <v>0</v>
      </c>
      <c r="G93" s="101">
        <v>0</v>
      </c>
      <c r="H93" s="99">
        <v>0</v>
      </c>
      <c r="I93" s="46">
        <f t="shared" si="10"/>
        <v>0</v>
      </c>
      <c r="J93" s="91"/>
      <c r="K93" s="20">
        <v>35</v>
      </c>
      <c r="L93" s="72">
        <f t="shared" si="11"/>
        <v>0</v>
      </c>
      <c r="M93" s="17" t="s">
        <v>16</v>
      </c>
      <c r="N93" s="18">
        <v>0</v>
      </c>
      <c r="O93" s="23">
        <f t="shared" si="12"/>
        <v>0</v>
      </c>
      <c r="P93" s="93"/>
      <c r="Q93" s="43">
        <f t="shared" si="13"/>
        <v>0</v>
      </c>
    </row>
    <row r="94" spans="1:17" ht="24.6" x14ac:dyDescent="0.65">
      <c r="A94" s="10">
        <v>90</v>
      </c>
      <c r="B94" s="10"/>
      <c r="C94" s="19" t="s">
        <v>273</v>
      </c>
      <c r="D94" s="71"/>
      <c r="E94" s="90">
        <v>0</v>
      </c>
      <c r="F94" s="46">
        <f t="shared" si="9"/>
        <v>0</v>
      </c>
      <c r="G94" s="101">
        <v>0</v>
      </c>
      <c r="H94" s="99">
        <v>0</v>
      </c>
      <c r="I94" s="46">
        <f t="shared" si="10"/>
        <v>0</v>
      </c>
      <c r="J94" s="91"/>
      <c r="K94" s="20">
        <v>120</v>
      </c>
      <c r="L94" s="72">
        <f t="shared" si="11"/>
        <v>0</v>
      </c>
      <c r="M94" s="17" t="s">
        <v>16</v>
      </c>
      <c r="N94" s="18">
        <v>0</v>
      </c>
      <c r="O94" s="23">
        <f t="shared" si="12"/>
        <v>0</v>
      </c>
      <c r="P94" s="93"/>
      <c r="Q94" s="43">
        <f t="shared" si="13"/>
        <v>0</v>
      </c>
    </row>
    <row r="95" spans="1:17" ht="24.6" x14ac:dyDescent="0.65">
      <c r="A95" s="10">
        <v>91</v>
      </c>
      <c r="B95" s="10"/>
      <c r="C95" s="19" t="s">
        <v>274</v>
      </c>
      <c r="D95" s="71"/>
      <c r="E95" s="90">
        <v>0</v>
      </c>
      <c r="F95" s="46">
        <f t="shared" si="9"/>
        <v>0</v>
      </c>
      <c r="G95" s="101">
        <v>0</v>
      </c>
      <c r="H95" s="99">
        <v>0</v>
      </c>
      <c r="I95" s="46">
        <f t="shared" si="10"/>
        <v>0</v>
      </c>
      <c r="J95" s="91"/>
      <c r="K95" s="20">
        <v>45</v>
      </c>
      <c r="L95" s="72">
        <f t="shared" si="11"/>
        <v>0</v>
      </c>
      <c r="M95" s="17" t="s">
        <v>16</v>
      </c>
      <c r="N95" s="18">
        <v>0</v>
      </c>
      <c r="O95" s="23">
        <f t="shared" si="12"/>
        <v>0</v>
      </c>
      <c r="P95" s="93"/>
      <c r="Q95" s="43">
        <f t="shared" si="13"/>
        <v>0</v>
      </c>
    </row>
    <row r="96" spans="1:17" ht="24.6" x14ac:dyDescent="0.65">
      <c r="A96" s="10">
        <v>92</v>
      </c>
      <c r="B96" s="10"/>
      <c r="C96" s="19" t="s">
        <v>246</v>
      </c>
      <c r="D96" s="71"/>
      <c r="E96" s="90">
        <v>0</v>
      </c>
      <c r="F96" s="46">
        <f t="shared" si="9"/>
        <v>0</v>
      </c>
      <c r="G96" s="101">
        <v>0</v>
      </c>
      <c r="H96" s="99">
        <v>0</v>
      </c>
      <c r="I96" s="46">
        <f t="shared" si="10"/>
        <v>0</v>
      </c>
      <c r="J96" s="91"/>
      <c r="K96" s="20">
        <v>40</v>
      </c>
      <c r="L96" s="72">
        <f t="shared" si="11"/>
        <v>0</v>
      </c>
      <c r="M96" s="17" t="s">
        <v>16</v>
      </c>
      <c r="N96" s="18">
        <v>0</v>
      </c>
      <c r="O96" s="23">
        <f t="shared" si="12"/>
        <v>0</v>
      </c>
      <c r="P96" s="93"/>
      <c r="Q96" s="43">
        <f t="shared" si="13"/>
        <v>0</v>
      </c>
    </row>
    <row r="97" spans="1:17" ht="24.6" x14ac:dyDescent="0.65">
      <c r="A97" s="10">
        <v>93</v>
      </c>
      <c r="B97" s="10"/>
      <c r="C97" s="19" t="s">
        <v>349</v>
      </c>
      <c r="D97" s="71"/>
      <c r="E97" s="90">
        <v>0</v>
      </c>
      <c r="F97" s="46">
        <f t="shared" si="9"/>
        <v>0</v>
      </c>
      <c r="G97" s="101">
        <v>0</v>
      </c>
      <c r="H97" s="99">
        <v>0</v>
      </c>
      <c r="I97" s="46">
        <f t="shared" si="10"/>
        <v>0</v>
      </c>
      <c r="J97" s="91"/>
      <c r="K97" s="20">
        <v>35</v>
      </c>
      <c r="L97" s="72">
        <f t="shared" si="11"/>
        <v>0</v>
      </c>
      <c r="M97" s="17" t="s">
        <v>16</v>
      </c>
      <c r="N97" s="18">
        <v>0</v>
      </c>
      <c r="O97" s="23">
        <f t="shared" si="12"/>
        <v>0</v>
      </c>
      <c r="P97" s="93"/>
      <c r="Q97" s="43">
        <f t="shared" si="13"/>
        <v>0</v>
      </c>
    </row>
    <row r="98" spans="1:17" ht="24.6" x14ac:dyDescent="0.65">
      <c r="A98" s="10">
        <v>94</v>
      </c>
      <c r="B98" s="10"/>
      <c r="C98" s="19" t="s">
        <v>350</v>
      </c>
      <c r="D98" s="71"/>
      <c r="E98" s="90">
        <v>0</v>
      </c>
      <c r="F98" s="46">
        <f t="shared" si="9"/>
        <v>0</v>
      </c>
      <c r="G98" s="101">
        <v>0</v>
      </c>
      <c r="H98" s="99">
        <v>0</v>
      </c>
      <c r="I98" s="46">
        <f t="shared" si="10"/>
        <v>0</v>
      </c>
      <c r="J98" s="91"/>
      <c r="K98" s="20">
        <v>35</v>
      </c>
      <c r="L98" s="72">
        <f t="shared" si="11"/>
        <v>0</v>
      </c>
      <c r="M98" s="17" t="s">
        <v>16</v>
      </c>
      <c r="N98" s="18">
        <v>0</v>
      </c>
      <c r="O98" s="23">
        <f t="shared" si="12"/>
        <v>0</v>
      </c>
      <c r="P98" s="93"/>
      <c r="Q98" s="43">
        <f t="shared" si="13"/>
        <v>0</v>
      </c>
    </row>
    <row r="99" spans="1:17" ht="24.6" x14ac:dyDescent="0.65">
      <c r="A99" s="10">
        <v>95</v>
      </c>
      <c r="B99" s="10"/>
      <c r="C99" s="19" t="s">
        <v>351</v>
      </c>
      <c r="D99" s="71"/>
      <c r="E99" s="90">
        <v>0</v>
      </c>
      <c r="F99" s="46">
        <f t="shared" si="9"/>
        <v>0</v>
      </c>
      <c r="G99" s="101">
        <v>0</v>
      </c>
      <c r="H99" s="99">
        <v>0</v>
      </c>
      <c r="I99" s="46">
        <f t="shared" si="10"/>
        <v>0</v>
      </c>
      <c r="J99" s="91"/>
      <c r="K99" s="20">
        <v>35</v>
      </c>
      <c r="L99" s="72">
        <f t="shared" si="11"/>
        <v>0</v>
      </c>
      <c r="M99" s="17" t="s">
        <v>16</v>
      </c>
      <c r="N99" s="18">
        <v>0</v>
      </c>
      <c r="O99" s="23">
        <f t="shared" si="12"/>
        <v>0</v>
      </c>
      <c r="P99" s="93"/>
      <c r="Q99" s="43">
        <f t="shared" si="13"/>
        <v>0</v>
      </c>
    </row>
    <row r="100" spans="1:17" ht="24.6" x14ac:dyDescent="0.65">
      <c r="A100" s="10">
        <v>96</v>
      </c>
      <c r="B100" s="10"/>
      <c r="C100" s="19" t="s">
        <v>275</v>
      </c>
      <c r="D100" s="71"/>
      <c r="E100" s="90">
        <v>0</v>
      </c>
      <c r="F100" s="46">
        <f t="shared" si="9"/>
        <v>0</v>
      </c>
      <c r="G100" s="101">
        <v>0</v>
      </c>
      <c r="H100" s="99">
        <v>0</v>
      </c>
      <c r="I100" s="46">
        <f t="shared" si="10"/>
        <v>0</v>
      </c>
      <c r="J100" s="91"/>
      <c r="K100" s="20">
        <v>35</v>
      </c>
      <c r="L100" s="72">
        <f t="shared" si="11"/>
        <v>0</v>
      </c>
      <c r="M100" s="17" t="s">
        <v>16</v>
      </c>
      <c r="N100" s="18">
        <v>0</v>
      </c>
      <c r="O100" s="23">
        <f t="shared" si="12"/>
        <v>0</v>
      </c>
      <c r="P100" s="93"/>
      <c r="Q100" s="43">
        <f t="shared" si="13"/>
        <v>0</v>
      </c>
    </row>
    <row r="101" spans="1:17" ht="24.6" x14ac:dyDescent="0.65">
      <c r="A101" s="10">
        <v>97</v>
      </c>
      <c r="B101" s="10"/>
      <c r="C101" s="19" t="s">
        <v>352</v>
      </c>
      <c r="D101" s="71"/>
      <c r="E101" s="90">
        <v>0</v>
      </c>
      <c r="F101" s="46">
        <f t="shared" si="9"/>
        <v>0</v>
      </c>
      <c r="G101" s="101">
        <v>0</v>
      </c>
      <c r="H101" s="99">
        <v>0</v>
      </c>
      <c r="I101" s="46">
        <f t="shared" si="10"/>
        <v>0</v>
      </c>
      <c r="J101" s="91"/>
      <c r="K101" s="20">
        <v>35</v>
      </c>
      <c r="L101" s="72">
        <f t="shared" si="11"/>
        <v>0</v>
      </c>
      <c r="M101" s="17" t="s">
        <v>16</v>
      </c>
      <c r="N101" s="18">
        <v>0</v>
      </c>
      <c r="O101" s="23">
        <f t="shared" si="12"/>
        <v>0</v>
      </c>
      <c r="P101" s="93"/>
      <c r="Q101" s="43">
        <f t="shared" si="13"/>
        <v>0</v>
      </c>
    </row>
    <row r="102" spans="1:17" ht="24.6" x14ac:dyDescent="0.65">
      <c r="A102" s="10">
        <v>98</v>
      </c>
      <c r="B102" s="10"/>
      <c r="C102" s="19" t="s">
        <v>276</v>
      </c>
      <c r="D102" s="71"/>
      <c r="E102" s="90">
        <v>0</v>
      </c>
      <c r="F102" s="46">
        <f t="shared" si="9"/>
        <v>0</v>
      </c>
      <c r="G102" s="101">
        <v>0</v>
      </c>
      <c r="H102" s="99">
        <v>0</v>
      </c>
      <c r="I102" s="46">
        <f t="shared" si="10"/>
        <v>0</v>
      </c>
      <c r="J102" s="91"/>
      <c r="K102" s="20">
        <v>35</v>
      </c>
      <c r="L102" s="72">
        <f t="shared" si="11"/>
        <v>0</v>
      </c>
      <c r="M102" s="17" t="s">
        <v>16</v>
      </c>
      <c r="N102" s="18">
        <v>0</v>
      </c>
      <c r="O102" s="23">
        <f t="shared" si="12"/>
        <v>0</v>
      </c>
      <c r="P102" s="93"/>
      <c r="Q102" s="43">
        <f t="shared" si="13"/>
        <v>0</v>
      </c>
    </row>
    <row r="103" spans="1:17" ht="24.6" x14ac:dyDescent="0.65">
      <c r="A103" s="10">
        <v>99</v>
      </c>
      <c r="B103" s="10"/>
      <c r="C103" s="19" t="s">
        <v>277</v>
      </c>
      <c r="D103" s="71"/>
      <c r="E103" s="90">
        <v>0</v>
      </c>
      <c r="F103" s="46">
        <f t="shared" si="9"/>
        <v>0</v>
      </c>
      <c r="G103" s="101">
        <v>0</v>
      </c>
      <c r="H103" s="99">
        <v>0</v>
      </c>
      <c r="I103" s="46">
        <f t="shared" si="10"/>
        <v>0</v>
      </c>
      <c r="J103" s="91"/>
      <c r="K103" s="20">
        <v>120</v>
      </c>
      <c r="L103" s="72">
        <f t="shared" si="11"/>
        <v>0</v>
      </c>
      <c r="M103" s="17" t="s">
        <v>16</v>
      </c>
      <c r="N103" s="18">
        <v>0</v>
      </c>
      <c r="O103" s="23">
        <f t="shared" si="12"/>
        <v>0</v>
      </c>
      <c r="P103" s="93"/>
      <c r="Q103" s="43">
        <f t="shared" si="13"/>
        <v>0</v>
      </c>
    </row>
    <row r="104" spans="1:17" ht="24.6" x14ac:dyDescent="0.65">
      <c r="A104" s="10">
        <v>100</v>
      </c>
      <c r="B104" s="10"/>
      <c r="C104" s="19" t="s">
        <v>278</v>
      </c>
      <c r="D104" s="71"/>
      <c r="E104" s="90">
        <v>0</v>
      </c>
      <c r="F104" s="46">
        <f t="shared" si="9"/>
        <v>0</v>
      </c>
      <c r="G104" s="101">
        <v>0</v>
      </c>
      <c r="H104" s="99">
        <v>0</v>
      </c>
      <c r="I104" s="46">
        <f t="shared" si="10"/>
        <v>0</v>
      </c>
      <c r="J104" s="91"/>
      <c r="K104" s="20">
        <v>250</v>
      </c>
      <c r="L104" s="72">
        <f t="shared" si="11"/>
        <v>0</v>
      </c>
      <c r="M104" s="17" t="s">
        <v>16</v>
      </c>
      <c r="N104" s="18">
        <v>0</v>
      </c>
      <c r="O104" s="23">
        <f t="shared" si="12"/>
        <v>0</v>
      </c>
      <c r="P104" s="93"/>
      <c r="Q104" s="43">
        <f t="shared" si="13"/>
        <v>0</v>
      </c>
    </row>
    <row r="105" spans="1:17" ht="24.6" x14ac:dyDescent="0.65">
      <c r="A105" s="10">
        <v>101</v>
      </c>
      <c r="B105" s="10"/>
      <c r="C105" s="19" t="s">
        <v>279</v>
      </c>
      <c r="D105" s="71">
        <v>11</v>
      </c>
      <c r="E105" s="90">
        <v>0</v>
      </c>
      <c r="F105" s="46">
        <f t="shared" si="9"/>
        <v>11</v>
      </c>
      <c r="G105" s="101">
        <v>0</v>
      </c>
      <c r="H105" s="99">
        <v>0</v>
      </c>
      <c r="I105" s="46">
        <f t="shared" si="10"/>
        <v>11</v>
      </c>
      <c r="J105" s="91"/>
      <c r="K105" s="20">
        <v>100</v>
      </c>
      <c r="L105" s="72">
        <f t="shared" si="11"/>
        <v>0</v>
      </c>
      <c r="M105" s="17" t="s">
        <v>16</v>
      </c>
      <c r="N105" s="18">
        <v>0</v>
      </c>
      <c r="O105" s="23">
        <f t="shared" si="12"/>
        <v>0</v>
      </c>
      <c r="P105" s="93"/>
      <c r="Q105" s="43">
        <f t="shared" si="13"/>
        <v>0</v>
      </c>
    </row>
    <row r="106" spans="1:17" ht="24.6" x14ac:dyDescent="0.65">
      <c r="A106" s="10">
        <v>102</v>
      </c>
      <c r="B106" s="10"/>
      <c r="C106" s="19" t="s">
        <v>280</v>
      </c>
      <c r="D106" s="71">
        <v>10</v>
      </c>
      <c r="E106" s="90">
        <v>0</v>
      </c>
      <c r="F106" s="46">
        <f t="shared" si="9"/>
        <v>10</v>
      </c>
      <c r="G106" s="101">
        <v>0</v>
      </c>
      <c r="H106" s="99">
        <v>0</v>
      </c>
      <c r="I106" s="46">
        <f t="shared" si="10"/>
        <v>10</v>
      </c>
      <c r="J106" s="91"/>
      <c r="K106" s="20">
        <v>55</v>
      </c>
      <c r="L106" s="72">
        <f t="shared" si="11"/>
        <v>0</v>
      </c>
      <c r="M106" s="17" t="s">
        <v>16</v>
      </c>
      <c r="N106" s="18">
        <v>0</v>
      </c>
      <c r="O106" s="23">
        <f t="shared" si="12"/>
        <v>0</v>
      </c>
      <c r="P106" s="93"/>
      <c r="Q106" s="43">
        <f t="shared" si="13"/>
        <v>0</v>
      </c>
    </row>
    <row r="107" spans="1:17" ht="24.6" x14ac:dyDescent="0.65">
      <c r="A107" s="10">
        <v>103</v>
      </c>
      <c r="B107" s="10"/>
      <c r="C107" s="19" t="s">
        <v>281</v>
      </c>
      <c r="D107" s="71">
        <v>3</v>
      </c>
      <c r="E107" s="90">
        <v>0</v>
      </c>
      <c r="F107" s="46">
        <f t="shared" si="9"/>
        <v>3</v>
      </c>
      <c r="G107" s="101">
        <v>0</v>
      </c>
      <c r="H107" s="99">
        <v>0</v>
      </c>
      <c r="I107" s="46">
        <f t="shared" si="10"/>
        <v>3</v>
      </c>
      <c r="J107" s="91"/>
      <c r="K107" s="20">
        <v>60</v>
      </c>
      <c r="L107" s="72">
        <f t="shared" si="11"/>
        <v>0</v>
      </c>
      <c r="M107" s="17" t="s">
        <v>16</v>
      </c>
      <c r="N107" s="18">
        <v>0</v>
      </c>
      <c r="O107" s="23">
        <f t="shared" si="12"/>
        <v>0</v>
      </c>
      <c r="P107" s="93"/>
      <c r="Q107" s="43">
        <f t="shared" si="13"/>
        <v>0</v>
      </c>
    </row>
    <row r="108" spans="1:17" ht="24.6" x14ac:dyDescent="0.65">
      <c r="A108" s="10">
        <v>104</v>
      </c>
      <c r="B108" s="10"/>
      <c r="C108" s="19" t="s">
        <v>282</v>
      </c>
      <c r="D108" s="71"/>
      <c r="E108" s="90">
        <v>0</v>
      </c>
      <c r="F108" s="46">
        <f t="shared" si="9"/>
        <v>0</v>
      </c>
      <c r="G108" s="101">
        <v>0</v>
      </c>
      <c r="H108" s="99">
        <v>0</v>
      </c>
      <c r="I108" s="46">
        <f t="shared" si="10"/>
        <v>0</v>
      </c>
      <c r="J108" s="91"/>
      <c r="K108" s="20">
        <v>100</v>
      </c>
      <c r="L108" s="72">
        <f t="shared" si="11"/>
        <v>0</v>
      </c>
      <c r="M108" s="17" t="s">
        <v>16</v>
      </c>
      <c r="N108" s="18">
        <v>0</v>
      </c>
      <c r="O108" s="23">
        <f t="shared" si="12"/>
        <v>0</v>
      </c>
      <c r="P108" s="93">
        <v>13.03</v>
      </c>
      <c r="Q108" s="43">
        <f t="shared" si="13"/>
        <v>0</v>
      </c>
    </row>
    <row r="109" spans="1:17" ht="24.6" x14ac:dyDescent="0.65">
      <c r="A109" s="10">
        <v>105</v>
      </c>
      <c r="B109" s="10"/>
      <c r="C109" s="19" t="s">
        <v>100</v>
      </c>
      <c r="D109" s="71">
        <v>4</v>
      </c>
      <c r="E109" s="90">
        <v>0</v>
      </c>
      <c r="F109" s="46">
        <f t="shared" si="9"/>
        <v>4</v>
      </c>
      <c r="G109" s="101">
        <v>0</v>
      </c>
      <c r="H109" s="99">
        <v>0</v>
      </c>
      <c r="I109" s="46">
        <f t="shared" si="10"/>
        <v>4</v>
      </c>
      <c r="J109" s="91"/>
      <c r="K109" s="20">
        <v>55</v>
      </c>
      <c r="L109" s="72">
        <f t="shared" si="11"/>
        <v>0</v>
      </c>
      <c r="M109" s="17" t="s">
        <v>16</v>
      </c>
      <c r="N109" s="18">
        <v>0</v>
      </c>
      <c r="O109" s="23">
        <f t="shared" si="12"/>
        <v>0</v>
      </c>
      <c r="P109" s="93">
        <v>11.91</v>
      </c>
      <c r="Q109" s="43">
        <f t="shared" si="13"/>
        <v>0</v>
      </c>
    </row>
    <row r="110" spans="1:17" ht="24.6" x14ac:dyDescent="0.65">
      <c r="A110" s="10">
        <v>106</v>
      </c>
      <c r="B110" s="10"/>
      <c r="C110" s="19" t="s">
        <v>101</v>
      </c>
      <c r="D110" s="71"/>
      <c r="E110" s="90">
        <v>0</v>
      </c>
      <c r="F110" s="46">
        <f t="shared" si="9"/>
        <v>0</v>
      </c>
      <c r="G110" s="101">
        <v>0</v>
      </c>
      <c r="H110" s="99">
        <v>0</v>
      </c>
      <c r="I110" s="46">
        <f t="shared" si="10"/>
        <v>0</v>
      </c>
      <c r="J110" s="91"/>
      <c r="K110" s="20">
        <v>50</v>
      </c>
      <c r="L110" s="72">
        <f t="shared" si="11"/>
        <v>0</v>
      </c>
      <c r="M110" s="17" t="s">
        <v>16</v>
      </c>
      <c r="N110" s="18">
        <v>0</v>
      </c>
      <c r="O110" s="23">
        <f t="shared" si="12"/>
        <v>0</v>
      </c>
      <c r="P110" s="93">
        <v>18.14</v>
      </c>
      <c r="Q110" s="43">
        <f t="shared" si="13"/>
        <v>0</v>
      </c>
    </row>
    <row r="111" spans="1:17" ht="24.6" x14ac:dyDescent="0.65">
      <c r="A111" s="10">
        <v>107</v>
      </c>
      <c r="B111" s="10"/>
      <c r="C111" s="19" t="s">
        <v>102</v>
      </c>
      <c r="D111" s="71"/>
      <c r="E111" s="90">
        <v>0</v>
      </c>
      <c r="F111" s="46">
        <f t="shared" si="9"/>
        <v>0</v>
      </c>
      <c r="G111" s="101">
        <v>0</v>
      </c>
      <c r="H111" s="99">
        <v>0</v>
      </c>
      <c r="I111" s="46">
        <f t="shared" si="10"/>
        <v>0</v>
      </c>
      <c r="J111" s="91"/>
      <c r="K111" s="20">
        <v>50</v>
      </c>
      <c r="L111" s="72">
        <f t="shared" si="11"/>
        <v>0</v>
      </c>
      <c r="M111" s="17" t="s">
        <v>16</v>
      </c>
      <c r="N111" s="18">
        <v>0</v>
      </c>
      <c r="O111" s="23">
        <f t="shared" si="12"/>
        <v>0</v>
      </c>
      <c r="P111" s="93">
        <v>12.94</v>
      </c>
      <c r="Q111" s="43">
        <f t="shared" si="13"/>
        <v>0</v>
      </c>
    </row>
    <row r="112" spans="1:17" ht="24.6" x14ac:dyDescent="0.65">
      <c r="A112" s="10">
        <v>108</v>
      </c>
      <c r="B112" s="10"/>
      <c r="C112" s="19" t="s">
        <v>283</v>
      </c>
      <c r="D112" s="71"/>
      <c r="E112" s="90">
        <v>0</v>
      </c>
      <c r="F112" s="46">
        <f t="shared" si="9"/>
        <v>0</v>
      </c>
      <c r="G112" s="101">
        <v>0</v>
      </c>
      <c r="H112" s="99">
        <v>0</v>
      </c>
      <c r="I112" s="46">
        <f t="shared" si="10"/>
        <v>0</v>
      </c>
      <c r="J112" s="91"/>
      <c r="K112" s="20">
        <v>35</v>
      </c>
      <c r="L112" s="72">
        <f t="shared" si="11"/>
        <v>0</v>
      </c>
      <c r="M112" s="17" t="s">
        <v>16</v>
      </c>
      <c r="N112" s="18">
        <v>0</v>
      </c>
      <c r="O112" s="23">
        <f t="shared" si="12"/>
        <v>0</v>
      </c>
      <c r="P112" s="93"/>
      <c r="Q112" s="43">
        <f t="shared" si="13"/>
        <v>0</v>
      </c>
    </row>
    <row r="113" spans="1:17" ht="24.6" x14ac:dyDescent="0.65">
      <c r="A113" s="10">
        <v>109</v>
      </c>
      <c r="B113" s="10"/>
      <c r="C113" s="19" t="s">
        <v>284</v>
      </c>
      <c r="D113" s="71"/>
      <c r="E113" s="90">
        <v>0</v>
      </c>
      <c r="F113" s="46">
        <f t="shared" si="9"/>
        <v>0</v>
      </c>
      <c r="G113" s="101">
        <v>0</v>
      </c>
      <c r="H113" s="99">
        <v>0</v>
      </c>
      <c r="I113" s="46">
        <f t="shared" si="10"/>
        <v>0</v>
      </c>
      <c r="J113" s="91"/>
      <c r="K113" s="20">
        <v>50</v>
      </c>
      <c r="L113" s="72">
        <f t="shared" si="11"/>
        <v>0</v>
      </c>
      <c r="M113" s="17" t="s">
        <v>16</v>
      </c>
      <c r="N113" s="18">
        <v>0</v>
      </c>
      <c r="O113" s="23">
        <f t="shared" si="12"/>
        <v>0</v>
      </c>
      <c r="P113" s="93"/>
      <c r="Q113" s="43">
        <f t="shared" si="13"/>
        <v>0</v>
      </c>
    </row>
    <row r="114" spans="1:17" ht="24.6" x14ac:dyDescent="0.65">
      <c r="A114" s="10">
        <v>110</v>
      </c>
      <c r="B114" s="10"/>
      <c r="C114" s="19" t="s">
        <v>353</v>
      </c>
      <c r="D114" s="71"/>
      <c r="E114" s="90">
        <v>0</v>
      </c>
      <c r="F114" s="46">
        <f t="shared" si="9"/>
        <v>0</v>
      </c>
      <c r="G114" s="101">
        <v>0</v>
      </c>
      <c r="H114" s="99">
        <v>0</v>
      </c>
      <c r="I114" s="46">
        <f t="shared" si="10"/>
        <v>0</v>
      </c>
      <c r="J114" s="91"/>
      <c r="K114" s="20">
        <v>50</v>
      </c>
      <c r="L114" s="72">
        <f t="shared" si="11"/>
        <v>0</v>
      </c>
      <c r="M114" s="17" t="s">
        <v>16</v>
      </c>
      <c r="N114" s="18">
        <v>0</v>
      </c>
      <c r="O114" s="23">
        <f t="shared" si="12"/>
        <v>0</v>
      </c>
      <c r="P114" s="93">
        <v>14.02</v>
      </c>
      <c r="Q114" s="43">
        <f t="shared" si="13"/>
        <v>0</v>
      </c>
    </row>
    <row r="115" spans="1:17" ht="24.6" x14ac:dyDescent="0.65">
      <c r="A115" s="10">
        <v>111</v>
      </c>
      <c r="B115" s="10"/>
      <c r="C115" s="19" t="s">
        <v>355</v>
      </c>
      <c r="D115" s="71"/>
      <c r="E115" s="90">
        <v>0</v>
      </c>
      <c r="F115" s="46">
        <f t="shared" si="9"/>
        <v>0</v>
      </c>
      <c r="G115" s="101">
        <v>0</v>
      </c>
      <c r="H115" s="99">
        <v>0</v>
      </c>
      <c r="I115" s="46">
        <f t="shared" si="10"/>
        <v>0</v>
      </c>
      <c r="J115" s="91"/>
      <c r="K115" s="20">
        <v>50</v>
      </c>
      <c r="L115" s="72">
        <f t="shared" si="11"/>
        <v>0</v>
      </c>
      <c r="M115" s="17" t="s">
        <v>16</v>
      </c>
      <c r="N115" s="18">
        <v>0</v>
      </c>
      <c r="O115" s="23">
        <f t="shared" si="12"/>
        <v>0</v>
      </c>
      <c r="P115" s="93">
        <v>13.53</v>
      </c>
      <c r="Q115" s="43">
        <f t="shared" si="13"/>
        <v>0</v>
      </c>
    </row>
    <row r="116" spans="1:17" ht="24.6" x14ac:dyDescent="0.65">
      <c r="A116" s="10">
        <v>112</v>
      </c>
      <c r="B116" s="10"/>
      <c r="C116" s="19" t="s">
        <v>354</v>
      </c>
      <c r="D116" s="71"/>
      <c r="E116" s="90">
        <v>0</v>
      </c>
      <c r="F116" s="46">
        <f t="shared" si="9"/>
        <v>0</v>
      </c>
      <c r="G116" s="101">
        <v>0</v>
      </c>
      <c r="H116" s="99">
        <v>0</v>
      </c>
      <c r="I116" s="46">
        <f t="shared" si="10"/>
        <v>0</v>
      </c>
      <c r="J116" s="91"/>
      <c r="K116" s="20">
        <v>50</v>
      </c>
      <c r="L116" s="72">
        <f t="shared" si="11"/>
        <v>0</v>
      </c>
      <c r="M116" s="17" t="s">
        <v>16</v>
      </c>
      <c r="N116" s="18">
        <v>0</v>
      </c>
      <c r="O116" s="23">
        <f t="shared" si="12"/>
        <v>0</v>
      </c>
      <c r="P116" s="93">
        <v>14.23</v>
      </c>
      <c r="Q116" s="43">
        <f t="shared" si="13"/>
        <v>0</v>
      </c>
    </row>
    <row r="117" spans="1:17" ht="24.6" x14ac:dyDescent="0.65">
      <c r="A117" s="10">
        <v>113</v>
      </c>
      <c r="B117" s="10"/>
      <c r="C117" s="19" t="s">
        <v>356</v>
      </c>
      <c r="D117" s="71"/>
      <c r="E117" s="90">
        <v>0</v>
      </c>
      <c r="F117" s="46">
        <f t="shared" si="9"/>
        <v>0</v>
      </c>
      <c r="G117" s="101">
        <v>0</v>
      </c>
      <c r="H117" s="99">
        <v>0</v>
      </c>
      <c r="I117" s="46">
        <f t="shared" si="10"/>
        <v>0</v>
      </c>
      <c r="J117" s="91"/>
      <c r="K117" s="20">
        <v>50</v>
      </c>
      <c r="L117" s="72">
        <f t="shared" si="11"/>
        <v>0</v>
      </c>
      <c r="M117" s="17" t="s">
        <v>16</v>
      </c>
      <c r="N117" s="18">
        <v>0</v>
      </c>
      <c r="O117" s="23">
        <f t="shared" si="12"/>
        <v>0</v>
      </c>
      <c r="P117" s="93">
        <v>13.75</v>
      </c>
      <c r="Q117" s="43">
        <f t="shared" si="13"/>
        <v>0</v>
      </c>
    </row>
    <row r="118" spans="1:17" ht="24.6" x14ac:dyDescent="0.65">
      <c r="A118" s="10">
        <v>114</v>
      </c>
      <c r="B118" s="10"/>
      <c r="C118" s="19" t="s">
        <v>145</v>
      </c>
      <c r="D118" s="71"/>
      <c r="E118" s="90">
        <v>0</v>
      </c>
      <c r="F118" s="46">
        <f t="shared" si="9"/>
        <v>0</v>
      </c>
      <c r="G118" s="101">
        <v>0</v>
      </c>
      <c r="H118" s="99">
        <v>0</v>
      </c>
      <c r="I118" s="46">
        <f t="shared" si="10"/>
        <v>0</v>
      </c>
      <c r="J118" s="91"/>
      <c r="K118" s="20">
        <v>45</v>
      </c>
      <c r="L118" s="72">
        <f t="shared" si="11"/>
        <v>0</v>
      </c>
      <c r="M118" s="17" t="s">
        <v>16</v>
      </c>
      <c r="N118" s="18">
        <v>0</v>
      </c>
      <c r="O118" s="23">
        <f t="shared" si="12"/>
        <v>0</v>
      </c>
      <c r="P118" s="93"/>
      <c r="Q118" s="43">
        <f t="shared" si="13"/>
        <v>0</v>
      </c>
    </row>
    <row r="119" spans="1:17" ht="24.6" x14ac:dyDescent="0.65">
      <c r="A119" s="10">
        <v>115</v>
      </c>
      <c r="B119" s="10"/>
      <c r="C119" s="19" t="s">
        <v>146</v>
      </c>
      <c r="D119" s="71"/>
      <c r="E119" s="90">
        <v>0</v>
      </c>
      <c r="F119" s="46">
        <f t="shared" si="9"/>
        <v>0</v>
      </c>
      <c r="G119" s="101">
        <v>0</v>
      </c>
      <c r="H119" s="99">
        <v>0</v>
      </c>
      <c r="I119" s="46">
        <f t="shared" si="10"/>
        <v>0</v>
      </c>
      <c r="J119" s="91"/>
      <c r="K119" s="20">
        <v>45</v>
      </c>
      <c r="L119" s="72">
        <f t="shared" si="11"/>
        <v>0</v>
      </c>
      <c r="M119" s="17" t="s">
        <v>16</v>
      </c>
      <c r="N119" s="18">
        <v>0</v>
      </c>
      <c r="O119" s="23">
        <f t="shared" si="12"/>
        <v>0</v>
      </c>
      <c r="P119" s="93"/>
      <c r="Q119" s="43">
        <f t="shared" si="13"/>
        <v>0</v>
      </c>
    </row>
    <row r="120" spans="1:17" ht="24.6" x14ac:dyDescent="0.65">
      <c r="A120" s="10">
        <v>116</v>
      </c>
      <c r="B120" s="10"/>
      <c r="C120" s="19" t="s">
        <v>147</v>
      </c>
      <c r="D120" s="71"/>
      <c r="E120" s="90">
        <v>0</v>
      </c>
      <c r="F120" s="46">
        <f t="shared" si="9"/>
        <v>0</v>
      </c>
      <c r="G120" s="101">
        <v>0</v>
      </c>
      <c r="H120" s="99">
        <v>0</v>
      </c>
      <c r="I120" s="46">
        <f t="shared" si="10"/>
        <v>0</v>
      </c>
      <c r="J120" s="91"/>
      <c r="K120" s="20">
        <v>55</v>
      </c>
      <c r="L120" s="72">
        <f t="shared" si="11"/>
        <v>0</v>
      </c>
      <c r="M120" s="17" t="s">
        <v>16</v>
      </c>
      <c r="N120" s="18">
        <v>0</v>
      </c>
      <c r="O120" s="23">
        <f t="shared" si="12"/>
        <v>0</v>
      </c>
      <c r="P120" s="93"/>
      <c r="Q120" s="43">
        <f t="shared" si="13"/>
        <v>0</v>
      </c>
    </row>
    <row r="121" spans="1:17" ht="24.6" x14ac:dyDescent="0.65">
      <c r="A121" s="10">
        <v>117</v>
      </c>
      <c r="B121" s="10"/>
      <c r="C121" s="19" t="s">
        <v>457</v>
      </c>
      <c r="D121" s="71"/>
      <c r="E121" s="90">
        <v>0</v>
      </c>
      <c r="F121" s="46">
        <f>D121+E121</f>
        <v>0</v>
      </c>
      <c r="G121" s="101">
        <v>0</v>
      </c>
      <c r="H121" s="99">
        <v>0</v>
      </c>
      <c r="I121" s="46">
        <f>+F121-G121-J121</f>
        <v>0</v>
      </c>
      <c r="J121" s="91"/>
      <c r="K121" s="20">
        <v>45</v>
      </c>
      <c r="L121" s="72">
        <f>+K121*J121</f>
        <v>0</v>
      </c>
      <c r="M121" s="17" t="s">
        <v>16</v>
      </c>
      <c r="N121" s="18">
        <v>0</v>
      </c>
      <c r="O121" s="23">
        <f>SUM(L121-N121)</f>
        <v>0</v>
      </c>
      <c r="P121" s="93"/>
      <c r="Q121" s="43">
        <f>+L121*P121</f>
        <v>0</v>
      </c>
    </row>
    <row r="122" spans="1:17" ht="24" customHeight="1" x14ac:dyDescent="0.65">
      <c r="A122" s="10">
        <v>118</v>
      </c>
      <c r="B122" s="10"/>
      <c r="C122" s="19" t="s">
        <v>357</v>
      </c>
      <c r="D122" s="71"/>
      <c r="E122" s="90">
        <v>0</v>
      </c>
      <c r="F122" s="46">
        <f t="shared" si="9"/>
        <v>0</v>
      </c>
      <c r="G122" s="101">
        <v>0</v>
      </c>
      <c r="H122" s="99">
        <v>0</v>
      </c>
      <c r="I122" s="46">
        <f t="shared" si="10"/>
        <v>0</v>
      </c>
      <c r="J122" s="91"/>
      <c r="K122" s="20">
        <v>50</v>
      </c>
      <c r="L122" s="72">
        <f t="shared" si="11"/>
        <v>0</v>
      </c>
      <c r="M122" s="17" t="s">
        <v>16</v>
      </c>
      <c r="N122" s="18">
        <v>0</v>
      </c>
      <c r="O122" s="23">
        <f t="shared" si="12"/>
        <v>0</v>
      </c>
      <c r="P122" s="93"/>
      <c r="Q122" s="43">
        <f t="shared" si="13"/>
        <v>0</v>
      </c>
    </row>
    <row r="123" spans="1:17" ht="24.6" x14ac:dyDescent="0.65">
      <c r="A123" s="10">
        <v>119</v>
      </c>
      <c r="B123" s="10"/>
      <c r="C123" s="19" t="s">
        <v>376</v>
      </c>
      <c r="D123" s="71"/>
      <c r="E123" s="90">
        <v>0</v>
      </c>
      <c r="F123" s="46">
        <f t="shared" si="9"/>
        <v>0</v>
      </c>
      <c r="G123" s="101">
        <v>0</v>
      </c>
      <c r="H123" s="99">
        <v>0</v>
      </c>
      <c r="I123" s="46">
        <f t="shared" si="10"/>
        <v>0</v>
      </c>
      <c r="J123" s="91"/>
      <c r="K123" s="20">
        <v>50</v>
      </c>
      <c r="L123" s="72">
        <f t="shared" si="11"/>
        <v>0</v>
      </c>
      <c r="M123" s="17" t="s">
        <v>16</v>
      </c>
      <c r="N123" s="18">
        <v>0</v>
      </c>
      <c r="O123" s="23">
        <f t="shared" si="12"/>
        <v>0</v>
      </c>
      <c r="P123" s="93"/>
      <c r="Q123" s="43">
        <f t="shared" si="13"/>
        <v>0</v>
      </c>
    </row>
    <row r="124" spans="1:17" ht="24.6" x14ac:dyDescent="0.65">
      <c r="A124" s="10">
        <v>120</v>
      </c>
      <c r="B124" s="10"/>
      <c r="C124" s="19" t="s">
        <v>377</v>
      </c>
      <c r="D124" s="71"/>
      <c r="E124" s="90">
        <v>0</v>
      </c>
      <c r="F124" s="46">
        <f t="shared" si="9"/>
        <v>0</v>
      </c>
      <c r="G124" s="101">
        <v>0</v>
      </c>
      <c r="H124" s="99">
        <v>0</v>
      </c>
      <c r="I124" s="46">
        <f t="shared" si="10"/>
        <v>0</v>
      </c>
      <c r="J124" s="91"/>
      <c r="K124" s="20">
        <v>50</v>
      </c>
      <c r="L124" s="72">
        <f t="shared" si="11"/>
        <v>0</v>
      </c>
      <c r="M124" s="17" t="s">
        <v>16</v>
      </c>
      <c r="N124" s="18">
        <v>0</v>
      </c>
      <c r="O124" s="23">
        <f t="shared" si="12"/>
        <v>0</v>
      </c>
      <c r="P124" s="93"/>
      <c r="Q124" s="43">
        <f t="shared" si="13"/>
        <v>0</v>
      </c>
    </row>
    <row r="125" spans="1:17" ht="24.6" x14ac:dyDescent="0.65">
      <c r="A125" s="10">
        <v>121</v>
      </c>
      <c r="B125" s="10"/>
      <c r="C125" s="19" t="s">
        <v>133</v>
      </c>
      <c r="D125" s="71"/>
      <c r="E125" s="90">
        <v>0</v>
      </c>
      <c r="F125" s="46">
        <f t="shared" si="9"/>
        <v>0</v>
      </c>
      <c r="G125" s="101">
        <v>0</v>
      </c>
      <c r="H125" s="99">
        <v>0</v>
      </c>
      <c r="I125" s="46">
        <f t="shared" si="10"/>
        <v>0</v>
      </c>
      <c r="J125" s="91"/>
      <c r="K125" s="20">
        <v>40</v>
      </c>
      <c r="L125" s="72">
        <f t="shared" si="11"/>
        <v>0</v>
      </c>
      <c r="M125" s="17" t="s">
        <v>16</v>
      </c>
      <c r="N125" s="18">
        <v>0</v>
      </c>
      <c r="O125" s="23">
        <f t="shared" si="12"/>
        <v>0</v>
      </c>
      <c r="P125" s="93"/>
      <c r="Q125" s="43">
        <f t="shared" si="13"/>
        <v>0</v>
      </c>
    </row>
    <row r="126" spans="1:17" ht="24.6" x14ac:dyDescent="0.65">
      <c r="A126" s="10">
        <v>122</v>
      </c>
      <c r="B126" s="10"/>
      <c r="C126" s="19" t="s">
        <v>285</v>
      </c>
      <c r="D126" s="71"/>
      <c r="E126" s="90">
        <v>0</v>
      </c>
      <c r="F126" s="46">
        <f t="shared" si="9"/>
        <v>0</v>
      </c>
      <c r="G126" s="101">
        <v>0</v>
      </c>
      <c r="H126" s="99">
        <v>0</v>
      </c>
      <c r="I126" s="46">
        <f t="shared" si="10"/>
        <v>0</v>
      </c>
      <c r="J126" s="91"/>
      <c r="K126" s="20">
        <v>40</v>
      </c>
      <c r="L126" s="72">
        <f t="shared" si="11"/>
        <v>0</v>
      </c>
      <c r="M126" s="17" t="s">
        <v>16</v>
      </c>
      <c r="N126" s="18">
        <v>0</v>
      </c>
      <c r="O126" s="23">
        <f t="shared" si="12"/>
        <v>0</v>
      </c>
      <c r="P126" s="93"/>
      <c r="Q126" s="43">
        <f t="shared" si="13"/>
        <v>0</v>
      </c>
    </row>
    <row r="127" spans="1:17" ht="24.6" x14ac:dyDescent="0.65">
      <c r="A127" s="10">
        <v>123</v>
      </c>
      <c r="B127" s="10"/>
      <c r="C127" s="19" t="s">
        <v>108</v>
      </c>
      <c r="D127" s="71"/>
      <c r="E127" s="90">
        <v>0</v>
      </c>
      <c r="F127" s="46">
        <f t="shared" si="9"/>
        <v>0</v>
      </c>
      <c r="G127" s="101">
        <v>0</v>
      </c>
      <c r="H127" s="99">
        <v>0</v>
      </c>
      <c r="I127" s="46">
        <f t="shared" si="10"/>
        <v>0</v>
      </c>
      <c r="J127" s="91"/>
      <c r="K127" s="20">
        <v>40</v>
      </c>
      <c r="L127" s="72">
        <f t="shared" si="11"/>
        <v>0</v>
      </c>
      <c r="M127" s="17" t="s">
        <v>16</v>
      </c>
      <c r="N127" s="18">
        <v>0</v>
      </c>
      <c r="O127" s="23">
        <f t="shared" si="12"/>
        <v>0</v>
      </c>
      <c r="P127" s="93"/>
      <c r="Q127" s="43">
        <f t="shared" si="13"/>
        <v>0</v>
      </c>
    </row>
    <row r="128" spans="1:17" ht="24.6" x14ac:dyDescent="0.65">
      <c r="A128" s="10">
        <v>124</v>
      </c>
      <c r="B128" s="10"/>
      <c r="C128" s="19" t="s">
        <v>245</v>
      </c>
      <c r="D128" s="71"/>
      <c r="E128" s="90">
        <v>0</v>
      </c>
      <c r="F128" s="46">
        <f t="shared" si="9"/>
        <v>0</v>
      </c>
      <c r="G128" s="101">
        <v>0</v>
      </c>
      <c r="H128" s="99">
        <v>0</v>
      </c>
      <c r="I128" s="46">
        <f t="shared" si="10"/>
        <v>0</v>
      </c>
      <c r="J128" s="91"/>
      <c r="K128" s="20">
        <v>40</v>
      </c>
      <c r="L128" s="72">
        <f t="shared" si="11"/>
        <v>0</v>
      </c>
      <c r="M128" s="17" t="s">
        <v>16</v>
      </c>
      <c r="N128" s="18">
        <v>0</v>
      </c>
      <c r="O128" s="23">
        <f t="shared" si="12"/>
        <v>0</v>
      </c>
      <c r="P128" s="93"/>
      <c r="Q128" s="43">
        <f t="shared" si="13"/>
        <v>0</v>
      </c>
    </row>
    <row r="129" spans="1:17" ht="24.6" x14ac:dyDescent="0.65">
      <c r="A129" s="10">
        <v>125</v>
      </c>
      <c r="B129" s="10"/>
      <c r="C129" s="19" t="s">
        <v>286</v>
      </c>
      <c r="D129" s="71"/>
      <c r="E129" s="90">
        <v>0</v>
      </c>
      <c r="F129" s="46">
        <f t="shared" si="9"/>
        <v>0</v>
      </c>
      <c r="G129" s="101">
        <v>0</v>
      </c>
      <c r="H129" s="99">
        <v>0</v>
      </c>
      <c r="I129" s="46">
        <f t="shared" si="10"/>
        <v>0</v>
      </c>
      <c r="J129" s="91"/>
      <c r="K129" s="20">
        <v>55</v>
      </c>
      <c r="L129" s="72">
        <f t="shared" si="11"/>
        <v>0</v>
      </c>
      <c r="M129" s="17" t="s">
        <v>16</v>
      </c>
      <c r="N129" s="18">
        <v>0</v>
      </c>
      <c r="O129" s="23">
        <f t="shared" si="12"/>
        <v>0</v>
      </c>
      <c r="P129" s="93"/>
      <c r="Q129" s="43">
        <f t="shared" si="13"/>
        <v>0</v>
      </c>
    </row>
    <row r="130" spans="1:17" ht="24.6" x14ac:dyDescent="0.65">
      <c r="A130" s="10">
        <v>126</v>
      </c>
      <c r="B130" s="10"/>
      <c r="C130" s="19" t="s">
        <v>121</v>
      </c>
      <c r="D130" s="71"/>
      <c r="E130" s="90">
        <v>0</v>
      </c>
      <c r="F130" s="46">
        <f t="shared" si="9"/>
        <v>0</v>
      </c>
      <c r="G130" s="101">
        <v>0</v>
      </c>
      <c r="H130" s="99">
        <v>0</v>
      </c>
      <c r="I130" s="46">
        <f t="shared" si="10"/>
        <v>0</v>
      </c>
      <c r="J130" s="91"/>
      <c r="K130" s="20">
        <v>60</v>
      </c>
      <c r="L130" s="72">
        <f t="shared" si="11"/>
        <v>0</v>
      </c>
      <c r="M130" s="17" t="s">
        <v>16</v>
      </c>
      <c r="N130" s="18">
        <v>0</v>
      </c>
      <c r="O130" s="23">
        <f t="shared" si="12"/>
        <v>0</v>
      </c>
      <c r="P130" s="93"/>
      <c r="Q130" s="43">
        <f t="shared" si="13"/>
        <v>0</v>
      </c>
    </row>
    <row r="131" spans="1:17" ht="24.6" x14ac:dyDescent="0.65">
      <c r="A131" s="10">
        <v>127</v>
      </c>
      <c r="B131" s="10" t="s">
        <v>529</v>
      </c>
      <c r="C131" s="19" t="s">
        <v>113</v>
      </c>
      <c r="D131" s="71"/>
      <c r="E131" s="90">
        <v>0</v>
      </c>
      <c r="F131" s="46">
        <f t="shared" si="9"/>
        <v>0</v>
      </c>
      <c r="G131" s="101">
        <v>0</v>
      </c>
      <c r="H131" s="99">
        <v>0</v>
      </c>
      <c r="I131" s="46">
        <f t="shared" si="10"/>
        <v>0</v>
      </c>
      <c r="J131" s="91"/>
      <c r="K131" s="20">
        <v>50</v>
      </c>
      <c r="L131" s="72">
        <f t="shared" si="11"/>
        <v>0</v>
      </c>
      <c r="M131" s="17" t="s">
        <v>16</v>
      </c>
      <c r="N131" s="18">
        <v>0</v>
      </c>
      <c r="O131" s="23">
        <f t="shared" si="12"/>
        <v>0</v>
      </c>
      <c r="P131" s="93"/>
      <c r="Q131" s="43">
        <f t="shared" si="13"/>
        <v>0</v>
      </c>
    </row>
    <row r="132" spans="1:17" ht="24.6" x14ac:dyDescent="0.65">
      <c r="A132" s="10">
        <v>128</v>
      </c>
      <c r="B132" s="10"/>
      <c r="C132" s="19" t="s">
        <v>114</v>
      </c>
      <c r="D132" s="71"/>
      <c r="E132" s="90">
        <v>0</v>
      </c>
      <c r="F132" s="46">
        <f t="shared" si="9"/>
        <v>0</v>
      </c>
      <c r="G132" s="101">
        <v>0</v>
      </c>
      <c r="H132" s="99">
        <v>0</v>
      </c>
      <c r="I132" s="46">
        <f t="shared" si="10"/>
        <v>0</v>
      </c>
      <c r="J132" s="91"/>
      <c r="K132" s="20">
        <v>100</v>
      </c>
      <c r="L132" s="72">
        <f t="shared" si="11"/>
        <v>0</v>
      </c>
      <c r="M132" s="17" t="s">
        <v>16</v>
      </c>
      <c r="N132" s="18">
        <v>0</v>
      </c>
      <c r="O132" s="23">
        <f t="shared" si="12"/>
        <v>0</v>
      </c>
      <c r="P132" s="93"/>
      <c r="Q132" s="43">
        <f t="shared" si="13"/>
        <v>0</v>
      </c>
    </row>
    <row r="133" spans="1:17" ht="24.6" x14ac:dyDescent="0.65">
      <c r="A133" s="10">
        <v>129</v>
      </c>
      <c r="B133" s="10"/>
      <c r="C133" s="19" t="s">
        <v>198</v>
      </c>
      <c r="D133" s="71"/>
      <c r="E133" s="90">
        <v>0</v>
      </c>
      <c r="F133" s="46">
        <f t="shared" si="9"/>
        <v>0</v>
      </c>
      <c r="G133" s="101">
        <v>0</v>
      </c>
      <c r="H133" s="99">
        <v>0</v>
      </c>
      <c r="I133" s="46">
        <f t="shared" si="10"/>
        <v>0</v>
      </c>
      <c r="J133" s="91"/>
      <c r="K133" s="20">
        <v>25</v>
      </c>
      <c r="L133" s="72">
        <f t="shared" si="11"/>
        <v>0</v>
      </c>
      <c r="M133" s="17" t="s">
        <v>16</v>
      </c>
      <c r="N133" s="18">
        <v>0</v>
      </c>
      <c r="O133" s="23">
        <f t="shared" si="12"/>
        <v>0</v>
      </c>
      <c r="P133" s="93"/>
      <c r="Q133" s="43">
        <f t="shared" si="13"/>
        <v>0</v>
      </c>
    </row>
    <row r="134" spans="1:17" ht="24.6" x14ac:dyDescent="0.65">
      <c r="A134" s="10">
        <v>130</v>
      </c>
      <c r="B134" s="10" t="s">
        <v>532</v>
      </c>
      <c r="C134" s="19" t="s">
        <v>287</v>
      </c>
      <c r="D134" s="71"/>
      <c r="E134" s="90">
        <v>0</v>
      </c>
      <c r="F134" s="46">
        <f t="shared" si="9"/>
        <v>0</v>
      </c>
      <c r="G134" s="101">
        <v>0</v>
      </c>
      <c r="H134" s="99">
        <v>0</v>
      </c>
      <c r="I134" s="46">
        <f t="shared" si="10"/>
        <v>0</v>
      </c>
      <c r="J134" s="91"/>
      <c r="K134" s="20">
        <v>50</v>
      </c>
      <c r="L134" s="72">
        <f t="shared" si="11"/>
        <v>0</v>
      </c>
      <c r="M134" s="17" t="s">
        <v>16</v>
      </c>
      <c r="N134" s="18">
        <v>0</v>
      </c>
      <c r="O134" s="23">
        <f t="shared" si="12"/>
        <v>0</v>
      </c>
      <c r="P134" s="93">
        <v>9.91</v>
      </c>
      <c r="Q134" s="43">
        <f t="shared" si="13"/>
        <v>0</v>
      </c>
    </row>
    <row r="135" spans="1:17" ht="24.6" x14ac:dyDescent="0.65">
      <c r="A135" s="10">
        <v>131</v>
      </c>
      <c r="B135" s="10"/>
      <c r="C135" s="19" t="s">
        <v>288</v>
      </c>
      <c r="D135" s="71"/>
      <c r="E135" s="90">
        <v>0</v>
      </c>
      <c r="F135" s="46">
        <f t="shared" si="9"/>
        <v>0</v>
      </c>
      <c r="G135" s="101">
        <v>0</v>
      </c>
      <c r="H135" s="99">
        <v>0</v>
      </c>
      <c r="I135" s="46">
        <f t="shared" si="10"/>
        <v>0</v>
      </c>
      <c r="J135" s="91"/>
      <c r="K135" s="20">
        <v>40</v>
      </c>
      <c r="L135" s="72">
        <f t="shared" si="11"/>
        <v>0</v>
      </c>
      <c r="M135" s="17" t="s">
        <v>16</v>
      </c>
      <c r="N135" s="18">
        <v>0</v>
      </c>
      <c r="O135" s="23">
        <f t="shared" si="12"/>
        <v>0</v>
      </c>
      <c r="P135" s="93"/>
      <c r="Q135" s="43">
        <f t="shared" si="13"/>
        <v>0</v>
      </c>
    </row>
    <row r="136" spans="1:17" ht="24.6" x14ac:dyDescent="0.65">
      <c r="A136" s="10">
        <v>132</v>
      </c>
      <c r="B136" s="10" t="s">
        <v>531</v>
      </c>
      <c r="C136" s="19" t="s">
        <v>289</v>
      </c>
      <c r="D136" s="71">
        <v>4</v>
      </c>
      <c r="E136" s="90">
        <v>0</v>
      </c>
      <c r="F136" s="46">
        <f t="shared" si="9"/>
        <v>4</v>
      </c>
      <c r="G136" s="101">
        <v>0</v>
      </c>
      <c r="H136" s="99">
        <v>0</v>
      </c>
      <c r="I136" s="46">
        <f t="shared" si="10"/>
        <v>4</v>
      </c>
      <c r="J136" s="91"/>
      <c r="K136" s="20">
        <v>50</v>
      </c>
      <c r="L136" s="72">
        <f t="shared" si="11"/>
        <v>0</v>
      </c>
      <c r="M136" s="17" t="s">
        <v>16</v>
      </c>
      <c r="N136" s="18">
        <v>0</v>
      </c>
      <c r="O136" s="23">
        <f t="shared" si="12"/>
        <v>0</v>
      </c>
      <c r="P136" s="93">
        <v>24.24</v>
      </c>
      <c r="Q136" s="43">
        <f t="shared" si="13"/>
        <v>0</v>
      </c>
    </row>
    <row r="137" spans="1:17" ht="24.6" x14ac:dyDescent="0.65">
      <c r="A137" s="10">
        <v>133</v>
      </c>
      <c r="B137" s="10" t="s">
        <v>533</v>
      </c>
      <c r="C137" s="19" t="s">
        <v>290</v>
      </c>
      <c r="D137" s="71"/>
      <c r="E137" s="90">
        <v>0</v>
      </c>
      <c r="F137" s="46">
        <f t="shared" ref="F137:F200" si="14">D137+E137</f>
        <v>0</v>
      </c>
      <c r="G137" s="101">
        <v>0</v>
      </c>
      <c r="H137" s="99">
        <v>0</v>
      </c>
      <c r="I137" s="46">
        <f t="shared" ref="I137:I200" si="15">+F137-G137-J137</f>
        <v>0</v>
      </c>
      <c r="J137" s="91"/>
      <c r="K137" s="20">
        <v>60</v>
      </c>
      <c r="L137" s="72">
        <f t="shared" si="11"/>
        <v>0</v>
      </c>
      <c r="M137" s="17" t="s">
        <v>16</v>
      </c>
      <c r="N137" s="18">
        <v>0</v>
      </c>
      <c r="O137" s="23">
        <f t="shared" si="12"/>
        <v>0</v>
      </c>
      <c r="P137" s="93">
        <v>16.59</v>
      </c>
      <c r="Q137" s="43">
        <f t="shared" si="13"/>
        <v>0</v>
      </c>
    </row>
    <row r="138" spans="1:17" ht="24.6" x14ac:dyDescent="0.65">
      <c r="A138" s="10">
        <v>134</v>
      </c>
      <c r="B138" s="10"/>
      <c r="C138" s="19" t="s">
        <v>344</v>
      </c>
      <c r="D138" s="71"/>
      <c r="E138" s="90">
        <v>0</v>
      </c>
      <c r="F138" s="46">
        <f t="shared" si="14"/>
        <v>0</v>
      </c>
      <c r="G138" s="101">
        <v>0</v>
      </c>
      <c r="H138" s="99">
        <v>0</v>
      </c>
      <c r="I138" s="46">
        <f t="shared" si="15"/>
        <v>0</v>
      </c>
      <c r="J138" s="91"/>
      <c r="K138" s="20">
        <v>50</v>
      </c>
      <c r="L138" s="72">
        <f t="shared" ref="L138:L201" si="16">+K138*J138</f>
        <v>0</v>
      </c>
      <c r="M138" s="17" t="s">
        <v>16</v>
      </c>
      <c r="N138" s="18">
        <v>0</v>
      </c>
      <c r="O138" s="23">
        <f t="shared" ref="O138:O201" si="17">SUM(L138-N138)</f>
        <v>0</v>
      </c>
      <c r="P138" s="93">
        <v>22.91</v>
      </c>
      <c r="Q138" s="43">
        <f t="shared" ref="Q138:Q201" si="18">+L138*P138</f>
        <v>0</v>
      </c>
    </row>
    <row r="139" spans="1:17" ht="24.6" x14ac:dyDescent="0.65">
      <c r="A139" s="10">
        <v>135</v>
      </c>
      <c r="B139" s="10"/>
      <c r="C139" s="19" t="s">
        <v>134</v>
      </c>
      <c r="D139" s="71"/>
      <c r="E139" s="90">
        <v>0</v>
      </c>
      <c r="F139" s="46">
        <f t="shared" si="14"/>
        <v>0</v>
      </c>
      <c r="G139" s="101">
        <v>0</v>
      </c>
      <c r="H139" s="99">
        <v>0</v>
      </c>
      <c r="I139" s="46">
        <f t="shared" si="15"/>
        <v>0</v>
      </c>
      <c r="J139" s="91"/>
      <c r="K139" s="20">
        <v>35</v>
      </c>
      <c r="L139" s="72">
        <f t="shared" si="16"/>
        <v>0</v>
      </c>
      <c r="M139" s="17" t="s">
        <v>16</v>
      </c>
      <c r="N139" s="18">
        <v>0</v>
      </c>
      <c r="O139" s="23">
        <f t="shared" si="17"/>
        <v>0</v>
      </c>
      <c r="P139" s="93"/>
      <c r="Q139" s="43">
        <f t="shared" si="18"/>
        <v>0</v>
      </c>
    </row>
    <row r="140" spans="1:17" ht="24.6" x14ac:dyDescent="0.65">
      <c r="A140" s="10">
        <v>136</v>
      </c>
      <c r="B140" s="10" t="s">
        <v>534</v>
      </c>
      <c r="C140" s="19" t="s">
        <v>359</v>
      </c>
      <c r="D140" s="71"/>
      <c r="E140" s="90">
        <v>0</v>
      </c>
      <c r="F140" s="46">
        <f t="shared" si="14"/>
        <v>0</v>
      </c>
      <c r="G140" s="101">
        <v>0</v>
      </c>
      <c r="H140" s="99">
        <v>0</v>
      </c>
      <c r="I140" s="46">
        <f t="shared" si="15"/>
        <v>0</v>
      </c>
      <c r="J140" s="91"/>
      <c r="K140" s="20">
        <v>10</v>
      </c>
      <c r="L140" s="72">
        <f t="shared" si="16"/>
        <v>0</v>
      </c>
      <c r="M140" s="17" t="s">
        <v>16</v>
      </c>
      <c r="N140" s="18">
        <v>0</v>
      </c>
      <c r="O140" s="23">
        <f t="shared" si="17"/>
        <v>0</v>
      </c>
      <c r="P140" s="93"/>
      <c r="Q140" s="43">
        <f t="shared" si="18"/>
        <v>0</v>
      </c>
    </row>
    <row r="141" spans="1:17" ht="24.6" x14ac:dyDescent="0.65">
      <c r="A141" s="10">
        <v>137</v>
      </c>
      <c r="B141" s="10"/>
      <c r="C141" s="19" t="s">
        <v>358</v>
      </c>
      <c r="D141" s="71"/>
      <c r="E141" s="90">
        <v>0</v>
      </c>
      <c r="F141" s="46">
        <f t="shared" si="14"/>
        <v>0</v>
      </c>
      <c r="G141" s="101">
        <v>0</v>
      </c>
      <c r="H141" s="99">
        <v>0</v>
      </c>
      <c r="I141" s="46">
        <f t="shared" si="15"/>
        <v>0</v>
      </c>
      <c r="J141" s="91"/>
      <c r="K141" s="20">
        <v>10</v>
      </c>
      <c r="L141" s="72">
        <f t="shared" si="16"/>
        <v>0</v>
      </c>
      <c r="M141" s="17" t="s">
        <v>16</v>
      </c>
      <c r="N141" s="18">
        <v>0</v>
      </c>
      <c r="O141" s="23">
        <f t="shared" si="17"/>
        <v>0</v>
      </c>
      <c r="P141" s="93"/>
      <c r="Q141" s="43">
        <f t="shared" si="18"/>
        <v>0</v>
      </c>
    </row>
    <row r="142" spans="1:17" ht="24.6" x14ac:dyDescent="0.65">
      <c r="A142" s="10">
        <v>138</v>
      </c>
      <c r="B142" s="10"/>
      <c r="C142" s="19" t="s">
        <v>193</v>
      </c>
      <c r="D142" s="71"/>
      <c r="E142" s="90">
        <v>0</v>
      </c>
      <c r="F142" s="46">
        <f t="shared" si="14"/>
        <v>0</v>
      </c>
      <c r="G142" s="101">
        <v>0</v>
      </c>
      <c r="H142" s="99">
        <v>0</v>
      </c>
      <c r="I142" s="46">
        <f t="shared" si="15"/>
        <v>0</v>
      </c>
      <c r="J142" s="91"/>
      <c r="K142" s="20">
        <v>10</v>
      </c>
      <c r="L142" s="72">
        <f t="shared" si="16"/>
        <v>0</v>
      </c>
      <c r="M142" s="17" t="s">
        <v>16</v>
      </c>
      <c r="N142" s="18">
        <v>0</v>
      </c>
      <c r="O142" s="23">
        <f t="shared" si="17"/>
        <v>0</v>
      </c>
      <c r="P142" s="93"/>
      <c r="Q142" s="43">
        <f t="shared" si="18"/>
        <v>0</v>
      </c>
    </row>
    <row r="143" spans="1:17" ht="24.6" x14ac:dyDescent="0.65">
      <c r="A143" s="10">
        <v>139</v>
      </c>
      <c r="B143" s="10"/>
      <c r="C143" s="19" t="s">
        <v>196</v>
      </c>
      <c r="D143" s="71"/>
      <c r="E143" s="90">
        <v>0</v>
      </c>
      <c r="F143" s="46">
        <f t="shared" si="14"/>
        <v>0</v>
      </c>
      <c r="G143" s="101">
        <v>0</v>
      </c>
      <c r="H143" s="99">
        <v>0</v>
      </c>
      <c r="I143" s="46">
        <f t="shared" si="15"/>
        <v>0</v>
      </c>
      <c r="J143" s="91"/>
      <c r="K143" s="20">
        <v>10</v>
      </c>
      <c r="L143" s="72">
        <f t="shared" si="16"/>
        <v>0</v>
      </c>
      <c r="M143" s="17" t="s">
        <v>16</v>
      </c>
      <c r="N143" s="18">
        <v>0</v>
      </c>
      <c r="O143" s="23">
        <f t="shared" si="17"/>
        <v>0</v>
      </c>
      <c r="P143" s="93"/>
      <c r="Q143" s="43">
        <f t="shared" si="18"/>
        <v>0</v>
      </c>
    </row>
    <row r="144" spans="1:17" ht="24.6" x14ac:dyDescent="0.65">
      <c r="A144" s="10">
        <v>140</v>
      </c>
      <c r="B144" s="10"/>
      <c r="C144" s="19" t="s">
        <v>195</v>
      </c>
      <c r="D144" s="71"/>
      <c r="E144" s="90">
        <v>0</v>
      </c>
      <c r="F144" s="46">
        <f t="shared" si="14"/>
        <v>0</v>
      </c>
      <c r="G144" s="101">
        <v>0</v>
      </c>
      <c r="H144" s="99">
        <v>0</v>
      </c>
      <c r="I144" s="46">
        <f t="shared" si="15"/>
        <v>0</v>
      </c>
      <c r="J144" s="91"/>
      <c r="K144" s="20">
        <v>10</v>
      </c>
      <c r="L144" s="72">
        <f t="shared" si="16"/>
        <v>0</v>
      </c>
      <c r="M144" s="17" t="s">
        <v>16</v>
      </c>
      <c r="N144" s="18">
        <v>0</v>
      </c>
      <c r="O144" s="23">
        <f t="shared" si="17"/>
        <v>0</v>
      </c>
      <c r="P144" s="93"/>
      <c r="Q144" s="43">
        <f t="shared" si="18"/>
        <v>0</v>
      </c>
    </row>
    <row r="145" spans="1:17" ht="24.75" customHeight="1" x14ac:dyDescent="0.65">
      <c r="A145" s="10">
        <v>141</v>
      </c>
      <c r="B145" s="10"/>
      <c r="C145" s="19" t="s">
        <v>197</v>
      </c>
      <c r="D145" s="71"/>
      <c r="E145" s="90">
        <v>0</v>
      </c>
      <c r="F145" s="46">
        <f t="shared" si="14"/>
        <v>0</v>
      </c>
      <c r="G145" s="101">
        <v>0</v>
      </c>
      <c r="H145" s="99">
        <v>0</v>
      </c>
      <c r="I145" s="46">
        <f t="shared" si="15"/>
        <v>0</v>
      </c>
      <c r="J145" s="91"/>
      <c r="K145" s="20">
        <v>10</v>
      </c>
      <c r="L145" s="72">
        <f t="shared" si="16"/>
        <v>0</v>
      </c>
      <c r="M145" s="17" t="s">
        <v>16</v>
      </c>
      <c r="N145" s="18">
        <v>0</v>
      </c>
      <c r="O145" s="23">
        <f t="shared" si="17"/>
        <v>0</v>
      </c>
      <c r="P145" s="93"/>
      <c r="Q145" s="43">
        <f t="shared" si="18"/>
        <v>0</v>
      </c>
    </row>
    <row r="146" spans="1:17" ht="24.75" customHeight="1" x14ac:dyDescent="0.65">
      <c r="A146" s="10">
        <v>142</v>
      </c>
      <c r="B146" s="10"/>
      <c r="C146" s="19" t="s">
        <v>194</v>
      </c>
      <c r="D146" s="71"/>
      <c r="E146" s="90">
        <v>0</v>
      </c>
      <c r="F146" s="46">
        <f t="shared" si="14"/>
        <v>0</v>
      </c>
      <c r="G146" s="101">
        <v>0</v>
      </c>
      <c r="H146" s="99">
        <v>0</v>
      </c>
      <c r="I146" s="46">
        <f t="shared" si="15"/>
        <v>0</v>
      </c>
      <c r="J146" s="91"/>
      <c r="K146" s="20">
        <v>10</v>
      </c>
      <c r="L146" s="72">
        <f t="shared" si="16"/>
        <v>0</v>
      </c>
      <c r="M146" s="17" t="s">
        <v>16</v>
      </c>
      <c r="N146" s="18">
        <v>0</v>
      </c>
      <c r="O146" s="23">
        <f t="shared" si="17"/>
        <v>0</v>
      </c>
      <c r="P146" s="93"/>
      <c r="Q146" s="43">
        <f t="shared" si="18"/>
        <v>0</v>
      </c>
    </row>
    <row r="147" spans="1:17" ht="24.75" customHeight="1" x14ac:dyDescent="0.65">
      <c r="A147" s="10">
        <v>143</v>
      </c>
      <c r="B147" s="10"/>
      <c r="C147" s="19" t="s">
        <v>291</v>
      </c>
      <c r="D147" s="71"/>
      <c r="E147" s="90">
        <v>0</v>
      </c>
      <c r="F147" s="46">
        <f t="shared" si="14"/>
        <v>0</v>
      </c>
      <c r="G147" s="101">
        <v>0</v>
      </c>
      <c r="H147" s="99">
        <v>0</v>
      </c>
      <c r="I147" s="46">
        <f t="shared" si="15"/>
        <v>0</v>
      </c>
      <c r="J147" s="91"/>
      <c r="K147" s="20">
        <v>10</v>
      </c>
      <c r="L147" s="72">
        <f t="shared" si="16"/>
        <v>0</v>
      </c>
      <c r="M147" s="17" t="s">
        <v>16</v>
      </c>
      <c r="N147" s="18">
        <v>0</v>
      </c>
      <c r="O147" s="23">
        <f t="shared" si="17"/>
        <v>0</v>
      </c>
      <c r="P147" s="93"/>
      <c r="Q147" s="43">
        <f t="shared" si="18"/>
        <v>0</v>
      </c>
    </row>
    <row r="148" spans="1:17" ht="24.75" customHeight="1" x14ac:dyDescent="0.65">
      <c r="A148" s="10">
        <v>144</v>
      </c>
      <c r="B148" s="10"/>
      <c r="C148" s="19" t="s">
        <v>141</v>
      </c>
      <c r="D148" s="71"/>
      <c r="E148" s="90">
        <v>0</v>
      </c>
      <c r="F148" s="46">
        <f t="shared" si="14"/>
        <v>0</v>
      </c>
      <c r="G148" s="101">
        <v>0</v>
      </c>
      <c r="H148" s="99">
        <v>0</v>
      </c>
      <c r="I148" s="46">
        <f t="shared" si="15"/>
        <v>0</v>
      </c>
      <c r="J148" s="91"/>
      <c r="K148" s="20">
        <v>40</v>
      </c>
      <c r="L148" s="72">
        <f t="shared" si="16"/>
        <v>0</v>
      </c>
      <c r="M148" s="17" t="s">
        <v>16</v>
      </c>
      <c r="N148" s="18">
        <v>0</v>
      </c>
      <c r="O148" s="23">
        <f t="shared" si="17"/>
        <v>0</v>
      </c>
      <c r="P148" s="93"/>
      <c r="Q148" s="43">
        <f t="shared" si="18"/>
        <v>0</v>
      </c>
    </row>
    <row r="149" spans="1:17" ht="24.75" customHeight="1" x14ac:dyDescent="0.65">
      <c r="A149" s="10">
        <v>145</v>
      </c>
      <c r="B149" s="10"/>
      <c r="C149" s="19" t="s">
        <v>142</v>
      </c>
      <c r="D149" s="71"/>
      <c r="E149" s="90">
        <v>0</v>
      </c>
      <c r="F149" s="46">
        <f t="shared" si="14"/>
        <v>0</v>
      </c>
      <c r="G149" s="101">
        <v>0</v>
      </c>
      <c r="H149" s="99">
        <v>0</v>
      </c>
      <c r="I149" s="46">
        <f t="shared" si="15"/>
        <v>0</v>
      </c>
      <c r="J149" s="91"/>
      <c r="K149" s="20">
        <v>50</v>
      </c>
      <c r="L149" s="72">
        <f t="shared" si="16"/>
        <v>0</v>
      </c>
      <c r="M149" s="17" t="s">
        <v>16</v>
      </c>
      <c r="N149" s="18">
        <v>0</v>
      </c>
      <c r="O149" s="23">
        <f t="shared" si="17"/>
        <v>0</v>
      </c>
      <c r="P149" s="93">
        <v>10.48</v>
      </c>
      <c r="Q149" s="43">
        <f t="shared" si="18"/>
        <v>0</v>
      </c>
    </row>
    <row r="150" spans="1:17" ht="24.6" x14ac:dyDescent="0.65">
      <c r="A150" s="10">
        <v>146</v>
      </c>
      <c r="B150" s="10"/>
      <c r="C150" s="19" t="s">
        <v>135</v>
      </c>
      <c r="D150" s="71"/>
      <c r="E150" s="90">
        <v>0</v>
      </c>
      <c r="F150" s="46">
        <f t="shared" si="14"/>
        <v>0</v>
      </c>
      <c r="G150" s="101">
        <v>0</v>
      </c>
      <c r="H150" s="99">
        <v>0</v>
      </c>
      <c r="I150" s="46">
        <f t="shared" si="15"/>
        <v>0</v>
      </c>
      <c r="J150" s="91"/>
      <c r="K150" s="20">
        <v>55</v>
      </c>
      <c r="L150" s="72">
        <f t="shared" si="16"/>
        <v>0</v>
      </c>
      <c r="M150" s="17" t="s">
        <v>16</v>
      </c>
      <c r="N150" s="18">
        <v>0</v>
      </c>
      <c r="O150" s="23">
        <f t="shared" si="17"/>
        <v>0</v>
      </c>
      <c r="P150" s="93">
        <v>15.28</v>
      </c>
      <c r="Q150" s="43">
        <f t="shared" si="18"/>
        <v>0</v>
      </c>
    </row>
    <row r="151" spans="1:17" ht="24.6" x14ac:dyDescent="0.65">
      <c r="A151" s="10">
        <v>147</v>
      </c>
      <c r="B151" s="10"/>
      <c r="C151" s="19" t="s">
        <v>144</v>
      </c>
      <c r="D151" s="71"/>
      <c r="E151" s="90">
        <v>0</v>
      </c>
      <c r="F151" s="46">
        <f t="shared" si="14"/>
        <v>0</v>
      </c>
      <c r="G151" s="101">
        <v>0</v>
      </c>
      <c r="H151" s="99">
        <v>0</v>
      </c>
      <c r="I151" s="46">
        <f t="shared" si="15"/>
        <v>0</v>
      </c>
      <c r="J151" s="91"/>
      <c r="K151" s="20">
        <v>55</v>
      </c>
      <c r="L151" s="72">
        <f t="shared" si="16"/>
        <v>0</v>
      </c>
      <c r="M151" s="17" t="s">
        <v>16</v>
      </c>
      <c r="N151" s="18">
        <v>0</v>
      </c>
      <c r="O151" s="23">
        <f t="shared" si="17"/>
        <v>0</v>
      </c>
      <c r="P151" s="93"/>
      <c r="Q151" s="43">
        <f t="shared" si="18"/>
        <v>0</v>
      </c>
    </row>
    <row r="152" spans="1:17" ht="24.6" x14ac:dyDescent="0.65">
      <c r="A152" s="10">
        <v>148</v>
      </c>
      <c r="B152" s="10"/>
      <c r="C152" s="19" t="s">
        <v>143</v>
      </c>
      <c r="D152" s="71"/>
      <c r="E152" s="90">
        <v>0</v>
      </c>
      <c r="F152" s="46">
        <f t="shared" si="14"/>
        <v>0</v>
      </c>
      <c r="G152" s="101">
        <v>0</v>
      </c>
      <c r="H152" s="99">
        <v>0</v>
      </c>
      <c r="I152" s="46">
        <f t="shared" si="15"/>
        <v>0</v>
      </c>
      <c r="J152" s="91"/>
      <c r="K152" s="20">
        <v>55</v>
      </c>
      <c r="L152" s="72">
        <f t="shared" si="16"/>
        <v>0</v>
      </c>
      <c r="M152" s="17" t="s">
        <v>16</v>
      </c>
      <c r="N152" s="18">
        <v>0</v>
      </c>
      <c r="O152" s="23">
        <f t="shared" si="17"/>
        <v>0</v>
      </c>
      <c r="P152" s="93">
        <v>10.55</v>
      </c>
      <c r="Q152" s="43">
        <f t="shared" si="18"/>
        <v>0</v>
      </c>
    </row>
    <row r="153" spans="1:17" ht="24.6" x14ac:dyDescent="0.65">
      <c r="A153" s="10">
        <v>149</v>
      </c>
      <c r="B153" s="10"/>
      <c r="C153" s="19" t="s">
        <v>137</v>
      </c>
      <c r="D153" s="71"/>
      <c r="E153" s="90">
        <v>0</v>
      </c>
      <c r="F153" s="46">
        <f t="shared" si="14"/>
        <v>0</v>
      </c>
      <c r="G153" s="101">
        <v>0</v>
      </c>
      <c r="H153" s="99">
        <v>0</v>
      </c>
      <c r="I153" s="46">
        <f t="shared" si="15"/>
        <v>0</v>
      </c>
      <c r="J153" s="91"/>
      <c r="K153" s="20">
        <v>30</v>
      </c>
      <c r="L153" s="72">
        <f t="shared" si="16"/>
        <v>0</v>
      </c>
      <c r="M153" s="17" t="s">
        <v>16</v>
      </c>
      <c r="N153" s="18">
        <v>0</v>
      </c>
      <c r="O153" s="23">
        <f t="shared" si="17"/>
        <v>0</v>
      </c>
      <c r="P153" s="93">
        <v>18.5</v>
      </c>
      <c r="Q153" s="43">
        <f t="shared" si="18"/>
        <v>0</v>
      </c>
    </row>
    <row r="154" spans="1:17" ht="24.6" x14ac:dyDescent="0.65">
      <c r="A154" s="10">
        <v>150</v>
      </c>
      <c r="B154" s="10" t="s">
        <v>530</v>
      </c>
      <c r="C154" s="19" t="s">
        <v>292</v>
      </c>
      <c r="D154" s="71"/>
      <c r="E154" s="90">
        <v>0</v>
      </c>
      <c r="F154" s="46">
        <f t="shared" si="14"/>
        <v>0</v>
      </c>
      <c r="G154" s="101">
        <v>0</v>
      </c>
      <c r="H154" s="99">
        <v>0</v>
      </c>
      <c r="I154" s="46">
        <f t="shared" si="15"/>
        <v>0</v>
      </c>
      <c r="J154" s="91"/>
      <c r="K154" s="20">
        <v>25</v>
      </c>
      <c r="L154" s="72">
        <f t="shared" si="16"/>
        <v>0</v>
      </c>
      <c r="M154" s="17" t="s">
        <v>16</v>
      </c>
      <c r="N154" s="18">
        <v>0</v>
      </c>
      <c r="O154" s="23">
        <f t="shared" si="17"/>
        <v>0</v>
      </c>
      <c r="P154" s="93"/>
      <c r="Q154" s="43">
        <f t="shared" si="18"/>
        <v>0</v>
      </c>
    </row>
    <row r="155" spans="1:17" ht="24.6" x14ac:dyDescent="0.65">
      <c r="A155" s="10">
        <v>151</v>
      </c>
      <c r="B155" s="10" t="s">
        <v>535</v>
      </c>
      <c r="C155" s="19" t="s">
        <v>293</v>
      </c>
      <c r="D155" s="71"/>
      <c r="E155" s="90">
        <v>0</v>
      </c>
      <c r="F155" s="46">
        <f t="shared" si="14"/>
        <v>0</v>
      </c>
      <c r="G155" s="101">
        <v>0</v>
      </c>
      <c r="H155" s="99">
        <v>0</v>
      </c>
      <c r="I155" s="46">
        <f t="shared" si="15"/>
        <v>0</v>
      </c>
      <c r="J155" s="91"/>
      <c r="K155" s="20">
        <v>25</v>
      </c>
      <c r="L155" s="72">
        <f t="shared" si="16"/>
        <v>0</v>
      </c>
      <c r="M155" s="17" t="s">
        <v>16</v>
      </c>
      <c r="N155" s="18">
        <v>0</v>
      </c>
      <c r="O155" s="23">
        <f t="shared" si="17"/>
        <v>0</v>
      </c>
      <c r="P155" s="93"/>
      <c r="Q155" s="43">
        <f t="shared" si="18"/>
        <v>0</v>
      </c>
    </row>
    <row r="156" spans="1:17" ht="24.6" x14ac:dyDescent="0.65">
      <c r="A156" s="10">
        <v>152</v>
      </c>
      <c r="B156" s="10"/>
      <c r="C156" s="19" t="s">
        <v>294</v>
      </c>
      <c r="D156" s="71"/>
      <c r="E156" s="90">
        <v>0</v>
      </c>
      <c r="F156" s="46">
        <f t="shared" si="14"/>
        <v>0</v>
      </c>
      <c r="G156" s="101">
        <v>0</v>
      </c>
      <c r="H156" s="99">
        <v>0</v>
      </c>
      <c r="I156" s="46">
        <f t="shared" si="15"/>
        <v>0</v>
      </c>
      <c r="J156" s="91"/>
      <c r="K156" s="20">
        <v>55</v>
      </c>
      <c r="L156" s="72">
        <f t="shared" si="16"/>
        <v>0</v>
      </c>
      <c r="M156" s="17" t="s">
        <v>16</v>
      </c>
      <c r="N156" s="18">
        <v>0</v>
      </c>
      <c r="O156" s="23">
        <f t="shared" si="17"/>
        <v>0</v>
      </c>
      <c r="P156" s="93">
        <v>11.39</v>
      </c>
      <c r="Q156" s="43">
        <f t="shared" si="18"/>
        <v>0</v>
      </c>
    </row>
    <row r="157" spans="1:17" ht="24.6" x14ac:dyDescent="0.65">
      <c r="A157" s="10">
        <v>153</v>
      </c>
      <c r="B157" s="10" t="s">
        <v>536</v>
      </c>
      <c r="C157" s="19" t="s">
        <v>295</v>
      </c>
      <c r="D157" s="71"/>
      <c r="E157" s="90">
        <v>0</v>
      </c>
      <c r="F157" s="46">
        <f t="shared" si="14"/>
        <v>0</v>
      </c>
      <c r="G157" s="101">
        <v>0</v>
      </c>
      <c r="H157" s="99">
        <v>0</v>
      </c>
      <c r="I157" s="46">
        <f t="shared" si="15"/>
        <v>0</v>
      </c>
      <c r="J157" s="91"/>
      <c r="K157" s="20">
        <v>50</v>
      </c>
      <c r="L157" s="72">
        <f t="shared" si="16"/>
        <v>0</v>
      </c>
      <c r="M157" s="17" t="s">
        <v>16</v>
      </c>
      <c r="N157" s="18">
        <v>0</v>
      </c>
      <c r="O157" s="23">
        <f t="shared" si="17"/>
        <v>0</v>
      </c>
      <c r="P157" s="93"/>
      <c r="Q157" s="43">
        <f t="shared" si="18"/>
        <v>0</v>
      </c>
    </row>
    <row r="158" spans="1:17" ht="24.6" x14ac:dyDescent="0.65">
      <c r="A158" s="10">
        <v>154</v>
      </c>
      <c r="B158" s="10"/>
      <c r="C158" s="19" t="s">
        <v>363</v>
      </c>
      <c r="D158" s="71"/>
      <c r="E158" s="90">
        <v>0</v>
      </c>
      <c r="F158" s="46">
        <f t="shared" si="14"/>
        <v>0</v>
      </c>
      <c r="G158" s="101">
        <v>0</v>
      </c>
      <c r="H158" s="99">
        <v>0</v>
      </c>
      <c r="I158" s="46">
        <f t="shared" si="15"/>
        <v>0</v>
      </c>
      <c r="J158" s="91"/>
      <c r="K158" s="20">
        <v>65</v>
      </c>
      <c r="L158" s="72">
        <f t="shared" si="16"/>
        <v>0</v>
      </c>
      <c r="M158" s="17" t="s">
        <v>16</v>
      </c>
      <c r="N158" s="18">
        <v>0</v>
      </c>
      <c r="O158" s="23">
        <f t="shared" si="17"/>
        <v>0</v>
      </c>
      <c r="P158" s="93"/>
      <c r="Q158" s="43">
        <f t="shared" si="18"/>
        <v>0</v>
      </c>
    </row>
    <row r="159" spans="1:17" ht="24.6" x14ac:dyDescent="0.65">
      <c r="A159" s="10">
        <v>155</v>
      </c>
      <c r="B159" s="10"/>
      <c r="C159" s="19" t="s">
        <v>364</v>
      </c>
      <c r="D159" s="71"/>
      <c r="E159" s="90">
        <v>0</v>
      </c>
      <c r="F159" s="46">
        <f t="shared" si="14"/>
        <v>0</v>
      </c>
      <c r="G159" s="101">
        <v>0</v>
      </c>
      <c r="H159" s="99">
        <v>0</v>
      </c>
      <c r="I159" s="46">
        <f t="shared" si="15"/>
        <v>0</v>
      </c>
      <c r="J159" s="91"/>
      <c r="K159" s="20">
        <v>50</v>
      </c>
      <c r="L159" s="72">
        <f t="shared" si="16"/>
        <v>0</v>
      </c>
      <c r="M159" s="17" t="s">
        <v>16</v>
      </c>
      <c r="N159" s="18">
        <v>0</v>
      </c>
      <c r="O159" s="23">
        <f t="shared" si="17"/>
        <v>0</v>
      </c>
      <c r="P159" s="93"/>
      <c r="Q159" s="43">
        <f t="shared" si="18"/>
        <v>0</v>
      </c>
    </row>
    <row r="160" spans="1:17" ht="24.6" x14ac:dyDescent="0.65">
      <c r="A160" s="10">
        <v>156</v>
      </c>
      <c r="B160" s="10"/>
      <c r="C160" s="19" t="s">
        <v>365</v>
      </c>
      <c r="D160" s="71"/>
      <c r="E160" s="90">
        <v>0</v>
      </c>
      <c r="F160" s="46">
        <f t="shared" si="14"/>
        <v>0</v>
      </c>
      <c r="G160" s="101">
        <v>0</v>
      </c>
      <c r="H160" s="99">
        <v>0</v>
      </c>
      <c r="I160" s="46">
        <f t="shared" si="15"/>
        <v>0</v>
      </c>
      <c r="J160" s="91"/>
      <c r="K160" s="20">
        <v>50</v>
      </c>
      <c r="L160" s="72">
        <f t="shared" si="16"/>
        <v>0</v>
      </c>
      <c r="M160" s="17" t="s">
        <v>16</v>
      </c>
      <c r="N160" s="18">
        <v>0</v>
      </c>
      <c r="O160" s="23">
        <f t="shared" si="17"/>
        <v>0</v>
      </c>
      <c r="P160" s="93"/>
      <c r="Q160" s="43">
        <f t="shared" si="18"/>
        <v>0</v>
      </c>
    </row>
    <row r="161" spans="1:17" ht="24.6" x14ac:dyDescent="0.65">
      <c r="A161" s="10">
        <v>157</v>
      </c>
      <c r="B161" s="10"/>
      <c r="C161" s="19" t="s">
        <v>366</v>
      </c>
      <c r="D161" s="71"/>
      <c r="E161" s="90">
        <v>0</v>
      </c>
      <c r="F161" s="46">
        <f t="shared" si="14"/>
        <v>0</v>
      </c>
      <c r="G161" s="101">
        <v>0</v>
      </c>
      <c r="H161" s="99">
        <v>0</v>
      </c>
      <c r="I161" s="46">
        <f t="shared" si="15"/>
        <v>0</v>
      </c>
      <c r="J161" s="91"/>
      <c r="K161" s="20">
        <v>60</v>
      </c>
      <c r="L161" s="72">
        <f t="shared" si="16"/>
        <v>0</v>
      </c>
      <c r="M161" s="17" t="s">
        <v>16</v>
      </c>
      <c r="N161" s="18">
        <v>0</v>
      </c>
      <c r="O161" s="23">
        <f t="shared" si="17"/>
        <v>0</v>
      </c>
      <c r="P161" s="93"/>
      <c r="Q161" s="43">
        <f t="shared" si="18"/>
        <v>0</v>
      </c>
    </row>
    <row r="162" spans="1:17" ht="24.6" x14ac:dyDescent="0.65">
      <c r="A162" s="10">
        <v>158</v>
      </c>
      <c r="B162" s="10"/>
      <c r="C162" s="19" t="s">
        <v>367</v>
      </c>
      <c r="D162" s="71"/>
      <c r="E162" s="90">
        <v>0</v>
      </c>
      <c r="F162" s="46">
        <f t="shared" si="14"/>
        <v>0</v>
      </c>
      <c r="G162" s="101">
        <v>0</v>
      </c>
      <c r="H162" s="99">
        <v>0</v>
      </c>
      <c r="I162" s="46">
        <f t="shared" si="15"/>
        <v>0</v>
      </c>
      <c r="J162" s="91"/>
      <c r="K162" s="20">
        <v>60</v>
      </c>
      <c r="L162" s="72">
        <f t="shared" si="16"/>
        <v>0</v>
      </c>
      <c r="M162" s="17" t="s">
        <v>16</v>
      </c>
      <c r="N162" s="18">
        <v>0</v>
      </c>
      <c r="O162" s="23">
        <f t="shared" si="17"/>
        <v>0</v>
      </c>
      <c r="P162" s="93"/>
      <c r="Q162" s="43">
        <f t="shared" si="18"/>
        <v>0</v>
      </c>
    </row>
    <row r="163" spans="1:17" ht="24.6" x14ac:dyDescent="0.65">
      <c r="A163" s="10">
        <v>159</v>
      </c>
      <c r="B163" s="10"/>
      <c r="C163" s="19" t="s">
        <v>360</v>
      </c>
      <c r="D163" s="71"/>
      <c r="E163" s="90">
        <v>0</v>
      </c>
      <c r="F163" s="46">
        <f t="shared" si="14"/>
        <v>0</v>
      </c>
      <c r="G163" s="101">
        <v>0</v>
      </c>
      <c r="H163" s="99">
        <v>0</v>
      </c>
      <c r="I163" s="46">
        <f t="shared" si="15"/>
        <v>0</v>
      </c>
      <c r="J163" s="91"/>
      <c r="K163" s="20">
        <v>40</v>
      </c>
      <c r="L163" s="72">
        <f t="shared" si="16"/>
        <v>0</v>
      </c>
      <c r="M163" s="17" t="s">
        <v>16</v>
      </c>
      <c r="N163" s="18">
        <v>0</v>
      </c>
      <c r="O163" s="23">
        <f t="shared" si="17"/>
        <v>0</v>
      </c>
      <c r="P163" s="93"/>
      <c r="Q163" s="43">
        <f t="shared" si="18"/>
        <v>0</v>
      </c>
    </row>
    <row r="164" spans="1:17" ht="24.6" x14ac:dyDescent="0.65">
      <c r="A164" s="10">
        <v>160</v>
      </c>
      <c r="B164" s="10"/>
      <c r="C164" s="19" t="s">
        <v>148</v>
      </c>
      <c r="D164" s="71"/>
      <c r="E164" s="90">
        <v>0</v>
      </c>
      <c r="F164" s="46">
        <f t="shared" si="14"/>
        <v>0</v>
      </c>
      <c r="G164" s="101">
        <v>0</v>
      </c>
      <c r="H164" s="99">
        <v>0</v>
      </c>
      <c r="I164" s="46">
        <f t="shared" si="15"/>
        <v>0</v>
      </c>
      <c r="J164" s="91"/>
      <c r="K164" s="20">
        <v>45</v>
      </c>
      <c r="L164" s="72">
        <f t="shared" si="16"/>
        <v>0</v>
      </c>
      <c r="M164" s="17" t="s">
        <v>16</v>
      </c>
      <c r="N164" s="18">
        <v>0</v>
      </c>
      <c r="O164" s="23">
        <f t="shared" si="17"/>
        <v>0</v>
      </c>
      <c r="P164" s="93">
        <v>12.05</v>
      </c>
      <c r="Q164" s="43">
        <f t="shared" si="18"/>
        <v>0</v>
      </c>
    </row>
    <row r="165" spans="1:17" ht="24.6" x14ac:dyDescent="0.65">
      <c r="A165" s="10">
        <v>161</v>
      </c>
      <c r="B165" s="10"/>
      <c r="C165" s="19" t="s">
        <v>149</v>
      </c>
      <c r="D165" s="71"/>
      <c r="E165" s="90">
        <v>0</v>
      </c>
      <c r="F165" s="46">
        <f t="shared" si="14"/>
        <v>0</v>
      </c>
      <c r="G165" s="101">
        <v>0</v>
      </c>
      <c r="H165" s="99">
        <v>0</v>
      </c>
      <c r="I165" s="46">
        <f t="shared" si="15"/>
        <v>0</v>
      </c>
      <c r="J165" s="91"/>
      <c r="K165" s="20">
        <v>45</v>
      </c>
      <c r="L165" s="72">
        <f t="shared" si="16"/>
        <v>0</v>
      </c>
      <c r="M165" s="17" t="s">
        <v>16</v>
      </c>
      <c r="N165" s="18">
        <v>0</v>
      </c>
      <c r="O165" s="23">
        <f t="shared" si="17"/>
        <v>0</v>
      </c>
      <c r="P165" s="93">
        <v>10.61</v>
      </c>
      <c r="Q165" s="43">
        <f t="shared" si="18"/>
        <v>0</v>
      </c>
    </row>
    <row r="166" spans="1:17" ht="24.6" x14ac:dyDescent="0.65">
      <c r="A166" s="10">
        <v>162</v>
      </c>
      <c r="B166" s="10"/>
      <c r="C166" s="19" t="s">
        <v>150</v>
      </c>
      <c r="D166" s="71"/>
      <c r="E166" s="90">
        <v>0</v>
      </c>
      <c r="F166" s="46">
        <f t="shared" si="14"/>
        <v>0</v>
      </c>
      <c r="G166" s="101">
        <v>0</v>
      </c>
      <c r="H166" s="99">
        <v>0</v>
      </c>
      <c r="I166" s="46">
        <f t="shared" si="15"/>
        <v>0</v>
      </c>
      <c r="J166" s="91"/>
      <c r="K166" s="20">
        <v>45</v>
      </c>
      <c r="L166" s="72">
        <f t="shared" si="16"/>
        <v>0</v>
      </c>
      <c r="M166" s="17" t="s">
        <v>16</v>
      </c>
      <c r="N166" s="18">
        <v>0</v>
      </c>
      <c r="O166" s="23">
        <f t="shared" si="17"/>
        <v>0</v>
      </c>
      <c r="P166" s="93">
        <v>11.97</v>
      </c>
      <c r="Q166" s="43">
        <f t="shared" si="18"/>
        <v>0</v>
      </c>
    </row>
    <row r="167" spans="1:17" ht="24.6" x14ac:dyDescent="0.65">
      <c r="A167" s="10">
        <v>163</v>
      </c>
      <c r="B167" s="10"/>
      <c r="C167" s="19" t="s">
        <v>151</v>
      </c>
      <c r="D167" s="71"/>
      <c r="E167" s="90">
        <v>0</v>
      </c>
      <c r="F167" s="46">
        <f t="shared" si="14"/>
        <v>0</v>
      </c>
      <c r="G167" s="101">
        <v>0</v>
      </c>
      <c r="H167" s="99">
        <v>0</v>
      </c>
      <c r="I167" s="46">
        <f t="shared" si="15"/>
        <v>0</v>
      </c>
      <c r="J167" s="91"/>
      <c r="K167" s="20">
        <v>45</v>
      </c>
      <c r="L167" s="72">
        <f t="shared" si="16"/>
        <v>0</v>
      </c>
      <c r="M167" s="17" t="s">
        <v>16</v>
      </c>
      <c r="N167" s="18">
        <v>0</v>
      </c>
      <c r="O167" s="23">
        <f t="shared" si="17"/>
        <v>0</v>
      </c>
      <c r="P167" s="93">
        <v>14.27</v>
      </c>
      <c r="Q167" s="43">
        <f t="shared" si="18"/>
        <v>0</v>
      </c>
    </row>
    <row r="168" spans="1:17" ht="24.6" x14ac:dyDescent="0.65">
      <c r="A168" s="10">
        <v>164</v>
      </c>
      <c r="B168" s="10"/>
      <c r="C168" s="19" t="s">
        <v>152</v>
      </c>
      <c r="D168" s="71"/>
      <c r="E168" s="90">
        <v>0</v>
      </c>
      <c r="F168" s="46">
        <f t="shared" si="14"/>
        <v>0</v>
      </c>
      <c r="G168" s="101">
        <v>0</v>
      </c>
      <c r="H168" s="99">
        <v>0</v>
      </c>
      <c r="I168" s="46">
        <f t="shared" si="15"/>
        <v>0</v>
      </c>
      <c r="J168" s="91"/>
      <c r="K168" s="20">
        <v>45</v>
      </c>
      <c r="L168" s="72">
        <f t="shared" si="16"/>
        <v>0</v>
      </c>
      <c r="M168" s="17" t="s">
        <v>16</v>
      </c>
      <c r="N168" s="18">
        <v>0</v>
      </c>
      <c r="O168" s="23">
        <f t="shared" si="17"/>
        <v>0</v>
      </c>
      <c r="P168" s="93">
        <v>12.21</v>
      </c>
      <c r="Q168" s="43">
        <f t="shared" si="18"/>
        <v>0</v>
      </c>
    </row>
    <row r="169" spans="1:17" ht="24.6" x14ac:dyDescent="0.65">
      <c r="A169" s="10">
        <v>165</v>
      </c>
      <c r="B169" s="10"/>
      <c r="C169" s="19" t="s">
        <v>153</v>
      </c>
      <c r="D169" s="71"/>
      <c r="E169" s="90">
        <v>0</v>
      </c>
      <c r="F169" s="46">
        <f t="shared" si="14"/>
        <v>0</v>
      </c>
      <c r="G169" s="101">
        <v>0</v>
      </c>
      <c r="H169" s="99">
        <v>0</v>
      </c>
      <c r="I169" s="46">
        <f t="shared" si="15"/>
        <v>0</v>
      </c>
      <c r="J169" s="91"/>
      <c r="K169" s="20">
        <v>45</v>
      </c>
      <c r="L169" s="72">
        <f t="shared" si="16"/>
        <v>0</v>
      </c>
      <c r="M169" s="17" t="s">
        <v>16</v>
      </c>
      <c r="N169" s="18">
        <v>0</v>
      </c>
      <c r="O169" s="23">
        <f t="shared" si="17"/>
        <v>0</v>
      </c>
      <c r="P169" s="93"/>
      <c r="Q169" s="43">
        <f t="shared" si="18"/>
        <v>0</v>
      </c>
    </row>
    <row r="170" spans="1:17" ht="24.6" x14ac:dyDescent="0.65">
      <c r="A170" s="10">
        <v>166</v>
      </c>
      <c r="B170" s="10"/>
      <c r="C170" s="19" t="s">
        <v>118</v>
      </c>
      <c r="D170" s="71"/>
      <c r="E170" s="90">
        <v>0</v>
      </c>
      <c r="F170" s="46">
        <f t="shared" si="14"/>
        <v>0</v>
      </c>
      <c r="G170" s="101">
        <v>0</v>
      </c>
      <c r="H170" s="99">
        <v>0</v>
      </c>
      <c r="I170" s="46">
        <f t="shared" si="15"/>
        <v>0</v>
      </c>
      <c r="J170" s="91"/>
      <c r="K170" s="20">
        <v>100</v>
      </c>
      <c r="L170" s="72">
        <f t="shared" si="16"/>
        <v>0</v>
      </c>
      <c r="M170" s="17" t="s">
        <v>16</v>
      </c>
      <c r="N170" s="18">
        <v>0</v>
      </c>
      <c r="O170" s="23">
        <f t="shared" si="17"/>
        <v>0</v>
      </c>
      <c r="P170" s="93"/>
      <c r="Q170" s="43">
        <f t="shared" si="18"/>
        <v>0</v>
      </c>
    </row>
    <row r="171" spans="1:17" ht="24.6" x14ac:dyDescent="0.65">
      <c r="A171" s="10">
        <v>167</v>
      </c>
      <c r="B171" s="10"/>
      <c r="C171" s="19" t="s">
        <v>112</v>
      </c>
      <c r="D171" s="71"/>
      <c r="E171" s="90">
        <v>0</v>
      </c>
      <c r="F171" s="46">
        <f t="shared" si="14"/>
        <v>0</v>
      </c>
      <c r="G171" s="101">
        <v>0</v>
      </c>
      <c r="H171" s="99">
        <v>0</v>
      </c>
      <c r="I171" s="46">
        <f t="shared" si="15"/>
        <v>0</v>
      </c>
      <c r="J171" s="91"/>
      <c r="K171" s="20">
        <v>55</v>
      </c>
      <c r="L171" s="72">
        <f t="shared" si="16"/>
        <v>0</v>
      </c>
      <c r="M171" s="17" t="s">
        <v>16</v>
      </c>
      <c r="N171" s="18">
        <v>0</v>
      </c>
      <c r="O171" s="23">
        <f t="shared" si="17"/>
        <v>0</v>
      </c>
      <c r="P171" s="93"/>
      <c r="Q171" s="43">
        <f t="shared" si="18"/>
        <v>0</v>
      </c>
    </row>
    <row r="172" spans="1:17" ht="24.6" x14ac:dyDescent="0.65">
      <c r="A172" s="10">
        <v>168</v>
      </c>
      <c r="B172" s="10"/>
      <c r="C172" s="19" t="s">
        <v>120</v>
      </c>
      <c r="D172" s="71"/>
      <c r="E172" s="90">
        <v>0</v>
      </c>
      <c r="F172" s="46">
        <f t="shared" si="14"/>
        <v>0</v>
      </c>
      <c r="G172" s="101">
        <v>0</v>
      </c>
      <c r="H172" s="99">
        <v>0</v>
      </c>
      <c r="I172" s="46">
        <f t="shared" si="15"/>
        <v>0</v>
      </c>
      <c r="J172" s="91"/>
      <c r="K172" s="20">
        <v>80</v>
      </c>
      <c r="L172" s="72">
        <f t="shared" si="16"/>
        <v>0</v>
      </c>
      <c r="M172" s="17" t="s">
        <v>16</v>
      </c>
      <c r="N172" s="18">
        <v>0</v>
      </c>
      <c r="O172" s="23">
        <f t="shared" si="17"/>
        <v>0</v>
      </c>
      <c r="P172" s="93"/>
      <c r="Q172" s="43">
        <f t="shared" si="18"/>
        <v>0</v>
      </c>
    </row>
    <row r="173" spans="1:17" ht="24.6" x14ac:dyDescent="0.65">
      <c r="A173" s="10">
        <v>169</v>
      </c>
      <c r="B173" s="10"/>
      <c r="C173" s="19" t="s">
        <v>139</v>
      </c>
      <c r="D173" s="71"/>
      <c r="E173" s="90">
        <v>0</v>
      </c>
      <c r="F173" s="46">
        <f t="shared" si="14"/>
        <v>0</v>
      </c>
      <c r="G173" s="101">
        <v>0</v>
      </c>
      <c r="H173" s="99">
        <v>0</v>
      </c>
      <c r="I173" s="46">
        <f t="shared" si="15"/>
        <v>0</v>
      </c>
      <c r="J173" s="91"/>
      <c r="K173" s="20">
        <v>10</v>
      </c>
      <c r="L173" s="72">
        <f t="shared" si="16"/>
        <v>0</v>
      </c>
      <c r="M173" s="17" t="s">
        <v>16</v>
      </c>
      <c r="N173" s="18">
        <v>0</v>
      </c>
      <c r="O173" s="23">
        <f t="shared" si="17"/>
        <v>0</v>
      </c>
      <c r="P173" s="93"/>
      <c r="Q173" s="43">
        <f t="shared" si="18"/>
        <v>0</v>
      </c>
    </row>
    <row r="174" spans="1:17" ht="24.6" x14ac:dyDescent="0.65">
      <c r="A174" s="10">
        <v>170</v>
      </c>
      <c r="B174" s="10"/>
      <c r="C174" s="19" t="s">
        <v>261</v>
      </c>
      <c r="D174" s="71">
        <v>4</v>
      </c>
      <c r="E174" s="90">
        <v>0</v>
      </c>
      <c r="F174" s="46">
        <f t="shared" si="14"/>
        <v>4</v>
      </c>
      <c r="G174" s="101">
        <v>0</v>
      </c>
      <c r="H174" s="99">
        <v>0</v>
      </c>
      <c r="I174" s="46">
        <f t="shared" si="15"/>
        <v>4</v>
      </c>
      <c r="J174" s="91"/>
      <c r="K174" s="20">
        <v>35</v>
      </c>
      <c r="L174" s="72">
        <f t="shared" si="16"/>
        <v>0</v>
      </c>
      <c r="M174" s="17" t="s">
        <v>16</v>
      </c>
      <c r="N174" s="18">
        <v>0</v>
      </c>
      <c r="O174" s="23">
        <f t="shared" si="17"/>
        <v>0</v>
      </c>
      <c r="P174" s="93"/>
      <c r="Q174" s="43">
        <f t="shared" si="18"/>
        <v>0</v>
      </c>
    </row>
    <row r="175" spans="1:17" ht="24.6" x14ac:dyDescent="0.65">
      <c r="A175" s="10">
        <v>171</v>
      </c>
      <c r="B175" s="10"/>
      <c r="C175" s="19" t="s">
        <v>262</v>
      </c>
      <c r="D175" s="71">
        <v>6</v>
      </c>
      <c r="E175" s="90">
        <v>0</v>
      </c>
      <c r="F175" s="46">
        <f t="shared" si="14"/>
        <v>6</v>
      </c>
      <c r="G175" s="101">
        <v>0</v>
      </c>
      <c r="H175" s="99">
        <v>0</v>
      </c>
      <c r="I175" s="46">
        <f t="shared" si="15"/>
        <v>6</v>
      </c>
      <c r="J175" s="91"/>
      <c r="K175" s="20">
        <v>40</v>
      </c>
      <c r="L175" s="72">
        <f t="shared" si="16"/>
        <v>0</v>
      </c>
      <c r="M175" s="17" t="s">
        <v>16</v>
      </c>
      <c r="N175" s="18">
        <v>0</v>
      </c>
      <c r="O175" s="23">
        <f t="shared" si="17"/>
        <v>0</v>
      </c>
      <c r="P175" s="93"/>
      <c r="Q175" s="43">
        <f t="shared" si="18"/>
        <v>0</v>
      </c>
    </row>
    <row r="176" spans="1:17" ht="24.6" x14ac:dyDescent="0.65">
      <c r="A176" s="10">
        <v>172</v>
      </c>
      <c r="B176" s="10"/>
      <c r="C176" s="19" t="s">
        <v>176</v>
      </c>
      <c r="D176" s="71"/>
      <c r="E176" s="90">
        <v>0</v>
      </c>
      <c r="F176" s="46">
        <f t="shared" si="14"/>
        <v>0</v>
      </c>
      <c r="G176" s="101">
        <v>0</v>
      </c>
      <c r="H176" s="99">
        <v>0</v>
      </c>
      <c r="I176" s="46">
        <f t="shared" si="15"/>
        <v>0</v>
      </c>
      <c r="J176" s="91"/>
      <c r="K176" s="20">
        <v>50</v>
      </c>
      <c r="L176" s="72">
        <f t="shared" si="16"/>
        <v>0</v>
      </c>
      <c r="M176" s="17" t="s">
        <v>16</v>
      </c>
      <c r="N176" s="18">
        <v>0</v>
      </c>
      <c r="O176" s="23">
        <f t="shared" si="17"/>
        <v>0</v>
      </c>
      <c r="P176" s="93">
        <v>24.99</v>
      </c>
      <c r="Q176" s="43">
        <f t="shared" si="18"/>
        <v>0</v>
      </c>
    </row>
    <row r="177" spans="1:17" ht="24.6" x14ac:dyDescent="0.65">
      <c r="A177" s="10">
        <v>173</v>
      </c>
      <c r="B177" s="10"/>
      <c r="C177" s="19" t="s">
        <v>177</v>
      </c>
      <c r="D177" s="71"/>
      <c r="E177" s="90">
        <v>0</v>
      </c>
      <c r="F177" s="46">
        <f t="shared" si="14"/>
        <v>0</v>
      </c>
      <c r="G177" s="101">
        <v>0</v>
      </c>
      <c r="H177" s="99">
        <v>0</v>
      </c>
      <c r="I177" s="46">
        <f t="shared" si="15"/>
        <v>0</v>
      </c>
      <c r="J177" s="91"/>
      <c r="K177" s="20">
        <v>50</v>
      </c>
      <c r="L177" s="72">
        <f t="shared" si="16"/>
        <v>0</v>
      </c>
      <c r="M177" s="17" t="s">
        <v>16</v>
      </c>
      <c r="N177" s="18">
        <v>0</v>
      </c>
      <c r="O177" s="23">
        <f t="shared" si="17"/>
        <v>0</v>
      </c>
      <c r="P177" s="93">
        <v>25.43</v>
      </c>
      <c r="Q177" s="43">
        <f t="shared" si="18"/>
        <v>0</v>
      </c>
    </row>
    <row r="178" spans="1:17" ht="24.6" x14ac:dyDescent="0.65">
      <c r="A178" s="10">
        <v>174</v>
      </c>
      <c r="B178" s="10"/>
      <c r="C178" s="19" t="s">
        <v>178</v>
      </c>
      <c r="D178" s="71"/>
      <c r="E178" s="90">
        <v>0</v>
      </c>
      <c r="F178" s="46">
        <f t="shared" si="14"/>
        <v>0</v>
      </c>
      <c r="G178" s="101">
        <v>0</v>
      </c>
      <c r="H178" s="99">
        <v>0</v>
      </c>
      <c r="I178" s="46">
        <f t="shared" si="15"/>
        <v>0</v>
      </c>
      <c r="J178" s="91"/>
      <c r="K178" s="20">
        <v>50</v>
      </c>
      <c r="L178" s="72">
        <f t="shared" si="16"/>
        <v>0</v>
      </c>
      <c r="M178" s="17" t="s">
        <v>16</v>
      </c>
      <c r="N178" s="18">
        <v>0</v>
      </c>
      <c r="O178" s="23">
        <f t="shared" si="17"/>
        <v>0</v>
      </c>
      <c r="P178" s="93">
        <v>26.84</v>
      </c>
      <c r="Q178" s="43">
        <f t="shared" si="18"/>
        <v>0</v>
      </c>
    </row>
    <row r="179" spans="1:17" ht="24.6" x14ac:dyDescent="0.65">
      <c r="A179" s="10">
        <v>175</v>
      </c>
      <c r="B179" s="10"/>
      <c r="C179" s="19" t="s">
        <v>182</v>
      </c>
      <c r="D179" s="71"/>
      <c r="E179" s="90">
        <v>0</v>
      </c>
      <c r="F179" s="46">
        <f t="shared" si="14"/>
        <v>0</v>
      </c>
      <c r="G179" s="101">
        <v>0</v>
      </c>
      <c r="H179" s="99">
        <v>0</v>
      </c>
      <c r="I179" s="46">
        <f t="shared" si="15"/>
        <v>0</v>
      </c>
      <c r="J179" s="91"/>
      <c r="K179" s="20">
        <v>90</v>
      </c>
      <c r="L179" s="72">
        <f t="shared" si="16"/>
        <v>0</v>
      </c>
      <c r="M179" s="17" t="s">
        <v>16</v>
      </c>
      <c r="N179" s="18">
        <v>0</v>
      </c>
      <c r="O179" s="23">
        <f t="shared" si="17"/>
        <v>0</v>
      </c>
      <c r="P179" s="93"/>
      <c r="Q179" s="43">
        <f t="shared" si="18"/>
        <v>0</v>
      </c>
    </row>
    <row r="180" spans="1:17" ht="24.6" x14ac:dyDescent="0.65">
      <c r="A180" s="10">
        <v>176</v>
      </c>
      <c r="B180" s="10"/>
      <c r="C180" s="19" t="s">
        <v>361</v>
      </c>
      <c r="D180" s="71"/>
      <c r="E180" s="90">
        <v>0</v>
      </c>
      <c r="F180" s="46">
        <f t="shared" si="14"/>
        <v>0</v>
      </c>
      <c r="G180" s="101">
        <v>0</v>
      </c>
      <c r="H180" s="99">
        <v>0</v>
      </c>
      <c r="I180" s="46">
        <f t="shared" si="15"/>
        <v>0</v>
      </c>
      <c r="J180" s="91"/>
      <c r="K180" s="20">
        <v>35</v>
      </c>
      <c r="L180" s="72">
        <f t="shared" si="16"/>
        <v>0</v>
      </c>
      <c r="M180" s="17" t="s">
        <v>16</v>
      </c>
      <c r="N180" s="18">
        <v>0</v>
      </c>
      <c r="O180" s="23">
        <f t="shared" si="17"/>
        <v>0</v>
      </c>
      <c r="P180" s="93">
        <v>40.28</v>
      </c>
      <c r="Q180" s="43">
        <f t="shared" si="18"/>
        <v>0</v>
      </c>
    </row>
    <row r="181" spans="1:17" ht="24.6" x14ac:dyDescent="0.65">
      <c r="A181" s="10">
        <v>177</v>
      </c>
      <c r="B181" s="10"/>
      <c r="C181" s="19" t="s">
        <v>296</v>
      </c>
      <c r="D181" s="71"/>
      <c r="E181" s="90">
        <v>0</v>
      </c>
      <c r="F181" s="46">
        <f t="shared" si="14"/>
        <v>0</v>
      </c>
      <c r="G181" s="101">
        <v>0</v>
      </c>
      <c r="H181" s="99">
        <v>0</v>
      </c>
      <c r="I181" s="46">
        <f t="shared" si="15"/>
        <v>0</v>
      </c>
      <c r="J181" s="91"/>
      <c r="K181" s="20">
        <v>35</v>
      </c>
      <c r="L181" s="72">
        <f t="shared" si="16"/>
        <v>0</v>
      </c>
      <c r="M181" s="17" t="s">
        <v>16</v>
      </c>
      <c r="N181" s="18">
        <v>0</v>
      </c>
      <c r="O181" s="23">
        <f t="shared" si="17"/>
        <v>0</v>
      </c>
      <c r="P181" s="93"/>
      <c r="Q181" s="43">
        <f t="shared" si="18"/>
        <v>0</v>
      </c>
    </row>
    <row r="182" spans="1:17" ht="24.6" x14ac:dyDescent="0.65">
      <c r="A182" s="10">
        <v>178</v>
      </c>
      <c r="B182" s="10" t="s">
        <v>526</v>
      </c>
      <c r="C182" s="19" t="s">
        <v>297</v>
      </c>
      <c r="D182" s="71">
        <v>15</v>
      </c>
      <c r="E182" s="90">
        <v>0</v>
      </c>
      <c r="F182" s="46">
        <f t="shared" si="14"/>
        <v>15</v>
      </c>
      <c r="G182" s="101">
        <v>0</v>
      </c>
      <c r="H182" s="99">
        <v>0</v>
      </c>
      <c r="I182" s="46">
        <f t="shared" si="15"/>
        <v>15</v>
      </c>
      <c r="J182" s="91"/>
      <c r="K182" s="20">
        <v>60</v>
      </c>
      <c r="L182" s="72">
        <f t="shared" si="16"/>
        <v>0</v>
      </c>
      <c r="M182" s="17" t="s">
        <v>16</v>
      </c>
      <c r="N182" s="18">
        <v>0</v>
      </c>
      <c r="O182" s="23">
        <f t="shared" si="17"/>
        <v>0</v>
      </c>
      <c r="P182" s="93"/>
      <c r="Q182" s="43">
        <f t="shared" si="18"/>
        <v>0</v>
      </c>
    </row>
    <row r="183" spans="1:17" ht="24.6" x14ac:dyDescent="0.65">
      <c r="A183" s="10">
        <v>179</v>
      </c>
      <c r="B183" s="10" t="s">
        <v>525</v>
      </c>
      <c r="C183" s="19" t="s">
        <v>298</v>
      </c>
      <c r="D183" s="71">
        <v>13</v>
      </c>
      <c r="E183" s="90">
        <v>0</v>
      </c>
      <c r="F183" s="46">
        <f t="shared" si="14"/>
        <v>13</v>
      </c>
      <c r="G183" s="101">
        <v>0</v>
      </c>
      <c r="H183" s="99">
        <v>0</v>
      </c>
      <c r="I183" s="46">
        <f t="shared" si="15"/>
        <v>13</v>
      </c>
      <c r="J183" s="91"/>
      <c r="K183" s="20">
        <v>120</v>
      </c>
      <c r="L183" s="72">
        <f t="shared" si="16"/>
        <v>0</v>
      </c>
      <c r="M183" s="17" t="s">
        <v>16</v>
      </c>
      <c r="N183" s="18">
        <v>0</v>
      </c>
      <c r="O183" s="23">
        <f t="shared" si="17"/>
        <v>0</v>
      </c>
      <c r="P183" s="93"/>
      <c r="Q183" s="43">
        <f t="shared" si="18"/>
        <v>0</v>
      </c>
    </row>
    <row r="184" spans="1:17" ht="24.6" x14ac:dyDescent="0.65">
      <c r="A184" s="10">
        <v>180</v>
      </c>
      <c r="B184" s="10"/>
      <c r="C184" s="19" t="s">
        <v>345</v>
      </c>
      <c r="D184" s="71">
        <v>1</v>
      </c>
      <c r="E184" s="90">
        <v>0</v>
      </c>
      <c r="F184" s="46">
        <f t="shared" si="14"/>
        <v>1</v>
      </c>
      <c r="G184" s="101">
        <v>0</v>
      </c>
      <c r="H184" s="99">
        <v>0</v>
      </c>
      <c r="I184" s="46">
        <f t="shared" si="15"/>
        <v>1</v>
      </c>
      <c r="J184" s="91"/>
      <c r="K184" s="20">
        <v>60</v>
      </c>
      <c r="L184" s="72">
        <f t="shared" si="16"/>
        <v>0</v>
      </c>
      <c r="M184" s="17" t="s">
        <v>16</v>
      </c>
      <c r="N184" s="18">
        <v>0</v>
      </c>
      <c r="O184" s="23">
        <f t="shared" si="17"/>
        <v>0</v>
      </c>
      <c r="P184" s="93"/>
      <c r="Q184" s="43">
        <f t="shared" si="18"/>
        <v>0</v>
      </c>
    </row>
    <row r="185" spans="1:17" ht="24.6" x14ac:dyDescent="0.65">
      <c r="A185" s="10">
        <v>181</v>
      </c>
      <c r="B185" s="10" t="s">
        <v>528</v>
      </c>
      <c r="C185" s="19" t="s">
        <v>346</v>
      </c>
      <c r="D185" s="71"/>
      <c r="E185" s="90">
        <v>0</v>
      </c>
      <c r="F185" s="46">
        <f t="shared" si="14"/>
        <v>0</v>
      </c>
      <c r="G185" s="101">
        <v>0</v>
      </c>
      <c r="H185" s="99">
        <v>0</v>
      </c>
      <c r="I185" s="46">
        <f t="shared" si="15"/>
        <v>0</v>
      </c>
      <c r="J185" s="91"/>
      <c r="K185" s="20">
        <v>120</v>
      </c>
      <c r="L185" s="72">
        <f t="shared" si="16"/>
        <v>0</v>
      </c>
      <c r="M185" s="17" t="s">
        <v>16</v>
      </c>
      <c r="N185" s="18">
        <v>0</v>
      </c>
      <c r="O185" s="23">
        <f t="shared" si="17"/>
        <v>0</v>
      </c>
      <c r="P185" s="93"/>
      <c r="Q185" s="43">
        <f t="shared" si="18"/>
        <v>0</v>
      </c>
    </row>
    <row r="186" spans="1:17" ht="24.6" x14ac:dyDescent="0.65">
      <c r="A186" s="10">
        <v>182</v>
      </c>
      <c r="B186" s="10"/>
      <c r="C186" s="19" t="s">
        <v>109</v>
      </c>
      <c r="D186" s="71"/>
      <c r="E186" s="90">
        <v>0</v>
      </c>
      <c r="F186" s="46">
        <f t="shared" si="14"/>
        <v>0</v>
      </c>
      <c r="G186" s="101">
        <v>0</v>
      </c>
      <c r="H186" s="99">
        <v>0</v>
      </c>
      <c r="I186" s="46">
        <f t="shared" si="15"/>
        <v>0</v>
      </c>
      <c r="J186" s="91"/>
      <c r="K186" s="20">
        <v>50</v>
      </c>
      <c r="L186" s="72">
        <f t="shared" si="16"/>
        <v>0</v>
      </c>
      <c r="M186" s="17" t="s">
        <v>16</v>
      </c>
      <c r="N186" s="18">
        <v>0</v>
      </c>
      <c r="O186" s="23">
        <f t="shared" si="17"/>
        <v>0</v>
      </c>
      <c r="P186" s="93">
        <v>23.74</v>
      </c>
      <c r="Q186" s="43">
        <f t="shared" si="18"/>
        <v>0</v>
      </c>
    </row>
    <row r="187" spans="1:17" ht="24.6" x14ac:dyDescent="0.65">
      <c r="A187" s="10">
        <v>183</v>
      </c>
      <c r="B187" s="10"/>
      <c r="C187" s="19" t="s">
        <v>110</v>
      </c>
      <c r="D187" s="71"/>
      <c r="E187" s="90">
        <v>0</v>
      </c>
      <c r="F187" s="46">
        <f t="shared" si="14"/>
        <v>0</v>
      </c>
      <c r="G187" s="101">
        <v>0</v>
      </c>
      <c r="H187" s="99">
        <v>0</v>
      </c>
      <c r="I187" s="46">
        <f t="shared" si="15"/>
        <v>0</v>
      </c>
      <c r="J187" s="91"/>
      <c r="K187" s="20">
        <v>50</v>
      </c>
      <c r="L187" s="72">
        <f t="shared" si="16"/>
        <v>0</v>
      </c>
      <c r="M187" s="17" t="s">
        <v>16</v>
      </c>
      <c r="N187" s="18">
        <v>0</v>
      </c>
      <c r="O187" s="23">
        <f t="shared" si="17"/>
        <v>0</v>
      </c>
      <c r="P187" s="93"/>
      <c r="Q187" s="43">
        <f t="shared" si="18"/>
        <v>0</v>
      </c>
    </row>
    <row r="188" spans="1:17" ht="24.6" x14ac:dyDescent="0.65">
      <c r="A188" s="10">
        <v>184</v>
      </c>
      <c r="B188" s="10"/>
      <c r="C188" s="19" t="s">
        <v>162</v>
      </c>
      <c r="D188" s="71"/>
      <c r="E188" s="90">
        <v>0</v>
      </c>
      <c r="F188" s="46">
        <f t="shared" si="14"/>
        <v>0</v>
      </c>
      <c r="G188" s="101">
        <v>0</v>
      </c>
      <c r="H188" s="99">
        <v>0</v>
      </c>
      <c r="I188" s="46">
        <f t="shared" si="15"/>
        <v>0</v>
      </c>
      <c r="J188" s="91"/>
      <c r="K188" s="20">
        <v>120</v>
      </c>
      <c r="L188" s="72">
        <f t="shared" si="16"/>
        <v>0</v>
      </c>
      <c r="M188" s="17" t="s">
        <v>16</v>
      </c>
      <c r="N188" s="18">
        <v>0</v>
      </c>
      <c r="O188" s="23">
        <f t="shared" si="17"/>
        <v>0</v>
      </c>
      <c r="P188" s="93"/>
      <c r="Q188" s="43">
        <f t="shared" si="18"/>
        <v>0</v>
      </c>
    </row>
    <row r="189" spans="1:17" ht="24.6" x14ac:dyDescent="0.65">
      <c r="A189" s="10">
        <v>185</v>
      </c>
      <c r="B189" s="10"/>
      <c r="C189" s="19" t="s">
        <v>163</v>
      </c>
      <c r="D189" s="71"/>
      <c r="E189" s="90">
        <v>0</v>
      </c>
      <c r="F189" s="46">
        <f t="shared" si="14"/>
        <v>0</v>
      </c>
      <c r="G189" s="101">
        <v>0</v>
      </c>
      <c r="H189" s="99">
        <v>0</v>
      </c>
      <c r="I189" s="46">
        <f t="shared" si="15"/>
        <v>0</v>
      </c>
      <c r="J189" s="91"/>
      <c r="K189" s="20">
        <v>120</v>
      </c>
      <c r="L189" s="72">
        <f t="shared" si="16"/>
        <v>0</v>
      </c>
      <c r="M189" s="17" t="s">
        <v>16</v>
      </c>
      <c r="N189" s="18">
        <v>0</v>
      </c>
      <c r="O189" s="23">
        <f t="shared" si="17"/>
        <v>0</v>
      </c>
      <c r="P189" s="93"/>
      <c r="Q189" s="43">
        <f t="shared" si="18"/>
        <v>0</v>
      </c>
    </row>
    <row r="190" spans="1:17" ht="24.6" x14ac:dyDescent="0.65">
      <c r="A190" s="10">
        <v>186</v>
      </c>
      <c r="B190" s="10"/>
      <c r="C190" s="19" t="s">
        <v>154</v>
      </c>
      <c r="D190" s="71"/>
      <c r="E190" s="90">
        <v>0</v>
      </c>
      <c r="F190" s="46">
        <f t="shared" si="14"/>
        <v>0</v>
      </c>
      <c r="G190" s="101">
        <v>0</v>
      </c>
      <c r="H190" s="99">
        <v>0</v>
      </c>
      <c r="I190" s="46">
        <f t="shared" si="15"/>
        <v>0</v>
      </c>
      <c r="J190" s="91"/>
      <c r="K190" s="20">
        <v>120</v>
      </c>
      <c r="L190" s="72">
        <f t="shared" si="16"/>
        <v>0</v>
      </c>
      <c r="M190" s="17" t="s">
        <v>16</v>
      </c>
      <c r="N190" s="18">
        <v>0</v>
      </c>
      <c r="O190" s="23">
        <f t="shared" si="17"/>
        <v>0</v>
      </c>
      <c r="P190" s="93"/>
      <c r="Q190" s="43">
        <f t="shared" si="18"/>
        <v>0</v>
      </c>
    </row>
    <row r="191" spans="1:17" ht="24.6" x14ac:dyDescent="0.65">
      <c r="A191" s="10">
        <v>187</v>
      </c>
      <c r="B191" s="10"/>
      <c r="C191" s="19" t="s">
        <v>155</v>
      </c>
      <c r="D191" s="71"/>
      <c r="E191" s="90">
        <v>0</v>
      </c>
      <c r="F191" s="46">
        <f t="shared" si="14"/>
        <v>0</v>
      </c>
      <c r="G191" s="101">
        <v>0</v>
      </c>
      <c r="H191" s="99">
        <v>0</v>
      </c>
      <c r="I191" s="46">
        <f t="shared" si="15"/>
        <v>0</v>
      </c>
      <c r="J191" s="91"/>
      <c r="K191" s="20">
        <v>120</v>
      </c>
      <c r="L191" s="72">
        <f t="shared" si="16"/>
        <v>0</v>
      </c>
      <c r="M191" s="17" t="s">
        <v>16</v>
      </c>
      <c r="N191" s="18">
        <v>0</v>
      </c>
      <c r="O191" s="23">
        <f t="shared" si="17"/>
        <v>0</v>
      </c>
      <c r="P191" s="93"/>
      <c r="Q191" s="43">
        <f t="shared" si="18"/>
        <v>0</v>
      </c>
    </row>
    <row r="192" spans="1:17" ht="24.6" x14ac:dyDescent="0.65">
      <c r="A192" s="10">
        <v>188</v>
      </c>
      <c r="B192" s="10"/>
      <c r="C192" s="19" t="s">
        <v>164</v>
      </c>
      <c r="D192" s="71"/>
      <c r="E192" s="90">
        <v>0</v>
      </c>
      <c r="F192" s="46">
        <f t="shared" si="14"/>
        <v>0</v>
      </c>
      <c r="G192" s="101">
        <v>0</v>
      </c>
      <c r="H192" s="99">
        <v>0</v>
      </c>
      <c r="I192" s="46">
        <f t="shared" si="15"/>
        <v>0</v>
      </c>
      <c r="J192" s="91"/>
      <c r="K192" s="20">
        <v>120</v>
      </c>
      <c r="L192" s="72">
        <f t="shared" si="16"/>
        <v>0</v>
      </c>
      <c r="M192" s="17" t="s">
        <v>16</v>
      </c>
      <c r="N192" s="18">
        <v>0</v>
      </c>
      <c r="O192" s="23">
        <f t="shared" si="17"/>
        <v>0</v>
      </c>
      <c r="P192" s="93"/>
      <c r="Q192" s="43">
        <f t="shared" si="18"/>
        <v>0</v>
      </c>
    </row>
    <row r="193" spans="1:30" ht="24.6" x14ac:dyDescent="0.65">
      <c r="A193" s="10">
        <v>189</v>
      </c>
      <c r="B193" s="10"/>
      <c r="C193" s="19" t="s">
        <v>165</v>
      </c>
      <c r="D193" s="71"/>
      <c r="E193" s="90">
        <v>0</v>
      </c>
      <c r="F193" s="46">
        <f t="shared" si="14"/>
        <v>0</v>
      </c>
      <c r="G193" s="101">
        <v>0</v>
      </c>
      <c r="H193" s="99">
        <v>0</v>
      </c>
      <c r="I193" s="46">
        <f t="shared" si="15"/>
        <v>0</v>
      </c>
      <c r="J193" s="91"/>
      <c r="K193" s="20">
        <v>120</v>
      </c>
      <c r="L193" s="72">
        <f t="shared" si="16"/>
        <v>0</v>
      </c>
      <c r="M193" s="17" t="s">
        <v>16</v>
      </c>
      <c r="N193" s="18">
        <v>0</v>
      </c>
      <c r="O193" s="23">
        <f t="shared" si="17"/>
        <v>0</v>
      </c>
      <c r="P193" s="93"/>
      <c r="Q193" s="43">
        <f t="shared" si="18"/>
        <v>0</v>
      </c>
    </row>
    <row r="194" spans="1:30" ht="24.6" x14ac:dyDescent="0.65">
      <c r="A194" s="10">
        <v>190</v>
      </c>
      <c r="B194" s="10" t="s">
        <v>495</v>
      </c>
      <c r="C194" s="19" t="s">
        <v>247</v>
      </c>
      <c r="D194" s="71">
        <v>2</v>
      </c>
      <c r="E194" s="90">
        <v>0</v>
      </c>
      <c r="F194" s="46">
        <f t="shared" si="14"/>
        <v>2</v>
      </c>
      <c r="G194" s="101">
        <v>0</v>
      </c>
      <c r="H194" s="99">
        <v>0</v>
      </c>
      <c r="I194" s="46">
        <f t="shared" si="15"/>
        <v>2</v>
      </c>
      <c r="J194" s="91"/>
      <c r="K194" s="20">
        <v>150</v>
      </c>
      <c r="L194" s="72">
        <f t="shared" si="16"/>
        <v>0</v>
      </c>
      <c r="M194" s="17" t="s">
        <v>16</v>
      </c>
      <c r="N194" s="18">
        <v>0</v>
      </c>
      <c r="O194" s="23">
        <f t="shared" si="17"/>
        <v>0</v>
      </c>
      <c r="P194" s="93"/>
      <c r="Q194" s="43">
        <f t="shared" si="18"/>
        <v>0</v>
      </c>
    </row>
    <row r="195" spans="1:30" ht="24.6" x14ac:dyDescent="0.65">
      <c r="A195" s="10">
        <v>191</v>
      </c>
      <c r="B195" s="10"/>
      <c r="C195" s="19" t="s">
        <v>248</v>
      </c>
      <c r="D195" s="71">
        <v>2</v>
      </c>
      <c r="E195" s="90">
        <v>0</v>
      </c>
      <c r="F195" s="46">
        <f t="shared" si="14"/>
        <v>2</v>
      </c>
      <c r="G195" s="101">
        <v>0</v>
      </c>
      <c r="H195" s="99">
        <v>0</v>
      </c>
      <c r="I195" s="46">
        <f t="shared" si="15"/>
        <v>2</v>
      </c>
      <c r="J195" s="91"/>
      <c r="K195" s="20">
        <v>150</v>
      </c>
      <c r="L195" s="72">
        <f t="shared" si="16"/>
        <v>0</v>
      </c>
      <c r="M195" s="17" t="s">
        <v>16</v>
      </c>
      <c r="N195" s="18">
        <v>0</v>
      </c>
      <c r="O195" s="23">
        <f t="shared" si="17"/>
        <v>0</v>
      </c>
      <c r="P195" s="93"/>
      <c r="Q195" s="43">
        <f t="shared" si="18"/>
        <v>0</v>
      </c>
    </row>
    <row r="196" spans="1:30" ht="24.6" x14ac:dyDescent="0.65">
      <c r="A196" s="10">
        <v>192</v>
      </c>
      <c r="B196" s="10"/>
      <c r="C196" s="19" t="s">
        <v>249</v>
      </c>
      <c r="D196" s="71"/>
      <c r="E196" s="90">
        <v>0</v>
      </c>
      <c r="F196" s="46">
        <f t="shared" si="14"/>
        <v>0</v>
      </c>
      <c r="G196" s="101">
        <v>0</v>
      </c>
      <c r="H196" s="99">
        <v>0</v>
      </c>
      <c r="I196" s="46">
        <f t="shared" si="15"/>
        <v>0</v>
      </c>
      <c r="J196" s="91"/>
      <c r="K196" s="20">
        <v>150</v>
      </c>
      <c r="L196" s="72">
        <f t="shared" si="16"/>
        <v>0</v>
      </c>
      <c r="M196" s="17" t="s">
        <v>16</v>
      </c>
      <c r="N196" s="18">
        <v>0</v>
      </c>
      <c r="O196" s="23">
        <f t="shared" si="17"/>
        <v>0</v>
      </c>
      <c r="P196" s="93"/>
      <c r="Q196" s="43">
        <f t="shared" si="18"/>
        <v>0</v>
      </c>
    </row>
    <row r="197" spans="1:30" ht="24.6" x14ac:dyDescent="0.65">
      <c r="A197" s="10">
        <v>193</v>
      </c>
      <c r="B197" s="10"/>
      <c r="C197" s="19" t="s">
        <v>250</v>
      </c>
      <c r="D197" s="71"/>
      <c r="E197" s="90">
        <v>0</v>
      </c>
      <c r="F197" s="46">
        <f t="shared" si="14"/>
        <v>0</v>
      </c>
      <c r="G197" s="101">
        <v>0</v>
      </c>
      <c r="H197" s="99">
        <v>0</v>
      </c>
      <c r="I197" s="46">
        <f t="shared" si="15"/>
        <v>0</v>
      </c>
      <c r="J197" s="91"/>
      <c r="K197" s="20">
        <v>150</v>
      </c>
      <c r="L197" s="72">
        <f t="shared" si="16"/>
        <v>0</v>
      </c>
      <c r="M197" s="17" t="s">
        <v>16</v>
      </c>
      <c r="N197" s="18">
        <v>0</v>
      </c>
      <c r="O197" s="23">
        <f t="shared" si="17"/>
        <v>0</v>
      </c>
      <c r="P197" s="93"/>
      <c r="Q197" s="43">
        <f t="shared" si="18"/>
        <v>0</v>
      </c>
    </row>
    <row r="198" spans="1:30" ht="24.6" x14ac:dyDescent="0.65">
      <c r="A198" s="10">
        <v>194</v>
      </c>
      <c r="B198" s="10"/>
      <c r="C198" s="19" t="s">
        <v>166</v>
      </c>
      <c r="D198" s="71"/>
      <c r="E198" s="90">
        <v>0</v>
      </c>
      <c r="F198" s="46">
        <f t="shared" si="14"/>
        <v>0</v>
      </c>
      <c r="G198" s="101">
        <v>0</v>
      </c>
      <c r="H198" s="99">
        <v>0</v>
      </c>
      <c r="I198" s="46">
        <f t="shared" si="15"/>
        <v>0</v>
      </c>
      <c r="J198" s="91"/>
      <c r="K198" s="20">
        <v>185</v>
      </c>
      <c r="L198" s="72">
        <f t="shared" si="16"/>
        <v>0</v>
      </c>
      <c r="M198" s="17" t="s">
        <v>16</v>
      </c>
      <c r="N198" s="18">
        <v>0</v>
      </c>
      <c r="O198" s="23">
        <f t="shared" si="17"/>
        <v>0</v>
      </c>
      <c r="P198" s="93"/>
      <c r="Q198" s="43">
        <f t="shared" si="18"/>
        <v>0</v>
      </c>
    </row>
    <row r="199" spans="1:30" ht="24.6" x14ac:dyDescent="0.65">
      <c r="A199" s="10">
        <v>195</v>
      </c>
      <c r="B199" s="10"/>
      <c r="C199" s="19" t="s">
        <v>167</v>
      </c>
      <c r="D199" s="71"/>
      <c r="E199" s="90">
        <v>0</v>
      </c>
      <c r="F199" s="46">
        <f t="shared" si="14"/>
        <v>0</v>
      </c>
      <c r="G199" s="101">
        <v>0</v>
      </c>
      <c r="H199" s="99">
        <v>0</v>
      </c>
      <c r="I199" s="46">
        <f t="shared" si="15"/>
        <v>0</v>
      </c>
      <c r="J199" s="91"/>
      <c r="K199" s="20">
        <v>185</v>
      </c>
      <c r="L199" s="72">
        <f t="shared" si="16"/>
        <v>0</v>
      </c>
      <c r="M199" s="17" t="s">
        <v>16</v>
      </c>
      <c r="N199" s="18">
        <v>0</v>
      </c>
      <c r="O199" s="23">
        <f t="shared" si="17"/>
        <v>0</v>
      </c>
      <c r="P199" s="93"/>
      <c r="Q199" s="43">
        <f t="shared" si="18"/>
        <v>0</v>
      </c>
    </row>
    <row r="200" spans="1:30" ht="24.6" x14ac:dyDescent="0.65">
      <c r="A200" s="10">
        <v>196</v>
      </c>
      <c r="B200" s="10"/>
      <c r="C200" s="19" t="s">
        <v>168</v>
      </c>
      <c r="D200" s="71"/>
      <c r="E200" s="90">
        <v>0</v>
      </c>
      <c r="F200" s="46">
        <f t="shared" si="14"/>
        <v>0</v>
      </c>
      <c r="G200" s="101">
        <v>0</v>
      </c>
      <c r="H200" s="99">
        <v>0</v>
      </c>
      <c r="I200" s="46">
        <f t="shared" si="15"/>
        <v>0</v>
      </c>
      <c r="J200" s="91"/>
      <c r="K200" s="20">
        <v>185</v>
      </c>
      <c r="L200" s="72">
        <f t="shared" si="16"/>
        <v>0</v>
      </c>
      <c r="M200" s="17" t="s">
        <v>16</v>
      </c>
      <c r="N200" s="18">
        <v>0</v>
      </c>
      <c r="O200" s="23">
        <f t="shared" si="17"/>
        <v>0</v>
      </c>
      <c r="P200" s="93"/>
      <c r="Q200" s="43">
        <f t="shared" si="18"/>
        <v>0</v>
      </c>
    </row>
    <row r="201" spans="1:30" ht="24.6" x14ac:dyDescent="0.65">
      <c r="A201" s="10">
        <v>197</v>
      </c>
      <c r="B201" s="10"/>
      <c r="C201" s="19" t="s">
        <v>169</v>
      </c>
      <c r="D201" s="71"/>
      <c r="E201" s="90">
        <v>0</v>
      </c>
      <c r="F201" s="46">
        <f t="shared" ref="F201:F263" si="19">D201+E201</f>
        <v>0</v>
      </c>
      <c r="G201" s="101">
        <v>0</v>
      </c>
      <c r="H201" s="99">
        <v>0</v>
      </c>
      <c r="I201" s="46">
        <f t="shared" ref="I201:I263" si="20">+F201-G201-J201</f>
        <v>0</v>
      </c>
      <c r="J201" s="91"/>
      <c r="K201" s="20">
        <v>185</v>
      </c>
      <c r="L201" s="72">
        <f t="shared" si="16"/>
        <v>0</v>
      </c>
      <c r="M201" s="17" t="s">
        <v>16</v>
      </c>
      <c r="N201" s="18">
        <v>0</v>
      </c>
      <c r="O201" s="23">
        <f t="shared" si="17"/>
        <v>0</v>
      </c>
      <c r="P201" s="93"/>
      <c r="Q201" s="43">
        <f t="shared" si="18"/>
        <v>0</v>
      </c>
      <c r="AD201" s="29"/>
    </row>
    <row r="202" spans="1:30" ht="24.6" x14ac:dyDescent="0.65">
      <c r="A202" s="10">
        <v>198</v>
      </c>
      <c r="B202" s="10"/>
      <c r="C202" s="19" t="s">
        <v>168</v>
      </c>
      <c r="D202" s="71"/>
      <c r="E202" s="90">
        <v>0</v>
      </c>
      <c r="F202" s="46">
        <f t="shared" si="19"/>
        <v>0</v>
      </c>
      <c r="G202" s="101">
        <v>0</v>
      </c>
      <c r="H202" s="99">
        <v>0</v>
      </c>
      <c r="I202" s="46">
        <f t="shared" si="20"/>
        <v>0</v>
      </c>
      <c r="J202" s="91"/>
      <c r="K202" s="20">
        <v>185</v>
      </c>
      <c r="L202" s="72">
        <f t="shared" ref="L202:L263" si="21">+K202*J202</f>
        <v>0</v>
      </c>
      <c r="M202" s="17" t="s">
        <v>16</v>
      </c>
      <c r="N202" s="18">
        <v>0</v>
      </c>
      <c r="O202" s="23">
        <f t="shared" ref="O202:O263" si="22">SUM(L202-N202)</f>
        <v>0</v>
      </c>
      <c r="P202" s="93"/>
      <c r="Q202" s="43">
        <f t="shared" ref="Q202:Q263" si="23">+L202*P202</f>
        <v>0</v>
      </c>
      <c r="AD202" s="29"/>
    </row>
    <row r="203" spans="1:30" ht="24.6" x14ac:dyDescent="0.65">
      <c r="A203" s="10">
        <v>199</v>
      </c>
      <c r="B203" s="10"/>
      <c r="C203" s="19" t="s">
        <v>169</v>
      </c>
      <c r="D203" s="71"/>
      <c r="E203" s="90">
        <v>0</v>
      </c>
      <c r="F203" s="46">
        <f t="shared" si="19"/>
        <v>0</v>
      </c>
      <c r="G203" s="101">
        <v>0</v>
      </c>
      <c r="H203" s="99">
        <v>0</v>
      </c>
      <c r="I203" s="46">
        <f t="shared" si="20"/>
        <v>0</v>
      </c>
      <c r="J203" s="91"/>
      <c r="K203" s="20">
        <v>185</v>
      </c>
      <c r="L203" s="72">
        <f t="shared" si="21"/>
        <v>0</v>
      </c>
      <c r="M203" s="17" t="s">
        <v>16</v>
      </c>
      <c r="N203" s="18">
        <v>0</v>
      </c>
      <c r="O203" s="23">
        <f t="shared" si="22"/>
        <v>0</v>
      </c>
      <c r="P203" s="93"/>
      <c r="Q203" s="43">
        <f t="shared" si="23"/>
        <v>0</v>
      </c>
    </row>
    <row r="204" spans="1:30" ht="24.6" x14ac:dyDescent="0.65">
      <c r="A204" s="10">
        <v>200</v>
      </c>
      <c r="B204" s="10"/>
      <c r="C204" s="19" t="s">
        <v>170</v>
      </c>
      <c r="D204" s="71"/>
      <c r="E204" s="90">
        <v>0</v>
      </c>
      <c r="F204" s="46">
        <f t="shared" si="19"/>
        <v>0</v>
      </c>
      <c r="G204" s="101">
        <v>0</v>
      </c>
      <c r="H204" s="99">
        <v>0</v>
      </c>
      <c r="I204" s="46">
        <f t="shared" si="20"/>
        <v>0</v>
      </c>
      <c r="J204" s="91"/>
      <c r="K204" s="20">
        <v>135</v>
      </c>
      <c r="L204" s="72">
        <f t="shared" si="21"/>
        <v>0</v>
      </c>
      <c r="M204" s="17" t="s">
        <v>16</v>
      </c>
      <c r="N204" s="18">
        <v>0</v>
      </c>
      <c r="O204" s="23">
        <f t="shared" si="22"/>
        <v>0</v>
      </c>
      <c r="P204" s="93"/>
      <c r="Q204" s="43">
        <f t="shared" si="23"/>
        <v>0</v>
      </c>
    </row>
    <row r="205" spans="1:30" ht="24.6" x14ac:dyDescent="0.65">
      <c r="A205" s="10">
        <v>201</v>
      </c>
      <c r="B205" s="10"/>
      <c r="C205" s="19" t="s">
        <v>115</v>
      </c>
      <c r="D205" s="71"/>
      <c r="E205" s="90">
        <v>0</v>
      </c>
      <c r="F205" s="46">
        <f t="shared" si="19"/>
        <v>0</v>
      </c>
      <c r="G205" s="101">
        <v>0</v>
      </c>
      <c r="H205" s="99">
        <v>0</v>
      </c>
      <c r="I205" s="46">
        <f t="shared" si="20"/>
        <v>0</v>
      </c>
      <c r="J205" s="91"/>
      <c r="K205" s="20">
        <v>100</v>
      </c>
      <c r="L205" s="72">
        <f t="shared" si="21"/>
        <v>0</v>
      </c>
      <c r="M205" s="17" t="s">
        <v>16</v>
      </c>
      <c r="N205" s="18">
        <v>0</v>
      </c>
      <c r="O205" s="23">
        <f t="shared" si="22"/>
        <v>0</v>
      </c>
      <c r="P205" s="93"/>
      <c r="Q205" s="43">
        <f t="shared" si="23"/>
        <v>0</v>
      </c>
    </row>
    <row r="206" spans="1:30" ht="24.6" x14ac:dyDescent="0.65">
      <c r="A206" s="10">
        <v>202</v>
      </c>
      <c r="B206" s="10" t="s">
        <v>551</v>
      </c>
      <c r="C206" s="19" t="s">
        <v>171</v>
      </c>
      <c r="D206" s="71"/>
      <c r="E206" s="90">
        <v>0</v>
      </c>
      <c r="F206" s="46">
        <f t="shared" si="19"/>
        <v>0</v>
      </c>
      <c r="G206" s="101">
        <v>0</v>
      </c>
      <c r="H206" s="99">
        <v>0</v>
      </c>
      <c r="I206" s="46">
        <f t="shared" si="20"/>
        <v>0</v>
      </c>
      <c r="J206" s="91"/>
      <c r="K206" s="20">
        <v>90</v>
      </c>
      <c r="L206" s="72">
        <f t="shared" si="21"/>
        <v>0</v>
      </c>
      <c r="M206" s="17" t="s">
        <v>16</v>
      </c>
      <c r="N206" s="18">
        <v>0</v>
      </c>
      <c r="O206" s="23">
        <f t="shared" si="22"/>
        <v>0</v>
      </c>
      <c r="P206" s="93"/>
      <c r="Q206" s="43">
        <f t="shared" si="23"/>
        <v>0</v>
      </c>
    </row>
    <row r="207" spans="1:30" ht="24.6" x14ac:dyDescent="0.65">
      <c r="A207" s="10">
        <v>203</v>
      </c>
      <c r="B207" s="10" t="s">
        <v>548</v>
      </c>
      <c r="C207" s="19" t="s">
        <v>172</v>
      </c>
      <c r="D207" s="71">
        <v>1</v>
      </c>
      <c r="E207" s="90">
        <v>0</v>
      </c>
      <c r="F207" s="46">
        <f t="shared" si="19"/>
        <v>1</v>
      </c>
      <c r="G207" s="101">
        <v>0</v>
      </c>
      <c r="H207" s="99">
        <v>0</v>
      </c>
      <c r="I207" s="46">
        <f t="shared" si="20"/>
        <v>1</v>
      </c>
      <c r="J207" s="91"/>
      <c r="K207" s="20">
        <v>90</v>
      </c>
      <c r="L207" s="72">
        <f t="shared" si="21"/>
        <v>0</v>
      </c>
      <c r="M207" s="17" t="s">
        <v>16</v>
      </c>
      <c r="N207" s="18">
        <v>0</v>
      </c>
      <c r="O207" s="23">
        <f t="shared" si="22"/>
        <v>0</v>
      </c>
      <c r="P207" s="93"/>
      <c r="Q207" s="43">
        <f t="shared" si="23"/>
        <v>0</v>
      </c>
    </row>
    <row r="208" spans="1:30" ht="24.6" x14ac:dyDescent="0.65">
      <c r="A208" s="10">
        <v>204</v>
      </c>
      <c r="B208" s="10" t="s">
        <v>549</v>
      </c>
      <c r="C208" s="19" t="s">
        <v>173</v>
      </c>
      <c r="D208" s="71"/>
      <c r="E208" s="90">
        <v>0</v>
      </c>
      <c r="F208" s="46">
        <f t="shared" si="19"/>
        <v>0</v>
      </c>
      <c r="G208" s="101">
        <v>0</v>
      </c>
      <c r="H208" s="99">
        <v>0</v>
      </c>
      <c r="I208" s="46">
        <f t="shared" si="20"/>
        <v>0</v>
      </c>
      <c r="J208" s="91"/>
      <c r="K208" s="20">
        <v>90</v>
      </c>
      <c r="L208" s="72">
        <f t="shared" si="21"/>
        <v>0</v>
      </c>
      <c r="M208" s="17" t="s">
        <v>16</v>
      </c>
      <c r="N208" s="18">
        <v>0</v>
      </c>
      <c r="O208" s="23">
        <f t="shared" si="22"/>
        <v>0</v>
      </c>
      <c r="P208" s="93"/>
      <c r="Q208" s="43">
        <f t="shared" si="23"/>
        <v>0</v>
      </c>
    </row>
    <row r="209" spans="1:17" ht="24.6" x14ac:dyDescent="0.65">
      <c r="A209" s="10">
        <v>205</v>
      </c>
      <c r="B209" s="10" t="s">
        <v>550</v>
      </c>
      <c r="C209" s="19" t="s">
        <v>174</v>
      </c>
      <c r="D209" s="71"/>
      <c r="E209" s="90">
        <v>0</v>
      </c>
      <c r="F209" s="46">
        <f t="shared" si="19"/>
        <v>0</v>
      </c>
      <c r="G209" s="101">
        <v>0</v>
      </c>
      <c r="H209" s="99">
        <v>0</v>
      </c>
      <c r="I209" s="46">
        <f t="shared" si="20"/>
        <v>0</v>
      </c>
      <c r="J209" s="91"/>
      <c r="K209" s="20">
        <v>90</v>
      </c>
      <c r="L209" s="72">
        <f t="shared" si="21"/>
        <v>0</v>
      </c>
      <c r="M209" s="17" t="s">
        <v>16</v>
      </c>
      <c r="N209" s="18">
        <v>0</v>
      </c>
      <c r="O209" s="23">
        <f t="shared" si="22"/>
        <v>0</v>
      </c>
      <c r="P209" s="93"/>
      <c r="Q209" s="43">
        <f t="shared" si="23"/>
        <v>0</v>
      </c>
    </row>
    <row r="210" spans="1:17" ht="24.6" x14ac:dyDescent="0.65">
      <c r="A210" s="10">
        <v>206</v>
      </c>
      <c r="B210" s="10"/>
      <c r="C210" s="19" t="s">
        <v>368</v>
      </c>
      <c r="D210" s="71"/>
      <c r="E210" s="90">
        <v>0</v>
      </c>
      <c r="F210" s="46">
        <f t="shared" si="19"/>
        <v>0</v>
      </c>
      <c r="G210" s="101">
        <v>0</v>
      </c>
      <c r="H210" s="99">
        <v>0</v>
      </c>
      <c r="I210" s="46">
        <f t="shared" si="20"/>
        <v>0</v>
      </c>
      <c r="J210" s="91"/>
      <c r="K210" s="20">
        <v>50</v>
      </c>
      <c r="L210" s="72">
        <f t="shared" si="21"/>
        <v>0</v>
      </c>
      <c r="M210" s="17" t="s">
        <v>16</v>
      </c>
      <c r="N210" s="18">
        <v>0</v>
      </c>
      <c r="O210" s="23">
        <f t="shared" si="22"/>
        <v>0</v>
      </c>
      <c r="P210" s="93"/>
      <c r="Q210" s="43">
        <f t="shared" si="23"/>
        <v>0</v>
      </c>
    </row>
    <row r="211" spans="1:17" ht="24.6" x14ac:dyDescent="0.65">
      <c r="A211" s="10">
        <v>207</v>
      </c>
      <c r="B211" s="10"/>
      <c r="C211" s="19" t="s">
        <v>179</v>
      </c>
      <c r="D211" s="71"/>
      <c r="E211" s="90">
        <v>0</v>
      </c>
      <c r="F211" s="46">
        <f t="shared" si="19"/>
        <v>0</v>
      </c>
      <c r="G211" s="101">
        <v>0</v>
      </c>
      <c r="H211" s="99">
        <v>0</v>
      </c>
      <c r="I211" s="46">
        <f t="shared" si="20"/>
        <v>0</v>
      </c>
      <c r="J211" s="91"/>
      <c r="K211" s="20">
        <v>50</v>
      </c>
      <c r="L211" s="72">
        <f t="shared" si="21"/>
        <v>0</v>
      </c>
      <c r="M211" s="17" t="s">
        <v>16</v>
      </c>
      <c r="N211" s="18">
        <v>0</v>
      </c>
      <c r="O211" s="23">
        <f t="shared" si="22"/>
        <v>0</v>
      </c>
      <c r="P211" s="93">
        <v>28.14</v>
      </c>
      <c r="Q211" s="43">
        <f t="shared" si="23"/>
        <v>0</v>
      </c>
    </row>
    <row r="212" spans="1:17" ht="24.6" x14ac:dyDescent="0.65">
      <c r="A212" s="10">
        <v>208</v>
      </c>
      <c r="B212" s="10"/>
      <c r="C212" s="19" t="s">
        <v>180</v>
      </c>
      <c r="D212" s="71">
        <v>11</v>
      </c>
      <c r="E212" s="90">
        <v>0</v>
      </c>
      <c r="F212" s="46">
        <f t="shared" si="19"/>
        <v>11</v>
      </c>
      <c r="G212" s="101">
        <v>0</v>
      </c>
      <c r="H212" s="99">
        <v>0</v>
      </c>
      <c r="I212" s="46">
        <f t="shared" si="20"/>
        <v>11</v>
      </c>
      <c r="J212" s="91"/>
      <c r="K212" s="20">
        <v>55</v>
      </c>
      <c r="L212" s="72">
        <f t="shared" si="21"/>
        <v>0</v>
      </c>
      <c r="M212" s="17" t="s">
        <v>16</v>
      </c>
      <c r="N212" s="18">
        <v>0</v>
      </c>
      <c r="O212" s="23">
        <f t="shared" si="22"/>
        <v>0</v>
      </c>
      <c r="P212" s="93"/>
      <c r="Q212" s="43">
        <f t="shared" si="23"/>
        <v>0</v>
      </c>
    </row>
    <row r="213" spans="1:17" ht="24.6" x14ac:dyDescent="0.65">
      <c r="A213" s="10">
        <v>209</v>
      </c>
      <c r="B213" s="10"/>
      <c r="C213" s="19" t="s">
        <v>181</v>
      </c>
      <c r="D213" s="71">
        <v>7</v>
      </c>
      <c r="E213" s="90">
        <v>0</v>
      </c>
      <c r="F213" s="46">
        <f t="shared" si="19"/>
        <v>7</v>
      </c>
      <c r="G213" s="101">
        <v>0</v>
      </c>
      <c r="H213" s="99">
        <v>0</v>
      </c>
      <c r="I213" s="46">
        <f t="shared" si="20"/>
        <v>7</v>
      </c>
      <c r="J213" s="91"/>
      <c r="K213" s="20">
        <v>85</v>
      </c>
      <c r="L213" s="72">
        <f t="shared" si="21"/>
        <v>0</v>
      </c>
      <c r="M213" s="17" t="s">
        <v>16</v>
      </c>
      <c r="N213" s="18">
        <v>0</v>
      </c>
      <c r="O213" s="23">
        <f t="shared" si="22"/>
        <v>0</v>
      </c>
      <c r="P213" s="93"/>
      <c r="Q213" s="43">
        <f t="shared" si="23"/>
        <v>0</v>
      </c>
    </row>
    <row r="214" spans="1:17" ht="24.6" x14ac:dyDescent="0.65">
      <c r="A214" s="10">
        <v>210</v>
      </c>
      <c r="B214" s="10"/>
      <c r="C214" s="19" t="s">
        <v>299</v>
      </c>
      <c r="D214" s="71"/>
      <c r="E214" s="90">
        <v>0</v>
      </c>
      <c r="F214" s="46">
        <f t="shared" si="19"/>
        <v>0</v>
      </c>
      <c r="G214" s="101">
        <v>0</v>
      </c>
      <c r="H214" s="99">
        <v>0</v>
      </c>
      <c r="I214" s="46">
        <f t="shared" si="20"/>
        <v>0</v>
      </c>
      <c r="J214" s="91"/>
      <c r="K214" s="20">
        <v>55</v>
      </c>
      <c r="L214" s="72">
        <f t="shared" si="21"/>
        <v>0</v>
      </c>
      <c r="M214" s="17" t="s">
        <v>16</v>
      </c>
      <c r="N214" s="18">
        <v>0</v>
      </c>
      <c r="O214" s="23">
        <f t="shared" si="22"/>
        <v>0</v>
      </c>
      <c r="P214" s="93"/>
      <c r="Q214" s="43">
        <f t="shared" si="23"/>
        <v>0</v>
      </c>
    </row>
    <row r="215" spans="1:17" ht="24.6" x14ac:dyDescent="0.65">
      <c r="A215" s="10">
        <v>211</v>
      </c>
      <c r="B215" s="10"/>
      <c r="C215" s="19" t="s">
        <v>300</v>
      </c>
      <c r="D215" s="71"/>
      <c r="E215" s="90">
        <v>0</v>
      </c>
      <c r="F215" s="46">
        <f t="shared" si="19"/>
        <v>0</v>
      </c>
      <c r="G215" s="101">
        <v>0</v>
      </c>
      <c r="H215" s="99">
        <v>0</v>
      </c>
      <c r="I215" s="46">
        <f t="shared" si="20"/>
        <v>0</v>
      </c>
      <c r="J215" s="91"/>
      <c r="K215" s="20">
        <v>55</v>
      </c>
      <c r="L215" s="72">
        <f t="shared" si="21"/>
        <v>0</v>
      </c>
      <c r="M215" s="17" t="s">
        <v>16</v>
      </c>
      <c r="N215" s="18">
        <v>0</v>
      </c>
      <c r="O215" s="23">
        <f t="shared" si="22"/>
        <v>0</v>
      </c>
      <c r="P215" s="93"/>
      <c r="Q215" s="43">
        <f t="shared" si="23"/>
        <v>0</v>
      </c>
    </row>
    <row r="216" spans="1:17" ht="24.6" x14ac:dyDescent="0.65">
      <c r="A216" s="10">
        <v>212</v>
      </c>
      <c r="B216" s="10"/>
      <c r="C216" s="19" t="s">
        <v>301</v>
      </c>
      <c r="D216" s="71"/>
      <c r="E216" s="90">
        <v>0</v>
      </c>
      <c r="F216" s="46">
        <f t="shared" si="19"/>
        <v>0</v>
      </c>
      <c r="G216" s="101">
        <v>0</v>
      </c>
      <c r="H216" s="99">
        <v>0</v>
      </c>
      <c r="I216" s="46">
        <f t="shared" si="20"/>
        <v>0</v>
      </c>
      <c r="J216" s="91"/>
      <c r="K216" s="20">
        <v>55</v>
      </c>
      <c r="L216" s="72">
        <f t="shared" si="21"/>
        <v>0</v>
      </c>
      <c r="M216" s="17" t="s">
        <v>16</v>
      </c>
      <c r="N216" s="18">
        <v>0</v>
      </c>
      <c r="O216" s="23">
        <f t="shared" si="22"/>
        <v>0</v>
      </c>
      <c r="P216" s="93"/>
      <c r="Q216" s="43">
        <f t="shared" si="23"/>
        <v>0</v>
      </c>
    </row>
    <row r="217" spans="1:17" ht="24.6" x14ac:dyDescent="0.65">
      <c r="A217" s="10">
        <v>213</v>
      </c>
      <c r="B217" s="10"/>
      <c r="C217" s="19" t="s">
        <v>302</v>
      </c>
      <c r="D217" s="71"/>
      <c r="E217" s="90">
        <v>0</v>
      </c>
      <c r="F217" s="46">
        <f t="shared" si="19"/>
        <v>0</v>
      </c>
      <c r="G217" s="101">
        <v>0</v>
      </c>
      <c r="H217" s="99">
        <v>0</v>
      </c>
      <c r="I217" s="46">
        <f t="shared" si="20"/>
        <v>0</v>
      </c>
      <c r="J217" s="91"/>
      <c r="K217" s="20">
        <v>55</v>
      </c>
      <c r="L217" s="72">
        <f t="shared" si="21"/>
        <v>0</v>
      </c>
      <c r="M217" s="17" t="s">
        <v>16</v>
      </c>
      <c r="N217" s="18">
        <v>0</v>
      </c>
      <c r="O217" s="23">
        <f t="shared" si="22"/>
        <v>0</v>
      </c>
      <c r="P217" s="93"/>
      <c r="Q217" s="43">
        <f t="shared" si="23"/>
        <v>0</v>
      </c>
    </row>
    <row r="218" spans="1:17" ht="24.6" x14ac:dyDescent="0.65">
      <c r="A218" s="10">
        <v>214</v>
      </c>
      <c r="B218" s="10"/>
      <c r="C218" s="19" t="s">
        <v>373</v>
      </c>
      <c r="D218" s="71"/>
      <c r="E218" s="90">
        <v>0</v>
      </c>
      <c r="F218" s="46">
        <f t="shared" si="19"/>
        <v>0</v>
      </c>
      <c r="G218" s="101">
        <v>0</v>
      </c>
      <c r="H218" s="99">
        <v>0</v>
      </c>
      <c r="I218" s="46">
        <f t="shared" si="20"/>
        <v>0</v>
      </c>
      <c r="J218" s="91"/>
      <c r="K218" s="20">
        <v>40</v>
      </c>
      <c r="L218" s="72">
        <f t="shared" si="21"/>
        <v>0</v>
      </c>
      <c r="M218" s="17" t="s">
        <v>16</v>
      </c>
      <c r="N218" s="18">
        <v>0</v>
      </c>
      <c r="O218" s="23">
        <f t="shared" si="22"/>
        <v>0</v>
      </c>
      <c r="P218" s="93"/>
      <c r="Q218" s="43">
        <f t="shared" si="23"/>
        <v>0</v>
      </c>
    </row>
    <row r="219" spans="1:17" ht="24.6" x14ac:dyDescent="0.65">
      <c r="A219" s="10">
        <v>215</v>
      </c>
      <c r="B219" s="10"/>
      <c r="C219" s="19" t="s">
        <v>184</v>
      </c>
      <c r="D219" s="71"/>
      <c r="E219" s="90">
        <v>0</v>
      </c>
      <c r="F219" s="46">
        <f t="shared" si="19"/>
        <v>0</v>
      </c>
      <c r="G219" s="101">
        <v>0</v>
      </c>
      <c r="H219" s="99">
        <v>0</v>
      </c>
      <c r="I219" s="46">
        <f t="shared" si="20"/>
        <v>0</v>
      </c>
      <c r="J219" s="91"/>
      <c r="K219" s="20">
        <v>120</v>
      </c>
      <c r="L219" s="72">
        <f t="shared" si="21"/>
        <v>0</v>
      </c>
      <c r="M219" s="17" t="s">
        <v>16</v>
      </c>
      <c r="N219" s="18">
        <v>0</v>
      </c>
      <c r="O219" s="23">
        <f t="shared" si="22"/>
        <v>0</v>
      </c>
      <c r="P219" s="93"/>
      <c r="Q219" s="43">
        <f t="shared" si="23"/>
        <v>0</v>
      </c>
    </row>
    <row r="220" spans="1:17" ht="24.6" x14ac:dyDescent="0.65">
      <c r="A220" s="10">
        <v>216</v>
      </c>
      <c r="B220" s="10"/>
      <c r="C220" s="19" t="s">
        <v>185</v>
      </c>
      <c r="D220" s="71"/>
      <c r="E220" s="90">
        <v>0</v>
      </c>
      <c r="F220" s="46">
        <f t="shared" si="19"/>
        <v>0</v>
      </c>
      <c r="G220" s="101">
        <v>0</v>
      </c>
      <c r="H220" s="99">
        <v>0</v>
      </c>
      <c r="I220" s="46">
        <f t="shared" si="20"/>
        <v>0</v>
      </c>
      <c r="J220" s="91"/>
      <c r="K220" s="20">
        <v>120</v>
      </c>
      <c r="L220" s="72">
        <f t="shared" si="21"/>
        <v>0</v>
      </c>
      <c r="M220" s="17" t="s">
        <v>16</v>
      </c>
      <c r="N220" s="18">
        <v>0</v>
      </c>
      <c r="O220" s="23">
        <f t="shared" si="22"/>
        <v>0</v>
      </c>
      <c r="P220" s="93"/>
      <c r="Q220" s="43">
        <f t="shared" si="23"/>
        <v>0</v>
      </c>
    </row>
    <row r="221" spans="1:17" ht="24.6" x14ac:dyDescent="0.65">
      <c r="A221" s="10">
        <v>217</v>
      </c>
      <c r="B221" s="10"/>
      <c r="C221" s="19" t="s">
        <v>187</v>
      </c>
      <c r="D221" s="71"/>
      <c r="E221" s="90">
        <v>0</v>
      </c>
      <c r="F221" s="46">
        <f t="shared" si="19"/>
        <v>0</v>
      </c>
      <c r="G221" s="101">
        <v>0</v>
      </c>
      <c r="H221" s="99">
        <v>0</v>
      </c>
      <c r="I221" s="46">
        <f t="shared" si="20"/>
        <v>0</v>
      </c>
      <c r="J221" s="91"/>
      <c r="K221" s="20">
        <v>50</v>
      </c>
      <c r="L221" s="72">
        <f t="shared" si="21"/>
        <v>0</v>
      </c>
      <c r="M221" s="17" t="s">
        <v>16</v>
      </c>
      <c r="N221" s="18">
        <v>0</v>
      </c>
      <c r="O221" s="23">
        <f t="shared" si="22"/>
        <v>0</v>
      </c>
      <c r="P221" s="93"/>
      <c r="Q221" s="43">
        <f t="shared" si="23"/>
        <v>0</v>
      </c>
    </row>
    <row r="222" spans="1:17" ht="24.6" x14ac:dyDescent="0.65">
      <c r="A222" s="10">
        <v>218</v>
      </c>
      <c r="B222" s="10" t="s">
        <v>527</v>
      </c>
      <c r="C222" s="19" t="s">
        <v>188</v>
      </c>
      <c r="D222" s="71"/>
      <c r="E222" s="90">
        <v>0</v>
      </c>
      <c r="F222" s="46">
        <f t="shared" si="19"/>
        <v>0</v>
      </c>
      <c r="G222" s="101">
        <v>0</v>
      </c>
      <c r="H222" s="99">
        <v>0</v>
      </c>
      <c r="I222" s="46">
        <f t="shared" si="20"/>
        <v>0</v>
      </c>
      <c r="J222" s="91"/>
      <c r="K222" s="20">
        <v>50</v>
      </c>
      <c r="L222" s="72">
        <f t="shared" si="21"/>
        <v>0</v>
      </c>
      <c r="M222" s="17" t="s">
        <v>16</v>
      </c>
      <c r="N222" s="18">
        <v>0</v>
      </c>
      <c r="O222" s="23">
        <f t="shared" si="22"/>
        <v>0</v>
      </c>
      <c r="P222" s="93"/>
      <c r="Q222" s="43">
        <f t="shared" si="23"/>
        <v>0</v>
      </c>
    </row>
    <row r="223" spans="1:17" ht="24.6" x14ac:dyDescent="0.65">
      <c r="A223" s="10">
        <v>219</v>
      </c>
      <c r="B223" s="10" t="s">
        <v>524</v>
      </c>
      <c r="C223" s="19" t="s">
        <v>303</v>
      </c>
      <c r="D223" s="71"/>
      <c r="E223" s="90">
        <v>0</v>
      </c>
      <c r="F223" s="46">
        <f t="shared" si="19"/>
        <v>0</v>
      </c>
      <c r="G223" s="101">
        <v>0</v>
      </c>
      <c r="H223" s="99">
        <v>0</v>
      </c>
      <c r="I223" s="46">
        <f t="shared" si="20"/>
        <v>0</v>
      </c>
      <c r="J223" s="91"/>
      <c r="K223" s="20">
        <v>120</v>
      </c>
      <c r="L223" s="72">
        <f t="shared" si="21"/>
        <v>0</v>
      </c>
      <c r="M223" s="17" t="s">
        <v>16</v>
      </c>
      <c r="N223" s="18">
        <v>0</v>
      </c>
      <c r="O223" s="23">
        <f t="shared" si="22"/>
        <v>0</v>
      </c>
      <c r="P223" s="93"/>
      <c r="Q223" s="43">
        <f t="shared" si="23"/>
        <v>0</v>
      </c>
    </row>
    <row r="224" spans="1:17" ht="24.6" x14ac:dyDescent="0.65">
      <c r="A224" s="10">
        <v>220</v>
      </c>
      <c r="B224" s="10"/>
      <c r="C224" s="19" t="s">
        <v>304</v>
      </c>
      <c r="D224" s="71"/>
      <c r="E224" s="90">
        <v>0</v>
      </c>
      <c r="F224" s="46">
        <f t="shared" si="19"/>
        <v>0</v>
      </c>
      <c r="G224" s="101">
        <v>0</v>
      </c>
      <c r="H224" s="99">
        <v>0</v>
      </c>
      <c r="I224" s="46">
        <f t="shared" si="20"/>
        <v>0</v>
      </c>
      <c r="J224" s="91"/>
      <c r="K224" s="20">
        <v>25</v>
      </c>
      <c r="L224" s="72">
        <f t="shared" si="21"/>
        <v>0</v>
      </c>
      <c r="M224" s="17" t="s">
        <v>16</v>
      </c>
      <c r="N224" s="18">
        <v>0</v>
      </c>
      <c r="O224" s="23">
        <f t="shared" si="22"/>
        <v>0</v>
      </c>
      <c r="P224" s="93"/>
      <c r="Q224" s="43">
        <f t="shared" si="23"/>
        <v>0</v>
      </c>
    </row>
    <row r="225" spans="1:17" ht="24.6" x14ac:dyDescent="0.65">
      <c r="A225" s="10">
        <v>221</v>
      </c>
      <c r="B225" s="10"/>
      <c r="C225" s="19" t="s">
        <v>305</v>
      </c>
      <c r="D225" s="71"/>
      <c r="E225" s="90">
        <v>0</v>
      </c>
      <c r="F225" s="46">
        <f t="shared" si="19"/>
        <v>0</v>
      </c>
      <c r="G225" s="101">
        <v>0</v>
      </c>
      <c r="H225" s="99">
        <v>0</v>
      </c>
      <c r="I225" s="46">
        <f t="shared" si="20"/>
        <v>0</v>
      </c>
      <c r="J225" s="91"/>
      <c r="K225" s="20">
        <v>25</v>
      </c>
      <c r="L225" s="72">
        <f t="shared" si="21"/>
        <v>0</v>
      </c>
      <c r="M225" s="17" t="s">
        <v>16</v>
      </c>
      <c r="N225" s="18">
        <v>0</v>
      </c>
      <c r="O225" s="23">
        <f t="shared" si="22"/>
        <v>0</v>
      </c>
      <c r="P225" s="93"/>
      <c r="Q225" s="43">
        <f t="shared" si="23"/>
        <v>0</v>
      </c>
    </row>
    <row r="226" spans="1:17" ht="24.6" x14ac:dyDescent="0.65">
      <c r="A226" s="10">
        <v>222</v>
      </c>
      <c r="B226" s="10"/>
      <c r="C226" s="19" t="s">
        <v>306</v>
      </c>
      <c r="D226" s="71"/>
      <c r="E226" s="90">
        <v>0</v>
      </c>
      <c r="F226" s="46">
        <f t="shared" si="19"/>
        <v>0</v>
      </c>
      <c r="G226" s="101">
        <v>0</v>
      </c>
      <c r="H226" s="99">
        <v>0</v>
      </c>
      <c r="I226" s="46">
        <f t="shared" si="20"/>
        <v>0</v>
      </c>
      <c r="J226" s="91"/>
      <c r="K226" s="20">
        <v>25</v>
      </c>
      <c r="L226" s="72">
        <f t="shared" si="21"/>
        <v>0</v>
      </c>
      <c r="M226" s="17" t="s">
        <v>16</v>
      </c>
      <c r="N226" s="18">
        <v>0</v>
      </c>
      <c r="O226" s="23">
        <f t="shared" si="22"/>
        <v>0</v>
      </c>
      <c r="P226" s="93"/>
      <c r="Q226" s="43">
        <f t="shared" si="23"/>
        <v>0</v>
      </c>
    </row>
    <row r="227" spans="1:17" ht="24.6" x14ac:dyDescent="0.65">
      <c r="A227" s="10">
        <v>223</v>
      </c>
      <c r="B227" s="10"/>
      <c r="C227" s="19" t="s">
        <v>307</v>
      </c>
      <c r="D227" s="71"/>
      <c r="E227" s="90">
        <v>0</v>
      </c>
      <c r="F227" s="46">
        <f t="shared" si="19"/>
        <v>0</v>
      </c>
      <c r="G227" s="101">
        <v>0</v>
      </c>
      <c r="H227" s="99">
        <v>0</v>
      </c>
      <c r="I227" s="46">
        <f t="shared" si="20"/>
        <v>0</v>
      </c>
      <c r="J227" s="91"/>
      <c r="K227" s="20">
        <v>25</v>
      </c>
      <c r="L227" s="72">
        <f t="shared" si="21"/>
        <v>0</v>
      </c>
      <c r="M227" s="17" t="s">
        <v>16</v>
      </c>
      <c r="N227" s="18">
        <v>0</v>
      </c>
      <c r="O227" s="23">
        <f t="shared" si="22"/>
        <v>0</v>
      </c>
      <c r="P227" s="93"/>
      <c r="Q227" s="43">
        <f t="shared" si="23"/>
        <v>0</v>
      </c>
    </row>
    <row r="228" spans="1:17" ht="24.6" x14ac:dyDescent="0.65">
      <c r="A228" s="10">
        <v>224</v>
      </c>
      <c r="B228" s="10"/>
      <c r="C228" s="19" t="s">
        <v>308</v>
      </c>
      <c r="D228" s="71"/>
      <c r="E228" s="90">
        <v>0</v>
      </c>
      <c r="F228" s="46">
        <f t="shared" si="19"/>
        <v>0</v>
      </c>
      <c r="G228" s="101">
        <v>0</v>
      </c>
      <c r="H228" s="99">
        <v>0</v>
      </c>
      <c r="I228" s="46">
        <f t="shared" si="20"/>
        <v>0</v>
      </c>
      <c r="J228" s="91"/>
      <c r="K228" s="20">
        <v>25</v>
      </c>
      <c r="L228" s="72">
        <f t="shared" si="21"/>
        <v>0</v>
      </c>
      <c r="M228" s="17" t="s">
        <v>16</v>
      </c>
      <c r="N228" s="18">
        <v>0</v>
      </c>
      <c r="O228" s="23">
        <f t="shared" si="22"/>
        <v>0</v>
      </c>
      <c r="P228" s="93"/>
      <c r="Q228" s="43">
        <f t="shared" si="23"/>
        <v>0</v>
      </c>
    </row>
    <row r="229" spans="1:17" ht="24.6" x14ac:dyDescent="0.65">
      <c r="A229" s="10">
        <v>225</v>
      </c>
      <c r="B229" s="10"/>
      <c r="C229" s="19" t="s">
        <v>309</v>
      </c>
      <c r="D229" s="71"/>
      <c r="E229" s="90">
        <v>0</v>
      </c>
      <c r="F229" s="46">
        <f t="shared" si="19"/>
        <v>0</v>
      </c>
      <c r="G229" s="101">
        <v>0</v>
      </c>
      <c r="H229" s="99">
        <v>0</v>
      </c>
      <c r="I229" s="46">
        <f t="shared" si="20"/>
        <v>0</v>
      </c>
      <c r="J229" s="91"/>
      <c r="K229" s="20">
        <v>25</v>
      </c>
      <c r="L229" s="72">
        <f t="shared" si="21"/>
        <v>0</v>
      </c>
      <c r="M229" s="17" t="s">
        <v>16</v>
      </c>
      <c r="N229" s="18">
        <v>0</v>
      </c>
      <c r="O229" s="23">
        <f t="shared" si="22"/>
        <v>0</v>
      </c>
      <c r="P229" s="93"/>
      <c r="Q229" s="43">
        <f t="shared" si="23"/>
        <v>0</v>
      </c>
    </row>
    <row r="230" spans="1:17" ht="24.6" x14ac:dyDescent="0.65">
      <c r="A230" s="10">
        <v>226</v>
      </c>
      <c r="B230" s="10"/>
      <c r="C230" s="19" t="s">
        <v>362</v>
      </c>
      <c r="D230" s="71"/>
      <c r="E230" s="90">
        <v>0</v>
      </c>
      <c r="F230" s="46">
        <f t="shared" si="19"/>
        <v>0</v>
      </c>
      <c r="G230" s="101">
        <v>0</v>
      </c>
      <c r="H230" s="99">
        <v>0</v>
      </c>
      <c r="I230" s="46">
        <f t="shared" si="20"/>
        <v>0</v>
      </c>
      <c r="J230" s="91"/>
      <c r="K230" s="20">
        <v>10</v>
      </c>
      <c r="L230" s="72">
        <f t="shared" si="21"/>
        <v>0</v>
      </c>
      <c r="M230" s="17" t="s">
        <v>16</v>
      </c>
      <c r="N230" s="18">
        <v>0</v>
      </c>
      <c r="O230" s="23">
        <f t="shared" si="22"/>
        <v>0</v>
      </c>
      <c r="P230" s="93"/>
      <c r="Q230" s="43">
        <f t="shared" si="23"/>
        <v>0</v>
      </c>
    </row>
    <row r="231" spans="1:17" ht="24.6" x14ac:dyDescent="0.65">
      <c r="A231" s="10">
        <v>227</v>
      </c>
      <c r="B231" s="10"/>
      <c r="C231" s="19" t="s">
        <v>310</v>
      </c>
      <c r="D231" s="71"/>
      <c r="E231" s="90">
        <v>0</v>
      </c>
      <c r="F231" s="46">
        <f t="shared" si="19"/>
        <v>0</v>
      </c>
      <c r="G231" s="101">
        <v>0</v>
      </c>
      <c r="H231" s="99">
        <v>0</v>
      </c>
      <c r="I231" s="46">
        <f t="shared" si="20"/>
        <v>0</v>
      </c>
      <c r="J231" s="91"/>
      <c r="K231" s="20">
        <v>10</v>
      </c>
      <c r="L231" s="72">
        <f t="shared" si="21"/>
        <v>0</v>
      </c>
      <c r="M231" s="17" t="s">
        <v>16</v>
      </c>
      <c r="N231" s="18">
        <v>0</v>
      </c>
      <c r="O231" s="23">
        <f t="shared" si="22"/>
        <v>0</v>
      </c>
      <c r="P231" s="93"/>
      <c r="Q231" s="43">
        <f t="shared" si="23"/>
        <v>0</v>
      </c>
    </row>
    <row r="232" spans="1:17" ht="24.6" x14ac:dyDescent="0.65">
      <c r="A232" s="10">
        <v>228</v>
      </c>
      <c r="B232" s="10"/>
      <c r="C232" s="19" t="s">
        <v>311</v>
      </c>
      <c r="D232" s="71"/>
      <c r="E232" s="90">
        <v>0</v>
      </c>
      <c r="F232" s="46">
        <f t="shared" si="19"/>
        <v>0</v>
      </c>
      <c r="G232" s="101">
        <v>0</v>
      </c>
      <c r="H232" s="99">
        <v>0</v>
      </c>
      <c r="I232" s="46">
        <f t="shared" si="20"/>
        <v>0</v>
      </c>
      <c r="J232" s="91"/>
      <c r="K232" s="20">
        <v>10</v>
      </c>
      <c r="L232" s="72">
        <f t="shared" si="21"/>
        <v>0</v>
      </c>
      <c r="M232" s="17" t="s">
        <v>16</v>
      </c>
      <c r="N232" s="18">
        <v>0</v>
      </c>
      <c r="O232" s="23">
        <f t="shared" si="22"/>
        <v>0</v>
      </c>
      <c r="P232" s="93"/>
      <c r="Q232" s="43">
        <f t="shared" si="23"/>
        <v>0</v>
      </c>
    </row>
    <row r="233" spans="1:17" ht="24.6" x14ac:dyDescent="0.65">
      <c r="A233" s="10">
        <v>229</v>
      </c>
      <c r="B233" s="10"/>
      <c r="C233" s="19" t="s">
        <v>192</v>
      </c>
      <c r="D233" s="71"/>
      <c r="E233" s="90">
        <v>0</v>
      </c>
      <c r="F233" s="46">
        <f>D233+E233</f>
        <v>0</v>
      </c>
      <c r="G233" s="101">
        <v>0</v>
      </c>
      <c r="H233" s="99">
        <v>0</v>
      </c>
      <c r="I233" s="46">
        <f>+F233-G233-J233</f>
        <v>0</v>
      </c>
      <c r="J233" s="91"/>
      <c r="K233" s="20">
        <v>35</v>
      </c>
      <c r="L233" s="72">
        <f>+K233*J233</f>
        <v>0</v>
      </c>
      <c r="M233" s="17" t="s">
        <v>16</v>
      </c>
      <c r="N233" s="18">
        <v>0</v>
      </c>
      <c r="O233" s="23">
        <f>SUM(L233-N233)</f>
        <v>0</v>
      </c>
      <c r="P233" s="93"/>
      <c r="Q233" s="43">
        <f>+L233*P233</f>
        <v>0</v>
      </c>
    </row>
    <row r="234" spans="1:17" ht="24.6" x14ac:dyDescent="0.65">
      <c r="A234" s="10">
        <v>230</v>
      </c>
      <c r="B234" s="10"/>
      <c r="C234" s="19" t="s">
        <v>312</v>
      </c>
      <c r="D234" s="71">
        <v>29</v>
      </c>
      <c r="E234" s="90">
        <v>0</v>
      </c>
      <c r="F234" s="46">
        <f t="shared" si="19"/>
        <v>29</v>
      </c>
      <c r="G234" s="101">
        <v>0</v>
      </c>
      <c r="H234" s="99">
        <v>0</v>
      </c>
      <c r="I234" s="46">
        <f t="shared" si="20"/>
        <v>29</v>
      </c>
      <c r="J234" s="91"/>
      <c r="K234" s="20">
        <v>10</v>
      </c>
      <c r="L234" s="72">
        <f t="shared" si="21"/>
        <v>0</v>
      </c>
      <c r="M234" s="17" t="s">
        <v>16</v>
      </c>
      <c r="N234" s="18">
        <v>0</v>
      </c>
      <c r="O234" s="23">
        <f t="shared" si="22"/>
        <v>0</v>
      </c>
      <c r="P234" s="93"/>
      <c r="Q234" s="43">
        <f t="shared" si="23"/>
        <v>0</v>
      </c>
    </row>
    <row r="235" spans="1:17" ht="24.6" x14ac:dyDescent="0.65">
      <c r="A235" s="10">
        <v>231</v>
      </c>
      <c r="B235" s="10"/>
      <c r="C235" s="19" t="s">
        <v>313</v>
      </c>
      <c r="D235" s="71"/>
      <c r="E235" s="90">
        <v>0</v>
      </c>
      <c r="F235" s="46">
        <f t="shared" si="19"/>
        <v>0</v>
      </c>
      <c r="G235" s="101">
        <v>0</v>
      </c>
      <c r="H235" s="99">
        <v>0</v>
      </c>
      <c r="I235" s="46">
        <f t="shared" si="20"/>
        <v>0</v>
      </c>
      <c r="J235" s="91"/>
      <c r="K235" s="20"/>
      <c r="L235" s="72">
        <f t="shared" si="21"/>
        <v>0</v>
      </c>
      <c r="M235" s="17" t="s">
        <v>16</v>
      </c>
      <c r="N235" s="18">
        <v>0</v>
      </c>
      <c r="O235" s="23">
        <f t="shared" si="22"/>
        <v>0</v>
      </c>
      <c r="P235" s="93"/>
      <c r="Q235" s="43">
        <f t="shared" si="23"/>
        <v>0</v>
      </c>
    </row>
    <row r="236" spans="1:17" ht="24.6" x14ac:dyDescent="0.65">
      <c r="A236" s="10">
        <v>232</v>
      </c>
      <c r="B236" s="10"/>
      <c r="C236" s="19" t="s">
        <v>183</v>
      </c>
      <c r="D236" s="71"/>
      <c r="E236" s="90">
        <v>0</v>
      </c>
      <c r="F236" s="46">
        <f t="shared" si="19"/>
        <v>0</v>
      </c>
      <c r="G236" s="101">
        <v>0</v>
      </c>
      <c r="H236" s="99">
        <v>0</v>
      </c>
      <c r="I236" s="46">
        <f t="shared" si="20"/>
        <v>0</v>
      </c>
      <c r="J236" s="91"/>
      <c r="K236" s="20">
        <v>40</v>
      </c>
      <c r="L236" s="72">
        <f t="shared" si="21"/>
        <v>0</v>
      </c>
      <c r="M236" s="17" t="s">
        <v>16</v>
      </c>
      <c r="N236" s="18">
        <v>0</v>
      </c>
      <c r="O236" s="23">
        <f t="shared" si="22"/>
        <v>0</v>
      </c>
      <c r="P236" s="93"/>
      <c r="Q236" s="43">
        <f t="shared" si="23"/>
        <v>0</v>
      </c>
    </row>
    <row r="237" spans="1:17" ht="24.6" x14ac:dyDescent="0.65">
      <c r="A237" s="10">
        <v>233</v>
      </c>
      <c r="B237" s="10"/>
      <c r="C237" s="19" t="s">
        <v>117</v>
      </c>
      <c r="D237" s="71"/>
      <c r="E237" s="90">
        <v>0</v>
      </c>
      <c r="F237" s="46">
        <f t="shared" si="19"/>
        <v>0</v>
      </c>
      <c r="G237" s="101">
        <v>0</v>
      </c>
      <c r="H237" s="99">
        <v>0</v>
      </c>
      <c r="I237" s="46">
        <f t="shared" si="20"/>
        <v>0</v>
      </c>
      <c r="J237" s="91"/>
      <c r="K237" s="20">
        <v>20</v>
      </c>
      <c r="L237" s="72">
        <f t="shared" si="21"/>
        <v>0</v>
      </c>
      <c r="M237" s="17" t="s">
        <v>16</v>
      </c>
      <c r="N237" s="18">
        <v>0</v>
      </c>
      <c r="O237" s="23">
        <f t="shared" si="22"/>
        <v>0</v>
      </c>
      <c r="P237" s="93"/>
      <c r="Q237" s="43">
        <f t="shared" si="23"/>
        <v>0</v>
      </c>
    </row>
    <row r="238" spans="1:17" ht="24.6" x14ac:dyDescent="0.65">
      <c r="A238" s="10">
        <v>234</v>
      </c>
      <c r="B238" s="10"/>
      <c r="C238" s="19" t="s">
        <v>314</v>
      </c>
      <c r="D238" s="71"/>
      <c r="E238" s="90">
        <v>0</v>
      </c>
      <c r="F238" s="46">
        <f t="shared" si="19"/>
        <v>0</v>
      </c>
      <c r="G238" s="101">
        <v>0</v>
      </c>
      <c r="H238" s="99">
        <v>0</v>
      </c>
      <c r="I238" s="46">
        <f t="shared" si="20"/>
        <v>0</v>
      </c>
      <c r="J238" s="91"/>
      <c r="K238" s="20">
        <v>30</v>
      </c>
      <c r="L238" s="72">
        <f t="shared" si="21"/>
        <v>0</v>
      </c>
      <c r="M238" s="17" t="s">
        <v>16</v>
      </c>
      <c r="N238" s="18">
        <v>0</v>
      </c>
      <c r="O238" s="23">
        <f t="shared" si="22"/>
        <v>0</v>
      </c>
      <c r="P238" s="93"/>
      <c r="Q238" s="43">
        <f t="shared" si="23"/>
        <v>0</v>
      </c>
    </row>
    <row r="239" spans="1:17" ht="24.6" x14ac:dyDescent="0.65">
      <c r="A239" s="10">
        <v>235</v>
      </c>
      <c r="B239" s="10"/>
      <c r="C239" s="19" t="s">
        <v>372</v>
      </c>
      <c r="D239" s="71"/>
      <c r="E239" s="90">
        <v>0</v>
      </c>
      <c r="F239" s="46">
        <f t="shared" si="19"/>
        <v>0</v>
      </c>
      <c r="G239" s="101">
        <v>0</v>
      </c>
      <c r="H239" s="99">
        <v>0</v>
      </c>
      <c r="I239" s="46">
        <f t="shared" si="20"/>
        <v>0</v>
      </c>
      <c r="J239" s="91"/>
      <c r="K239" s="20">
        <v>800</v>
      </c>
      <c r="L239" s="72">
        <f t="shared" si="21"/>
        <v>0</v>
      </c>
      <c r="M239" s="17" t="s">
        <v>16</v>
      </c>
      <c r="N239" s="18">
        <v>0</v>
      </c>
      <c r="O239" s="23">
        <f t="shared" si="22"/>
        <v>0</v>
      </c>
      <c r="P239" s="93"/>
      <c r="Q239" s="43">
        <f t="shared" si="23"/>
        <v>0</v>
      </c>
    </row>
    <row r="240" spans="1:17" ht="24.6" x14ac:dyDescent="0.65">
      <c r="A240" s="10">
        <v>236</v>
      </c>
      <c r="B240" s="10"/>
      <c r="C240" s="19" t="s">
        <v>374</v>
      </c>
      <c r="D240" s="71"/>
      <c r="E240" s="90">
        <v>0</v>
      </c>
      <c r="F240" s="46">
        <f t="shared" si="19"/>
        <v>0</v>
      </c>
      <c r="G240" s="101">
        <v>0</v>
      </c>
      <c r="H240" s="99">
        <v>0</v>
      </c>
      <c r="I240" s="46">
        <f t="shared" si="20"/>
        <v>0</v>
      </c>
      <c r="J240" s="91"/>
      <c r="K240" s="20">
        <v>150</v>
      </c>
      <c r="L240" s="72">
        <f t="shared" si="21"/>
        <v>0</v>
      </c>
      <c r="M240" s="17" t="s">
        <v>16</v>
      </c>
      <c r="N240" s="18">
        <v>0</v>
      </c>
      <c r="O240" s="23">
        <f t="shared" si="22"/>
        <v>0</v>
      </c>
      <c r="P240" s="93"/>
      <c r="Q240" s="43">
        <f t="shared" si="23"/>
        <v>0</v>
      </c>
    </row>
    <row r="241" spans="1:17" ht="24.6" x14ac:dyDescent="0.65">
      <c r="A241" s="10">
        <v>237</v>
      </c>
      <c r="B241" s="10"/>
      <c r="C241" s="19" t="s">
        <v>316</v>
      </c>
      <c r="D241" s="71"/>
      <c r="E241" s="90">
        <v>0</v>
      </c>
      <c r="F241" s="46">
        <f t="shared" si="19"/>
        <v>0</v>
      </c>
      <c r="G241" s="101">
        <v>0</v>
      </c>
      <c r="H241" s="99">
        <v>0</v>
      </c>
      <c r="I241" s="46">
        <f t="shared" si="20"/>
        <v>0</v>
      </c>
      <c r="J241" s="91"/>
      <c r="K241" s="20">
        <v>200</v>
      </c>
      <c r="L241" s="72">
        <f t="shared" si="21"/>
        <v>0</v>
      </c>
      <c r="M241" s="17" t="s">
        <v>16</v>
      </c>
      <c r="N241" s="18">
        <v>0</v>
      </c>
      <c r="O241" s="23">
        <f t="shared" si="22"/>
        <v>0</v>
      </c>
      <c r="P241" s="93"/>
      <c r="Q241" s="43">
        <f t="shared" si="23"/>
        <v>0</v>
      </c>
    </row>
    <row r="242" spans="1:17" ht="24.6" x14ac:dyDescent="0.65">
      <c r="A242" s="10">
        <v>238</v>
      </c>
      <c r="B242" s="10"/>
      <c r="C242" s="19" t="s">
        <v>375</v>
      </c>
      <c r="D242" s="71"/>
      <c r="E242" s="90">
        <v>0</v>
      </c>
      <c r="F242" s="46">
        <f t="shared" si="19"/>
        <v>0</v>
      </c>
      <c r="G242" s="101">
        <v>0</v>
      </c>
      <c r="H242" s="99">
        <v>0</v>
      </c>
      <c r="I242" s="46">
        <f t="shared" si="20"/>
        <v>0</v>
      </c>
      <c r="J242" s="91"/>
      <c r="K242" s="20">
        <v>250</v>
      </c>
      <c r="L242" s="72">
        <f t="shared" si="21"/>
        <v>0</v>
      </c>
      <c r="M242" s="17" t="s">
        <v>16</v>
      </c>
      <c r="N242" s="18">
        <v>0</v>
      </c>
      <c r="O242" s="23">
        <f t="shared" si="22"/>
        <v>0</v>
      </c>
      <c r="P242" s="93"/>
      <c r="Q242" s="43">
        <f t="shared" si="23"/>
        <v>0</v>
      </c>
    </row>
    <row r="243" spans="1:17" ht="24.6" x14ac:dyDescent="0.65">
      <c r="A243" s="10">
        <v>239</v>
      </c>
      <c r="B243" s="10"/>
      <c r="C243" s="19" t="s">
        <v>317</v>
      </c>
      <c r="D243" s="71"/>
      <c r="E243" s="90">
        <v>0</v>
      </c>
      <c r="F243" s="46">
        <f t="shared" si="19"/>
        <v>0</v>
      </c>
      <c r="G243" s="101">
        <v>0</v>
      </c>
      <c r="H243" s="99">
        <v>0</v>
      </c>
      <c r="I243" s="46">
        <f t="shared" si="20"/>
        <v>0</v>
      </c>
      <c r="J243" s="91"/>
      <c r="K243" s="20">
        <v>50</v>
      </c>
      <c r="L243" s="72">
        <f t="shared" si="21"/>
        <v>0</v>
      </c>
      <c r="M243" s="17" t="s">
        <v>16</v>
      </c>
      <c r="N243" s="18">
        <v>0</v>
      </c>
      <c r="O243" s="23">
        <f t="shared" si="22"/>
        <v>0</v>
      </c>
      <c r="P243" s="93"/>
      <c r="Q243" s="43">
        <f t="shared" si="23"/>
        <v>0</v>
      </c>
    </row>
    <row r="244" spans="1:17" ht="24.6" x14ac:dyDescent="0.65">
      <c r="A244" s="10">
        <v>240</v>
      </c>
      <c r="B244" s="10"/>
      <c r="C244" s="19" t="s">
        <v>315</v>
      </c>
      <c r="D244" s="71"/>
      <c r="E244" s="90">
        <v>0</v>
      </c>
      <c r="F244" s="46">
        <f t="shared" si="19"/>
        <v>0</v>
      </c>
      <c r="G244" s="101">
        <v>0</v>
      </c>
      <c r="H244" s="99">
        <v>0</v>
      </c>
      <c r="I244" s="46">
        <f t="shared" si="20"/>
        <v>0</v>
      </c>
      <c r="J244" s="91"/>
      <c r="K244" s="20">
        <v>0</v>
      </c>
      <c r="L244" s="72">
        <f t="shared" si="21"/>
        <v>0</v>
      </c>
      <c r="M244" s="17" t="s">
        <v>16</v>
      </c>
      <c r="N244" s="18">
        <v>0</v>
      </c>
      <c r="O244" s="23">
        <f t="shared" si="22"/>
        <v>0</v>
      </c>
      <c r="P244" s="93"/>
      <c r="Q244" s="43">
        <f t="shared" si="23"/>
        <v>0</v>
      </c>
    </row>
    <row r="245" spans="1:17" ht="24" customHeight="1" x14ac:dyDescent="0.65">
      <c r="A245" s="10">
        <v>241</v>
      </c>
      <c r="B245" s="10"/>
      <c r="C245" s="19" t="s">
        <v>338</v>
      </c>
      <c r="D245" s="71"/>
      <c r="E245" s="90">
        <v>0</v>
      </c>
      <c r="F245" s="46">
        <f t="shared" si="19"/>
        <v>0</v>
      </c>
      <c r="G245" s="101">
        <v>0</v>
      </c>
      <c r="H245" s="99">
        <v>0</v>
      </c>
      <c r="I245" s="46">
        <f t="shared" si="20"/>
        <v>0</v>
      </c>
      <c r="J245" s="91"/>
      <c r="K245" s="20">
        <v>45</v>
      </c>
      <c r="L245" s="72">
        <f t="shared" si="21"/>
        <v>0</v>
      </c>
      <c r="M245" s="17" t="s">
        <v>16</v>
      </c>
      <c r="N245" s="18">
        <v>0</v>
      </c>
      <c r="O245" s="23">
        <f t="shared" si="22"/>
        <v>0</v>
      </c>
      <c r="P245" s="93"/>
      <c r="Q245" s="43">
        <f t="shared" si="23"/>
        <v>0</v>
      </c>
    </row>
    <row r="246" spans="1:17" ht="24.6" x14ac:dyDescent="0.65">
      <c r="A246" s="10">
        <v>242</v>
      </c>
      <c r="B246" s="10"/>
      <c r="C246" s="19" t="s">
        <v>339</v>
      </c>
      <c r="D246" s="71"/>
      <c r="E246" s="90">
        <v>0</v>
      </c>
      <c r="F246" s="46">
        <f t="shared" si="19"/>
        <v>0</v>
      </c>
      <c r="G246" s="101">
        <v>0</v>
      </c>
      <c r="H246" s="99">
        <v>0</v>
      </c>
      <c r="I246" s="46">
        <f t="shared" si="20"/>
        <v>0</v>
      </c>
      <c r="J246" s="91"/>
      <c r="K246" s="20">
        <v>35</v>
      </c>
      <c r="L246" s="72">
        <f t="shared" si="21"/>
        <v>0</v>
      </c>
      <c r="M246" s="17" t="s">
        <v>16</v>
      </c>
      <c r="N246" s="18">
        <v>0</v>
      </c>
      <c r="O246" s="23">
        <f t="shared" si="22"/>
        <v>0</v>
      </c>
      <c r="P246" s="93"/>
      <c r="Q246" s="43">
        <f t="shared" si="23"/>
        <v>0</v>
      </c>
    </row>
    <row r="247" spans="1:17" ht="24.6" x14ac:dyDescent="0.65">
      <c r="A247" s="10">
        <v>243</v>
      </c>
      <c r="B247" s="10"/>
      <c r="C247" s="19" t="s">
        <v>340</v>
      </c>
      <c r="D247" s="71"/>
      <c r="E247" s="90">
        <v>0</v>
      </c>
      <c r="F247" s="46">
        <f t="shared" si="19"/>
        <v>0</v>
      </c>
      <c r="G247" s="101">
        <v>0</v>
      </c>
      <c r="H247" s="99">
        <v>0</v>
      </c>
      <c r="I247" s="46">
        <f t="shared" si="20"/>
        <v>0</v>
      </c>
      <c r="J247" s="91"/>
      <c r="K247" s="20">
        <v>25</v>
      </c>
      <c r="L247" s="72">
        <f t="shared" si="21"/>
        <v>0</v>
      </c>
      <c r="M247" s="17" t="s">
        <v>16</v>
      </c>
      <c r="N247" s="18">
        <v>0</v>
      </c>
      <c r="O247" s="23">
        <f t="shared" si="22"/>
        <v>0</v>
      </c>
      <c r="P247" s="93"/>
      <c r="Q247" s="43">
        <f t="shared" si="23"/>
        <v>0</v>
      </c>
    </row>
    <row r="248" spans="1:17" ht="24.6" x14ac:dyDescent="0.65">
      <c r="A248" s="10">
        <v>244</v>
      </c>
      <c r="B248" s="10"/>
      <c r="C248" s="19" t="s">
        <v>318</v>
      </c>
      <c r="D248" s="71"/>
      <c r="E248" s="90">
        <v>0</v>
      </c>
      <c r="F248" s="46">
        <f t="shared" si="19"/>
        <v>0</v>
      </c>
      <c r="G248" s="101">
        <v>0</v>
      </c>
      <c r="H248" s="99">
        <v>0</v>
      </c>
      <c r="I248" s="46">
        <f t="shared" si="20"/>
        <v>0</v>
      </c>
      <c r="J248" s="91"/>
      <c r="K248" s="20">
        <v>50</v>
      </c>
      <c r="L248" s="72">
        <f t="shared" si="21"/>
        <v>0</v>
      </c>
      <c r="M248" s="17" t="s">
        <v>16</v>
      </c>
      <c r="N248" s="18">
        <v>0</v>
      </c>
      <c r="O248" s="23">
        <f t="shared" si="22"/>
        <v>0</v>
      </c>
      <c r="P248" s="93"/>
      <c r="Q248" s="43">
        <f t="shared" si="23"/>
        <v>0</v>
      </c>
    </row>
    <row r="249" spans="1:17" ht="24.6" x14ac:dyDescent="0.65">
      <c r="A249" s="10">
        <v>245</v>
      </c>
      <c r="B249" s="10"/>
      <c r="C249" s="19" t="s">
        <v>319</v>
      </c>
      <c r="D249" s="71"/>
      <c r="E249" s="90">
        <v>0</v>
      </c>
      <c r="F249" s="46">
        <f t="shared" si="19"/>
        <v>0</v>
      </c>
      <c r="G249" s="101">
        <v>0</v>
      </c>
      <c r="H249" s="99">
        <v>0</v>
      </c>
      <c r="I249" s="46">
        <f t="shared" si="20"/>
        <v>0</v>
      </c>
      <c r="J249" s="91"/>
      <c r="K249" s="20">
        <v>60</v>
      </c>
      <c r="L249" s="72">
        <f t="shared" si="21"/>
        <v>0</v>
      </c>
      <c r="M249" s="17" t="s">
        <v>16</v>
      </c>
      <c r="N249" s="18">
        <v>0</v>
      </c>
      <c r="O249" s="23">
        <f t="shared" si="22"/>
        <v>0</v>
      </c>
      <c r="P249" s="93"/>
      <c r="Q249" s="43">
        <f t="shared" si="23"/>
        <v>0</v>
      </c>
    </row>
    <row r="250" spans="1:17" ht="24.6" x14ac:dyDescent="0.65">
      <c r="A250" s="10">
        <v>246</v>
      </c>
      <c r="B250" s="10"/>
      <c r="C250" s="19" t="s">
        <v>320</v>
      </c>
      <c r="D250" s="71"/>
      <c r="E250" s="90">
        <v>0</v>
      </c>
      <c r="F250" s="46">
        <f t="shared" si="19"/>
        <v>0</v>
      </c>
      <c r="G250" s="101">
        <v>0</v>
      </c>
      <c r="H250" s="99">
        <v>0</v>
      </c>
      <c r="I250" s="46">
        <f t="shared" si="20"/>
        <v>0</v>
      </c>
      <c r="J250" s="91"/>
      <c r="K250" s="20">
        <v>250</v>
      </c>
      <c r="L250" s="72">
        <f t="shared" si="21"/>
        <v>0</v>
      </c>
      <c r="M250" s="17" t="s">
        <v>16</v>
      </c>
      <c r="N250" s="18">
        <v>0</v>
      </c>
      <c r="O250" s="23">
        <f t="shared" si="22"/>
        <v>0</v>
      </c>
      <c r="P250" s="93"/>
      <c r="Q250" s="43">
        <f t="shared" si="23"/>
        <v>0</v>
      </c>
    </row>
    <row r="251" spans="1:17" ht="24.6" x14ac:dyDescent="0.65">
      <c r="A251" s="10">
        <v>247</v>
      </c>
      <c r="B251" s="10"/>
      <c r="C251" s="19" t="s">
        <v>321</v>
      </c>
      <c r="D251" s="71"/>
      <c r="E251" s="90">
        <v>0</v>
      </c>
      <c r="F251" s="46">
        <f t="shared" si="19"/>
        <v>0</v>
      </c>
      <c r="G251" s="101">
        <v>0</v>
      </c>
      <c r="H251" s="99">
        <v>0</v>
      </c>
      <c r="I251" s="46">
        <f t="shared" si="20"/>
        <v>0</v>
      </c>
      <c r="J251" s="91"/>
      <c r="K251" s="20">
        <v>100</v>
      </c>
      <c r="L251" s="72">
        <f t="shared" si="21"/>
        <v>0</v>
      </c>
      <c r="M251" s="17" t="s">
        <v>16</v>
      </c>
      <c r="N251" s="18">
        <v>0</v>
      </c>
      <c r="O251" s="23">
        <f t="shared" si="22"/>
        <v>0</v>
      </c>
      <c r="P251" s="93"/>
      <c r="Q251" s="43">
        <f t="shared" si="23"/>
        <v>0</v>
      </c>
    </row>
    <row r="252" spans="1:17" ht="24.6" x14ac:dyDescent="0.65">
      <c r="A252" s="10">
        <v>248</v>
      </c>
      <c r="B252" s="10"/>
      <c r="C252" s="19" t="s">
        <v>322</v>
      </c>
      <c r="D252" s="71"/>
      <c r="E252" s="90">
        <v>0</v>
      </c>
      <c r="F252" s="46">
        <f t="shared" si="19"/>
        <v>0</v>
      </c>
      <c r="G252" s="101">
        <v>0</v>
      </c>
      <c r="H252" s="99">
        <v>0</v>
      </c>
      <c r="I252" s="46">
        <f t="shared" si="20"/>
        <v>0</v>
      </c>
      <c r="J252" s="91"/>
      <c r="K252" s="20">
        <v>350</v>
      </c>
      <c r="L252" s="72">
        <f t="shared" si="21"/>
        <v>0</v>
      </c>
      <c r="M252" s="17" t="s">
        <v>16</v>
      </c>
      <c r="N252" s="18">
        <v>0</v>
      </c>
      <c r="O252" s="23">
        <f t="shared" si="22"/>
        <v>0</v>
      </c>
      <c r="P252" s="93"/>
      <c r="Q252" s="43">
        <f t="shared" si="23"/>
        <v>0</v>
      </c>
    </row>
    <row r="253" spans="1:17" ht="24.6" x14ac:dyDescent="0.65">
      <c r="A253" s="10">
        <v>249</v>
      </c>
      <c r="B253" s="10"/>
      <c r="C253" s="19" t="s">
        <v>323</v>
      </c>
      <c r="D253" s="71"/>
      <c r="E253" s="90">
        <v>0</v>
      </c>
      <c r="F253" s="46">
        <f t="shared" si="19"/>
        <v>0</v>
      </c>
      <c r="G253" s="101">
        <v>0</v>
      </c>
      <c r="H253" s="99">
        <v>0</v>
      </c>
      <c r="I253" s="46">
        <f t="shared" si="20"/>
        <v>0</v>
      </c>
      <c r="J253" s="91"/>
      <c r="K253" s="20">
        <v>60</v>
      </c>
      <c r="L253" s="72">
        <f t="shared" si="21"/>
        <v>0</v>
      </c>
      <c r="M253" s="17" t="s">
        <v>16</v>
      </c>
      <c r="N253" s="18">
        <v>0</v>
      </c>
      <c r="O253" s="23">
        <f t="shared" si="22"/>
        <v>0</v>
      </c>
      <c r="P253" s="93"/>
      <c r="Q253" s="43">
        <f t="shared" si="23"/>
        <v>0</v>
      </c>
    </row>
    <row r="254" spans="1:17" ht="24.6" x14ac:dyDescent="0.65">
      <c r="A254" s="10">
        <v>250</v>
      </c>
      <c r="B254" s="10"/>
      <c r="C254" s="19" t="s">
        <v>324</v>
      </c>
      <c r="D254" s="71"/>
      <c r="E254" s="90">
        <v>0</v>
      </c>
      <c r="F254" s="46">
        <f t="shared" si="19"/>
        <v>0</v>
      </c>
      <c r="G254" s="101">
        <v>0</v>
      </c>
      <c r="H254" s="99">
        <v>0</v>
      </c>
      <c r="I254" s="46">
        <f t="shared" si="20"/>
        <v>0</v>
      </c>
      <c r="J254" s="91"/>
      <c r="K254" s="20">
        <v>50</v>
      </c>
      <c r="L254" s="72">
        <f t="shared" si="21"/>
        <v>0</v>
      </c>
      <c r="M254" s="17" t="s">
        <v>16</v>
      </c>
      <c r="N254" s="18">
        <v>0</v>
      </c>
      <c r="O254" s="23">
        <f t="shared" si="22"/>
        <v>0</v>
      </c>
      <c r="P254" s="93"/>
      <c r="Q254" s="43">
        <f t="shared" si="23"/>
        <v>0</v>
      </c>
    </row>
    <row r="255" spans="1:17" ht="24.6" x14ac:dyDescent="0.65">
      <c r="A255" s="10">
        <v>251</v>
      </c>
      <c r="B255" s="10"/>
      <c r="C255" s="19" t="s">
        <v>325</v>
      </c>
      <c r="D255" s="71"/>
      <c r="E255" s="90">
        <v>0</v>
      </c>
      <c r="F255" s="46">
        <f t="shared" si="19"/>
        <v>0</v>
      </c>
      <c r="G255" s="101">
        <v>0</v>
      </c>
      <c r="H255" s="99">
        <v>0</v>
      </c>
      <c r="I255" s="46">
        <f t="shared" si="20"/>
        <v>0</v>
      </c>
      <c r="J255" s="91"/>
      <c r="K255" s="20">
        <v>100</v>
      </c>
      <c r="L255" s="72">
        <f t="shared" si="21"/>
        <v>0</v>
      </c>
      <c r="M255" s="17" t="s">
        <v>16</v>
      </c>
      <c r="N255" s="18">
        <v>0</v>
      </c>
      <c r="O255" s="23">
        <f t="shared" si="22"/>
        <v>0</v>
      </c>
      <c r="P255" s="93"/>
      <c r="Q255" s="43">
        <f t="shared" si="23"/>
        <v>0</v>
      </c>
    </row>
    <row r="256" spans="1:17" ht="24.6" x14ac:dyDescent="0.65">
      <c r="A256" s="10">
        <v>252</v>
      </c>
      <c r="B256" s="10"/>
      <c r="C256" s="19" t="s">
        <v>326</v>
      </c>
      <c r="D256" s="71"/>
      <c r="E256" s="90">
        <v>0</v>
      </c>
      <c r="F256" s="46">
        <f t="shared" si="19"/>
        <v>0</v>
      </c>
      <c r="G256" s="101">
        <v>0</v>
      </c>
      <c r="H256" s="99">
        <v>0</v>
      </c>
      <c r="I256" s="46">
        <f t="shared" si="20"/>
        <v>0</v>
      </c>
      <c r="J256" s="91"/>
      <c r="K256" s="20">
        <v>120</v>
      </c>
      <c r="L256" s="72">
        <f t="shared" si="21"/>
        <v>0</v>
      </c>
      <c r="M256" s="17" t="s">
        <v>16</v>
      </c>
      <c r="N256" s="18">
        <v>0</v>
      </c>
      <c r="O256" s="23">
        <f t="shared" si="22"/>
        <v>0</v>
      </c>
      <c r="P256" s="93"/>
      <c r="Q256" s="43">
        <f t="shared" si="23"/>
        <v>0</v>
      </c>
    </row>
    <row r="257" spans="1:17" ht="24.6" x14ac:dyDescent="0.65">
      <c r="A257" s="10">
        <v>253</v>
      </c>
      <c r="B257" s="10"/>
      <c r="C257" s="19" t="s">
        <v>327</v>
      </c>
      <c r="D257" s="71"/>
      <c r="E257" s="90">
        <v>0</v>
      </c>
      <c r="F257" s="46">
        <f t="shared" si="19"/>
        <v>0</v>
      </c>
      <c r="G257" s="101">
        <v>0</v>
      </c>
      <c r="H257" s="99">
        <v>0</v>
      </c>
      <c r="I257" s="46">
        <f t="shared" si="20"/>
        <v>0</v>
      </c>
      <c r="J257" s="91"/>
      <c r="K257" s="20">
        <v>60</v>
      </c>
      <c r="L257" s="72">
        <f t="shared" si="21"/>
        <v>0</v>
      </c>
      <c r="M257" s="17" t="s">
        <v>16</v>
      </c>
      <c r="N257" s="18">
        <v>0</v>
      </c>
      <c r="O257" s="23">
        <f t="shared" si="22"/>
        <v>0</v>
      </c>
      <c r="P257" s="93"/>
      <c r="Q257" s="43">
        <f t="shared" si="23"/>
        <v>0</v>
      </c>
    </row>
    <row r="258" spans="1:17" ht="24.6" x14ac:dyDescent="0.65">
      <c r="A258" s="10">
        <v>254</v>
      </c>
      <c r="B258" s="10"/>
      <c r="C258" s="19" t="s">
        <v>328</v>
      </c>
      <c r="D258" s="71"/>
      <c r="E258" s="90">
        <v>0</v>
      </c>
      <c r="F258" s="46">
        <f t="shared" si="19"/>
        <v>0</v>
      </c>
      <c r="G258" s="101">
        <v>0</v>
      </c>
      <c r="H258" s="99">
        <v>0</v>
      </c>
      <c r="I258" s="46">
        <f t="shared" si="20"/>
        <v>0</v>
      </c>
      <c r="J258" s="91"/>
      <c r="K258" s="20">
        <v>150</v>
      </c>
      <c r="L258" s="72">
        <f t="shared" si="21"/>
        <v>0</v>
      </c>
      <c r="M258" s="17" t="s">
        <v>16</v>
      </c>
      <c r="N258" s="18">
        <v>0</v>
      </c>
      <c r="O258" s="23">
        <f t="shared" si="22"/>
        <v>0</v>
      </c>
      <c r="P258" s="93"/>
      <c r="Q258" s="43">
        <f t="shared" si="23"/>
        <v>0</v>
      </c>
    </row>
    <row r="259" spans="1:17" ht="24.6" x14ac:dyDescent="0.65">
      <c r="A259" s="10">
        <v>255</v>
      </c>
      <c r="B259" s="10"/>
      <c r="C259" s="19" t="s">
        <v>329</v>
      </c>
      <c r="D259" s="71"/>
      <c r="E259" s="90">
        <v>0</v>
      </c>
      <c r="F259" s="46">
        <f t="shared" si="19"/>
        <v>0</v>
      </c>
      <c r="G259" s="101">
        <v>0</v>
      </c>
      <c r="H259" s="99">
        <v>0</v>
      </c>
      <c r="I259" s="46">
        <f t="shared" si="20"/>
        <v>0</v>
      </c>
      <c r="J259" s="91"/>
      <c r="K259" s="20">
        <v>150</v>
      </c>
      <c r="L259" s="72">
        <f t="shared" si="21"/>
        <v>0</v>
      </c>
      <c r="M259" s="17" t="s">
        <v>16</v>
      </c>
      <c r="N259" s="18">
        <v>0</v>
      </c>
      <c r="O259" s="23">
        <f t="shared" si="22"/>
        <v>0</v>
      </c>
      <c r="P259" s="93"/>
      <c r="Q259" s="43">
        <f t="shared" si="23"/>
        <v>0</v>
      </c>
    </row>
    <row r="260" spans="1:17" ht="24.6" x14ac:dyDescent="0.65">
      <c r="A260" s="10">
        <v>256</v>
      </c>
      <c r="B260" s="10"/>
      <c r="C260" s="19" t="s">
        <v>330</v>
      </c>
      <c r="D260" s="71"/>
      <c r="E260" s="90">
        <v>0</v>
      </c>
      <c r="F260" s="46">
        <f t="shared" si="19"/>
        <v>0</v>
      </c>
      <c r="G260" s="101">
        <v>0</v>
      </c>
      <c r="H260" s="99">
        <v>0</v>
      </c>
      <c r="I260" s="46">
        <f t="shared" si="20"/>
        <v>0</v>
      </c>
      <c r="J260" s="91"/>
      <c r="K260" s="20">
        <v>200</v>
      </c>
      <c r="L260" s="72">
        <f t="shared" si="21"/>
        <v>0</v>
      </c>
      <c r="M260" s="17" t="s">
        <v>16</v>
      </c>
      <c r="N260" s="18">
        <v>0</v>
      </c>
      <c r="O260" s="23">
        <f t="shared" si="22"/>
        <v>0</v>
      </c>
      <c r="P260" s="93"/>
      <c r="Q260" s="43">
        <f t="shared" si="23"/>
        <v>0</v>
      </c>
    </row>
    <row r="261" spans="1:17" ht="24.6" x14ac:dyDescent="0.65">
      <c r="A261" s="10">
        <v>257</v>
      </c>
      <c r="B261" s="10"/>
      <c r="C261" s="19" t="s">
        <v>331</v>
      </c>
      <c r="D261" s="71"/>
      <c r="E261" s="90">
        <v>0</v>
      </c>
      <c r="F261" s="46">
        <f t="shared" si="19"/>
        <v>0</v>
      </c>
      <c r="G261" s="101">
        <v>0</v>
      </c>
      <c r="H261" s="99">
        <v>0</v>
      </c>
      <c r="I261" s="46">
        <f t="shared" si="20"/>
        <v>0</v>
      </c>
      <c r="J261" s="91"/>
      <c r="K261" s="20"/>
      <c r="L261" s="72">
        <f t="shared" si="21"/>
        <v>0</v>
      </c>
      <c r="M261" s="17" t="s">
        <v>16</v>
      </c>
      <c r="N261" s="18">
        <v>0</v>
      </c>
      <c r="O261" s="23">
        <f t="shared" si="22"/>
        <v>0</v>
      </c>
      <c r="P261" s="93"/>
      <c r="Q261" s="43">
        <f t="shared" si="23"/>
        <v>0</v>
      </c>
    </row>
    <row r="262" spans="1:17" ht="24.6" x14ac:dyDescent="0.65">
      <c r="A262" s="10">
        <v>258</v>
      </c>
      <c r="B262" s="10"/>
      <c r="C262" s="19" t="s">
        <v>332</v>
      </c>
      <c r="D262" s="71"/>
      <c r="E262" s="90">
        <v>0</v>
      </c>
      <c r="F262" s="46">
        <f t="shared" si="19"/>
        <v>0</v>
      </c>
      <c r="G262" s="101">
        <v>0</v>
      </c>
      <c r="H262" s="99">
        <v>0</v>
      </c>
      <c r="I262" s="46">
        <f t="shared" si="20"/>
        <v>0</v>
      </c>
      <c r="J262" s="91"/>
      <c r="K262" s="20"/>
      <c r="L262" s="72">
        <f t="shared" si="21"/>
        <v>0</v>
      </c>
      <c r="M262" s="17" t="s">
        <v>16</v>
      </c>
      <c r="N262" s="18">
        <v>0</v>
      </c>
      <c r="O262" s="23">
        <f t="shared" si="22"/>
        <v>0</v>
      </c>
      <c r="P262" s="93"/>
      <c r="Q262" s="43">
        <f t="shared" si="23"/>
        <v>0</v>
      </c>
    </row>
    <row r="263" spans="1:17" ht="24.6" x14ac:dyDescent="0.65">
      <c r="A263" s="10">
        <v>259</v>
      </c>
      <c r="B263" s="10"/>
      <c r="C263" s="19" t="s">
        <v>369</v>
      </c>
      <c r="D263" s="71"/>
      <c r="E263" s="90">
        <v>0</v>
      </c>
      <c r="F263" s="46">
        <f t="shared" si="19"/>
        <v>0</v>
      </c>
      <c r="G263" s="101">
        <v>0</v>
      </c>
      <c r="H263" s="99">
        <v>0</v>
      </c>
      <c r="I263" s="46">
        <f t="shared" si="20"/>
        <v>0</v>
      </c>
      <c r="J263" s="91"/>
      <c r="K263" s="20"/>
      <c r="L263" s="72">
        <f t="shared" si="21"/>
        <v>0</v>
      </c>
      <c r="M263" s="17" t="s">
        <v>16</v>
      </c>
      <c r="N263" s="18">
        <v>0</v>
      </c>
      <c r="O263" s="23">
        <f t="shared" si="22"/>
        <v>0</v>
      </c>
      <c r="P263" s="93"/>
      <c r="Q263" s="43">
        <f t="shared" si="23"/>
        <v>0</v>
      </c>
    </row>
    <row r="264" spans="1:17" ht="24.6" x14ac:dyDescent="0.65">
      <c r="A264" s="10">
        <v>260</v>
      </c>
      <c r="B264" s="10"/>
      <c r="C264" s="19" t="s">
        <v>468</v>
      </c>
      <c r="D264" s="71"/>
      <c r="E264" s="90">
        <v>0</v>
      </c>
      <c r="F264" s="46">
        <f t="shared" ref="F264:F284" si="24">D264+E264</f>
        <v>0</v>
      </c>
      <c r="G264" s="101">
        <v>0</v>
      </c>
      <c r="H264" s="99">
        <v>0</v>
      </c>
      <c r="I264" s="46">
        <f t="shared" ref="I264:I284" si="25">+F264-G264-J264</f>
        <v>0</v>
      </c>
      <c r="J264" s="91"/>
      <c r="K264" s="20">
        <v>250</v>
      </c>
      <c r="L264" s="72">
        <f t="shared" ref="L264:L284" si="26">+K264*J264</f>
        <v>0</v>
      </c>
      <c r="M264" s="17" t="s">
        <v>16</v>
      </c>
      <c r="N264" s="18">
        <v>0</v>
      </c>
      <c r="O264" s="23">
        <f t="shared" ref="O264:O284" si="27">SUM(L264-N264)</f>
        <v>0</v>
      </c>
      <c r="P264" s="93"/>
      <c r="Q264" s="43">
        <f t="shared" ref="Q264:Q284" si="28">+L264*P264</f>
        <v>0</v>
      </c>
    </row>
    <row r="265" spans="1:17" ht="24.6" x14ac:dyDescent="0.65">
      <c r="A265" s="10">
        <v>261</v>
      </c>
      <c r="B265" s="10"/>
      <c r="C265" s="19"/>
      <c r="D265" s="71"/>
      <c r="E265" s="90">
        <v>0</v>
      </c>
      <c r="F265" s="46">
        <f t="shared" si="24"/>
        <v>0</v>
      </c>
      <c r="G265" s="101">
        <v>0</v>
      </c>
      <c r="H265" s="99">
        <v>0</v>
      </c>
      <c r="I265" s="46">
        <f t="shared" si="25"/>
        <v>0</v>
      </c>
      <c r="J265" s="91"/>
      <c r="K265" s="20"/>
      <c r="L265" s="72">
        <f t="shared" si="26"/>
        <v>0</v>
      </c>
      <c r="M265" s="17" t="s">
        <v>16</v>
      </c>
      <c r="N265" s="18">
        <v>0</v>
      </c>
      <c r="O265" s="23">
        <f t="shared" si="27"/>
        <v>0</v>
      </c>
      <c r="P265" s="93"/>
      <c r="Q265" s="43">
        <f t="shared" si="28"/>
        <v>0</v>
      </c>
    </row>
    <row r="266" spans="1:17" ht="24.6" x14ac:dyDescent="0.65">
      <c r="A266" s="10">
        <v>262</v>
      </c>
      <c r="B266" s="10"/>
      <c r="C266" s="19"/>
      <c r="D266" s="71"/>
      <c r="E266" s="90">
        <v>0</v>
      </c>
      <c r="F266" s="46">
        <f t="shared" si="24"/>
        <v>0</v>
      </c>
      <c r="G266" s="101">
        <v>0</v>
      </c>
      <c r="H266" s="99">
        <v>0</v>
      </c>
      <c r="I266" s="46">
        <f t="shared" si="25"/>
        <v>0</v>
      </c>
      <c r="J266" s="91"/>
      <c r="K266" s="20"/>
      <c r="L266" s="72">
        <f t="shared" si="26"/>
        <v>0</v>
      </c>
      <c r="M266" s="17" t="s">
        <v>16</v>
      </c>
      <c r="N266" s="18">
        <v>0</v>
      </c>
      <c r="O266" s="23">
        <f t="shared" si="27"/>
        <v>0</v>
      </c>
      <c r="P266" s="93"/>
      <c r="Q266" s="43">
        <f t="shared" si="28"/>
        <v>0</v>
      </c>
    </row>
    <row r="267" spans="1:17" ht="24.6" x14ac:dyDescent="0.65">
      <c r="A267" s="10">
        <v>263</v>
      </c>
      <c r="B267" s="10"/>
      <c r="C267" s="19"/>
      <c r="D267" s="71"/>
      <c r="E267" s="90">
        <v>0</v>
      </c>
      <c r="F267" s="46">
        <f t="shared" si="24"/>
        <v>0</v>
      </c>
      <c r="G267" s="101">
        <v>0</v>
      </c>
      <c r="H267" s="99">
        <v>0</v>
      </c>
      <c r="I267" s="46">
        <f t="shared" si="25"/>
        <v>0</v>
      </c>
      <c r="J267" s="91"/>
      <c r="K267" s="20"/>
      <c r="L267" s="72">
        <f t="shared" si="26"/>
        <v>0</v>
      </c>
      <c r="M267" s="17" t="s">
        <v>16</v>
      </c>
      <c r="N267" s="18">
        <v>0</v>
      </c>
      <c r="O267" s="23">
        <f t="shared" si="27"/>
        <v>0</v>
      </c>
      <c r="P267" s="93"/>
      <c r="Q267" s="43">
        <f t="shared" si="28"/>
        <v>0</v>
      </c>
    </row>
    <row r="268" spans="1:17" ht="24.6" x14ac:dyDescent="0.65">
      <c r="A268" s="10">
        <v>264</v>
      </c>
      <c r="B268" s="10"/>
      <c r="C268" s="19"/>
      <c r="D268" s="71"/>
      <c r="E268" s="90">
        <v>0</v>
      </c>
      <c r="F268" s="46">
        <f t="shared" si="24"/>
        <v>0</v>
      </c>
      <c r="G268" s="101">
        <v>0</v>
      </c>
      <c r="H268" s="99">
        <v>0</v>
      </c>
      <c r="I268" s="46">
        <f t="shared" si="25"/>
        <v>0</v>
      </c>
      <c r="J268" s="91"/>
      <c r="K268" s="20"/>
      <c r="L268" s="72">
        <f t="shared" si="26"/>
        <v>0</v>
      </c>
      <c r="M268" s="17" t="s">
        <v>16</v>
      </c>
      <c r="N268" s="18">
        <v>0</v>
      </c>
      <c r="O268" s="23">
        <f t="shared" si="27"/>
        <v>0</v>
      </c>
      <c r="P268" s="93"/>
      <c r="Q268" s="43">
        <f t="shared" si="28"/>
        <v>0</v>
      </c>
    </row>
    <row r="269" spans="1:17" ht="24.6" x14ac:dyDescent="0.65">
      <c r="A269" s="10">
        <v>265</v>
      </c>
      <c r="B269" s="10"/>
      <c r="C269" s="19"/>
      <c r="D269" s="71"/>
      <c r="E269" s="90">
        <v>0</v>
      </c>
      <c r="F269" s="46">
        <f t="shared" si="24"/>
        <v>0</v>
      </c>
      <c r="G269" s="101">
        <v>0</v>
      </c>
      <c r="H269" s="99">
        <v>0</v>
      </c>
      <c r="I269" s="46">
        <f t="shared" si="25"/>
        <v>0</v>
      </c>
      <c r="J269" s="91"/>
      <c r="K269" s="20"/>
      <c r="L269" s="72">
        <f t="shared" si="26"/>
        <v>0</v>
      </c>
      <c r="M269" s="17" t="s">
        <v>16</v>
      </c>
      <c r="N269" s="18">
        <v>0</v>
      </c>
      <c r="O269" s="23">
        <f t="shared" si="27"/>
        <v>0</v>
      </c>
      <c r="P269" s="93"/>
      <c r="Q269" s="43">
        <f t="shared" si="28"/>
        <v>0</v>
      </c>
    </row>
    <row r="270" spans="1:17" ht="24.6" x14ac:dyDescent="0.65">
      <c r="A270" s="10">
        <v>266</v>
      </c>
      <c r="B270" s="10"/>
      <c r="C270" s="19"/>
      <c r="D270" s="71"/>
      <c r="E270" s="90">
        <v>0</v>
      </c>
      <c r="F270" s="46">
        <f t="shared" si="24"/>
        <v>0</v>
      </c>
      <c r="G270" s="101">
        <v>0</v>
      </c>
      <c r="H270" s="99">
        <v>0</v>
      </c>
      <c r="I270" s="46">
        <f t="shared" si="25"/>
        <v>0</v>
      </c>
      <c r="J270" s="91"/>
      <c r="K270" s="20"/>
      <c r="L270" s="72">
        <f t="shared" si="26"/>
        <v>0</v>
      </c>
      <c r="M270" s="17" t="s">
        <v>16</v>
      </c>
      <c r="N270" s="18">
        <v>0</v>
      </c>
      <c r="O270" s="23">
        <f t="shared" si="27"/>
        <v>0</v>
      </c>
      <c r="P270" s="93"/>
      <c r="Q270" s="43">
        <f t="shared" si="28"/>
        <v>0</v>
      </c>
    </row>
    <row r="271" spans="1:17" ht="24.6" x14ac:dyDescent="0.65">
      <c r="A271" s="10">
        <v>267</v>
      </c>
      <c r="B271" s="10"/>
      <c r="C271" s="19"/>
      <c r="D271" s="46"/>
      <c r="E271" s="90">
        <v>0</v>
      </c>
      <c r="F271" s="46">
        <f t="shared" si="24"/>
        <v>0</v>
      </c>
      <c r="G271" s="101">
        <v>0</v>
      </c>
      <c r="H271" s="99">
        <v>0</v>
      </c>
      <c r="I271" s="46">
        <f t="shared" si="25"/>
        <v>0</v>
      </c>
      <c r="J271" s="91"/>
      <c r="K271" s="20"/>
      <c r="L271" s="72">
        <f t="shared" si="26"/>
        <v>0</v>
      </c>
      <c r="M271" s="17" t="s">
        <v>16</v>
      </c>
      <c r="N271" s="18">
        <v>0</v>
      </c>
      <c r="O271" s="23">
        <f t="shared" si="27"/>
        <v>0</v>
      </c>
      <c r="P271" s="93"/>
      <c r="Q271" s="43">
        <f t="shared" si="28"/>
        <v>0</v>
      </c>
    </row>
    <row r="272" spans="1:17" ht="24.6" x14ac:dyDescent="0.65">
      <c r="A272" s="10">
        <v>268</v>
      </c>
      <c r="B272" s="10"/>
      <c r="C272" s="19"/>
      <c r="D272" s="46"/>
      <c r="E272" s="90">
        <v>0</v>
      </c>
      <c r="F272" s="46">
        <f t="shared" si="24"/>
        <v>0</v>
      </c>
      <c r="G272" s="101">
        <v>0</v>
      </c>
      <c r="H272" s="99">
        <v>0</v>
      </c>
      <c r="I272" s="46">
        <f t="shared" si="25"/>
        <v>0</v>
      </c>
      <c r="J272" s="91"/>
      <c r="K272" s="20"/>
      <c r="L272" s="72">
        <f t="shared" si="26"/>
        <v>0</v>
      </c>
      <c r="M272" s="17" t="s">
        <v>16</v>
      </c>
      <c r="N272" s="18">
        <v>0</v>
      </c>
      <c r="O272" s="23">
        <f t="shared" si="27"/>
        <v>0</v>
      </c>
      <c r="P272" s="93"/>
      <c r="Q272" s="43">
        <f t="shared" si="28"/>
        <v>0</v>
      </c>
    </row>
    <row r="273" spans="1:18" ht="24.6" x14ac:dyDescent="0.65">
      <c r="A273" s="10">
        <v>269</v>
      </c>
      <c r="B273" s="10"/>
      <c r="C273" s="19"/>
      <c r="D273" s="46"/>
      <c r="E273" s="90">
        <v>0</v>
      </c>
      <c r="F273" s="46">
        <f t="shared" si="24"/>
        <v>0</v>
      </c>
      <c r="G273" s="101">
        <v>0</v>
      </c>
      <c r="H273" s="99">
        <v>0</v>
      </c>
      <c r="I273" s="46">
        <f t="shared" si="25"/>
        <v>0</v>
      </c>
      <c r="J273" s="91"/>
      <c r="K273" s="20"/>
      <c r="L273" s="72">
        <f t="shared" si="26"/>
        <v>0</v>
      </c>
      <c r="M273" s="17" t="s">
        <v>16</v>
      </c>
      <c r="N273" s="18">
        <v>0</v>
      </c>
      <c r="O273" s="23">
        <f t="shared" si="27"/>
        <v>0</v>
      </c>
      <c r="P273" s="93"/>
      <c r="Q273" s="43">
        <f t="shared" si="28"/>
        <v>0</v>
      </c>
    </row>
    <row r="274" spans="1:18" ht="24.6" x14ac:dyDescent="0.65">
      <c r="A274" s="10">
        <v>270</v>
      </c>
      <c r="B274" s="10"/>
      <c r="C274" s="19"/>
      <c r="D274" s="46"/>
      <c r="E274" s="90">
        <v>0</v>
      </c>
      <c r="F274" s="46">
        <f t="shared" si="24"/>
        <v>0</v>
      </c>
      <c r="G274" s="101">
        <v>0</v>
      </c>
      <c r="H274" s="99">
        <v>0</v>
      </c>
      <c r="I274" s="46">
        <f t="shared" si="25"/>
        <v>0</v>
      </c>
      <c r="J274" s="91"/>
      <c r="K274" s="20"/>
      <c r="L274" s="72">
        <f t="shared" si="26"/>
        <v>0</v>
      </c>
      <c r="M274" s="17" t="s">
        <v>16</v>
      </c>
      <c r="N274" s="18">
        <v>0</v>
      </c>
      <c r="O274" s="23">
        <f t="shared" si="27"/>
        <v>0</v>
      </c>
      <c r="P274" s="93"/>
      <c r="Q274" s="43">
        <f t="shared" si="28"/>
        <v>0</v>
      </c>
    </row>
    <row r="275" spans="1:18" ht="24.6" x14ac:dyDescent="0.65">
      <c r="A275" s="10">
        <v>271</v>
      </c>
      <c r="B275" s="10"/>
      <c r="C275" s="19"/>
      <c r="D275" s="46"/>
      <c r="E275" s="90">
        <v>0</v>
      </c>
      <c r="F275" s="46">
        <f t="shared" si="24"/>
        <v>0</v>
      </c>
      <c r="G275" s="101">
        <v>0</v>
      </c>
      <c r="H275" s="99">
        <v>0</v>
      </c>
      <c r="I275" s="46">
        <f t="shared" si="25"/>
        <v>0</v>
      </c>
      <c r="J275" s="91"/>
      <c r="K275" s="20"/>
      <c r="L275" s="72">
        <f t="shared" si="26"/>
        <v>0</v>
      </c>
      <c r="M275" s="17" t="s">
        <v>16</v>
      </c>
      <c r="N275" s="18">
        <v>0</v>
      </c>
      <c r="O275" s="23">
        <f t="shared" si="27"/>
        <v>0</v>
      </c>
      <c r="P275" s="93"/>
      <c r="Q275" s="43">
        <f t="shared" si="28"/>
        <v>0</v>
      </c>
    </row>
    <row r="276" spans="1:18" ht="24.6" x14ac:dyDescent="0.65">
      <c r="A276" s="10">
        <v>272</v>
      </c>
      <c r="B276" s="10"/>
      <c r="C276" s="19"/>
      <c r="D276" s="46"/>
      <c r="E276" s="90">
        <v>0</v>
      </c>
      <c r="F276" s="46">
        <f t="shared" si="24"/>
        <v>0</v>
      </c>
      <c r="G276" s="101">
        <v>0</v>
      </c>
      <c r="H276" s="99">
        <v>0</v>
      </c>
      <c r="I276" s="46">
        <f t="shared" si="25"/>
        <v>0</v>
      </c>
      <c r="J276" s="91"/>
      <c r="K276" s="20"/>
      <c r="L276" s="72">
        <f t="shared" si="26"/>
        <v>0</v>
      </c>
      <c r="M276" s="17" t="s">
        <v>16</v>
      </c>
      <c r="N276" s="18">
        <v>0</v>
      </c>
      <c r="O276" s="23">
        <f t="shared" si="27"/>
        <v>0</v>
      </c>
      <c r="P276" s="93"/>
      <c r="Q276" s="43">
        <f t="shared" si="28"/>
        <v>0</v>
      </c>
    </row>
    <row r="277" spans="1:18" ht="24.6" x14ac:dyDescent="0.65">
      <c r="A277" s="10">
        <v>273</v>
      </c>
      <c r="B277" s="10"/>
      <c r="C277" s="19"/>
      <c r="D277" s="46"/>
      <c r="E277" s="90">
        <v>0</v>
      </c>
      <c r="F277" s="46">
        <f t="shared" si="24"/>
        <v>0</v>
      </c>
      <c r="G277" s="101">
        <v>0</v>
      </c>
      <c r="H277" s="99">
        <v>0</v>
      </c>
      <c r="I277" s="46">
        <f t="shared" si="25"/>
        <v>0</v>
      </c>
      <c r="J277" s="91"/>
      <c r="K277" s="20"/>
      <c r="L277" s="72">
        <f t="shared" si="26"/>
        <v>0</v>
      </c>
      <c r="M277" s="17" t="s">
        <v>16</v>
      </c>
      <c r="N277" s="18">
        <v>0</v>
      </c>
      <c r="O277" s="23">
        <f t="shared" si="27"/>
        <v>0</v>
      </c>
      <c r="P277" s="93"/>
      <c r="Q277" s="43">
        <f t="shared" si="28"/>
        <v>0</v>
      </c>
    </row>
    <row r="278" spans="1:18" ht="24.6" x14ac:dyDescent="0.65">
      <c r="A278" s="10">
        <v>274</v>
      </c>
      <c r="B278" s="10"/>
      <c r="C278" s="19"/>
      <c r="D278" s="46"/>
      <c r="E278" s="90">
        <v>0</v>
      </c>
      <c r="F278" s="46">
        <f t="shared" si="24"/>
        <v>0</v>
      </c>
      <c r="G278" s="101">
        <v>0</v>
      </c>
      <c r="H278" s="99">
        <v>0</v>
      </c>
      <c r="I278" s="46">
        <f t="shared" si="25"/>
        <v>0</v>
      </c>
      <c r="J278" s="91"/>
      <c r="K278" s="20"/>
      <c r="L278" s="72">
        <f t="shared" si="26"/>
        <v>0</v>
      </c>
      <c r="M278" s="17" t="s">
        <v>16</v>
      </c>
      <c r="N278" s="18">
        <v>0</v>
      </c>
      <c r="O278" s="23">
        <f t="shared" si="27"/>
        <v>0</v>
      </c>
      <c r="P278" s="93"/>
      <c r="Q278" s="43">
        <f t="shared" si="28"/>
        <v>0</v>
      </c>
    </row>
    <row r="279" spans="1:18" ht="24.6" x14ac:dyDescent="0.65">
      <c r="A279" s="10">
        <v>275</v>
      </c>
      <c r="B279" s="10"/>
      <c r="C279" s="19"/>
      <c r="D279" s="46"/>
      <c r="E279" s="90">
        <v>0</v>
      </c>
      <c r="F279" s="46">
        <f t="shared" si="24"/>
        <v>0</v>
      </c>
      <c r="G279" s="101">
        <v>0</v>
      </c>
      <c r="H279" s="99">
        <v>0</v>
      </c>
      <c r="I279" s="46">
        <f t="shared" si="25"/>
        <v>0</v>
      </c>
      <c r="J279" s="91"/>
      <c r="K279" s="20"/>
      <c r="L279" s="72">
        <f t="shared" si="26"/>
        <v>0</v>
      </c>
      <c r="M279" s="17" t="s">
        <v>16</v>
      </c>
      <c r="N279" s="18">
        <v>0</v>
      </c>
      <c r="O279" s="23">
        <f t="shared" si="27"/>
        <v>0</v>
      </c>
      <c r="P279" s="93"/>
      <c r="Q279" s="43">
        <f t="shared" si="28"/>
        <v>0</v>
      </c>
    </row>
    <row r="280" spans="1:18" ht="24.6" x14ac:dyDescent="0.65">
      <c r="A280" s="10">
        <v>276</v>
      </c>
      <c r="B280" s="10"/>
      <c r="C280" s="19"/>
      <c r="D280" s="46"/>
      <c r="E280" s="90">
        <v>0</v>
      </c>
      <c r="F280" s="46">
        <f t="shared" si="24"/>
        <v>0</v>
      </c>
      <c r="G280" s="101">
        <v>0</v>
      </c>
      <c r="H280" s="99">
        <v>0</v>
      </c>
      <c r="I280" s="46">
        <f t="shared" si="25"/>
        <v>0</v>
      </c>
      <c r="J280" s="91"/>
      <c r="K280" s="20"/>
      <c r="L280" s="72">
        <f t="shared" si="26"/>
        <v>0</v>
      </c>
      <c r="M280" s="17" t="s">
        <v>16</v>
      </c>
      <c r="N280" s="18">
        <v>0</v>
      </c>
      <c r="O280" s="23">
        <f t="shared" si="27"/>
        <v>0</v>
      </c>
      <c r="P280" s="93"/>
      <c r="Q280" s="43">
        <f t="shared" si="28"/>
        <v>0</v>
      </c>
    </row>
    <row r="281" spans="1:18" ht="24.6" x14ac:dyDescent="0.65">
      <c r="A281" s="10">
        <v>277</v>
      </c>
      <c r="B281" s="10"/>
      <c r="C281" s="19"/>
      <c r="D281" s="46"/>
      <c r="E281" s="90">
        <v>0</v>
      </c>
      <c r="F281" s="46">
        <f t="shared" si="24"/>
        <v>0</v>
      </c>
      <c r="G281" s="101">
        <v>0</v>
      </c>
      <c r="H281" s="99">
        <v>0</v>
      </c>
      <c r="I281" s="46">
        <f t="shared" si="25"/>
        <v>0</v>
      </c>
      <c r="J281" s="91"/>
      <c r="K281" s="20"/>
      <c r="L281" s="72">
        <f t="shared" si="26"/>
        <v>0</v>
      </c>
      <c r="M281" s="17" t="s">
        <v>16</v>
      </c>
      <c r="N281" s="18">
        <v>0</v>
      </c>
      <c r="O281" s="23">
        <f t="shared" si="27"/>
        <v>0</v>
      </c>
      <c r="P281" s="93"/>
      <c r="Q281" s="43">
        <f t="shared" si="28"/>
        <v>0</v>
      </c>
    </row>
    <row r="282" spans="1:18" ht="24.6" x14ac:dyDescent="0.65">
      <c r="A282" s="10">
        <v>278</v>
      </c>
      <c r="B282" s="10"/>
      <c r="C282" s="19"/>
      <c r="D282" s="46"/>
      <c r="E282" s="90">
        <v>0</v>
      </c>
      <c r="F282" s="46">
        <f t="shared" si="24"/>
        <v>0</v>
      </c>
      <c r="G282" s="101">
        <v>0</v>
      </c>
      <c r="H282" s="99">
        <v>0</v>
      </c>
      <c r="I282" s="46">
        <f t="shared" si="25"/>
        <v>0</v>
      </c>
      <c r="J282" s="91"/>
      <c r="K282" s="20"/>
      <c r="L282" s="72">
        <f t="shared" si="26"/>
        <v>0</v>
      </c>
      <c r="M282" s="17" t="s">
        <v>16</v>
      </c>
      <c r="N282" s="18">
        <v>0</v>
      </c>
      <c r="O282" s="23">
        <f t="shared" si="27"/>
        <v>0</v>
      </c>
      <c r="P282" s="93"/>
      <c r="Q282" s="43">
        <f t="shared" si="28"/>
        <v>0</v>
      </c>
    </row>
    <row r="283" spans="1:18" ht="24.6" x14ac:dyDescent="0.65">
      <c r="A283" s="10">
        <v>279</v>
      </c>
      <c r="B283" s="10"/>
      <c r="C283" s="19"/>
      <c r="D283" s="46"/>
      <c r="E283" s="90">
        <v>0</v>
      </c>
      <c r="F283" s="46">
        <f t="shared" ref="F283" si="29">D283+E283</f>
        <v>0</v>
      </c>
      <c r="G283" s="101">
        <v>0</v>
      </c>
      <c r="H283" s="99">
        <v>0</v>
      </c>
      <c r="I283" s="46">
        <f t="shared" ref="I283" si="30">+F283-G283-J283</f>
        <v>0</v>
      </c>
      <c r="J283" s="91"/>
      <c r="K283" s="20"/>
      <c r="L283" s="72">
        <f t="shared" ref="L283" si="31">+K283*J283</f>
        <v>0</v>
      </c>
      <c r="M283" s="17" t="s">
        <v>16</v>
      </c>
      <c r="N283" s="18">
        <v>0</v>
      </c>
      <c r="O283" s="23">
        <f t="shared" si="27"/>
        <v>0</v>
      </c>
      <c r="P283" s="93"/>
      <c r="Q283" s="43"/>
    </row>
    <row r="284" spans="1:18" ht="24.6" x14ac:dyDescent="0.65">
      <c r="A284" s="10">
        <v>280</v>
      </c>
      <c r="B284" s="10"/>
      <c r="C284" s="19"/>
      <c r="D284" s="46"/>
      <c r="E284" s="90">
        <v>0</v>
      </c>
      <c r="F284" s="46">
        <f t="shared" si="24"/>
        <v>0</v>
      </c>
      <c r="G284" s="101">
        <v>0</v>
      </c>
      <c r="H284" s="99">
        <v>0</v>
      </c>
      <c r="I284" s="46">
        <f t="shared" si="25"/>
        <v>0</v>
      </c>
      <c r="J284" s="91"/>
      <c r="K284" s="20"/>
      <c r="L284" s="72">
        <f t="shared" si="26"/>
        <v>0</v>
      </c>
      <c r="M284" s="17" t="s">
        <v>16</v>
      </c>
      <c r="N284" s="18">
        <v>0</v>
      </c>
      <c r="O284" s="23">
        <f t="shared" si="27"/>
        <v>0</v>
      </c>
      <c r="P284" s="93"/>
      <c r="Q284" s="43">
        <f t="shared" si="28"/>
        <v>0</v>
      </c>
    </row>
    <row r="285" spans="1:18" ht="24.6" x14ac:dyDescent="0.65">
      <c r="A285" s="1"/>
      <c r="B285" s="1"/>
      <c r="D285" s="24"/>
      <c r="E285" s="25"/>
      <c r="F285" s="24"/>
      <c r="G285" s="25"/>
      <c r="H285" s="25"/>
      <c r="I285" s="24"/>
      <c r="J285" s="24"/>
      <c r="K285" s="26"/>
      <c r="L285" s="28"/>
      <c r="M285" s="27"/>
      <c r="N285" s="18">
        <v>0</v>
      </c>
      <c r="O285" s="95" t="s">
        <v>213</v>
      </c>
      <c r="P285" s="96"/>
      <c r="Q285" s="96">
        <f>SUM(Q5:Q284)</f>
        <v>0</v>
      </c>
      <c r="R285" s="96"/>
    </row>
    <row r="286" spans="1:18" ht="25.5" customHeight="1" x14ac:dyDescent="0.6">
      <c r="A286" s="1"/>
      <c r="B286" s="1"/>
      <c r="D286" s="24"/>
      <c r="E286" s="25"/>
      <c r="F286" s="24"/>
      <c r="G286" s="25"/>
      <c r="H286" s="25"/>
      <c r="I286" s="24"/>
      <c r="J286" s="182" t="s">
        <v>212</v>
      </c>
      <c r="K286" s="183"/>
      <c r="L286" s="30">
        <f>+AB188</f>
        <v>0</v>
      </c>
      <c r="M286" s="27"/>
      <c r="N286" s="29"/>
    </row>
    <row r="287" spans="1:18" ht="24.6" x14ac:dyDescent="0.65">
      <c r="A287" s="1"/>
      <c r="B287" s="1"/>
      <c r="D287" s="31"/>
      <c r="F287" s="31"/>
      <c r="I287" s="31"/>
      <c r="J287" s="32"/>
      <c r="K287" s="184" t="s">
        <v>202</v>
      </c>
      <c r="L287" s="184"/>
      <c r="M287" s="33">
        <f>SUM(L5:L286)</f>
        <v>0</v>
      </c>
    </row>
    <row r="288" spans="1:18" ht="24.6" x14ac:dyDescent="0.65">
      <c r="A288" s="1"/>
      <c r="B288" s="1"/>
      <c r="D288" s="31"/>
      <c r="F288" s="31"/>
      <c r="I288" s="31"/>
      <c r="K288" s="169" t="s">
        <v>203</v>
      </c>
      <c r="L288" s="170"/>
      <c r="M288" s="36"/>
    </row>
    <row r="289" spans="1:13" ht="24.6" x14ac:dyDescent="0.65">
      <c r="A289" s="1"/>
      <c r="B289" s="1"/>
      <c r="D289" s="31"/>
      <c r="F289" s="31"/>
      <c r="I289" s="31"/>
      <c r="K289" s="34" t="s">
        <v>204</v>
      </c>
      <c r="L289" s="35"/>
      <c r="M289" s="36">
        <f>SUM(N289:AS289)</f>
        <v>0</v>
      </c>
    </row>
    <row r="290" spans="1:13" ht="24.6" x14ac:dyDescent="0.65">
      <c r="A290" s="1"/>
      <c r="B290" s="1"/>
      <c r="D290" s="31"/>
      <c r="F290" s="31"/>
      <c r="I290" s="31"/>
      <c r="K290" s="169" t="s">
        <v>205</v>
      </c>
      <c r="L290" s="170"/>
      <c r="M290" s="36">
        <v>0</v>
      </c>
    </row>
    <row r="291" spans="1:13" ht="24.6" x14ac:dyDescent="0.65">
      <c r="A291" s="1"/>
      <c r="B291" s="1"/>
      <c r="D291" s="31"/>
      <c r="F291" s="31"/>
      <c r="I291" s="31"/>
      <c r="K291" s="169" t="s">
        <v>206</v>
      </c>
      <c r="L291" s="170"/>
      <c r="M291" s="36">
        <v>0</v>
      </c>
    </row>
    <row r="292" spans="1:13" ht="24.6" x14ac:dyDescent="0.65">
      <c r="A292" s="1"/>
      <c r="B292" s="1"/>
      <c r="D292" s="31"/>
      <c r="F292" s="31"/>
      <c r="I292" s="31"/>
      <c r="K292" s="169" t="s">
        <v>207</v>
      </c>
      <c r="L292" s="170"/>
      <c r="M292" s="37">
        <f>SUM(N5:N285)</f>
        <v>0</v>
      </c>
    </row>
    <row r="293" spans="1:13" ht="24.6" x14ac:dyDescent="0.65">
      <c r="A293" s="1"/>
      <c r="B293" s="1"/>
      <c r="D293" s="31"/>
      <c r="F293" s="31"/>
      <c r="I293" s="31"/>
      <c r="K293" s="169" t="s">
        <v>208</v>
      </c>
      <c r="L293" s="170"/>
      <c r="M293" s="33">
        <f>M287-M288-M289-M291-M292</f>
        <v>0</v>
      </c>
    </row>
    <row r="294" spans="1:13" ht="24.6" x14ac:dyDescent="0.65">
      <c r="A294" s="1"/>
      <c r="B294" s="1"/>
      <c r="D294" s="31"/>
      <c r="F294" s="31"/>
      <c r="I294" s="31"/>
      <c r="K294" s="169" t="s">
        <v>209</v>
      </c>
      <c r="L294" s="170"/>
      <c r="M294" s="37"/>
    </row>
    <row r="295" spans="1:13" ht="24.6" x14ac:dyDescent="0.65">
      <c r="A295" s="1"/>
      <c r="B295" s="1"/>
      <c r="D295" s="31"/>
      <c r="F295" s="31"/>
      <c r="I295" s="31"/>
      <c r="K295" s="169" t="s">
        <v>210</v>
      </c>
      <c r="L295" s="170"/>
      <c r="M295" s="33">
        <f>+M294-M293</f>
        <v>0</v>
      </c>
    </row>
    <row r="296" spans="1:13" ht="24.6" x14ac:dyDescent="0.65">
      <c r="I296" s="2"/>
      <c r="K296" s="169" t="s">
        <v>211</v>
      </c>
      <c r="L296" s="170"/>
      <c r="M296" s="33">
        <f>+M294-M293</f>
        <v>0</v>
      </c>
    </row>
    <row r="297" spans="1:13" x14ac:dyDescent="0.6">
      <c r="I297" s="2"/>
      <c r="K297" s="2"/>
    </row>
    <row r="298" spans="1:13" ht="24.6" x14ac:dyDescent="0.65">
      <c r="I298" s="2"/>
      <c r="K298" s="51" t="s">
        <v>333</v>
      </c>
    </row>
    <row r="299" spans="1:13" x14ac:dyDescent="0.6">
      <c r="I299" s="2"/>
      <c r="K299" s="2"/>
    </row>
    <row r="300" spans="1:13" x14ac:dyDescent="0.6">
      <c r="I300" s="2"/>
      <c r="K300" s="2"/>
    </row>
    <row r="301" spans="1:13" x14ac:dyDescent="0.6">
      <c r="I301" s="2"/>
      <c r="K301" s="2"/>
    </row>
    <row r="302" spans="1:13" x14ac:dyDescent="0.6">
      <c r="I302" s="2"/>
      <c r="K302" s="2"/>
    </row>
    <row r="303" spans="1:13" x14ac:dyDescent="0.6">
      <c r="I303" s="2"/>
      <c r="K303" s="2"/>
    </row>
    <row r="304" spans="1:13" x14ac:dyDescent="0.6">
      <c r="I304" s="2"/>
      <c r="K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C296" xr:uid="{A8659A1D-7742-48A0-A8EC-0F2280F9B025}"/>
  <mergeCells count="35">
    <mergeCell ref="A2:M2"/>
    <mergeCell ref="S2:AC2"/>
    <mergeCell ref="A3:A4"/>
    <mergeCell ref="K295:L295"/>
    <mergeCell ref="K296:L296"/>
    <mergeCell ref="J3:L3"/>
    <mergeCell ref="M3:M4"/>
    <mergeCell ref="N3:N4"/>
    <mergeCell ref="AC3:AC4"/>
    <mergeCell ref="K293:L293"/>
    <mergeCell ref="K294:L294"/>
    <mergeCell ref="J286:K286"/>
    <mergeCell ref="K287:L287"/>
    <mergeCell ref="K288:L288"/>
    <mergeCell ref="P3:P4"/>
    <mergeCell ref="K290:L290"/>
    <mergeCell ref="AD3:AD4"/>
    <mergeCell ref="C3:C4"/>
    <mergeCell ref="D3:D4"/>
    <mergeCell ref="E3:E4"/>
    <mergeCell ref="F3:F4"/>
    <mergeCell ref="I3:I4"/>
    <mergeCell ref="S3:S4"/>
    <mergeCell ref="T3:T4"/>
    <mergeCell ref="V3:V4"/>
    <mergeCell ref="W3:W4"/>
    <mergeCell ref="Z3:AB3"/>
    <mergeCell ref="H3:H4"/>
    <mergeCell ref="Q3:Q4"/>
    <mergeCell ref="B3:B4"/>
    <mergeCell ref="K291:L291"/>
    <mergeCell ref="K292:L292"/>
    <mergeCell ref="U3:U4"/>
    <mergeCell ref="Y3:Y4"/>
    <mergeCell ref="T32:AA32"/>
  </mergeCells>
  <pageMargins left="0.25" right="0.25" top="0.75" bottom="0.75" header="0.3" footer="0.3"/>
  <pageSetup paperSize="9" scale="25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BE38-C16E-4C9F-B38B-5373098C9A3F}">
  <sheetPr filterMode="1">
    <tabColor rgb="FFF789D2"/>
  </sheetPr>
  <dimension ref="A1:AD371"/>
  <sheetViews>
    <sheetView zoomScaleNormal="100" workbookViewId="0">
      <pane xSplit="9" ySplit="4" topLeftCell="J5" activePane="bottomRight" state="frozen"/>
      <selection activeCell="K15" sqref="K15"/>
      <selection pane="topRight" activeCell="K15" sqref="K15"/>
      <selection pane="bottomLeft" activeCell="K15" sqref="K15"/>
      <selection pane="bottomRight" activeCell="M36" sqref="M36:M286"/>
    </sheetView>
  </sheetViews>
  <sheetFormatPr defaultColWidth="9" defaultRowHeight="24" x14ac:dyDescent="0.6"/>
  <cols>
    <col min="1" max="1" width="6.69921875" style="2" customWidth="1"/>
    <col min="2" max="2" width="14" style="2" hidden="1" customWidth="1"/>
    <col min="3" max="3" width="43.69921875" style="2" bestFit="1" customWidth="1"/>
    <col min="4" max="8" width="9.69921875" style="2" customWidth="1"/>
    <col min="9" max="9" width="9.69921875" style="38" customWidth="1"/>
    <col min="10" max="10" width="9.69921875" style="2" customWidth="1"/>
    <col min="11" max="11" width="9.69921875" style="39" customWidth="1"/>
    <col min="12" max="12" width="10.69921875" style="2" customWidth="1"/>
    <col min="13" max="13" width="17.69921875" style="2" bestFit="1" customWidth="1"/>
    <col min="14" max="14" width="9" style="2"/>
    <col min="15" max="15" width="19.09765625" style="2" customWidth="1"/>
    <col min="16" max="16" width="10.09765625" style="2" customWidth="1"/>
    <col min="17" max="17" width="17.69921875" style="2" bestFit="1" customWidth="1"/>
    <col min="18" max="18" width="10.09765625" style="2" bestFit="1" customWidth="1"/>
    <col min="19" max="19" width="9" style="2"/>
    <col min="20" max="20" width="34.69921875" style="2" bestFit="1" customWidth="1"/>
    <col min="21" max="28" width="9" style="2"/>
    <col min="29" max="29" width="15.69921875" style="2" customWidth="1"/>
    <col min="30" max="16384" width="9" style="2"/>
  </cols>
  <sheetData>
    <row r="1" spans="1:30" x14ac:dyDescent="0.6">
      <c r="A1" s="1"/>
      <c r="B1" s="1"/>
      <c r="I1" s="2"/>
      <c r="K1" s="2"/>
    </row>
    <row r="2" spans="1:30" s="3" customFormat="1" ht="28.8" x14ac:dyDescent="0.75">
      <c r="A2" s="180" t="s">
        <v>263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S2" s="181" t="s">
        <v>0</v>
      </c>
      <c r="T2" s="181"/>
      <c r="U2" s="181"/>
      <c r="V2" s="181"/>
      <c r="W2" s="181"/>
      <c r="X2" s="181"/>
      <c r="Y2" s="181"/>
      <c r="Z2" s="181"/>
      <c r="AA2" s="181"/>
      <c r="AB2" s="181"/>
      <c r="AC2" s="181"/>
    </row>
    <row r="3" spans="1:30" s="5" customFormat="1" ht="26.4" x14ac:dyDescent="0.7">
      <c r="A3" s="171" t="s">
        <v>1</v>
      </c>
      <c r="B3" s="167" t="s">
        <v>487</v>
      </c>
      <c r="C3" s="176" t="s">
        <v>2</v>
      </c>
      <c r="D3" s="171" t="s">
        <v>3</v>
      </c>
      <c r="E3" s="171" t="s">
        <v>4</v>
      </c>
      <c r="F3" s="171" t="s">
        <v>5</v>
      </c>
      <c r="G3" s="100" t="s">
        <v>6</v>
      </c>
      <c r="H3" s="178" t="s">
        <v>335</v>
      </c>
      <c r="I3" s="171" t="s">
        <v>7</v>
      </c>
      <c r="J3" s="177" t="s">
        <v>8</v>
      </c>
      <c r="K3" s="177"/>
      <c r="L3" s="177"/>
      <c r="M3" s="171" t="s">
        <v>9</v>
      </c>
      <c r="N3" s="175" t="s">
        <v>10</v>
      </c>
      <c r="P3" s="163" t="s">
        <v>336</v>
      </c>
      <c r="Q3" s="165" t="s">
        <v>337</v>
      </c>
      <c r="S3" s="171" t="s">
        <v>1</v>
      </c>
      <c r="T3" s="171" t="s">
        <v>2</v>
      </c>
      <c r="U3" s="171" t="s">
        <v>3</v>
      </c>
      <c r="V3" s="171" t="s">
        <v>4</v>
      </c>
      <c r="W3" s="171" t="s">
        <v>5</v>
      </c>
      <c r="X3" s="88" t="s">
        <v>6</v>
      </c>
      <c r="Y3" s="171" t="s">
        <v>7</v>
      </c>
      <c r="Z3" s="177" t="s">
        <v>8</v>
      </c>
      <c r="AA3" s="177"/>
      <c r="AB3" s="177"/>
      <c r="AC3" s="171" t="s">
        <v>9</v>
      </c>
      <c r="AD3" s="175" t="s">
        <v>10</v>
      </c>
    </row>
    <row r="4" spans="1:30" s="5" customFormat="1" ht="26.4" x14ac:dyDescent="0.7">
      <c r="A4" s="171"/>
      <c r="B4" s="168"/>
      <c r="C4" s="176"/>
      <c r="D4" s="171"/>
      <c r="E4" s="171"/>
      <c r="F4" s="171"/>
      <c r="G4" s="100" t="s">
        <v>11</v>
      </c>
      <c r="H4" s="179"/>
      <c r="I4" s="171"/>
      <c r="J4" s="88" t="s">
        <v>12</v>
      </c>
      <c r="K4" s="89" t="s">
        <v>13</v>
      </c>
      <c r="L4" s="88" t="s">
        <v>14</v>
      </c>
      <c r="M4" s="171"/>
      <c r="N4" s="175"/>
      <c r="P4" s="164"/>
      <c r="Q4" s="166"/>
      <c r="S4" s="171"/>
      <c r="T4" s="171"/>
      <c r="U4" s="171"/>
      <c r="V4" s="171"/>
      <c r="W4" s="171"/>
      <c r="X4" s="88" t="s">
        <v>11</v>
      </c>
      <c r="Y4" s="171"/>
      <c r="Z4" s="88" t="s">
        <v>12</v>
      </c>
      <c r="AA4" s="89" t="s">
        <v>13</v>
      </c>
      <c r="AB4" s="88" t="s">
        <v>14</v>
      </c>
      <c r="AC4" s="171"/>
      <c r="AD4" s="175"/>
    </row>
    <row r="5" spans="1:30" ht="24.6" hidden="1" x14ac:dyDescent="0.65">
      <c r="A5" s="10">
        <v>1</v>
      </c>
      <c r="B5" s="10" t="s">
        <v>492</v>
      </c>
      <c r="C5" s="19" t="s">
        <v>407</v>
      </c>
      <c r="D5" s="71">
        <f>+ยกมา!I5</f>
        <v>10</v>
      </c>
      <c r="E5" s="90">
        <v>0</v>
      </c>
      <c r="F5" s="46">
        <f t="shared" ref="F5:F147" si="0">D5+E5</f>
        <v>10</v>
      </c>
      <c r="G5" s="101">
        <v>0</v>
      </c>
      <c r="H5" s="99">
        <v>0</v>
      </c>
      <c r="I5" s="46">
        <f t="shared" ref="I5:I71" si="1">+F5-G5-J5-H5</f>
        <v>9</v>
      </c>
      <c r="J5" s="91">
        <v>1</v>
      </c>
      <c r="K5" s="15">
        <v>50</v>
      </c>
      <c r="L5" s="72">
        <f>+K5*J5</f>
        <v>50</v>
      </c>
      <c r="M5" s="17" t="s">
        <v>16</v>
      </c>
      <c r="N5" s="18">
        <v>0</v>
      </c>
      <c r="O5" s="23">
        <f>SUM(L5-N5)</f>
        <v>50</v>
      </c>
      <c r="P5" s="19"/>
      <c r="Q5" s="43">
        <f>+L5*P5</f>
        <v>0</v>
      </c>
      <c r="S5" s="10">
        <v>1</v>
      </c>
      <c r="T5" s="19"/>
      <c r="U5" s="46">
        <v>0</v>
      </c>
      <c r="V5" s="90">
        <v>0</v>
      </c>
      <c r="W5" s="46">
        <f t="shared" ref="W5:W14" si="2">U5+V5</f>
        <v>0</v>
      </c>
      <c r="X5" s="90">
        <v>0</v>
      </c>
      <c r="Y5" s="46">
        <f t="shared" ref="Y5:Y14" si="3">W5-X5-Z5</f>
        <v>0</v>
      </c>
      <c r="Z5" s="91">
        <v>0</v>
      </c>
      <c r="AA5" s="22"/>
      <c r="AB5" s="43">
        <f t="shared" ref="AB5:AB14" si="4">Z5*AA5</f>
        <v>0</v>
      </c>
      <c r="AC5" s="17" t="s">
        <v>16</v>
      </c>
      <c r="AD5" s="18">
        <v>0</v>
      </c>
    </row>
    <row r="6" spans="1:30" ht="24.6" hidden="1" x14ac:dyDescent="0.65">
      <c r="A6" s="10">
        <v>2</v>
      </c>
      <c r="B6" s="10" t="s">
        <v>508</v>
      </c>
      <c r="C6" s="19" t="s">
        <v>408</v>
      </c>
      <c r="D6" s="71">
        <f>+ยกมา!I6</f>
        <v>191</v>
      </c>
      <c r="E6" s="90">
        <v>0</v>
      </c>
      <c r="F6" s="46">
        <f t="shared" si="0"/>
        <v>191</v>
      </c>
      <c r="G6" s="101">
        <v>0</v>
      </c>
      <c r="H6" s="99">
        <v>0</v>
      </c>
      <c r="I6" s="46">
        <f t="shared" si="1"/>
        <v>190</v>
      </c>
      <c r="J6" s="91">
        <v>1</v>
      </c>
      <c r="K6" s="15">
        <v>100</v>
      </c>
      <c r="L6" s="72">
        <f t="shared" ref="L6:L72" si="5">+K6*J6</f>
        <v>100</v>
      </c>
      <c r="M6" s="17" t="s">
        <v>16</v>
      </c>
      <c r="N6" s="18">
        <v>0</v>
      </c>
      <c r="O6" s="23">
        <f t="shared" ref="O6:O72" si="6">SUM(L6-N6)</f>
        <v>100</v>
      </c>
      <c r="P6" s="19"/>
      <c r="Q6" s="43">
        <f t="shared" ref="Q6:Q72" si="7">+L6*P6</f>
        <v>0</v>
      </c>
      <c r="S6" s="10">
        <v>2</v>
      </c>
      <c r="T6" s="19"/>
      <c r="U6" s="46">
        <v>0</v>
      </c>
      <c r="V6" s="90">
        <v>0</v>
      </c>
      <c r="W6" s="46">
        <f t="shared" si="2"/>
        <v>0</v>
      </c>
      <c r="X6" s="90">
        <v>0</v>
      </c>
      <c r="Y6" s="46">
        <f t="shared" si="3"/>
        <v>0</v>
      </c>
      <c r="Z6" s="91">
        <v>0</v>
      </c>
      <c r="AA6" s="22"/>
      <c r="AB6" s="43">
        <f t="shared" si="4"/>
        <v>0</v>
      </c>
      <c r="AC6" s="17" t="s">
        <v>16</v>
      </c>
      <c r="AD6" s="18">
        <v>0</v>
      </c>
    </row>
    <row r="7" spans="1:30" ht="24.6" hidden="1" x14ac:dyDescent="0.65">
      <c r="A7" s="10">
        <v>3</v>
      </c>
      <c r="B7" s="10"/>
      <c r="C7" s="19" t="s">
        <v>395</v>
      </c>
      <c r="D7" s="71">
        <f>+ยกมา!I7</f>
        <v>0</v>
      </c>
      <c r="E7" s="90">
        <v>0</v>
      </c>
      <c r="F7" s="46">
        <f t="shared" si="0"/>
        <v>0</v>
      </c>
      <c r="G7" s="101">
        <v>0</v>
      </c>
      <c r="H7" s="99">
        <v>0</v>
      </c>
      <c r="I7" s="46">
        <f t="shared" si="1"/>
        <v>0</v>
      </c>
      <c r="J7" s="91"/>
      <c r="K7" s="15">
        <v>50</v>
      </c>
      <c r="L7" s="72">
        <f t="shared" si="5"/>
        <v>0</v>
      </c>
      <c r="M7" s="17" t="s">
        <v>16</v>
      </c>
      <c r="N7" s="18">
        <v>0</v>
      </c>
      <c r="O7" s="23">
        <f t="shared" si="6"/>
        <v>0</v>
      </c>
      <c r="P7" s="19"/>
      <c r="Q7" s="43">
        <f t="shared" si="7"/>
        <v>0</v>
      </c>
      <c r="S7" s="10">
        <v>3</v>
      </c>
      <c r="T7" s="19"/>
      <c r="U7" s="46">
        <v>0</v>
      </c>
      <c r="V7" s="90">
        <v>0</v>
      </c>
      <c r="W7" s="46">
        <f t="shared" si="2"/>
        <v>0</v>
      </c>
      <c r="X7" s="90">
        <v>0</v>
      </c>
      <c r="Y7" s="46">
        <f t="shared" si="3"/>
        <v>0</v>
      </c>
      <c r="Z7" s="91">
        <v>0</v>
      </c>
      <c r="AA7" s="22"/>
      <c r="AB7" s="43">
        <f t="shared" si="4"/>
        <v>0</v>
      </c>
      <c r="AC7" s="17" t="s">
        <v>16</v>
      </c>
      <c r="AD7" s="18">
        <v>0</v>
      </c>
    </row>
    <row r="8" spans="1:30" ht="24.6" hidden="1" x14ac:dyDescent="0.65">
      <c r="A8" s="10">
        <v>4</v>
      </c>
      <c r="B8" s="10"/>
      <c r="C8" s="19" t="s">
        <v>394</v>
      </c>
      <c r="D8" s="71">
        <f>+ยกมา!I8</f>
        <v>0</v>
      </c>
      <c r="E8" s="90">
        <v>0</v>
      </c>
      <c r="F8" s="46">
        <f t="shared" si="0"/>
        <v>0</v>
      </c>
      <c r="G8" s="101">
        <v>0</v>
      </c>
      <c r="H8" s="99">
        <v>0</v>
      </c>
      <c r="I8" s="46">
        <f t="shared" si="1"/>
        <v>0</v>
      </c>
      <c r="J8" s="91"/>
      <c r="K8" s="15">
        <v>100</v>
      </c>
      <c r="L8" s="72">
        <f t="shared" si="5"/>
        <v>0</v>
      </c>
      <c r="M8" s="17" t="s">
        <v>16</v>
      </c>
      <c r="N8" s="18">
        <v>0</v>
      </c>
      <c r="O8" s="23">
        <f t="shared" si="6"/>
        <v>0</v>
      </c>
      <c r="P8" s="19"/>
      <c r="Q8" s="43">
        <f t="shared" si="7"/>
        <v>0</v>
      </c>
      <c r="S8" s="10">
        <v>4</v>
      </c>
      <c r="T8" s="19"/>
      <c r="U8" s="46">
        <v>0</v>
      </c>
      <c r="V8" s="90">
        <v>0</v>
      </c>
      <c r="W8" s="46">
        <f t="shared" si="2"/>
        <v>0</v>
      </c>
      <c r="X8" s="90">
        <v>0</v>
      </c>
      <c r="Y8" s="46">
        <f t="shared" si="3"/>
        <v>0</v>
      </c>
      <c r="Z8" s="91">
        <v>0</v>
      </c>
      <c r="AA8" s="22"/>
      <c r="AB8" s="43">
        <f t="shared" si="4"/>
        <v>0</v>
      </c>
      <c r="AC8" s="17" t="s">
        <v>16</v>
      </c>
      <c r="AD8" s="18">
        <v>0</v>
      </c>
    </row>
    <row r="9" spans="1:30" ht="24.6" hidden="1" x14ac:dyDescent="0.65">
      <c r="A9" s="10">
        <v>5</v>
      </c>
      <c r="B9" s="10"/>
      <c r="C9" s="19" t="s">
        <v>20</v>
      </c>
      <c r="D9" s="71">
        <f>+ยกมา!I9</f>
        <v>0</v>
      </c>
      <c r="E9" s="90">
        <v>0</v>
      </c>
      <c r="F9" s="46">
        <f t="shared" si="0"/>
        <v>0</v>
      </c>
      <c r="G9" s="101">
        <v>0</v>
      </c>
      <c r="H9" s="99">
        <v>0</v>
      </c>
      <c r="I9" s="46">
        <f t="shared" si="1"/>
        <v>0</v>
      </c>
      <c r="J9" s="91"/>
      <c r="K9" s="15">
        <v>10</v>
      </c>
      <c r="L9" s="72">
        <f t="shared" si="5"/>
        <v>0</v>
      </c>
      <c r="M9" s="17" t="s">
        <v>16</v>
      </c>
      <c r="N9" s="18">
        <v>0</v>
      </c>
      <c r="O9" s="23">
        <f t="shared" si="6"/>
        <v>0</v>
      </c>
      <c r="P9" s="19"/>
      <c r="Q9" s="43">
        <f t="shared" si="7"/>
        <v>0</v>
      </c>
      <c r="S9" s="10">
        <v>5</v>
      </c>
      <c r="T9" s="19"/>
      <c r="U9" s="46">
        <v>0</v>
      </c>
      <c r="V9" s="90">
        <v>0</v>
      </c>
      <c r="W9" s="46">
        <f t="shared" si="2"/>
        <v>0</v>
      </c>
      <c r="X9" s="90">
        <v>0</v>
      </c>
      <c r="Y9" s="46">
        <f t="shared" si="3"/>
        <v>0</v>
      </c>
      <c r="Z9" s="91">
        <v>0</v>
      </c>
      <c r="AA9" s="22"/>
      <c r="AB9" s="43">
        <f t="shared" si="4"/>
        <v>0</v>
      </c>
      <c r="AC9" s="17" t="s">
        <v>16</v>
      </c>
      <c r="AD9" s="18">
        <v>0</v>
      </c>
    </row>
    <row r="10" spans="1:30" ht="24.6" hidden="1" x14ac:dyDescent="0.65">
      <c r="A10" s="10">
        <v>6</v>
      </c>
      <c r="B10" s="10" t="s">
        <v>514</v>
      </c>
      <c r="C10" s="19" t="s">
        <v>21</v>
      </c>
      <c r="D10" s="71">
        <f>+ยกมา!I10</f>
        <v>0</v>
      </c>
      <c r="E10" s="90">
        <v>0</v>
      </c>
      <c r="F10" s="46">
        <f t="shared" si="0"/>
        <v>0</v>
      </c>
      <c r="G10" s="101">
        <v>0</v>
      </c>
      <c r="H10" s="99">
        <v>0</v>
      </c>
      <c r="I10" s="46">
        <f t="shared" si="1"/>
        <v>0</v>
      </c>
      <c r="J10" s="91"/>
      <c r="K10" s="15">
        <v>15</v>
      </c>
      <c r="L10" s="72">
        <f t="shared" si="5"/>
        <v>0</v>
      </c>
      <c r="M10" s="17" t="s">
        <v>16</v>
      </c>
      <c r="N10" s="18">
        <v>0</v>
      </c>
      <c r="O10" s="23">
        <f t="shared" si="6"/>
        <v>0</v>
      </c>
      <c r="P10" s="19"/>
      <c r="Q10" s="43">
        <f t="shared" si="7"/>
        <v>0</v>
      </c>
      <c r="S10" s="10">
        <v>6</v>
      </c>
      <c r="T10" s="19"/>
      <c r="U10" s="46">
        <v>0</v>
      </c>
      <c r="V10" s="90">
        <v>0</v>
      </c>
      <c r="W10" s="46">
        <f t="shared" si="2"/>
        <v>0</v>
      </c>
      <c r="X10" s="90">
        <v>0</v>
      </c>
      <c r="Y10" s="46">
        <f t="shared" si="3"/>
        <v>0</v>
      </c>
      <c r="Z10" s="91">
        <v>0</v>
      </c>
      <c r="AA10" s="22"/>
      <c r="AB10" s="43">
        <f t="shared" si="4"/>
        <v>0</v>
      </c>
      <c r="AC10" s="17" t="s">
        <v>16</v>
      </c>
      <c r="AD10" s="18">
        <v>0</v>
      </c>
    </row>
    <row r="11" spans="1:30" ht="24.6" hidden="1" x14ac:dyDescent="0.65">
      <c r="A11" s="10">
        <v>7</v>
      </c>
      <c r="B11" s="10"/>
      <c r="C11" s="19" t="s">
        <v>401</v>
      </c>
      <c r="D11" s="71">
        <f>+ยกมา!I11</f>
        <v>0</v>
      </c>
      <c r="E11" s="90">
        <v>0</v>
      </c>
      <c r="F11" s="46">
        <f t="shared" si="0"/>
        <v>0</v>
      </c>
      <c r="G11" s="101">
        <v>0</v>
      </c>
      <c r="H11" s="99">
        <v>0</v>
      </c>
      <c r="I11" s="46">
        <f t="shared" si="1"/>
        <v>0</v>
      </c>
      <c r="J11" s="91"/>
      <c r="K11" s="15">
        <v>40</v>
      </c>
      <c r="L11" s="72">
        <f t="shared" si="5"/>
        <v>0</v>
      </c>
      <c r="M11" s="17" t="s">
        <v>16</v>
      </c>
      <c r="N11" s="18">
        <v>0</v>
      </c>
      <c r="O11" s="23">
        <f t="shared" si="6"/>
        <v>0</v>
      </c>
      <c r="P11" s="19"/>
      <c r="Q11" s="43">
        <f t="shared" si="7"/>
        <v>0</v>
      </c>
      <c r="S11" s="10">
        <v>7</v>
      </c>
      <c r="T11" s="19"/>
      <c r="U11" s="46">
        <v>0</v>
      </c>
      <c r="V11" s="90">
        <v>0</v>
      </c>
      <c r="W11" s="46">
        <f t="shared" si="2"/>
        <v>0</v>
      </c>
      <c r="X11" s="90">
        <v>0</v>
      </c>
      <c r="Y11" s="46">
        <f t="shared" si="3"/>
        <v>0</v>
      </c>
      <c r="Z11" s="91">
        <v>0</v>
      </c>
      <c r="AA11" s="22"/>
      <c r="AB11" s="43">
        <f t="shared" si="4"/>
        <v>0</v>
      </c>
      <c r="AC11" s="17" t="s">
        <v>16</v>
      </c>
      <c r="AD11" s="18">
        <v>0</v>
      </c>
    </row>
    <row r="12" spans="1:30" ht="24.6" hidden="1" x14ac:dyDescent="0.65">
      <c r="A12" s="10">
        <v>8</v>
      </c>
      <c r="B12" s="10"/>
      <c r="C12" s="19" t="s">
        <v>378</v>
      </c>
      <c r="D12" s="71">
        <f>+ยกมา!I12</f>
        <v>0</v>
      </c>
      <c r="E12" s="90">
        <v>0</v>
      </c>
      <c r="F12" s="46">
        <f t="shared" si="0"/>
        <v>0</v>
      </c>
      <c r="G12" s="101">
        <v>0</v>
      </c>
      <c r="H12" s="99">
        <v>0</v>
      </c>
      <c r="I12" s="46">
        <f t="shared" si="1"/>
        <v>0</v>
      </c>
      <c r="J12" s="91"/>
      <c r="K12" s="15">
        <v>100</v>
      </c>
      <c r="L12" s="72">
        <f t="shared" si="5"/>
        <v>0</v>
      </c>
      <c r="M12" s="17" t="s">
        <v>16</v>
      </c>
      <c r="N12" s="18">
        <v>0</v>
      </c>
      <c r="O12" s="23">
        <f t="shared" si="6"/>
        <v>0</v>
      </c>
      <c r="P12" s="19"/>
      <c r="Q12" s="43">
        <f t="shared" si="7"/>
        <v>0</v>
      </c>
      <c r="S12" s="10">
        <v>8</v>
      </c>
      <c r="T12" s="19"/>
      <c r="U12" s="46">
        <v>0</v>
      </c>
      <c r="V12" s="90">
        <v>0</v>
      </c>
      <c r="W12" s="46">
        <f t="shared" si="2"/>
        <v>0</v>
      </c>
      <c r="X12" s="90">
        <v>0</v>
      </c>
      <c r="Y12" s="46">
        <f t="shared" si="3"/>
        <v>0</v>
      </c>
      <c r="Z12" s="91">
        <v>0</v>
      </c>
      <c r="AA12" s="22"/>
      <c r="AB12" s="43">
        <f t="shared" si="4"/>
        <v>0</v>
      </c>
      <c r="AC12" s="17" t="s">
        <v>16</v>
      </c>
      <c r="AD12" s="18">
        <v>0</v>
      </c>
    </row>
    <row r="13" spans="1:30" ht="24.6" hidden="1" x14ac:dyDescent="0.65">
      <c r="A13" s="10">
        <v>9</v>
      </c>
      <c r="B13" s="10" t="s">
        <v>507</v>
      </c>
      <c r="C13" s="19" t="s">
        <v>391</v>
      </c>
      <c r="D13" s="71">
        <f>+ยกมา!I13</f>
        <v>20</v>
      </c>
      <c r="E13" s="90">
        <v>0</v>
      </c>
      <c r="F13" s="46">
        <f t="shared" si="0"/>
        <v>20</v>
      </c>
      <c r="G13" s="101">
        <v>0</v>
      </c>
      <c r="H13" s="99">
        <v>0</v>
      </c>
      <c r="I13" s="46">
        <f t="shared" si="1"/>
        <v>20</v>
      </c>
      <c r="J13" s="91"/>
      <c r="K13" s="15">
        <v>50</v>
      </c>
      <c r="L13" s="72">
        <f t="shared" si="5"/>
        <v>0</v>
      </c>
      <c r="M13" s="17" t="s">
        <v>16</v>
      </c>
      <c r="N13" s="18">
        <v>0</v>
      </c>
      <c r="O13" s="23">
        <f t="shared" si="6"/>
        <v>0</v>
      </c>
      <c r="P13" s="19"/>
      <c r="Q13" s="43">
        <f t="shared" si="7"/>
        <v>0</v>
      </c>
      <c r="S13" s="10">
        <v>9</v>
      </c>
      <c r="T13" s="19"/>
      <c r="U13" s="46">
        <v>0</v>
      </c>
      <c r="V13" s="90">
        <v>0</v>
      </c>
      <c r="W13" s="46">
        <f t="shared" si="2"/>
        <v>0</v>
      </c>
      <c r="X13" s="90">
        <v>0</v>
      </c>
      <c r="Y13" s="46">
        <f t="shared" si="3"/>
        <v>0</v>
      </c>
      <c r="Z13" s="91">
        <v>0</v>
      </c>
      <c r="AA13" s="22"/>
      <c r="AB13" s="43">
        <f t="shared" si="4"/>
        <v>0</v>
      </c>
      <c r="AC13" s="17" t="s">
        <v>16</v>
      </c>
      <c r="AD13" s="18">
        <v>0</v>
      </c>
    </row>
    <row r="14" spans="1:30" ht="24.6" hidden="1" x14ac:dyDescent="0.65">
      <c r="A14" s="10">
        <v>10</v>
      </c>
      <c r="B14" s="10"/>
      <c r="C14" s="19" t="s">
        <v>400</v>
      </c>
      <c r="D14" s="71">
        <f>+ยกมา!I14</f>
        <v>0</v>
      </c>
      <c r="E14" s="90">
        <v>0</v>
      </c>
      <c r="F14" s="46">
        <f t="shared" si="0"/>
        <v>0</v>
      </c>
      <c r="G14" s="101">
        <v>0</v>
      </c>
      <c r="H14" s="99">
        <v>0</v>
      </c>
      <c r="I14" s="46">
        <f t="shared" si="1"/>
        <v>0</v>
      </c>
      <c r="J14" s="91"/>
      <c r="K14" s="15">
        <v>50</v>
      </c>
      <c r="L14" s="72">
        <f t="shared" si="5"/>
        <v>0</v>
      </c>
      <c r="M14" s="17" t="s">
        <v>16</v>
      </c>
      <c r="N14" s="18">
        <v>0</v>
      </c>
      <c r="O14" s="23">
        <f t="shared" si="6"/>
        <v>0</v>
      </c>
      <c r="P14" s="19"/>
      <c r="Q14" s="43">
        <f t="shared" si="7"/>
        <v>0</v>
      </c>
      <c r="S14" s="10">
        <v>10</v>
      </c>
      <c r="T14" s="19"/>
      <c r="U14" s="46">
        <v>0</v>
      </c>
      <c r="V14" s="90">
        <v>0</v>
      </c>
      <c r="W14" s="46">
        <f t="shared" si="2"/>
        <v>0</v>
      </c>
      <c r="X14" s="90">
        <v>0</v>
      </c>
      <c r="Y14" s="46">
        <f t="shared" si="3"/>
        <v>0</v>
      </c>
      <c r="Z14" s="91">
        <v>0</v>
      </c>
      <c r="AA14" s="22"/>
      <c r="AB14" s="43">
        <f t="shared" si="4"/>
        <v>0</v>
      </c>
      <c r="AC14" s="17" t="s">
        <v>16</v>
      </c>
      <c r="AD14" s="18">
        <v>0</v>
      </c>
    </row>
    <row r="15" spans="1:30" ht="24.6" hidden="1" x14ac:dyDescent="0.65">
      <c r="A15" s="10">
        <v>11</v>
      </c>
      <c r="B15" s="10" t="s">
        <v>520</v>
      </c>
      <c r="C15" s="19" t="s">
        <v>384</v>
      </c>
      <c r="D15" s="71">
        <f>+ยกมา!I15</f>
        <v>0</v>
      </c>
      <c r="E15" s="90">
        <v>0</v>
      </c>
      <c r="F15" s="46">
        <f t="shared" si="0"/>
        <v>0</v>
      </c>
      <c r="G15" s="101">
        <v>0</v>
      </c>
      <c r="H15" s="99">
        <v>0</v>
      </c>
      <c r="I15" s="46">
        <f t="shared" si="1"/>
        <v>0</v>
      </c>
      <c r="J15" s="91"/>
      <c r="K15" s="15">
        <v>50</v>
      </c>
      <c r="L15" s="72">
        <f t="shared" si="5"/>
        <v>0</v>
      </c>
      <c r="M15" s="17" t="s">
        <v>16</v>
      </c>
      <c r="N15" s="18">
        <v>0</v>
      </c>
      <c r="O15" s="23">
        <f t="shared" si="6"/>
        <v>0</v>
      </c>
      <c r="P15" s="19"/>
      <c r="Q15" s="43">
        <f t="shared" si="7"/>
        <v>0</v>
      </c>
      <c r="S15" s="10">
        <v>11</v>
      </c>
      <c r="T15" s="19"/>
      <c r="U15" s="46">
        <v>0</v>
      </c>
      <c r="V15" s="90">
        <v>0</v>
      </c>
      <c r="W15" s="46">
        <f t="shared" ref="W15:W29" si="8">U15+V15</f>
        <v>0</v>
      </c>
      <c r="X15" s="90">
        <v>0</v>
      </c>
      <c r="Y15" s="46">
        <f t="shared" ref="Y15:Y29" si="9">W15-X15-Z15</f>
        <v>0</v>
      </c>
      <c r="Z15" s="91">
        <v>0</v>
      </c>
      <c r="AA15" s="22"/>
      <c r="AB15" s="43">
        <f t="shared" ref="AB15:AB29" si="10">Z15*AA15</f>
        <v>0</v>
      </c>
      <c r="AC15" s="17" t="s">
        <v>16</v>
      </c>
      <c r="AD15" s="18">
        <v>0</v>
      </c>
    </row>
    <row r="16" spans="1:30" ht="24.6" hidden="1" x14ac:dyDescent="0.65">
      <c r="A16" s="10">
        <v>12</v>
      </c>
      <c r="B16" s="10" t="s">
        <v>509</v>
      </c>
      <c r="C16" s="19" t="s">
        <v>402</v>
      </c>
      <c r="D16" s="71">
        <f>+ยกมา!I16</f>
        <v>5</v>
      </c>
      <c r="E16" s="90">
        <v>0</v>
      </c>
      <c r="F16" s="46">
        <f t="shared" si="0"/>
        <v>5</v>
      </c>
      <c r="G16" s="101">
        <v>0</v>
      </c>
      <c r="H16" s="99">
        <v>0</v>
      </c>
      <c r="I16" s="46">
        <f t="shared" si="1"/>
        <v>5</v>
      </c>
      <c r="J16" s="91"/>
      <c r="K16" s="15">
        <v>50</v>
      </c>
      <c r="L16" s="72">
        <f t="shared" si="5"/>
        <v>0</v>
      </c>
      <c r="M16" s="17" t="s">
        <v>16</v>
      </c>
      <c r="N16" s="18">
        <v>0</v>
      </c>
      <c r="O16" s="23">
        <f t="shared" si="6"/>
        <v>0</v>
      </c>
      <c r="P16" s="19"/>
      <c r="Q16" s="43">
        <f t="shared" si="7"/>
        <v>0</v>
      </c>
      <c r="S16" s="10">
        <v>12</v>
      </c>
      <c r="T16" s="19"/>
      <c r="U16" s="46">
        <v>0</v>
      </c>
      <c r="V16" s="90">
        <v>0</v>
      </c>
      <c r="W16" s="46">
        <f t="shared" si="8"/>
        <v>0</v>
      </c>
      <c r="X16" s="90">
        <v>0</v>
      </c>
      <c r="Y16" s="46">
        <f t="shared" si="9"/>
        <v>0</v>
      </c>
      <c r="Z16" s="91">
        <v>0</v>
      </c>
      <c r="AA16" s="22"/>
      <c r="AB16" s="43">
        <f t="shared" si="10"/>
        <v>0</v>
      </c>
      <c r="AC16" s="17" t="s">
        <v>16</v>
      </c>
      <c r="AD16" s="18">
        <v>0</v>
      </c>
    </row>
    <row r="17" spans="1:30" ht="24.6" hidden="1" x14ac:dyDescent="0.65">
      <c r="A17" s="10">
        <v>13</v>
      </c>
      <c r="B17" s="10" t="s">
        <v>505</v>
      </c>
      <c r="C17" s="19" t="s">
        <v>382</v>
      </c>
      <c r="D17" s="71">
        <f>+ยกมา!I17</f>
        <v>17</v>
      </c>
      <c r="E17" s="90">
        <v>0</v>
      </c>
      <c r="F17" s="46">
        <f t="shared" si="0"/>
        <v>17</v>
      </c>
      <c r="G17" s="101">
        <v>0</v>
      </c>
      <c r="H17" s="99">
        <v>0</v>
      </c>
      <c r="I17" s="46">
        <f t="shared" si="1"/>
        <v>17</v>
      </c>
      <c r="J17" s="91"/>
      <c r="K17" s="15">
        <v>50</v>
      </c>
      <c r="L17" s="72">
        <f t="shared" si="5"/>
        <v>0</v>
      </c>
      <c r="M17" s="17" t="s">
        <v>16</v>
      </c>
      <c r="N17" s="18">
        <v>0</v>
      </c>
      <c r="O17" s="23">
        <f t="shared" si="6"/>
        <v>0</v>
      </c>
      <c r="P17" s="19"/>
      <c r="Q17" s="43">
        <f t="shared" si="7"/>
        <v>0</v>
      </c>
      <c r="S17" s="10">
        <v>13</v>
      </c>
      <c r="T17" s="19"/>
      <c r="U17" s="46">
        <v>0</v>
      </c>
      <c r="V17" s="90">
        <v>0</v>
      </c>
      <c r="W17" s="46">
        <f t="shared" si="8"/>
        <v>0</v>
      </c>
      <c r="X17" s="90">
        <v>0</v>
      </c>
      <c r="Y17" s="46">
        <f t="shared" si="9"/>
        <v>0</v>
      </c>
      <c r="Z17" s="91">
        <v>0</v>
      </c>
      <c r="AA17" s="22"/>
      <c r="AB17" s="43">
        <f t="shared" si="10"/>
        <v>0</v>
      </c>
      <c r="AC17" s="17" t="s">
        <v>16</v>
      </c>
      <c r="AD17" s="18">
        <v>0</v>
      </c>
    </row>
    <row r="18" spans="1:30" ht="24.6" hidden="1" x14ac:dyDescent="0.65">
      <c r="A18" s="10">
        <v>14</v>
      </c>
      <c r="B18" s="10"/>
      <c r="C18" s="19" t="s">
        <v>404</v>
      </c>
      <c r="D18" s="71">
        <f>+ยกมา!I18</f>
        <v>0</v>
      </c>
      <c r="E18" s="90">
        <v>0</v>
      </c>
      <c r="F18" s="46">
        <f t="shared" si="0"/>
        <v>0</v>
      </c>
      <c r="G18" s="101">
        <v>0</v>
      </c>
      <c r="H18" s="99">
        <v>0</v>
      </c>
      <c r="I18" s="46">
        <f t="shared" si="1"/>
        <v>0</v>
      </c>
      <c r="J18" s="91"/>
      <c r="K18" s="15">
        <v>50</v>
      </c>
      <c r="L18" s="72">
        <f t="shared" si="5"/>
        <v>0</v>
      </c>
      <c r="M18" s="17" t="s">
        <v>16</v>
      </c>
      <c r="N18" s="18">
        <v>0</v>
      </c>
      <c r="O18" s="23">
        <f t="shared" si="6"/>
        <v>0</v>
      </c>
      <c r="P18" s="19"/>
      <c r="Q18" s="43">
        <f t="shared" si="7"/>
        <v>0</v>
      </c>
      <c r="S18" s="10">
        <v>14</v>
      </c>
      <c r="T18" s="19"/>
      <c r="U18" s="46">
        <v>0</v>
      </c>
      <c r="V18" s="90">
        <v>0</v>
      </c>
      <c r="W18" s="46">
        <f t="shared" si="8"/>
        <v>0</v>
      </c>
      <c r="X18" s="90">
        <v>0</v>
      </c>
      <c r="Y18" s="46">
        <f t="shared" si="9"/>
        <v>0</v>
      </c>
      <c r="Z18" s="91">
        <v>0</v>
      </c>
      <c r="AA18" s="22"/>
      <c r="AB18" s="43">
        <f t="shared" si="10"/>
        <v>0</v>
      </c>
      <c r="AC18" s="17" t="s">
        <v>16</v>
      </c>
      <c r="AD18" s="18">
        <v>0</v>
      </c>
    </row>
    <row r="19" spans="1:30" ht="24.6" hidden="1" x14ac:dyDescent="0.65">
      <c r="A19" s="10">
        <v>15</v>
      </c>
      <c r="B19" s="10" t="s">
        <v>523</v>
      </c>
      <c r="C19" s="19" t="s">
        <v>386</v>
      </c>
      <c r="D19" s="71">
        <f>+ยกมา!I19</f>
        <v>0</v>
      </c>
      <c r="E19" s="90">
        <v>0</v>
      </c>
      <c r="F19" s="46">
        <f t="shared" si="0"/>
        <v>0</v>
      </c>
      <c r="G19" s="101">
        <v>0</v>
      </c>
      <c r="H19" s="99">
        <v>0</v>
      </c>
      <c r="I19" s="46">
        <f t="shared" si="1"/>
        <v>0</v>
      </c>
      <c r="J19" s="91"/>
      <c r="K19" s="15">
        <v>50</v>
      </c>
      <c r="L19" s="72">
        <f t="shared" si="5"/>
        <v>0</v>
      </c>
      <c r="M19" s="17" t="s">
        <v>16</v>
      </c>
      <c r="N19" s="18">
        <v>0</v>
      </c>
      <c r="O19" s="23">
        <f t="shared" si="6"/>
        <v>0</v>
      </c>
      <c r="P19" s="19"/>
      <c r="Q19" s="43">
        <f t="shared" si="7"/>
        <v>0</v>
      </c>
      <c r="S19" s="10">
        <v>15</v>
      </c>
      <c r="T19" s="19"/>
      <c r="U19" s="46">
        <v>0</v>
      </c>
      <c r="V19" s="90">
        <v>0</v>
      </c>
      <c r="W19" s="46">
        <f t="shared" si="8"/>
        <v>0</v>
      </c>
      <c r="X19" s="90">
        <v>0</v>
      </c>
      <c r="Y19" s="46">
        <f t="shared" si="9"/>
        <v>0</v>
      </c>
      <c r="Z19" s="91">
        <v>0</v>
      </c>
      <c r="AA19" s="22"/>
      <c r="AB19" s="43">
        <f t="shared" si="10"/>
        <v>0</v>
      </c>
      <c r="AC19" s="17" t="s">
        <v>16</v>
      </c>
      <c r="AD19" s="18">
        <v>0</v>
      </c>
    </row>
    <row r="20" spans="1:30" ht="24.6" hidden="1" x14ac:dyDescent="0.65">
      <c r="A20" s="10">
        <v>16</v>
      </c>
      <c r="B20" s="10" t="s">
        <v>506</v>
      </c>
      <c r="C20" s="19" t="s">
        <v>399</v>
      </c>
      <c r="D20" s="71">
        <f>+ยกมา!I20</f>
        <v>1</v>
      </c>
      <c r="E20" s="90">
        <v>0</v>
      </c>
      <c r="F20" s="46">
        <f t="shared" si="0"/>
        <v>1</v>
      </c>
      <c r="G20" s="101">
        <v>0</v>
      </c>
      <c r="H20" s="99">
        <v>0</v>
      </c>
      <c r="I20" s="46">
        <f t="shared" si="1"/>
        <v>0</v>
      </c>
      <c r="J20" s="91">
        <v>1</v>
      </c>
      <c r="K20" s="15">
        <v>50</v>
      </c>
      <c r="L20" s="72">
        <f t="shared" si="5"/>
        <v>50</v>
      </c>
      <c r="M20" s="17" t="s">
        <v>16</v>
      </c>
      <c r="N20" s="18">
        <v>0</v>
      </c>
      <c r="O20" s="23">
        <f t="shared" si="6"/>
        <v>50</v>
      </c>
      <c r="P20" s="19"/>
      <c r="Q20" s="43">
        <f t="shared" si="7"/>
        <v>0</v>
      </c>
      <c r="S20" s="10">
        <v>16</v>
      </c>
      <c r="T20" s="19"/>
      <c r="U20" s="46">
        <v>0</v>
      </c>
      <c r="V20" s="90">
        <v>0</v>
      </c>
      <c r="W20" s="46">
        <f t="shared" si="8"/>
        <v>0</v>
      </c>
      <c r="X20" s="90">
        <v>0</v>
      </c>
      <c r="Y20" s="46">
        <f t="shared" si="9"/>
        <v>0</v>
      </c>
      <c r="Z20" s="91">
        <v>0</v>
      </c>
      <c r="AA20" s="22"/>
      <c r="AB20" s="43">
        <f t="shared" si="10"/>
        <v>0</v>
      </c>
      <c r="AC20" s="17" t="s">
        <v>16</v>
      </c>
      <c r="AD20" s="18">
        <v>0</v>
      </c>
    </row>
    <row r="21" spans="1:30" ht="24.6" hidden="1" x14ac:dyDescent="0.65">
      <c r="A21" s="10">
        <v>17</v>
      </c>
      <c r="B21" s="10" t="s">
        <v>521</v>
      </c>
      <c r="C21" s="19" t="s">
        <v>389</v>
      </c>
      <c r="D21" s="71">
        <f>+ยกมา!I21</f>
        <v>0</v>
      </c>
      <c r="E21" s="90">
        <v>0</v>
      </c>
      <c r="F21" s="46">
        <f t="shared" si="0"/>
        <v>0</v>
      </c>
      <c r="G21" s="101">
        <v>0</v>
      </c>
      <c r="H21" s="99">
        <v>0</v>
      </c>
      <c r="I21" s="46">
        <f t="shared" si="1"/>
        <v>0</v>
      </c>
      <c r="J21" s="91"/>
      <c r="K21" s="15">
        <v>50</v>
      </c>
      <c r="L21" s="72">
        <f t="shared" si="5"/>
        <v>0</v>
      </c>
      <c r="M21" s="17" t="s">
        <v>16</v>
      </c>
      <c r="N21" s="18">
        <v>0</v>
      </c>
      <c r="O21" s="23">
        <f t="shared" si="6"/>
        <v>0</v>
      </c>
      <c r="P21" s="19"/>
      <c r="Q21" s="43">
        <f t="shared" si="7"/>
        <v>0</v>
      </c>
      <c r="S21" s="10">
        <v>17</v>
      </c>
      <c r="T21" s="19"/>
      <c r="U21" s="46">
        <v>0</v>
      </c>
      <c r="V21" s="90">
        <v>0</v>
      </c>
      <c r="W21" s="46">
        <f t="shared" si="8"/>
        <v>0</v>
      </c>
      <c r="X21" s="90">
        <v>0</v>
      </c>
      <c r="Y21" s="46">
        <f t="shared" si="9"/>
        <v>0</v>
      </c>
      <c r="Z21" s="91">
        <v>0</v>
      </c>
      <c r="AA21" s="22"/>
      <c r="AB21" s="43">
        <f t="shared" si="10"/>
        <v>0</v>
      </c>
      <c r="AC21" s="17" t="s">
        <v>16</v>
      </c>
      <c r="AD21" s="18">
        <v>0</v>
      </c>
    </row>
    <row r="22" spans="1:30" ht="24.6" hidden="1" x14ac:dyDescent="0.65">
      <c r="A22" s="10">
        <v>18</v>
      </c>
      <c r="B22" s="10"/>
      <c r="C22" s="19" t="s">
        <v>397</v>
      </c>
      <c r="D22" s="71">
        <f>+ยกมา!I22</f>
        <v>0</v>
      </c>
      <c r="E22" s="90">
        <v>0</v>
      </c>
      <c r="F22" s="46">
        <f t="shared" si="0"/>
        <v>0</v>
      </c>
      <c r="G22" s="101">
        <v>0</v>
      </c>
      <c r="H22" s="99">
        <v>0</v>
      </c>
      <c r="I22" s="46">
        <f t="shared" si="1"/>
        <v>0</v>
      </c>
      <c r="J22" s="91"/>
      <c r="K22" s="20">
        <v>50</v>
      </c>
      <c r="L22" s="72">
        <f t="shared" si="5"/>
        <v>0</v>
      </c>
      <c r="M22" s="17" t="s">
        <v>16</v>
      </c>
      <c r="N22" s="18">
        <v>0</v>
      </c>
      <c r="O22" s="23">
        <f t="shared" si="6"/>
        <v>0</v>
      </c>
      <c r="P22" s="19"/>
      <c r="Q22" s="43">
        <f t="shared" si="7"/>
        <v>0</v>
      </c>
      <c r="S22" s="10">
        <v>18</v>
      </c>
      <c r="T22" s="19"/>
      <c r="U22" s="46">
        <v>0</v>
      </c>
      <c r="V22" s="90">
        <v>0</v>
      </c>
      <c r="W22" s="46">
        <f t="shared" si="8"/>
        <v>0</v>
      </c>
      <c r="X22" s="90">
        <v>0</v>
      </c>
      <c r="Y22" s="46">
        <f t="shared" si="9"/>
        <v>0</v>
      </c>
      <c r="Z22" s="91">
        <v>0</v>
      </c>
      <c r="AA22" s="22"/>
      <c r="AB22" s="43">
        <f t="shared" si="10"/>
        <v>0</v>
      </c>
      <c r="AC22" s="17" t="s">
        <v>16</v>
      </c>
      <c r="AD22" s="18">
        <v>0</v>
      </c>
    </row>
    <row r="23" spans="1:30" ht="24.6" hidden="1" x14ac:dyDescent="0.65">
      <c r="A23" s="10">
        <v>19</v>
      </c>
      <c r="B23" s="10" t="s">
        <v>511</v>
      </c>
      <c r="C23" s="19" t="s">
        <v>25</v>
      </c>
      <c r="D23" s="71">
        <f>+ยกมา!I23</f>
        <v>0</v>
      </c>
      <c r="E23" s="90">
        <v>0</v>
      </c>
      <c r="F23" s="46">
        <f t="shared" si="0"/>
        <v>0</v>
      </c>
      <c r="G23" s="101">
        <v>0</v>
      </c>
      <c r="H23" s="99">
        <v>0</v>
      </c>
      <c r="I23" s="46">
        <f t="shared" si="1"/>
        <v>0</v>
      </c>
      <c r="J23" s="91"/>
      <c r="K23" s="15">
        <v>65</v>
      </c>
      <c r="L23" s="72">
        <f t="shared" si="5"/>
        <v>0</v>
      </c>
      <c r="M23" s="17" t="s">
        <v>16</v>
      </c>
      <c r="N23" s="18">
        <v>0</v>
      </c>
      <c r="O23" s="23">
        <f t="shared" si="6"/>
        <v>0</v>
      </c>
      <c r="P23" s="19"/>
      <c r="Q23" s="43">
        <f t="shared" si="7"/>
        <v>0</v>
      </c>
      <c r="S23" s="10">
        <v>19</v>
      </c>
      <c r="T23" s="19"/>
      <c r="U23" s="46">
        <v>0</v>
      </c>
      <c r="V23" s="90">
        <v>0</v>
      </c>
      <c r="W23" s="46">
        <f t="shared" si="8"/>
        <v>0</v>
      </c>
      <c r="X23" s="90">
        <v>0</v>
      </c>
      <c r="Y23" s="46">
        <f t="shared" si="9"/>
        <v>0</v>
      </c>
      <c r="Z23" s="91">
        <v>0</v>
      </c>
      <c r="AA23" s="22"/>
      <c r="AB23" s="43">
        <f t="shared" si="10"/>
        <v>0</v>
      </c>
      <c r="AC23" s="17" t="s">
        <v>16</v>
      </c>
      <c r="AD23" s="18">
        <v>0</v>
      </c>
    </row>
    <row r="24" spans="1:30" ht="24.6" hidden="1" x14ac:dyDescent="0.65">
      <c r="A24" s="10">
        <v>20</v>
      </c>
      <c r="B24" s="10"/>
      <c r="C24" s="19" t="s">
        <v>405</v>
      </c>
      <c r="D24" s="71">
        <f>+ยกมา!I24</f>
        <v>6</v>
      </c>
      <c r="E24" s="90">
        <v>0</v>
      </c>
      <c r="F24" s="46">
        <f t="shared" si="0"/>
        <v>6</v>
      </c>
      <c r="G24" s="101">
        <v>0</v>
      </c>
      <c r="H24" s="99">
        <v>0</v>
      </c>
      <c r="I24" s="46">
        <f t="shared" si="1"/>
        <v>6</v>
      </c>
      <c r="J24" s="91"/>
      <c r="K24" s="15">
        <v>85</v>
      </c>
      <c r="L24" s="72">
        <f t="shared" si="5"/>
        <v>0</v>
      </c>
      <c r="M24" s="17" t="s">
        <v>16</v>
      </c>
      <c r="N24" s="18">
        <v>0</v>
      </c>
      <c r="O24" s="23">
        <f t="shared" si="6"/>
        <v>0</v>
      </c>
      <c r="P24" s="19"/>
      <c r="Q24" s="43">
        <f t="shared" si="7"/>
        <v>0</v>
      </c>
      <c r="S24" s="10">
        <v>20</v>
      </c>
      <c r="T24" s="19"/>
      <c r="U24" s="46">
        <v>0</v>
      </c>
      <c r="V24" s="90">
        <v>0</v>
      </c>
      <c r="W24" s="46">
        <f t="shared" si="8"/>
        <v>0</v>
      </c>
      <c r="X24" s="90">
        <v>0</v>
      </c>
      <c r="Y24" s="46">
        <f t="shared" si="9"/>
        <v>0</v>
      </c>
      <c r="Z24" s="91">
        <v>0</v>
      </c>
      <c r="AA24" s="22"/>
      <c r="AB24" s="43">
        <f t="shared" si="10"/>
        <v>0</v>
      </c>
      <c r="AC24" s="17" t="s">
        <v>16</v>
      </c>
      <c r="AD24" s="18">
        <v>0</v>
      </c>
    </row>
    <row r="25" spans="1:30" ht="24.6" hidden="1" x14ac:dyDescent="0.65">
      <c r="A25" s="10">
        <v>21</v>
      </c>
      <c r="B25" s="10" t="s">
        <v>510</v>
      </c>
      <c r="C25" s="19" t="s">
        <v>392</v>
      </c>
      <c r="D25" s="71">
        <f>+ยกมา!I25</f>
        <v>50</v>
      </c>
      <c r="E25" s="90">
        <v>0</v>
      </c>
      <c r="F25" s="46">
        <f t="shared" si="0"/>
        <v>50</v>
      </c>
      <c r="G25" s="101">
        <v>0</v>
      </c>
      <c r="H25" s="99">
        <v>0</v>
      </c>
      <c r="I25" s="46">
        <f t="shared" si="1"/>
        <v>44</v>
      </c>
      <c r="J25" s="91">
        <v>6</v>
      </c>
      <c r="K25" s="15">
        <v>100</v>
      </c>
      <c r="L25" s="72">
        <f t="shared" si="5"/>
        <v>600</v>
      </c>
      <c r="M25" s="17" t="s">
        <v>16</v>
      </c>
      <c r="N25" s="18">
        <v>0</v>
      </c>
      <c r="O25" s="23">
        <f t="shared" si="6"/>
        <v>600</v>
      </c>
      <c r="P25" s="19"/>
      <c r="Q25" s="43">
        <f t="shared" si="7"/>
        <v>0</v>
      </c>
      <c r="S25" s="10">
        <v>21</v>
      </c>
      <c r="T25" s="19"/>
      <c r="U25" s="46">
        <v>0</v>
      </c>
      <c r="V25" s="90">
        <v>0</v>
      </c>
      <c r="W25" s="46">
        <f t="shared" si="8"/>
        <v>0</v>
      </c>
      <c r="X25" s="90">
        <v>0</v>
      </c>
      <c r="Y25" s="46">
        <f t="shared" si="9"/>
        <v>0</v>
      </c>
      <c r="Z25" s="91">
        <v>0</v>
      </c>
      <c r="AA25" s="22"/>
      <c r="AB25" s="43">
        <f t="shared" si="10"/>
        <v>0</v>
      </c>
      <c r="AC25" s="17" t="s">
        <v>16</v>
      </c>
      <c r="AD25" s="18">
        <v>0</v>
      </c>
    </row>
    <row r="26" spans="1:30" ht="24.6" hidden="1" x14ac:dyDescent="0.65">
      <c r="A26" s="10">
        <v>22</v>
      </c>
      <c r="B26" s="10" t="s">
        <v>516</v>
      </c>
      <c r="C26" s="19" t="s">
        <v>403</v>
      </c>
      <c r="D26" s="71">
        <f>+ยกมา!I26</f>
        <v>0</v>
      </c>
      <c r="E26" s="90">
        <v>0</v>
      </c>
      <c r="F26" s="46">
        <f t="shared" si="0"/>
        <v>0</v>
      </c>
      <c r="G26" s="101">
        <v>0</v>
      </c>
      <c r="H26" s="99">
        <v>0</v>
      </c>
      <c r="I26" s="46">
        <f t="shared" si="1"/>
        <v>0</v>
      </c>
      <c r="J26" s="91"/>
      <c r="K26" s="15">
        <v>100</v>
      </c>
      <c r="L26" s="72">
        <f t="shared" si="5"/>
        <v>0</v>
      </c>
      <c r="M26" s="17" t="s">
        <v>16</v>
      </c>
      <c r="N26" s="18">
        <v>0</v>
      </c>
      <c r="O26" s="23">
        <f t="shared" si="6"/>
        <v>0</v>
      </c>
      <c r="P26" s="19"/>
      <c r="Q26" s="43">
        <f t="shared" si="7"/>
        <v>0</v>
      </c>
      <c r="S26" s="10">
        <v>22</v>
      </c>
      <c r="T26" s="19"/>
      <c r="U26" s="46">
        <v>0</v>
      </c>
      <c r="V26" s="90">
        <v>0</v>
      </c>
      <c r="W26" s="46">
        <f t="shared" si="8"/>
        <v>0</v>
      </c>
      <c r="X26" s="90">
        <v>0</v>
      </c>
      <c r="Y26" s="46">
        <f t="shared" si="9"/>
        <v>0</v>
      </c>
      <c r="Z26" s="91">
        <v>0</v>
      </c>
      <c r="AA26" s="22"/>
      <c r="AB26" s="43">
        <f t="shared" si="10"/>
        <v>0</v>
      </c>
      <c r="AC26" s="17" t="s">
        <v>16</v>
      </c>
      <c r="AD26" s="18">
        <v>0</v>
      </c>
    </row>
    <row r="27" spans="1:30" ht="24.6" hidden="1" x14ac:dyDescent="0.65">
      <c r="A27" s="10">
        <v>23</v>
      </c>
      <c r="B27" s="10" t="s">
        <v>513</v>
      </c>
      <c r="C27" s="19" t="s">
        <v>383</v>
      </c>
      <c r="D27" s="71">
        <f>+ยกมา!I27</f>
        <v>34</v>
      </c>
      <c r="E27" s="90">
        <v>0</v>
      </c>
      <c r="F27" s="46">
        <f t="shared" si="0"/>
        <v>34</v>
      </c>
      <c r="G27" s="101">
        <v>0</v>
      </c>
      <c r="H27" s="99">
        <v>0</v>
      </c>
      <c r="I27" s="46">
        <f t="shared" si="1"/>
        <v>33</v>
      </c>
      <c r="J27" s="91">
        <v>1</v>
      </c>
      <c r="K27" s="15">
        <v>100</v>
      </c>
      <c r="L27" s="72">
        <f t="shared" si="5"/>
        <v>100</v>
      </c>
      <c r="M27" s="17" t="s">
        <v>16</v>
      </c>
      <c r="N27" s="18">
        <v>0</v>
      </c>
      <c r="O27" s="23">
        <f t="shared" si="6"/>
        <v>100</v>
      </c>
      <c r="P27" s="19"/>
      <c r="Q27" s="43">
        <f t="shared" si="7"/>
        <v>0</v>
      </c>
      <c r="S27" s="10">
        <v>23</v>
      </c>
      <c r="T27" s="19"/>
      <c r="U27" s="46">
        <v>0</v>
      </c>
      <c r="V27" s="90">
        <v>0</v>
      </c>
      <c r="W27" s="46">
        <f t="shared" si="8"/>
        <v>0</v>
      </c>
      <c r="X27" s="90">
        <v>0</v>
      </c>
      <c r="Y27" s="46">
        <f t="shared" si="9"/>
        <v>0</v>
      </c>
      <c r="Z27" s="91">
        <v>0</v>
      </c>
      <c r="AA27" s="22"/>
      <c r="AB27" s="43">
        <f t="shared" si="10"/>
        <v>0</v>
      </c>
      <c r="AC27" s="17" t="s">
        <v>16</v>
      </c>
      <c r="AD27" s="18">
        <v>0</v>
      </c>
    </row>
    <row r="28" spans="1:30" ht="24.6" hidden="1" x14ac:dyDescent="0.65">
      <c r="A28" s="10">
        <v>24</v>
      </c>
      <c r="B28" s="10" t="s">
        <v>522</v>
      </c>
      <c r="C28" s="19" t="s">
        <v>388</v>
      </c>
      <c r="D28" s="71">
        <f>+ยกมา!I28</f>
        <v>0</v>
      </c>
      <c r="E28" s="90">
        <v>0</v>
      </c>
      <c r="F28" s="46">
        <f t="shared" si="0"/>
        <v>0</v>
      </c>
      <c r="G28" s="101">
        <v>0</v>
      </c>
      <c r="H28" s="99">
        <v>0</v>
      </c>
      <c r="I28" s="46">
        <f t="shared" si="1"/>
        <v>0</v>
      </c>
      <c r="J28" s="91"/>
      <c r="K28" s="15">
        <v>100</v>
      </c>
      <c r="L28" s="72">
        <f t="shared" si="5"/>
        <v>0</v>
      </c>
      <c r="M28" s="17" t="s">
        <v>16</v>
      </c>
      <c r="N28" s="18">
        <v>0</v>
      </c>
      <c r="O28" s="23">
        <f t="shared" si="6"/>
        <v>0</v>
      </c>
      <c r="P28" s="19"/>
      <c r="Q28" s="43">
        <f t="shared" si="7"/>
        <v>0</v>
      </c>
      <c r="S28" s="10">
        <v>24</v>
      </c>
      <c r="T28" s="19"/>
      <c r="U28" s="46">
        <v>0</v>
      </c>
      <c r="V28" s="90">
        <v>0</v>
      </c>
      <c r="W28" s="46">
        <f t="shared" si="8"/>
        <v>0</v>
      </c>
      <c r="X28" s="90">
        <v>0</v>
      </c>
      <c r="Y28" s="46">
        <f t="shared" si="9"/>
        <v>0</v>
      </c>
      <c r="Z28" s="91">
        <v>0</v>
      </c>
      <c r="AA28" s="22"/>
      <c r="AB28" s="43">
        <f t="shared" si="10"/>
        <v>0</v>
      </c>
      <c r="AC28" s="17" t="s">
        <v>16</v>
      </c>
      <c r="AD28" s="18">
        <v>0</v>
      </c>
    </row>
    <row r="29" spans="1:30" ht="24.6" hidden="1" x14ac:dyDescent="0.65">
      <c r="A29" s="10">
        <v>25</v>
      </c>
      <c r="B29" s="10" t="s">
        <v>515</v>
      </c>
      <c r="C29" s="19" t="s">
        <v>390</v>
      </c>
      <c r="D29" s="71">
        <f>+ยกมา!I29</f>
        <v>0</v>
      </c>
      <c r="E29" s="90">
        <v>0</v>
      </c>
      <c r="F29" s="46">
        <f t="shared" si="0"/>
        <v>0</v>
      </c>
      <c r="G29" s="101">
        <v>0</v>
      </c>
      <c r="H29" s="99">
        <v>0</v>
      </c>
      <c r="I29" s="46">
        <f t="shared" si="1"/>
        <v>0</v>
      </c>
      <c r="J29" s="91"/>
      <c r="K29" s="15">
        <v>100</v>
      </c>
      <c r="L29" s="72">
        <f t="shared" si="5"/>
        <v>0</v>
      </c>
      <c r="M29" s="17" t="s">
        <v>16</v>
      </c>
      <c r="N29" s="18">
        <v>0</v>
      </c>
      <c r="O29" s="23">
        <f t="shared" si="6"/>
        <v>0</v>
      </c>
      <c r="P29" s="19"/>
      <c r="Q29" s="43">
        <f t="shared" si="7"/>
        <v>0</v>
      </c>
      <c r="S29" s="10">
        <v>25</v>
      </c>
      <c r="T29" s="19"/>
      <c r="U29" s="46">
        <v>0</v>
      </c>
      <c r="V29" s="90">
        <v>0</v>
      </c>
      <c r="W29" s="46">
        <f t="shared" si="8"/>
        <v>0</v>
      </c>
      <c r="X29" s="90">
        <v>0</v>
      </c>
      <c r="Y29" s="46">
        <f t="shared" si="9"/>
        <v>0</v>
      </c>
      <c r="Z29" s="91">
        <v>0</v>
      </c>
      <c r="AA29" s="22"/>
      <c r="AB29" s="43">
        <f t="shared" si="10"/>
        <v>0</v>
      </c>
      <c r="AC29" s="17" t="s">
        <v>16</v>
      </c>
      <c r="AD29" s="18">
        <v>0</v>
      </c>
    </row>
    <row r="30" spans="1:30" ht="24.6" hidden="1" x14ac:dyDescent="0.65">
      <c r="A30" s="10">
        <v>26</v>
      </c>
      <c r="B30" s="10" t="s">
        <v>518</v>
      </c>
      <c r="C30" s="19" t="s">
        <v>385</v>
      </c>
      <c r="D30" s="71">
        <f>+ยกมา!I30</f>
        <v>0</v>
      </c>
      <c r="E30" s="90">
        <v>0</v>
      </c>
      <c r="F30" s="46">
        <f t="shared" si="0"/>
        <v>0</v>
      </c>
      <c r="G30" s="101">
        <v>0</v>
      </c>
      <c r="H30" s="99">
        <v>0</v>
      </c>
      <c r="I30" s="46">
        <f t="shared" si="1"/>
        <v>0</v>
      </c>
      <c r="J30" s="91"/>
      <c r="K30" s="15">
        <v>100</v>
      </c>
      <c r="L30" s="72">
        <f t="shared" si="5"/>
        <v>0</v>
      </c>
      <c r="M30" s="17" t="s">
        <v>16</v>
      </c>
      <c r="N30" s="18">
        <v>0</v>
      </c>
      <c r="O30" s="23">
        <f t="shared" si="6"/>
        <v>0</v>
      </c>
      <c r="P30" s="19"/>
      <c r="Q30" s="43">
        <f t="shared" si="7"/>
        <v>0</v>
      </c>
      <c r="S30" s="1"/>
      <c r="U30" s="24"/>
      <c r="V30" s="25"/>
      <c r="W30" s="24"/>
      <c r="X30" s="25"/>
      <c r="Y30" s="24"/>
      <c r="Z30" s="24"/>
      <c r="AA30" s="26"/>
      <c r="AB30" s="25"/>
      <c r="AC30" s="27"/>
      <c r="AD30" s="41">
        <v>0</v>
      </c>
    </row>
    <row r="31" spans="1:30" ht="24.6" hidden="1" x14ac:dyDescent="0.65">
      <c r="A31" s="10">
        <v>27</v>
      </c>
      <c r="B31" s="10"/>
      <c r="C31" s="19" t="s">
        <v>398</v>
      </c>
      <c r="D31" s="71">
        <f>+ยกมา!I31</f>
        <v>0</v>
      </c>
      <c r="E31" s="90">
        <v>0</v>
      </c>
      <c r="F31" s="46">
        <f t="shared" si="0"/>
        <v>0</v>
      </c>
      <c r="G31" s="101">
        <v>0</v>
      </c>
      <c r="H31" s="99">
        <v>0</v>
      </c>
      <c r="I31" s="46">
        <f t="shared" si="1"/>
        <v>0</v>
      </c>
      <c r="J31" s="91"/>
      <c r="K31" s="15">
        <v>100</v>
      </c>
      <c r="L31" s="72">
        <f t="shared" si="5"/>
        <v>0</v>
      </c>
      <c r="M31" s="17" t="s">
        <v>16</v>
      </c>
      <c r="N31" s="18">
        <v>0</v>
      </c>
      <c r="O31" s="23">
        <f t="shared" si="6"/>
        <v>0</v>
      </c>
      <c r="P31" s="19"/>
      <c r="Q31" s="43">
        <f t="shared" si="7"/>
        <v>0</v>
      </c>
    </row>
    <row r="32" spans="1:30" ht="24.6" hidden="1" x14ac:dyDescent="0.65">
      <c r="A32" s="10">
        <v>28</v>
      </c>
      <c r="B32" s="10" t="s">
        <v>496</v>
      </c>
      <c r="C32" s="19" t="s">
        <v>396</v>
      </c>
      <c r="D32" s="71">
        <f>+ยกมา!I32</f>
        <v>27</v>
      </c>
      <c r="E32" s="90">
        <v>0</v>
      </c>
      <c r="F32" s="46">
        <f t="shared" si="0"/>
        <v>27</v>
      </c>
      <c r="G32" s="101">
        <v>0</v>
      </c>
      <c r="H32" s="99">
        <v>0</v>
      </c>
      <c r="I32" s="46">
        <f t="shared" si="1"/>
        <v>25</v>
      </c>
      <c r="J32" s="91">
        <v>2</v>
      </c>
      <c r="K32" s="15">
        <v>100</v>
      </c>
      <c r="L32" s="72">
        <f t="shared" si="5"/>
        <v>200</v>
      </c>
      <c r="M32" s="17" t="s">
        <v>16</v>
      </c>
      <c r="N32" s="18">
        <v>0</v>
      </c>
      <c r="O32" s="23">
        <f t="shared" si="6"/>
        <v>200</v>
      </c>
      <c r="P32" s="19"/>
      <c r="Q32" s="43">
        <f t="shared" si="7"/>
        <v>0</v>
      </c>
      <c r="T32" s="172" t="s">
        <v>119</v>
      </c>
      <c r="U32" s="173"/>
      <c r="V32" s="173"/>
      <c r="W32" s="173"/>
      <c r="X32" s="173"/>
      <c r="Y32" s="173"/>
      <c r="Z32" s="173"/>
      <c r="AA32" s="174"/>
      <c r="AB32" s="40">
        <f>SUM(AB5:AB29)</f>
        <v>0</v>
      </c>
    </row>
    <row r="33" spans="1:27" ht="24.6" hidden="1" x14ac:dyDescent="0.65">
      <c r="A33" s="10">
        <v>29</v>
      </c>
      <c r="B33" s="10"/>
      <c r="C33" s="19" t="s">
        <v>383</v>
      </c>
      <c r="D33" s="71">
        <f>+ยกมา!I33</f>
        <v>0</v>
      </c>
      <c r="E33" s="90">
        <v>0</v>
      </c>
      <c r="F33" s="46">
        <f t="shared" si="0"/>
        <v>0</v>
      </c>
      <c r="G33" s="101">
        <v>0</v>
      </c>
      <c r="H33" s="99">
        <v>0</v>
      </c>
      <c r="I33" s="46">
        <f t="shared" si="1"/>
        <v>0</v>
      </c>
      <c r="J33" s="91"/>
      <c r="K33" s="15">
        <v>100</v>
      </c>
      <c r="L33" s="72">
        <f t="shared" si="5"/>
        <v>0</v>
      </c>
      <c r="M33" s="17" t="s">
        <v>16</v>
      </c>
      <c r="N33" s="18">
        <v>0</v>
      </c>
      <c r="O33" s="23">
        <f t="shared" si="6"/>
        <v>0</v>
      </c>
      <c r="P33" s="19"/>
      <c r="Q33" s="43">
        <f t="shared" si="7"/>
        <v>0</v>
      </c>
      <c r="T33" s="5"/>
      <c r="U33" s="5"/>
      <c r="V33" s="5"/>
      <c r="W33" s="5"/>
      <c r="X33" s="5"/>
      <c r="Y33" s="5"/>
      <c r="Z33" s="5"/>
      <c r="AA33" s="5"/>
    </row>
    <row r="34" spans="1:27" ht="24.6" hidden="1" x14ac:dyDescent="0.65">
      <c r="A34" s="10">
        <v>30</v>
      </c>
      <c r="B34" s="10" t="s">
        <v>517</v>
      </c>
      <c r="C34" s="19" t="s">
        <v>387</v>
      </c>
      <c r="D34" s="71">
        <f>+ยกมา!I34</f>
        <v>0</v>
      </c>
      <c r="E34" s="90">
        <v>0</v>
      </c>
      <c r="F34" s="46">
        <f t="shared" si="0"/>
        <v>0</v>
      </c>
      <c r="G34" s="101">
        <v>0</v>
      </c>
      <c r="H34" s="99">
        <v>0</v>
      </c>
      <c r="I34" s="46">
        <f t="shared" si="1"/>
        <v>0</v>
      </c>
      <c r="J34" s="91"/>
      <c r="K34" s="15">
        <v>100</v>
      </c>
      <c r="L34" s="72">
        <f t="shared" si="5"/>
        <v>0</v>
      </c>
      <c r="M34" s="17" t="s">
        <v>16</v>
      </c>
      <c r="N34" s="18">
        <v>0</v>
      </c>
      <c r="O34" s="23">
        <f t="shared" si="6"/>
        <v>0</v>
      </c>
      <c r="P34" s="19"/>
      <c r="Q34" s="43">
        <f t="shared" si="7"/>
        <v>0</v>
      </c>
    </row>
    <row r="35" spans="1:27" ht="24.6" hidden="1" x14ac:dyDescent="0.65">
      <c r="A35" s="10">
        <v>31</v>
      </c>
      <c r="B35" s="10" t="s">
        <v>491</v>
      </c>
      <c r="C35" s="19" t="s">
        <v>48</v>
      </c>
      <c r="D35" s="71">
        <f>+ยกมา!I35</f>
        <v>23</v>
      </c>
      <c r="E35" s="90">
        <v>0</v>
      </c>
      <c r="F35" s="46">
        <f t="shared" si="0"/>
        <v>23</v>
      </c>
      <c r="G35" s="101">
        <v>0</v>
      </c>
      <c r="H35" s="99">
        <v>0</v>
      </c>
      <c r="I35" s="46">
        <f t="shared" si="1"/>
        <v>22</v>
      </c>
      <c r="J35" s="91">
        <v>1</v>
      </c>
      <c r="K35" s="15">
        <v>100</v>
      </c>
      <c r="L35" s="72">
        <f t="shared" si="5"/>
        <v>100</v>
      </c>
      <c r="M35" s="17" t="s">
        <v>16</v>
      </c>
      <c r="N35" s="18">
        <v>0</v>
      </c>
      <c r="O35" s="23">
        <f t="shared" si="6"/>
        <v>100</v>
      </c>
      <c r="P35" s="19"/>
      <c r="Q35" s="43">
        <f t="shared" si="7"/>
        <v>0</v>
      </c>
    </row>
    <row r="36" spans="1:27" ht="24.6" x14ac:dyDescent="0.65">
      <c r="A36" s="10">
        <v>32</v>
      </c>
      <c r="B36" s="10" t="s">
        <v>512</v>
      </c>
      <c r="C36" s="19" t="s">
        <v>393</v>
      </c>
      <c r="D36" s="71">
        <f>+ยกมา!I36</f>
        <v>20</v>
      </c>
      <c r="E36" s="90">
        <v>0</v>
      </c>
      <c r="F36" s="46">
        <f t="shared" si="0"/>
        <v>20</v>
      </c>
      <c r="G36" s="101">
        <v>0</v>
      </c>
      <c r="H36" s="99">
        <v>0</v>
      </c>
      <c r="I36" s="46">
        <f t="shared" si="1"/>
        <v>17</v>
      </c>
      <c r="J36" s="91">
        <v>3</v>
      </c>
      <c r="K36" s="15">
        <v>130</v>
      </c>
      <c r="L36" s="72">
        <f t="shared" si="5"/>
        <v>390</v>
      </c>
      <c r="M36" s="17" t="s">
        <v>418</v>
      </c>
      <c r="N36" s="18">
        <v>65</v>
      </c>
      <c r="O36" s="23">
        <f t="shared" si="6"/>
        <v>325</v>
      </c>
      <c r="P36" s="19"/>
      <c r="Q36" s="43">
        <f t="shared" si="7"/>
        <v>0</v>
      </c>
    </row>
    <row r="37" spans="1:27" ht="24.6" hidden="1" x14ac:dyDescent="0.65">
      <c r="A37" s="10">
        <v>33</v>
      </c>
      <c r="B37" s="10" t="s">
        <v>519</v>
      </c>
      <c r="C37" s="19" t="s">
        <v>406</v>
      </c>
      <c r="D37" s="71">
        <f>+ยกมา!I37</f>
        <v>4</v>
      </c>
      <c r="E37" s="90">
        <v>0</v>
      </c>
      <c r="F37" s="46">
        <f t="shared" si="0"/>
        <v>4</v>
      </c>
      <c r="G37" s="101">
        <v>0</v>
      </c>
      <c r="H37" s="99">
        <v>0</v>
      </c>
      <c r="I37" s="46">
        <f t="shared" si="1"/>
        <v>4</v>
      </c>
      <c r="J37" s="91"/>
      <c r="K37" s="15">
        <v>130</v>
      </c>
      <c r="L37" s="72">
        <f t="shared" si="5"/>
        <v>0</v>
      </c>
      <c r="M37" s="17" t="s">
        <v>16</v>
      </c>
      <c r="N37" s="18">
        <v>0</v>
      </c>
      <c r="O37" s="23">
        <f t="shared" si="6"/>
        <v>0</v>
      </c>
      <c r="P37" s="19"/>
      <c r="Q37" s="43">
        <f t="shared" si="7"/>
        <v>0</v>
      </c>
    </row>
    <row r="38" spans="1:27" ht="24.6" hidden="1" x14ac:dyDescent="0.65">
      <c r="A38" s="10">
        <v>34</v>
      </c>
      <c r="B38" s="10" t="s">
        <v>501</v>
      </c>
      <c r="C38" s="19" t="s">
        <v>416</v>
      </c>
      <c r="D38" s="71">
        <f>+ยกมา!I38</f>
        <v>5</v>
      </c>
      <c r="E38" s="90">
        <v>0</v>
      </c>
      <c r="F38" s="46">
        <f>D38+E38</f>
        <v>5</v>
      </c>
      <c r="G38" s="101">
        <v>0</v>
      </c>
      <c r="H38" s="99">
        <v>0</v>
      </c>
      <c r="I38" s="46">
        <f>+F38-G38-J38-H38</f>
        <v>5</v>
      </c>
      <c r="J38" s="91"/>
      <c r="K38" s="15">
        <v>130</v>
      </c>
      <c r="L38" s="72">
        <f>+K38*J38</f>
        <v>0</v>
      </c>
      <c r="M38" s="17" t="s">
        <v>16</v>
      </c>
      <c r="N38" s="18">
        <v>0</v>
      </c>
      <c r="O38" s="23">
        <f>SUM(L38-N38)</f>
        <v>0</v>
      </c>
      <c r="P38" s="19"/>
      <c r="Q38" s="43">
        <f t="shared" ref="Q38:Q40" si="11">+L38*P38</f>
        <v>0</v>
      </c>
    </row>
    <row r="39" spans="1:27" ht="24.6" hidden="1" x14ac:dyDescent="0.65">
      <c r="A39" s="10">
        <v>35</v>
      </c>
      <c r="B39" s="10"/>
      <c r="C39" s="19" t="s">
        <v>334</v>
      </c>
      <c r="D39" s="71">
        <f>+ยกมา!I39</f>
        <v>0</v>
      </c>
      <c r="E39" s="90">
        <v>0</v>
      </c>
      <c r="F39" s="46">
        <f t="shared" si="0"/>
        <v>0</v>
      </c>
      <c r="G39" s="101">
        <v>0</v>
      </c>
      <c r="H39" s="99">
        <v>0</v>
      </c>
      <c r="I39" s="46">
        <f t="shared" si="1"/>
        <v>0</v>
      </c>
      <c r="J39" s="91"/>
      <c r="K39" s="15">
        <v>35</v>
      </c>
      <c r="L39" s="72">
        <f t="shared" si="5"/>
        <v>0</v>
      </c>
      <c r="M39" s="17" t="s">
        <v>16</v>
      </c>
      <c r="N39" s="18">
        <v>0</v>
      </c>
      <c r="O39" s="23">
        <f t="shared" si="6"/>
        <v>0</v>
      </c>
      <c r="P39" s="19"/>
      <c r="Q39" s="43">
        <f t="shared" si="11"/>
        <v>0</v>
      </c>
    </row>
    <row r="40" spans="1:27" ht="24.6" hidden="1" x14ac:dyDescent="0.65">
      <c r="A40" s="10">
        <v>36</v>
      </c>
      <c r="B40" s="10"/>
      <c r="C40" s="19" t="s">
        <v>138</v>
      </c>
      <c r="D40" s="71">
        <f>+ยกมา!I40</f>
        <v>0</v>
      </c>
      <c r="E40" s="90">
        <v>0</v>
      </c>
      <c r="F40" s="46">
        <f t="shared" si="0"/>
        <v>0</v>
      </c>
      <c r="G40" s="101">
        <v>0</v>
      </c>
      <c r="H40" s="99">
        <v>0</v>
      </c>
      <c r="I40" s="46">
        <f t="shared" si="1"/>
        <v>0</v>
      </c>
      <c r="J40" s="91"/>
      <c r="K40" s="15">
        <v>40</v>
      </c>
      <c r="L40" s="72">
        <f t="shared" si="5"/>
        <v>0</v>
      </c>
      <c r="M40" s="17" t="s">
        <v>16</v>
      </c>
      <c r="N40" s="18">
        <v>0</v>
      </c>
      <c r="O40" s="23">
        <f t="shared" si="6"/>
        <v>0</v>
      </c>
      <c r="P40" s="19"/>
      <c r="Q40" s="43">
        <f t="shared" si="11"/>
        <v>0</v>
      </c>
    </row>
    <row r="41" spans="1:27" ht="24.6" hidden="1" x14ac:dyDescent="0.65">
      <c r="A41" s="10">
        <v>37</v>
      </c>
      <c r="B41" s="10" t="s">
        <v>494</v>
      </c>
      <c r="C41" s="19" t="s">
        <v>49</v>
      </c>
      <c r="D41" s="71">
        <f>+ยกมา!I41</f>
        <v>3</v>
      </c>
      <c r="E41" s="90">
        <v>0</v>
      </c>
      <c r="F41" s="46">
        <f t="shared" si="0"/>
        <v>3</v>
      </c>
      <c r="G41" s="101">
        <v>0</v>
      </c>
      <c r="H41" s="99">
        <v>0</v>
      </c>
      <c r="I41" s="46">
        <f t="shared" si="1"/>
        <v>3</v>
      </c>
      <c r="J41" s="91"/>
      <c r="K41" s="15">
        <v>50</v>
      </c>
      <c r="L41" s="72">
        <f t="shared" si="5"/>
        <v>0</v>
      </c>
      <c r="M41" s="17" t="s">
        <v>16</v>
      </c>
      <c r="N41" s="18">
        <v>0</v>
      </c>
      <c r="O41" s="23">
        <f t="shared" si="6"/>
        <v>0</v>
      </c>
      <c r="P41" s="19"/>
      <c r="Q41" s="43">
        <f t="shared" si="7"/>
        <v>0</v>
      </c>
    </row>
    <row r="42" spans="1:27" ht="24.6" x14ac:dyDescent="0.65">
      <c r="A42" s="10">
        <v>38</v>
      </c>
      <c r="B42" s="10" t="s">
        <v>493</v>
      </c>
      <c r="C42" s="19" t="s">
        <v>50</v>
      </c>
      <c r="D42" s="71">
        <f>+ยกมา!I42</f>
        <v>7</v>
      </c>
      <c r="E42" s="90">
        <v>0</v>
      </c>
      <c r="F42" s="46">
        <f t="shared" si="0"/>
        <v>7</v>
      </c>
      <c r="G42" s="101">
        <v>0</v>
      </c>
      <c r="H42" s="99">
        <v>0</v>
      </c>
      <c r="I42" s="46">
        <f t="shared" si="1"/>
        <v>5</v>
      </c>
      <c r="J42" s="91">
        <v>2</v>
      </c>
      <c r="K42" s="15">
        <v>50</v>
      </c>
      <c r="L42" s="72">
        <f t="shared" si="5"/>
        <v>100</v>
      </c>
      <c r="M42" s="17" t="s">
        <v>418</v>
      </c>
      <c r="N42" s="18">
        <v>50</v>
      </c>
      <c r="O42" s="23">
        <f t="shared" si="6"/>
        <v>50</v>
      </c>
      <c r="P42" s="19"/>
      <c r="Q42" s="43">
        <f t="shared" si="7"/>
        <v>0</v>
      </c>
    </row>
    <row r="43" spans="1:27" ht="24.6" x14ac:dyDescent="0.65">
      <c r="A43" s="10">
        <v>39</v>
      </c>
      <c r="B43" s="10" t="s">
        <v>556</v>
      </c>
      <c r="C43" s="19" t="s">
        <v>51</v>
      </c>
      <c r="D43" s="71">
        <f>+ยกมา!I43</f>
        <v>5</v>
      </c>
      <c r="E43" s="90">
        <v>0</v>
      </c>
      <c r="F43" s="46">
        <f t="shared" si="0"/>
        <v>5</v>
      </c>
      <c r="G43" s="101">
        <v>0</v>
      </c>
      <c r="H43" s="99">
        <v>0</v>
      </c>
      <c r="I43" s="46">
        <f t="shared" si="1"/>
        <v>4</v>
      </c>
      <c r="J43" s="91">
        <v>1</v>
      </c>
      <c r="K43" s="15">
        <v>50</v>
      </c>
      <c r="L43" s="72">
        <f t="shared" si="5"/>
        <v>50</v>
      </c>
      <c r="M43" s="17" t="s">
        <v>418</v>
      </c>
      <c r="N43" s="18">
        <v>25</v>
      </c>
      <c r="O43" s="23">
        <f t="shared" si="6"/>
        <v>25</v>
      </c>
      <c r="P43" s="19"/>
      <c r="Q43" s="43">
        <f t="shared" si="7"/>
        <v>0</v>
      </c>
    </row>
    <row r="44" spans="1:27" ht="24.6" hidden="1" x14ac:dyDescent="0.65">
      <c r="A44" s="10">
        <v>40</v>
      </c>
      <c r="B44" s="10"/>
      <c r="C44" s="19" t="s">
        <v>265</v>
      </c>
      <c r="D44" s="71">
        <f>+ยกมา!I44</f>
        <v>0</v>
      </c>
      <c r="E44" s="90">
        <v>0</v>
      </c>
      <c r="F44" s="46">
        <f t="shared" si="0"/>
        <v>0</v>
      </c>
      <c r="G44" s="101">
        <v>0</v>
      </c>
      <c r="H44" s="99">
        <v>0</v>
      </c>
      <c r="I44" s="46">
        <f t="shared" si="1"/>
        <v>0</v>
      </c>
      <c r="J44" s="91"/>
      <c r="K44" s="15">
        <v>25</v>
      </c>
      <c r="L44" s="72">
        <f t="shared" si="5"/>
        <v>0</v>
      </c>
      <c r="M44" s="17" t="s">
        <v>16</v>
      </c>
      <c r="N44" s="18">
        <v>0</v>
      </c>
      <c r="O44" s="23">
        <f t="shared" si="6"/>
        <v>0</v>
      </c>
      <c r="P44" s="19"/>
      <c r="Q44" s="43">
        <f t="shared" si="7"/>
        <v>0</v>
      </c>
    </row>
    <row r="45" spans="1:27" ht="24.6" hidden="1" x14ac:dyDescent="0.65">
      <c r="A45" s="10">
        <v>41</v>
      </c>
      <c r="B45" s="10"/>
      <c r="C45" s="19" t="s">
        <v>449</v>
      </c>
      <c r="D45" s="71">
        <f>+ยกมา!I45</f>
        <v>0</v>
      </c>
      <c r="E45" s="90">
        <v>0</v>
      </c>
      <c r="F45" s="46">
        <f>D45+E45</f>
        <v>0</v>
      </c>
      <c r="G45" s="101">
        <v>0</v>
      </c>
      <c r="H45" s="99">
        <v>0</v>
      </c>
      <c r="I45" s="46">
        <f>+F45-G45-J45-H45</f>
        <v>0</v>
      </c>
      <c r="J45" s="91"/>
      <c r="K45" s="15">
        <v>25</v>
      </c>
      <c r="L45" s="72">
        <f>+K45*J45</f>
        <v>0</v>
      </c>
      <c r="M45" s="17" t="s">
        <v>16</v>
      </c>
      <c r="N45" s="18">
        <v>0</v>
      </c>
      <c r="O45" s="23">
        <f>SUM(L45-N45)</f>
        <v>0</v>
      </c>
      <c r="P45" s="19"/>
      <c r="Q45" s="43">
        <f>+L45*P45</f>
        <v>0</v>
      </c>
    </row>
    <row r="46" spans="1:27" ht="24.6" hidden="1" x14ac:dyDescent="0.65">
      <c r="A46" s="10">
        <v>42</v>
      </c>
      <c r="B46" s="10"/>
      <c r="C46" s="19" t="s">
        <v>450</v>
      </c>
      <c r="D46" s="71">
        <f>+ยกมา!I46</f>
        <v>0</v>
      </c>
      <c r="E46" s="90">
        <v>0</v>
      </c>
      <c r="F46" s="46">
        <f>D46+E46</f>
        <v>0</v>
      </c>
      <c r="G46" s="101">
        <v>0</v>
      </c>
      <c r="H46" s="99">
        <v>0</v>
      </c>
      <c r="I46" s="46">
        <f>+F46-G46-J46-H46</f>
        <v>0</v>
      </c>
      <c r="J46" s="91"/>
      <c r="K46" s="20">
        <v>25</v>
      </c>
      <c r="L46" s="72">
        <f>+K46*J46</f>
        <v>0</v>
      </c>
      <c r="M46" s="17" t="s">
        <v>16</v>
      </c>
      <c r="N46" s="18">
        <v>0</v>
      </c>
      <c r="O46" s="23">
        <f>SUM(L46-N46)</f>
        <v>0</v>
      </c>
      <c r="P46" s="19"/>
      <c r="Q46" s="43">
        <f>+L46*P46</f>
        <v>0</v>
      </c>
    </row>
    <row r="47" spans="1:27" ht="24.6" hidden="1" x14ac:dyDescent="0.65">
      <c r="A47" s="10">
        <v>43</v>
      </c>
      <c r="B47" s="10"/>
      <c r="C47" s="19" t="s">
        <v>451</v>
      </c>
      <c r="D47" s="71">
        <f>+ยกมา!I47</f>
        <v>0</v>
      </c>
      <c r="E47" s="90">
        <v>0</v>
      </c>
      <c r="F47" s="46">
        <f>D47+E47</f>
        <v>0</v>
      </c>
      <c r="G47" s="101">
        <v>0</v>
      </c>
      <c r="H47" s="99">
        <v>0</v>
      </c>
      <c r="I47" s="46">
        <f>+F47-G47-J47-H47</f>
        <v>0</v>
      </c>
      <c r="J47" s="91"/>
      <c r="K47" s="20">
        <v>25</v>
      </c>
      <c r="L47" s="72">
        <f>+K47*J47</f>
        <v>0</v>
      </c>
      <c r="M47" s="17" t="s">
        <v>16</v>
      </c>
      <c r="N47" s="18">
        <v>0</v>
      </c>
      <c r="O47" s="23">
        <f>SUM(L47-N47)</f>
        <v>0</v>
      </c>
      <c r="P47" s="19"/>
      <c r="Q47" s="43">
        <f>+L47*P47</f>
        <v>0</v>
      </c>
    </row>
    <row r="48" spans="1:27" ht="24.6" hidden="1" x14ac:dyDescent="0.65">
      <c r="A48" s="10">
        <v>44</v>
      </c>
      <c r="B48" s="10" t="s">
        <v>540</v>
      </c>
      <c r="C48" s="19" t="s">
        <v>266</v>
      </c>
      <c r="D48" s="71">
        <f>+ยกมา!I48</f>
        <v>0</v>
      </c>
      <c r="E48" s="90">
        <v>0</v>
      </c>
      <c r="F48" s="46">
        <f t="shared" si="0"/>
        <v>0</v>
      </c>
      <c r="G48" s="101">
        <v>0</v>
      </c>
      <c r="H48" s="99">
        <v>0</v>
      </c>
      <c r="I48" s="46">
        <f t="shared" si="1"/>
        <v>0</v>
      </c>
      <c r="J48" s="91"/>
      <c r="K48" s="15">
        <v>50</v>
      </c>
      <c r="L48" s="72">
        <f t="shared" si="5"/>
        <v>0</v>
      </c>
      <c r="M48" s="17" t="s">
        <v>16</v>
      </c>
      <c r="N48" s="18">
        <v>0</v>
      </c>
      <c r="O48" s="23">
        <f t="shared" si="6"/>
        <v>0</v>
      </c>
      <c r="P48" s="19"/>
      <c r="Q48" s="43">
        <f t="shared" si="7"/>
        <v>0</v>
      </c>
    </row>
    <row r="49" spans="1:17" ht="24.6" hidden="1" x14ac:dyDescent="0.65">
      <c r="A49" s="10">
        <v>45</v>
      </c>
      <c r="B49" s="10" t="s">
        <v>537</v>
      </c>
      <c r="C49" s="19" t="s">
        <v>52</v>
      </c>
      <c r="D49" s="71">
        <f>+ยกมา!I49</f>
        <v>4</v>
      </c>
      <c r="E49" s="90">
        <v>0</v>
      </c>
      <c r="F49" s="46">
        <f t="shared" si="0"/>
        <v>4</v>
      </c>
      <c r="G49" s="101">
        <v>0</v>
      </c>
      <c r="H49" s="99">
        <v>0</v>
      </c>
      <c r="I49" s="46">
        <f t="shared" si="1"/>
        <v>4</v>
      </c>
      <c r="J49" s="91"/>
      <c r="K49" s="15">
        <v>50</v>
      </c>
      <c r="L49" s="72">
        <f t="shared" si="5"/>
        <v>0</v>
      </c>
      <c r="M49" s="17" t="s">
        <v>16</v>
      </c>
      <c r="N49" s="18">
        <v>0</v>
      </c>
      <c r="O49" s="23">
        <f t="shared" si="6"/>
        <v>0</v>
      </c>
      <c r="P49" s="19"/>
      <c r="Q49" s="43">
        <f t="shared" si="7"/>
        <v>0</v>
      </c>
    </row>
    <row r="50" spans="1:17" ht="24.6" hidden="1" x14ac:dyDescent="0.65">
      <c r="A50" s="10">
        <v>46</v>
      </c>
      <c r="B50" s="10" t="s">
        <v>538</v>
      </c>
      <c r="C50" s="19" t="s">
        <v>53</v>
      </c>
      <c r="D50" s="71">
        <f>+ยกมา!I50</f>
        <v>3</v>
      </c>
      <c r="E50" s="90">
        <v>0</v>
      </c>
      <c r="F50" s="46">
        <f t="shared" si="0"/>
        <v>3</v>
      </c>
      <c r="G50" s="101">
        <v>0</v>
      </c>
      <c r="H50" s="99">
        <v>0</v>
      </c>
      <c r="I50" s="46">
        <f t="shared" si="1"/>
        <v>3</v>
      </c>
      <c r="J50" s="91"/>
      <c r="K50" s="15">
        <v>50</v>
      </c>
      <c r="L50" s="72">
        <f t="shared" si="5"/>
        <v>0</v>
      </c>
      <c r="M50" s="17" t="s">
        <v>16</v>
      </c>
      <c r="N50" s="18">
        <v>0</v>
      </c>
      <c r="O50" s="23">
        <f t="shared" si="6"/>
        <v>0</v>
      </c>
      <c r="P50" s="19"/>
      <c r="Q50" s="43">
        <f t="shared" si="7"/>
        <v>0</v>
      </c>
    </row>
    <row r="51" spans="1:17" ht="24.6" hidden="1" x14ac:dyDescent="0.65">
      <c r="A51" s="10">
        <v>47</v>
      </c>
      <c r="B51" s="10" t="s">
        <v>498</v>
      </c>
      <c r="C51" s="19" t="s">
        <v>54</v>
      </c>
      <c r="D51" s="71">
        <f>+ยกมา!I51</f>
        <v>8</v>
      </c>
      <c r="E51" s="90">
        <v>0</v>
      </c>
      <c r="F51" s="46">
        <f t="shared" si="0"/>
        <v>8</v>
      </c>
      <c r="G51" s="101">
        <v>0</v>
      </c>
      <c r="H51" s="99">
        <v>0</v>
      </c>
      <c r="I51" s="46">
        <f t="shared" si="1"/>
        <v>8</v>
      </c>
      <c r="J51" s="91"/>
      <c r="K51" s="15">
        <v>50</v>
      </c>
      <c r="L51" s="72">
        <f t="shared" si="5"/>
        <v>0</v>
      </c>
      <c r="M51" s="17" t="s">
        <v>16</v>
      </c>
      <c r="N51" s="18">
        <v>0</v>
      </c>
      <c r="O51" s="23">
        <f t="shared" si="6"/>
        <v>0</v>
      </c>
      <c r="P51" s="19"/>
      <c r="Q51" s="43">
        <f t="shared" si="7"/>
        <v>0</v>
      </c>
    </row>
    <row r="52" spans="1:17" ht="24.6" hidden="1" x14ac:dyDescent="0.65">
      <c r="A52" s="10">
        <v>48</v>
      </c>
      <c r="B52" s="10" t="s">
        <v>499</v>
      </c>
      <c r="C52" s="19" t="s">
        <v>55</v>
      </c>
      <c r="D52" s="71">
        <f>+ยกมา!I52</f>
        <v>9</v>
      </c>
      <c r="E52" s="90">
        <v>0</v>
      </c>
      <c r="F52" s="46">
        <f t="shared" si="0"/>
        <v>9</v>
      </c>
      <c r="G52" s="101">
        <v>0</v>
      </c>
      <c r="H52" s="99">
        <v>0</v>
      </c>
      <c r="I52" s="46">
        <f t="shared" si="1"/>
        <v>8</v>
      </c>
      <c r="J52" s="91">
        <v>1</v>
      </c>
      <c r="K52" s="15">
        <v>50</v>
      </c>
      <c r="L52" s="72">
        <f t="shared" si="5"/>
        <v>50</v>
      </c>
      <c r="M52" s="17" t="s">
        <v>16</v>
      </c>
      <c r="N52" s="18">
        <v>0</v>
      </c>
      <c r="O52" s="23">
        <f t="shared" si="6"/>
        <v>50</v>
      </c>
      <c r="P52" s="19"/>
      <c r="Q52" s="43">
        <f t="shared" si="7"/>
        <v>0</v>
      </c>
    </row>
    <row r="53" spans="1:17" ht="24.6" hidden="1" x14ac:dyDescent="0.65">
      <c r="A53" s="10">
        <v>49</v>
      </c>
      <c r="B53" s="10" t="s">
        <v>539</v>
      </c>
      <c r="C53" s="19" t="s">
        <v>56</v>
      </c>
      <c r="D53" s="71">
        <f>+ยกมา!I53</f>
        <v>0</v>
      </c>
      <c r="E53" s="90">
        <v>0</v>
      </c>
      <c r="F53" s="46">
        <f t="shared" si="0"/>
        <v>0</v>
      </c>
      <c r="G53" s="101">
        <v>0</v>
      </c>
      <c r="H53" s="99">
        <v>0</v>
      </c>
      <c r="I53" s="46">
        <f t="shared" si="1"/>
        <v>0</v>
      </c>
      <c r="J53" s="91"/>
      <c r="K53" s="15">
        <v>50</v>
      </c>
      <c r="L53" s="72">
        <f t="shared" si="5"/>
        <v>0</v>
      </c>
      <c r="M53" s="17" t="s">
        <v>16</v>
      </c>
      <c r="N53" s="18">
        <v>0</v>
      </c>
      <c r="O53" s="23">
        <f t="shared" si="6"/>
        <v>0</v>
      </c>
      <c r="P53" s="19"/>
      <c r="Q53" s="43">
        <f t="shared" si="7"/>
        <v>0</v>
      </c>
    </row>
    <row r="54" spans="1:17" ht="24.6" hidden="1" x14ac:dyDescent="0.65">
      <c r="A54" s="10">
        <v>50</v>
      </c>
      <c r="B54" s="10" t="s">
        <v>497</v>
      </c>
      <c r="C54" s="19" t="s">
        <v>57</v>
      </c>
      <c r="D54" s="71">
        <f>+ยกมา!I54</f>
        <v>2</v>
      </c>
      <c r="E54" s="90">
        <v>0</v>
      </c>
      <c r="F54" s="46">
        <f t="shared" si="0"/>
        <v>2</v>
      </c>
      <c r="G54" s="101">
        <v>0</v>
      </c>
      <c r="H54" s="99">
        <v>0</v>
      </c>
      <c r="I54" s="46">
        <f t="shared" si="1"/>
        <v>2</v>
      </c>
      <c r="J54" s="91"/>
      <c r="K54" s="15">
        <v>50</v>
      </c>
      <c r="L54" s="72">
        <f t="shared" si="5"/>
        <v>0</v>
      </c>
      <c r="M54" s="17" t="s">
        <v>16</v>
      </c>
      <c r="N54" s="18">
        <v>0</v>
      </c>
      <c r="O54" s="23">
        <f t="shared" si="6"/>
        <v>0</v>
      </c>
      <c r="P54" s="19"/>
      <c r="Q54" s="43">
        <f t="shared" si="7"/>
        <v>0</v>
      </c>
    </row>
    <row r="55" spans="1:17" ht="24.6" hidden="1" x14ac:dyDescent="0.65">
      <c r="A55" s="10">
        <v>51</v>
      </c>
      <c r="B55" s="10" t="s">
        <v>490</v>
      </c>
      <c r="C55" s="19" t="s">
        <v>58</v>
      </c>
      <c r="D55" s="71">
        <f>+ยกมา!I55</f>
        <v>19</v>
      </c>
      <c r="E55" s="90">
        <v>0</v>
      </c>
      <c r="F55" s="46">
        <f t="shared" si="0"/>
        <v>19</v>
      </c>
      <c r="G55" s="101">
        <v>0</v>
      </c>
      <c r="H55" s="99">
        <v>0</v>
      </c>
      <c r="I55" s="46">
        <f t="shared" si="1"/>
        <v>19</v>
      </c>
      <c r="J55" s="91"/>
      <c r="K55" s="15">
        <v>50</v>
      </c>
      <c r="L55" s="72">
        <f t="shared" si="5"/>
        <v>0</v>
      </c>
      <c r="M55" s="17" t="s">
        <v>16</v>
      </c>
      <c r="N55" s="18">
        <v>0</v>
      </c>
      <c r="O55" s="23">
        <f t="shared" si="6"/>
        <v>0</v>
      </c>
      <c r="P55" s="19"/>
      <c r="Q55" s="43">
        <f t="shared" si="7"/>
        <v>0</v>
      </c>
    </row>
    <row r="56" spans="1:17" ht="24.6" hidden="1" x14ac:dyDescent="0.65">
      <c r="A56" s="10">
        <v>52</v>
      </c>
      <c r="B56" s="10" t="s">
        <v>488</v>
      </c>
      <c r="C56" s="19" t="s">
        <v>59</v>
      </c>
      <c r="D56" s="71">
        <f>+ยกมา!I56</f>
        <v>7</v>
      </c>
      <c r="E56" s="90">
        <v>0</v>
      </c>
      <c r="F56" s="46">
        <f t="shared" si="0"/>
        <v>7</v>
      </c>
      <c r="G56" s="101">
        <v>0</v>
      </c>
      <c r="H56" s="99">
        <v>0</v>
      </c>
      <c r="I56" s="46">
        <f t="shared" si="1"/>
        <v>6</v>
      </c>
      <c r="J56" s="91">
        <v>1</v>
      </c>
      <c r="K56" s="15">
        <v>50</v>
      </c>
      <c r="L56" s="72">
        <f t="shared" si="5"/>
        <v>50</v>
      </c>
      <c r="M56" s="17" t="s">
        <v>16</v>
      </c>
      <c r="N56" s="18">
        <v>0</v>
      </c>
      <c r="O56" s="23">
        <f t="shared" si="6"/>
        <v>50</v>
      </c>
      <c r="P56" s="19"/>
      <c r="Q56" s="43">
        <f t="shared" si="7"/>
        <v>0</v>
      </c>
    </row>
    <row r="57" spans="1:17" ht="24.6" hidden="1" x14ac:dyDescent="0.65">
      <c r="A57" s="10">
        <v>53</v>
      </c>
      <c r="B57" s="10" t="s">
        <v>489</v>
      </c>
      <c r="C57" s="19" t="s">
        <v>60</v>
      </c>
      <c r="D57" s="71">
        <f>+ยกมา!I57</f>
        <v>11</v>
      </c>
      <c r="E57" s="90">
        <v>0</v>
      </c>
      <c r="F57" s="46">
        <f t="shared" si="0"/>
        <v>11</v>
      </c>
      <c r="G57" s="101">
        <v>0</v>
      </c>
      <c r="H57" s="99">
        <v>0</v>
      </c>
      <c r="I57" s="46">
        <f t="shared" si="1"/>
        <v>11</v>
      </c>
      <c r="J57" s="91"/>
      <c r="K57" s="15">
        <v>50</v>
      </c>
      <c r="L57" s="72">
        <f t="shared" si="5"/>
        <v>0</v>
      </c>
      <c r="M57" s="17" t="s">
        <v>16</v>
      </c>
      <c r="N57" s="18">
        <v>0</v>
      </c>
      <c r="O57" s="23">
        <f t="shared" si="6"/>
        <v>0</v>
      </c>
      <c r="P57" s="19"/>
      <c r="Q57" s="43">
        <f t="shared" si="7"/>
        <v>0</v>
      </c>
    </row>
    <row r="58" spans="1:17" ht="24.6" hidden="1" x14ac:dyDescent="0.65">
      <c r="A58" s="10">
        <v>54</v>
      </c>
      <c r="B58" s="10" t="s">
        <v>541</v>
      </c>
      <c r="C58" s="19" t="s">
        <v>61</v>
      </c>
      <c r="D58" s="71">
        <f>+ยกมา!I58</f>
        <v>3</v>
      </c>
      <c r="E58" s="90">
        <v>0</v>
      </c>
      <c r="F58" s="46">
        <f t="shared" si="0"/>
        <v>3</v>
      </c>
      <c r="G58" s="101">
        <v>0</v>
      </c>
      <c r="H58" s="99">
        <v>0</v>
      </c>
      <c r="I58" s="46">
        <f t="shared" si="1"/>
        <v>3</v>
      </c>
      <c r="J58" s="91"/>
      <c r="K58" s="15">
        <v>120</v>
      </c>
      <c r="L58" s="72">
        <f t="shared" si="5"/>
        <v>0</v>
      </c>
      <c r="M58" s="17" t="s">
        <v>16</v>
      </c>
      <c r="N58" s="18">
        <v>0</v>
      </c>
      <c r="O58" s="23">
        <f t="shared" si="6"/>
        <v>0</v>
      </c>
      <c r="P58" s="19"/>
      <c r="Q58" s="43">
        <f t="shared" si="7"/>
        <v>0</v>
      </c>
    </row>
    <row r="59" spans="1:17" ht="24.6" x14ac:dyDescent="0.65">
      <c r="A59" s="10">
        <v>55</v>
      </c>
      <c r="B59" s="10" t="s">
        <v>504</v>
      </c>
      <c r="C59" s="19" t="s">
        <v>62</v>
      </c>
      <c r="D59" s="71">
        <f>+ยกมา!I59</f>
        <v>10</v>
      </c>
      <c r="E59" s="90">
        <v>0</v>
      </c>
      <c r="F59" s="46">
        <f t="shared" si="0"/>
        <v>10</v>
      </c>
      <c r="G59" s="101">
        <v>0</v>
      </c>
      <c r="H59" s="99">
        <v>0</v>
      </c>
      <c r="I59" s="46">
        <f t="shared" si="1"/>
        <v>9</v>
      </c>
      <c r="J59" s="91">
        <v>1</v>
      </c>
      <c r="K59" s="15">
        <v>120</v>
      </c>
      <c r="L59" s="72">
        <f t="shared" si="5"/>
        <v>120</v>
      </c>
      <c r="M59" s="17" t="s">
        <v>419</v>
      </c>
      <c r="N59" s="18">
        <v>35</v>
      </c>
      <c r="O59" s="23">
        <f t="shared" si="6"/>
        <v>85</v>
      </c>
      <c r="P59" s="19"/>
      <c r="Q59" s="43">
        <f t="shared" si="7"/>
        <v>0</v>
      </c>
    </row>
    <row r="60" spans="1:17" ht="24.6" hidden="1" x14ac:dyDescent="0.65">
      <c r="A60" s="10">
        <v>56</v>
      </c>
      <c r="B60" s="10" t="s">
        <v>502</v>
      </c>
      <c r="C60" s="19" t="s">
        <v>63</v>
      </c>
      <c r="D60" s="71">
        <f>+ยกมา!I60</f>
        <v>2</v>
      </c>
      <c r="E60" s="90">
        <v>0</v>
      </c>
      <c r="F60" s="46">
        <f t="shared" si="0"/>
        <v>2</v>
      </c>
      <c r="G60" s="101">
        <v>0</v>
      </c>
      <c r="H60" s="99">
        <v>0</v>
      </c>
      <c r="I60" s="46">
        <f t="shared" si="1"/>
        <v>2</v>
      </c>
      <c r="J60" s="91"/>
      <c r="K60" s="15">
        <v>120</v>
      </c>
      <c r="L60" s="72">
        <f t="shared" si="5"/>
        <v>0</v>
      </c>
      <c r="M60" s="17" t="s">
        <v>16</v>
      </c>
      <c r="N60" s="18">
        <v>0</v>
      </c>
      <c r="O60" s="23">
        <f t="shared" si="6"/>
        <v>0</v>
      </c>
      <c r="P60" s="19"/>
      <c r="Q60" s="43">
        <f t="shared" si="7"/>
        <v>0</v>
      </c>
    </row>
    <row r="61" spans="1:17" ht="24.6" hidden="1" x14ac:dyDescent="0.65">
      <c r="A61" s="10">
        <v>57</v>
      </c>
      <c r="B61" s="10"/>
      <c r="C61" s="19" t="s">
        <v>64</v>
      </c>
      <c r="D61" s="71">
        <f>+ยกมา!I61</f>
        <v>0</v>
      </c>
      <c r="E61" s="90">
        <v>0</v>
      </c>
      <c r="F61" s="46">
        <f t="shared" si="0"/>
        <v>0</v>
      </c>
      <c r="G61" s="101">
        <v>0</v>
      </c>
      <c r="H61" s="99">
        <v>0</v>
      </c>
      <c r="I61" s="46">
        <f t="shared" si="1"/>
        <v>0</v>
      </c>
      <c r="J61" s="91"/>
      <c r="K61" s="15">
        <v>120</v>
      </c>
      <c r="L61" s="72">
        <f t="shared" si="5"/>
        <v>0</v>
      </c>
      <c r="M61" s="17" t="s">
        <v>16</v>
      </c>
      <c r="N61" s="18">
        <v>0</v>
      </c>
      <c r="O61" s="23">
        <f t="shared" si="6"/>
        <v>0</v>
      </c>
      <c r="P61" s="19"/>
      <c r="Q61" s="43">
        <f t="shared" si="7"/>
        <v>0</v>
      </c>
    </row>
    <row r="62" spans="1:17" ht="24.6" x14ac:dyDescent="0.65">
      <c r="A62" s="10">
        <v>58</v>
      </c>
      <c r="B62" s="10" t="s">
        <v>503</v>
      </c>
      <c r="C62" s="19" t="s">
        <v>65</v>
      </c>
      <c r="D62" s="71">
        <f>+ยกมา!I62</f>
        <v>5</v>
      </c>
      <c r="E62" s="90">
        <v>0</v>
      </c>
      <c r="F62" s="46">
        <f t="shared" si="0"/>
        <v>5</v>
      </c>
      <c r="G62" s="101">
        <v>0</v>
      </c>
      <c r="H62" s="99">
        <v>0</v>
      </c>
      <c r="I62" s="46">
        <f t="shared" si="1"/>
        <v>4</v>
      </c>
      <c r="J62" s="91">
        <v>1</v>
      </c>
      <c r="K62" s="15">
        <v>120</v>
      </c>
      <c r="L62" s="72">
        <f t="shared" si="5"/>
        <v>120</v>
      </c>
      <c r="M62" s="17" t="s">
        <v>419</v>
      </c>
      <c r="N62" s="18">
        <v>35</v>
      </c>
      <c r="O62" s="23">
        <f t="shared" si="6"/>
        <v>85</v>
      </c>
      <c r="P62" s="19"/>
      <c r="Q62" s="43">
        <f t="shared" si="7"/>
        <v>0</v>
      </c>
    </row>
    <row r="63" spans="1:17" ht="24.6" x14ac:dyDescent="0.65">
      <c r="A63" s="10">
        <v>59</v>
      </c>
      <c r="B63" s="10" t="s">
        <v>500</v>
      </c>
      <c r="C63" s="19" t="s">
        <v>66</v>
      </c>
      <c r="D63" s="71">
        <f>+ยกมา!I63</f>
        <v>13</v>
      </c>
      <c r="E63" s="90">
        <v>0</v>
      </c>
      <c r="F63" s="46">
        <f t="shared" si="0"/>
        <v>13</v>
      </c>
      <c r="G63" s="101">
        <v>0</v>
      </c>
      <c r="H63" s="99">
        <v>0</v>
      </c>
      <c r="I63" s="46">
        <f t="shared" si="1"/>
        <v>9</v>
      </c>
      <c r="J63" s="91">
        <v>4</v>
      </c>
      <c r="K63" s="15">
        <v>120</v>
      </c>
      <c r="L63" s="72">
        <f t="shared" si="5"/>
        <v>480</v>
      </c>
      <c r="M63" s="17" t="s">
        <v>420</v>
      </c>
      <c r="N63" s="18">
        <v>140</v>
      </c>
      <c r="O63" s="23">
        <f t="shared" si="6"/>
        <v>340</v>
      </c>
      <c r="P63" s="19"/>
      <c r="Q63" s="43">
        <f t="shared" si="7"/>
        <v>0</v>
      </c>
    </row>
    <row r="64" spans="1:17" ht="24.6" hidden="1" x14ac:dyDescent="0.65">
      <c r="A64" s="10">
        <v>60</v>
      </c>
      <c r="B64" s="10" t="s">
        <v>542</v>
      </c>
      <c r="C64" s="19" t="s">
        <v>267</v>
      </c>
      <c r="D64" s="71">
        <f>+ยกมา!I64</f>
        <v>3</v>
      </c>
      <c r="E64" s="90">
        <v>0</v>
      </c>
      <c r="F64" s="46">
        <f t="shared" si="0"/>
        <v>3</v>
      </c>
      <c r="G64" s="101">
        <v>0</v>
      </c>
      <c r="H64" s="99">
        <v>0</v>
      </c>
      <c r="I64" s="46">
        <f t="shared" si="1"/>
        <v>2</v>
      </c>
      <c r="J64" s="91">
        <v>1</v>
      </c>
      <c r="K64" s="15">
        <v>120</v>
      </c>
      <c r="L64" s="72">
        <f t="shared" si="5"/>
        <v>120</v>
      </c>
      <c r="M64" s="17" t="s">
        <v>16</v>
      </c>
      <c r="N64" s="18">
        <v>0</v>
      </c>
      <c r="O64" s="23">
        <f t="shared" si="6"/>
        <v>120</v>
      </c>
      <c r="P64" s="19"/>
      <c r="Q64" s="43">
        <f t="shared" si="7"/>
        <v>0</v>
      </c>
    </row>
    <row r="65" spans="1:17" ht="24.6" hidden="1" x14ac:dyDescent="0.65">
      <c r="A65" s="10">
        <v>61</v>
      </c>
      <c r="B65" s="10"/>
      <c r="C65" s="19" t="s">
        <v>341</v>
      </c>
      <c r="D65" s="71">
        <f>+ยกมา!I65</f>
        <v>0</v>
      </c>
      <c r="E65" s="90">
        <v>0</v>
      </c>
      <c r="F65" s="46">
        <f t="shared" si="0"/>
        <v>0</v>
      </c>
      <c r="G65" s="101">
        <v>0</v>
      </c>
      <c r="H65" s="99">
        <v>0</v>
      </c>
      <c r="I65" s="46">
        <f t="shared" si="1"/>
        <v>0</v>
      </c>
      <c r="J65" s="91"/>
      <c r="K65" s="15">
        <v>30</v>
      </c>
      <c r="L65" s="72">
        <f t="shared" si="5"/>
        <v>0</v>
      </c>
      <c r="M65" s="17" t="s">
        <v>16</v>
      </c>
      <c r="N65" s="18">
        <v>0</v>
      </c>
      <c r="O65" s="23">
        <f t="shared" si="6"/>
        <v>0</v>
      </c>
      <c r="P65" s="19"/>
      <c r="Q65" s="43">
        <f t="shared" si="7"/>
        <v>0</v>
      </c>
    </row>
    <row r="66" spans="1:17" ht="24.6" hidden="1" x14ac:dyDescent="0.65">
      <c r="A66" s="10">
        <v>62</v>
      </c>
      <c r="B66" s="10" t="s">
        <v>546</v>
      </c>
      <c r="C66" s="19" t="s">
        <v>342</v>
      </c>
      <c r="D66" s="71">
        <f>+ยกมา!I66</f>
        <v>0</v>
      </c>
      <c r="E66" s="90">
        <v>0</v>
      </c>
      <c r="F66" s="46">
        <f t="shared" si="0"/>
        <v>0</v>
      </c>
      <c r="G66" s="101">
        <v>0</v>
      </c>
      <c r="H66" s="99">
        <v>0</v>
      </c>
      <c r="I66" s="46">
        <f t="shared" si="1"/>
        <v>0</v>
      </c>
      <c r="J66" s="91"/>
      <c r="K66" s="21">
        <v>30</v>
      </c>
      <c r="L66" s="72">
        <f t="shared" si="5"/>
        <v>0</v>
      </c>
      <c r="M66" s="17" t="s">
        <v>16</v>
      </c>
      <c r="N66" s="18">
        <v>0</v>
      </c>
      <c r="O66" s="23">
        <f t="shared" si="6"/>
        <v>0</v>
      </c>
      <c r="P66" s="19"/>
      <c r="Q66" s="43">
        <f t="shared" si="7"/>
        <v>0</v>
      </c>
    </row>
    <row r="67" spans="1:17" ht="24.6" hidden="1" x14ac:dyDescent="0.65">
      <c r="A67" s="10">
        <v>63</v>
      </c>
      <c r="B67" s="10" t="s">
        <v>547</v>
      </c>
      <c r="C67" s="19" t="s">
        <v>343</v>
      </c>
      <c r="D67" s="71">
        <f>+ยกมา!I67</f>
        <v>0</v>
      </c>
      <c r="E67" s="90">
        <v>0</v>
      </c>
      <c r="F67" s="46">
        <f t="shared" si="0"/>
        <v>0</v>
      </c>
      <c r="G67" s="101">
        <v>0</v>
      </c>
      <c r="H67" s="99">
        <v>0</v>
      </c>
      <c r="I67" s="46">
        <f t="shared" si="1"/>
        <v>0</v>
      </c>
      <c r="J67" s="91"/>
      <c r="K67" s="21">
        <v>30</v>
      </c>
      <c r="L67" s="72">
        <f t="shared" si="5"/>
        <v>0</v>
      </c>
      <c r="M67" s="17" t="s">
        <v>16</v>
      </c>
      <c r="N67" s="18">
        <v>0</v>
      </c>
      <c r="O67" s="23">
        <f t="shared" si="6"/>
        <v>0</v>
      </c>
      <c r="P67" s="19"/>
      <c r="Q67" s="43">
        <f t="shared" si="7"/>
        <v>0</v>
      </c>
    </row>
    <row r="68" spans="1:17" ht="24.6" hidden="1" x14ac:dyDescent="0.65">
      <c r="A68" s="10">
        <v>64</v>
      </c>
      <c r="B68" s="10" t="s">
        <v>543</v>
      </c>
      <c r="C68" s="19" t="s">
        <v>72</v>
      </c>
      <c r="D68" s="71">
        <f>+ยกมา!I68</f>
        <v>0</v>
      </c>
      <c r="E68" s="90">
        <v>0</v>
      </c>
      <c r="F68" s="46">
        <f t="shared" si="0"/>
        <v>0</v>
      </c>
      <c r="G68" s="101">
        <v>0</v>
      </c>
      <c r="H68" s="99">
        <v>0</v>
      </c>
      <c r="I68" s="46">
        <f t="shared" si="1"/>
        <v>0</v>
      </c>
      <c r="J68" s="91"/>
      <c r="K68" s="21">
        <v>50</v>
      </c>
      <c r="L68" s="72">
        <f t="shared" si="5"/>
        <v>0</v>
      </c>
      <c r="M68" s="17" t="s">
        <v>16</v>
      </c>
      <c r="N68" s="18">
        <v>0</v>
      </c>
      <c r="O68" s="23">
        <f t="shared" si="6"/>
        <v>0</v>
      </c>
      <c r="P68" s="19"/>
      <c r="Q68" s="43">
        <f t="shared" si="7"/>
        <v>0</v>
      </c>
    </row>
    <row r="69" spans="1:17" ht="24.6" hidden="1" x14ac:dyDescent="0.65">
      <c r="A69" s="10">
        <v>65</v>
      </c>
      <c r="B69" s="10" t="s">
        <v>545</v>
      </c>
      <c r="C69" s="19" t="s">
        <v>73</v>
      </c>
      <c r="D69" s="71">
        <f>+ยกมา!I69</f>
        <v>0</v>
      </c>
      <c r="E69" s="90">
        <v>0</v>
      </c>
      <c r="F69" s="46">
        <f t="shared" si="0"/>
        <v>0</v>
      </c>
      <c r="G69" s="101">
        <v>0</v>
      </c>
      <c r="H69" s="99">
        <v>0</v>
      </c>
      <c r="I69" s="46">
        <f t="shared" si="1"/>
        <v>0</v>
      </c>
      <c r="J69" s="91"/>
      <c r="K69" s="21">
        <v>50</v>
      </c>
      <c r="L69" s="72">
        <f t="shared" si="5"/>
        <v>0</v>
      </c>
      <c r="M69" s="17" t="s">
        <v>16</v>
      </c>
      <c r="N69" s="18">
        <v>0</v>
      </c>
      <c r="O69" s="23">
        <f t="shared" si="6"/>
        <v>0</v>
      </c>
      <c r="P69" s="19"/>
      <c r="Q69" s="43">
        <f t="shared" si="7"/>
        <v>0</v>
      </c>
    </row>
    <row r="70" spans="1:17" ht="24.6" hidden="1" x14ac:dyDescent="0.65">
      <c r="A70" s="10">
        <v>66</v>
      </c>
      <c r="B70" s="10" t="s">
        <v>544</v>
      </c>
      <c r="C70" s="19" t="s">
        <v>74</v>
      </c>
      <c r="D70" s="71">
        <f>+ยกมา!I70</f>
        <v>0</v>
      </c>
      <c r="E70" s="90">
        <v>0</v>
      </c>
      <c r="F70" s="46">
        <f t="shared" si="0"/>
        <v>0</v>
      </c>
      <c r="G70" s="101">
        <v>0</v>
      </c>
      <c r="H70" s="99">
        <v>0</v>
      </c>
      <c r="I70" s="46">
        <f t="shared" si="1"/>
        <v>0</v>
      </c>
      <c r="J70" s="91"/>
      <c r="K70" s="15">
        <v>50</v>
      </c>
      <c r="L70" s="72">
        <f t="shared" si="5"/>
        <v>0</v>
      </c>
      <c r="M70" s="17" t="s">
        <v>16</v>
      </c>
      <c r="N70" s="18">
        <v>0</v>
      </c>
      <c r="O70" s="23">
        <f t="shared" si="6"/>
        <v>0</v>
      </c>
      <c r="P70" s="19"/>
      <c r="Q70" s="43">
        <f t="shared" si="7"/>
        <v>0</v>
      </c>
    </row>
    <row r="71" spans="1:17" ht="24.6" hidden="1" x14ac:dyDescent="0.65">
      <c r="A71" s="10">
        <v>67</v>
      </c>
      <c r="B71" s="10"/>
      <c r="C71" s="19" t="s">
        <v>175</v>
      </c>
      <c r="D71" s="71">
        <f>+ยกมา!I71</f>
        <v>0</v>
      </c>
      <c r="E71" s="90">
        <v>0</v>
      </c>
      <c r="F71" s="46">
        <f t="shared" si="0"/>
        <v>0</v>
      </c>
      <c r="G71" s="101">
        <v>0</v>
      </c>
      <c r="H71" s="99">
        <v>0</v>
      </c>
      <c r="I71" s="46">
        <f t="shared" si="1"/>
        <v>0</v>
      </c>
      <c r="J71" s="91"/>
      <c r="K71" s="21">
        <v>50</v>
      </c>
      <c r="L71" s="72">
        <f t="shared" si="5"/>
        <v>0</v>
      </c>
      <c r="M71" s="17" t="s">
        <v>16</v>
      </c>
      <c r="N71" s="18">
        <v>0</v>
      </c>
      <c r="O71" s="23">
        <f t="shared" si="6"/>
        <v>0</v>
      </c>
      <c r="P71" s="19"/>
      <c r="Q71" s="43">
        <f t="shared" si="7"/>
        <v>0</v>
      </c>
    </row>
    <row r="72" spans="1:17" ht="24.6" hidden="1" x14ac:dyDescent="0.65">
      <c r="A72" s="10">
        <v>68</v>
      </c>
      <c r="B72" s="10"/>
      <c r="C72" s="19" t="s">
        <v>268</v>
      </c>
      <c r="D72" s="71">
        <f>+ยกมา!I72</f>
        <v>0</v>
      </c>
      <c r="E72" s="90">
        <v>0</v>
      </c>
      <c r="F72" s="46">
        <f t="shared" si="0"/>
        <v>0</v>
      </c>
      <c r="G72" s="101">
        <v>0</v>
      </c>
      <c r="H72" s="99">
        <v>0</v>
      </c>
      <c r="I72" s="46">
        <f t="shared" ref="I72:I136" si="12">+F72-G72-J72-H72</f>
        <v>0</v>
      </c>
      <c r="J72" s="91"/>
      <c r="K72" s="15">
        <v>50</v>
      </c>
      <c r="L72" s="72">
        <f t="shared" si="5"/>
        <v>0</v>
      </c>
      <c r="M72" s="17" t="s">
        <v>16</v>
      </c>
      <c r="N72" s="18">
        <v>0</v>
      </c>
      <c r="O72" s="23">
        <f t="shared" si="6"/>
        <v>0</v>
      </c>
      <c r="P72" s="19"/>
      <c r="Q72" s="43">
        <f t="shared" si="7"/>
        <v>0</v>
      </c>
    </row>
    <row r="73" spans="1:17" ht="24.6" hidden="1" x14ac:dyDescent="0.65">
      <c r="A73" s="10">
        <v>69</v>
      </c>
      <c r="B73" s="10"/>
      <c r="C73" s="19" t="s">
        <v>70</v>
      </c>
      <c r="D73" s="71">
        <f>+ยกมา!I73</f>
        <v>0</v>
      </c>
      <c r="E73" s="90">
        <v>0</v>
      </c>
      <c r="F73" s="46">
        <f t="shared" si="0"/>
        <v>0</v>
      </c>
      <c r="G73" s="101">
        <v>0</v>
      </c>
      <c r="H73" s="99">
        <v>0</v>
      </c>
      <c r="I73" s="46">
        <f t="shared" si="12"/>
        <v>0</v>
      </c>
      <c r="J73" s="91"/>
      <c r="K73" s="20">
        <v>70</v>
      </c>
      <c r="L73" s="72">
        <f t="shared" ref="L73:L137" si="13">+K73*J73</f>
        <v>0</v>
      </c>
      <c r="M73" s="17" t="s">
        <v>16</v>
      </c>
      <c r="N73" s="18">
        <v>0</v>
      </c>
      <c r="O73" s="23">
        <f t="shared" ref="O73:O137" si="14">SUM(L73-N73)</f>
        <v>0</v>
      </c>
      <c r="P73" s="19"/>
      <c r="Q73" s="43">
        <f t="shared" ref="Q73:Q137" si="15">+L73*P73</f>
        <v>0</v>
      </c>
    </row>
    <row r="74" spans="1:17" ht="24.6" hidden="1" x14ac:dyDescent="0.65">
      <c r="A74" s="10">
        <v>70</v>
      </c>
      <c r="B74" s="10"/>
      <c r="C74" s="19" t="s">
        <v>71</v>
      </c>
      <c r="D74" s="71">
        <f>+ยกมา!I74</f>
        <v>0</v>
      </c>
      <c r="E74" s="90">
        <v>0</v>
      </c>
      <c r="F74" s="46">
        <f t="shared" si="0"/>
        <v>0</v>
      </c>
      <c r="G74" s="101">
        <v>0</v>
      </c>
      <c r="H74" s="99">
        <v>0</v>
      </c>
      <c r="I74" s="46">
        <f t="shared" si="12"/>
        <v>0</v>
      </c>
      <c r="J74" s="91"/>
      <c r="K74" s="20">
        <v>80</v>
      </c>
      <c r="L74" s="72">
        <f t="shared" si="13"/>
        <v>0</v>
      </c>
      <c r="M74" s="17" t="s">
        <v>16</v>
      </c>
      <c r="N74" s="18">
        <v>0</v>
      </c>
      <c r="O74" s="23">
        <f t="shared" si="14"/>
        <v>0</v>
      </c>
      <c r="P74" s="19"/>
      <c r="Q74" s="43">
        <f t="shared" si="15"/>
        <v>0</v>
      </c>
    </row>
    <row r="75" spans="1:17" ht="24.6" hidden="1" x14ac:dyDescent="0.65">
      <c r="A75" s="10">
        <v>71</v>
      </c>
      <c r="B75" s="10"/>
      <c r="C75" s="19" t="s">
        <v>199</v>
      </c>
      <c r="D75" s="71">
        <f>+ยกมา!I75</f>
        <v>0</v>
      </c>
      <c r="E75" s="90">
        <v>0</v>
      </c>
      <c r="F75" s="46">
        <f t="shared" si="0"/>
        <v>0</v>
      </c>
      <c r="G75" s="101">
        <v>0</v>
      </c>
      <c r="H75" s="99">
        <v>0</v>
      </c>
      <c r="I75" s="46">
        <f t="shared" si="12"/>
        <v>0</v>
      </c>
      <c r="J75" s="91"/>
      <c r="K75" s="21">
        <v>150</v>
      </c>
      <c r="L75" s="72">
        <f t="shared" si="13"/>
        <v>0</v>
      </c>
      <c r="M75" s="17" t="s">
        <v>16</v>
      </c>
      <c r="N75" s="18">
        <v>0</v>
      </c>
      <c r="O75" s="23">
        <f t="shared" si="14"/>
        <v>0</v>
      </c>
      <c r="P75" s="19"/>
      <c r="Q75" s="43">
        <f t="shared" si="15"/>
        <v>0</v>
      </c>
    </row>
    <row r="76" spans="1:17" ht="24.6" hidden="1" x14ac:dyDescent="0.65">
      <c r="A76" s="10">
        <v>72</v>
      </c>
      <c r="B76" s="10"/>
      <c r="C76" s="19" t="s">
        <v>200</v>
      </c>
      <c r="D76" s="71">
        <f>+ยกมา!I76</f>
        <v>0</v>
      </c>
      <c r="E76" s="90">
        <v>0</v>
      </c>
      <c r="F76" s="46">
        <f t="shared" si="0"/>
        <v>0</v>
      </c>
      <c r="G76" s="101">
        <v>0</v>
      </c>
      <c r="H76" s="99">
        <v>0</v>
      </c>
      <c r="I76" s="46">
        <f t="shared" si="12"/>
        <v>0</v>
      </c>
      <c r="J76" s="91"/>
      <c r="K76" s="21">
        <v>150</v>
      </c>
      <c r="L76" s="72">
        <f t="shared" si="13"/>
        <v>0</v>
      </c>
      <c r="M76" s="17" t="s">
        <v>16</v>
      </c>
      <c r="N76" s="18">
        <v>0</v>
      </c>
      <c r="O76" s="23">
        <f t="shared" si="14"/>
        <v>0</v>
      </c>
      <c r="P76" s="19"/>
      <c r="Q76" s="43">
        <f t="shared" si="15"/>
        <v>0</v>
      </c>
    </row>
    <row r="77" spans="1:17" ht="24.6" hidden="1" x14ac:dyDescent="0.65">
      <c r="A77" s="10">
        <v>73</v>
      </c>
      <c r="B77" s="10"/>
      <c r="C77" s="19" t="s">
        <v>201</v>
      </c>
      <c r="D77" s="71">
        <f>+ยกมา!I77</f>
        <v>0</v>
      </c>
      <c r="E77" s="90">
        <v>0</v>
      </c>
      <c r="F77" s="46">
        <f t="shared" si="0"/>
        <v>0</v>
      </c>
      <c r="G77" s="101">
        <v>0</v>
      </c>
      <c r="H77" s="99">
        <v>0</v>
      </c>
      <c r="I77" s="46">
        <f t="shared" si="12"/>
        <v>0</v>
      </c>
      <c r="J77" s="91"/>
      <c r="K77" s="20">
        <v>150</v>
      </c>
      <c r="L77" s="72">
        <f t="shared" si="13"/>
        <v>0</v>
      </c>
      <c r="M77" s="17" t="s">
        <v>16</v>
      </c>
      <c r="N77" s="18">
        <v>0</v>
      </c>
      <c r="O77" s="23">
        <f t="shared" si="14"/>
        <v>0</v>
      </c>
      <c r="P77" s="19"/>
      <c r="Q77" s="43">
        <f t="shared" si="15"/>
        <v>0</v>
      </c>
    </row>
    <row r="78" spans="1:17" ht="24.6" hidden="1" x14ac:dyDescent="0.65">
      <c r="A78" s="10">
        <v>74</v>
      </c>
      <c r="B78" s="10"/>
      <c r="C78" s="19" t="s">
        <v>77</v>
      </c>
      <c r="D78" s="71">
        <f>+ยกมา!I78</f>
        <v>1</v>
      </c>
      <c r="E78" s="90">
        <v>0</v>
      </c>
      <c r="F78" s="46">
        <f t="shared" si="0"/>
        <v>1</v>
      </c>
      <c r="G78" s="101">
        <v>0</v>
      </c>
      <c r="H78" s="99">
        <v>0</v>
      </c>
      <c r="I78" s="46">
        <f t="shared" si="12"/>
        <v>1</v>
      </c>
      <c r="J78" s="91"/>
      <c r="K78" s="20">
        <v>50</v>
      </c>
      <c r="L78" s="72">
        <f t="shared" si="13"/>
        <v>0</v>
      </c>
      <c r="M78" s="17" t="s">
        <v>16</v>
      </c>
      <c r="N78" s="18">
        <v>0</v>
      </c>
      <c r="O78" s="23">
        <f t="shared" si="14"/>
        <v>0</v>
      </c>
      <c r="P78" s="19"/>
      <c r="Q78" s="43">
        <f t="shared" si="15"/>
        <v>0</v>
      </c>
    </row>
    <row r="79" spans="1:17" ht="24.6" hidden="1" x14ac:dyDescent="0.65">
      <c r="A79" s="10">
        <v>75</v>
      </c>
      <c r="B79" s="10"/>
      <c r="C79" s="19" t="s">
        <v>409</v>
      </c>
      <c r="D79" s="71">
        <f>+ยกมา!I79</f>
        <v>2</v>
      </c>
      <c r="E79" s="90">
        <v>0</v>
      </c>
      <c r="F79" s="46">
        <f t="shared" si="0"/>
        <v>2</v>
      </c>
      <c r="G79" s="101">
        <v>0</v>
      </c>
      <c r="H79" s="99">
        <v>0</v>
      </c>
      <c r="I79" s="46">
        <f t="shared" si="12"/>
        <v>1</v>
      </c>
      <c r="J79" s="91">
        <v>1</v>
      </c>
      <c r="K79" s="20">
        <v>50</v>
      </c>
      <c r="L79" s="72">
        <f t="shared" si="13"/>
        <v>50</v>
      </c>
      <c r="M79" s="17" t="s">
        <v>16</v>
      </c>
      <c r="N79" s="18">
        <v>0</v>
      </c>
      <c r="O79" s="23">
        <f t="shared" si="14"/>
        <v>50</v>
      </c>
      <c r="P79" s="19"/>
      <c r="Q79" s="43">
        <f t="shared" si="15"/>
        <v>0</v>
      </c>
    </row>
    <row r="80" spans="1:17" ht="24.6" hidden="1" x14ac:dyDescent="0.65">
      <c r="A80" s="10">
        <v>76</v>
      </c>
      <c r="B80" s="10"/>
      <c r="C80" s="19" t="s">
        <v>410</v>
      </c>
      <c r="D80" s="71">
        <f>+ยกมา!I80</f>
        <v>0</v>
      </c>
      <c r="E80" s="90">
        <v>0</v>
      </c>
      <c r="F80" s="46">
        <f t="shared" si="0"/>
        <v>0</v>
      </c>
      <c r="G80" s="101">
        <v>0</v>
      </c>
      <c r="H80" s="99">
        <v>0</v>
      </c>
      <c r="I80" s="46">
        <f t="shared" si="12"/>
        <v>0</v>
      </c>
      <c r="J80" s="91"/>
      <c r="K80" s="20">
        <v>120</v>
      </c>
      <c r="L80" s="72">
        <f t="shared" si="13"/>
        <v>0</v>
      </c>
      <c r="M80" s="17" t="s">
        <v>16</v>
      </c>
      <c r="N80" s="18">
        <v>0</v>
      </c>
      <c r="O80" s="23">
        <f t="shared" si="14"/>
        <v>0</v>
      </c>
      <c r="P80" s="19"/>
      <c r="Q80" s="43">
        <f t="shared" si="15"/>
        <v>0</v>
      </c>
    </row>
    <row r="81" spans="1:17" ht="24.6" hidden="1" x14ac:dyDescent="0.65">
      <c r="A81" s="10">
        <v>77</v>
      </c>
      <c r="B81" s="10"/>
      <c r="C81" s="19" t="s">
        <v>411</v>
      </c>
      <c r="D81" s="71">
        <f>+ยกมา!I81</f>
        <v>2</v>
      </c>
      <c r="E81" s="90">
        <v>0</v>
      </c>
      <c r="F81" s="46">
        <f t="shared" si="0"/>
        <v>2</v>
      </c>
      <c r="G81" s="101">
        <v>0</v>
      </c>
      <c r="H81" s="99">
        <v>0</v>
      </c>
      <c r="I81" s="46">
        <f t="shared" si="12"/>
        <v>2</v>
      </c>
      <c r="J81" s="91"/>
      <c r="K81" s="20">
        <v>50</v>
      </c>
      <c r="L81" s="72">
        <f t="shared" si="13"/>
        <v>0</v>
      </c>
      <c r="M81" s="17" t="s">
        <v>16</v>
      </c>
      <c r="N81" s="18">
        <v>0</v>
      </c>
      <c r="O81" s="23">
        <f t="shared" si="14"/>
        <v>0</v>
      </c>
      <c r="P81" s="19"/>
      <c r="Q81" s="43">
        <f t="shared" si="15"/>
        <v>0</v>
      </c>
    </row>
    <row r="82" spans="1:17" ht="24.6" hidden="1" x14ac:dyDescent="0.65">
      <c r="A82" s="10">
        <v>78</v>
      </c>
      <c r="B82" s="10"/>
      <c r="C82" s="19" t="s">
        <v>412</v>
      </c>
      <c r="D82" s="71">
        <f>+ยกมา!I82</f>
        <v>0</v>
      </c>
      <c r="E82" s="90">
        <v>0</v>
      </c>
      <c r="F82" s="46">
        <f t="shared" si="0"/>
        <v>0</v>
      </c>
      <c r="G82" s="101">
        <v>0</v>
      </c>
      <c r="H82" s="99">
        <v>0</v>
      </c>
      <c r="I82" s="46">
        <f t="shared" si="12"/>
        <v>0</v>
      </c>
      <c r="J82" s="91"/>
      <c r="K82" s="20">
        <v>120</v>
      </c>
      <c r="L82" s="72">
        <f t="shared" si="13"/>
        <v>0</v>
      </c>
      <c r="M82" s="17" t="s">
        <v>16</v>
      </c>
      <c r="N82" s="18">
        <v>0</v>
      </c>
      <c r="O82" s="23">
        <f t="shared" si="14"/>
        <v>0</v>
      </c>
      <c r="P82" s="19"/>
      <c r="Q82" s="43">
        <f t="shared" si="15"/>
        <v>0</v>
      </c>
    </row>
    <row r="83" spans="1:17" ht="24.6" hidden="1" x14ac:dyDescent="0.65">
      <c r="A83" s="10">
        <v>79</v>
      </c>
      <c r="B83" s="10"/>
      <c r="C83" s="19" t="s">
        <v>347</v>
      </c>
      <c r="D83" s="71">
        <f>+ยกมา!I83</f>
        <v>3</v>
      </c>
      <c r="E83" s="90">
        <v>0</v>
      </c>
      <c r="F83" s="46">
        <f t="shared" si="0"/>
        <v>3</v>
      </c>
      <c r="G83" s="101">
        <v>0</v>
      </c>
      <c r="H83" s="99">
        <v>0</v>
      </c>
      <c r="I83" s="46">
        <f t="shared" si="12"/>
        <v>1</v>
      </c>
      <c r="J83" s="91">
        <v>2</v>
      </c>
      <c r="K83" s="22">
        <v>50</v>
      </c>
      <c r="L83" s="72">
        <f t="shared" si="13"/>
        <v>100</v>
      </c>
      <c r="M83" s="17" t="s">
        <v>16</v>
      </c>
      <c r="N83" s="18">
        <v>0</v>
      </c>
      <c r="O83" s="23">
        <f t="shared" si="14"/>
        <v>100</v>
      </c>
      <c r="P83" s="19"/>
      <c r="Q83" s="43">
        <f t="shared" si="15"/>
        <v>0</v>
      </c>
    </row>
    <row r="84" spans="1:17" ht="24.6" hidden="1" x14ac:dyDescent="0.65">
      <c r="A84" s="10">
        <v>80</v>
      </c>
      <c r="B84" s="10"/>
      <c r="C84" s="19" t="s">
        <v>269</v>
      </c>
      <c r="D84" s="71">
        <f>+ยกมา!I84</f>
        <v>0</v>
      </c>
      <c r="E84" s="90">
        <v>0</v>
      </c>
      <c r="F84" s="46">
        <f t="shared" si="0"/>
        <v>0</v>
      </c>
      <c r="G84" s="101">
        <v>0</v>
      </c>
      <c r="H84" s="99">
        <v>0</v>
      </c>
      <c r="I84" s="46">
        <f t="shared" si="12"/>
        <v>0</v>
      </c>
      <c r="J84" s="91"/>
      <c r="K84" s="20">
        <v>45</v>
      </c>
      <c r="L84" s="72">
        <f t="shared" si="13"/>
        <v>0</v>
      </c>
      <c r="M84" s="17" t="s">
        <v>16</v>
      </c>
      <c r="N84" s="18">
        <v>0</v>
      </c>
      <c r="O84" s="23">
        <f t="shared" si="14"/>
        <v>0</v>
      </c>
      <c r="P84" s="19"/>
      <c r="Q84" s="43">
        <f t="shared" si="15"/>
        <v>0</v>
      </c>
    </row>
    <row r="85" spans="1:17" ht="24.6" hidden="1" x14ac:dyDescent="0.65">
      <c r="A85" s="10">
        <v>81</v>
      </c>
      <c r="B85" s="10"/>
      <c r="C85" s="19" t="s">
        <v>348</v>
      </c>
      <c r="D85" s="71">
        <f>+ยกมา!I85</f>
        <v>0</v>
      </c>
      <c r="E85" s="90">
        <v>0</v>
      </c>
      <c r="F85" s="46">
        <f t="shared" si="0"/>
        <v>0</v>
      </c>
      <c r="G85" s="101">
        <v>0</v>
      </c>
      <c r="H85" s="99">
        <v>0</v>
      </c>
      <c r="I85" s="46">
        <f t="shared" si="12"/>
        <v>0</v>
      </c>
      <c r="J85" s="91"/>
      <c r="K85" s="20">
        <v>50</v>
      </c>
      <c r="L85" s="72">
        <f t="shared" si="13"/>
        <v>0</v>
      </c>
      <c r="M85" s="17" t="s">
        <v>16</v>
      </c>
      <c r="N85" s="18">
        <v>0</v>
      </c>
      <c r="O85" s="23">
        <f t="shared" si="14"/>
        <v>0</v>
      </c>
      <c r="P85" s="19"/>
      <c r="Q85" s="43">
        <f t="shared" si="15"/>
        <v>0</v>
      </c>
    </row>
    <row r="86" spans="1:17" ht="24.6" hidden="1" x14ac:dyDescent="0.65">
      <c r="A86" s="10">
        <v>82</v>
      </c>
      <c r="B86" s="10" t="s">
        <v>553</v>
      </c>
      <c r="C86" s="19" t="s">
        <v>270</v>
      </c>
      <c r="D86" s="71">
        <f>+ยกมา!I86</f>
        <v>0</v>
      </c>
      <c r="E86" s="90">
        <v>0</v>
      </c>
      <c r="F86" s="46">
        <f t="shared" si="0"/>
        <v>0</v>
      </c>
      <c r="G86" s="101">
        <v>0</v>
      </c>
      <c r="H86" s="99">
        <v>0</v>
      </c>
      <c r="I86" s="46">
        <f t="shared" si="12"/>
        <v>0</v>
      </c>
      <c r="J86" s="91"/>
      <c r="K86" s="22">
        <v>55</v>
      </c>
      <c r="L86" s="72">
        <f t="shared" si="13"/>
        <v>0</v>
      </c>
      <c r="M86" s="17" t="s">
        <v>16</v>
      </c>
      <c r="N86" s="18">
        <v>0</v>
      </c>
      <c r="O86" s="23">
        <f t="shared" si="14"/>
        <v>0</v>
      </c>
      <c r="P86" s="19"/>
      <c r="Q86" s="43">
        <f t="shared" si="15"/>
        <v>0</v>
      </c>
    </row>
    <row r="87" spans="1:17" ht="24.6" hidden="1" x14ac:dyDescent="0.65">
      <c r="A87" s="10">
        <v>83</v>
      </c>
      <c r="B87" s="10" t="s">
        <v>552</v>
      </c>
      <c r="C87" s="19" t="s">
        <v>93</v>
      </c>
      <c r="D87" s="71">
        <f>+ยกมา!I87</f>
        <v>0</v>
      </c>
      <c r="E87" s="90">
        <v>0</v>
      </c>
      <c r="F87" s="46">
        <f t="shared" si="0"/>
        <v>0</v>
      </c>
      <c r="G87" s="101">
        <v>0</v>
      </c>
      <c r="H87" s="99">
        <v>0</v>
      </c>
      <c r="I87" s="46">
        <f t="shared" si="12"/>
        <v>0</v>
      </c>
      <c r="J87" s="91"/>
      <c r="K87" s="22">
        <v>55</v>
      </c>
      <c r="L87" s="72">
        <f t="shared" si="13"/>
        <v>0</v>
      </c>
      <c r="M87" s="17" t="s">
        <v>16</v>
      </c>
      <c r="N87" s="18">
        <v>0</v>
      </c>
      <c r="O87" s="23">
        <f t="shared" si="14"/>
        <v>0</v>
      </c>
      <c r="P87" s="19"/>
      <c r="Q87" s="43">
        <f t="shared" si="15"/>
        <v>0</v>
      </c>
    </row>
    <row r="88" spans="1:17" ht="24.6" hidden="1" x14ac:dyDescent="0.65">
      <c r="A88" s="10">
        <v>84</v>
      </c>
      <c r="B88" s="10"/>
      <c r="C88" s="19" t="s">
        <v>94</v>
      </c>
      <c r="D88" s="71">
        <f>+ยกมา!I88</f>
        <v>0</v>
      </c>
      <c r="E88" s="90">
        <v>0</v>
      </c>
      <c r="F88" s="46">
        <f t="shared" si="0"/>
        <v>0</v>
      </c>
      <c r="G88" s="101">
        <v>0</v>
      </c>
      <c r="H88" s="99">
        <v>0</v>
      </c>
      <c r="I88" s="46">
        <f t="shared" si="12"/>
        <v>0</v>
      </c>
      <c r="J88" s="91"/>
      <c r="K88" s="22">
        <v>55</v>
      </c>
      <c r="L88" s="72">
        <f t="shared" si="13"/>
        <v>0</v>
      </c>
      <c r="M88" s="17" t="s">
        <v>16</v>
      </c>
      <c r="N88" s="18">
        <v>0</v>
      </c>
      <c r="O88" s="23">
        <f t="shared" si="14"/>
        <v>0</v>
      </c>
      <c r="P88" s="19"/>
      <c r="Q88" s="43">
        <f t="shared" si="15"/>
        <v>0</v>
      </c>
    </row>
    <row r="89" spans="1:17" ht="24.6" hidden="1" x14ac:dyDescent="0.65">
      <c r="A89" s="10">
        <v>85</v>
      </c>
      <c r="B89" s="10" t="s">
        <v>555</v>
      </c>
      <c r="C89" s="19" t="s">
        <v>370</v>
      </c>
      <c r="D89" s="71">
        <f>+ยกมา!I89</f>
        <v>0</v>
      </c>
      <c r="E89" s="90">
        <v>0</v>
      </c>
      <c r="F89" s="46">
        <f t="shared" si="0"/>
        <v>0</v>
      </c>
      <c r="G89" s="101">
        <v>0</v>
      </c>
      <c r="H89" s="99">
        <v>0</v>
      </c>
      <c r="I89" s="46">
        <f t="shared" si="12"/>
        <v>0</v>
      </c>
      <c r="J89" s="91"/>
      <c r="K89" s="22">
        <v>30</v>
      </c>
      <c r="L89" s="72">
        <f t="shared" si="13"/>
        <v>0</v>
      </c>
      <c r="M89" s="17" t="s">
        <v>16</v>
      </c>
      <c r="N89" s="18">
        <v>0</v>
      </c>
      <c r="O89" s="23">
        <f t="shared" si="14"/>
        <v>0</v>
      </c>
      <c r="P89" s="19"/>
      <c r="Q89" s="43">
        <f t="shared" si="15"/>
        <v>0</v>
      </c>
    </row>
    <row r="90" spans="1:17" ht="24.6" hidden="1" x14ac:dyDescent="0.65">
      <c r="A90" s="10">
        <v>86</v>
      </c>
      <c r="B90" s="10" t="s">
        <v>554</v>
      </c>
      <c r="C90" s="19" t="s">
        <v>371</v>
      </c>
      <c r="D90" s="71">
        <f>+ยกมา!I90</f>
        <v>0</v>
      </c>
      <c r="E90" s="90">
        <v>0</v>
      </c>
      <c r="F90" s="46">
        <f t="shared" si="0"/>
        <v>0</v>
      </c>
      <c r="G90" s="101">
        <v>0</v>
      </c>
      <c r="H90" s="99">
        <v>0</v>
      </c>
      <c r="I90" s="46">
        <f t="shared" si="12"/>
        <v>0</v>
      </c>
      <c r="J90" s="91"/>
      <c r="K90" s="22">
        <v>30</v>
      </c>
      <c r="L90" s="72">
        <f t="shared" si="13"/>
        <v>0</v>
      </c>
      <c r="M90" s="17" t="s">
        <v>16</v>
      </c>
      <c r="N90" s="18">
        <v>0</v>
      </c>
      <c r="O90" s="23">
        <f t="shared" si="14"/>
        <v>0</v>
      </c>
      <c r="P90" s="19"/>
      <c r="Q90" s="43">
        <f t="shared" si="15"/>
        <v>0</v>
      </c>
    </row>
    <row r="91" spans="1:17" ht="24.6" hidden="1" x14ac:dyDescent="0.65">
      <c r="A91" s="10">
        <v>87</v>
      </c>
      <c r="B91" s="10"/>
      <c r="C91" s="19" t="s">
        <v>271</v>
      </c>
      <c r="D91" s="71">
        <f>+ยกมา!I91</f>
        <v>0</v>
      </c>
      <c r="E91" s="90">
        <v>0</v>
      </c>
      <c r="F91" s="46">
        <f t="shared" si="0"/>
        <v>0</v>
      </c>
      <c r="G91" s="101">
        <v>0</v>
      </c>
      <c r="H91" s="99">
        <v>0</v>
      </c>
      <c r="I91" s="46">
        <f t="shared" si="12"/>
        <v>0</v>
      </c>
      <c r="J91" s="91"/>
      <c r="K91" s="20"/>
      <c r="L91" s="72">
        <f t="shared" si="13"/>
        <v>0</v>
      </c>
      <c r="M91" s="17" t="s">
        <v>16</v>
      </c>
      <c r="N91" s="18">
        <v>0</v>
      </c>
      <c r="O91" s="23">
        <f t="shared" si="14"/>
        <v>0</v>
      </c>
      <c r="P91" s="19"/>
      <c r="Q91" s="43">
        <f t="shared" si="15"/>
        <v>0</v>
      </c>
    </row>
    <row r="92" spans="1:17" ht="24.6" hidden="1" x14ac:dyDescent="0.65">
      <c r="A92" s="10">
        <v>88</v>
      </c>
      <c r="B92" s="10"/>
      <c r="C92" s="19" t="s">
        <v>272</v>
      </c>
      <c r="D92" s="71">
        <f>+ยกมา!I92</f>
        <v>0</v>
      </c>
      <c r="E92" s="90">
        <v>0</v>
      </c>
      <c r="F92" s="46">
        <f t="shared" si="0"/>
        <v>0</v>
      </c>
      <c r="G92" s="101">
        <v>0</v>
      </c>
      <c r="H92" s="99">
        <v>0</v>
      </c>
      <c r="I92" s="46">
        <f t="shared" si="12"/>
        <v>0</v>
      </c>
      <c r="J92" s="91"/>
      <c r="K92" s="22"/>
      <c r="L92" s="72">
        <f t="shared" si="13"/>
        <v>0</v>
      </c>
      <c r="M92" s="17" t="s">
        <v>16</v>
      </c>
      <c r="N92" s="18">
        <v>0</v>
      </c>
      <c r="O92" s="23">
        <f t="shared" si="14"/>
        <v>0</v>
      </c>
      <c r="P92" s="19"/>
      <c r="Q92" s="43">
        <f t="shared" si="15"/>
        <v>0</v>
      </c>
    </row>
    <row r="93" spans="1:17" ht="24.6" hidden="1" x14ac:dyDescent="0.65">
      <c r="A93" s="10">
        <v>89</v>
      </c>
      <c r="B93" s="10"/>
      <c r="C93" s="19" t="s">
        <v>244</v>
      </c>
      <c r="D93" s="71">
        <f>+ยกมา!I93</f>
        <v>0</v>
      </c>
      <c r="E93" s="90">
        <v>0</v>
      </c>
      <c r="F93" s="46">
        <f t="shared" si="0"/>
        <v>0</v>
      </c>
      <c r="G93" s="101">
        <v>0</v>
      </c>
      <c r="H93" s="99">
        <v>0</v>
      </c>
      <c r="I93" s="46">
        <f t="shared" si="12"/>
        <v>0</v>
      </c>
      <c r="J93" s="91"/>
      <c r="K93" s="15">
        <v>35</v>
      </c>
      <c r="L93" s="72">
        <f t="shared" si="13"/>
        <v>0</v>
      </c>
      <c r="M93" s="17" t="s">
        <v>16</v>
      </c>
      <c r="N93" s="18">
        <v>0</v>
      </c>
      <c r="O93" s="23">
        <f t="shared" si="14"/>
        <v>0</v>
      </c>
      <c r="P93" s="19"/>
      <c r="Q93" s="43">
        <f t="shared" si="15"/>
        <v>0</v>
      </c>
    </row>
    <row r="94" spans="1:17" ht="24.6" hidden="1" x14ac:dyDescent="0.65">
      <c r="A94" s="10">
        <v>90</v>
      </c>
      <c r="B94" s="10"/>
      <c r="C94" s="19" t="s">
        <v>273</v>
      </c>
      <c r="D94" s="71">
        <f>+ยกมา!I94</f>
        <v>0</v>
      </c>
      <c r="E94" s="90">
        <v>0</v>
      </c>
      <c r="F94" s="46">
        <f t="shared" si="0"/>
        <v>0</v>
      </c>
      <c r="G94" s="101">
        <v>0</v>
      </c>
      <c r="H94" s="99">
        <v>0</v>
      </c>
      <c r="I94" s="46">
        <f t="shared" si="12"/>
        <v>0</v>
      </c>
      <c r="J94" s="91"/>
      <c r="K94" s="22">
        <v>120</v>
      </c>
      <c r="L94" s="72">
        <f t="shared" si="13"/>
        <v>0</v>
      </c>
      <c r="M94" s="17" t="s">
        <v>16</v>
      </c>
      <c r="N94" s="18">
        <v>0</v>
      </c>
      <c r="O94" s="23">
        <f t="shared" si="14"/>
        <v>0</v>
      </c>
      <c r="P94" s="19"/>
      <c r="Q94" s="43">
        <f t="shared" si="15"/>
        <v>0</v>
      </c>
    </row>
    <row r="95" spans="1:17" ht="24.6" hidden="1" x14ac:dyDescent="0.65">
      <c r="A95" s="10">
        <v>91</v>
      </c>
      <c r="B95" s="10"/>
      <c r="C95" s="19" t="s">
        <v>274</v>
      </c>
      <c r="D95" s="71">
        <f>+ยกมา!I95</f>
        <v>0</v>
      </c>
      <c r="E95" s="90">
        <v>0</v>
      </c>
      <c r="F95" s="46">
        <f t="shared" si="0"/>
        <v>0</v>
      </c>
      <c r="G95" s="101">
        <v>0</v>
      </c>
      <c r="H95" s="99">
        <v>0</v>
      </c>
      <c r="I95" s="46">
        <f t="shared" si="12"/>
        <v>0</v>
      </c>
      <c r="J95" s="91"/>
      <c r="K95" s="22">
        <v>45</v>
      </c>
      <c r="L95" s="72">
        <f t="shared" si="13"/>
        <v>0</v>
      </c>
      <c r="M95" s="17" t="s">
        <v>16</v>
      </c>
      <c r="N95" s="18">
        <v>0</v>
      </c>
      <c r="O95" s="23">
        <f t="shared" si="14"/>
        <v>0</v>
      </c>
      <c r="P95" s="19"/>
      <c r="Q95" s="43">
        <f t="shared" si="15"/>
        <v>0</v>
      </c>
    </row>
    <row r="96" spans="1:17" ht="24.6" hidden="1" x14ac:dyDescent="0.65">
      <c r="A96" s="10">
        <v>92</v>
      </c>
      <c r="B96" s="10"/>
      <c r="C96" s="19" t="s">
        <v>246</v>
      </c>
      <c r="D96" s="71">
        <f>+ยกมา!I96</f>
        <v>0</v>
      </c>
      <c r="E96" s="90">
        <v>0</v>
      </c>
      <c r="F96" s="46">
        <f t="shared" si="0"/>
        <v>0</v>
      </c>
      <c r="G96" s="101">
        <v>0</v>
      </c>
      <c r="H96" s="99">
        <v>0</v>
      </c>
      <c r="I96" s="46">
        <f t="shared" si="12"/>
        <v>0</v>
      </c>
      <c r="J96" s="91"/>
      <c r="K96" s="20">
        <v>40</v>
      </c>
      <c r="L96" s="72">
        <f t="shared" si="13"/>
        <v>0</v>
      </c>
      <c r="M96" s="17" t="s">
        <v>16</v>
      </c>
      <c r="N96" s="18">
        <v>0</v>
      </c>
      <c r="O96" s="23">
        <f t="shared" si="14"/>
        <v>0</v>
      </c>
      <c r="P96" s="19"/>
      <c r="Q96" s="43">
        <f t="shared" si="15"/>
        <v>0</v>
      </c>
    </row>
    <row r="97" spans="1:17" ht="24.6" hidden="1" x14ac:dyDescent="0.65">
      <c r="A97" s="10">
        <v>93</v>
      </c>
      <c r="B97" s="10"/>
      <c r="C97" s="19" t="s">
        <v>349</v>
      </c>
      <c r="D97" s="71">
        <f>+ยกมา!I97</f>
        <v>0</v>
      </c>
      <c r="E97" s="90">
        <v>0</v>
      </c>
      <c r="F97" s="46">
        <f t="shared" si="0"/>
        <v>0</v>
      </c>
      <c r="G97" s="101">
        <v>0</v>
      </c>
      <c r="H97" s="99">
        <v>0</v>
      </c>
      <c r="I97" s="46">
        <f t="shared" si="12"/>
        <v>0</v>
      </c>
      <c r="J97" s="91"/>
      <c r="K97" s="22">
        <v>35</v>
      </c>
      <c r="L97" s="72">
        <f t="shared" si="13"/>
        <v>0</v>
      </c>
      <c r="M97" s="17" t="s">
        <v>16</v>
      </c>
      <c r="N97" s="18">
        <v>0</v>
      </c>
      <c r="O97" s="23">
        <f t="shared" si="14"/>
        <v>0</v>
      </c>
      <c r="P97" s="19"/>
      <c r="Q97" s="43">
        <f t="shared" si="15"/>
        <v>0</v>
      </c>
    </row>
    <row r="98" spans="1:17" ht="24.6" hidden="1" x14ac:dyDescent="0.65">
      <c r="A98" s="10">
        <v>94</v>
      </c>
      <c r="B98" s="10"/>
      <c r="C98" s="19" t="s">
        <v>350</v>
      </c>
      <c r="D98" s="71">
        <f>+ยกมา!I98</f>
        <v>0</v>
      </c>
      <c r="E98" s="90">
        <v>0</v>
      </c>
      <c r="F98" s="46">
        <f t="shared" si="0"/>
        <v>0</v>
      </c>
      <c r="G98" s="101">
        <v>0</v>
      </c>
      <c r="H98" s="99">
        <v>0</v>
      </c>
      <c r="I98" s="46">
        <f t="shared" si="12"/>
        <v>0</v>
      </c>
      <c r="J98" s="91"/>
      <c r="K98" s="22">
        <v>35</v>
      </c>
      <c r="L98" s="72">
        <f t="shared" si="13"/>
        <v>0</v>
      </c>
      <c r="M98" s="17" t="s">
        <v>16</v>
      </c>
      <c r="N98" s="18">
        <v>0</v>
      </c>
      <c r="O98" s="23">
        <f t="shared" si="14"/>
        <v>0</v>
      </c>
      <c r="P98" s="19"/>
      <c r="Q98" s="43">
        <f t="shared" si="15"/>
        <v>0</v>
      </c>
    </row>
    <row r="99" spans="1:17" ht="24.6" hidden="1" x14ac:dyDescent="0.65">
      <c r="A99" s="10">
        <v>95</v>
      </c>
      <c r="B99" s="10"/>
      <c r="C99" s="19" t="s">
        <v>351</v>
      </c>
      <c r="D99" s="71">
        <f>+ยกมา!I99</f>
        <v>0</v>
      </c>
      <c r="E99" s="90">
        <v>0</v>
      </c>
      <c r="F99" s="46">
        <f t="shared" si="0"/>
        <v>0</v>
      </c>
      <c r="G99" s="101">
        <v>0</v>
      </c>
      <c r="H99" s="99">
        <v>0</v>
      </c>
      <c r="I99" s="46">
        <f t="shared" si="12"/>
        <v>0</v>
      </c>
      <c r="J99" s="91"/>
      <c r="K99" s="22">
        <v>35</v>
      </c>
      <c r="L99" s="72">
        <f t="shared" si="13"/>
        <v>0</v>
      </c>
      <c r="M99" s="17" t="s">
        <v>16</v>
      </c>
      <c r="N99" s="18">
        <v>0</v>
      </c>
      <c r="O99" s="23">
        <f t="shared" si="14"/>
        <v>0</v>
      </c>
      <c r="P99" s="19"/>
      <c r="Q99" s="43">
        <f t="shared" si="15"/>
        <v>0</v>
      </c>
    </row>
    <row r="100" spans="1:17" ht="24.6" hidden="1" x14ac:dyDescent="0.65">
      <c r="A100" s="10">
        <v>96</v>
      </c>
      <c r="B100" s="10"/>
      <c r="C100" s="19" t="s">
        <v>275</v>
      </c>
      <c r="D100" s="71">
        <f>+ยกมา!I100</f>
        <v>0</v>
      </c>
      <c r="E100" s="90">
        <v>0</v>
      </c>
      <c r="F100" s="46">
        <f t="shared" si="0"/>
        <v>0</v>
      </c>
      <c r="G100" s="101">
        <v>0</v>
      </c>
      <c r="H100" s="99">
        <v>0</v>
      </c>
      <c r="I100" s="46">
        <f t="shared" si="12"/>
        <v>0</v>
      </c>
      <c r="J100" s="91"/>
      <c r="K100" s="22">
        <v>35</v>
      </c>
      <c r="L100" s="72">
        <f t="shared" si="13"/>
        <v>0</v>
      </c>
      <c r="M100" s="17" t="s">
        <v>16</v>
      </c>
      <c r="N100" s="18">
        <v>0</v>
      </c>
      <c r="O100" s="23">
        <f t="shared" si="14"/>
        <v>0</v>
      </c>
      <c r="P100" s="19"/>
      <c r="Q100" s="43">
        <f t="shared" si="15"/>
        <v>0</v>
      </c>
    </row>
    <row r="101" spans="1:17" ht="24.6" hidden="1" x14ac:dyDescent="0.65">
      <c r="A101" s="10">
        <v>97</v>
      </c>
      <c r="B101" s="10"/>
      <c r="C101" s="19" t="s">
        <v>352</v>
      </c>
      <c r="D101" s="71">
        <f>+ยกมา!I101</f>
        <v>0</v>
      </c>
      <c r="E101" s="90">
        <v>0</v>
      </c>
      <c r="F101" s="46">
        <f t="shared" si="0"/>
        <v>0</v>
      </c>
      <c r="G101" s="101">
        <v>0</v>
      </c>
      <c r="H101" s="99">
        <v>0</v>
      </c>
      <c r="I101" s="46">
        <f t="shared" si="12"/>
        <v>0</v>
      </c>
      <c r="J101" s="91"/>
      <c r="K101" s="22">
        <v>35</v>
      </c>
      <c r="L101" s="72">
        <f t="shared" si="13"/>
        <v>0</v>
      </c>
      <c r="M101" s="17" t="s">
        <v>16</v>
      </c>
      <c r="N101" s="18">
        <v>0</v>
      </c>
      <c r="O101" s="23">
        <f t="shared" si="14"/>
        <v>0</v>
      </c>
      <c r="P101" s="19"/>
      <c r="Q101" s="43">
        <f t="shared" si="15"/>
        <v>0</v>
      </c>
    </row>
    <row r="102" spans="1:17" ht="24.6" hidden="1" x14ac:dyDescent="0.65">
      <c r="A102" s="10">
        <v>98</v>
      </c>
      <c r="B102" s="10"/>
      <c r="C102" s="19" t="s">
        <v>276</v>
      </c>
      <c r="D102" s="71">
        <f>+ยกมา!I102</f>
        <v>0</v>
      </c>
      <c r="E102" s="90">
        <v>0</v>
      </c>
      <c r="F102" s="46">
        <f t="shared" si="0"/>
        <v>0</v>
      </c>
      <c r="G102" s="101">
        <v>0</v>
      </c>
      <c r="H102" s="99">
        <v>0</v>
      </c>
      <c r="I102" s="46">
        <f t="shared" si="12"/>
        <v>0</v>
      </c>
      <c r="J102" s="91"/>
      <c r="K102" s="22">
        <v>35</v>
      </c>
      <c r="L102" s="72">
        <f t="shared" si="13"/>
        <v>0</v>
      </c>
      <c r="M102" s="17" t="s">
        <v>16</v>
      </c>
      <c r="N102" s="18">
        <v>0</v>
      </c>
      <c r="O102" s="23">
        <f t="shared" si="14"/>
        <v>0</v>
      </c>
      <c r="P102" s="19"/>
      <c r="Q102" s="43">
        <f t="shared" si="15"/>
        <v>0</v>
      </c>
    </row>
    <row r="103" spans="1:17" ht="24.6" hidden="1" x14ac:dyDescent="0.65">
      <c r="A103" s="10">
        <v>99</v>
      </c>
      <c r="B103" s="10"/>
      <c r="C103" s="19" t="s">
        <v>277</v>
      </c>
      <c r="D103" s="71">
        <f>+ยกมา!I103</f>
        <v>0</v>
      </c>
      <c r="E103" s="90">
        <v>0</v>
      </c>
      <c r="F103" s="46">
        <f t="shared" si="0"/>
        <v>0</v>
      </c>
      <c r="G103" s="101">
        <v>0</v>
      </c>
      <c r="H103" s="99">
        <v>0</v>
      </c>
      <c r="I103" s="46">
        <f t="shared" si="12"/>
        <v>0</v>
      </c>
      <c r="J103" s="91"/>
      <c r="K103" s="22">
        <v>120</v>
      </c>
      <c r="L103" s="72">
        <f t="shared" si="13"/>
        <v>0</v>
      </c>
      <c r="M103" s="17" t="s">
        <v>16</v>
      </c>
      <c r="N103" s="18">
        <v>0</v>
      </c>
      <c r="O103" s="23">
        <f t="shared" si="14"/>
        <v>0</v>
      </c>
      <c r="P103" s="19"/>
      <c r="Q103" s="43">
        <f t="shared" si="15"/>
        <v>0</v>
      </c>
    </row>
    <row r="104" spans="1:17" ht="24.6" hidden="1" x14ac:dyDescent="0.65">
      <c r="A104" s="10">
        <v>100</v>
      </c>
      <c r="B104" s="10"/>
      <c r="C104" s="19" t="s">
        <v>278</v>
      </c>
      <c r="D104" s="71">
        <f>+ยกมา!I104</f>
        <v>0</v>
      </c>
      <c r="E104" s="90">
        <v>0</v>
      </c>
      <c r="F104" s="46">
        <f t="shared" si="0"/>
        <v>0</v>
      </c>
      <c r="G104" s="101">
        <v>0</v>
      </c>
      <c r="H104" s="99">
        <v>0</v>
      </c>
      <c r="I104" s="46">
        <f t="shared" si="12"/>
        <v>0</v>
      </c>
      <c r="J104" s="91"/>
      <c r="K104" s="22">
        <v>250</v>
      </c>
      <c r="L104" s="72">
        <f t="shared" si="13"/>
        <v>0</v>
      </c>
      <c r="M104" s="17" t="s">
        <v>16</v>
      </c>
      <c r="N104" s="18">
        <v>0</v>
      </c>
      <c r="O104" s="23">
        <f t="shared" si="14"/>
        <v>0</v>
      </c>
      <c r="P104" s="19"/>
      <c r="Q104" s="43">
        <f t="shared" si="15"/>
        <v>0</v>
      </c>
    </row>
    <row r="105" spans="1:17" ht="24.6" hidden="1" x14ac:dyDescent="0.65">
      <c r="A105" s="10">
        <v>101</v>
      </c>
      <c r="B105" s="10"/>
      <c r="C105" s="19" t="s">
        <v>279</v>
      </c>
      <c r="D105" s="71">
        <f>+ยกมา!I105</f>
        <v>11</v>
      </c>
      <c r="E105" s="90">
        <v>0</v>
      </c>
      <c r="F105" s="46">
        <f t="shared" si="0"/>
        <v>11</v>
      </c>
      <c r="G105" s="101">
        <v>0</v>
      </c>
      <c r="H105" s="99">
        <v>0</v>
      </c>
      <c r="I105" s="46">
        <f t="shared" si="12"/>
        <v>10</v>
      </c>
      <c r="J105" s="91">
        <v>1</v>
      </c>
      <c r="K105" s="20">
        <v>100</v>
      </c>
      <c r="L105" s="72">
        <f t="shared" si="13"/>
        <v>100</v>
      </c>
      <c r="M105" s="17" t="s">
        <v>16</v>
      </c>
      <c r="N105" s="18">
        <v>0</v>
      </c>
      <c r="O105" s="23">
        <f t="shared" si="14"/>
        <v>100</v>
      </c>
      <c r="P105" s="19"/>
      <c r="Q105" s="43">
        <f t="shared" si="15"/>
        <v>0</v>
      </c>
    </row>
    <row r="106" spans="1:17" ht="24.6" hidden="1" x14ac:dyDescent="0.65">
      <c r="A106" s="10">
        <v>102</v>
      </c>
      <c r="B106" s="10"/>
      <c r="C106" s="19" t="s">
        <v>280</v>
      </c>
      <c r="D106" s="71">
        <f>+ยกมา!I106</f>
        <v>10</v>
      </c>
      <c r="E106" s="90">
        <v>0</v>
      </c>
      <c r="F106" s="46">
        <f t="shared" si="0"/>
        <v>10</v>
      </c>
      <c r="G106" s="101">
        <v>0</v>
      </c>
      <c r="H106" s="99">
        <v>0</v>
      </c>
      <c r="I106" s="46">
        <f t="shared" si="12"/>
        <v>10</v>
      </c>
      <c r="J106" s="91"/>
      <c r="K106" s="20">
        <v>55</v>
      </c>
      <c r="L106" s="72">
        <f t="shared" si="13"/>
        <v>0</v>
      </c>
      <c r="M106" s="17" t="s">
        <v>16</v>
      </c>
      <c r="N106" s="18">
        <v>0</v>
      </c>
      <c r="O106" s="23">
        <f t="shared" si="14"/>
        <v>0</v>
      </c>
      <c r="P106" s="19"/>
      <c r="Q106" s="43">
        <f t="shared" si="15"/>
        <v>0</v>
      </c>
    </row>
    <row r="107" spans="1:17" ht="24.6" hidden="1" x14ac:dyDescent="0.65">
      <c r="A107" s="10">
        <v>103</v>
      </c>
      <c r="B107" s="10"/>
      <c r="C107" s="19" t="s">
        <v>281</v>
      </c>
      <c r="D107" s="71">
        <f>+ยกมา!I107</f>
        <v>3</v>
      </c>
      <c r="E107" s="90">
        <v>0</v>
      </c>
      <c r="F107" s="46">
        <f t="shared" si="0"/>
        <v>3</v>
      </c>
      <c r="G107" s="101">
        <v>0</v>
      </c>
      <c r="H107" s="99">
        <v>0</v>
      </c>
      <c r="I107" s="46">
        <f t="shared" si="12"/>
        <v>2</v>
      </c>
      <c r="J107" s="91">
        <v>1</v>
      </c>
      <c r="K107" s="20">
        <v>60</v>
      </c>
      <c r="L107" s="72">
        <f t="shared" si="13"/>
        <v>60</v>
      </c>
      <c r="M107" s="17" t="s">
        <v>16</v>
      </c>
      <c r="N107" s="18">
        <v>0</v>
      </c>
      <c r="O107" s="23">
        <f t="shared" si="14"/>
        <v>60</v>
      </c>
      <c r="P107" s="19"/>
      <c r="Q107" s="43">
        <f t="shared" si="15"/>
        <v>0</v>
      </c>
    </row>
    <row r="108" spans="1:17" ht="24.6" hidden="1" x14ac:dyDescent="0.65">
      <c r="A108" s="10">
        <v>104</v>
      </c>
      <c r="B108" s="10"/>
      <c r="C108" s="19" t="s">
        <v>282</v>
      </c>
      <c r="D108" s="71">
        <f>+ยกมา!I108</f>
        <v>0</v>
      </c>
      <c r="E108" s="90">
        <v>0</v>
      </c>
      <c r="F108" s="46">
        <f t="shared" si="0"/>
        <v>0</v>
      </c>
      <c r="G108" s="101">
        <v>0</v>
      </c>
      <c r="H108" s="99">
        <v>0</v>
      </c>
      <c r="I108" s="46">
        <f t="shared" si="12"/>
        <v>0</v>
      </c>
      <c r="J108" s="91"/>
      <c r="K108" s="20">
        <v>100</v>
      </c>
      <c r="L108" s="72">
        <f t="shared" si="13"/>
        <v>0</v>
      </c>
      <c r="M108" s="17" t="s">
        <v>16</v>
      </c>
      <c r="N108" s="18">
        <v>0</v>
      </c>
      <c r="O108" s="23">
        <f t="shared" si="14"/>
        <v>0</v>
      </c>
      <c r="P108" s="19"/>
      <c r="Q108" s="43">
        <f t="shared" si="15"/>
        <v>0</v>
      </c>
    </row>
    <row r="109" spans="1:17" ht="24.6" hidden="1" x14ac:dyDescent="0.65">
      <c r="A109" s="10">
        <v>105</v>
      </c>
      <c r="B109" s="10"/>
      <c r="C109" s="19" t="s">
        <v>100</v>
      </c>
      <c r="D109" s="71">
        <f>+ยกมา!I109</f>
        <v>4</v>
      </c>
      <c r="E109" s="90">
        <v>0</v>
      </c>
      <c r="F109" s="46">
        <f t="shared" si="0"/>
        <v>4</v>
      </c>
      <c r="G109" s="101">
        <v>0</v>
      </c>
      <c r="H109" s="99">
        <v>0</v>
      </c>
      <c r="I109" s="46">
        <f t="shared" si="12"/>
        <v>4</v>
      </c>
      <c r="J109" s="91"/>
      <c r="K109" s="20">
        <v>55</v>
      </c>
      <c r="L109" s="72">
        <f t="shared" si="13"/>
        <v>0</v>
      </c>
      <c r="M109" s="17" t="s">
        <v>16</v>
      </c>
      <c r="N109" s="18">
        <v>0</v>
      </c>
      <c r="O109" s="23">
        <f t="shared" si="14"/>
        <v>0</v>
      </c>
      <c r="P109" s="19"/>
      <c r="Q109" s="43">
        <f t="shared" si="15"/>
        <v>0</v>
      </c>
    </row>
    <row r="110" spans="1:17" ht="24.6" hidden="1" x14ac:dyDescent="0.65">
      <c r="A110" s="10">
        <v>106</v>
      </c>
      <c r="B110" s="10"/>
      <c r="C110" s="19" t="s">
        <v>101</v>
      </c>
      <c r="D110" s="71">
        <f>+ยกมา!I110</f>
        <v>0</v>
      </c>
      <c r="E110" s="90">
        <v>0</v>
      </c>
      <c r="F110" s="46">
        <f t="shared" si="0"/>
        <v>0</v>
      </c>
      <c r="G110" s="101">
        <v>0</v>
      </c>
      <c r="H110" s="99">
        <v>0</v>
      </c>
      <c r="I110" s="46">
        <f t="shared" si="12"/>
        <v>0</v>
      </c>
      <c r="J110" s="91"/>
      <c r="K110" s="22">
        <v>50</v>
      </c>
      <c r="L110" s="72">
        <f t="shared" si="13"/>
        <v>0</v>
      </c>
      <c r="M110" s="17" t="s">
        <v>16</v>
      </c>
      <c r="N110" s="18">
        <v>0</v>
      </c>
      <c r="O110" s="23">
        <f t="shared" si="14"/>
        <v>0</v>
      </c>
      <c r="P110" s="19"/>
      <c r="Q110" s="43">
        <f t="shared" si="15"/>
        <v>0</v>
      </c>
    </row>
    <row r="111" spans="1:17" ht="24.6" hidden="1" x14ac:dyDescent="0.65">
      <c r="A111" s="10">
        <v>107</v>
      </c>
      <c r="B111" s="10"/>
      <c r="C111" s="19" t="s">
        <v>102</v>
      </c>
      <c r="D111" s="71">
        <f>+ยกมา!I111</f>
        <v>0</v>
      </c>
      <c r="E111" s="90">
        <v>0</v>
      </c>
      <c r="F111" s="46">
        <f t="shared" si="0"/>
        <v>0</v>
      </c>
      <c r="G111" s="101">
        <v>0</v>
      </c>
      <c r="H111" s="99">
        <v>0</v>
      </c>
      <c r="I111" s="46">
        <f t="shared" si="12"/>
        <v>0</v>
      </c>
      <c r="J111" s="91"/>
      <c r="K111" s="22">
        <v>50</v>
      </c>
      <c r="L111" s="72">
        <f t="shared" si="13"/>
        <v>0</v>
      </c>
      <c r="M111" s="17" t="s">
        <v>16</v>
      </c>
      <c r="N111" s="18">
        <v>0</v>
      </c>
      <c r="O111" s="23">
        <f t="shared" si="14"/>
        <v>0</v>
      </c>
      <c r="P111" s="19"/>
      <c r="Q111" s="43">
        <f t="shared" si="15"/>
        <v>0</v>
      </c>
    </row>
    <row r="112" spans="1:17" ht="24.6" hidden="1" x14ac:dyDescent="0.65">
      <c r="A112" s="10">
        <v>108</v>
      </c>
      <c r="B112" s="10"/>
      <c r="C112" s="19" t="s">
        <v>283</v>
      </c>
      <c r="D112" s="71">
        <f>+ยกมา!I112</f>
        <v>0</v>
      </c>
      <c r="E112" s="90">
        <v>0</v>
      </c>
      <c r="F112" s="46">
        <f t="shared" si="0"/>
        <v>0</v>
      </c>
      <c r="G112" s="101">
        <v>0</v>
      </c>
      <c r="H112" s="99">
        <v>0</v>
      </c>
      <c r="I112" s="46">
        <f t="shared" si="12"/>
        <v>0</v>
      </c>
      <c r="J112" s="91"/>
      <c r="K112" s="20">
        <v>35</v>
      </c>
      <c r="L112" s="72">
        <f t="shared" si="13"/>
        <v>0</v>
      </c>
      <c r="M112" s="17" t="s">
        <v>16</v>
      </c>
      <c r="N112" s="18">
        <v>0</v>
      </c>
      <c r="O112" s="23">
        <f t="shared" si="14"/>
        <v>0</v>
      </c>
      <c r="P112" s="19"/>
      <c r="Q112" s="43">
        <f t="shared" si="15"/>
        <v>0</v>
      </c>
    </row>
    <row r="113" spans="1:17" ht="24.6" hidden="1" x14ac:dyDescent="0.65">
      <c r="A113" s="10">
        <v>109</v>
      </c>
      <c r="B113" s="10"/>
      <c r="C113" s="19" t="s">
        <v>284</v>
      </c>
      <c r="D113" s="71">
        <f>+ยกมา!I113</f>
        <v>0</v>
      </c>
      <c r="E113" s="90">
        <v>0</v>
      </c>
      <c r="F113" s="46">
        <f t="shared" si="0"/>
        <v>0</v>
      </c>
      <c r="G113" s="101">
        <v>0</v>
      </c>
      <c r="H113" s="99">
        <v>0</v>
      </c>
      <c r="I113" s="46">
        <f t="shared" si="12"/>
        <v>0</v>
      </c>
      <c r="J113" s="91"/>
      <c r="K113" s="20">
        <v>50</v>
      </c>
      <c r="L113" s="72">
        <f t="shared" si="13"/>
        <v>0</v>
      </c>
      <c r="M113" s="17" t="s">
        <v>16</v>
      </c>
      <c r="N113" s="18">
        <v>0</v>
      </c>
      <c r="O113" s="23">
        <f t="shared" si="14"/>
        <v>0</v>
      </c>
      <c r="P113" s="19"/>
      <c r="Q113" s="43">
        <f t="shared" si="15"/>
        <v>0</v>
      </c>
    </row>
    <row r="114" spans="1:17" ht="24.6" hidden="1" x14ac:dyDescent="0.65">
      <c r="A114" s="10">
        <v>110</v>
      </c>
      <c r="B114" s="10"/>
      <c r="C114" s="19" t="s">
        <v>353</v>
      </c>
      <c r="D114" s="71">
        <f>+ยกมา!I114</f>
        <v>0</v>
      </c>
      <c r="E114" s="90">
        <v>0</v>
      </c>
      <c r="F114" s="46">
        <f t="shared" si="0"/>
        <v>0</v>
      </c>
      <c r="G114" s="101">
        <v>0</v>
      </c>
      <c r="H114" s="99">
        <v>0</v>
      </c>
      <c r="I114" s="46">
        <f t="shared" si="12"/>
        <v>0</v>
      </c>
      <c r="J114" s="91"/>
      <c r="K114" s="20">
        <v>50</v>
      </c>
      <c r="L114" s="72">
        <f t="shared" si="13"/>
        <v>0</v>
      </c>
      <c r="M114" s="17" t="s">
        <v>16</v>
      </c>
      <c r="N114" s="18">
        <v>0</v>
      </c>
      <c r="O114" s="23">
        <f t="shared" si="14"/>
        <v>0</v>
      </c>
      <c r="P114" s="19"/>
      <c r="Q114" s="43">
        <f t="shared" si="15"/>
        <v>0</v>
      </c>
    </row>
    <row r="115" spans="1:17" ht="24.6" hidden="1" x14ac:dyDescent="0.65">
      <c r="A115" s="10">
        <v>111</v>
      </c>
      <c r="B115" s="10"/>
      <c r="C115" s="19" t="s">
        <v>355</v>
      </c>
      <c r="D115" s="71">
        <f>+ยกมา!I115</f>
        <v>0</v>
      </c>
      <c r="E115" s="90">
        <v>0</v>
      </c>
      <c r="F115" s="46">
        <f t="shared" si="0"/>
        <v>0</v>
      </c>
      <c r="G115" s="101">
        <v>0</v>
      </c>
      <c r="H115" s="99">
        <v>0</v>
      </c>
      <c r="I115" s="46">
        <f t="shared" si="12"/>
        <v>0</v>
      </c>
      <c r="J115" s="91"/>
      <c r="K115" s="20">
        <v>50</v>
      </c>
      <c r="L115" s="72">
        <f t="shared" si="13"/>
        <v>0</v>
      </c>
      <c r="M115" s="17" t="s">
        <v>16</v>
      </c>
      <c r="N115" s="18">
        <v>0</v>
      </c>
      <c r="O115" s="23">
        <f t="shared" si="14"/>
        <v>0</v>
      </c>
      <c r="P115" s="19"/>
      <c r="Q115" s="43">
        <f t="shared" si="15"/>
        <v>0</v>
      </c>
    </row>
    <row r="116" spans="1:17" ht="24.6" hidden="1" x14ac:dyDescent="0.65">
      <c r="A116" s="10">
        <v>112</v>
      </c>
      <c r="B116" s="10"/>
      <c r="C116" s="19" t="s">
        <v>354</v>
      </c>
      <c r="D116" s="71">
        <f>+ยกมา!I116</f>
        <v>0</v>
      </c>
      <c r="E116" s="90">
        <v>0</v>
      </c>
      <c r="F116" s="46">
        <f t="shared" si="0"/>
        <v>0</v>
      </c>
      <c r="G116" s="101">
        <v>0</v>
      </c>
      <c r="H116" s="99">
        <v>0</v>
      </c>
      <c r="I116" s="46">
        <f t="shared" si="12"/>
        <v>0</v>
      </c>
      <c r="J116" s="91"/>
      <c r="K116" s="20">
        <v>50</v>
      </c>
      <c r="L116" s="72">
        <f t="shared" si="13"/>
        <v>0</v>
      </c>
      <c r="M116" s="17" t="s">
        <v>16</v>
      </c>
      <c r="N116" s="18">
        <v>0</v>
      </c>
      <c r="O116" s="23">
        <f t="shared" si="14"/>
        <v>0</v>
      </c>
      <c r="P116" s="19"/>
      <c r="Q116" s="43">
        <f t="shared" si="15"/>
        <v>0</v>
      </c>
    </row>
    <row r="117" spans="1:17" ht="24.6" hidden="1" x14ac:dyDescent="0.65">
      <c r="A117" s="10">
        <v>113</v>
      </c>
      <c r="B117" s="10"/>
      <c r="C117" s="19" t="s">
        <v>356</v>
      </c>
      <c r="D117" s="71">
        <f>+ยกมา!I117</f>
        <v>0</v>
      </c>
      <c r="E117" s="90">
        <v>0</v>
      </c>
      <c r="F117" s="46">
        <f t="shared" si="0"/>
        <v>0</v>
      </c>
      <c r="G117" s="101">
        <v>0</v>
      </c>
      <c r="H117" s="99">
        <v>0</v>
      </c>
      <c r="I117" s="46">
        <f t="shared" si="12"/>
        <v>0</v>
      </c>
      <c r="J117" s="91"/>
      <c r="K117" s="20">
        <v>50</v>
      </c>
      <c r="L117" s="72">
        <f t="shared" si="13"/>
        <v>0</v>
      </c>
      <c r="M117" s="17" t="s">
        <v>16</v>
      </c>
      <c r="N117" s="18">
        <v>0</v>
      </c>
      <c r="O117" s="23">
        <f t="shared" si="14"/>
        <v>0</v>
      </c>
      <c r="P117" s="19"/>
      <c r="Q117" s="43">
        <f t="shared" si="15"/>
        <v>0</v>
      </c>
    </row>
    <row r="118" spans="1:17" ht="24.6" hidden="1" x14ac:dyDescent="0.65">
      <c r="A118" s="10">
        <v>114</v>
      </c>
      <c r="B118" s="10"/>
      <c r="C118" s="19" t="s">
        <v>145</v>
      </c>
      <c r="D118" s="71">
        <f>+ยกมา!I118</f>
        <v>0</v>
      </c>
      <c r="E118" s="90">
        <v>0</v>
      </c>
      <c r="F118" s="46">
        <f t="shared" si="0"/>
        <v>0</v>
      </c>
      <c r="G118" s="101">
        <v>0</v>
      </c>
      <c r="H118" s="99">
        <v>0</v>
      </c>
      <c r="I118" s="46">
        <f t="shared" si="12"/>
        <v>0</v>
      </c>
      <c r="J118" s="91"/>
      <c r="K118" s="20">
        <v>45</v>
      </c>
      <c r="L118" s="72">
        <f t="shared" si="13"/>
        <v>0</v>
      </c>
      <c r="M118" s="17" t="s">
        <v>16</v>
      </c>
      <c r="N118" s="18">
        <v>0</v>
      </c>
      <c r="O118" s="23">
        <f t="shared" si="14"/>
        <v>0</v>
      </c>
      <c r="P118" s="19"/>
      <c r="Q118" s="43">
        <f t="shared" si="15"/>
        <v>0</v>
      </c>
    </row>
    <row r="119" spans="1:17" ht="24.6" hidden="1" x14ac:dyDescent="0.65">
      <c r="A119" s="10">
        <v>115</v>
      </c>
      <c r="B119" s="10"/>
      <c r="C119" s="19" t="s">
        <v>146</v>
      </c>
      <c r="D119" s="71">
        <f>+ยกมา!I119</f>
        <v>0</v>
      </c>
      <c r="E119" s="90">
        <v>0</v>
      </c>
      <c r="F119" s="46">
        <f t="shared" si="0"/>
        <v>0</v>
      </c>
      <c r="G119" s="101">
        <v>0</v>
      </c>
      <c r="H119" s="99">
        <v>0</v>
      </c>
      <c r="I119" s="46">
        <f t="shared" si="12"/>
        <v>0</v>
      </c>
      <c r="J119" s="91"/>
      <c r="K119" s="20">
        <v>45</v>
      </c>
      <c r="L119" s="72">
        <f t="shared" si="13"/>
        <v>0</v>
      </c>
      <c r="M119" s="17" t="s">
        <v>16</v>
      </c>
      <c r="N119" s="18">
        <v>0</v>
      </c>
      <c r="O119" s="23">
        <f t="shared" si="14"/>
        <v>0</v>
      </c>
      <c r="P119" s="19"/>
      <c r="Q119" s="43">
        <f t="shared" si="15"/>
        <v>0</v>
      </c>
    </row>
    <row r="120" spans="1:17" ht="24.6" hidden="1" x14ac:dyDescent="0.65">
      <c r="A120" s="10">
        <v>116</v>
      </c>
      <c r="B120" s="10"/>
      <c r="C120" s="19" t="s">
        <v>147</v>
      </c>
      <c r="D120" s="71">
        <f>+ยกมา!I120</f>
        <v>0</v>
      </c>
      <c r="E120" s="90">
        <v>0</v>
      </c>
      <c r="F120" s="46">
        <f t="shared" si="0"/>
        <v>0</v>
      </c>
      <c r="G120" s="101">
        <v>0</v>
      </c>
      <c r="H120" s="99">
        <v>0</v>
      </c>
      <c r="I120" s="46">
        <f t="shared" si="12"/>
        <v>0</v>
      </c>
      <c r="J120" s="91"/>
      <c r="K120" s="20">
        <v>55</v>
      </c>
      <c r="L120" s="72">
        <f t="shared" si="13"/>
        <v>0</v>
      </c>
      <c r="M120" s="17" t="s">
        <v>16</v>
      </c>
      <c r="N120" s="18">
        <v>0</v>
      </c>
      <c r="O120" s="23">
        <f t="shared" si="14"/>
        <v>0</v>
      </c>
      <c r="P120" s="19"/>
      <c r="Q120" s="43">
        <f t="shared" si="15"/>
        <v>0</v>
      </c>
    </row>
    <row r="121" spans="1:17" ht="24.6" hidden="1" x14ac:dyDescent="0.65">
      <c r="A121" s="10">
        <v>117</v>
      </c>
      <c r="B121" s="10"/>
      <c r="C121" s="19" t="s">
        <v>457</v>
      </c>
      <c r="D121" s="71">
        <f>+ยกมา!I121</f>
        <v>0</v>
      </c>
      <c r="E121" s="90">
        <v>0</v>
      </c>
      <c r="F121" s="46">
        <f>D121+E121</f>
        <v>0</v>
      </c>
      <c r="G121" s="101">
        <v>0</v>
      </c>
      <c r="H121" s="99">
        <v>0</v>
      </c>
      <c r="I121" s="46">
        <f>+F121-G121-J121-H121</f>
        <v>0</v>
      </c>
      <c r="J121" s="91"/>
      <c r="K121" s="20">
        <v>45</v>
      </c>
      <c r="L121" s="72">
        <f>+K121*J121</f>
        <v>0</v>
      </c>
      <c r="M121" s="17" t="s">
        <v>16</v>
      </c>
      <c r="N121" s="18">
        <v>0</v>
      </c>
      <c r="O121" s="23">
        <f>SUM(L121-N121)</f>
        <v>0</v>
      </c>
      <c r="P121" s="19"/>
      <c r="Q121" s="43">
        <f>+L121*P121</f>
        <v>0</v>
      </c>
    </row>
    <row r="122" spans="1:17" ht="24" hidden="1" customHeight="1" x14ac:dyDescent="0.65">
      <c r="A122" s="10">
        <v>118</v>
      </c>
      <c r="B122" s="10"/>
      <c r="C122" s="19" t="s">
        <v>357</v>
      </c>
      <c r="D122" s="71">
        <f>+ยกมา!I122</f>
        <v>0</v>
      </c>
      <c r="E122" s="90">
        <v>0</v>
      </c>
      <c r="F122" s="46">
        <f t="shared" si="0"/>
        <v>0</v>
      </c>
      <c r="G122" s="101">
        <v>0</v>
      </c>
      <c r="H122" s="99">
        <v>0</v>
      </c>
      <c r="I122" s="46">
        <f t="shared" si="12"/>
        <v>0</v>
      </c>
      <c r="J122" s="91"/>
      <c r="K122" s="20">
        <v>50</v>
      </c>
      <c r="L122" s="72">
        <f t="shared" si="13"/>
        <v>0</v>
      </c>
      <c r="M122" s="17" t="s">
        <v>16</v>
      </c>
      <c r="N122" s="18">
        <v>0</v>
      </c>
      <c r="O122" s="23">
        <f t="shared" si="14"/>
        <v>0</v>
      </c>
      <c r="P122" s="19"/>
      <c r="Q122" s="43">
        <f t="shared" si="15"/>
        <v>0</v>
      </c>
    </row>
    <row r="123" spans="1:17" ht="24.6" hidden="1" x14ac:dyDescent="0.65">
      <c r="A123" s="10">
        <v>119</v>
      </c>
      <c r="B123" s="10"/>
      <c r="C123" s="19" t="s">
        <v>376</v>
      </c>
      <c r="D123" s="71">
        <f>+ยกมา!I123</f>
        <v>0</v>
      </c>
      <c r="E123" s="90">
        <v>0</v>
      </c>
      <c r="F123" s="46">
        <f t="shared" si="0"/>
        <v>0</v>
      </c>
      <c r="G123" s="101">
        <v>0</v>
      </c>
      <c r="H123" s="99">
        <v>0</v>
      </c>
      <c r="I123" s="46">
        <f t="shared" si="12"/>
        <v>0</v>
      </c>
      <c r="J123" s="91"/>
      <c r="K123" s="20">
        <v>50</v>
      </c>
      <c r="L123" s="72">
        <f t="shared" si="13"/>
        <v>0</v>
      </c>
      <c r="M123" s="17" t="s">
        <v>16</v>
      </c>
      <c r="N123" s="18">
        <v>0</v>
      </c>
      <c r="O123" s="23">
        <f t="shared" si="14"/>
        <v>0</v>
      </c>
      <c r="P123" s="19"/>
      <c r="Q123" s="43">
        <f t="shared" si="15"/>
        <v>0</v>
      </c>
    </row>
    <row r="124" spans="1:17" ht="24.6" hidden="1" x14ac:dyDescent="0.65">
      <c r="A124" s="10">
        <v>120</v>
      </c>
      <c r="B124" s="10"/>
      <c r="C124" s="19" t="s">
        <v>377</v>
      </c>
      <c r="D124" s="71">
        <f>+ยกมา!I124</f>
        <v>0</v>
      </c>
      <c r="E124" s="90">
        <v>0</v>
      </c>
      <c r="F124" s="46">
        <f t="shared" si="0"/>
        <v>0</v>
      </c>
      <c r="G124" s="101">
        <v>0</v>
      </c>
      <c r="H124" s="99">
        <v>0</v>
      </c>
      <c r="I124" s="46">
        <f t="shared" si="12"/>
        <v>0</v>
      </c>
      <c r="J124" s="91"/>
      <c r="K124" s="20">
        <v>50</v>
      </c>
      <c r="L124" s="72">
        <f t="shared" si="13"/>
        <v>0</v>
      </c>
      <c r="M124" s="17" t="s">
        <v>16</v>
      </c>
      <c r="N124" s="18">
        <v>0</v>
      </c>
      <c r="O124" s="23">
        <f t="shared" si="14"/>
        <v>0</v>
      </c>
      <c r="P124" s="19"/>
      <c r="Q124" s="43">
        <f t="shared" si="15"/>
        <v>0</v>
      </c>
    </row>
    <row r="125" spans="1:17" ht="24.6" hidden="1" x14ac:dyDescent="0.65">
      <c r="A125" s="10">
        <v>121</v>
      </c>
      <c r="B125" s="10"/>
      <c r="C125" s="19" t="s">
        <v>133</v>
      </c>
      <c r="D125" s="71">
        <f>+ยกมา!I125</f>
        <v>0</v>
      </c>
      <c r="E125" s="90">
        <v>0</v>
      </c>
      <c r="F125" s="46">
        <f t="shared" si="0"/>
        <v>0</v>
      </c>
      <c r="G125" s="101">
        <v>0</v>
      </c>
      <c r="H125" s="99">
        <v>0</v>
      </c>
      <c r="I125" s="46">
        <f t="shared" si="12"/>
        <v>0</v>
      </c>
      <c r="J125" s="91"/>
      <c r="K125" s="20">
        <v>40</v>
      </c>
      <c r="L125" s="72">
        <f t="shared" si="13"/>
        <v>0</v>
      </c>
      <c r="M125" s="17" t="s">
        <v>16</v>
      </c>
      <c r="N125" s="18">
        <v>0</v>
      </c>
      <c r="O125" s="23">
        <f t="shared" si="14"/>
        <v>0</v>
      </c>
      <c r="P125" s="19"/>
      <c r="Q125" s="43">
        <f t="shared" si="15"/>
        <v>0</v>
      </c>
    </row>
    <row r="126" spans="1:17" ht="24.6" hidden="1" x14ac:dyDescent="0.65">
      <c r="A126" s="10">
        <v>122</v>
      </c>
      <c r="B126" s="10"/>
      <c r="C126" s="19" t="s">
        <v>285</v>
      </c>
      <c r="D126" s="71">
        <f>+ยกมา!I126</f>
        <v>0</v>
      </c>
      <c r="E126" s="90">
        <v>0</v>
      </c>
      <c r="F126" s="46">
        <f t="shared" si="0"/>
        <v>0</v>
      </c>
      <c r="G126" s="101">
        <v>0</v>
      </c>
      <c r="H126" s="99">
        <v>0</v>
      </c>
      <c r="I126" s="46">
        <f t="shared" si="12"/>
        <v>0</v>
      </c>
      <c r="J126" s="91"/>
      <c r="K126" s="20">
        <v>40</v>
      </c>
      <c r="L126" s="72">
        <f t="shared" si="13"/>
        <v>0</v>
      </c>
      <c r="M126" s="17" t="s">
        <v>16</v>
      </c>
      <c r="N126" s="18">
        <v>0</v>
      </c>
      <c r="O126" s="23">
        <f t="shared" si="14"/>
        <v>0</v>
      </c>
      <c r="P126" s="19"/>
      <c r="Q126" s="43">
        <f t="shared" si="15"/>
        <v>0</v>
      </c>
    </row>
    <row r="127" spans="1:17" ht="24.6" hidden="1" x14ac:dyDescent="0.65">
      <c r="A127" s="10">
        <v>123</v>
      </c>
      <c r="B127" s="10"/>
      <c r="C127" s="19" t="s">
        <v>108</v>
      </c>
      <c r="D127" s="71">
        <f>+ยกมา!I127</f>
        <v>0</v>
      </c>
      <c r="E127" s="90">
        <v>0</v>
      </c>
      <c r="F127" s="46">
        <f t="shared" si="0"/>
        <v>0</v>
      </c>
      <c r="G127" s="101">
        <v>0</v>
      </c>
      <c r="H127" s="99">
        <v>0</v>
      </c>
      <c r="I127" s="46">
        <f t="shared" si="12"/>
        <v>0</v>
      </c>
      <c r="J127" s="91"/>
      <c r="K127" s="20">
        <v>40</v>
      </c>
      <c r="L127" s="72">
        <f t="shared" si="13"/>
        <v>0</v>
      </c>
      <c r="M127" s="17" t="s">
        <v>16</v>
      </c>
      <c r="N127" s="18">
        <v>0</v>
      </c>
      <c r="O127" s="23">
        <f t="shared" si="14"/>
        <v>0</v>
      </c>
      <c r="P127" s="19"/>
      <c r="Q127" s="43">
        <f t="shared" si="15"/>
        <v>0</v>
      </c>
    </row>
    <row r="128" spans="1:17" ht="24.6" hidden="1" x14ac:dyDescent="0.65">
      <c r="A128" s="10">
        <v>124</v>
      </c>
      <c r="B128" s="10"/>
      <c r="C128" s="19" t="s">
        <v>245</v>
      </c>
      <c r="D128" s="71">
        <f>+ยกมา!I128</f>
        <v>0</v>
      </c>
      <c r="E128" s="90">
        <v>0</v>
      </c>
      <c r="F128" s="46">
        <f t="shared" si="0"/>
        <v>0</v>
      </c>
      <c r="G128" s="101">
        <v>0</v>
      </c>
      <c r="H128" s="99">
        <v>0</v>
      </c>
      <c r="I128" s="46">
        <f t="shared" si="12"/>
        <v>0</v>
      </c>
      <c r="J128" s="91"/>
      <c r="K128" s="20">
        <v>40</v>
      </c>
      <c r="L128" s="72">
        <f t="shared" si="13"/>
        <v>0</v>
      </c>
      <c r="M128" s="17" t="s">
        <v>16</v>
      </c>
      <c r="N128" s="18">
        <v>0</v>
      </c>
      <c r="O128" s="23">
        <f t="shared" si="14"/>
        <v>0</v>
      </c>
      <c r="P128" s="19"/>
      <c r="Q128" s="43">
        <f t="shared" si="15"/>
        <v>0</v>
      </c>
    </row>
    <row r="129" spans="1:17" ht="24.6" hidden="1" x14ac:dyDescent="0.65">
      <c r="A129" s="10">
        <v>125</v>
      </c>
      <c r="B129" s="10"/>
      <c r="C129" s="19" t="s">
        <v>286</v>
      </c>
      <c r="D129" s="71">
        <f>+ยกมา!I129</f>
        <v>0</v>
      </c>
      <c r="E129" s="90">
        <v>0</v>
      </c>
      <c r="F129" s="46">
        <f t="shared" si="0"/>
        <v>0</v>
      </c>
      <c r="G129" s="101">
        <v>0</v>
      </c>
      <c r="H129" s="99">
        <v>0</v>
      </c>
      <c r="I129" s="46">
        <f t="shared" si="12"/>
        <v>0</v>
      </c>
      <c r="J129" s="91"/>
      <c r="K129" s="20">
        <v>55</v>
      </c>
      <c r="L129" s="72">
        <f t="shared" si="13"/>
        <v>0</v>
      </c>
      <c r="M129" s="17" t="s">
        <v>16</v>
      </c>
      <c r="N129" s="18">
        <v>0</v>
      </c>
      <c r="O129" s="23">
        <f t="shared" si="14"/>
        <v>0</v>
      </c>
      <c r="P129" s="19"/>
      <c r="Q129" s="43">
        <f t="shared" si="15"/>
        <v>0</v>
      </c>
    </row>
    <row r="130" spans="1:17" ht="24.6" hidden="1" x14ac:dyDescent="0.65">
      <c r="A130" s="10">
        <v>126</v>
      </c>
      <c r="B130" s="10"/>
      <c r="C130" s="19" t="s">
        <v>121</v>
      </c>
      <c r="D130" s="71">
        <f>+ยกมา!I130</f>
        <v>0</v>
      </c>
      <c r="E130" s="90">
        <v>0</v>
      </c>
      <c r="F130" s="46">
        <f t="shared" si="0"/>
        <v>0</v>
      </c>
      <c r="G130" s="101">
        <v>0</v>
      </c>
      <c r="H130" s="99">
        <v>0</v>
      </c>
      <c r="I130" s="46">
        <f t="shared" si="12"/>
        <v>0</v>
      </c>
      <c r="J130" s="91"/>
      <c r="K130" s="20">
        <v>60</v>
      </c>
      <c r="L130" s="72">
        <f t="shared" si="13"/>
        <v>0</v>
      </c>
      <c r="M130" s="17" t="s">
        <v>16</v>
      </c>
      <c r="N130" s="18">
        <v>0</v>
      </c>
      <c r="O130" s="23">
        <f t="shared" si="14"/>
        <v>0</v>
      </c>
      <c r="P130" s="19"/>
      <c r="Q130" s="43">
        <f t="shared" si="15"/>
        <v>0</v>
      </c>
    </row>
    <row r="131" spans="1:17" ht="24.6" hidden="1" x14ac:dyDescent="0.65">
      <c r="A131" s="10">
        <v>127</v>
      </c>
      <c r="B131" s="10" t="s">
        <v>529</v>
      </c>
      <c r="C131" s="19" t="s">
        <v>113</v>
      </c>
      <c r="D131" s="71">
        <f>+ยกมา!I131</f>
        <v>0</v>
      </c>
      <c r="E131" s="90">
        <v>0</v>
      </c>
      <c r="F131" s="46">
        <f t="shared" si="0"/>
        <v>0</v>
      </c>
      <c r="G131" s="101">
        <v>0</v>
      </c>
      <c r="H131" s="99">
        <v>0</v>
      </c>
      <c r="I131" s="46">
        <f t="shared" si="12"/>
        <v>0</v>
      </c>
      <c r="J131" s="91"/>
      <c r="K131" s="20">
        <v>50</v>
      </c>
      <c r="L131" s="72">
        <f t="shared" si="13"/>
        <v>0</v>
      </c>
      <c r="M131" s="17" t="s">
        <v>16</v>
      </c>
      <c r="N131" s="18">
        <v>0</v>
      </c>
      <c r="O131" s="23">
        <f t="shared" si="14"/>
        <v>0</v>
      </c>
      <c r="P131" s="19"/>
      <c r="Q131" s="43">
        <f t="shared" si="15"/>
        <v>0</v>
      </c>
    </row>
    <row r="132" spans="1:17" ht="24.6" hidden="1" x14ac:dyDescent="0.65">
      <c r="A132" s="10">
        <v>128</v>
      </c>
      <c r="B132" s="10"/>
      <c r="C132" s="19" t="s">
        <v>114</v>
      </c>
      <c r="D132" s="71">
        <f>+ยกมา!I132</f>
        <v>0</v>
      </c>
      <c r="E132" s="90">
        <v>0</v>
      </c>
      <c r="F132" s="46">
        <f t="shared" si="0"/>
        <v>0</v>
      </c>
      <c r="G132" s="101">
        <v>0</v>
      </c>
      <c r="H132" s="99">
        <v>0</v>
      </c>
      <c r="I132" s="46">
        <f t="shared" si="12"/>
        <v>0</v>
      </c>
      <c r="J132" s="91"/>
      <c r="K132" s="20">
        <v>100</v>
      </c>
      <c r="L132" s="72">
        <f t="shared" si="13"/>
        <v>0</v>
      </c>
      <c r="M132" s="17" t="s">
        <v>16</v>
      </c>
      <c r="N132" s="18">
        <v>0</v>
      </c>
      <c r="O132" s="23">
        <f t="shared" si="14"/>
        <v>0</v>
      </c>
      <c r="P132" s="19"/>
      <c r="Q132" s="43">
        <f t="shared" si="15"/>
        <v>0</v>
      </c>
    </row>
    <row r="133" spans="1:17" ht="24.6" hidden="1" x14ac:dyDescent="0.65">
      <c r="A133" s="10">
        <v>129</v>
      </c>
      <c r="B133" s="10"/>
      <c r="C133" s="19" t="s">
        <v>198</v>
      </c>
      <c r="D133" s="71">
        <f>+ยกมา!I133</f>
        <v>0</v>
      </c>
      <c r="E133" s="90">
        <v>0</v>
      </c>
      <c r="F133" s="46">
        <f t="shared" si="0"/>
        <v>0</v>
      </c>
      <c r="G133" s="101">
        <v>0</v>
      </c>
      <c r="H133" s="99">
        <v>0</v>
      </c>
      <c r="I133" s="46">
        <f t="shared" si="12"/>
        <v>0</v>
      </c>
      <c r="J133" s="91"/>
      <c r="K133" s="20">
        <v>25</v>
      </c>
      <c r="L133" s="72">
        <f t="shared" si="13"/>
        <v>0</v>
      </c>
      <c r="M133" s="17" t="s">
        <v>16</v>
      </c>
      <c r="N133" s="18">
        <v>0</v>
      </c>
      <c r="O133" s="23">
        <f t="shared" si="14"/>
        <v>0</v>
      </c>
      <c r="P133" s="19"/>
      <c r="Q133" s="43">
        <f t="shared" si="15"/>
        <v>0</v>
      </c>
    </row>
    <row r="134" spans="1:17" ht="24.6" hidden="1" x14ac:dyDescent="0.65">
      <c r="A134" s="10">
        <v>130</v>
      </c>
      <c r="B134" s="10" t="s">
        <v>532</v>
      </c>
      <c r="C134" s="19" t="s">
        <v>287</v>
      </c>
      <c r="D134" s="71">
        <f>+ยกมา!I134</f>
        <v>0</v>
      </c>
      <c r="E134" s="90">
        <v>0</v>
      </c>
      <c r="F134" s="46">
        <f t="shared" si="0"/>
        <v>0</v>
      </c>
      <c r="G134" s="101">
        <v>0</v>
      </c>
      <c r="H134" s="99">
        <v>0</v>
      </c>
      <c r="I134" s="46">
        <f t="shared" si="12"/>
        <v>0</v>
      </c>
      <c r="J134" s="91"/>
      <c r="K134" s="20">
        <v>50</v>
      </c>
      <c r="L134" s="72">
        <f t="shared" si="13"/>
        <v>0</v>
      </c>
      <c r="M134" s="17" t="s">
        <v>16</v>
      </c>
      <c r="N134" s="18">
        <v>0</v>
      </c>
      <c r="O134" s="23">
        <f t="shared" si="14"/>
        <v>0</v>
      </c>
      <c r="P134" s="19"/>
      <c r="Q134" s="43">
        <f t="shared" si="15"/>
        <v>0</v>
      </c>
    </row>
    <row r="135" spans="1:17" ht="24.6" hidden="1" x14ac:dyDescent="0.65">
      <c r="A135" s="10">
        <v>131</v>
      </c>
      <c r="B135" s="10"/>
      <c r="C135" s="19" t="s">
        <v>288</v>
      </c>
      <c r="D135" s="71">
        <f>+ยกมา!I135</f>
        <v>0</v>
      </c>
      <c r="E135" s="90">
        <v>0</v>
      </c>
      <c r="F135" s="46">
        <f t="shared" si="0"/>
        <v>0</v>
      </c>
      <c r="G135" s="101">
        <v>0</v>
      </c>
      <c r="H135" s="99">
        <v>0</v>
      </c>
      <c r="I135" s="46">
        <f t="shared" si="12"/>
        <v>0</v>
      </c>
      <c r="J135" s="91"/>
      <c r="K135" s="22">
        <v>40</v>
      </c>
      <c r="L135" s="72">
        <f t="shared" si="13"/>
        <v>0</v>
      </c>
      <c r="M135" s="17" t="s">
        <v>16</v>
      </c>
      <c r="N135" s="18">
        <v>0</v>
      </c>
      <c r="O135" s="23">
        <f t="shared" si="14"/>
        <v>0</v>
      </c>
      <c r="P135" s="19"/>
      <c r="Q135" s="43">
        <f t="shared" si="15"/>
        <v>0</v>
      </c>
    </row>
    <row r="136" spans="1:17" ht="24.6" hidden="1" x14ac:dyDescent="0.65">
      <c r="A136" s="10">
        <v>132</v>
      </c>
      <c r="B136" s="10" t="s">
        <v>531</v>
      </c>
      <c r="C136" s="19" t="s">
        <v>289</v>
      </c>
      <c r="D136" s="71">
        <f>+ยกมา!I136</f>
        <v>4</v>
      </c>
      <c r="E136" s="90">
        <v>0</v>
      </c>
      <c r="F136" s="46">
        <f t="shared" si="0"/>
        <v>4</v>
      </c>
      <c r="G136" s="101">
        <v>0</v>
      </c>
      <c r="H136" s="99">
        <v>0</v>
      </c>
      <c r="I136" s="46">
        <f t="shared" si="12"/>
        <v>4</v>
      </c>
      <c r="J136" s="91"/>
      <c r="K136" s="22">
        <v>50</v>
      </c>
      <c r="L136" s="72">
        <f t="shared" si="13"/>
        <v>0</v>
      </c>
      <c r="M136" s="17" t="s">
        <v>16</v>
      </c>
      <c r="N136" s="18">
        <v>0</v>
      </c>
      <c r="O136" s="23">
        <f t="shared" si="14"/>
        <v>0</v>
      </c>
      <c r="P136" s="19"/>
      <c r="Q136" s="43">
        <f t="shared" si="15"/>
        <v>0</v>
      </c>
    </row>
    <row r="137" spans="1:17" ht="24.6" hidden="1" x14ac:dyDescent="0.65">
      <c r="A137" s="10">
        <v>133</v>
      </c>
      <c r="B137" s="10" t="s">
        <v>533</v>
      </c>
      <c r="C137" s="19" t="s">
        <v>290</v>
      </c>
      <c r="D137" s="71">
        <f>+ยกมา!I137</f>
        <v>0</v>
      </c>
      <c r="E137" s="90">
        <v>0</v>
      </c>
      <c r="F137" s="46">
        <f t="shared" si="0"/>
        <v>0</v>
      </c>
      <c r="G137" s="101">
        <v>0</v>
      </c>
      <c r="H137" s="99">
        <v>0</v>
      </c>
      <c r="I137" s="46">
        <f t="shared" ref="I137:I200" si="16">+F137-G137-J137-H137</f>
        <v>0</v>
      </c>
      <c r="J137" s="91"/>
      <c r="K137" s="20">
        <v>60</v>
      </c>
      <c r="L137" s="72">
        <f t="shared" si="13"/>
        <v>0</v>
      </c>
      <c r="M137" s="17" t="s">
        <v>16</v>
      </c>
      <c r="N137" s="18">
        <v>0</v>
      </c>
      <c r="O137" s="23">
        <f t="shared" si="14"/>
        <v>0</v>
      </c>
      <c r="P137" s="19"/>
      <c r="Q137" s="43">
        <f t="shared" si="15"/>
        <v>0</v>
      </c>
    </row>
    <row r="138" spans="1:17" ht="24.6" hidden="1" x14ac:dyDescent="0.65">
      <c r="A138" s="10">
        <v>134</v>
      </c>
      <c r="B138" s="10"/>
      <c r="C138" s="19" t="s">
        <v>344</v>
      </c>
      <c r="D138" s="71">
        <f>+ยกมา!I138</f>
        <v>0</v>
      </c>
      <c r="E138" s="90">
        <v>0</v>
      </c>
      <c r="F138" s="46">
        <f t="shared" si="0"/>
        <v>0</v>
      </c>
      <c r="G138" s="101">
        <v>0</v>
      </c>
      <c r="H138" s="99">
        <v>0</v>
      </c>
      <c r="I138" s="46">
        <f t="shared" si="16"/>
        <v>0</v>
      </c>
      <c r="J138" s="91"/>
      <c r="K138" s="20">
        <v>50</v>
      </c>
      <c r="L138" s="72">
        <f t="shared" ref="L138:L201" si="17">+K138*J138</f>
        <v>0</v>
      </c>
      <c r="M138" s="17" t="s">
        <v>16</v>
      </c>
      <c r="N138" s="18">
        <v>0</v>
      </c>
      <c r="O138" s="23">
        <f t="shared" ref="O138:O201" si="18">SUM(L138-N138)</f>
        <v>0</v>
      </c>
      <c r="P138" s="19"/>
      <c r="Q138" s="43">
        <f t="shared" ref="Q138:Q201" si="19">+L138*P138</f>
        <v>0</v>
      </c>
    </row>
    <row r="139" spans="1:17" ht="24.6" hidden="1" x14ac:dyDescent="0.65">
      <c r="A139" s="10">
        <v>135</v>
      </c>
      <c r="B139" s="10"/>
      <c r="C139" s="19" t="s">
        <v>134</v>
      </c>
      <c r="D139" s="71">
        <f>+ยกมา!I139</f>
        <v>0</v>
      </c>
      <c r="E139" s="90">
        <v>0</v>
      </c>
      <c r="F139" s="46">
        <f t="shared" si="0"/>
        <v>0</v>
      </c>
      <c r="G139" s="101">
        <v>0</v>
      </c>
      <c r="H139" s="99">
        <v>0</v>
      </c>
      <c r="I139" s="46">
        <f t="shared" si="16"/>
        <v>0</v>
      </c>
      <c r="J139" s="91"/>
      <c r="K139" s="20">
        <v>35</v>
      </c>
      <c r="L139" s="72">
        <f t="shared" si="17"/>
        <v>0</v>
      </c>
      <c r="M139" s="17" t="s">
        <v>16</v>
      </c>
      <c r="N139" s="18">
        <v>0</v>
      </c>
      <c r="O139" s="23">
        <f t="shared" si="18"/>
        <v>0</v>
      </c>
      <c r="P139" s="19"/>
      <c r="Q139" s="43">
        <f t="shared" si="19"/>
        <v>0</v>
      </c>
    </row>
    <row r="140" spans="1:17" ht="24.6" hidden="1" x14ac:dyDescent="0.65">
      <c r="A140" s="10">
        <v>136</v>
      </c>
      <c r="B140" s="10" t="s">
        <v>534</v>
      </c>
      <c r="C140" s="19" t="s">
        <v>359</v>
      </c>
      <c r="D140" s="71">
        <f>+ยกมา!I140</f>
        <v>0</v>
      </c>
      <c r="E140" s="90">
        <v>0</v>
      </c>
      <c r="F140" s="46">
        <f t="shared" si="0"/>
        <v>0</v>
      </c>
      <c r="G140" s="101">
        <v>0</v>
      </c>
      <c r="H140" s="99">
        <v>0</v>
      </c>
      <c r="I140" s="46">
        <f t="shared" si="16"/>
        <v>0</v>
      </c>
      <c r="J140" s="91"/>
      <c r="K140" s="20">
        <v>10</v>
      </c>
      <c r="L140" s="72">
        <f t="shared" si="17"/>
        <v>0</v>
      </c>
      <c r="M140" s="17" t="s">
        <v>16</v>
      </c>
      <c r="N140" s="18">
        <v>0</v>
      </c>
      <c r="O140" s="23">
        <f t="shared" si="18"/>
        <v>0</v>
      </c>
      <c r="P140" s="19"/>
      <c r="Q140" s="43">
        <f t="shared" si="19"/>
        <v>0</v>
      </c>
    </row>
    <row r="141" spans="1:17" ht="24.6" hidden="1" x14ac:dyDescent="0.65">
      <c r="A141" s="10">
        <v>137</v>
      </c>
      <c r="B141" s="10"/>
      <c r="C141" s="19" t="s">
        <v>358</v>
      </c>
      <c r="D141" s="71">
        <f>+ยกมา!I141</f>
        <v>0</v>
      </c>
      <c r="E141" s="90">
        <v>0</v>
      </c>
      <c r="F141" s="46">
        <f t="shared" si="0"/>
        <v>0</v>
      </c>
      <c r="G141" s="101">
        <v>0</v>
      </c>
      <c r="H141" s="99">
        <v>0</v>
      </c>
      <c r="I141" s="46">
        <f t="shared" si="16"/>
        <v>0</v>
      </c>
      <c r="J141" s="91"/>
      <c r="K141" s="20">
        <v>10</v>
      </c>
      <c r="L141" s="72">
        <f t="shared" si="17"/>
        <v>0</v>
      </c>
      <c r="M141" s="17" t="s">
        <v>16</v>
      </c>
      <c r="N141" s="18">
        <v>0</v>
      </c>
      <c r="O141" s="23">
        <f t="shared" si="18"/>
        <v>0</v>
      </c>
      <c r="P141" s="19"/>
      <c r="Q141" s="43">
        <f t="shared" si="19"/>
        <v>0</v>
      </c>
    </row>
    <row r="142" spans="1:17" ht="24.6" hidden="1" x14ac:dyDescent="0.65">
      <c r="A142" s="10">
        <v>138</v>
      </c>
      <c r="B142" s="10"/>
      <c r="C142" s="19" t="s">
        <v>193</v>
      </c>
      <c r="D142" s="71">
        <f>+ยกมา!I142</f>
        <v>0</v>
      </c>
      <c r="E142" s="90">
        <v>0</v>
      </c>
      <c r="F142" s="46">
        <f t="shared" si="0"/>
        <v>0</v>
      </c>
      <c r="G142" s="101">
        <v>0</v>
      </c>
      <c r="H142" s="99">
        <v>0</v>
      </c>
      <c r="I142" s="46">
        <f t="shared" si="16"/>
        <v>0</v>
      </c>
      <c r="J142" s="91"/>
      <c r="K142" s="20">
        <v>10</v>
      </c>
      <c r="L142" s="72">
        <f t="shared" si="17"/>
        <v>0</v>
      </c>
      <c r="M142" s="17" t="s">
        <v>16</v>
      </c>
      <c r="N142" s="18">
        <v>0</v>
      </c>
      <c r="O142" s="23">
        <f t="shared" si="18"/>
        <v>0</v>
      </c>
      <c r="P142" s="19"/>
      <c r="Q142" s="43">
        <f t="shared" si="19"/>
        <v>0</v>
      </c>
    </row>
    <row r="143" spans="1:17" ht="24.6" hidden="1" x14ac:dyDescent="0.65">
      <c r="A143" s="10">
        <v>139</v>
      </c>
      <c r="B143" s="10"/>
      <c r="C143" s="19" t="s">
        <v>196</v>
      </c>
      <c r="D143" s="71">
        <f>+ยกมา!I143</f>
        <v>0</v>
      </c>
      <c r="E143" s="90">
        <v>0</v>
      </c>
      <c r="F143" s="46">
        <f t="shared" si="0"/>
        <v>0</v>
      </c>
      <c r="G143" s="101">
        <v>0</v>
      </c>
      <c r="H143" s="99">
        <v>0</v>
      </c>
      <c r="I143" s="46">
        <f t="shared" si="16"/>
        <v>0</v>
      </c>
      <c r="J143" s="91"/>
      <c r="K143" s="20">
        <v>10</v>
      </c>
      <c r="L143" s="72">
        <f t="shared" si="17"/>
        <v>0</v>
      </c>
      <c r="M143" s="17" t="s">
        <v>16</v>
      </c>
      <c r="N143" s="18">
        <v>0</v>
      </c>
      <c r="O143" s="23">
        <f t="shared" si="18"/>
        <v>0</v>
      </c>
      <c r="P143" s="19"/>
      <c r="Q143" s="43">
        <f t="shared" si="19"/>
        <v>0</v>
      </c>
    </row>
    <row r="144" spans="1:17" ht="24.6" hidden="1" x14ac:dyDescent="0.65">
      <c r="A144" s="10">
        <v>140</v>
      </c>
      <c r="B144" s="10"/>
      <c r="C144" s="19" t="s">
        <v>195</v>
      </c>
      <c r="D144" s="71">
        <f>+ยกมา!I144</f>
        <v>0</v>
      </c>
      <c r="E144" s="90">
        <v>0</v>
      </c>
      <c r="F144" s="46">
        <f t="shared" si="0"/>
        <v>0</v>
      </c>
      <c r="G144" s="101">
        <v>0</v>
      </c>
      <c r="H144" s="99">
        <v>0</v>
      </c>
      <c r="I144" s="46">
        <f t="shared" si="16"/>
        <v>0</v>
      </c>
      <c r="J144" s="91"/>
      <c r="K144" s="20">
        <v>10</v>
      </c>
      <c r="L144" s="72">
        <f t="shared" si="17"/>
        <v>0</v>
      </c>
      <c r="M144" s="17" t="s">
        <v>16</v>
      </c>
      <c r="N144" s="18">
        <v>0</v>
      </c>
      <c r="O144" s="23">
        <f t="shared" si="18"/>
        <v>0</v>
      </c>
      <c r="P144" s="19"/>
      <c r="Q144" s="43">
        <f t="shared" si="19"/>
        <v>0</v>
      </c>
    </row>
    <row r="145" spans="1:17" ht="24.75" hidden="1" customHeight="1" x14ac:dyDescent="0.65">
      <c r="A145" s="10">
        <v>141</v>
      </c>
      <c r="B145" s="10"/>
      <c r="C145" s="19" t="s">
        <v>197</v>
      </c>
      <c r="D145" s="71">
        <f>+ยกมา!I145</f>
        <v>0</v>
      </c>
      <c r="E145" s="90">
        <v>0</v>
      </c>
      <c r="F145" s="46">
        <f t="shared" si="0"/>
        <v>0</v>
      </c>
      <c r="G145" s="101">
        <v>0</v>
      </c>
      <c r="H145" s="99">
        <v>0</v>
      </c>
      <c r="I145" s="46">
        <f t="shared" si="16"/>
        <v>0</v>
      </c>
      <c r="J145" s="91"/>
      <c r="K145" s="20">
        <v>10</v>
      </c>
      <c r="L145" s="72">
        <f t="shared" si="17"/>
        <v>0</v>
      </c>
      <c r="M145" s="17" t="s">
        <v>16</v>
      </c>
      <c r="N145" s="18">
        <v>0</v>
      </c>
      <c r="O145" s="23">
        <f t="shared" si="18"/>
        <v>0</v>
      </c>
      <c r="P145" s="19"/>
      <c r="Q145" s="43">
        <f t="shared" si="19"/>
        <v>0</v>
      </c>
    </row>
    <row r="146" spans="1:17" ht="24.75" hidden="1" customHeight="1" x14ac:dyDescent="0.65">
      <c r="A146" s="10">
        <v>142</v>
      </c>
      <c r="B146" s="10"/>
      <c r="C146" s="19" t="s">
        <v>194</v>
      </c>
      <c r="D146" s="71">
        <f>+ยกมา!I146</f>
        <v>0</v>
      </c>
      <c r="E146" s="90">
        <v>0</v>
      </c>
      <c r="F146" s="46">
        <f t="shared" si="0"/>
        <v>0</v>
      </c>
      <c r="G146" s="101">
        <v>0</v>
      </c>
      <c r="H146" s="99">
        <v>0</v>
      </c>
      <c r="I146" s="46">
        <f t="shared" si="16"/>
        <v>0</v>
      </c>
      <c r="J146" s="91"/>
      <c r="K146" s="20">
        <v>10</v>
      </c>
      <c r="L146" s="72">
        <f t="shared" si="17"/>
        <v>0</v>
      </c>
      <c r="M146" s="17" t="s">
        <v>16</v>
      </c>
      <c r="N146" s="18">
        <v>0</v>
      </c>
      <c r="O146" s="23">
        <f t="shared" si="18"/>
        <v>0</v>
      </c>
      <c r="P146" s="19"/>
      <c r="Q146" s="43">
        <f t="shared" si="19"/>
        <v>0</v>
      </c>
    </row>
    <row r="147" spans="1:17" ht="24.75" hidden="1" customHeight="1" x14ac:dyDescent="0.65">
      <c r="A147" s="10">
        <v>143</v>
      </c>
      <c r="B147" s="10"/>
      <c r="C147" s="19" t="s">
        <v>291</v>
      </c>
      <c r="D147" s="71">
        <f>+ยกมา!I147</f>
        <v>0</v>
      </c>
      <c r="E147" s="90">
        <v>0</v>
      </c>
      <c r="F147" s="46">
        <f t="shared" si="0"/>
        <v>0</v>
      </c>
      <c r="G147" s="101">
        <v>0</v>
      </c>
      <c r="H147" s="99">
        <v>0</v>
      </c>
      <c r="I147" s="46">
        <f t="shared" si="16"/>
        <v>0</v>
      </c>
      <c r="J147" s="91"/>
      <c r="K147" s="20">
        <v>10</v>
      </c>
      <c r="L147" s="72">
        <f t="shared" si="17"/>
        <v>0</v>
      </c>
      <c r="M147" s="17" t="s">
        <v>16</v>
      </c>
      <c r="N147" s="18">
        <v>0</v>
      </c>
      <c r="O147" s="23">
        <f t="shared" si="18"/>
        <v>0</v>
      </c>
      <c r="P147" s="19"/>
      <c r="Q147" s="43">
        <f t="shared" si="19"/>
        <v>0</v>
      </c>
    </row>
    <row r="148" spans="1:17" ht="24.75" hidden="1" customHeight="1" x14ac:dyDescent="0.65">
      <c r="A148" s="10">
        <v>144</v>
      </c>
      <c r="B148" s="10"/>
      <c r="C148" s="19" t="s">
        <v>141</v>
      </c>
      <c r="D148" s="71">
        <f>+ยกมา!I148</f>
        <v>0</v>
      </c>
      <c r="E148" s="90">
        <v>0</v>
      </c>
      <c r="F148" s="46">
        <f t="shared" ref="F148:F211" si="20">D148+E148</f>
        <v>0</v>
      </c>
      <c r="G148" s="101">
        <v>0</v>
      </c>
      <c r="H148" s="99">
        <v>0</v>
      </c>
      <c r="I148" s="46">
        <f t="shared" si="16"/>
        <v>0</v>
      </c>
      <c r="J148" s="91"/>
      <c r="K148" s="20">
        <v>40</v>
      </c>
      <c r="L148" s="72">
        <f t="shared" si="17"/>
        <v>0</v>
      </c>
      <c r="M148" s="17" t="s">
        <v>16</v>
      </c>
      <c r="N148" s="18">
        <v>0</v>
      </c>
      <c r="O148" s="23">
        <f t="shared" si="18"/>
        <v>0</v>
      </c>
      <c r="P148" s="19"/>
      <c r="Q148" s="43">
        <f t="shared" si="19"/>
        <v>0</v>
      </c>
    </row>
    <row r="149" spans="1:17" ht="24.75" hidden="1" customHeight="1" x14ac:dyDescent="0.65">
      <c r="A149" s="10">
        <v>145</v>
      </c>
      <c r="B149" s="10"/>
      <c r="C149" s="19" t="s">
        <v>142</v>
      </c>
      <c r="D149" s="71">
        <f>+ยกมา!I149</f>
        <v>0</v>
      </c>
      <c r="E149" s="90">
        <v>0</v>
      </c>
      <c r="F149" s="46">
        <f t="shared" si="20"/>
        <v>0</v>
      </c>
      <c r="G149" s="101">
        <v>0</v>
      </c>
      <c r="H149" s="99">
        <v>0</v>
      </c>
      <c r="I149" s="46">
        <f t="shared" si="16"/>
        <v>0</v>
      </c>
      <c r="J149" s="91"/>
      <c r="K149" s="20">
        <v>50</v>
      </c>
      <c r="L149" s="72">
        <f t="shared" si="17"/>
        <v>0</v>
      </c>
      <c r="M149" s="17" t="s">
        <v>16</v>
      </c>
      <c r="N149" s="18">
        <v>0</v>
      </c>
      <c r="O149" s="23">
        <f t="shared" si="18"/>
        <v>0</v>
      </c>
      <c r="P149" s="19"/>
      <c r="Q149" s="43">
        <f t="shared" si="19"/>
        <v>0</v>
      </c>
    </row>
    <row r="150" spans="1:17" ht="24.6" hidden="1" x14ac:dyDescent="0.65">
      <c r="A150" s="10">
        <v>146</v>
      </c>
      <c r="B150" s="10"/>
      <c r="C150" s="19" t="s">
        <v>135</v>
      </c>
      <c r="D150" s="71">
        <f>+ยกมา!I150</f>
        <v>0</v>
      </c>
      <c r="E150" s="90">
        <v>0</v>
      </c>
      <c r="F150" s="46">
        <f t="shared" si="20"/>
        <v>0</v>
      </c>
      <c r="G150" s="101">
        <v>0</v>
      </c>
      <c r="H150" s="99">
        <v>0</v>
      </c>
      <c r="I150" s="46">
        <f t="shared" si="16"/>
        <v>0</v>
      </c>
      <c r="J150" s="91"/>
      <c r="K150" s="20">
        <v>55</v>
      </c>
      <c r="L150" s="72">
        <f t="shared" si="17"/>
        <v>0</v>
      </c>
      <c r="M150" s="17" t="s">
        <v>16</v>
      </c>
      <c r="N150" s="18">
        <v>0</v>
      </c>
      <c r="O150" s="23">
        <f t="shared" si="18"/>
        <v>0</v>
      </c>
      <c r="P150" s="19"/>
      <c r="Q150" s="43">
        <f t="shared" si="19"/>
        <v>0</v>
      </c>
    </row>
    <row r="151" spans="1:17" ht="24.6" hidden="1" x14ac:dyDescent="0.65">
      <c r="A151" s="10">
        <v>147</v>
      </c>
      <c r="B151" s="10"/>
      <c r="C151" s="19" t="s">
        <v>144</v>
      </c>
      <c r="D151" s="71">
        <f>+ยกมา!I151</f>
        <v>0</v>
      </c>
      <c r="E151" s="90">
        <v>0</v>
      </c>
      <c r="F151" s="46">
        <f t="shared" si="20"/>
        <v>0</v>
      </c>
      <c r="G151" s="101">
        <v>0</v>
      </c>
      <c r="H151" s="99">
        <v>0</v>
      </c>
      <c r="I151" s="46">
        <f t="shared" si="16"/>
        <v>0</v>
      </c>
      <c r="J151" s="91"/>
      <c r="K151" s="20">
        <v>55</v>
      </c>
      <c r="L151" s="72">
        <f t="shared" si="17"/>
        <v>0</v>
      </c>
      <c r="M151" s="17" t="s">
        <v>16</v>
      </c>
      <c r="N151" s="18">
        <v>0</v>
      </c>
      <c r="O151" s="23">
        <f t="shared" si="18"/>
        <v>0</v>
      </c>
      <c r="P151" s="19"/>
      <c r="Q151" s="43">
        <f t="shared" si="19"/>
        <v>0</v>
      </c>
    </row>
    <row r="152" spans="1:17" ht="24.6" hidden="1" x14ac:dyDescent="0.65">
      <c r="A152" s="10">
        <v>148</v>
      </c>
      <c r="B152" s="10"/>
      <c r="C152" s="19" t="s">
        <v>143</v>
      </c>
      <c r="D152" s="71">
        <f>+ยกมา!I152</f>
        <v>0</v>
      </c>
      <c r="E152" s="90">
        <v>0</v>
      </c>
      <c r="F152" s="46">
        <f t="shared" si="20"/>
        <v>0</v>
      </c>
      <c r="G152" s="101">
        <v>0</v>
      </c>
      <c r="H152" s="99">
        <v>0</v>
      </c>
      <c r="I152" s="46">
        <f t="shared" si="16"/>
        <v>0</v>
      </c>
      <c r="J152" s="91"/>
      <c r="K152" s="20">
        <v>55</v>
      </c>
      <c r="L152" s="72">
        <f t="shared" si="17"/>
        <v>0</v>
      </c>
      <c r="M152" s="17" t="s">
        <v>16</v>
      </c>
      <c r="N152" s="18">
        <v>0</v>
      </c>
      <c r="O152" s="23">
        <f t="shared" si="18"/>
        <v>0</v>
      </c>
      <c r="P152" s="19"/>
      <c r="Q152" s="43">
        <f t="shared" si="19"/>
        <v>0</v>
      </c>
    </row>
    <row r="153" spans="1:17" ht="24.6" hidden="1" x14ac:dyDescent="0.65">
      <c r="A153" s="10">
        <v>149</v>
      </c>
      <c r="B153" s="10"/>
      <c r="C153" s="19" t="s">
        <v>137</v>
      </c>
      <c r="D153" s="71">
        <f>+ยกมา!I153</f>
        <v>0</v>
      </c>
      <c r="E153" s="90">
        <v>0</v>
      </c>
      <c r="F153" s="46">
        <f t="shared" si="20"/>
        <v>0</v>
      </c>
      <c r="G153" s="101">
        <v>0</v>
      </c>
      <c r="H153" s="99">
        <v>0</v>
      </c>
      <c r="I153" s="46">
        <f t="shared" si="16"/>
        <v>0</v>
      </c>
      <c r="J153" s="91"/>
      <c r="K153" s="20">
        <v>30</v>
      </c>
      <c r="L153" s="72">
        <f t="shared" si="17"/>
        <v>0</v>
      </c>
      <c r="M153" s="17" t="s">
        <v>16</v>
      </c>
      <c r="N153" s="18">
        <v>0</v>
      </c>
      <c r="O153" s="23">
        <f t="shared" si="18"/>
        <v>0</v>
      </c>
      <c r="P153" s="19"/>
      <c r="Q153" s="43">
        <f t="shared" si="19"/>
        <v>0</v>
      </c>
    </row>
    <row r="154" spans="1:17" ht="24.6" hidden="1" x14ac:dyDescent="0.65">
      <c r="A154" s="10">
        <v>150</v>
      </c>
      <c r="B154" s="10" t="s">
        <v>530</v>
      </c>
      <c r="C154" s="19" t="s">
        <v>292</v>
      </c>
      <c r="D154" s="71">
        <f>+ยกมา!I154</f>
        <v>0</v>
      </c>
      <c r="E154" s="90">
        <v>0</v>
      </c>
      <c r="F154" s="46">
        <f t="shared" si="20"/>
        <v>0</v>
      </c>
      <c r="G154" s="101">
        <v>0</v>
      </c>
      <c r="H154" s="99">
        <v>0</v>
      </c>
      <c r="I154" s="46">
        <f t="shared" si="16"/>
        <v>0</v>
      </c>
      <c r="J154" s="91"/>
      <c r="K154" s="20">
        <v>25</v>
      </c>
      <c r="L154" s="72">
        <f t="shared" si="17"/>
        <v>0</v>
      </c>
      <c r="M154" s="17" t="s">
        <v>16</v>
      </c>
      <c r="N154" s="18">
        <v>0</v>
      </c>
      <c r="O154" s="23">
        <f t="shared" si="18"/>
        <v>0</v>
      </c>
      <c r="P154" s="19"/>
      <c r="Q154" s="43">
        <f t="shared" si="19"/>
        <v>0</v>
      </c>
    </row>
    <row r="155" spans="1:17" ht="24.6" hidden="1" x14ac:dyDescent="0.65">
      <c r="A155" s="10">
        <v>151</v>
      </c>
      <c r="B155" s="10" t="s">
        <v>535</v>
      </c>
      <c r="C155" s="19" t="s">
        <v>293</v>
      </c>
      <c r="D155" s="71">
        <f>+ยกมา!I155</f>
        <v>0</v>
      </c>
      <c r="E155" s="90">
        <v>0</v>
      </c>
      <c r="F155" s="46">
        <f t="shared" si="20"/>
        <v>0</v>
      </c>
      <c r="G155" s="101">
        <v>0</v>
      </c>
      <c r="H155" s="99">
        <v>0</v>
      </c>
      <c r="I155" s="46">
        <f t="shared" si="16"/>
        <v>0</v>
      </c>
      <c r="J155" s="91"/>
      <c r="K155" s="20">
        <v>25</v>
      </c>
      <c r="L155" s="72">
        <f t="shared" si="17"/>
        <v>0</v>
      </c>
      <c r="M155" s="17" t="s">
        <v>16</v>
      </c>
      <c r="N155" s="18">
        <v>0</v>
      </c>
      <c r="O155" s="23">
        <f t="shared" si="18"/>
        <v>0</v>
      </c>
      <c r="P155" s="19"/>
      <c r="Q155" s="43">
        <f t="shared" si="19"/>
        <v>0</v>
      </c>
    </row>
    <row r="156" spans="1:17" ht="24.6" hidden="1" x14ac:dyDescent="0.65">
      <c r="A156" s="10">
        <v>152</v>
      </c>
      <c r="B156" s="10"/>
      <c r="C156" s="19" t="s">
        <v>294</v>
      </c>
      <c r="D156" s="71">
        <f>+ยกมา!I156</f>
        <v>0</v>
      </c>
      <c r="E156" s="90">
        <v>0</v>
      </c>
      <c r="F156" s="46">
        <f t="shared" si="20"/>
        <v>0</v>
      </c>
      <c r="G156" s="101">
        <v>0</v>
      </c>
      <c r="H156" s="99">
        <v>0</v>
      </c>
      <c r="I156" s="46">
        <f t="shared" si="16"/>
        <v>0</v>
      </c>
      <c r="J156" s="91"/>
      <c r="K156" s="20">
        <v>55</v>
      </c>
      <c r="L156" s="72">
        <f t="shared" si="17"/>
        <v>0</v>
      </c>
      <c r="M156" s="17" t="s">
        <v>16</v>
      </c>
      <c r="N156" s="18">
        <v>0</v>
      </c>
      <c r="O156" s="23">
        <f t="shared" si="18"/>
        <v>0</v>
      </c>
      <c r="P156" s="19"/>
      <c r="Q156" s="43">
        <f t="shared" si="19"/>
        <v>0</v>
      </c>
    </row>
    <row r="157" spans="1:17" ht="24.6" hidden="1" x14ac:dyDescent="0.65">
      <c r="A157" s="10">
        <v>153</v>
      </c>
      <c r="B157" s="10" t="s">
        <v>536</v>
      </c>
      <c r="C157" s="19" t="s">
        <v>295</v>
      </c>
      <c r="D157" s="71">
        <f>+ยกมา!I157</f>
        <v>0</v>
      </c>
      <c r="E157" s="90">
        <v>0</v>
      </c>
      <c r="F157" s="46">
        <f t="shared" si="20"/>
        <v>0</v>
      </c>
      <c r="G157" s="101">
        <v>0</v>
      </c>
      <c r="H157" s="99">
        <v>0</v>
      </c>
      <c r="I157" s="46">
        <f t="shared" si="16"/>
        <v>0</v>
      </c>
      <c r="J157" s="91"/>
      <c r="K157" s="20">
        <v>50</v>
      </c>
      <c r="L157" s="72">
        <f t="shared" si="17"/>
        <v>0</v>
      </c>
      <c r="M157" s="17" t="s">
        <v>16</v>
      </c>
      <c r="N157" s="18">
        <v>0</v>
      </c>
      <c r="O157" s="23">
        <f t="shared" si="18"/>
        <v>0</v>
      </c>
      <c r="P157" s="19"/>
      <c r="Q157" s="43">
        <f t="shared" si="19"/>
        <v>0</v>
      </c>
    </row>
    <row r="158" spans="1:17" ht="24.6" hidden="1" x14ac:dyDescent="0.65">
      <c r="A158" s="10">
        <v>154</v>
      </c>
      <c r="B158" s="10"/>
      <c r="C158" s="19" t="s">
        <v>363</v>
      </c>
      <c r="D158" s="71">
        <f>+ยกมา!I158</f>
        <v>0</v>
      </c>
      <c r="E158" s="90">
        <v>0</v>
      </c>
      <c r="F158" s="46">
        <f t="shared" si="20"/>
        <v>0</v>
      </c>
      <c r="G158" s="101">
        <v>0</v>
      </c>
      <c r="H158" s="99">
        <v>0</v>
      </c>
      <c r="I158" s="46">
        <f t="shared" si="16"/>
        <v>0</v>
      </c>
      <c r="J158" s="91"/>
      <c r="K158" s="20">
        <v>65</v>
      </c>
      <c r="L158" s="72">
        <f t="shared" si="17"/>
        <v>0</v>
      </c>
      <c r="M158" s="17" t="s">
        <v>16</v>
      </c>
      <c r="N158" s="18">
        <v>0</v>
      </c>
      <c r="O158" s="23">
        <f t="shared" si="18"/>
        <v>0</v>
      </c>
      <c r="P158" s="19"/>
      <c r="Q158" s="43">
        <f t="shared" si="19"/>
        <v>0</v>
      </c>
    </row>
    <row r="159" spans="1:17" ht="24.6" hidden="1" x14ac:dyDescent="0.65">
      <c r="A159" s="10">
        <v>155</v>
      </c>
      <c r="B159" s="10"/>
      <c r="C159" s="19" t="s">
        <v>364</v>
      </c>
      <c r="D159" s="71">
        <f>+ยกมา!I159</f>
        <v>0</v>
      </c>
      <c r="E159" s="90">
        <v>0</v>
      </c>
      <c r="F159" s="46">
        <f t="shared" si="20"/>
        <v>0</v>
      </c>
      <c r="G159" s="101">
        <v>0</v>
      </c>
      <c r="H159" s="99">
        <v>0</v>
      </c>
      <c r="I159" s="46">
        <f t="shared" si="16"/>
        <v>0</v>
      </c>
      <c r="J159" s="91"/>
      <c r="K159" s="20">
        <v>50</v>
      </c>
      <c r="L159" s="72">
        <f t="shared" si="17"/>
        <v>0</v>
      </c>
      <c r="M159" s="17" t="s">
        <v>16</v>
      </c>
      <c r="N159" s="18">
        <v>0</v>
      </c>
      <c r="O159" s="23">
        <f t="shared" si="18"/>
        <v>0</v>
      </c>
      <c r="P159" s="19"/>
      <c r="Q159" s="43">
        <f t="shared" si="19"/>
        <v>0</v>
      </c>
    </row>
    <row r="160" spans="1:17" ht="24.6" hidden="1" x14ac:dyDescent="0.65">
      <c r="A160" s="10">
        <v>156</v>
      </c>
      <c r="B160" s="10"/>
      <c r="C160" s="19" t="s">
        <v>365</v>
      </c>
      <c r="D160" s="71">
        <f>+ยกมา!I160</f>
        <v>0</v>
      </c>
      <c r="E160" s="90">
        <v>0</v>
      </c>
      <c r="F160" s="46">
        <f t="shared" si="20"/>
        <v>0</v>
      </c>
      <c r="G160" s="101">
        <v>0</v>
      </c>
      <c r="H160" s="99">
        <v>0</v>
      </c>
      <c r="I160" s="46">
        <f t="shared" si="16"/>
        <v>0</v>
      </c>
      <c r="J160" s="91"/>
      <c r="K160" s="20">
        <v>50</v>
      </c>
      <c r="L160" s="72">
        <f t="shared" si="17"/>
        <v>0</v>
      </c>
      <c r="M160" s="17" t="s">
        <v>16</v>
      </c>
      <c r="N160" s="18">
        <v>0</v>
      </c>
      <c r="O160" s="23">
        <f t="shared" si="18"/>
        <v>0</v>
      </c>
      <c r="P160" s="19"/>
      <c r="Q160" s="43">
        <f t="shared" si="19"/>
        <v>0</v>
      </c>
    </row>
    <row r="161" spans="1:17" ht="24.6" hidden="1" x14ac:dyDescent="0.65">
      <c r="A161" s="10">
        <v>157</v>
      </c>
      <c r="B161" s="10"/>
      <c r="C161" s="19" t="s">
        <v>366</v>
      </c>
      <c r="D161" s="71">
        <f>+ยกมา!I161</f>
        <v>0</v>
      </c>
      <c r="E161" s="90">
        <v>0</v>
      </c>
      <c r="F161" s="46">
        <f t="shared" si="20"/>
        <v>0</v>
      </c>
      <c r="G161" s="101">
        <v>0</v>
      </c>
      <c r="H161" s="99">
        <v>0</v>
      </c>
      <c r="I161" s="46">
        <f t="shared" si="16"/>
        <v>0</v>
      </c>
      <c r="J161" s="91"/>
      <c r="K161" s="20">
        <v>60</v>
      </c>
      <c r="L161" s="72">
        <f t="shared" si="17"/>
        <v>0</v>
      </c>
      <c r="M161" s="17" t="s">
        <v>16</v>
      </c>
      <c r="N161" s="18">
        <v>0</v>
      </c>
      <c r="O161" s="23">
        <f t="shared" si="18"/>
        <v>0</v>
      </c>
      <c r="P161" s="19"/>
      <c r="Q161" s="43">
        <f t="shared" si="19"/>
        <v>0</v>
      </c>
    </row>
    <row r="162" spans="1:17" ht="24.6" hidden="1" x14ac:dyDescent="0.65">
      <c r="A162" s="10">
        <v>158</v>
      </c>
      <c r="B162" s="10"/>
      <c r="C162" s="19" t="s">
        <v>367</v>
      </c>
      <c r="D162" s="71">
        <f>+ยกมา!I162</f>
        <v>0</v>
      </c>
      <c r="E162" s="90">
        <v>0</v>
      </c>
      <c r="F162" s="46">
        <f t="shared" si="20"/>
        <v>0</v>
      </c>
      <c r="G162" s="101">
        <v>0</v>
      </c>
      <c r="H162" s="99">
        <v>0</v>
      </c>
      <c r="I162" s="46">
        <f t="shared" si="16"/>
        <v>0</v>
      </c>
      <c r="J162" s="91"/>
      <c r="K162" s="20">
        <v>60</v>
      </c>
      <c r="L162" s="72">
        <f t="shared" si="17"/>
        <v>0</v>
      </c>
      <c r="M162" s="17" t="s">
        <v>16</v>
      </c>
      <c r="N162" s="18">
        <v>0</v>
      </c>
      <c r="O162" s="23">
        <f t="shared" si="18"/>
        <v>0</v>
      </c>
      <c r="P162" s="19"/>
      <c r="Q162" s="43">
        <f t="shared" si="19"/>
        <v>0</v>
      </c>
    </row>
    <row r="163" spans="1:17" ht="24.6" hidden="1" x14ac:dyDescent="0.65">
      <c r="A163" s="10">
        <v>159</v>
      </c>
      <c r="B163" s="10"/>
      <c r="C163" s="19" t="s">
        <v>360</v>
      </c>
      <c r="D163" s="71">
        <f>+ยกมา!I163</f>
        <v>0</v>
      </c>
      <c r="E163" s="90">
        <v>0</v>
      </c>
      <c r="F163" s="46">
        <f t="shared" si="20"/>
        <v>0</v>
      </c>
      <c r="G163" s="101">
        <v>0</v>
      </c>
      <c r="H163" s="99">
        <v>0</v>
      </c>
      <c r="I163" s="46">
        <f t="shared" si="16"/>
        <v>0</v>
      </c>
      <c r="J163" s="91"/>
      <c r="K163" s="20">
        <v>40</v>
      </c>
      <c r="L163" s="72">
        <f t="shared" si="17"/>
        <v>0</v>
      </c>
      <c r="M163" s="17" t="s">
        <v>16</v>
      </c>
      <c r="N163" s="18">
        <v>0</v>
      </c>
      <c r="O163" s="23">
        <f t="shared" si="18"/>
        <v>0</v>
      </c>
      <c r="P163" s="19"/>
      <c r="Q163" s="43">
        <f t="shared" si="19"/>
        <v>0</v>
      </c>
    </row>
    <row r="164" spans="1:17" ht="24.6" hidden="1" x14ac:dyDescent="0.65">
      <c r="A164" s="10">
        <v>160</v>
      </c>
      <c r="B164" s="10"/>
      <c r="C164" s="19" t="s">
        <v>148</v>
      </c>
      <c r="D164" s="71">
        <f>+ยกมา!I164</f>
        <v>0</v>
      </c>
      <c r="E164" s="90">
        <v>0</v>
      </c>
      <c r="F164" s="46">
        <f t="shared" si="20"/>
        <v>0</v>
      </c>
      <c r="G164" s="101">
        <v>0</v>
      </c>
      <c r="H164" s="99">
        <v>0</v>
      </c>
      <c r="I164" s="46">
        <f t="shared" si="16"/>
        <v>0</v>
      </c>
      <c r="J164" s="91"/>
      <c r="K164" s="20">
        <v>45</v>
      </c>
      <c r="L164" s="72">
        <f t="shared" si="17"/>
        <v>0</v>
      </c>
      <c r="M164" s="17" t="s">
        <v>16</v>
      </c>
      <c r="N164" s="18">
        <v>0</v>
      </c>
      <c r="O164" s="23">
        <f t="shared" si="18"/>
        <v>0</v>
      </c>
      <c r="P164" s="19"/>
      <c r="Q164" s="43">
        <f t="shared" si="19"/>
        <v>0</v>
      </c>
    </row>
    <row r="165" spans="1:17" ht="24.6" hidden="1" x14ac:dyDescent="0.65">
      <c r="A165" s="10">
        <v>161</v>
      </c>
      <c r="B165" s="10"/>
      <c r="C165" s="19" t="s">
        <v>149</v>
      </c>
      <c r="D165" s="71">
        <f>+ยกมา!I165</f>
        <v>0</v>
      </c>
      <c r="E165" s="90">
        <v>0</v>
      </c>
      <c r="F165" s="46">
        <f t="shared" si="20"/>
        <v>0</v>
      </c>
      <c r="G165" s="101">
        <v>0</v>
      </c>
      <c r="H165" s="99">
        <v>0</v>
      </c>
      <c r="I165" s="46">
        <f t="shared" si="16"/>
        <v>0</v>
      </c>
      <c r="J165" s="91"/>
      <c r="K165" s="20">
        <v>45</v>
      </c>
      <c r="L165" s="72">
        <f t="shared" si="17"/>
        <v>0</v>
      </c>
      <c r="M165" s="17" t="s">
        <v>16</v>
      </c>
      <c r="N165" s="18">
        <v>0</v>
      </c>
      <c r="O165" s="23">
        <f t="shared" si="18"/>
        <v>0</v>
      </c>
      <c r="P165" s="19"/>
      <c r="Q165" s="43">
        <f t="shared" si="19"/>
        <v>0</v>
      </c>
    </row>
    <row r="166" spans="1:17" ht="24.6" hidden="1" x14ac:dyDescent="0.65">
      <c r="A166" s="10">
        <v>162</v>
      </c>
      <c r="B166" s="10"/>
      <c r="C166" s="19" t="s">
        <v>150</v>
      </c>
      <c r="D166" s="71">
        <f>+ยกมา!I166</f>
        <v>0</v>
      </c>
      <c r="E166" s="90">
        <v>0</v>
      </c>
      <c r="F166" s="46">
        <f t="shared" si="20"/>
        <v>0</v>
      </c>
      <c r="G166" s="101">
        <v>0</v>
      </c>
      <c r="H166" s="99">
        <v>0</v>
      </c>
      <c r="I166" s="46">
        <f t="shared" si="16"/>
        <v>0</v>
      </c>
      <c r="J166" s="91"/>
      <c r="K166" s="20">
        <v>45</v>
      </c>
      <c r="L166" s="72">
        <f t="shared" si="17"/>
        <v>0</v>
      </c>
      <c r="M166" s="17" t="s">
        <v>16</v>
      </c>
      <c r="N166" s="18">
        <v>0</v>
      </c>
      <c r="O166" s="23">
        <f t="shared" si="18"/>
        <v>0</v>
      </c>
      <c r="P166" s="19"/>
      <c r="Q166" s="43">
        <f t="shared" si="19"/>
        <v>0</v>
      </c>
    </row>
    <row r="167" spans="1:17" ht="24.6" hidden="1" x14ac:dyDescent="0.65">
      <c r="A167" s="10">
        <v>163</v>
      </c>
      <c r="B167" s="10"/>
      <c r="C167" s="19" t="s">
        <v>151</v>
      </c>
      <c r="D167" s="71">
        <f>+ยกมา!I167</f>
        <v>0</v>
      </c>
      <c r="E167" s="90">
        <v>0</v>
      </c>
      <c r="F167" s="46">
        <f t="shared" si="20"/>
        <v>0</v>
      </c>
      <c r="G167" s="101">
        <v>0</v>
      </c>
      <c r="H167" s="99">
        <v>0</v>
      </c>
      <c r="I167" s="46">
        <f t="shared" si="16"/>
        <v>0</v>
      </c>
      <c r="J167" s="91"/>
      <c r="K167" s="20">
        <v>45</v>
      </c>
      <c r="L167" s="72">
        <f t="shared" si="17"/>
        <v>0</v>
      </c>
      <c r="M167" s="17" t="s">
        <v>16</v>
      </c>
      <c r="N167" s="18">
        <v>0</v>
      </c>
      <c r="O167" s="23">
        <f t="shared" si="18"/>
        <v>0</v>
      </c>
      <c r="P167" s="19"/>
      <c r="Q167" s="43">
        <f t="shared" si="19"/>
        <v>0</v>
      </c>
    </row>
    <row r="168" spans="1:17" ht="24.6" hidden="1" x14ac:dyDescent="0.65">
      <c r="A168" s="10">
        <v>164</v>
      </c>
      <c r="B168" s="10"/>
      <c r="C168" s="19" t="s">
        <v>152</v>
      </c>
      <c r="D168" s="71">
        <f>+ยกมา!I168</f>
        <v>0</v>
      </c>
      <c r="E168" s="90">
        <v>0</v>
      </c>
      <c r="F168" s="46">
        <f t="shared" si="20"/>
        <v>0</v>
      </c>
      <c r="G168" s="101">
        <v>0</v>
      </c>
      <c r="H168" s="99">
        <v>0</v>
      </c>
      <c r="I168" s="46">
        <f t="shared" si="16"/>
        <v>0</v>
      </c>
      <c r="J168" s="91"/>
      <c r="K168" s="20">
        <v>45</v>
      </c>
      <c r="L168" s="72">
        <f t="shared" si="17"/>
        <v>0</v>
      </c>
      <c r="M168" s="17" t="s">
        <v>16</v>
      </c>
      <c r="N168" s="18">
        <v>0</v>
      </c>
      <c r="O168" s="23">
        <f t="shared" si="18"/>
        <v>0</v>
      </c>
      <c r="P168" s="19"/>
      <c r="Q168" s="43">
        <f t="shared" si="19"/>
        <v>0</v>
      </c>
    </row>
    <row r="169" spans="1:17" ht="24.6" hidden="1" x14ac:dyDescent="0.65">
      <c r="A169" s="10">
        <v>165</v>
      </c>
      <c r="B169" s="10"/>
      <c r="C169" s="19" t="s">
        <v>153</v>
      </c>
      <c r="D169" s="71">
        <f>+ยกมา!I169</f>
        <v>0</v>
      </c>
      <c r="E169" s="90">
        <v>0</v>
      </c>
      <c r="F169" s="46">
        <f t="shared" si="20"/>
        <v>0</v>
      </c>
      <c r="G169" s="101">
        <v>0</v>
      </c>
      <c r="H169" s="99">
        <v>0</v>
      </c>
      <c r="I169" s="46">
        <f t="shared" si="16"/>
        <v>0</v>
      </c>
      <c r="J169" s="91"/>
      <c r="K169" s="20">
        <v>45</v>
      </c>
      <c r="L169" s="72">
        <f t="shared" si="17"/>
        <v>0</v>
      </c>
      <c r="M169" s="17" t="s">
        <v>16</v>
      </c>
      <c r="N169" s="18">
        <v>0</v>
      </c>
      <c r="O169" s="23">
        <f t="shared" si="18"/>
        <v>0</v>
      </c>
      <c r="P169" s="19"/>
      <c r="Q169" s="43">
        <f t="shared" si="19"/>
        <v>0</v>
      </c>
    </row>
    <row r="170" spans="1:17" ht="24.6" hidden="1" x14ac:dyDescent="0.65">
      <c r="A170" s="10">
        <v>166</v>
      </c>
      <c r="B170" s="10"/>
      <c r="C170" s="19" t="s">
        <v>118</v>
      </c>
      <c r="D170" s="71">
        <f>+ยกมา!I170</f>
        <v>0</v>
      </c>
      <c r="E170" s="90">
        <v>0</v>
      </c>
      <c r="F170" s="46">
        <f t="shared" si="20"/>
        <v>0</v>
      </c>
      <c r="G170" s="101">
        <v>0</v>
      </c>
      <c r="H170" s="99">
        <v>0</v>
      </c>
      <c r="I170" s="46">
        <f t="shared" si="16"/>
        <v>0</v>
      </c>
      <c r="J170" s="91"/>
      <c r="K170" s="20">
        <v>100</v>
      </c>
      <c r="L170" s="72">
        <f t="shared" si="17"/>
        <v>0</v>
      </c>
      <c r="M170" s="17" t="s">
        <v>16</v>
      </c>
      <c r="N170" s="18">
        <v>0</v>
      </c>
      <c r="O170" s="23">
        <f t="shared" si="18"/>
        <v>0</v>
      </c>
      <c r="P170" s="19"/>
      <c r="Q170" s="43">
        <f t="shared" si="19"/>
        <v>0</v>
      </c>
    </row>
    <row r="171" spans="1:17" ht="24.6" hidden="1" x14ac:dyDescent="0.65">
      <c r="A171" s="10">
        <v>167</v>
      </c>
      <c r="B171" s="10"/>
      <c r="C171" s="19" t="s">
        <v>112</v>
      </c>
      <c r="D171" s="71">
        <f>+ยกมา!I171</f>
        <v>0</v>
      </c>
      <c r="E171" s="90">
        <v>0</v>
      </c>
      <c r="F171" s="46">
        <f t="shared" si="20"/>
        <v>0</v>
      </c>
      <c r="G171" s="101">
        <v>0</v>
      </c>
      <c r="H171" s="99">
        <v>0</v>
      </c>
      <c r="I171" s="46">
        <f t="shared" si="16"/>
        <v>0</v>
      </c>
      <c r="J171" s="91"/>
      <c r="K171" s="20">
        <v>55</v>
      </c>
      <c r="L171" s="72">
        <f t="shared" si="17"/>
        <v>0</v>
      </c>
      <c r="M171" s="17" t="s">
        <v>16</v>
      </c>
      <c r="N171" s="18">
        <v>0</v>
      </c>
      <c r="O171" s="23">
        <f t="shared" si="18"/>
        <v>0</v>
      </c>
      <c r="P171" s="19"/>
      <c r="Q171" s="43">
        <f t="shared" si="19"/>
        <v>0</v>
      </c>
    </row>
    <row r="172" spans="1:17" ht="24.6" hidden="1" x14ac:dyDescent="0.65">
      <c r="A172" s="10">
        <v>168</v>
      </c>
      <c r="B172" s="10"/>
      <c r="C172" s="19" t="s">
        <v>120</v>
      </c>
      <c r="D172" s="71">
        <f>+ยกมา!I172</f>
        <v>0</v>
      </c>
      <c r="E172" s="90">
        <v>0</v>
      </c>
      <c r="F172" s="46">
        <f t="shared" si="20"/>
        <v>0</v>
      </c>
      <c r="G172" s="101">
        <v>0</v>
      </c>
      <c r="H172" s="99">
        <v>0</v>
      </c>
      <c r="I172" s="46">
        <f t="shared" si="16"/>
        <v>0</v>
      </c>
      <c r="J172" s="91"/>
      <c r="K172" s="20">
        <v>80</v>
      </c>
      <c r="L172" s="72">
        <f t="shared" si="17"/>
        <v>0</v>
      </c>
      <c r="M172" s="17" t="s">
        <v>16</v>
      </c>
      <c r="N172" s="18">
        <v>0</v>
      </c>
      <c r="O172" s="23">
        <f t="shared" si="18"/>
        <v>0</v>
      </c>
      <c r="P172" s="19"/>
      <c r="Q172" s="43">
        <f t="shared" si="19"/>
        <v>0</v>
      </c>
    </row>
    <row r="173" spans="1:17" ht="24.6" hidden="1" x14ac:dyDescent="0.65">
      <c r="A173" s="10">
        <v>169</v>
      </c>
      <c r="B173" s="10"/>
      <c r="C173" s="19" t="s">
        <v>139</v>
      </c>
      <c r="D173" s="71">
        <f>+ยกมา!I173</f>
        <v>0</v>
      </c>
      <c r="E173" s="90">
        <v>0</v>
      </c>
      <c r="F173" s="46">
        <f t="shared" si="20"/>
        <v>0</v>
      </c>
      <c r="G173" s="101">
        <v>0</v>
      </c>
      <c r="H173" s="99">
        <v>0</v>
      </c>
      <c r="I173" s="46">
        <f t="shared" si="16"/>
        <v>0</v>
      </c>
      <c r="J173" s="91"/>
      <c r="K173" s="20">
        <v>10</v>
      </c>
      <c r="L173" s="72">
        <f t="shared" si="17"/>
        <v>0</v>
      </c>
      <c r="M173" s="17" t="s">
        <v>16</v>
      </c>
      <c r="N173" s="18">
        <v>0</v>
      </c>
      <c r="O173" s="23">
        <f t="shared" si="18"/>
        <v>0</v>
      </c>
      <c r="P173" s="19"/>
      <c r="Q173" s="43">
        <f t="shared" si="19"/>
        <v>0</v>
      </c>
    </row>
    <row r="174" spans="1:17" ht="24.6" hidden="1" x14ac:dyDescent="0.65">
      <c r="A174" s="10">
        <v>170</v>
      </c>
      <c r="B174" s="10"/>
      <c r="C174" s="19" t="s">
        <v>261</v>
      </c>
      <c r="D174" s="71">
        <f>+ยกมา!I174</f>
        <v>4</v>
      </c>
      <c r="E174" s="90">
        <v>0</v>
      </c>
      <c r="F174" s="46">
        <f t="shared" si="20"/>
        <v>4</v>
      </c>
      <c r="G174" s="101">
        <v>0</v>
      </c>
      <c r="H174" s="99">
        <v>0</v>
      </c>
      <c r="I174" s="46">
        <f t="shared" si="16"/>
        <v>4</v>
      </c>
      <c r="J174" s="91"/>
      <c r="K174" s="20">
        <v>35</v>
      </c>
      <c r="L174" s="72">
        <f t="shared" si="17"/>
        <v>0</v>
      </c>
      <c r="M174" s="17" t="s">
        <v>16</v>
      </c>
      <c r="N174" s="18">
        <v>0</v>
      </c>
      <c r="O174" s="23">
        <f t="shared" si="18"/>
        <v>0</v>
      </c>
      <c r="P174" s="19"/>
      <c r="Q174" s="43">
        <f t="shared" si="19"/>
        <v>0</v>
      </c>
    </row>
    <row r="175" spans="1:17" ht="24.6" hidden="1" x14ac:dyDescent="0.65">
      <c r="A175" s="10">
        <v>171</v>
      </c>
      <c r="B175" s="10"/>
      <c r="C175" s="19" t="s">
        <v>262</v>
      </c>
      <c r="D175" s="71">
        <f>+ยกมา!I175</f>
        <v>6</v>
      </c>
      <c r="E175" s="90">
        <v>0</v>
      </c>
      <c r="F175" s="46">
        <f t="shared" si="20"/>
        <v>6</v>
      </c>
      <c r="G175" s="101">
        <v>0</v>
      </c>
      <c r="H175" s="99">
        <v>0</v>
      </c>
      <c r="I175" s="46">
        <f t="shared" si="16"/>
        <v>6</v>
      </c>
      <c r="J175" s="91"/>
      <c r="K175" s="20">
        <v>40</v>
      </c>
      <c r="L175" s="72">
        <f t="shared" si="17"/>
        <v>0</v>
      </c>
      <c r="M175" s="17" t="s">
        <v>16</v>
      </c>
      <c r="N175" s="18">
        <v>0</v>
      </c>
      <c r="O175" s="23">
        <f t="shared" si="18"/>
        <v>0</v>
      </c>
      <c r="P175" s="19"/>
      <c r="Q175" s="43">
        <f t="shared" si="19"/>
        <v>0</v>
      </c>
    </row>
    <row r="176" spans="1:17" ht="24.6" hidden="1" x14ac:dyDescent="0.65">
      <c r="A176" s="10">
        <v>172</v>
      </c>
      <c r="B176" s="10"/>
      <c r="C176" s="19" t="s">
        <v>176</v>
      </c>
      <c r="D176" s="71">
        <f>+ยกมา!I176</f>
        <v>0</v>
      </c>
      <c r="E176" s="90">
        <v>0</v>
      </c>
      <c r="F176" s="46">
        <f t="shared" si="20"/>
        <v>0</v>
      </c>
      <c r="G176" s="101">
        <v>0</v>
      </c>
      <c r="H176" s="99">
        <v>0</v>
      </c>
      <c r="I176" s="46">
        <f t="shared" si="16"/>
        <v>0</v>
      </c>
      <c r="J176" s="91"/>
      <c r="K176" s="20">
        <v>50</v>
      </c>
      <c r="L176" s="72">
        <f t="shared" si="17"/>
        <v>0</v>
      </c>
      <c r="M176" s="17" t="s">
        <v>16</v>
      </c>
      <c r="N176" s="18">
        <v>0</v>
      </c>
      <c r="O176" s="23">
        <f t="shared" si="18"/>
        <v>0</v>
      </c>
      <c r="P176" s="19"/>
      <c r="Q176" s="43">
        <f t="shared" si="19"/>
        <v>0</v>
      </c>
    </row>
    <row r="177" spans="1:17" ht="24.6" hidden="1" x14ac:dyDescent="0.65">
      <c r="A177" s="10">
        <v>173</v>
      </c>
      <c r="B177" s="10"/>
      <c r="C177" s="19" t="s">
        <v>177</v>
      </c>
      <c r="D177" s="71">
        <f>+ยกมา!I177</f>
        <v>0</v>
      </c>
      <c r="E177" s="90">
        <v>0</v>
      </c>
      <c r="F177" s="46">
        <f t="shared" si="20"/>
        <v>0</v>
      </c>
      <c r="G177" s="101">
        <v>0</v>
      </c>
      <c r="H177" s="99">
        <v>0</v>
      </c>
      <c r="I177" s="46">
        <f t="shared" si="16"/>
        <v>0</v>
      </c>
      <c r="J177" s="91"/>
      <c r="K177" s="20">
        <v>50</v>
      </c>
      <c r="L177" s="72">
        <f t="shared" si="17"/>
        <v>0</v>
      </c>
      <c r="M177" s="17" t="s">
        <v>16</v>
      </c>
      <c r="N177" s="18">
        <v>0</v>
      </c>
      <c r="O177" s="23">
        <f t="shared" si="18"/>
        <v>0</v>
      </c>
      <c r="P177" s="19"/>
      <c r="Q177" s="43">
        <f t="shared" si="19"/>
        <v>0</v>
      </c>
    </row>
    <row r="178" spans="1:17" ht="24.6" hidden="1" x14ac:dyDescent="0.65">
      <c r="A178" s="10">
        <v>174</v>
      </c>
      <c r="B178" s="10"/>
      <c r="C178" s="19" t="s">
        <v>178</v>
      </c>
      <c r="D178" s="71">
        <f>+ยกมา!I178</f>
        <v>0</v>
      </c>
      <c r="E178" s="90">
        <v>0</v>
      </c>
      <c r="F178" s="46">
        <f t="shared" si="20"/>
        <v>0</v>
      </c>
      <c r="G178" s="101">
        <v>0</v>
      </c>
      <c r="H178" s="99">
        <v>0</v>
      </c>
      <c r="I178" s="46">
        <f t="shared" si="16"/>
        <v>0</v>
      </c>
      <c r="J178" s="91"/>
      <c r="K178" s="20">
        <v>50</v>
      </c>
      <c r="L178" s="72">
        <f t="shared" si="17"/>
        <v>0</v>
      </c>
      <c r="M178" s="17" t="s">
        <v>16</v>
      </c>
      <c r="N178" s="18">
        <v>0</v>
      </c>
      <c r="O178" s="23">
        <f t="shared" si="18"/>
        <v>0</v>
      </c>
      <c r="P178" s="19"/>
      <c r="Q178" s="43">
        <f t="shared" si="19"/>
        <v>0</v>
      </c>
    </row>
    <row r="179" spans="1:17" ht="24.6" hidden="1" x14ac:dyDescent="0.65">
      <c r="A179" s="10">
        <v>175</v>
      </c>
      <c r="B179" s="10"/>
      <c r="C179" s="19" t="s">
        <v>182</v>
      </c>
      <c r="D179" s="71">
        <f>+ยกมา!I179</f>
        <v>0</v>
      </c>
      <c r="E179" s="90">
        <v>0</v>
      </c>
      <c r="F179" s="46">
        <f t="shared" si="20"/>
        <v>0</v>
      </c>
      <c r="G179" s="101">
        <v>0</v>
      </c>
      <c r="H179" s="99">
        <v>0</v>
      </c>
      <c r="I179" s="46">
        <f t="shared" si="16"/>
        <v>0</v>
      </c>
      <c r="J179" s="91"/>
      <c r="K179" s="20">
        <v>90</v>
      </c>
      <c r="L179" s="72">
        <f t="shared" si="17"/>
        <v>0</v>
      </c>
      <c r="M179" s="17" t="s">
        <v>16</v>
      </c>
      <c r="N179" s="18">
        <v>0</v>
      </c>
      <c r="O179" s="23">
        <f t="shared" si="18"/>
        <v>0</v>
      </c>
      <c r="P179" s="19"/>
      <c r="Q179" s="43">
        <f t="shared" si="19"/>
        <v>0</v>
      </c>
    </row>
    <row r="180" spans="1:17" ht="24.6" hidden="1" x14ac:dyDescent="0.65">
      <c r="A180" s="10">
        <v>176</v>
      </c>
      <c r="B180" s="10"/>
      <c r="C180" s="19" t="s">
        <v>361</v>
      </c>
      <c r="D180" s="71">
        <f>+ยกมา!I180</f>
        <v>0</v>
      </c>
      <c r="E180" s="90">
        <v>0</v>
      </c>
      <c r="F180" s="46">
        <f t="shared" si="20"/>
        <v>0</v>
      </c>
      <c r="G180" s="101">
        <v>0</v>
      </c>
      <c r="H180" s="99">
        <v>0</v>
      </c>
      <c r="I180" s="46">
        <f t="shared" si="16"/>
        <v>0</v>
      </c>
      <c r="J180" s="91"/>
      <c r="K180" s="20">
        <v>35</v>
      </c>
      <c r="L180" s="72">
        <f t="shared" si="17"/>
        <v>0</v>
      </c>
      <c r="M180" s="17" t="s">
        <v>16</v>
      </c>
      <c r="N180" s="18">
        <v>0</v>
      </c>
      <c r="O180" s="23">
        <f t="shared" si="18"/>
        <v>0</v>
      </c>
      <c r="P180" s="19"/>
      <c r="Q180" s="43">
        <f t="shared" si="19"/>
        <v>0</v>
      </c>
    </row>
    <row r="181" spans="1:17" ht="24.6" hidden="1" x14ac:dyDescent="0.65">
      <c r="A181" s="10">
        <v>177</v>
      </c>
      <c r="B181" s="10"/>
      <c r="C181" s="19" t="s">
        <v>296</v>
      </c>
      <c r="D181" s="71">
        <f>+ยกมา!I181</f>
        <v>0</v>
      </c>
      <c r="E181" s="90">
        <v>0</v>
      </c>
      <c r="F181" s="46">
        <f t="shared" si="20"/>
        <v>0</v>
      </c>
      <c r="G181" s="101">
        <v>0</v>
      </c>
      <c r="H181" s="99">
        <v>0</v>
      </c>
      <c r="I181" s="46">
        <f t="shared" si="16"/>
        <v>0</v>
      </c>
      <c r="J181" s="91"/>
      <c r="K181" s="20">
        <v>35</v>
      </c>
      <c r="L181" s="72">
        <f t="shared" si="17"/>
        <v>0</v>
      </c>
      <c r="M181" s="17" t="s">
        <v>16</v>
      </c>
      <c r="N181" s="18">
        <v>0</v>
      </c>
      <c r="O181" s="23">
        <f t="shared" si="18"/>
        <v>0</v>
      </c>
      <c r="P181" s="19"/>
      <c r="Q181" s="43">
        <f t="shared" si="19"/>
        <v>0</v>
      </c>
    </row>
    <row r="182" spans="1:17" ht="24.6" hidden="1" x14ac:dyDescent="0.65">
      <c r="A182" s="10">
        <v>178</v>
      </c>
      <c r="B182" s="10" t="s">
        <v>526</v>
      </c>
      <c r="C182" s="19" t="s">
        <v>297</v>
      </c>
      <c r="D182" s="71">
        <f>+ยกมา!I182</f>
        <v>15</v>
      </c>
      <c r="E182" s="90">
        <v>0</v>
      </c>
      <c r="F182" s="46">
        <f t="shared" si="20"/>
        <v>15</v>
      </c>
      <c r="G182" s="101">
        <v>0</v>
      </c>
      <c r="H182" s="99">
        <v>0</v>
      </c>
      <c r="I182" s="46">
        <f t="shared" si="16"/>
        <v>15</v>
      </c>
      <c r="J182" s="91"/>
      <c r="K182" s="20">
        <v>60</v>
      </c>
      <c r="L182" s="72">
        <f t="shared" si="17"/>
        <v>0</v>
      </c>
      <c r="M182" s="17" t="s">
        <v>16</v>
      </c>
      <c r="N182" s="18">
        <v>0</v>
      </c>
      <c r="O182" s="23">
        <f t="shared" si="18"/>
        <v>0</v>
      </c>
      <c r="P182" s="19"/>
      <c r="Q182" s="43">
        <f t="shared" si="19"/>
        <v>0</v>
      </c>
    </row>
    <row r="183" spans="1:17" ht="24.6" hidden="1" x14ac:dyDescent="0.65">
      <c r="A183" s="10">
        <v>179</v>
      </c>
      <c r="B183" s="10" t="s">
        <v>525</v>
      </c>
      <c r="C183" s="19" t="s">
        <v>298</v>
      </c>
      <c r="D183" s="71">
        <f>+ยกมา!I183</f>
        <v>13</v>
      </c>
      <c r="E183" s="90">
        <v>0</v>
      </c>
      <c r="F183" s="46">
        <f t="shared" si="20"/>
        <v>13</v>
      </c>
      <c r="G183" s="101">
        <v>0</v>
      </c>
      <c r="H183" s="99">
        <v>0</v>
      </c>
      <c r="I183" s="46">
        <f t="shared" si="16"/>
        <v>11</v>
      </c>
      <c r="J183" s="91">
        <v>2</v>
      </c>
      <c r="K183" s="20">
        <v>120</v>
      </c>
      <c r="L183" s="72">
        <f t="shared" si="17"/>
        <v>240</v>
      </c>
      <c r="M183" s="17" t="s">
        <v>16</v>
      </c>
      <c r="N183" s="18">
        <v>0</v>
      </c>
      <c r="O183" s="23">
        <f t="shared" si="18"/>
        <v>240</v>
      </c>
      <c r="P183" s="19"/>
      <c r="Q183" s="43">
        <f t="shared" si="19"/>
        <v>0</v>
      </c>
    </row>
    <row r="184" spans="1:17" ht="24.6" hidden="1" x14ac:dyDescent="0.65">
      <c r="A184" s="10">
        <v>180</v>
      </c>
      <c r="B184" s="10"/>
      <c r="C184" s="19" t="s">
        <v>345</v>
      </c>
      <c r="D184" s="71">
        <f>+ยกมา!I184</f>
        <v>1</v>
      </c>
      <c r="E184" s="90">
        <v>0</v>
      </c>
      <c r="F184" s="46">
        <f t="shared" si="20"/>
        <v>1</v>
      </c>
      <c r="G184" s="101">
        <v>0</v>
      </c>
      <c r="H184" s="99">
        <v>0</v>
      </c>
      <c r="I184" s="46">
        <f t="shared" si="16"/>
        <v>1</v>
      </c>
      <c r="J184" s="91"/>
      <c r="K184" s="20">
        <v>60</v>
      </c>
      <c r="L184" s="72">
        <f t="shared" si="17"/>
        <v>0</v>
      </c>
      <c r="M184" s="17" t="s">
        <v>16</v>
      </c>
      <c r="N184" s="18">
        <v>0</v>
      </c>
      <c r="O184" s="23">
        <f t="shared" si="18"/>
        <v>0</v>
      </c>
      <c r="P184" s="19"/>
      <c r="Q184" s="43">
        <f t="shared" si="19"/>
        <v>0</v>
      </c>
    </row>
    <row r="185" spans="1:17" ht="24.6" hidden="1" x14ac:dyDescent="0.65">
      <c r="A185" s="10">
        <v>181</v>
      </c>
      <c r="B185" s="10" t="s">
        <v>528</v>
      </c>
      <c r="C185" s="19" t="s">
        <v>346</v>
      </c>
      <c r="D185" s="71">
        <f>+ยกมา!I185</f>
        <v>0</v>
      </c>
      <c r="E185" s="90">
        <v>0</v>
      </c>
      <c r="F185" s="46">
        <f t="shared" si="20"/>
        <v>0</v>
      </c>
      <c r="G185" s="101">
        <v>0</v>
      </c>
      <c r="H185" s="99">
        <v>0</v>
      </c>
      <c r="I185" s="46">
        <f t="shared" si="16"/>
        <v>0</v>
      </c>
      <c r="J185" s="91"/>
      <c r="K185" s="20">
        <v>120</v>
      </c>
      <c r="L185" s="72">
        <f t="shared" si="17"/>
        <v>0</v>
      </c>
      <c r="M185" s="17" t="s">
        <v>16</v>
      </c>
      <c r="N185" s="18">
        <v>0</v>
      </c>
      <c r="O185" s="23">
        <f t="shared" si="18"/>
        <v>0</v>
      </c>
      <c r="P185" s="19"/>
      <c r="Q185" s="43">
        <f t="shared" si="19"/>
        <v>0</v>
      </c>
    </row>
    <row r="186" spans="1:17" ht="24.6" hidden="1" x14ac:dyDescent="0.65">
      <c r="A186" s="10">
        <v>182</v>
      </c>
      <c r="B186" s="10"/>
      <c r="C186" s="19" t="s">
        <v>109</v>
      </c>
      <c r="D186" s="71">
        <f>+ยกมา!I186</f>
        <v>0</v>
      </c>
      <c r="E186" s="90">
        <v>0</v>
      </c>
      <c r="F186" s="46">
        <f t="shared" si="20"/>
        <v>0</v>
      </c>
      <c r="G186" s="101">
        <v>0</v>
      </c>
      <c r="H186" s="99">
        <v>0</v>
      </c>
      <c r="I186" s="46">
        <f t="shared" si="16"/>
        <v>0</v>
      </c>
      <c r="J186" s="91"/>
      <c r="K186" s="20">
        <v>50</v>
      </c>
      <c r="L186" s="72">
        <f t="shared" si="17"/>
        <v>0</v>
      </c>
      <c r="M186" s="17" t="s">
        <v>16</v>
      </c>
      <c r="N186" s="18">
        <v>0</v>
      </c>
      <c r="O186" s="23">
        <f t="shared" si="18"/>
        <v>0</v>
      </c>
      <c r="P186" s="19"/>
      <c r="Q186" s="43">
        <f t="shared" si="19"/>
        <v>0</v>
      </c>
    </row>
    <row r="187" spans="1:17" ht="24.6" hidden="1" x14ac:dyDescent="0.65">
      <c r="A187" s="10">
        <v>183</v>
      </c>
      <c r="B187" s="10"/>
      <c r="C187" s="19" t="s">
        <v>110</v>
      </c>
      <c r="D187" s="71">
        <f>+ยกมา!I187</f>
        <v>0</v>
      </c>
      <c r="E187" s="90">
        <v>0</v>
      </c>
      <c r="F187" s="46">
        <f t="shared" si="20"/>
        <v>0</v>
      </c>
      <c r="G187" s="101">
        <v>0</v>
      </c>
      <c r="H187" s="99">
        <v>0</v>
      </c>
      <c r="I187" s="46">
        <f t="shared" si="16"/>
        <v>0</v>
      </c>
      <c r="J187" s="91"/>
      <c r="K187" s="20">
        <v>50</v>
      </c>
      <c r="L187" s="72">
        <f t="shared" si="17"/>
        <v>0</v>
      </c>
      <c r="M187" s="17" t="s">
        <v>16</v>
      </c>
      <c r="N187" s="18">
        <v>0</v>
      </c>
      <c r="O187" s="23">
        <f t="shared" si="18"/>
        <v>0</v>
      </c>
      <c r="P187" s="19"/>
      <c r="Q187" s="43">
        <f t="shared" si="19"/>
        <v>0</v>
      </c>
    </row>
    <row r="188" spans="1:17" ht="24.6" hidden="1" x14ac:dyDescent="0.65">
      <c r="A188" s="10">
        <v>184</v>
      </c>
      <c r="B188" s="10"/>
      <c r="C188" s="19" t="s">
        <v>162</v>
      </c>
      <c r="D188" s="71">
        <f>+ยกมา!I188</f>
        <v>0</v>
      </c>
      <c r="E188" s="90">
        <v>0</v>
      </c>
      <c r="F188" s="46">
        <f t="shared" si="20"/>
        <v>0</v>
      </c>
      <c r="G188" s="101">
        <v>0</v>
      </c>
      <c r="H188" s="99">
        <v>0</v>
      </c>
      <c r="I188" s="46">
        <f t="shared" si="16"/>
        <v>0</v>
      </c>
      <c r="J188" s="91"/>
      <c r="K188" s="20">
        <v>120</v>
      </c>
      <c r="L188" s="72">
        <f t="shared" si="17"/>
        <v>0</v>
      </c>
      <c r="M188" s="17" t="s">
        <v>16</v>
      </c>
      <c r="N188" s="18">
        <v>0</v>
      </c>
      <c r="O188" s="23">
        <f t="shared" si="18"/>
        <v>0</v>
      </c>
      <c r="P188" s="19"/>
      <c r="Q188" s="43">
        <f t="shared" si="19"/>
        <v>0</v>
      </c>
    </row>
    <row r="189" spans="1:17" ht="24.6" hidden="1" x14ac:dyDescent="0.65">
      <c r="A189" s="10">
        <v>185</v>
      </c>
      <c r="B189" s="10"/>
      <c r="C189" s="19" t="s">
        <v>163</v>
      </c>
      <c r="D189" s="71">
        <f>+ยกมา!I189</f>
        <v>0</v>
      </c>
      <c r="E189" s="90">
        <v>0</v>
      </c>
      <c r="F189" s="46">
        <f t="shared" si="20"/>
        <v>0</v>
      </c>
      <c r="G189" s="101">
        <v>0</v>
      </c>
      <c r="H189" s="99">
        <v>0</v>
      </c>
      <c r="I189" s="46">
        <f t="shared" si="16"/>
        <v>0</v>
      </c>
      <c r="J189" s="91"/>
      <c r="K189" s="20">
        <v>120</v>
      </c>
      <c r="L189" s="72">
        <f t="shared" si="17"/>
        <v>0</v>
      </c>
      <c r="M189" s="17" t="s">
        <v>16</v>
      </c>
      <c r="N189" s="18">
        <v>0</v>
      </c>
      <c r="O189" s="23">
        <f t="shared" si="18"/>
        <v>0</v>
      </c>
      <c r="P189" s="19"/>
      <c r="Q189" s="43">
        <f t="shared" si="19"/>
        <v>0</v>
      </c>
    </row>
    <row r="190" spans="1:17" ht="24.6" hidden="1" x14ac:dyDescent="0.65">
      <c r="A190" s="10">
        <v>186</v>
      </c>
      <c r="B190" s="10"/>
      <c r="C190" s="19" t="s">
        <v>154</v>
      </c>
      <c r="D190" s="71">
        <f>+ยกมา!I190</f>
        <v>0</v>
      </c>
      <c r="E190" s="90">
        <v>0</v>
      </c>
      <c r="F190" s="46">
        <f t="shared" si="20"/>
        <v>0</v>
      </c>
      <c r="G190" s="101">
        <v>0</v>
      </c>
      <c r="H190" s="99">
        <v>0</v>
      </c>
      <c r="I190" s="46">
        <f t="shared" si="16"/>
        <v>0</v>
      </c>
      <c r="J190" s="91"/>
      <c r="K190" s="20">
        <v>120</v>
      </c>
      <c r="L190" s="72">
        <f t="shared" si="17"/>
        <v>0</v>
      </c>
      <c r="M190" s="17" t="s">
        <v>16</v>
      </c>
      <c r="N190" s="18">
        <v>0</v>
      </c>
      <c r="O190" s="23">
        <f t="shared" si="18"/>
        <v>0</v>
      </c>
      <c r="P190" s="19"/>
      <c r="Q190" s="43">
        <f t="shared" si="19"/>
        <v>0</v>
      </c>
    </row>
    <row r="191" spans="1:17" ht="24.6" hidden="1" x14ac:dyDescent="0.65">
      <c r="A191" s="10">
        <v>187</v>
      </c>
      <c r="B191" s="10"/>
      <c r="C191" s="19" t="s">
        <v>155</v>
      </c>
      <c r="D191" s="71">
        <f>+ยกมา!I191</f>
        <v>0</v>
      </c>
      <c r="E191" s="90">
        <v>0</v>
      </c>
      <c r="F191" s="46">
        <f t="shared" si="20"/>
        <v>0</v>
      </c>
      <c r="G191" s="101">
        <v>0</v>
      </c>
      <c r="H191" s="99">
        <v>0</v>
      </c>
      <c r="I191" s="46">
        <f t="shared" si="16"/>
        <v>0</v>
      </c>
      <c r="J191" s="91"/>
      <c r="K191" s="20">
        <v>120</v>
      </c>
      <c r="L191" s="72">
        <f t="shared" si="17"/>
        <v>0</v>
      </c>
      <c r="M191" s="17" t="s">
        <v>16</v>
      </c>
      <c r="N191" s="18">
        <v>0</v>
      </c>
      <c r="O191" s="23">
        <f t="shared" si="18"/>
        <v>0</v>
      </c>
      <c r="P191" s="19"/>
      <c r="Q191" s="43">
        <f t="shared" si="19"/>
        <v>0</v>
      </c>
    </row>
    <row r="192" spans="1:17" ht="24.6" hidden="1" x14ac:dyDescent="0.65">
      <c r="A192" s="10">
        <v>188</v>
      </c>
      <c r="B192" s="10"/>
      <c r="C192" s="19" t="s">
        <v>164</v>
      </c>
      <c r="D192" s="71">
        <f>+ยกมา!I192</f>
        <v>0</v>
      </c>
      <c r="E192" s="90">
        <v>0</v>
      </c>
      <c r="F192" s="46">
        <f t="shared" si="20"/>
        <v>0</v>
      </c>
      <c r="G192" s="101">
        <v>0</v>
      </c>
      <c r="H192" s="99">
        <v>0</v>
      </c>
      <c r="I192" s="46">
        <f t="shared" si="16"/>
        <v>0</v>
      </c>
      <c r="J192" s="91"/>
      <c r="K192" s="20">
        <v>120</v>
      </c>
      <c r="L192" s="72">
        <f t="shared" si="17"/>
        <v>0</v>
      </c>
      <c r="M192" s="17" t="s">
        <v>16</v>
      </c>
      <c r="N192" s="18">
        <v>0</v>
      </c>
      <c r="O192" s="23">
        <f t="shared" si="18"/>
        <v>0</v>
      </c>
      <c r="P192" s="19"/>
      <c r="Q192" s="43">
        <f t="shared" si="19"/>
        <v>0</v>
      </c>
    </row>
    <row r="193" spans="1:30" ht="24.6" hidden="1" x14ac:dyDescent="0.65">
      <c r="A193" s="10">
        <v>189</v>
      </c>
      <c r="B193" s="10"/>
      <c r="C193" s="19" t="s">
        <v>165</v>
      </c>
      <c r="D193" s="71">
        <f>+ยกมา!I193</f>
        <v>0</v>
      </c>
      <c r="E193" s="90">
        <v>0</v>
      </c>
      <c r="F193" s="46">
        <f t="shared" si="20"/>
        <v>0</v>
      </c>
      <c r="G193" s="101">
        <v>0</v>
      </c>
      <c r="H193" s="99">
        <v>0</v>
      </c>
      <c r="I193" s="46">
        <f t="shared" si="16"/>
        <v>0</v>
      </c>
      <c r="J193" s="91"/>
      <c r="K193" s="20">
        <v>120</v>
      </c>
      <c r="L193" s="72">
        <f t="shared" si="17"/>
        <v>0</v>
      </c>
      <c r="M193" s="17" t="s">
        <v>16</v>
      </c>
      <c r="N193" s="18">
        <v>0</v>
      </c>
      <c r="O193" s="23">
        <f t="shared" si="18"/>
        <v>0</v>
      </c>
      <c r="P193" s="19"/>
      <c r="Q193" s="43">
        <f t="shared" si="19"/>
        <v>0</v>
      </c>
    </row>
    <row r="194" spans="1:30" ht="24.6" hidden="1" x14ac:dyDescent="0.65">
      <c r="A194" s="10">
        <v>190</v>
      </c>
      <c r="B194" s="10" t="s">
        <v>495</v>
      </c>
      <c r="C194" s="19" t="s">
        <v>247</v>
      </c>
      <c r="D194" s="71">
        <f>+ยกมา!I194</f>
        <v>2</v>
      </c>
      <c r="E194" s="90">
        <v>0</v>
      </c>
      <c r="F194" s="46">
        <f t="shared" si="20"/>
        <v>2</v>
      </c>
      <c r="G194" s="101">
        <v>0</v>
      </c>
      <c r="H194" s="99">
        <v>0</v>
      </c>
      <c r="I194" s="46">
        <f t="shared" si="16"/>
        <v>2</v>
      </c>
      <c r="J194" s="91"/>
      <c r="K194" s="20">
        <v>150</v>
      </c>
      <c r="L194" s="72">
        <f t="shared" si="17"/>
        <v>0</v>
      </c>
      <c r="M194" s="17" t="s">
        <v>16</v>
      </c>
      <c r="N194" s="18">
        <v>0</v>
      </c>
      <c r="O194" s="23">
        <f t="shared" si="18"/>
        <v>0</v>
      </c>
      <c r="P194" s="19"/>
      <c r="Q194" s="43">
        <f t="shared" si="19"/>
        <v>0</v>
      </c>
    </row>
    <row r="195" spans="1:30" ht="24.6" hidden="1" x14ac:dyDescent="0.65">
      <c r="A195" s="10">
        <v>191</v>
      </c>
      <c r="B195" s="10"/>
      <c r="C195" s="19" t="s">
        <v>248</v>
      </c>
      <c r="D195" s="71">
        <f>+ยกมา!I195</f>
        <v>2</v>
      </c>
      <c r="E195" s="90">
        <v>0</v>
      </c>
      <c r="F195" s="46">
        <f t="shared" si="20"/>
        <v>2</v>
      </c>
      <c r="G195" s="101">
        <v>0</v>
      </c>
      <c r="H195" s="99">
        <v>0</v>
      </c>
      <c r="I195" s="46">
        <f t="shared" si="16"/>
        <v>2</v>
      </c>
      <c r="J195" s="91"/>
      <c r="K195" s="20">
        <v>150</v>
      </c>
      <c r="L195" s="72">
        <f t="shared" si="17"/>
        <v>0</v>
      </c>
      <c r="M195" s="17" t="s">
        <v>16</v>
      </c>
      <c r="N195" s="18">
        <v>0</v>
      </c>
      <c r="O195" s="23">
        <f t="shared" si="18"/>
        <v>0</v>
      </c>
      <c r="P195" s="19"/>
      <c r="Q195" s="43">
        <f t="shared" si="19"/>
        <v>0</v>
      </c>
    </row>
    <row r="196" spans="1:30" ht="24.6" hidden="1" x14ac:dyDescent="0.65">
      <c r="A196" s="10">
        <v>192</v>
      </c>
      <c r="B196" s="10"/>
      <c r="C196" s="19" t="s">
        <v>249</v>
      </c>
      <c r="D196" s="71">
        <f>+ยกมา!I196</f>
        <v>0</v>
      </c>
      <c r="E196" s="90">
        <v>0</v>
      </c>
      <c r="F196" s="46">
        <f t="shared" si="20"/>
        <v>0</v>
      </c>
      <c r="G196" s="101">
        <v>0</v>
      </c>
      <c r="H196" s="99">
        <v>0</v>
      </c>
      <c r="I196" s="46">
        <f t="shared" si="16"/>
        <v>0</v>
      </c>
      <c r="J196" s="91"/>
      <c r="K196" s="20">
        <v>150</v>
      </c>
      <c r="L196" s="72">
        <f t="shared" si="17"/>
        <v>0</v>
      </c>
      <c r="M196" s="17" t="s">
        <v>16</v>
      </c>
      <c r="N196" s="18">
        <v>0</v>
      </c>
      <c r="O196" s="23">
        <f t="shared" si="18"/>
        <v>0</v>
      </c>
      <c r="P196" s="19"/>
      <c r="Q196" s="43">
        <f t="shared" si="19"/>
        <v>0</v>
      </c>
    </row>
    <row r="197" spans="1:30" ht="24.6" hidden="1" x14ac:dyDescent="0.65">
      <c r="A197" s="10">
        <v>193</v>
      </c>
      <c r="B197" s="10"/>
      <c r="C197" s="19" t="s">
        <v>250</v>
      </c>
      <c r="D197" s="71">
        <f>+ยกมา!I197</f>
        <v>0</v>
      </c>
      <c r="E197" s="90">
        <v>0</v>
      </c>
      <c r="F197" s="46">
        <f t="shared" si="20"/>
        <v>0</v>
      </c>
      <c r="G197" s="101">
        <v>0</v>
      </c>
      <c r="H197" s="99">
        <v>0</v>
      </c>
      <c r="I197" s="46">
        <f t="shared" si="16"/>
        <v>0</v>
      </c>
      <c r="J197" s="91"/>
      <c r="K197" s="20">
        <v>150</v>
      </c>
      <c r="L197" s="72">
        <f t="shared" si="17"/>
        <v>0</v>
      </c>
      <c r="M197" s="17" t="s">
        <v>16</v>
      </c>
      <c r="N197" s="18">
        <v>0</v>
      </c>
      <c r="O197" s="23">
        <f t="shared" si="18"/>
        <v>0</v>
      </c>
      <c r="P197" s="19"/>
      <c r="Q197" s="43">
        <f t="shared" si="19"/>
        <v>0</v>
      </c>
    </row>
    <row r="198" spans="1:30" ht="24.6" hidden="1" x14ac:dyDescent="0.65">
      <c r="A198" s="10">
        <v>194</v>
      </c>
      <c r="B198" s="10"/>
      <c r="C198" s="19" t="s">
        <v>166</v>
      </c>
      <c r="D198" s="71">
        <f>+ยกมา!I198</f>
        <v>0</v>
      </c>
      <c r="E198" s="90">
        <v>0</v>
      </c>
      <c r="F198" s="46">
        <f t="shared" si="20"/>
        <v>0</v>
      </c>
      <c r="G198" s="101">
        <v>0</v>
      </c>
      <c r="H198" s="99">
        <v>0</v>
      </c>
      <c r="I198" s="46">
        <f t="shared" si="16"/>
        <v>0</v>
      </c>
      <c r="J198" s="91"/>
      <c r="K198" s="20">
        <v>185</v>
      </c>
      <c r="L198" s="72">
        <f t="shared" si="17"/>
        <v>0</v>
      </c>
      <c r="M198" s="17" t="s">
        <v>16</v>
      </c>
      <c r="N198" s="18">
        <v>0</v>
      </c>
      <c r="O198" s="23">
        <f t="shared" si="18"/>
        <v>0</v>
      </c>
      <c r="P198" s="19"/>
      <c r="Q198" s="43">
        <f t="shared" si="19"/>
        <v>0</v>
      </c>
    </row>
    <row r="199" spans="1:30" ht="24.6" hidden="1" x14ac:dyDescent="0.65">
      <c r="A199" s="10">
        <v>195</v>
      </c>
      <c r="B199" s="10"/>
      <c r="C199" s="19" t="s">
        <v>167</v>
      </c>
      <c r="D199" s="71">
        <f>+ยกมา!I199</f>
        <v>0</v>
      </c>
      <c r="E199" s="90">
        <v>0</v>
      </c>
      <c r="F199" s="46">
        <f t="shared" si="20"/>
        <v>0</v>
      </c>
      <c r="G199" s="101">
        <v>0</v>
      </c>
      <c r="H199" s="99">
        <v>0</v>
      </c>
      <c r="I199" s="46">
        <f t="shared" si="16"/>
        <v>0</v>
      </c>
      <c r="J199" s="91"/>
      <c r="K199" s="20">
        <v>185</v>
      </c>
      <c r="L199" s="72">
        <f t="shared" si="17"/>
        <v>0</v>
      </c>
      <c r="M199" s="17" t="s">
        <v>16</v>
      </c>
      <c r="N199" s="18">
        <v>0</v>
      </c>
      <c r="O199" s="23">
        <f t="shared" si="18"/>
        <v>0</v>
      </c>
      <c r="P199" s="19"/>
      <c r="Q199" s="43">
        <f t="shared" si="19"/>
        <v>0</v>
      </c>
    </row>
    <row r="200" spans="1:30" ht="24.6" hidden="1" x14ac:dyDescent="0.65">
      <c r="A200" s="10">
        <v>196</v>
      </c>
      <c r="B200" s="10"/>
      <c r="C200" s="19" t="s">
        <v>168</v>
      </c>
      <c r="D200" s="71">
        <f>+ยกมา!I200</f>
        <v>0</v>
      </c>
      <c r="E200" s="90">
        <v>0</v>
      </c>
      <c r="F200" s="46">
        <f t="shared" si="20"/>
        <v>0</v>
      </c>
      <c r="G200" s="101">
        <v>0</v>
      </c>
      <c r="H200" s="99">
        <v>0</v>
      </c>
      <c r="I200" s="46">
        <f t="shared" si="16"/>
        <v>0</v>
      </c>
      <c r="J200" s="91"/>
      <c r="K200" s="20">
        <v>185</v>
      </c>
      <c r="L200" s="72">
        <f t="shared" si="17"/>
        <v>0</v>
      </c>
      <c r="M200" s="17" t="s">
        <v>16</v>
      </c>
      <c r="N200" s="18">
        <v>0</v>
      </c>
      <c r="O200" s="23">
        <f t="shared" si="18"/>
        <v>0</v>
      </c>
      <c r="P200" s="19"/>
      <c r="Q200" s="43">
        <f t="shared" si="19"/>
        <v>0</v>
      </c>
    </row>
    <row r="201" spans="1:30" ht="24.6" hidden="1" x14ac:dyDescent="0.65">
      <c r="A201" s="10">
        <v>197</v>
      </c>
      <c r="B201" s="10"/>
      <c r="C201" s="19" t="s">
        <v>169</v>
      </c>
      <c r="D201" s="71">
        <f>+ยกมา!I201</f>
        <v>0</v>
      </c>
      <c r="E201" s="90">
        <v>0</v>
      </c>
      <c r="F201" s="46">
        <f t="shared" si="20"/>
        <v>0</v>
      </c>
      <c r="G201" s="101">
        <v>0</v>
      </c>
      <c r="H201" s="99">
        <v>0</v>
      </c>
      <c r="I201" s="46">
        <f t="shared" ref="I201:I263" si="21">+F201-G201-J201-H201</f>
        <v>0</v>
      </c>
      <c r="J201" s="91"/>
      <c r="K201" s="20">
        <v>185</v>
      </c>
      <c r="L201" s="72">
        <f t="shared" si="17"/>
        <v>0</v>
      </c>
      <c r="M201" s="17" t="s">
        <v>16</v>
      </c>
      <c r="N201" s="18">
        <v>0</v>
      </c>
      <c r="O201" s="23">
        <f t="shared" si="18"/>
        <v>0</v>
      </c>
      <c r="P201" s="19"/>
      <c r="Q201" s="43">
        <f t="shared" si="19"/>
        <v>0</v>
      </c>
      <c r="AD201" s="29"/>
    </row>
    <row r="202" spans="1:30" ht="24.6" hidden="1" x14ac:dyDescent="0.65">
      <c r="A202" s="10">
        <v>198</v>
      </c>
      <c r="B202" s="10"/>
      <c r="C202" s="19" t="s">
        <v>168</v>
      </c>
      <c r="D202" s="71">
        <f>+ยกมา!I202</f>
        <v>0</v>
      </c>
      <c r="E202" s="90">
        <v>0</v>
      </c>
      <c r="F202" s="46">
        <f t="shared" si="20"/>
        <v>0</v>
      </c>
      <c r="G202" s="101">
        <v>0</v>
      </c>
      <c r="H202" s="99">
        <v>0</v>
      </c>
      <c r="I202" s="46">
        <f t="shared" si="21"/>
        <v>0</v>
      </c>
      <c r="J202" s="91"/>
      <c r="K202" s="20">
        <v>185</v>
      </c>
      <c r="L202" s="72">
        <f t="shared" ref="L202:L263" si="22">+K202*J202</f>
        <v>0</v>
      </c>
      <c r="M202" s="17" t="s">
        <v>16</v>
      </c>
      <c r="N202" s="18">
        <v>0</v>
      </c>
      <c r="O202" s="23">
        <f t="shared" ref="O202:O263" si="23">SUM(L202-N202)</f>
        <v>0</v>
      </c>
      <c r="P202" s="19"/>
      <c r="Q202" s="43">
        <f t="shared" ref="Q202:Q263" si="24">+L202*P202</f>
        <v>0</v>
      </c>
      <c r="AD202" s="29"/>
    </row>
    <row r="203" spans="1:30" ht="24.6" hidden="1" x14ac:dyDescent="0.65">
      <c r="A203" s="10">
        <v>199</v>
      </c>
      <c r="B203" s="10"/>
      <c r="C203" s="19" t="s">
        <v>169</v>
      </c>
      <c r="D203" s="71">
        <f>+ยกมา!I203</f>
        <v>0</v>
      </c>
      <c r="E203" s="90">
        <v>0</v>
      </c>
      <c r="F203" s="46">
        <f t="shared" si="20"/>
        <v>0</v>
      </c>
      <c r="G203" s="101">
        <v>0</v>
      </c>
      <c r="H203" s="99">
        <v>0</v>
      </c>
      <c r="I203" s="46">
        <f t="shared" si="21"/>
        <v>0</v>
      </c>
      <c r="J203" s="91"/>
      <c r="K203" s="20">
        <v>185</v>
      </c>
      <c r="L203" s="72">
        <f t="shared" si="22"/>
        <v>0</v>
      </c>
      <c r="M203" s="17" t="s">
        <v>16</v>
      </c>
      <c r="N203" s="18">
        <v>0</v>
      </c>
      <c r="O203" s="23">
        <f t="shared" si="23"/>
        <v>0</v>
      </c>
      <c r="P203" s="19"/>
      <c r="Q203" s="43">
        <f t="shared" si="24"/>
        <v>0</v>
      </c>
    </row>
    <row r="204" spans="1:30" ht="24.6" hidden="1" x14ac:dyDescent="0.65">
      <c r="A204" s="10">
        <v>200</v>
      </c>
      <c r="B204" s="10"/>
      <c r="C204" s="19" t="s">
        <v>170</v>
      </c>
      <c r="D204" s="71">
        <f>+ยกมา!I204</f>
        <v>0</v>
      </c>
      <c r="E204" s="90">
        <v>0</v>
      </c>
      <c r="F204" s="46">
        <f t="shared" si="20"/>
        <v>0</v>
      </c>
      <c r="G204" s="101">
        <v>0</v>
      </c>
      <c r="H204" s="99">
        <v>0</v>
      </c>
      <c r="I204" s="46">
        <f t="shared" si="21"/>
        <v>0</v>
      </c>
      <c r="J204" s="91"/>
      <c r="K204" s="20">
        <v>135</v>
      </c>
      <c r="L204" s="72">
        <f t="shared" si="22"/>
        <v>0</v>
      </c>
      <c r="M204" s="17" t="s">
        <v>16</v>
      </c>
      <c r="N204" s="18">
        <v>0</v>
      </c>
      <c r="O204" s="23">
        <f t="shared" si="23"/>
        <v>0</v>
      </c>
      <c r="P204" s="19"/>
      <c r="Q204" s="43">
        <f t="shared" si="24"/>
        <v>0</v>
      </c>
    </row>
    <row r="205" spans="1:30" ht="24.6" hidden="1" x14ac:dyDescent="0.65">
      <c r="A205" s="10">
        <v>201</v>
      </c>
      <c r="B205" s="10"/>
      <c r="C205" s="19" t="s">
        <v>115</v>
      </c>
      <c r="D205" s="71">
        <f>+ยกมา!I205</f>
        <v>0</v>
      </c>
      <c r="E205" s="90">
        <v>0</v>
      </c>
      <c r="F205" s="46">
        <f t="shared" si="20"/>
        <v>0</v>
      </c>
      <c r="G205" s="101">
        <v>0</v>
      </c>
      <c r="H205" s="99">
        <v>0</v>
      </c>
      <c r="I205" s="46">
        <f t="shared" si="21"/>
        <v>0</v>
      </c>
      <c r="J205" s="91"/>
      <c r="K205" s="20">
        <v>100</v>
      </c>
      <c r="L205" s="72">
        <f t="shared" si="22"/>
        <v>0</v>
      </c>
      <c r="M205" s="17" t="s">
        <v>16</v>
      </c>
      <c r="N205" s="18">
        <v>0</v>
      </c>
      <c r="O205" s="23">
        <f t="shared" si="23"/>
        <v>0</v>
      </c>
      <c r="P205" s="19"/>
      <c r="Q205" s="43">
        <f t="shared" si="24"/>
        <v>0</v>
      </c>
    </row>
    <row r="206" spans="1:30" ht="24.6" hidden="1" x14ac:dyDescent="0.65">
      <c r="A206" s="10">
        <v>202</v>
      </c>
      <c r="B206" s="10" t="s">
        <v>551</v>
      </c>
      <c r="C206" s="19" t="s">
        <v>171</v>
      </c>
      <c r="D206" s="71">
        <f>+ยกมา!I206</f>
        <v>0</v>
      </c>
      <c r="E206" s="90">
        <v>0</v>
      </c>
      <c r="F206" s="46">
        <f t="shared" si="20"/>
        <v>0</v>
      </c>
      <c r="G206" s="101">
        <v>0</v>
      </c>
      <c r="H206" s="99">
        <v>0</v>
      </c>
      <c r="I206" s="46">
        <f t="shared" si="21"/>
        <v>0</v>
      </c>
      <c r="J206" s="91"/>
      <c r="K206" s="20">
        <v>90</v>
      </c>
      <c r="L206" s="72">
        <f t="shared" si="22"/>
        <v>0</v>
      </c>
      <c r="M206" s="17" t="s">
        <v>16</v>
      </c>
      <c r="N206" s="18">
        <v>0</v>
      </c>
      <c r="O206" s="23">
        <f t="shared" si="23"/>
        <v>0</v>
      </c>
      <c r="P206" s="19"/>
      <c r="Q206" s="43">
        <f t="shared" si="24"/>
        <v>0</v>
      </c>
    </row>
    <row r="207" spans="1:30" ht="24.6" hidden="1" x14ac:dyDescent="0.65">
      <c r="A207" s="10">
        <v>203</v>
      </c>
      <c r="B207" s="10" t="s">
        <v>548</v>
      </c>
      <c r="C207" s="19" t="s">
        <v>172</v>
      </c>
      <c r="D207" s="71">
        <f>+ยกมา!I207</f>
        <v>1</v>
      </c>
      <c r="E207" s="90">
        <v>0</v>
      </c>
      <c r="F207" s="46">
        <f t="shared" si="20"/>
        <v>1</v>
      </c>
      <c r="G207" s="101">
        <v>0</v>
      </c>
      <c r="H207" s="99">
        <v>0</v>
      </c>
      <c r="I207" s="46">
        <f t="shared" si="21"/>
        <v>1</v>
      </c>
      <c r="J207" s="91"/>
      <c r="K207" s="20">
        <v>90</v>
      </c>
      <c r="L207" s="72">
        <f t="shared" si="22"/>
        <v>0</v>
      </c>
      <c r="M207" s="17" t="s">
        <v>16</v>
      </c>
      <c r="N207" s="18">
        <v>0</v>
      </c>
      <c r="O207" s="23">
        <f t="shared" si="23"/>
        <v>0</v>
      </c>
      <c r="P207" s="19"/>
      <c r="Q207" s="43">
        <f t="shared" si="24"/>
        <v>0</v>
      </c>
    </row>
    <row r="208" spans="1:30" ht="24.6" hidden="1" x14ac:dyDescent="0.65">
      <c r="A208" s="10">
        <v>204</v>
      </c>
      <c r="B208" s="10" t="s">
        <v>549</v>
      </c>
      <c r="C208" s="19" t="s">
        <v>173</v>
      </c>
      <c r="D208" s="71">
        <f>+ยกมา!I208</f>
        <v>0</v>
      </c>
      <c r="E208" s="90">
        <v>0</v>
      </c>
      <c r="F208" s="46">
        <f t="shared" si="20"/>
        <v>0</v>
      </c>
      <c r="G208" s="101">
        <v>0</v>
      </c>
      <c r="H208" s="99">
        <v>0</v>
      </c>
      <c r="I208" s="46">
        <f t="shared" si="21"/>
        <v>0</v>
      </c>
      <c r="J208" s="91"/>
      <c r="K208" s="20">
        <v>90</v>
      </c>
      <c r="L208" s="72">
        <f t="shared" si="22"/>
        <v>0</v>
      </c>
      <c r="M208" s="17" t="s">
        <v>16</v>
      </c>
      <c r="N208" s="18">
        <v>0</v>
      </c>
      <c r="O208" s="23">
        <f t="shared" si="23"/>
        <v>0</v>
      </c>
      <c r="P208" s="19"/>
      <c r="Q208" s="43">
        <f t="shared" si="24"/>
        <v>0</v>
      </c>
    </row>
    <row r="209" spans="1:17" ht="24.6" hidden="1" x14ac:dyDescent="0.65">
      <c r="A209" s="10">
        <v>205</v>
      </c>
      <c r="B209" s="10" t="s">
        <v>550</v>
      </c>
      <c r="C209" s="19" t="s">
        <v>174</v>
      </c>
      <c r="D209" s="71">
        <f>+ยกมา!I209</f>
        <v>0</v>
      </c>
      <c r="E209" s="90">
        <v>0</v>
      </c>
      <c r="F209" s="46">
        <f t="shared" si="20"/>
        <v>0</v>
      </c>
      <c r="G209" s="101">
        <v>0</v>
      </c>
      <c r="H209" s="99">
        <v>0</v>
      </c>
      <c r="I209" s="46">
        <f t="shared" si="21"/>
        <v>0</v>
      </c>
      <c r="J209" s="91"/>
      <c r="K209" s="20">
        <v>90</v>
      </c>
      <c r="L209" s="72">
        <f t="shared" si="22"/>
        <v>0</v>
      </c>
      <c r="M209" s="17" t="s">
        <v>16</v>
      </c>
      <c r="N209" s="18">
        <v>0</v>
      </c>
      <c r="O209" s="23">
        <f t="shared" si="23"/>
        <v>0</v>
      </c>
      <c r="P209" s="19"/>
      <c r="Q209" s="43">
        <f t="shared" si="24"/>
        <v>0</v>
      </c>
    </row>
    <row r="210" spans="1:17" ht="24.6" hidden="1" x14ac:dyDescent="0.65">
      <c r="A210" s="10">
        <v>206</v>
      </c>
      <c r="B210" s="10"/>
      <c r="C210" s="19" t="s">
        <v>368</v>
      </c>
      <c r="D210" s="71">
        <f>+ยกมา!I210</f>
        <v>0</v>
      </c>
      <c r="E210" s="90">
        <v>0</v>
      </c>
      <c r="F210" s="46">
        <f t="shared" si="20"/>
        <v>0</v>
      </c>
      <c r="G210" s="101">
        <v>0</v>
      </c>
      <c r="H210" s="99">
        <v>0</v>
      </c>
      <c r="I210" s="46">
        <f t="shared" si="21"/>
        <v>0</v>
      </c>
      <c r="J210" s="91"/>
      <c r="K210" s="20">
        <v>50</v>
      </c>
      <c r="L210" s="72">
        <f t="shared" si="22"/>
        <v>0</v>
      </c>
      <c r="M210" s="17" t="s">
        <v>16</v>
      </c>
      <c r="N210" s="18">
        <v>0</v>
      </c>
      <c r="O210" s="23">
        <f t="shared" si="23"/>
        <v>0</v>
      </c>
      <c r="P210" s="19"/>
      <c r="Q210" s="43">
        <f t="shared" si="24"/>
        <v>0</v>
      </c>
    </row>
    <row r="211" spans="1:17" ht="24.6" hidden="1" x14ac:dyDescent="0.65">
      <c r="A211" s="10">
        <v>207</v>
      </c>
      <c r="B211" s="10"/>
      <c r="C211" s="19" t="s">
        <v>179</v>
      </c>
      <c r="D211" s="71">
        <f>+ยกมา!I211</f>
        <v>0</v>
      </c>
      <c r="E211" s="90">
        <v>0</v>
      </c>
      <c r="F211" s="46">
        <f t="shared" si="20"/>
        <v>0</v>
      </c>
      <c r="G211" s="101">
        <v>0</v>
      </c>
      <c r="H211" s="99">
        <v>0</v>
      </c>
      <c r="I211" s="46">
        <f t="shared" si="21"/>
        <v>0</v>
      </c>
      <c r="J211" s="91"/>
      <c r="K211" s="20">
        <v>50</v>
      </c>
      <c r="L211" s="72">
        <f t="shared" si="22"/>
        <v>0</v>
      </c>
      <c r="M211" s="17" t="s">
        <v>16</v>
      </c>
      <c r="N211" s="18">
        <v>0</v>
      </c>
      <c r="O211" s="23">
        <f t="shared" si="23"/>
        <v>0</v>
      </c>
      <c r="P211" s="19"/>
      <c r="Q211" s="43">
        <f t="shared" si="24"/>
        <v>0</v>
      </c>
    </row>
    <row r="212" spans="1:17" ht="24.6" hidden="1" x14ac:dyDescent="0.65">
      <c r="A212" s="10">
        <v>208</v>
      </c>
      <c r="B212" s="10"/>
      <c r="C212" s="19" t="s">
        <v>180</v>
      </c>
      <c r="D212" s="71">
        <f>+ยกมา!I212</f>
        <v>11</v>
      </c>
      <c r="E212" s="90">
        <v>0</v>
      </c>
      <c r="F212" s="46">
        <f t="shared" ref="F212:F271" si="25">D212+E212</f>
        <v>11</v>
      </c>
      <c r="G212" s="101">
        <v>0</v>
      </c>
      <c r="H212" s="99">
        <v>0</v>
      </c>
      <c r="I212" s="46">
        <f t="shared" si="21"/>
        <v>11</v>
      </c>
      <c r="J212" s="91"/>
      <c r="K212" s="20">
        <v>55</v>
      </c>
      <c r="L212" s="72">
        <f t="shared" si="22"/>
        <v>0</v>
      </c>
      <c r="M212" s="17" t="s">
        <v>16</v>
      </c>
      <c r="N212" s="18">
        <v>0</v>
      </c>
      <c r="O212" s="23">
        <f t="shared" si="23"/>
        <v>0</v>
      </c>
      <c r="P212" s="19"/>
      <c r="Q212" s="43">
        <f t="shared" si="24"/>
        <v>0</v>
      </c>
    </row>
    <row r="213" spans="1:17" ht="24.6" hidden="1" x14ac:dyDescent="0.65">
      <c r="A213" s="10">
        <v>209</v>
      </c>
      <c r="B213" s="10"/>
      <c r="C213" s="19" t="s">
        <v>181</v>
      </c>
      <c r="D213" s="71">
        <f>+ยกมา!I213</f>
        <v>7</v>
      </c>
      <c r="E213" s="90">
        <v>0</v>
      </c>
      <c r="F213" s="46">
        <f t="shared" si="25"/>
        <v>7</v>
      </c>
      <c r="G213" s="101">
        <v>0</v>
      </c>
      <c r="H213" s="99">
        <v>0</v>
      </c>
      <c r="I213" s="46">
        <f t="shared" si="21"/>
        <v>7</v>
      </c>
      <c r="J213" s="91"/>
      <c r="K213" s="20">
        <v>85</v>
      </c>
      <c r="L213" s="72">
        <f t="shared" si="22"/>
        <v>0</v>
      </c>
      <c r="M213" s="17" t="s">
        <v>16</v>
      </c>
      <c r="N213" s="18">
        <v>0</v>
      </c>
      <c r="O213" s="23">
        <f t="shared" si="23"/>
        <v>0</v>
      </c>
      <c r="P213" s="19"/>
      <c r="Q213" s="43">
        <f t="shared" si="24"/>
        <v>0</v>
      </c>
    </row>
    <row r="214" spans="1:17" ht="24.6" hidden="1" x14ac:dyDescent="0.65">
      <c r="A214" s="10">
        <v>210</v>
      </c>
      <c r="B214" s="10"/>
      <c r="C214" s="19" t="s">
        <v>299</v>
      </c>
      <c r="D214" s="71">
        <f>+ยกมา!I214</f>
        <v>0</v>
      </c>
      <c r="E214" s="90">
        <v>0</v>
      </c>
      <c r="F214" s="46">
        <f t="shared" si="25"/>
        <v>0</v>
      </c>
      <c r="G214" s="101">
        <v>0</v>
      </c>
      <c r="H214" s="99">
        <v>0</v>
      </c>
      <c r="I214" s="46">
        <f t="shared" si="21"/>
        <v>0</v>
      </c>
      <c r="J214" s="91"/>
      <c r="K214" s="20">
        <v>55</v>
      </c>
      <c r="L214" s="72">
        <f t="shared" si="22"/>
        <v>0</v>
      </c>
      <c r="M214" s="17" t="s">
        <v>16</v>
      </c>
      <c r="N214" s="18">
        <v>0</v>
      </c>
      <c r="O214" s="23">
        <f t="shared" si="23"/>
        <v>0</v>
      </c>
      <c r="P214" s="19"/>
      <c r="Q214" s="43">
        <f t="shared" si="24"/>
        <v>0</v>
      </c>
    </row>
    <row r="215" spans="1:17" ht="24.6" hidden="1" x14ac:dyDescent="0.65">
      <c r="A215" s="10">
        <v>211</v>
      </c>
      <c r="B215" s="10"/>
      <c r="C215" s="19" t="s">
        <v>300</v>
      </c>
      <c r="D215" s="71">
        <f>+ยกมา!I215</f>
        <v>0</v>
      </c>
      <c r="E215" s="90">
        <v>0</v>
      </c>
      <c r="F215" s="46">
        <f t="shared" si="25"/>
        <v>0</v>
      </c>
      <c r="G215" s="101">
        <v>0</v>
      </c>
      <c r="H215" s="99">
        <v>0</v>
      </c>
      <c r="I215" s="46">
        <f t="shared" si="21"/>
        <v>0</v>
      </c>
      <c r="J215" s="91"/>
      <c r="K215" s="20">
        <v>55</v>
      </c>
      <c r="L215" s="72">
        <f t="shared" si="22"/>
        <v>0</v>
      </c>
      <c r="M215" s="17" t="s">
        <v>16</v>
      </c>
      <c r="N215" s="18">
        <v>0</v>
      </c>
      <c r="O215" s="23">
        <f t="shared" si="23"/>
        <v>0</v>
      </c>
      <c r="P215" s="19"/>
      <c r="Q215" s="43">
        <f t="shared" si="24"/>
        <v>0</v>
      </c>
    </row>
    <row r="216" spans="1:17" ht="24.6" hidden="1" x14ac:dyDescent="0.65">
      <c r="A216" s="10">
        <v>212</v>
      </c>
      <c r="B216" s="10"/>
      <c r="C216" s="19" t="s">
        <v>301</v>
      </c>
      <c r="D216" s="71">
        <f>+ยกมา!I216</f>
        <v>0</v>
      </c>
      <c r="E216" s="90">
        <v>0</v>
      </c>
      <c r="F216" s="46">
        <f t="shared" si="25"/>
        <v>0</v>
      </c>
      <c r="G216" s="101">
        <v>0</v>
      </c>
      <c r="H216" s="99">
        <v>0</v>
      </c>
      <c r="I216" s="46">
        <f t="shared" si="21"/>
        <v>0</v>
      </c>
      <c r="J216" s="91"/>
      <c r="K216" s="20">
        <v>55</v>
      </c>
      <c r="L216" s="72">
        <f t="shared" si="22"/>
        <v>0</v>
      </c>
      <c r="M216" s="17" t="s">
        <v>16</v>
      </c>
      <c r="N216" s="18">
        <v>0</v>
      </c>
      <c r="O216" s="23">
        <f t="shared" si="23"/>
        <v>0</v>
      </c>
      <c r="P216" s="19"/>
      <c r="Q216" s="43">
        <f t="shared" si="24"/>
        <v>0</v>
      </c>
    </row>
    <row r="217" spans="1:17" ht="24.6" hidden="1" x14ac:dyDescent="0.65">
      <c r="A217" s="10">
        <v>213</v>
      </c>
      <c r="B217" s="10"/>
      <c r="C217" s="19" t="s">
        <v>302</v>
      </c>
      <c r="D217" s="71">
        <f>+ยกมา!I217</f>
        <v>0</v>
      </c>
      <c r="E217" s="90">
        <v>0</v>
      </c>
      <c r="F217" s="46">
        <f t="shared" si="25"/>
        <v>0</v>
      </c>
      <c r="G217" s="101">
        <v>0</v>
      </c>
      <c r="H217" s="99">
        <v>0</v>
      </c>
      <c r="I217" s="46">
        <f t="shared" si="21"/>
        <v>0</v>
      </c>
      <c r="J217" s="91"/>
      <c r="K217" s="20">
        <v>55</v>
      </c>
      <c r="L217" s="72">
        <f t="shared" si="22"/>
        <v>0</v>
      </c>
      <c r="M217" s="17" t="s">
        <v>16</v>
      </c>
      <c r="N217" s="18">
        <v>0</v>
      </c>
      <c r="O217" s="23">
        <f t="shared" si="23"/>
        <v>0</v>
      </c>
      <c r="P217" s="19"/>
      <c r="Q217" s="43">
        <f t="shared" si="24"/>
        <v>0</v>
      </c>
    </row>
    <row r="218" spans="1:17" ht="24.6" hidden="1" x14ac:dyDescent="0.65">
      <c r="A218" s="10">
        <v>214</v>
      </c>
      <c r="B218" s="10"/>
      <c r="C218" s="19" t="s">
        <v>373</v>
      </c>
      <c r="D218" s="71">
        <f>+ยกมา!I218</f>
        <v>0</v>
      </c>
      <c r="E218" s="90">
        <v>0</v>
      </c>
      <c r="F218" s="46">
        <f t="shared" si="25"/>
        <v>0</v>
      </c>
      <c r="G218" s="101">
        <v>0</v>
      </c>
      <c r="H218" s="99">
        <v>0</v>
      </c>
      <c r="I218" s="46">
        <f t="shared" si="21"/>
        <v>0</v>
      </c>
      <c r="J218" s="91"/>
      <c r="K218" s="20">
        <v>40</v>
      </c>
      <c r="L218" s="72">
        <f t="shared" si="22"/>
        <v>0</v>
      </c>
      <c r="M218" s="17" t="s">
        <v>16</v>
      </c>
      <c r="N218" s="18">
        <v>0</v>
      </c>
      <c r="O218" s="23">
        <f t="shared" si="23"/>
        <v>0</v>
      </c>
      <c r="P218" s="19"/>
      <c r="Q218" s="43">
        <f t="shared" si="24"/>
        <v>0</v>
      </c>
    </row>
    <row r="219" spans="1:17" ht="24.6" hidden="1" x14ac:dyDescent="0.65">
      <c r="A219" s="10">
        <v>215</v>
      </c>
      <c r="B219" s="10"/>
      <c r="C219" s="19" t="s">
        <v>184</v>
      </c>
      <c r="D219" s="71">
        <f>+ยกมา!I219</f>
        <v>0</v>
      </c>
      <c r="E219" s="90">
        <v>0</v>
      </c>
      <c r="F219" s="46">
        <f t="shared" si="25"/>
        <v>0</v>
      </c>
      <c r="G219" s="101">
        <v>0</v>
      </c>
      <c r="H219" s="99">
        <v>0</v>
      </c>
      <c r="I219" s="46">
        <f t="shared" si="21"/>
        <v>0</v>
      </c>
      <c r="J219" s="91"/>
      <c r="K219" s="20">
        <v>120</v>
      </c>
      <c r="L219" s="72">
        <f t="shared" si="22"/>
        <v>0</v>
      </c>
      <c r="M219" s="17" t="s">
        <v>16</v>
      </c>
      <c r="N219" s="18">
        <v>0</v>
      </c>
      <c r="O219" s="23">
        <f t="shared" si="23"/>
        <v>0</v>
      </c>
      <c r="P219" s="19"/>
      <c r="Q219" s="43">
        <f t="shared" si="24"/>
        <v>0</v>
      </c>
    </row>
    <row r="220" spans="1:17" ht="24.6" hidden="1" x14ac:dyDescent="0.65">
      <c r="A220" s="10">
        <v>216</v>
      </c>
      <c r="B220" s="10"/>
      <c r="C220" s="19" t="s">
        <v>185</v>
      </c>
      <c r="D220" s="71">
        <f>+ยกมา!I220</f>
        <v>0</v>
      </c>
      <c r="E220" s="90">
        <v>0</v>
      </c>
      <c r="F220" s="46">
        <f t="shared" si="25"/>
        <v>0</v>
      </c>
      <c r="G220" s="101">
        <v>0</v>
      </c>
      <c r="H220" s="99">
        <v>0</v>
      </c>
      <c r="I220" s="46">
        <f t="shared" si="21"/>
        <v>0</v>
      </c>
      <c r="J220" s="91"/>
      <c r="K220" s="20">
        <v>120</v>
      </c>
      <c r="L220" s="72">
        <f t="shared" si="22"/>
        <v>0</v>
      </c>
      <c r="M220" s="17" t="s">
        <v>16</v>
      </c>
      <c r="N220" s="18">
        <v>0</v>
      </c>
      <c r="O220" s="23">
        <f t="shared" si="23"/>
        <v>0</v>
      </c>
      <c r="P220" s="19"/>
      <c r="Q220" s="43">
        <f t="shared" si="24"/>
        <v>0</v>
      </c>
    </row>
    <row r="221" spans="1:17" ht="24.6" hidden="1" x14ac:dyDescent="0.65">
      <c r="A221" s="10">
        <v>217</v>
      </c>
      <c r="B221" s="10"/>
      <c r="C221" s="19" t="s">
        <v>187</v>
      </c>
      <c r="D221" s="71">
        <f>+ยกมา!I221</f>
        <v>0</v>
      </c>
      <c r="E221" s="90">
        <v>0</v>
      </c>
      <c r="F221" s="46">
        <f t="shared" si="25"/>
        <v>0</v>
      </c>
      <c r="G221" s="101">
        <v>0</v>
      </c>
      <c r="H221" s="99">
        <v>0</v>
      </c>
      <c r="I221" s="46">
        <f t="shared" si="21"/>
        <v>0</v>
      </c>
      <c r="J221" s="91"/>
      <c r="K221" s="20">
        <v>50</v>
      </c>
      <c r="L221" s="72">
        <f t="shared" si="22"/>
        <v>0</v>
      </c>
      <c r="M221" s="17" t="s">
        <v>16</v>
      </c>
      <c r="N221" s="18">
        <v>0</v>
      </c>
      <c r="O221" s="23">
        <f t="shared" si="23"/>
        <v>0</v>
      </c>
      <c r="P221" s="19"/>
      <c r="Q221" s="43">
        <f t="shared" si="24"/>
        <v>0</v>
      </c>
    </row>
    <row r="222" spans="1:17" ht="24.6" hidden="1" x14ac:dyDescent="0.65">
      <c r="A222" s="10">
        <v>218</v>
      </c>
      <c r="B222" s="10" t="s">
        <v>527</v>
      </c>
      <c r="C222" s="19" t="s">
        <v>188</v>
      </c>
      <c r="D222" s="71">
        <f>+ยกมา!I222</f>
        <v>0</v>
      </c>
      <c r="E222" s="90">
        <v>0</v>
      </c>
      <c r="F222" s="46">
        <f t="shared" si="25"/>
        <v>0</v>
      </c>
      <c r="G222" s="101">
        <v>0</v>
      </c>
      <c r="H222" s="99">
        <v>0</v>
      </c>
      <c r="I222" s="46">
        <f t="shared" si="21"/>
        <v>0</v>
      </c>
      <c r="J222" s="91"/>
      <c r="K222" s="20">
        <v>50</v>
      </c>
      <c r="L222" s="72">
        <f t="shared" si="22"/>
        <v>0</v>
      </c>
      <c r="M222" s="17" t="s">
        <v>16</v>
      </c>
      <c r="N222" s="18">
        <v>0</v>
      </c>
      <c r="O222" s="23">
        <f t="shared" si="23"/>
        <v>0</v>
      </c>
      <c r="P222" s="19"/>
      <c r="Q222" s="43">
        <f t="shared" si="24"/>
        <v>0</v>
      </c>
    </row>
    <row r="223" spans="1:17" ht="24.6" hidden="1" x14ac:dyDescent="0.65">
      <c r="A223" s="10">
        <v>219</v>
      </c>
      <c r="B223" s="10" t="s">
        <v>524</v>
      </c>
      <c r="C223" s="19" t="s">
        <v>303</v>
      </c>
      <c r="D223" s="71">
        <f>+ยกมา!I223</f>
        <v>0</v>
      </c>
      <c r="E223" s="90">
        <v>0</v>
      </c>
      <c r="F223" s="46">
        <f t="shared" si="25"/>
        <v>0</v>
      </c>
      <c r="G223" s="101">
        <v>0</v>
      </c>
      <c r="H223" s="99">
        <v>0</v>
      </c>
      <c r="I223" s="46">
        <f t="shared" si="21"/>
        <v>0</v>
      </c>
      <c r="J223" s="91"/>
      <c r="K223" s="20">
        <v>120</v>
      </c>
      <c r="L223" s="72">
        <f t="shared" si="22"/>
        <v>0</v>
      </c>
      <c r="M223" s="17" t="s">
        <v>16</v>
      </c>
      <c r="N223" s="18">
        <v>0</v>
      </c>
      <c r="O223" s="23">
        <f t="shared" si="23"/>
        <v>0</v>
      </c>
      <c r="P223" s="19"/>
      <c r="Q223" s="43">
        <f t="shared" si="24"/>
        <v>0</v>
      </c>
    </row>
    <row r="224" spans="1:17" ht="24.6" hidden="1" x14ac:dyDescent="0.65">
      <c r="A224" s="10">
        <v>220</v>
      </c>
      <c r="B224" s="10"/>
      <c r="C224" s="19" t="s">
        <v>304</v>
      </c>
      <c r="D224" s="71">
        <f>+ยกมา!I224</f>
        <v>0</v>
      </c>
      <c r="E224" s="90">
        <v>0</v>
      </c>
      <c r="F224" s="46">
        <f t="shared" si="25"/>
        <v>0</v>
      </c>
      <c r="G224" s="101">
        <v>0</v>
      </c>
      <c r="H224" s="99">
        <v>0</v>
      </c>
      <c r="I224" s="46">
        <f t="shared" si="21"/>
        <v>0</v>
      </c>
      <c r="J224" s="91"/>
      <c r="K224" s="20">
        <v>25</v>
      </c>
      <c r="L224" s="72">
        <f t="shared" si="22"/>
        <v>0</v>
      </c>
      <c r="M224" s="17" t="s">
        <v>16</v>
      </c>
      <c r="N224" s="18">
        <v>0</v>
      </c>
      <c r="O224" s="23">
        <f t="shared" si="23"/>
        <v>0</v>
      </c>
      <c r="P224" s="19"/>
      <c r="Q224" s="43">
        <f t="shared" si="24"/>
        <v>0</v>
      </c>
    </row>
    <row r="225" spans="1:17" ht="24.6" hidden="1" x14ac:dyDescent="0.65">
      <c r="A225" s="10">
        <v>221</v>
      </c>
      <c r="B225" s="10"/>
      <c r="C225" s="19" t="s">
        <v>305</v>
      </c>
      <c r="D225" s="71">
        <f>+ยกมา!I225</f>
        <v>0</v>
      </c>
      <c r="E225" s="90">
        <v>0</v>
      </c>
      <c r="F225" s="46">
        <f t="shared" si="25"/>
        <v>0</v>
      </c>
      <c r="G225" s="101">
        <v>0</v>
      </c>
      <c r="H225" s="99">
        <v>0</v>
      </c>
      <c r="I225" s="46">
        <f t="shared" si="21"/>
        <v>0</v>
      </c>
      <c r="J225" s="91"/>
      <c r="K225" s="20">
        <v>25</v>
      </c>
      <c r="L225" s="72">
        <f t="shared" si="22"/>
        <v>0</v>
      </c>
      <c r="M225" s="17" t="s">
        <v>16</v>
      </c>
      <c r="N225" s="18">
        <v>0</v>
      </c>
      <c r="O225" s="23">
        <f t="shared" si="23"/>
        <v>0</v>
      </c>
      <c r="P225" s="19"/>
      <c r="Q225" s="43">
        <f t="shared" si="24"/>
        <v>0</v>
      </c>
    </row>
    <row r="226" spans="1:17" ht="24.6" hidden="1" x14ac:dyDescent="0.65">
      <c r="A226" s="10">
        <v>222</v>
      </c>
      <c r="B226" s="10"/>
      <c r="C226" s="19" t="s">
        <v>306</v>
      </c>
      <c r="D226" s="71">
        <f>+ยกมา!I226</f>
        <v>0</v>
      </c>
      <c r="E226" s="90">
        <v>0</v>
      </c>
      <c r="F226" s="46">
        <f t="shared" si="25"/>
        <v>0</v>
      </c>
      <c r="G226" s="101">
        <v>0</v>
      </c>
      <c r="H226" s="99">
        <v>0</v>
      </c>
      <c r="I226" s="46">
        <f t="shared" si="21"/>
        <v>0</v>
      </c>
      <c r="J226" s="91"/>
      <c r="K226" s="20">
        <v>25</v>
      </c>
      <c r="L226" s="72">
        <f t="shared" si="22"/>
        <v>0</v>
      </c>
      <c r="M226" s="17" t="s">
        <v>16</v>
      </c>
      <c r="N226" s="18">
        <v>0</v>
      </c>
      <c r="O226" s="23">
        <f t="shared" si="23"/>
        <v>0</v>
      </c>
      <c r="P226" s="19"/>
      <c r="Q226" s="43">
        <f t="shared" si="24"/>
        <v>0</v>
      </c>
    </row>
    <row r="227" spans="1:17" ht="24.6" hidden="1" x14ac:dyDescent="0.65">
      <c r="A227" s="10">
        <v>223</v>
      </c>
      <c r="B227" s="10"/>
      <c r="C227" s="19" t="s">
        <v>307</v>
      </c>
      <c r="D227" s="71">
        <f>+ยกมา!I227</f>
        <v>0</v>
      </c>
      <c r="E227" s="90">
        <v>0</v>
      </c>
      <c r="F227" s="46">
        <f t="shared" si="25"/>
        <v>0</v>
      </c>
      <c r="G227" s="101">
        <v>0</v>
      </c>
      <c r="H227" s="99">
        <v>0</v>
      </c>
      <c r="I227" s="46">
        <f t="shared" si="21"/>
        <v>0</v>
      </c>
      <c r="J227" s="91"/>
      <c r="K227" s="20">
        <v>25</v>
      </c>
      <c r="L227" s="72">
        <f t="shared" si="22"/>
        <v>0</v>
      </c>
      <c r="M227" s="17" t="s">
        <v>16</v>
      </c>
      <c r="N227" s="18">
        <v>0</v>
      </c>
      <c r="O227" s="23">
        <f t="shared" si="23"/>
        <v>0</v>
      </c>
      <c r="P227" s="19"/>
      <c r="Q227" s="43">
        <f t="shared" si="24"/>
        <v>0</v>
      </c>
    </row>
    <row r="228" spans="1:17" ht="24.6" hidden="1" x14ac:dyDescent="0.65">
      <c r="A228" s="10">
        <v>224</v>
      </c>
      <c r="B228" s="10"/>
      <c r="C228" s="19" t="s">
        <v>308</v>
      </c>
      <c r="D228" s="71">
        <f>+ยกมา!I228</f>
        <v>0</v>
      </c>
      <c r="E228" s="90">
        <v>0</v>
      </c>
      <c r="F228" s="46">
        <f t="shared" si="25"/>
        <v>0</v>
      </c>
      <c r="G228" s="101">
        <v>0</v>
      </c>
      <c r="H228" s="99">
        <v>0</v>
      </c>
      <c r="I228" s="46">
        <f t="shared" si="21"/>
        <v>0</v>
      </c>
      <c r="J228" s="91"/>
      <c r="K228" s="20">
        <v>25</v>
      </c>
      <c r="L228" s="72">
        <f t="shared" si="22"/>
        <v>0</v>
      </c>
      <c r="M228" s="17" t="s">
        <v>16</v>
      </c>
      <c r="N228" s="18">
        <v>0</v>
      </c>
      <c r="O228" s="23">
        <f t="shared" si="23"/>
        <v>0</v>
      </c>
      <c r="P228" s="19"/>
      <c r="Q228" s="43">
        <f t="shared" si="24"/>
        <v>0</v>
      </c>
    </row>
    <row r="229" spans="1:17" ht="24.6" hidden="1" x14ac:dyDescent="0.65">
      <c r="A229" s="10">
        <v>225</v>
      </c>
      <c r="B229" s="10"/>
      <c r="C229" s="19" t="s">
        <v>309</v>
      </c>
      <c r="D229" s="71">
        <f>+ยกมา!I229</f>
        <v>0</v>
      </c>
      <c r="E229" s="90">
        <v>0</v>
      </c>
      <c r="F229" s="46">
        <f t="shared" si="25"/>
        <v>0</v>
      </c>
      <c r="G229" s="101">
        <v>0</v>
      </c>
      <c r="H229" s="99">
        <v>0</v>
      </c>
      <c r="I229" s="46">
        <f t="shared" si="21"/>
        <v>0</v>
      </c>
      <c r="J229" s="91"/>
      <c r="K229" s="20">
        <v>25</v>
      </c>
      <c r="L229" s="72">
        <f t="shared" si="22"/>
        <v>0</v>
      </c>
      <c r="M229" s="17" t="s">
        <v>16</v>
      </c>
      <c r="N229" s="18">
        <v>0</v>
      </c>
      <c r="O229" s="23">
        <f t="shared" si="23"/>
        <v>0</v>
      </c>
      <c r="P229" s="19"/>
      <c r="Q229" s="43">
        <f t="shared" si="24"/>
        <v>0</v>
      </c>
    </row>
    <row r="230" spans="1:17" ht="24.6" hidden="1" x14ac:dyDescent="0.65">
      <c r="A230" s="10">
        <v>226</v>
      </c>
      <c r="B230" s="10"/>
      <c r="C230" s="19" t="s">
        <v>362</v>
      </c>
      <c r="D230" s="71">
        <f>+ยกมา!I230</f>
        <v>0</v>
      </c>
      <c r="E230" s="90">
        <v>0</v>
      </c>
      <c r="F230" s="46">
        <f t="shared" si="25"/>
        <v>0</v>
      </c>
      <c r="G230" s="101">
        <v>0</v>
      </c>
      <c r="H230" s="99">
        <v>0</v>
      </c>
      <c r="I230" s="46">
        <f t="shared" si="21"/>
        <v>0</v>
      </c>
      <c r="J230" s="91"/>
      <c r="K230" s="20">
        <v>10</v>
      </c>
      <c r="L230" s="72">
        <f t="shared" si="22"/>
        <v>0</v>
      </c>
      <c r="M230" s="17" t="s">
        <v>16</v>
      </c>
      <c r="N230" s="18">
        <v>0</v>
      </c>
      <c r="O230" s="23">
        <f t="shared" si="23"/>
        <v>0</v>
      </c>
      <c r="P230" s="19"/>
      <c r="Q230" s="43">
        <f t="shared" si="24"/>
        <v>0</v>
      </c>
    </row>
    <row r="231" spans="1:17" ht="24.6" hidden="1" x14ac:dyDescent="0.65">
      <c r="A231" s="10">
        <v>227</v>
      </c>
      <c r="B231" s="10"/>
      <c r="C231" s="19" t="s">
        <v>310</v>
      </c>
      <c r="D231" s="71">
        <f>+ยกมา!I231</f>
        <v>0</v>
      </c>
      <c r="E231" s="90">
        <v>0</v>
      </c>
      <c r="F231" s="46">
        <f t="shared" si="25"/>
        <v>0</v>
      </c>
      <c r="G231" s="101">
        <v>0</v>
      </c>
      <c r="H231" s="99">
        <v>0</v>
      </c>
      <c r="I231" s="46">
        <f t="shared" si="21"/>
        <v>0</v>
      </c>
      <c r="J231" s="91"/>
      <c r="K231" s="20">
        <v>10</v>
      </c>
      <c r="L231" s="72">
        <f t="shared" si="22"/>
        <v>0</v>
      </c>
      <c r="M231" s="17" t="s">
        <v>16</v>
      </c>
      <c r="N231" s="18">
        <v>0</v>
      </c>
      <c r="O231" s="23">
        <f t="shared" si="23"/>
        <v>0</v>
      </c>
      <c r="P231" s="19"/>
      <c r="Q231" s="43">
        <f t="shared" si="24"/>
        <v>0</v>
      </c>
    </row>
    <row r="232" spans="1:17" ht="24.6" hidden="1" x14ac:dyDescent="0.65">
      <c r="A232" s="10">
        <v>228</v>
      </c>
      <c r="B232" s="10"/>
      <c r="C232" s="19" t="s">
        <v>311</v>
      </c>
      <c r="D232" s="71">
        <f>+ยกมา!I232</f>
        <v>0</v>
      </c>
      <c r="E232" s="90">
        <v>0</v>
      </c>
      <c r="F232" s="46">
        <f t="shared" si="25"/>
        <v>0</v>
      </c>
      <c r="G232" s="101">
        <v>0</v>
      </c>
      <c r="H232" s="99">
        <v>0</v>
      </c>
      <c r="I232" s="46">
        <f t="shared" si="21"/>
        <v>0</v>
      </c>
      <c r="J232" s="91"/>
      <c r="K232" s="20">
        <v>10</v>
      </c>
      <c r="L232" s="72">
        <f t="shared" si="22"/>
        <v>0</v>
      </c>
      <c r="M232" s="17" t="s">
        <v>16</v>
      </c>
      <c r="N232" s="18">
        <v>0</v>
      </c>
      <c r="O232" s="23">
        <f t="shared" si="23"/>
        <v>0</v>
      </c>
      <c r="P232" s="19"/>
      <c r="Q232" s="43">
        <f t="shared" si="24"/>
        <v>0</v>
      </c>
    </row>
    <row r="233" spans="1:17" ht="24.6" hidden="1" x14ac:dyDescent="0.65">
      <c r="A233" s="10">
        <v>229</v>
      </c>
      <c r="B233" s="10"/>
      <c r="C233" s="19" t="s">
        <v>192</v>
      </c>
      <c r="D233" s="71">
        <f>+ยกมา!I233</f>
        <v>0</v>
      </c>
      <c r="E233" s="90">
        <v>0</v>
      </c>
      <c r="F233" s="46">
        <f>D233+E233</f>
        <v>0</v>
      </c>
      <c r="G233" s="101">
        <v>0</v>
      </c>
      <c r="H233" s="99">
        <v>0</v>
      </c>
      <c r="I233" s="46">
        <f>+F233-G233-J233-H233</f>
        <v>0</v>
      </c>
      <c r="J233" s="91"/>
      <c r="K233" s="20">
        <v>35</v>
      </c>
      <c r="L233" s="72">
        <f>+K233*J233</f>
        <v>0</v>
      </c>
      <c r="M233" s="17" t="s">
        <v>16</v>
      </c>
      <c r="N233" s="18">
        <v>0</v>
      </c>
      <c r="O233" s="23">
        <f>SUM(L233-N233)</f>
        <v>0</v>
      </c>
      <c r="P233" s="19"/>
      <c r="Q233" s="43">
        <f>+L233*P233</f>
        <v>0</v>
      </c>
    </row>
    <row r="234" spans="1:17" ht="24.6" hidden="1" x14ac:dyDescent="0.65">
      <c r="A234" s="10">
        <v>230</v>
      </c>
      <c r="B234" s="10"/>
      <c r="C234" s="19" t="s">
        <v>312</v>
      </c>
      <c r="D234" s="71">
        <f>+ยกมา!I234</f>
        <v>29</v>
      </c>
      <c r="E234" s="90">
        <v>0</v>
      </c>
      <c r="F234" s="46">
        <f t="shared" si="25"/>
        <v>29</v>
      </c>
      <c r="G234" s="101">
        <v>0</v>
      </c>
      <c r="H234" s="99">
        <v>0</v>
      </c>
      <c r="I234" s="46">
        <f t="shared" si="21"/>
        <v>29</v>
      </c>
      <c r="J234" s="91"/>
      <c r="K234" s="20">
        <v>10</v>
      </c>
      <c r="L234" s="72">
        <f t="shared" si="22"/>
        <v>0</v>
      </c>
      <c r="M234" s="17" t="s">
        <v>16</v>
      </c>
      <c r="N234" s="18">
        <v>0</v>
      </c>
      <c r="O234" s="23">
        <f t="shared" si="23"/>
        <v>0</v>
      </c>
      <c r="P234" s="19"/>
      <c r="Q234" s="43">
        <f t="shared" si="24"/>
        <v>0</v>
      </c>
    </row>
    <row r="235" spans="1:17" ht="24.6" hidden="1" x14ac:dyDescent="0.65">
      <c r="A235" s="10">
        <v>231</v>
      </c>
      <c r="B235" s="10"/>
      <c r="C235" s="19" t="s">
        <v>313</v>
      </c>
      <c r="D235" s="71">
        <f>+ยกมา!I235</f>
        <v>0</v>
      </c>
      <c r="E235" s="90">
        <v>0</v>
      </c>
      <c r="F235" s="46">
        <f t="shared" si="25"/>
        <v>0</v>
      </c>
      <c r="G235" s="101">
        <v>0</v>
      </c>
      <c r="H235" s="99">
        <v>0</v>
      </c>
      <c r="I235" s="46">
        <f t="shared" si="21"/>
        <v>0</v>
      </c>
      <c r="J235" s="91"/>
      <c r="K235" s="20"/>
      <c r="L235" s="72">
        <f t="shared" si="22"/>
        <v>0</v>
      </c>
      <c r="M235" s="17" t="s">
        <v>16</v>
      </c>
      <c r="N235" s="18">
        <v>0</v>
      </c>
      <c r="O235" s="23">
        <f t="shared" si="23"/>
        <v>0</v>
      </c>
      <c r="P235" s="19"/>
      <c r="Q235" s="43">
        <f t="shared" si="24"/>
        <v>0</v>
      </c>
    </row>
    <row r="236" spans="1:17" ht="24.6" hidden="1" x14ac:dyDescent="0.65">
      <c r="A236" s="10">
        <v>232</v>
      </c>
      <c r="B236" s="10"/>
      <c r="C236" s="19" t="s">
        <v>183</v>
      </c>
      <c r="D236" s="71">
        <f>+ยกมา!I236</f>
        <v>0</v>
      </c>
      <c r="E236" s="90">
        <v>0</v>
      </c>
      <c r="F236" s="46">
        <f t="shared" si="25"/>
        <v>0</v>
      </c>
      <c r="G236" s="101">
        <v>0</v>
      </c>
      <c r="H236" s="99">
        <v>0</v>
      </c>
      <c r="I236" s="46">
        <f t="shared" si="21"/>
        <v>0</v>
      </c>
      <c r="J236" s="91"/>
      <c r="K236" s="20">
        <v>40</v>
      </c>
      <c r="L236" s="72">
        <f t="shared" si="22"/>
        <v>0</v>
      </c>
      <c r="M236" s="17" t="s">
        <v>16</v>
      </c>
      <c r="N236" s="18">
        <v>0</v>
      </c>
      <c r="O236" s="23">
        <f t="shared" si="23"/>
        <v>0</v>
      </c>
      <c r="P236" s="19"/>
      <c r="Q236" s="43">
        <f t="shared" si="24"/>
        <v>0</v>
      </c>
    </row>
    <row r="237" spans="1:17" ht="24.6" hidden="1" x14ac:dyDescent="0.65">
      <c r="A237" s="10">
        <v>233</v>
      </c>
      <c r="B237" s="10"/>
      <c r="C237" s="19" t="s">
        <v>117</v>
      </c>
      <c r="D237" s="71">
        <f>+ยกมา!I237</f>
        <v>0</v>
      </c>
      <c r="E237" s="90">
        <v>0</v>
      </c>
      <c r="F237" s="46">
        <f t="shared" si="25"/>
        <v>0</v>
      </c>
      <c r="G237" s="101">
        <v>0</v>
      </c>
      <c r="H237" s="99">
        <v>0</v>
      </c>
      <c r="I237" s="46">
        <f t="shared" si="21"/>
        <v>0</v>
      </c>
      <c r="J237" s="91"/>
      <c r="K237" s="20">
        <v>20</v>
      </c>
      <c r="L237" s="72">
        <f t="shared" si="22"/>
        <v>0</v>
      </c>
      <c r="M237" s="17" t="s">
        <v>16</v>
      </c>
      <c r="N237" s="18">
        <v>0</v>
      </c>
      <c r="O237" s="23">
        <f t="shared" si="23"/>
        <v>0</v>
      </c>
      <c r="P237" s="19"/>
      <c r="Q237" s="43">
        <f t="shared" si="24"/>
        <v>0</v>
      </c>
    </row>
    <row r="238" spans="1:17" ht="24.6" hidden="1" x14ac:dyDescent="0.65">
      <c r="A238" s="10">
        <v>234</v>
      </c>
      <c r="B238" s="10"/>
      <c r="C238" s="19" t="s">
        <v>314</v>
      </c>
      <c r="D238" s="71">
        <f>+ยกมา!I238</f>
        <v>0</v>
      </c>
      <c r="E238" s="90">
        <v>0</v>
      </c>
      <c r="F238" s="46">
        <f t="shared" si="25"/>
        <v>0</v>
      </c>
      <c r="G238" s="101">
        <v>0</v>
      </c>
      <c r="H238" s="99">
        <v>0</v>
      </c>
      <c r="I238" s="46">
        <f t="shared" si="21"/>
        <v>0</v>
      </c>
      <c r="J238" s="91"/>
      <c r="K238" s="20">
        <v>30</v>
      </c>
      <c r="L238" s="72">
        <f t="shared" si="22"/>
        <v>0</v>
      </c>
      <c r="M238" s="17" t="s">
        <v>16</v>
      </c>
      <c r="N238" s="18">
        <v>0</v>
      </c>
      <c r="O238" s="23">
        <f t="shared" si="23"/>
        <v>0</v>
      </c>
      <c r="P238" s="19"/>
      <c r="Q238" s="43">
        <f t="shared" si="24"/>
        <v>0</v>
      </c>
    </row>
    <row r="239" spans="1:17" ht="24.6" hidden="1" x14ac:dyDescent="0.65">
      <c r="A239" s="10">
        <v>235</v>
      </c>
      <c r="B239" s="10"/>
      <c r="C239" s="19" t="s">
        <v>372</v>
      </c>
      <c r="D239" s="71">
        <f>+ยกมา!I239</f>
        <v>0</v>
      </c>
      <c r="E239" s="90">
        <v>0</v>
      </c>
      <c r="F239" s="46">
        <f t="shared" si="25"/>
        <v>0</v>
      </c>
      <c r="G239" s="101">
        <v>0</v>
      </c>
      <c r="H239" s="99">
        <v>0</v>
      </c>
      <c r="I239" s="46">
        <f t="shared" si="21"/>
        <v>0</v>
      </c>
      <c r="J239" s="91"/>
      <c r="K239" s="20">
        <v>800</v>
      </c>
      <c r="L239" s="72">
        <f t="shared" si="22"/>
        <v>0</v>
      </c>
      <c r="M239" s="17" t="s">
        <v>16</v>
      </c>
      <c r="N239" s="18">
        <v>0</v>
      </c>
      <c r="O239" s="23">
        <f t="shared" si="23"/>
        <v>0</v>
      </c>
      <c r="P239" s="19"/>
      <c r="Q239" s="43">
        <f t="shared" si="24"/>
        <v>0</v>
      </c>
    </row>
    <row r="240" spans="1:17" ht="24.6" hidden="1" x14ac:dyDescent="0.65">
      <c r="A240" s="10">
        <v>236</v>
      </c>
      <c r="B240" s="10"/>
      <c r="C240" s="19" t="s">
        <v>374</v>
      </c>
      <c r="D240" s="71">
        <f>+ยกมา!I240</f>
        <v>0</v>
      </c>
      <c r="E240" s="90">
        <v>0</v>
      </c>
      <c r="F240" s="46">
        <f t="shared" si="25"/>
        <v>0</v>
      </c>
      <c r="G240" s="101">
        <v>0</v>
      </c>
      <c r="H240" s="99">
        <v>0</v>
      </c>
      <c r="I240" s="46">
        <f t="shared" si="21"/>
        <v>0</v>
      </c>
      <c r="J240" s="91"/>
      <c r="K240" s="20">
        <v>150</v>
      </c>
      <c r="L240" s="72">
        <f t="shared" si="22"/>
        <v>0</v>
      </c>
      <c r="M240" s="17" t="s">
        <v>16</v>
      </c>
      <c r="N240" s="18">
        <v>0</v>
      </c>
      <c r="O240" s="23">
        <f t="shared" si="23"/>
        <v>0</v>
      </c>
      <c r="P240" s="19"/>
      <c r="Q240" s="43">
        <f t="shared" si="24"/>
        <v>0</v>
      </c>
    </row>
    <row r="241" spans="1:17" ht="24.6" hidden="1" x14ac:dyDescent="0.65">
      <c r="A241" s="10">
        <v>237</v>
      </c>
      <c r="B241" s="10"/>
      <c r="C241" s="19" t="s">
        <v>316</v>
      </c>
      <c r="D241" s="71">
        <f>+ยกมา!I241</f>
        <v>0</v>
      </c>
      <c r="E241" s="90">
        <v>0</v>
      </c>
      <c r="F241" s="46">
        <f t="shared" si="25"/>
        <v>0</v>
      </c>
      <c r="G241" s="101">
        <v>0</v>
      </c>
      <c r="H241" s="99">
        <v>0</v>
      </c>
      <c r="I241" s="46">
        <f t="shared" si="21"/>
        <v>0</v>
      </c>
      <c r="J241" s="91"/>
      <c r="K241" s="20">
        <v>200</v>
      </c>
      <c r="L241" s="72">
        <f t="shared" si="22"/>
        <v>0</v>
      </c>
      <c r="M241" s="17" t="s">
        <v>16</v>
      </c>
      <c r="N241" s="18">
        <v>0</v>
      </c>
      <c r="O241" s="23">
        <f t="shared" si="23"/>
        <v>0</v>
      </c>
      <c r="P241" s="19"/>
      <c r="Q241" s="43">
        <f t="shared" si="24"/>
        <v>0</v>
      </c>
    </row>
    <row r="242" spans="1:17" ht="24.6" hidden="1" x14ac:dyDescent="0.65">
      <c r="A242" s="10">
        <v>238</v>
      </c>
      <c r="B242" s="10"/>
      <c r="C242" s="19" t="s">
        <v>375</v>
      </c>
      <c r="D242" s="71">
        <f>+ยกมา!I242</f>
        <v>0</v>
      </c>
      <c r="E242" s="90">
        <v>0</v>
      </c>
      <c r="F242" s="46">
        <f t="shared" si="25"/>
        <v>0</v>
      </c>
      <c r="G242" s="101">
        <v>0</v>
      </c>
      <c r="H242" s="99">
        <v>0</v>
      </c>
      <c r="I242" s="46">
        <f t="shared" si="21"/>
        <v>0</v>
      </c>
      <c r="J242" s="91"/>
      <c r="K242" s="20">
        <v>250</v>
      </c>
      <c r="L242" s="72">
        <f t="shared" si="22"/>
        <v>0</v>
      </c>
      <c r="M242" s="17" t="s">
        <v>16</v>
      </c>
      <c r="N242" s="18">
        <v>0</v>
      </c>
      <c r="O242" s="23">
        <f t="shared" si="23"/>
        <v>0</v>
      </c>
      <c r="P242" s="19"/>
      <c r="Q242" s="43">
        <f t="shared" si="24"/>
        <v>0</v>
      </c>
    </row>
    <row r="243" spans="1:17" ht="24.6" hidden="1" x14ac:dyDescent="0.65">
      <c r="A243" s="10">
        <v>239</v>
      </c>
      <c r="B243" s="10"/>
      <c r="C243" s="19" t="s">
        <v>317</v>
      </c>
      <c r="D243" s="71">
        <f>+ยกมา!I243</f>
        <v>0</v>
      </c>
      <c r="E243" s="90">
        <v>0</v>
      </c>
      <c r="F243" s="46">
        <f t="shared" si="25"/>
        <v>0</v>
      </c>
      <c r="G243" s="101">
        <v>0</v>
      </c>
      <c r="H243" s="99">
        <v>0</v>
      </c>
      <c r="I243" s="46">
        <f t="shared" si="21"/>
        <v>0</v>
      </c>
      <c r="J243" s="91"/>
      <c r="K243" s="20">
        <v>50</v>
      </c>
      <c r="L243" s="72">
        <f t="shared" si="22"/>
        <v>0</v>
      </c>
      <c r="M243" s="17" t="s">
        <v>16</v>
      </c>
      <c r="N243" s="18">
        <v>0</v>
      </c>
      <c r="O243" s="23">
        <f t="shared" si="23"/>
        <v>0</v>
      </c>
      <c r="P243" s="19"/>
      <c r="Q243" s="43">
        <f t="shared" si="24"/>
        <v>0</v>
      </c>
    </row>
    <row r="244" spans="1:17" ht="24.6" hidden="1" x14ac:dyDescent="0.65">
      <c r="A244" s="10">
        <v>240</v>
      </c>
      <c r="B244" s="10"/>
      <c r="C244" s="19" t="s">
        <v>315</v>
      </c>
      <c r="D244" s="71">
        <f>+ยกมา!I244</f>
        <v>0</v>
      </c>
      <c r="E244" s="90">
        <v>0</v>
      </c>
      <c r="F244" s="46">
        <f t="shared" si="25"/>
        <v>0</v>
      </c>
      <c r="G244" s="101">
        <v>0</v>
      </c>
      <c r="H244" s="99">
        <v>0</v>
      </c>
      <c r="I244" s="46">
        <f t="shared" si="21"/>
        <v>0</v>
      </c>
      <c r="J244" s="91"/>
      <c r="K244" s="20">
        <v>0</v>
      </c>
      <c r="L244" s="72">
        <f t="shared" si="22"/>
        <v>0</v>
      </c>
      <c r="M244" s="17" t="s">
        <v>16</v>
      </c>
      <c r="N244" s="18">
        <v>0</v>
      </c>
      <c r="O244" s="23">
        <f t="shared" si="23"/>
        <v>0</v>
      </c>
      <c r="P244" s="19"/>
      <c r="Q244" s="43">
        <f t="shared" si="24"/>
        <v>0</v>
      </c>
    </row>
    <row r="245" spans="1:17" ht="24" hidden="1" customHeight="1" x14ac:dyDescent="0.65">
      <c r="A245" s="10">
        <v>241</v>
      </c>
      <c r="B245" s="10"/>
      <c r="C245" s="19" t="s">
        <v>338</v>
      </c>
      <c r="D245" s="71">
        <f>+ยกมา!I245</f>
        <v>0</v>
      </c>
      <c r="E245" s="90">
        <v>0</v>
      </c>
      <c r="F245" s="46">
        <f t="shared" si="25"/>
        <v>0</v>
      </c>
      <c r="G245" s="101">
        <v>0</v>
      </c>
      <c r="H245" s="99">
        <v>0</v>
      </c>
      <c r="I245" s="46">
        <f t="shared" si="21"/>
        <v>0</v>
      </c>
      <c r="J245" s="91"/>
      <c r="K245" s="20">
        <v>45</v>
      </c>
      <c r="L245" s="72">
        <f t="shared" si="22"/>
        <v>0</v>
      </c>
      <c r="M245" s="17" t="s">
        <v>16</v>
      </c>
      <c r="N245" s="18">
        <v>0</v>
      </c>
      <c r="O245" s="23">
        <f t="shared" si="23"/>
        <v>0</v>
      </c>
      <c r="P245" s="19"/>
      <c r="Q245" s="43">
        <f t="shared" si="24"/>
        <v>0</v>
      </c>
    </row>
    <row r="246" spans="1:17" ht="24.6" hidden="1" x14ac:dyDescent="0.65">
      <c r="A246" s="10">
        <v>242</v>
      </c>
      <c r="B246" s="10"/>
      <c r="C246" s="19" t="s">
        <v>339</v>
      </c>
      <c r="D246" s="71">
        <f>+ยกมา!I246</f>
        <v>0</v>
      </c>
      <c r="E246" s="90">
        <v>0</v>
      </c>
      <c r="F246" s="46">
        <f t="shared" si="25"/>
        <v>0</v>
      </c>
      <c r="G246" s="101">
        <v>0</v>
      </c>
      <c r="H246" s="99">
        <v>0</v>
      </c>
      <c r="I246" s="46">
        <f t="shared" si="21"/>
        <v>0</v>
      </c>
      <c r="J246" s="91"/>
      <c r="K246" s="20">
        <v>35</v>
      </c>
      <c r="L246" s="72">
        <f t="shared" si="22"/>
        <v>0</v>
      </c>
      <c r="M246" s="17" t="s">
        <v>16</v>
      </c>
      <c r="N246" s="18">
        <v>0</v>
      </c>
      <c r="O246" s="23">
        <f t="shared" si="23"/>
        <v>0</v>
      </c>
      <c r="P246" s="19"/>
      <c r="Q246" s="43">
        <f t="shared" si="24"/>
        <v>0</v>
      </c>
    </row>
    <row r="247" spans="1:17" ht="24.6" hidden="1" x14ac:dyDescent="0.65">
      <c r="A247" s="10">
        <v>243</v>
      </c>
      <c r="B247" s="10"/>
      <c r="C247" s="19" t="s">
        <v>340</v>
      </c>
      <c r="D247" s="71">
        <f>+ยกมา!I247</f>
        <v>0</v>
      </c>
      <c r="E247" s="90">
        <v>0</v>
      </c>
      <c r="F247" s="46">
        <f t="shared" si="25"/>
        <v>0</v>
      </c>
      <c r="G247" s="101">
        <v>0</v>
      </c>
      <c r="H247" s="99">
        <v>0</v>
      </c>
      <c r="I247" s="46">
        <f t="shared" si="21"/>
        <v>0</v>
      </c>
      <c r="J247" s="91"/>
      <c r="K247" s="20">
        <v>25</v>
      </c>
      <c r="L247" s="72">
        <f t="shared" si="22"/>
        <v>0</v>
      </c>
      <c r="M247" s="17" t="s">
        <v>16</v>
      </c>
      <c r="N247" s="18">
        <v>0</v>
      </c>
      <c r="O247" s="23">
        <f t="shared" si="23"/>
        <v>0</v>
      </c>
      <c r="P247" s="19"/>
      <c r="Q247" s="43">
        <f t="shared" si="24"/>
        <v>0</v>
      </c>
    </row>
    <row r="248" spans="1:17" ht="24.6" hidden="1" x14ac:dyDescent="0.65">
      <c r="A248" s="10">
        <v>244</v>
      </c>
      <c r="B248" s="10"/>
      <c r="C248" s="19" t="s">
        <v>318</v>
      </c>
      <c r="D248" s="71">
        <f>+ยกมา!I248</f>
        <v>0</v>
      </c>
      <c r="E248" s="90">
        <v>0</v>
      </c>
      <c r="F248" s="46">
        <f t="shared" si="25"/>
        <v>0</v>
      </c>
      <c r="G248" s="101">
        <v>0</v>
      </c>
      <c r="H248" s="99">
        <v>0</v>
      </c>
      <c r="I248" s="46">
        <f t="shared" si="21"/>
        <v>0</v>
      </c>
      <c r="J248" s="91"/>
      <c r="K248" s="20">
        <v>50</v>
      </c>
      <c r="L248" s="72">
        <f t="shared" si="22"/>
        <v>0</v>
      </c>
      <c r="M248" s="17" t="s">
        <v>16</v>
      </c>
      <c r="N248" s="18">
        <v>0</v>
      </c>
      <c r="O248" s="23">
        <f t="shared" si="23"/>
        <v>0</v>
      </c>
      <c r="P248" s="19"/>
      <c r="Q248" s="43">
        <f t="shared" si="24"/>
        <v>0</v>
      </c>
    </row>
    <row r="249" spans="1:17" ht="24.6" hidden="1" x14ac:dyDescent="0.65">
      <c r="A249" s="10">
        <v>245</v>
      </c>
      <c r="B249" s="10"/>
      <c r="C249" s="19" t="s">
        <v>319</v>
      </c>
      <c r="D249" s="71">
        <f>+ยกมา!I249</f>
        <v>0</v>
      </c>
      <c r="E249" s="90">
        <v>0</v>
      </c>
      <c r="F249" s="46">
        <f t="shared" si="25"/>
        <v>0</v>
      </c>
      <c r="G249" s="101">
        <v>0</v>
      </c>
      <c r="H249" s="99">
        <v>0</v>
      </c>
      <c r="I249" s="46">
        <f t="shared" si="21"/>
        <v>0</v>
      </c>
      <c r="J249" s="91"/>
      <c r="K249" s="20">
        <v>60</v>
      </c>
      <c r="L249" s="72">
        <f t="shared" si="22"/>
        <v>0</v>
      </c>
      <c r="M249" s="17" t="s">
        <v>16</v>
      </c>
      <c r="N249" s="18">
        <v>0</v>
      </c>
      <c r="O249" s="23">
        <f t="shared" si="23"/>
        <v>0</v>
      </c>
      <c r="P249" s="19"/>
      <c r="Q249" s="43">
        <f t="shared" si="24"/>
        <v>0</v>
      </c>
    </row>
    <row r="250" spans="1:17" ht="24.6" hidden="1" x14ac:dyDescent="0.65">
      <c r="A250" s="10">
        <v>246</v>
      </c>
      <c r="B250" s="10"/>
      <c r="C250" s="19" t="s">
        <v>320</v>
      </c>
      <c r="D250" s="71">
        <f>+ยกมา!I250</f>
        <v>0</v>
      </c>
      <c r="E250" s="90">
        <v>0</v>
      </c>
      <c r="F250" s="46">
        <f t="shared" si="25"/>
        <v>0</v>
      </c>
      <c r="G250" s="101">
        <v>0</v>
      </c>
      <c r="H250" s="99">
        <v>0</v>
      </c>
      <c r="I250" s="46">
        <f t="shared" si="21"/>
        <v>0</v>
      </c>
      <c r="J250" s="91"/>
      <c r="K250" s="20">
        <v>250</v>
      </c>
      <c r="L250" s="72">
        <f t="shared" si="22"/>
        <v>0</v>
      </c>
      <c r="M250" s="17" t="s">
        <v>16</v>
      </c>
      <c r="N250" s="18">
        <v>0</v>
      </c>
      <c r="O250" s="23">
        <f t="shared" si="23"/>
        <v>0</v>
      </c>
      <c r="P250" s="19"/>
      <c r="Q250" s="43">
        <f t="shared" si="24"/>
        <v>0</v>
      </c>
    </row>
    <row r="251" spans="1:17" ht="24.6" hidden="1" x14ac:dyDescent="0.65">
      <c r="A251" s="10">
        <v>247</v>
      </c>
      <c r="B251" s="10"/>
      <c r="C251" s="19" t="s">
        <v>321</v>
      </c>
      <c r="D251" s="71">
        <f>+ยกมา!I251</f>
        <v>0</v>
      </c>
      <c r="E251" s="90">
        <v>0</v>
      </c>
      <c r="F251" s="46">
        <f t="shared" si="25"/>
        <v>0</v>
      </c>
      <c r="G251" s="101">
        <v>0</v>
      </c>
      <c r="H251" s="99">
        <v>0</v>
      </c>
      <c r="I251" s="46">
        <f t="shared" si="21"/>
        <v>0</v>
      </c>
      <c r="J251" s="91"/>
      <c r="K251" s="15">
        <v>100</v>
      </c>
      <c r="L251" s="72">
        <f t="shared" si="22"/>
        <v>0</v>
      </c>
      <c r="M251" s="17" t="s">
        <v>16</v>
      </c>
      <c r="N251" s="18">
        <v>0</v>
      </c>
      <c r="O251" s="23">
        <f t="shared" si="23"/>
        <v>0</v>
      </c>
      <c r="P251" s="19"/>
      <c r="Q251" s="43">
        <f t="shared" si="24"/>
        <v>0</v>
      </c>
    </row>
    <row r="252" spans="1:17" ht="24.6" hidden="1" x14ac:dyDescent="0.65">
      <c r="A252" s="10">
        <v>248</v>
      </c>
      <c r="B252" s="10"/>
      <c r="C252" s="19" t="s">
        <v>322</v>
      </c>
      <c r="D252" s="71">
        <f>+ยกมา!I252</f>
        <v>0</v>
      </c>
      <c r="E252" s="90">
        <v>0</v>
      </c>
      <c r="F252" s="46">
        <f t="shared" si="25"/>
        <v>0</v>
      </c>
      <c r="G252" s="101">
        <v>0</v>
      </c>
      <c r="H252" s="99">
        <v>0</v>
      </c>
      <c r="I252" s="46">
        <f t="shared" si="21"/>
        <v>0</v>
      </c>
      <c r="J252" s="91"/>
      <c r="K252" s="15">
        <v>350</v>
      </c>
      <c r="L252" s="72">
        <f t="shared" si="22"/>
        <v>0</v>
      </c>
      <c r="M252" s="17" t="s">
        <v>16</v>
      </c>
      <c r="N252" s="18">
        <v>0</v>
      </c>
      <c r="O252" s="23">
        <f t="shared" si="23"/>
        <v>0</v>
      </c>
      <c r="P252" s="19"/>
      <c r="Q252" s="43">
        <f t="shared" si="24"/>
        <v>0</v>
      </c>
    </row>
    <row r="253" spans="1:17" ht="24.6" hidden="1" x14ac:dyDescent="0.65">
      <c r="A253" s="10">
        <v>249</v>
      </c>
      <c r="B253" s="10"/>
      <c r="C253" s="19" t="s">
        <v>323</v>
      </c>
      <c r="D253" s="71">
        <f>+ยกมา!I253</f>
        <v>0</v>
      </c>
      <c r="E253" s="90">
        <v>0</v>
      </c>
      <c r="F253" s="46">
        <f t="shared" si="25"/>
        <v>0</v>
      </c>
      <c r="G253" s="101">
        <v>0</v>
      </c>
      <c r="H253" s="99">
        <v>0</v>
      </c>
      <c r="I253" s="46">
        <f t="shared" si="21"/>
        <v>0</v>
      </c>
      <c r="J253" s="91"/>
      <c r="K253" s="15">
        <v>60</v>
      </c>
      <c r="L253" s="72">
        <f t="shared" si="22"/>
        <v>0</v>
      </c>
      <c r="M253" s="17" t="s">
        <v>16</v>
      </c>
      <c r="N253" s="18">
        <v>0</v>
      </c>
      <c r="O253" s="23">
        <f t="shared" si="23"/>
        <v>0</v>
      </c>
      <c r="P253" s="19"/>
      <c r="Q253" s="43">
        <f t="shared" si="24"/>
        <v>0</v>
      </c>
    </row>
    <row r="254" spans="1:17" ht="24.6" hidden="1" x14ac:dyDescent="0.65">
      <c r="A254" s="10">
        <v>250</v>
      </c>
      <c r="B254" s="10"/>
      <c r="C254" s="19" t="s">
        <v>324</v>
      </c>
      <c r="D254" s="71">
        <f>+ยกมา!I254</f>
        <v>0</v>
      </c>
      <c r="E254" s="90">
        <v>0</v>
      </c>
      <c r="F254" s="46">
        <f t="shared" si="25"/>
        <v>0</v>
      </c>
      <c r="G254" s="101">
        <v>0</v>
      </c>
      <c r="H254" s="99">
        <v>0</v>
      </c>
      <c r="I254" s="46">
        <f t="shared" si="21"/>
        <v>0</v>
      </c>
      <c r="J254" s="91"/>
      <c r="K254" s="15">
        <v>50</v>
      </c>
      <c r="L254" s="72">
        <f t="shared" si="22"/>
        <v>0</v>
      </c>
      <c r="M254" s="17" t="s">
        <v>16</v>
      </c>
      <c r="N254" s="18">
        <v>0</v>
      </c>
      <c r="O254" s="23">
        <f t="shared" si="23"/>
        <v>0</v>
      </c>
      <c r="P254" s="19"/>
      <c r="Q254" s="43">
        <f t="shared" si="24"/>
        <v>0</v>
      </c>
    </row>
    <row r="255" spans="1:17" ht="24.6" hidden="1" x14ac:dyDescent="0.65">
      <c r="A255" s="10">
        <v>251</v>
      </c>
      <c r="B255" s="10"/>
      <c r="C255" s="19" t="s">
        <v>325</v>
      </c>
      <c r="D255" s="71">
        <f>+ยกมา!I255</f>
        <v>0</v>
      </c>
      <c r="E255" s="90">
        <v>0</v>
      </c>
      <c r="F255" s="46">
        <f t="shared" si="25"/>
        <v>0</v>
      </c>
      <c r="G255" s="101">
        <v>0</v>
      </c>
      <c r="H255" s="99">
        <v>0</v>
      </c>
      <c r="I255" s="46">
        <f t="shared" si="21"/>
        <v>0</v>
      </c>
      <c r="J255" s="91"/>
      <c r="K255" s="15">
        <v>100</v>
      </c>
      <c r="L255" s="72">
        <f t="shared" si="22"/>
        <v>0</v>
      </c>
      <c r="M255" s="17" t="s">
        <v>16</v>
      </c>
      <c r="N255" s="18">
        <v>0</v>
      </c>
      <c r="O255" s="23">
        <f t="shared" si="23"/>
        <v>0</v>
      </c>
      <c r="P255" s="19"/>
      <c r="Q255" s="43">
        <f t="shared" si="24"/>
        <v>0</v>
      </c>
    </row>
    <row r="256" spans="1:17" ht="24.6" hidden="1" x14ac:dyDescent="0.65">
      <c r="A256" s="10">
        <v>252</v>
      </c>
      <c r="B256" s="10"/>
      <c r="C256" s="19" t="s">
        <v>326</v>
      </c>
      <c r="D256" s="71">
        <f>+ยกมา!I256</f>
        <v>0</v>
      </c>
      <c r="E256" s="90">
        <v>0</v>
      </c>
      <c r="F256" s="46">
        <f t="shared" si="25"/>
        <v>0</v>
      </c>
      <c r="G256" s="101">
        <v>0</v>
      </c>
      <c r="H256" s="99">
        <v>0</v>
      </c>
      <c r="I256" s="46">
        <f t="shared" si="21"/>
        <v>0</v>
      </c>
      <c r="J256" s="91"/>
      <c r="K256" s="15">
        <v>120</v>
      </c>
      <c r="L256" s="72">
        <f t="shared" si="22"/>
        <v>0</v>
      </c>
      <c r="M256" s="17" t="s">
        <v>16</v>
      </c>
      <c r="N256" s="18">
        <v>0</v>
      </c>
      <c r="O256" s="23">
        <f t="shared" si="23"/>
        <v>0</v>
      </c>
      <c r="P256" s="19"/>
      <c r="Q256" s="43">
        <f t="shared" si="24"/>
        <v>0</v>
      </c>
    </row>
    <row r="257" spans="1:17" ht="24.6" hidden="1" x14ac:dyDescent="0.65">
      <c r="A257" s="10">
        <v>253</v>
      </c>
      <c r="B257" s="10"/>
      <c r="C257" s="19" t="s">
        <v>327</v>
      </c>
      <c r="D257" s="71">
        <f>+ยกมา!I257</f>
        <v>0</v>
      </c>
      <c r="E257" s="90">
        <v>0</v>
      </c>
      <c r="F257" s="46">
        <f t="shared" si="25"/>
        <v>0</v>
      </c>
      <c r="G257" s="101">
        <v>0</v>
      </c>
      <c r="H257" s="99">
        <v>0</v>
      </c>
      <c r="I257" s="46">
        <f t="shared" si="21"/>
        <v>0</v>
      </c>
      <c r="J257" s="91"/>
      <c r="K257" s="15">
        <v>60</v>
      </c>
      <c r="L257" s="72">
        <f t="shared" si="22"/>
        <v>0</v>
      </c>
      <c r="M257" s="17" t="s">
        <v>16</v>
      </c>
      <c r="N257" s="18">
        <v>0</v>
      </c>
      <c r="O257" s="23">
        <f t="shared" si="23"/>
        <v>0</v>
      </c>
      <c r="P257" s="19"/>
      <c r="Q257" s="43">
        <f t="shared" si="24"/>
        <v>0</v>
      </c>
    </row>
    <row r="258" spans="1:17" ht="24.6" hidden="1" x14ac:dyDescent="0.65">
      <c r="A258" s="10">
        <v>254</v>
      </c>
      <c r="B258" s="10"/>
      <c r="C258" s="19" t="s">
        <v>328</v>
      </c>
      <c r="D258" s="71">
        <f>+ยกมา!I258</f>
        <v>0</v>
      </c>
      <c r="E258" s="90">
        <v>0</v>
      </c>
      <c r="F258" s="46">
        <f t="shared" si="25"/>
        <v>0</v>
      </c>
      <c r="G258" s="101">
        <v>0</v>
      </c>
      <c r="H258" s="99">
        <v>0</v>
      </c>
      <c r="I258" s="46">
        <f t="shared" si="21"/>
        <v>0</v>
      </c>
      <c r="J258" s="91"/>
      <c r="K258" s="15">
        <v>150</v>
      </c>
      <c r="L258" s="72">
        <f t="shared" si="22"/>
        <v>0</v>
      </c>
      <c r="M258" s="17" t="s">
        <v>16</v>
      </c>
      <c r="N258" s="18">
        <v>0</v>
      </c>
      <c r="O258" s="23">
        <f t="shared" si="23"/>
        <v>0</v>
      </c>
      <c r="P258" s="19"/>
      <c r="Q258" s="43">
        <f t="shared" si="24"/>
        <v>0</v>
      </c>
    </row>
    <row r="259" spans="1:17" ht="24.6" hidden="1" x14ac:dyDescent="0.65">
      <c r="A259" s="10">
        <v>255</v>
      </c>
      <c r="B259" s="10"/>
      <c r="C259" s="19" t="s">
        <v>329</v>
      </c>
      <c r="D259" s="71">
        <f>+ยกมา!I259</f>
        <v>0</v>
      </c>
      <c r="E259" s="90">
        <v>0</v>
      </c>
      <c r="F259" s="46">
        <f t="shared" si="25"/>
        <v>0</v>
      </c>
      <c r="G259" s="101">
        <v>0</v>
      </c>
      <c r="H259" s="99">
        <v>0</v>
      </c>
      <c r="I259" s="46">
        <f t="shared" si="21"/>
        <v>0</v>
      </c>
      <c r="J259" s="91"/>
      <c r="K259" s="15">
        <v>150</v>
      </c>
      <c r="L259" s="72">
        <f t="shared" si="22"/>
        <v>0</v>
      </c>
      <c r="M259" s="17" t="s">
        <v>16</v>
      </c>
      <c r="N259" s="18">
        <v>0</v>
      </c>
      <c r="O259" s="23">
        <f t="shared" si="23"/>
        <v>0</v>
      </c>
      <c r="P259" s="19"/>
      <c r="Q259" s="43">
        <f t="shared" si="24"/>
        <v>0</v>
      </c>
    </row>
    <row r="260" spans="1:17" ht="24.6" hidden="1" x14ac:dyDescent="0.65">
      <c r="A260" s="10">
        <v>256</v>
      </c>
      <c r="B260" s="10"/>
      <c r="C260" s="19" t="s">
        <v>330</v>
      </c>
      <c r="D260" s="71">
        <f>+ยกมา!I260</f>
        <v>0</v>
      </c>
      <c r="E260" s="90">
        <v>0</v>
      </c>
      <c r="F260" s="46">
        <f t="shared" si="25"/>
        <v>0</v>
      </c>
      <c r="G260" s="101">
        <v>0</v>
      </c>
      <c r="H260" s="99">
        <v>0</v>
      </c>
      <c r="I260" s="46">
        <f t="shared" si="21"/>
        <v>0</v>
      </c>
      <c r="J260" s="91"/>
      <c r="K260" s="15">
        <v>200</v>
      </c>
      <c r="L260" s="72">
        <f t="shared" si="22"/>
        <v>0</v>
      </c>
      <c r="M260" s="17" t="s">
        <v>16</v>
      </c>
      <c r="N260" s="18">
        <v>0</v>
      </c>
      <c r="O260" s="23">
        <f t="shared" si="23"/>
        <v>0</v>
      </c>
      <c r="P260" s="19"/>
      <c r="Q260" s="43">
        <f t="shared" si="24"/>
        <v>0</v>
      </c>
    </row>
    <row r="261" spans="1:17" ht="24.6" hidden="1" x14ac:dyDescent="0.65">
      <c r="A261" s="10">
        <v>257</v>
      </c>
      <c r="B261" s="10"/>
      <c r="C261" s="19" t="s">
        <v>331</v>
      </c>
      <c r="D261" s="71">
        <f>+ยกมา!I261</f>
        <v>0</v>
      </c>
      <c r="E261" s="90">
        <v>0</v>
      </c>
      <c r="F261" s="46">
        <f t="shared" si="25"/>
        <v>0</v>
      </c>
      <c r="G261" s="101">
        <v>0</v>
      </c>
      <c r="H261" s="99">
        <v>0</v>
      </c>
      <c r="I261" s="46">
        <f t="shared" si="21"/>
        <v>0</v>
      </c>
      <c r="J261" s="91"/>
      <c r="K261" s="15"/>
      <c r="L261" s="72">
        <f t="shared" si="22"/>
        <v>0</v>
      </c>
      <c r="M261" s="17" t="s">
        <v>16</v>
      </c>
      <c r="N261" s="18">
        <v>0</v>
      </c>
      <c r="O261" s="23">
        <f t="shared" si="23"/>
        <v>0</v>
      </c>
      <c r="P261" s="19"/>
      <c r="Q261" s="43">
        <f t="shared" si="24"/>
        <v>0</v>
      </c>
    </row>
    <row r="262" spans="1:17" ht="24.6" hidden="1" x14ac:dyDescent="0.65">
      <c r="A262" s="10">
        <v>258</v>
      </c>
      <c r="B262" s="10"/>
      <c r="C262" s="19" t="s">
        <v>332</v>
      </c>
      <c r="D262" s="71">
        <f>+ยกมา!I262</f>
        <v>0</v>
      </c>
      <c r="E262" s="90">
        <v>0</v>
      </c>
      <c r="F262" s="46">
        <f t="shared" si="25"/>
        <v>0</v>
      </c>
      <c r="G262" s="101">
        <v>0</v>
      </c>
      <c r="H262" s="99">
        <v>0</v>
      </c>
      <c r="I262" s="46">
        <f t="shared" si="21"/>
        <v>0</v>
      </c>
      <c r="J262" s="91"/>
      <c r="K262" s="15"/>
      <c r="L262" s="72">
        <f t="shared" si="22"/>
        <v>0</v>
      </c>
      <c r="M262" s="17" t="s">
        <v>16</v>
      </c>
      <c r="N262" s="18">
        <v>0</v>
      </c>
      <c r="O262" s="23">
        <f t="shared" si="23"/>
        <v>0</v>
      </c>
      <c r="P262" s="19"/>
      <c r="Q262" s="43">
        <f t="shared" si="24"/>
        <v>0</v>
      </c>
    </row>
    <row r="263" spans="1:17" ht="24.6" hidden="1" x14ac:dyDescent="0.65">
      <c r="A263" s="10">
        <v>259</v>
      </c>
      <c r="B263" s="10"/>
      <c r="C263" s="19" t="s">
        <v>369</v>
      </c>
      <c r="D263" s="71">
        <f>+ยกมา!I263</f>
        <v>0</v>
      </c>
      <c r="E263" s="90">
        <v>0</v>
      </c>
      <c r="F263" s="46">
        <f t="shared" si="25"/>
        <v>0</v>
      </c>
      <c r="G263" s="101">
        <v>0</v>
      </c>
      <c r="H263" s="99">
        <v>0</v>
      </c>
      <c r="I263" s="46">
        <f t="shared" si="21"/>
        <v>0</v>
      </c>
      <c r="J263" s="91"/>
      <c r="K263" s="15"/>
      <c r="L263" s="72">
        <f t="shared" si="22"/>
        <v>0</v>
      </c>
      <c r="M263" s="17" t="s">
        <v>16</v>
      </c>
      <c r="N263" s="18">
        <v>0</v>
      </c>
      <c r="O263" s="23">
        <f t="shared" si="23"/>
        <v>0</v>
      </c>
      <c r="P263" s="19"/>
      <c r="Q263" s="43">
        <f t="shared" si="24"/>
        <v>0</v>
      </c>
    </row>
    <row r="264" spans="1:17" ht="24.6" hidden="1" x14ac:dyDescent="0.65">
      <c r="A264" s="10">
        <v>260</v>
      </c>
      <c r="B264" s="10"/>
      <c r="C264" s="19" t="s">
        <v>468</v>
      </c>
      <c r="D264" s="71">
        <f>+ยกมา!I264</f>
        <v>0</v>
      </c>
      <c r="E264" s="90">
        <v>0</v>
      </c>
      <c r="F264" s="46">
        <f t="shared" si="25"/>
        <v>0</v>
      </c>
      <c r="G264" s="101">
        <v>0</v>
      </c>
      <c r="H264" s="99">
        <v>0</v>
      </c>
      <c r="I264" s="46">
        <f t="shared" ref="I264:I284" si="26">+F264-G264-J264-H264</f>
        <v>0</v>
      </c>
      <c r="J264" s="91"/>
      <c r="K264" s="20">
        <v>250</v>
      </c>
      <c r="L264" s="72">
        <f t="shared" ref="L264:L284" si="27">+K264*J264</f>
        <v>0</v>
      </c>
      <c r="M264" s="17" t="s">
        <v>16</v>
      </c>
      <c r="N264" s="18">
        <v>0</v>
      </c>
      <c r="O264" s="23">
        <f t="shared" ref="O264:O284" si="28">SUM(L264-N264)</f>
        <v>0</v>
      </c>
      <c r="P264" s="19"/>
      <c r="Q264" s="43">
        <f t="shared" ref="Q264:Q284" si="29">+L264*P264</f>
        <v>0</v>
      </c>
    </row>
    <row r="265" spans="1:17" ht="24.6" hidden="1" x14ac:dyDescent="0.65">
      <c r="A265" s="10">
        <v>261</v>
      </c>
      <c r="B265" s="10"/>
      <c r="C265" s="19"/>
      <c r="D265" s="71">
        <f>+ยกมา!I265</f>
        <v>0</v>
      </c>
      <c r="E265" s="90">
        <v>0</v>
      </c>
      <c r="F265" s="46">
        <f t="shared" si="25"/>
        <v>0</v>
      </c>
      <c r="G265" s="101">
        <v>0</v>
      </c>
      <c r="H265" s="99">
        <v>0</v>
      </c>
      <c r="I265" s="46">
        <f t="shared" si="26"/>
        <v>0</v>
      </c>
      <c r="J265" s="91"/>
      <c r="K265" s="20"/>
      <c r="L265" s="72">
        <f t="shared" si="27"/>
        <v>0</v>
      </c>
      <c r="M265" s="17" t="s">
        <v>16</v>
      </c>
      <c r="N265" s="18">
        <v>0</v>
      </c>
      <c r="O265" s="23">
        <f t="shared" si="28"/>
        <v>0</v>
      </c>
      <c r="P265" s="19"/>
      <c r="Q265" s="43">
        <f t="shared" si="29"/>
        <v>0</v>
      </c>
    </row>
    <row r="266" spans="1:17" ht="24.6" hidden="1" x14ac:dyDescent="0.65">
      <c r="A266" s="10">
        <v>262</v>
      </c>
      <c r="B266" s="10"/>
      <c r="C266" s="19"/>
      <c r="D266" s="71">
        <f>+ยกมา!I266</f>
        <v>0</v>
      </c>
      <c r="E266" s="90">
        <v>0</v>
      </c>
      <c r="F266" s="46">
        <f t="shared" si="25"/>
        <v>0</v>
      </c>
      <c r="G266" s="101">
        <v>0</v>
      </c>
      <c r="H266" s="99">
        <v>0</v>
      </c>
      <c r="I266" s="46">
        <f t="shared" si="26"/>
        <v>0</v>
      </c>
      <c r="J266" s="91"/>
      <c r="K266" s="20"/>
      <c r="L266" s="72">
        <f t="shared" si="27"/>
        <v>0</v>
      </c>
      <c r="M266" s="17" t="s">
        <v>16</v>
      </c>
      <c r="N266" s="18">
        <v>0</v>
      </c>
      <c r="O266" s="23">
        <f t="shared" si="28"/>
        <v>0</v>
      </c>
      <c r="P266" s="19"/>
      <c r="Q266" s="43">
        <f t="shared" si="29"/>
        <v>0</v>
      </c>
    </row>
    <row r="267" spans="1:17" ht="24.6" hidden="1" x14ac:dyDescent="0.65">
      <c r="A267" s="10">
        <v>263</v>
      </c>
      <c r="B267" s="10"/>
      <c r="C267" s="19"/>
      <c r="D267" s="71">
        <f>+ยกมา!I267</f>
        <v>0</v>
      </c>
      <c r="E267" s="90">
        <v>0</v>
      </c>
      <c r="F267" s="46">
        <f t="shared" si="25"/>
        <v>0</v>
      </c>
      <c r="G267" s="101">
        <v>0</v>
      </c>
      <c r="H267" s="99">
        <v>0</v>
      </c>
      <c r="I267" s="46">
        <f t="shared" si="26"/>
        <v>0</v>
      </c>
      <c r="J267" s="91"/>
      <c r="K267" s="20"/>
      <c r="L267" s="72">
        <f t="shared" si="27"/>
        <v>0</v>
      </c>
      <c r="M267" s="17" t="s">
        <v>16</v>
      </c>
      <c r="N267" s="18">
        <v>0</v>
      </c>
      <c r="O267" s="23">
        <f t="shared" si="28"/>
        <v>0</v>
      </c>
      <c r="P267" s="19"/>
      <c r="Q267" s="43">
        <f t="shared" si="29"/>
        <v>0</v>
      </c>
    </row>
    <row r="268" spans="1:17" ht="24.6" hidden="1" x14ac:dyDescent="0.65">
      <c r="A268" s="10">
        <v>264</v>
      </c>
      <c r="B268" s="10"/>
      <c r="C268" s="19"/>
      <c r="D268" s="71">
        <f>+ยกมา!I268</f>
        <v>0</v>
      </c>
      <c r="E268" s="90">
        <v>0</v>
      </c>
      <c r="F268" s="46">
        <f t="shared" si="25"/>
        <v>0</v>
      </c>
      <c r="G268" s="101">
        <v>0</v>
      </c>
      <c r="H268" s="99">
        <v>0</v>
      </c>
      <c r="I268" s="46">
        <f t="shared" si="26"/>
        <v>0</v>
      </c>
      <c r="J268" s="91"/>
      <c r="K268" s="20"/>
      <c r="L268" s="72">
        <f t="shared" si="27"/>
        <v>0</v>
      </c>
      <c r="M268" s="17" t="s">
        <v>16</v>
      </c>
      <c r="N268" s="18">
        <v>0</v>
      </c>
      <c r="O268" s="23">
        <f t="shared" si="28"/>
        <v>0</v>
      </c>
      <c r="P268" s="19"/>
      <c r="Q268" s="43">
        <f t="shared" si="29"/>
        <v>0</v>
      </c>
    </row>
    <row r="269" spans="1:17" ht="24.6" hidden="1" x14ac:dyDescent="0.65">
      <c r="A269" s="10">
        <v>265</v>
      </c>
      <c r="B269" s="10"/>
      <c r="C269" s="19"/>
      <c r="D269" s="71">
        <f>+ยกมา!I269</f>
        <v>0</v>
      </c>
      <c r="E269" s="90">
        <v>0</v>
      </c>
      <c r="F269" s="46">
        <f t="shared" si="25"/>
        <v>0</v>
      </c>
      <c r="G269" s="101">
        <v>0</v>
      </c>
      <c r="H269" s="99">
        <v>0</v>
      </c>
      <c r="I269" s="46">
        <f t="shared" si="26"/>
        <v>0</v>
      </c>
      <c r="J269" s="91"/>
      <c r="K269" s="20"/>
      <c r="L269" s="72">
        <f t="shared" si="27"/>
        <v>0</v>
      </c>
      <c r="M269" s="17" t="s">
        <v>16</v>
      </c>
      <c r="N269" s="18">
        <v>0</v>
      </c>
      <c r="O269" s="23">
        <f t="shared" si="28"/>
        <v>0</v>
      </c>
      <c r="P269" s="19"/>
      <c r="Q269" s="43">
        <f t="shared" si="29"/>
        <v>0</v>
      </c>
    </row>
    <row r="270" spans="1:17" ht="24.6" hidden="1" x14ac:dyDescent="0.65">
      <c r="A270" s="10">
        <v>266</v>
      </c>
      <c r="B270" s="10"/>
      <c r="C270" s="19"/>
      <c r="D270" s="71">
        <f>+ยกมา!I270</f>
        <v>0</v>
      </c>
      <c r="E270" s="90">
        <v>0</v>
      </c>
      <c r="F270" s="46">
        <f t="shared" si="25"/>
        <v>0</v>
      </c>
      <c r="G270" s="101">
        <v>0</v>
      </c>
      <c r="H270" s="99">
        <v>0</v>
      </c>
      <c r="I270" s="46">
        <f t="shared" si="26"/>
        <v>0</v>
      </c>
      <c r="J270" s="91"/>
      <c r="K270" s="20"/>
      <c r="L270" s="72">
        <f t="shared" si="27"/>
        <v>0</v>
      </c>
      <c r="M270" s="17" t="s">
        <v>16</v>
      </c>
      <c r="N270" s="18">
        <v>0</v>
      </c>
      <c r="O270" s="23">
        <f t="shared" si="28"/>
        <v>0</v>
      </c>
      <c r="P270" s="19"/>
      <c r="Q270" s="43">
        <f t="shared" si="29"/>
        <v>0</v>
      </c>
    </row>
    <row r="271" spans="1:17" ht="24.6" hidden="1" x14ac:dyDescent="0.65">
      <c r="A271" s="10">
        <v>267</v>
      </c>
      <c r="B271" s="10"/>
      <c r="C271" s="19"/>
      <c r="D271" s="71">
        <f>+ยกมา!I271</f>
        <v>0</v>
      </c>
      <c r="E271" s="90">
        <v>0</v>
      </c>
      <c r="F271" s="46">
        <f t="shared" si="25"/>
        <v>0</v>
      </c>
      <c r="G271" s="101">
        <v>0</v>
      </c>
      <c r="H271" s="99">
        <v>0</v>
      </c>
      <c r="I271" s="46">
        <f t="shared" si="26"/>
        <v>0</v>
      </c>
      <c r="J271" s="91"/>
      <c r="K271" s="20"/>
      <c r="L271" s="72">
        <f t="shared" si="27"/>
        <v>0</v>
      </c>
      <c r="M271" s="17" t="s">
        <v>16</v>
      </c>
      <c r="N271" s="18">
        <v>0</v>
      </c>
      <c r="O271" s="23">
        <f t="shared" si="28"/>
        <v>0</v>
      </c>
      <c r="P271" s="19"/>
      <c r="Q271" s="43">
        <f t="shared" si="29"/>
        <v>0</v>
      </c>
    </row>
    <row r="272" spans="1:17" ht="24.6" hidden="1" x14ac:dyDescent="0.65">
      <c r="A272" s="10">
        <v>268</v>
      </c>
      <c r="B272" s="10"/>
      <c r="C272" s="19"/>
      <c r="D272" s="71">
        <f>+ยกมา!I272</f>
        <v>0</v>
      </c>
      <c r="E272" s="90">
        <v>0</v>
      </c>
      <c r="F272" s="46">
        <f t="shared" ref="F272:F284" si="30">D272+E272</f>
        <v>0</v>
      </c>
      <c r="G272" s="101">
        <v>0</v>
      </c>
      <c r="H272" s="99">
        <v>0</v>
      </c>
      <c r="I272" s="46">
        <f t="shared" si="26"/>
        <v>0</v>
      </c>
      <c r="J272" s="91"/>
      <c r="K272" s="20"/>
      <c r="L272" s="72">
        <f t="shared" si="27"/>
        <v>0</v>
      </c>
      <c r="M272" s="17" t="s">
        <v>16</v>
      </c>
      <c r="N272" s="18">
        <v>0</v>
      </c>
      <c r="O272" s="23">
        <f t="shared" si="28"/>
        <v>0</v>
      </c>
      <c r="P272" s="19"/>
      <c r="Q272" s="43">
        <f t="shared" si="29"/>
        <v>0</v>
      </c>
    </row>
    <row r="273" spans="1:18" ht="24.6" hidden="1" x14ac:dyDescent="0.65">
      <c r="A273" s="10">
        <v>269</v>
      </c>
      <c r="B273" s="10"/>
      <c r="C273" s="19"/>
      <c r="D273" s="71">
        <f>+ยกมา!I273</f>
        <v>0</v>
      </c>
      <c r="E273" s="90">
        <v>0</v>
      </c>
      <c r="F273" s="46">
        <f t="shared" si="30"/>
        <v>0</v>
      </c>
      <c r="G273" s="101">
        <v>0</v>
      </c>
      <c r="H273" s="99">
        <v>0</v>
      </c>
      <c r="I273" s="46">
        <f t="shared" si="26"/>
        <v>0</v>
      </c>
      <c r="J273" s="91"/>
      <c r="K273" s="20"/>
      <c r="L273" s="72">
        <f t="shared" si="27"/>
        <v>0</v>
      </c>
      <c r="M273" s="17" t="s">
        <v>16</v>
      </c>
      <c r="N273" s="18">
        <v>0</v>
      </c>
      <c r="O273" s="23">
        <f t="shared" si="28"/>
        <v>0</v>
      </c>
      <c r="P273" s="19"/>
      <c r="Q273" s="43">
        <f t="shared" si="29"/>
        <v>0</v>
      </c>
    </row>
    <row r="274" spans="1:18" ht="24.6" hidden="1" x14ac:dyDescent="0.65">
      <c r="A274" s="10">
        <v>270</v>
      </c>
      <c r="B274" s="10"/>
      <c r="C274" s="19"/>
      <c r="D274" s="71">
        <f>+ยกมา!I274</f>
        <v>0</v>
      </c>
      <c r="E274" s="90">
        <v>0</v>
      </c>
      <c r="F274" s="46">
        <f t="shared" si="30"/>
        <v>0</v>
      </c>
      <c r="G274" s="101">
        <v>0</v>
      </c>
      <c r="H274" s="99">
        <v>0</v>
      </c>
      <c r="I274" s="46">
        <f t="shared" si="26"/>
        <v>0</v>
      </c>
      <c r="J274" s="91"/>
      <c r="K274" s="20"/>
      <c r="L274" s="72">
        <f t="shared" si="27"/>
        <v>0</v>
      </c>
      <c r="M274" s="17" t="s">
        <v>16</v>
      </c>
      <c r="N274" s="18">
        <v>0</v>
      </c>
      <c r="O274" s="23">
        <f t="shared" si="28"/>
        <v>0</v>
      </c>
      <c r="P274" s="19"/>
      <c r="Q274" s="43">
        <f t="shared" si="29"/>
        <v>0</v>
      </c>
    </row>
    <row r="275" spans="1:18" ht="24.6" hidden="1" x14ac:dyDescent="0.65">
      <c r="A275" s="10">
        <v>271</v>
      </c>
      <c r="B275" s="10"/>
      <c r="C275" s="19"/>
      <c r="D275" s="71">
        <f>+ยกมา!I275</f>
        <v>0</v>
      </c>
      <c r="E275" s="90">
        <v>0</v>
      </c>
      <c r="F275" s="46">
        <f t="shared" si="30"/>
        <v>0</v>
      </c>
      <c r="G275" s="101">
        <v>0</v>
      </c>
      <c r="H275" s="99">
        <v>0</v>
      </c>
      <c r="I275" s="46">
        <f t="shared" si="26"/>
        <v>0</v>
      </c>
      <c r="J275" s="91"/>
      <c r="K275" s="20"/>
      <c r="L275" s="72">
        <f t="shared" si="27"/>
        <v>0</v>
      </c>
      <c r="M275" s="17" t="s">
        <v>16</v>
      </c>
      <c r="N275" s="18">
        <v>0</v>
      </c>
      <c r="O275" s="23">
        <f t="shared" si="28"/>
        <v>0</v>
      </c>
      <c r="P275" s="19"/>
      <c r="Q275" s="43">
        <f t="shared" si="29"/>
        <v>0</v>
      </c>
    </row>
    <row r="276" spans="1:18" ht="24.6" hidden="1" x14ac:dyDescent="0.65">
      <c r="A276" s="10">
        <v>272</v>
      </c>
      <c r="B276" s="10"/>
      <c r="C276" s="19"/>
      <c r="D276" s="71">
        <f>+ยกมา!I276</f>
        <v>0</v>
      </c>
      <c r="E276" s="90">
        <v>0</v>
      </c>
      <c r="F276" s="46">
        <f t="shared" si="30"/>
        <v>0</v>
      </c>
      <c r="G276" s="101">
        <v>0</v>
      </c>
      <c r="H276" s="99">
        <v>0</v>
      </c>
      <c r="I276" s="46">
        <f t="shared" si="26"/>
        <v>0</v>
      </c>
      <c r="J276" s="91"/>
      <c r="K276" s="20"/>
      <c r="L276" s="72">
        <f t="shared" si="27"/>
        <v>0</v>
      </c>
      <c r="M276" s="17" t="s">
        <v>16</v>
      </c>
      <c r="N276" s="18">
        <v>0</v>
      </c>
      <c r="O276" s="23">
        <f t="shared" si="28"/>
        <v>0</v>
      </c>
      <c r="P276" s="19"/>
      <c r="Q276" s="43">
        <f t="shared" si="29"/>
        <v>0</v>
      </c>
    </row>
    <row r="277" spans="1:18" ht="24.6" hidden="1" x14ac:dyDescent="0.65">
      <c r="A277" s="10">
        <v>273</v>
      </c>
      <c r="B277" s="10"/>
      <c r="C277" s="19"/>
      <c r="D277" s="71">
        <f>+ยกมา!I277</f>
        <v>0</v>
      </c>
      <c r="E277" s="90">
        <v>0</v>
      </c>
      <c r="F277" s="46">
        <f t="shared" si="30"/>
        <v>0</v>
      </c>
      <c r="G277" s="101">
        <v>0</v>
      </c>
      <c r="H277" s="99">
        <v>0</v>
      </c>
      <c r="I277" s="46">
        <f t="shared" si="26"/>
        <v>0</v>
      </c>
      <c r="J277" s="91"/>
      <c r="K277" s="20"/>
      <c r="L277" s="72">
        <f t="shared" si="27"/>
        <v>0</v>
      </c>
      <c r="M277" s="17" t="s">
        <v>16</v>
      </c>
      <c r="N277" s="18">
        <v>0</v>
      </c>
      <c r="O277" s="23">
        <f t="shared" si="28"/>
        <v>0</v>
      </c>
      <c r="P277" s="19"/>
      <c r="Q277" s="43">
        <f t="shared" si="29"/>
        <v>0</v>
      </c>
    </row>
    <row r="278" spans="1:18" ht="24.6" hidden="1" x14ac:dyDescent="0.65">
      <c r="A278" s="10">
        <v>274</v>
      </c>
      <c r="B278" s="10"/>
      <c r="C278" s="19"/>
      <c r="D278" s="71">
        <f>+ยกมา!I278</f>
        <v>0</v>
      </c>
      <c r="E278" s="90">
        <v>0</v>
      </c>
      <c r="F278" s="46">
        <f t="shared" si="30"/>
        <v>0</v>
      </c>
      <c r="G278" s="101">
        <v>0</v>
      </c>
      <c r="H278" s="99">
        <v>0</v>
      </c>
      <c r="I278" s="46">
        <f t="shared" si="26"/>
        <v>0</v>
      </c>
      <c r="J278" s="91"/>
      <c r="K278" s="20"/>
      <c r="L278" s="72">
        <f t="shared" si="27"/>
        <v>0</v>
      </c>
      <c r="M278" s="17" t="s">
        <v>16</v>
      </c>
      <c r="N278" s="18">
        <v>0</v>
      </c>
      <c r="O278" s="23">
        <f t="shared" si="28"/>
        <v>0</v>
      </c>
      <c r="P278" s="19"/>
      <c r="Q278" s="43">
        <f t="shared" si="29"/>
        <v>0</v>
      </c>
    </row>
    <row r="279" spans="1:18" ht="24.6" hidden="1" x14ac:dyDescent="0.65">
      <c r="A279" s="10">
        <v>275</v>
      </c>
      <c r="B279" s="10"/>
      <c r="C279" s="19"/>
      <c r="D279" s="71">
        <f>+ยกมา!I279</f>
        <v>0</v>
      </c>
      <c r="E279" s="90">
        <v>0</v>
      </c>
      <c r="F279" s="46">
        <f t="shared" si="30"/>
        <v>0</v>
      </c>
      <c r="G279" s="101">
        <v>0</v>
      </c>
      <c r="H279" s="99">
        <v>0</v>
      </c>
      <c r="I279" s="46">
        <f t="shared" si="26"/>
        <v>0</v>
      </c>
      <c r="J279" s="91"/>
      <c r="K279" s="20"/>
      <c r="L279" s="72">
        <f t="shared" si="27"/>
        <v>0</v>
      </c>
      <c r="M279" s="17" t="s">
        <v>16</v>
      </c>
      <c r="N279" s="18">
        <v>0</v>
      </c>
      <c r="O279" s="23">
        <f t="shared" si="28"/>
        <v>0</v>
      </c>
      <c r="P279" s="19"/>
      <c r="Q279" s="43">
        <f t="shared" si="29"/>
        <v>0</v>
      </c>
    </row>
    <row r="280" spans="1:18" ht="24.6" hidden="1" x14ac:dyDescent="0.65">
      <c r="A280" s="10">
        <v>276</v>
      </c>
      <c r="B280" s="10"/>
      <c r="C280" s="19"/>
      <c r="D280" s="71">
        <f>+ยกมา!I280</f>
        <v>0</v>
      </c>
      <c r="E280" s="90">
        <v>0</v>
      </c>
      <c r="F280" s="46">
        <f t="shared" si="30"/>
        <v>0</v>
      </c>
      <c r="G280" s="101">
        <v>0</v>
      </c>
      <c r="H280" s="99">
        <v>0</v>
      </c>
      <c r="I280" s="46">
        <f t="shared" si="26"/>
        <v>0</v>
      </c>
      <c r="J280" s="91"/>
      <c r="K280" s="20"/>
      <c r="L280" s="72">
        <f t="shared" si="27"/>
        <v>0</v>
      </c>
      <c r="M280" s="17" t="s">
        <v>16</v>
      </c>
      <c r="N280" s="18">
        <v>0</v>
      </c>
      <c r="O280" s="23">
        <f t="shared" si="28"/>
        <v>0</v>
      </c>
      <c r="P280" s="19"/>
      <c r="Q280" s="43">
        <f t="shared" si="29"/>
        <v>0</v>
      </c>
    </row>
    <row r="281" spans="1:18" ht="24.6" hidden="1" x14ac:dyDescent="0.65">
      <c r="A281" s="10">
        <v>277</v>
      </c>
      <c r="B281" s="10"/>
      <c r="C281" s="19"/>
      <c r="D281" s="71">
        <f>+ยกมา!I281</f>
        <v>0</v>
      </c>
      <c r="E281" s="90">
        <v>0</v>
      </c>
      <c r="F281" s="46">
        <f t="shared" si="30"/>
        <v>0</v>
      </c>
      <c r="G281" s="101">
        <v>0</v>
      </c>
      <c r="H281" s="99">
        <v>0</v>
      </c>
      <c r="I281" s="46">
        <f t="shared" si="26"/>
        <v>0</v>
      </c>
      <c r="J281" s="91"/>
      <c r="K281" s="20"/>
      <c r="L281" s="72">
        <f t="shared" si="27"/>
        <v>0</v>
      </c>
      <c r="M281" s="17" t="s">
        <v>16</v>
      </c>
      <c r="N281" s="18">
        <v>0</v>
      </c>
      <c r="O281" s="23">
        <f t="shared" si="28"/>
        <v>0</v>
      </c>
      <c r="P281" s="19"/>
      <c r="Q281" s="43">
        <f t="shared" si="29"/>
        <v>0</v>
      </c>
    </row>
    <row r="282" spans="1:18" ht="24.6" hidden="1" x14ac:dyDescent="0.65">
      <c r="A282" s="10">
        <v>278</v>
      </c>
      <c r="B282" s="10"/>
      <c r="C282" s="19"/>
      <c r="D282" s="71">
        <f>+ยกมา!I282</f>
        <v>0</v>
      </c>
      <c r="E282" s="90">
        <v>0</v>
      </c>
      <c r="F282" s="46">
        <f t="shared" si="30"/>
        <v>0</v>
      </c>
      <c r="G282" s="101">
        <v>0</v>
      </c>
      <c r="H282" s="99">
        <v>0</v>
      </c>
      <c r="I282" s="46">
        <f t="shared" si="26"/>
        <v>0</v>
      </c>
      <c r="J282" s="91"/>
      <c r="K282" s="20"/>
      <c r="L282" s="72">
        <f t="shared" si="27"/>
        <v>0</v>
      </c>
      <c r="M282" s="17" t="s">
        <v>16</v>
      </c>
      <c r="N282" s="18">
        <v>0</v>
      </c>
      <c r="O282" s="23">
        <f t="shared" si="28"/>
        <v>0</v>
      </c>
      <c r="P282" s="19"/>
      <c r="Q282" s="43">
        <f t="shared" si="29"/>
        <v>0</v>
      </c>
    </row>
    <row r="283" spans="1:18" ht="24.6" hidden="1" x14ac:dyDescent="0.65">
      <c r="A283" s="10">
        <v>279</v>
      </c>
      <c r="B283" s="10"/>
      <c r="C283" s="19"/>
      <c r="D283" s="71"/>
      <c r="E283" s="90">
        <v>0</v>
      </c>
      <c r="F283" s="46">
        <f t="shared" ref="F283" si="31">D283+E283</f>
        <v>0</v>
      </c>
      <c r="G283" s="101">
        <v>0</v>
      </c>
      <c r="H283" s="99">
        <v>0</v>
      </c>
      <c r="I283" s="46">
        <f t="shared" ref="I283" si="32">+F283-G283-J283-H283</f>
        <v>0</v>
      </c>
      <c r="J283" s="91"/>
      <c r="K283" s="20"/>
      <c r="L283" s="72">
        <f t="shared" ref="L283" si="33">+K283*J283</f>
        <v>0</v>
      </c>
      <c r="M283" s="17" t="s">
        <v>16</v>
      </c>
      <c r="N283" s="18">
        <v>0</v>
      </c>
      <c r="O283" s="23">
        <f t="shared" si="28"/>
        <v>0</v>
      </c>
      <c r="P283" s="19"/>
      <c r="Q283" s="43"/>
    </row>
    <row r="284" spans="1:18" ht="24.6" hidden="1" x14ac:dyDescent="0.65">
      <c r="A284" s="10">
        <v>280</v>
      </c>
      <c r="B284" s="10"/>
      <c r="C284" s="19"/>
      <c r="D284" s="71">
        <f>+ยกมา!I284</f>
        <v>0</v>
      </c>
      <c r="E284" s="90">
        <v>0</v>
      </c>
      <c r="F284" s="46">
        <f t="shared" si="30"/>
        <v>0</v>
      </c>
      <c r="G284" s="101">
        <v>0</v>
      </c>
      <c r="H284" s="99">
        <v>0</v>
      </c>
      <c r="I284" s="46">
        <f t="shared" si="26"/>
        <v>0</v>
      </c>
      <c r="J284" s="91"/>
      <c r="K284" s="20"/>
      <c r="L284" s="72">
        <f t="shared" si="27"/>
        <v>0</v>
      </c>
      <c r="M284" s="17" t="s">
        <v>16</v>
      </c>
      <c r="N284" s="18">
        <v>0</v>
      </c>
      <c r="O284" s="23">
        <f t="shared" si="28"/>
        <v>0</v>
      </c>
      <c r="P284" s="19"/>
      <c r="Q284" s="43">
        <f t="shared" si="29"/>
        <v>0</v>
      </c>
    </row>
    <row r="285" spans="1:18" ht="24.6" hidden="1" x14ac:dyDescent="0.65">
      <c r="A285" s="1"/>
      <c r="B285" s="1"/>
      <c r="F285" s="24"/>
      <c r="G285" s="25"/>
      <c r="H285" s="25"/>
      <c r="I285" s="24"/>
      <c r="J285" s="24"/>
      <c r="K285" s="26"/>
      <c r="L285" s="28"/>
      <c r="M285" s="27"/>
      <c r="N285" s="18">
        <v>0</v>
      </c>
      <c r="O285" s="95" t="s">
        <v>213</v>
      </c>
      <c r="P285" s="96"/>
      <c r="Q285" s="96">
        <f>SUM(Q5:Q284)</f>
        <v>0</v>
      </c>
      <c r="R285" s="96"/>
    </row>
    <row r="286" spans="1:18" ht="25.5" customHeight="1" x14ac:dyDescent="0.6">
      <c r="A286" s="1"/>
      <c r="B286" s="1"/>
      <c r="F286" s="24"/>
      <c r="G286" s="25"/>
      <c r="H286" s="25"/>
      <c r="I286" s="24"/>
      <c r="J286" s="182" t="s">
        <v>212</v>
      </c>
      <c r="K286" s="183"/>
      <c r="L286" s="30">
        <f>+AB32</f>
        <v>0</v>
      </c>
      <c r="M286" s="27"/>
      <c r="N286" s="29"/>
    </row>
    <row r="287" spans="1:18" ht="24.6" x14ac:dyDescent="0.65">
      <c r="A287" s="1"/>
      <c r="B287" s="1"/>
      <c r="F287" s="31"/>
      <c r="I287" s="31"/>
      <c r="J287" s="32"/>
      <c r="K287" s="184" t="s">
        <v>202</v>
      </c>
      <c r="L287" s="184"/>
      <c r="M287" s="33">
        <f>SUM(L5:L286)</f>
        <v>3230</v>
      </c>
    </row>
    <row r="288" spans="1:18" ht="24.6" x14ac:dyDescent="0.65">
      <c r="A288" s="1"/>
      <c r="B288" s="1"/>
      <c r="F288" s="31"/>
      <c r="I288" s="31"/>
      <c r="K288" s="169" t="s">
        <v>203</v>
      </c>
      <c r="L288" s="170"/>
      <c r="M288" s="36"/>
    </row>
    <row r="289" spans="1:18" ht="24.6" x14ac:dyDescent="0.65">
      <c r="A289" s="1"/>
      <c r="B289" s="1"/>
      <c r="F289" s="31"/>
      <c r="I289" s="31"/>
      <c r="K289" s="34" t="s">
        <v>204</v>
      </c>
      <c r="L289" s="35"/>
      <c r="M289" s="36">
        <f>SUM(N289:AS289)</f>
        <v>785</v>
      </c>
      <c r="N289" s="2">
        <v>65</v>
      </c>
      <c r="O289" s="2">
        <v>50</v>
      </c>
      <c r="P289" s="2">
        <v>150</v>
      </c>
      <c r="Q289" s="2">
        <v>220</v>
      </c>
      <c r="R289" s="2">
        <v>300</v>
      </c>
    </row>
    <row r="290" spans="1:18" ht="24.6" x14ac:dyDescent="0.65">
      <c r="A290" s="1"/>
      <c r="B290" s="1"/>
      <c r="F290" s="31"/>
      <c r="I290" s="31"/>
      <c r="K290" s="169" t="s">
        <v>205</v>
      </c>
      <c r="L290" s="170"/>
      <c r="M290" s="36">
        <v>0</v>
      </c>
    </row>
    <row r="291" spans="1:18" ht="24.6" x14ac:dyDescent="0.65">
      <c r="A291" s="1"/>
      <c r="B291" s="1"/>
      <c r="F291" s="31"/>
      <c r="I291" s="31"/>
      <c r="K291" s="169" t="s">
        <v>206</v>
      </c>
      <c r="L291" s="170"/>
      <c r="M291" s="36">
        <v>0</v>
      </c>
    </row>
    <row r="292" spans="1:18" ht="24.6" x14ac:dyDescent="0.65">
      <c r="A292" s="1"/>
      <c r="B292" s="1"/>
      <c r="F292" s="31"/>
      <c r="I292" s="31"/>
      <c r="K292" s="169" t="s">
        <v>207</v>
      </c>
      <c r="L292" s="170"/>
      <c r="M292" s="37">
        <f>SUM(N5:N285)</f>
        <v>350</v>
      </c>
    </row>
    <row r="293" spans="1:18" ht="24.6" x14ac:dyDescent="0.65">
      <c r="A293" s="1"/>
      <c r="B293" s="1"/>
      <c r="F293" s="31"/>
      <c r="I293" s="31"/>
      <c r="K293" s="169" t="s">
        <v>208</v>
      </c>
      <c r="L293" s="170"/>
      <c r="M293" s="33">
        <f>M287-M288-M289-M291-M292</f>
        <v>2095</v>
      </c>
    </row>
    <row r="294" spans="1:18" ht="24.6" x14ac:dyDescent="0.65">
      <c r="A294" s="1"/>
      <c r="B294" s="1"/>
      <c r="F294" s="31"/>
      <c r="I294" s="31"/>
      <c r="K294" s="169" t="s">
        <v>209</v>
      </c>
      <c r="L294" s="170"/>
      <c r="M294" s="37">
        <v>2095</v>
      </c>
    </row>
    <row r="295" spans="1:18" ht="24.6" x14ac:dyDescent="0.65">
      <c r="A295" s="1"/>
      <c r="B295" s="1"/>
      <c r="F295" s="31"/>
      <c r="I295" s="31"/>
      <c r="K295" s="169" t="s">
        <v>210</v>
      </c>
      <c r="L295" s="170"/>
      <c r="M295" s="33">
        <f>+M294-M293</f>
        <v>0</v>
      </c>
    </row>
    <row r="296" spans="1:18" ht="24.6" x14ac:dyDescent="0.65">
      <c r="I296" s="2"/>
      <c r="K296" s="169" t="s">
        <v>211</v>
      </c>
      <c r="L296" s="170"/>
      <c r="M296" s="33">
        <f>+M294-M293</f>
        <v>0</v>
      </c>
    </row>
    <row r="297" spans="1:18" x14ac:dyDescent="0.6">
      <c r="I297" s="2"/>
      <c r="K297" s="2"/>
    </row>
    <row r="298" spans="1:18" ht="24.6" x14ac:dyDescent="0.65">
      <c r="I298" s="2"/>
      <c r="K298" s="92" t="s">
        <v>333</v>
      </c>
    </row>
    <row r="299" spans="1:18" x14ac:dyDescent="0.6">
      <c r="I299" s="2"/>
      <c r="K299" s="2"/>
    </row>
    <row r="300" spans="1:18" x14ac:dyDescent="0.6">
      <c r="I300" s="2"/>
      <c r="K300" s="2"/>
    </row>
    <row r="301" spans="1:18" x14ac:dyDescent="0.6">
      <c r="I301" s="2"/>
      <c r="K301" s="2"/>
    </row>
    <row r="302" spans="1:18" x14ac:dyDescent="0.6">
      <c r="I302" s="2"/>
      <c r="K302" s="2"/>
    </row>
    <row r="303" spans="1:18" x14ac:dyDescent="0.6">
      <c r="I303" s="2"/>
      <c r="K303" s="2"/>
    </row>
    <row r="304" spans="1:18" x14ac:dyDescent="0.6">
      <c r="I304" s="2"/>
      <c r="K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C296" xr:uid="{A8659A1D-7742-48A0-A8EC-0F2280F9B025}">
    <filterColumn colId="13">
      <filters blank="1">
        <filter val="140"/>
        <filter val="25"/>
        <filter val="35"/>
        <filter val="50"/>
        <filter val="65"/>
        <filter val="ส่วนลด"/>
      </filters>
    </filterColumn>
  </autoFilter>
  <mergeCells count="35">
    <mergeCell ref="A2:M2"/>
    <mergeCell ref="S2:AC2"/>
    <mergeCell ref="A3:A4"/>
    <mergeCell ref="C3:C4"/>
    <mergeCell ref="D3:D4"/>
    <mergeCell ref="E3:E4"/>
    <mergeCell ref="F3:F4"/>
    <mergeCell ref="I3:I4"/>
    <mergeCell ref="J3:L3"/>
    <mergeCell ref="M3:M4"/>
    <mergeCell ref="Y3:Y4"/>
    <mergeCell ref="Z3:AB3"/>
    <mergeCell ref="AC3:AC4"/>
    <mergeCell ref="H3:H4"/>
    <mergeCell ref="P3:P4"/>
    <mergeCell ref="Q3:Q4"/>
    <mergeCell ref="AD3:AD4"/>
    <mergeCell ref="T32:AA32"/>
    <mergeCell ref="V3:V4"/>
    <mergeCell ref="W3:W4"/>
    <mergeCell ref="K293:L293"/>
    <mergeCell ref="N3:N4"/>
    <mergeCell ref="S3:S4"/>
    <mergeCell ref="T3:T4"/>
    <mergeCell ref="U3:U4"/>
    <mergeCell ref="B3:B4"/>
    <mergeCell ref="K294:L294"/>
    <mergeCell ref="K295:L295"/>
    <mergeCell ref="K296:L296"/>
    <mergeCell ref="J286:K286"/>
    <mergeCell ref="K287:L287"/>
    <mergeCell ref="K288:L288"/>
    <mergeCell ref="K290:L290"/>
    <mergeCell ref="K291:L291"/>
    <mergeCell ref="K292:L29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DC23-92C8-4AF4-8B0C-22EB4B54650B}">
  <sheetPr>
    <tabColor rgb="FFF789D2"/>
  </sheetPr>
  <dimension ref="A1:AD371"/>
  <sheetViews>
    <sheetView zoomScaleNormal="100" workbookViewId="0">
      <pane xSplit="9" ySplit="4" topLeftCell="J5" activePane="bottomRight" state="frozen"/>
      <selection activeCell="K15" sqref="K15"/>
      <selection pane="topRight" activeCell="K15" sqref="K15"/>
      <selection pane="bottomLeft" activeCell="K15" sqref="K15"/>
      <selection pane="bottomRight" activeCell="K15" sqref="K15"/>
    </sheetView>
  </sheetViews>
  <sheetFormatPr defaultColWidth="9" defaultRowHeight="24" x14ac:dyDescent="0.6"/>
  <cols>
    <col min="1" max="1" width="6.69921875" style="2" customWidth="1"/>
    <col min="2" max="2" width="14" style="2" hidden="1" customWidth="1"/>
    <col min="3" max="3" width="43.69921875" style="2" bestFit="1" customWidth="1"/>
    <col min="4" max="8" width="9.69921875" style="2" customWidth="1"/>
    <col min="9" max="9" width="9.69921875" style="38" customWidth="1"/>
    <col min="10" max="10" width="9.69921875" style="2" customWidth="1"/>
    <col min="11" max="11" width="9.69921875" style="39" customWidth="1"/>
    <col min="12" max="12" width="10.69921875" style="2" customWidth="1"/>
    <col min="13" max="13" width="17.69921875" style="2" bestFit="1" customWidth="1"/>
    <col min="14" max="14" width="9" style="2"/>
    <col min="15" max="15" width="19.09765625" style="2" customWidth="1"/>
    <col min="16" max="16" width="10.09765625" style="2" customWidth="1"/>
    <col min="17" max="17" width="17.69921875" style="2" bestFit="1" customWidth="1"/>
    <col min="18" max="18" width="10.09765625" style="2" bestFit="1" customWidth="1"/>
    <col min="19" max="19" width="9" style="2"/>
    <col min="20" max="20" width="34.69921875" style="2" bestFit="1" customWidth="1"/>
    <col min="21" max="28" width="9" style="2"/>
    <col min="29" max="29" width="15.69921875" style="2" customWidth="1"/>
    <col min="30" max="16384" width="9" style="2"/>
  </cols>
  <sheetData>
    <row r="1" spans="1:30" x14ac:dyDescent="0.6">
      <c r="A1" s="1"/>
      <c r="B1" s="1"/>
      <c r="I1" s="2"/>
      <c r="K1" s="2"/>
    </row>
    <row r="2" spans="1:30" s="3" customFormat="1" ht="28.8" x14ac:dyDescent="0.75">
      <c r="A2" s="180" t="s">
        <v>263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S2" s="181" t="s">
        <v>0</v>
      </c>
      <c r="T2" s="181"/>
      <c r="U2" s="181"/>
      <c r="V2" s="181"/>
      <c r="W2" s="181"/>
      <c r="X2" s="181"/>
      <c r="Y2" s="181"/>
      <c r="Z2" s="181"/>
      <c r="AA2" s="181"/>
      <c r="AB2" s="181"/>
      <c r="AC2" s="181"/>
    </row>
    <row r="3" spans="1:30" s="5" customFormat="1" ht="26.4" x14ac:dyDescent="0.7">
      <c r="A3" s="171" t="s">
        <v>1</v>
      </c>
      <c r="B3" s="167" t="s">
        <v>487</v>
      </c>
      <c r="C3" s="176" t="s">
        <v>2</v>
      </c>
      <c r="D3" s="171" t="s">
        <v>3</v>
      </c>
      <c r="E3" s="171" t="s">
        <v>4</v>
      </c>
      <c r="F3" s="171" t="s">
        <v>5</v>
      </c>
      <c r="G3" s="100" t="s">
        <v>6</v>
      </c>
      <c r="H3" s="178" t="s">
        <v>335</v>
      </c>
      <c r="I3" s="171" t="s">
        <v>7</v>
      </c>
      <c r="J3" s="177" t="s">
        <v>8</v>
      </c>
      <c r="K3" s="177"/>
      <c r="L3" s="177"/>
      <c r="M3" s="171" t="s">
        <v>9</v>
      </c>
      <c r="N3" s="175" t="s">
        <v>10</v>
      </c>
      <c r="P3" s="163" t="s">
        <v>336</v>
      </c>
      <c r="Q3" s="165" t="s">
        <v>337</v>
      </c>
      <c r="S3" s="171" t="s">
        <v>1</v>
      </c>
      <c r="T3" s="171" t="s">
        <v>2</v>
      </c>
      <c r="U3" s="171" t="s">
        <v>3</v>
      </c>
      <c r="V3" s="171" t="s">
        <v>4</v>
      </c>
      <c r="W3" s="171" t="s">
        <v>5</v>
      </c>
      <c r="X3" s="88" t="s">
        <v>6</v>
      </c>
      <c r="Y3" s="171" t="s">
        <v>7</v>
      </c>
      <c r="Z3" s="177" t="s">
        <v>8</v>
      </c>
      <c r="AA3" s="177"/>
      <c r="AB3" s="177"/>
      <c r="AC3" s="171" t="s">
        <v>9</v>
      </c>
      <c r="AD3" s="175" t="s">
        <v>10</v>
      </c>
    </row>
    <row r="4" spans="1:30" s="5" customFormat="1" ht="26.4" x14ac:dyDescent="0.7">
      <c r="A4" s="171"/>
      <c r="B4" s="168"/>
      <c r="C4" s="176"/>
      <c r="D4" s="171"/>
      <c r="E4" s="171"/>
      <c r="F4" s="171"/>
      <c r="G4" s="100" t="s">
        <v>11</v>
      </c>
      <c r="H4" s="179"/>
      <c r="I4" s="171"/>
      <c r="J4" s="88" t="s">
        <v>12</v>
      </c>
      <c r="K4" s="89" t="s">
        <v>13</v>
      </c>
      <c r="L4" s="88" t="s">
        <v>14</v>
      </c>
      <c r="M4" s="171"/>
      <c r="N4" s="175"/>
      <c r="P4" s="164"/>
      <c r="Q4" s="166"/>
      <c r="S4" s="171"/>
      <c r="T4" s="171"/>
      <c r="U4" s="171"/>
      <c r="V4" s="171"/>
      <c r="W4" s="171"/>
      <c r="X4" s="88" t="s">
        <v>11</v>
      </c>
      <c r="Y4" s="171"/>
      <c r="Z4" s="88" t="s">
        <v>12</v>
      </c>
      <c r="AA4" s="89" t="s">
        <v>13</v>
      </c>
      <c r="AB4" s="88" t="s">
        <v>14</v>
      </c>
      <c r="AC4" s="171"/>
      <c r="AD4" s="175"/>
    </row>
    <row r="5" spans="1:30" ht="24.6" x14ac:dyDescent="0.65">
      <c r="A5" s="10">
        <v>1</v>
      </c>
      <c r="B5" s="10" t="s">
        <v>492</v>
      </c>
      <c r="C5" s="19" t="s">
        <v>407</v>
      </c>
      <c r="D5" s="71">
        <f>+'1'!I5</f>
        <v>9</v>
      </c>
      <c r="E5" s="90">
        <v>0</v>
      </c>
      <c r="F5" s="46">
        <f t="shared" ref="F5:F147" si="0">D5+E5</f>
        <v>9</v>
      </c>
      <c r="G5" s="101">
        <v>0</v>
      </c>
      <c r="H5" s="99">
        <v>0</v>
      </c>
      <c r="I5" s="46">
        <f t="shared" ref="I5:I71" si="1">+F5-G5-J5-H5</f>
        <v>7</v>
      </c>
      <c r="J5" s="91">
        <v>2</v>
      </c>
      <c r="K5" s="15">
        <v>50</v>
      </c>
      <c r="L5" s="72">
        <f>+K5*J5</f>
        <v>100</v>
      </c>
      <c r="M5" s="17" t="s">
        <v>16</v>
      </c>
      <c r="N5" s="18">
        <v>0</v>
      </c>
      <c r="O5" s="23">
        <f>SUM(L5-N5)</f>
        <v>100</v>
      </c>
      <c r="P5" s="19"/>
      <c r="Q5" s="43">
        <f>+L5*P5</f>
        <v>0</v>
      </c>
      <c r="S5" s="10">
        <v>1</v>
      </c>
      <c r="T5" s="19"/>
      <c r="U5" s="46">
        <v>0</v>
      </c>
      <c r="V5" s="90">
        <v>0</v>
      </c>
      <c r="W5" s="46">
        <f t="shared" ref="W5:W14" si="2">U5+V5</f>
        <v>0</v>
      </c>
      <c r="X5" s="90">
        <v>0</v>
      </c>
      <c r="Y5" s="46">
        <f t="shared" ref="Y5:Y14" si="3">W5-X5-Z5</f>
        <v>0</v>
      </c>
      <c r="Z5" s="91">
        <v>0</v>
      </c>
      <c r="AA5" s="22"/>
      <c r="AB5" s="43">
        <f t="shared" ref="AB5:AB14" si="4">Z5*AA5</f>
        <v>0</v>
      </c>
      <c r="AC5" s="17" t="s">
        <v>16</v>
      </c>
      <c r="AD5" s="18">
        <v>0</v>
      </c>
    </row>
    <row r="6" spans="1:30" ht="24.6" x14ac:dyDescent="0.65">
      <c r="A6" s="10">
        <v>2</v>
      </c>
      <c r="B6" s="10" t="s">
        <v>508</v>
      </c>
      <c r="C6" s="19" t="s">
        <v>408</v>
      </c>
      <c r="D6" s="71">
        <f>+'1'!I6</f>
        <v>190</v>
      </c>
      <c r="E6" s="90">
        <v>0</v>
      </c>
      <c r="F6" s="46">
        <f t="shared" si="0"/>
        <v>190</v>
      </c>
      <c r="G6" s="101">
        <v>0</v>
      </c>
      <c r="H6" s="99">
        <v>0</v>
      </c>
      <c r="I6" s="46">
        <f t="shared" si="1"/>
        <v>184</v>
      </c>
      <c r="J6" s="91">
        <v>6</v>
      </c>
      <c r="K6" s="15">
        <v>100</v>
      </c>
      <c r="L6" s="72">
        <f t="shared" ref="L6:L72" si="5">+K6*J6</f>
        <v>600</v>
      </c>
      <c r="M6" s="17" t="s">
        <v>16</v>
      </c>
      <c r="N6" s="18">
        <v>0</v>
      </c>
      <c r="O6" s="23">
        <f t="shared" ref="O6:O72" si="6">SUM(L6-N6)</f>
        <v>600</v>
      </c>
      <c r="P6" s="19"/>
      <c r="Q6" s="43">
        <f t="shared" ref="Q6:Q72" si="7">+L6*P6</f>
        <v>0</v>
      </c>
      <c r="S6" s="10">
        <v>2</v>
      </c>
      <c r="T6" s="19"/>
      <c r="U6" s="46">
        <v>0</v>
      </c>
      <c r="V6" s="90">
        <v>0</v>
      </c>
      <c r="W6" s="46">
        <f t="shared" si="2"/>
        <v>0</v>
      </c>
      <c r="X6" s="90">
        <v>0</v>
      </c>
      <c r="Y6" s="46">
        <f t="shared" si="3"/>
        <v>0</v>
      </c>
      <c r="Z6" s="91">
        <v>0</v>
      </c>
      <c r="AA6" s="22"/>
      <c r="AB6" s="43">
        <f t="shared" si="4"/>
        <v>0</v>
      </c>
      <c r="AC6" s="17" t="s">
        <v>16</v>
      </c>
      <c r="AD6" s="18">
        <v>0</v>
      </c>
    </row>
    <row r="7" spans="1:30" ht="24.6" x14ac:dyDescent="0.65">
      <c r="A7" s="10">
        <v>3</v>
      </c>
      <c r="B7" s="10"/>
      <c r="C7" s="19" t="s">
        <v>395</v>
      </c>
      <c r="D7" s="71">
        <f>+'1'!I7</f>
        <v>0</v>
      </c>
      <c r="E7" s="90">
        <v>0</v>
      </c>
      <c r="F7" s="46">
        <f t="shared" si="0"/>
        <v>0</v>
      </c>
      <c r="G7" s="101">
        <v>0</v>
      </c>
      <c r="H7" s="99">
        <v>0</v>
      </c>
      <c r="I7" s="46">
        <f t="shared" si="1"/>
        <v>0</v>
      </c>
      <c r="J7" s="91"/>
      <c r="K7" s="15">
        <v>50</v>
      </c>
      <c r="L7" s="72">
        <f t="shared" si="5"/>
        <v>0</v>
      </c>
      <c r="M7" s="17" t="s">
        <v>16</v>
      </c>
      <c r="N7" s="18">
        <v>0</v>
      </c>
      <c r="O7" s="23">
        <f t="shared" si="6"/>
        <v>0</v>
      </c>
      <c r="P7" s="19"/>
      <c r="Q7" s="43">
        <f t="shared" si="7"/>
        <v>0</v>
      </c>
      <c r="S7" s="10">
        <v>3</v>
      </c>
      <c r="T7" s="19"/>
      <c r="U7" s="46">
        <v>0</v>
      </c>
      <c r="V7" s="90">
        <v>0</v>
      </c>
      <c r="W7" s="46">
        <f t="shared" si="2"/>
        <v>0</v>
      </c>
      <c r="X7" s="90">
        <v>0</v>
      </c>
      <c r="Y7" s="46">
        <f t="shared" si="3"/>
        <v>0</v>
      </c>
      <c r="Z7" s="91">
        <v>0</v>
      </c>
      <c r="AA7" s="22"/>
      <c r="AB7" s="43">
        <f t="shared" si="4"/>
        <v>0</v>
      </c>
      <c r="AC7" s="17" t="s">
        <v>16</v>
      </c>
      <c r="AD7" s="18">
        <v>0</v>
      </c>
    </row>
    <row r="8" spans="1:30" ht="24.6" x14ac:dyDescent="0.65">
      <c r="A8" s="10">
        <v>4</v>
      </c>
      <c r="B8" s="10"/>
      <c r="C8" s="19" t="s">
        <v>394</v>
      </c>
      <c r="D8" s="71">
        <f>+'1'!I8</f>
        <v>0</v>
      </c>
      <c r="E8" s="90">
        <v>0</v>
      </c>
      <c r="F8" s="46">
        <f t="shared" si="0"/>
        <v>0</v>
      </c>
      <c r="G8" s="101">
        <v>0</v>
      </c>
      <c r="H8" s="99">
        <v>0</v>
      </c>
      <c r="I8" s="46">
        <f t="shared" si="1"/>
        <v>0</v>
      </c>
      <c r="J8" s="91"/>
      <c r="K8" s="15">
        <v>100</v>
      </c>
      <c r="L8" s="72">
        <f t="shared" si="5"/>
        <v>0</v>
      </c>
      <c r="M8" s="17" t="s">
        <v>16</v>
      </c>
      <c r="N8" s="18">
        <v>0</v>
      </c>
      <c r="O8" s="23">
        <f t="shared" si="6"/>
        <v>0</v>
      </c>
      <c r="P8" s="19"/>
      <c r="Q8" s="43">
        <f t="shared" si="7"/>
        <v>0</v>
      </c>
      <c r="S8" s="10">
        <v>4</v>
      </c>
      <c r="T8" s="19"/>
      <c r="U8" s="46">
        <v>0</v>
      </c>
      <c r="V8" s="90">
        <v>0</v>
      </c>
      <c r="W8" s="46">
        <f t="shared" si="2"/>
        <v>0</v>
      </c>
      <c r="X8" s="90">
        <v>0</v>
      </c>
      <c r="Y8" s="46">
        <f t="shared" si="3"/>
        <v>0</v>
      </c>
      <c r="Z8" s="91">
        <v>0</v>
      </c>
      <c r="AA8" s="22"/>
      <c r="AB8" s="43">
        <f t="shared" si="4"/>
        <v>0</v>
      </c>
      <c r="AC8" s="17" t="s">
        <v>16</v>
      </c>
      <c r="AD8" s="18">
        <v>0</v>
      </c>
    </row>
    <row r="9" spans="1:30" ht="24.6" x14ac:dyDescent="0.65">
      <c r="A9" s="10">
        <v>5</v>
      </c>
      <c r="B9" s="10"/>
      <c r="C9" s="19" t="s">
        <v>20</v>
      </c>
      <c r="D9" s="71">
        <f>+'1'!I9</f>
        <v>0</v>
      </c>
      <c r="E9" s="90">
        <v>0</v>
      </c>
      <c r="F9" s="46">
        <f t="shared" si="0"/>
        <v>0</v>
      </c>
      <c r="G9" s="101">
        <v>0</v>
      </c>
      <c r="H9" s="99">
        <v>0</v>
      </c>
      <c r="I9" s="46">
        <f t="shared" si="1"/>
        <v>0</v>
      </c>
      <c r="J9" s="91"/>
      <c r="K9" s="15">
        <v>10</v>
      </c>
      <c r="L9" s="72">
        <f t="shared" si="5"/>
        <v>0</v>
      </c>
      <c r="M9" s="17" t="s">
        <v>16</v>
      </c>
      <c r="N9" s="18">
        <v>0</v>
      </c>
      <c r="O9" s="23">
        <f t="shared" si="6"/>
        <v>0</v>
      </c>
      <c r="P9" s="19"/>
      <c r="Q9" s="43">
        <f t="shared" si="7"/>
        <v>0</v>
      </c>
      <c r="S9" s="10">
        <v>5</v>
      </c>
      <c r="T9" s="19"/>
      <c r="U9" s="46">
        <v>0</v>
      </c>
      <c r="V9" s="90">
        <v>0</v>
      </c>
      <c r="W9" s="46">
        <f t="shared" si="2"/>
        <v>0</v>
      </c>
      <c r="X9" s="90">
        <v>0</v>
      </c>
      <c r="Y9" s="46">
        <f t="shared" si="3"/>
        <v>0</v>
      </c>
      <c r="Z9" s="91">
        <v>0</v>
      </c>
      <c r="AA9" s="22"/>
      <c r="AB9" s="43">
        <f t="shared" si="4"/>
        <v>0</v>
      </c>
      <c r="AC9" s="17" t="s">
        <v>16</v>
      </c>
      <c r="AD9" s="18">
        <v>0</v>
      </c>
    </row>
    <row r="10" spans="1:30" ht="24.6" x14ac:dyDescent="0.65">
      <c r="A10" s="10">
        <v>6</v>
      </c>
      <c r="B10" s="10" t="s">
        <v>514</v>
      </c>
      <c r="C10" s="19" t="s">
        <v>21</v>
      </c>
      <c r="D10" s="71">
        <f>+'1'!I10</f>
        <v>0</v>
      </c>
      <c r="E10" s="90">
        <v>0</v>
      </c>
      <c r="F10" s="46">
        <f t="shared" si="0"/>
        <v>0</v>
      </c>
      <c r="G10" s="101">
        <v>0</v>
      </c>
      <c r="H10" s="99">
        <v>0</v>
      </c>
      <c r="I10" s="46">
        <f t="shared" si="1"/>
        <v>0</v>
      </c>
      <c r="J10" s="91"/>
      <c r="K10" s="15">
        <v>15</v>
      </c>
      <c r="L10" s="72">
        <f t="shared" si="5"/>
        <v>0</v>
      </c>
      <c r="M10" s="17" t="s">
        <v>16</v>
      </c>
      <c r="N10" s="18">
        <v>0</v>
      </c>
      <c r="O10" s="23">
        <f t="shared" si="6"/>
        <v>0</v>
      </c>
      <c r="P10" s="19"/>
      <c r="Q10" s="43">
        <f t="shared" si="7"/>
        <v>0</v>
      </c>
      <c r="S10" s="10">
        <v>6</v>
      </c>
      <c r="T10" s="19"/>
      <c r="U10" s="46">
        <v>0</v>
      </c>
      <c r="V10" s="90">
        <v>0</v>
      </c>
      <c r="W10" s="46">
        <f t="shared" si="2"/>
        <v>0</v>
      </c>
      <c r="X10" s="90">
        <v>0</v>
      </c>
      <c r="Y10" s="46">
        <f t="shared" si="3"/>
        <v>0</v>
      </c>
      <c r="Z10" s="91">
        <v>0</v>
      </c>
      <c r="AA10" s="22"/>
      <c r="AB10" s="43">
        <f t="shared" si="4"/>
        <v>0</v>
      </c>
      <c r="AC10" s="17" t="s">
        <v>16</v>
      </c>
      <c r="AD10" s="18">
        <v>0</v>
      </c>
    </row>
    <row r="11" spans="1:30" ht="24.6" x14ac:dyDescent="0.65">
      <c r="A11" s="10">
        <v>7</v>
      </c>
      <c r="B11" s="10"/>
      <c r="C11" s="19" t="s">
        <v>401</v>
      </c>
      <c r="D11" s="71">
        <f>+'1'!I11</f>
        <v>0</v>
      </c>
      <c r="E11" s="90">
        <v>0</v>
      </c>
      <c r="F11" s="46">
        <f t="shared" si="0"/>
        <v>0</v>
      </c>
      <c r="G11" s="101">
        <v>0</v>
      </c>
      <c r="H11" s="99">
        <v>0</v>
      </c>
      <c r="I11" s="46">
        <f t="shared" si="1"/>
        <v>0</v>
      </c>
      <c r="J11" s="91"/>
      <c r="K11" s="15">
        <v>40</v>
      </c>
      <c r="L11" s="72">
        <f t="shared" si="5"/>
        <v>0</v>
      </c>
      <c r="M11" s="17" t="s">
        <v>16</v>
      </c>
      <c r="N11" s="18">
        <v>0</v>
      </c>
      <c r="O11" s="23">
        <f t="shared" si="6"/>
        <v>0</v>
      </c>
      <c r="P11" s="19"/>
      <c r="Q11" s="43">
        <f t="shared" si="7"/>
        <v>0</v>
      </c>
      <c r="S11" s="10">
        <v>7</v>
      </c>
      <c r="T11" s="19"/>
      <c r="U11" s="46">
        <v>0</v>
      </c>
      <c r="V11" s="90">
        <v>0</v>
      </c>
      <c r="W11" s="46">
        <f t="shared" si="2"/>
        <v>0</v>
      </c>
      <c r="X11" s="90">
        <v>0</v>
      </c>
      <c r="Y11" s="46">
        <f t="shared" si="3"/>
        <v>0</v>
      </c>
      <c r="Z11" s="91">
        <v>0</v>
      </c>
      <c r="AA11" s="22"/>
      <c r="AB11" s="43">
        <f t="shared" si="4"/>
        <v>0</v>
      </c>
      <c r="AC11" s="17" t="s">
        <v>16</v>
      </c>
      <c r="AD11" s="18">
        <v>0</v>
      </c>
    </row>
    <row r="12" spans="1:30" ht="24.6" x14ac:dyDescent="0.65">
      <c r="A12" s="10">
        <v>8</v>
      </c>
      <c r="B12" s="10"/>
      <c r="C12" s="19" t="s">
        <v>378</v>
      </c>
      <c r="D12" s="71">
        <f>+'1'!I12</f>
        <v>0</v>
      </c>
      <c r="E12" s="90">
        <v>0</v>
      </c>
      <c r="F12" s="46">
        <f t="shared" si="0"/>
        <v>0</v>
      </c>
      <c r="G12" s="101">
        <v>0</v>
      </c>
      <c r="H12" s="99">
        <v>0</v>
      </c>
      <c r="I12" s="46">
        <f t="shared" si="1"/>
        <v>0</v>
      </c>
      <c r="J12" s="91"/>
      <c r="K12" s="15">
        <v>100</v>
      </c>
      <c r="L12" s="72">
        <f t="shared" si="5"/>
        <v>0</v>
      </c>
      <c r="M12" s="17" t="s">
        <v>16</v>
      </c>
      <c r="N12" s="18">
        <v>0</v>
      </c>
      <c r="O12" s="23">
        <f t="shared" si="6"/>
        <v>0</v>
      </c>
      <c r="P12" s="19"/>
      <c r="Q12" s="43">
        <f t="shared" si="7"/>
        <v>0</v>
      </c>
      <c r="S12" s="10">
        <v>8</v>
      </c>
      <c r="T12" s="19"/>
      <c r="U12" s="46">
        <v>0</v>
      </c>
      <c r="V12" s="90">
        <v>0</v>
      </c>
      <c r="W12" s="46">
        <f t="shared" si="2"/>
        <v>0</v>
      </c>
      <c r="X12" s="90">
        <v>0</v>
      </c>
      <c r="Y12" s="46">
        <f t="shared" si="3"/>
        <v>0</v>
      </c>
      <c r="Z12" s="91">
        <v>0</v>
      </c>
      <c r="AA12" s="22"/>
      <c r="AB12" s="43">
        <f t="shared" si="4"/>
        <v>0</v>
      </c>
      <c r="AC12" s="17" t="s">
        <v>16</v>
      </c>
      <c r="AD12" s="18">
        <v>0</v>
      </c>
    </row>
    <row r="13" spans="1:30" ht="24.6" x14ac:dyDescent="0.65">
      <c r="A13" s="10">
        <v>9</v>
      </c>
      <c r="B13" s="10" t="s">
        <v>507</v>
      </c>
      <c r="C13" s="19" t="s">
        <v>391</v>
      </c>
      <c r="D13" s="71">
        <f>+'1'!I13</f>
        <v>20</v>
      </c>
      <c r="E13" s="90">
        <v>0</v>
      </c>
      <c r="F13" s="46">
        <f t="shared" si="0"/>
        <v>20</v>
      </c>
      <c r="G13" s="101">
        <v>0</v>
      </c>
      <c r="H13" s="99">
        <v>0</v>
      </c>
      <c r="I13" s="46">
        <f t="shared" si="1"/>
        <v>16</v>
      </c>
      <c r="J13" s="91">
        <v>4</v>
      </c>
      <c r="K13" s="15">
        <v>50</v>
      </c>
      <c r="L13" s="72">
        <f t="shared" si="5"/>
        <v>200</v>
      </c>
      <c r="M13" s="17" t="s">
        <v>16</v>
      </c>
      <c r="N13" s="18">
        <v>0</v>
      </c>
      <c r="O13" s="23">
        <f t="shared" si="6"/>
        <v>200</v>
      </c>
      <c r="P13" s="19"/>
      <c r="Q13" s="43">
        <f t="shared" si="7"/>
        <v>0</v>
      </c>
      <c r="S13" s="10">
        <v>9</v>
      </c>
      <c r="T13" s="19"/>
      <c r="U13" s="46">
        <v>0</v>
      </c>
      <c r="V13" s="90">
        <v>0</v>
      </c>
      <c r="W13" s="46">
        <f t="shared" si="2"/>
        <v>0</v>
      </c>
      <c r="X13" s="90">
        <v>0</v>
      </c>
      <c r="Y13" s="46">
        <f t="shared" si="3"/>
        <v>0</v>
      </c>
      <c r="Z13" s="91">
        <v>0</v>
      </c>
      <c r="AA13" s="22"/>
      <c r="AB13" s="43">
        <f t="shared" si="4"/>
        <v>0</v>
      </c>
      <c r="AC13" s="17" t="s">
        <v>16</v>
      </c>
      <c r="AD13" s="18">
        <v>0</v>
      </c>
    </row>
    <row r="14" spans="1:30" ht="24.6" x14ac:dyDescent="0.65">
      <c r="A14" s="10">
        <v>10</v>
      </c>
      <c r="B14" s="10"/>
      <c r="C14" s="19" t="s">
        <v>400</v>
      </c>
      <c r="D14" s="71">
        <f>+'1'!I14</f>
        <v>0</v>
      </c>
      <c r="E14" s="90">
        <v>0</v>
      </c>
      <c r="F14" s="46">
        <f t="shared" si="0"/>
        <v>0</v>
      </c>
      <c r="G14" s="101">
        <v>0</v>
      </c>
      <c r="H14" s="99">
        <v>0</v>
      </c>
      <c r="I14" s="46">
        <f t="shared" si="1"/>
        <v>0</v>
      </c>
      <c r="J14" s="91"/>
      <c r="K14" s="15">
        <v>50</v>
      </c>
      <c r="L14" s="72">
        <f t="shared" si="5"/>
        <v>0</v>
      </c>
      <c r="M14" s="17" t="s">
        <v>16</v>
      </c>
      <c r="N14" s="18">
        <v>0</v>
      </c>
      <c r="O14" s="23">
        <f t="shared" si="6"/>
        <v>0</v>
      </c>
      <c r="P14" s="19"/>
      <c r="Q14" s="43">
        <f t="shared" si="7"/>
        <v>0</v>
      </c>
      <c r="S14" s="10">
        <v>10</v>
      </c>
      <c r="T14" s="19"/>
      <c r="U14" s="46">
        <v>0</v>
      </c>
      <c r="V14" s="90">
        <v>0</v>
      </c>
      <c r="W14" s="46">
        <f t="shared" si="2"/>
        <v>0</v>
      </c>
      <c r="X14" s="90">
        <v>0</v>
      </c>
      <c r="Y14" s="46">
        <f t="shared" si="3"/>
        <v>0</v>
      </c>
      <c r="Z14" s="91">
        <v>0</v>
      </c>
      <c r="AA14" s="22"/>
      <c r="AB14" s="43">
        <f t="shared" si="4"/>
        <v>0</v>
      </c>
      <c r="AC14" s="17" t="s">
        <v>16</v>
      </c>
      <c r="AD14" s="18">
        <v>0</v>
      </c>
    </row>
    <row r="15" spans="1:30" ht="24.6" x14ac:dyDescent="0.65">
      <c r="A15" s="10">
        <v>11</v>
      </c>
      <c r="B15" s="10" t="s">
        <v>520</v>
      </c>
      <c r="C15" s="19" t="s">
        <v>384</v>
      </c>
      <c r="D15" s="71">
        <f>+'1'!I15</f>
        <v>0</v>
      </c>
      <c r="E15" s="90">
        <v>0</v>
      </c>
      <c r="F15" s="46">
        <f t="shared" si="0"/>
        <v>0</v>
      </c>
      <c r="G15" s="101">
        <v>0</v>
      </c>
      <c r="H15" s="99">
        <v>0</v>
      </c>
      <c r="I15" s="46">
        <f t="shared" si="1"/>
        <v>0</v>
      </c>
      <c r="J15" s="91"/>
      <c r="K15" s="15">
        <v>50</v>
      </c>
      <c r="L15" s="72">
        <f t="shared" si="5"/>
        <v>0</v>
      </c>
      <c r="M15" s="17" t="s">
        <v>16</v>
      </c>
      <c r="N15" s="18">
        <v>0</v>
      </c>
      <c r="O15" s="23">
        <f t="shared" si="6"/>
        <v>0</v>
      </c>
      <c r="P15" s="19"/>
      <c r="Q15" s="43">
        <f t="shared" si="7"/>
        <v>0</v>
      </c>
      <c r="S15" s="10">
        <v>11</v>
      </c>
      <c r="T15" s="19"/>
      <c r="U15" s="46">
        <v>0</v>
      </c>
      <c r="V15" s="90">
        <v>0</v>
      </c>
      <c r="W15" s="46">
        <f t="shared" ref="W15:W29" si="8">U15+V15</f>
        <v>0</v>
      </c>
      <c r="X15" s="90">
        <v>0</v>
      </c>
      <c r="Y15" s="46">
        <f t="shared" ref="Y15:Y29" si="9">W15-X15-Z15</f>
        <v>0</v>
      </c>
      <c r="Z15" s="91">
        <v>0</v>
      </c>
      <c r="AA15" s="22"/>
      <c r="AB15" s="43">
        <f t="shared" ref="AB15:AB29" si="10">Z15*AA15</f>
        <v>0</v>
      </c>
      <c r="AC15" s="17" t="s">
        <v>16</v>
      </c>
      <c r="AD15" s="18">
        <v>0</v>
      </c>
    </row>
    <row r="16" spans="1:30" ht="24.6" x14ac:dyDescent="0.65">
      <c r="A16" s="10">
        <v>12</v>
      </c>
      <c r="B16" s="10" t="s">
        <v>509</v>
      </c>
      <c r="C16" s="19" t="s">
        <v>402</v>
      </c>
      <c r="D16" s="71">
        <f>+'1'!I16</f>
        <v>5</v>
      </c>
      <c r="E16" s="90">
        <v>0</v>
      </c>
      <c r="F16" s="46">
        <f t="shared" si="0"/>
        <v>5</v>
      </c>
      <c r="G16" s="101">
        <v>0</v>
      </c>
      <c r="H16" s="99">
        <v>0</v>
      </c>
      <c r="I16" s="46">
        <f t="shared" si="1"/>
        <v>2</v>
      </c>
      <c r="J16" s="91">
        <v>3</v>
      </c>
      <c r="K16" s="15">
        <v>50</v>
      </c>
      <c r="L16" s="72">
        <f t="shared" si="5"/>
        <v>150</v>
      </c>
      <c r="M16" s="17" t="s">
        <v>16</v>
      </c>
      <c r="N16" s="18">
        <v>0</v>
      </c>
      <c r="O16" s="23">
        <f t="shared" si="6"/>
        <v>150</v>
      </c>
      <c r="P16" s="19"/>
      <c r="Q16" s="43">
        <f t="shared" si="7"/>
        <v>0</v>
      </c>
      <c r="S16" s="10">
        <v>12</v>
      </c>
      <c r="T16" s="19"/>
      <c r="U16" s="46">
        <v>0</v>
      </c>
      <c r="V16" s="90">
        <v>0</v>
      </c>
      <c r="W16" s="46">
        <f t="shared" si="8"/>
        <v>0</v>
      </c>
      <c r="X16" s="90">
        <v>0</v>
      </c>
      <c r="Y16" s="46">
        <f t="shared" si="9"/>
        <v>0</v>
      </c>
      <c r="Z16" s="91">
        <v>0</v>
      </c>
      <c r="AA16" s="22"/>
      <c r="AB16" s="43">
        <f t="shared" si="10"/>
        <v>0</v>
      </c>
      <c r="AC16" s="17" t="s">
        <v>16</v>
      </c>
      <c r="AD16" s="18">
        <v>0</v>
      </c>
    </row>
    <row r="17" spans="1:30" ht="24.6" x14ac:dyDescent="0.65">
      <c r="A17" s="10">
        <v>13</v>
      </c>
      <c r="B17" s="10" t="s">
        <v>505</v>
      </c>
      <c r="C17" s="19" t="s">
        <v>382</v>
      </c>
      <c r="D17" s="71">
        <f>+'1'!I17</f>
        <v>17</v>
      </c>
      <c r="E17" s="90">
        <v>0</v>
      </c>
      <c r="F17" s="46">
        <f t="shared" si="0"/>
        <v>17</v>
      </c>
      <c r="G17" s="101">
        <v>0</v>
      </c>
      <c r="H17" s="99">
        <v>0</v>
      </c>
      <c r="I17" s="46">
        <f t="shared" si="1"/>
        <v>17</v>
      </c>
      <c r="J17" s="91"/>
      <c r="K17" s="15">
        <v>50</v>
      </c>
      <c r="L17" s="72">
        <f t="shared" si="5"/>
        <v>0</v>
      </c>
      <c r="M17" s="17" t="s">
        <v>16</v>
      </c>
      <c r="N17" s="18">
        <v>0</v>
      </c>
      <c r="O17" s="23">
        <f t="shared" si="6"/>
        <v>0</v>
      </c>
      <c r="P17" s="19"/>
      <c r="Q17" s="43">
        <f t="shared" si="7"/>
        <v>0</v>
      </c>
      <c r="S17" s="10">
        <v>13</v>
      </c>
      <c r="T17" s="19"/>
      <c r="U17" s="46">
        <v>0</v>
      </c>
      <c r="V17" s="90">
        <v>0</v>
      </c>
      <c r="W17" s="46">
        <f t="shared" si="8"/>
        <v>0</v>
      </c>
      <c r="X17" s="90">
        <v>0</v>
      </c>
      <c r="Y17" s="46">
        <f t="shared" si="9"/>
        <v>0</v>
      </c>
      <c r="Z17" s="91">
        <v>0</v>
      </c>
      <c r="AA17" s="22"/>
      <c r="AB17" s="43">
        <f t="shared" si="10"/>
        <v>0</v>
      </c>
      <c r="AC17" s="17" t="s">
        <v>16</v>
      </c>
      <c r="AD17" s="18">
        <v>0</v>
      </c>
    </row>
    <row r="18" spans="1:30" ht="24.6" x14ac:dyDescent="0.65">
      <c r="A18" s="10">
        <v>14</v>
      </c>
      <c r="B18" s="10"/>
      <c r="C18" s="19" t="s">
        <v>404</v>
      </c>
      <c r="D18" s="71">
        <f>+'1'!I18</f>
        <v>0</v>
      </c>
      <c r="E18" s="90">
        <v>0</v>
      </c>
      <c r="F18" s="46">
        <f t="shared" si="0"/>
        <v>0</v>
      </c>
      <c r="G18" s="101">
        <v>0</v>
      </c>
      <c r="H18" s="99">
        <v>0</v>
      </c>
      <c r="I18" s="46">
        <f t="shared" si="1"/>
        <v>0</v>
      </c>
      <c r="J18" s="91"/>
      <c r="K18" s="15">
        <v>50</v>
      </c>
      <c r="L18" s="72">
        <f t="shared" si="5"/>
        <v>0</v>
      </c>
      <c r="M18" s="17" t="s">
        <v>16</v>
      </c>
      <c r="N18" s="18">
        <v>0</v>
      </c>
      <c r="O18" s="23">
        <f t="shared" si="6"/>
        <v>0</v>
      </c>
      <c r="P18" s="19"/>
      <c r="Q18" s="43">
        <f t="shared" si="7"/>
        <v>0</v>
      </c>
      <c r="S18" s="10">
        <v>14</v>
      </c>
      <c r="T18" s="19"/>
      <c r="U18" s="46">
        <v>0</v>
      </c>
      <c r="V18" s="90">
        <v>0</v>
      </c>
      <c r="W18" s="46">
        <f t="shared" si="8"/>
        <v>0</v>
      </c>
      <c r="X18" s="90">
        <v>0</v>
      </c>
      <c r="Y18" s="46">
        <f t="shared" si="9"/>
        <v>0</v>
      </c>
      <c r="Z18" s="91">
        <v>0</v>
      </c>
      <c r="AA18" s="22"/>
      <c r="AB18" s="43">
        <f t="shared" si="10"/>
        <v>0</v>
      </c>
      <c r="AC18" s="17" t="s">
        <v>16</v>
      </c>
      <c r="AD18" s="18">
        <v>0</v>
      </c>
    </row>
    <row r="19" spans="1:30" ht="24.6" x14ac:dyDescent="0.65">
      <c r="A19" s="10">
        <v>15</v>
      </c>
      <c r="B19" s="10" t="s">
        <v>523</v>
      </c>
      <c r="C19" s="19" t="s">
        <v>386</v>
      </c>
      <c r="D19" s="71">
        <f>+'1'!I19</f>
        <v>0</v>
      </c>
      <c r="E19" s="90">
        <v>0</v>
      </c>
      <c r="F19" s="46">
        <f t="shared" si="0"/>
        <v>0</v>
      </c>
      <c r="G19" s="101">
        <v>0</v>
      </c>
      <c r="H19" s="99">
        <v>0</v>
      </c>
      <c r="I19" s="46">
        <f t="shared" si="1"/>
        <v>0</v>
      </c>
      <c r="J19" s="91"/>
      <c r="K19" s="15">
        <v>50</v>
      </c>
      <c r="L19" s="72">
        <f t="shared" si="5"/>
        <v>0</v>
      </c>
      <c r="M19" s="17" t="s">
        <v>16</v>
      </c>
      <c r="N19" s="18">
        <v>0</v>
      </c>
      <c r="O19" s="23">
        <f t="shared" si="6"/>
        <v>0</v>
      </c>
      <c r="P19" s="19"/>
      <c r="Q19" s="43">
        <f t="shared" si="7"/>
        <v>0</v>
      </c>
      <c r="S19" s="10">
        <v>15</v>
      </c>
      <c r="T19" s="19"/>
      <c r="U19" s="46">
        <v>0</v>
      </c>
      <c r="V19" s="90">
        <v>0</v>
      </c>
      <c r="W19" s="46">
        <f t="shared" si="8"/>
        <v>0</v>
      </c>
      <c r="X19" s="90">
        <v>0</v>
      </c>
      <c r="Y19" s="46">
        <f t="shared" si="9"/>
        <v>0</v>
      </c>
      <c r="Z19" s="91">
        <v>0</v>
      </c>
      <c r="AA19" s="22"/>
      <c r="AB19" s="43">
        <f t="shared" si="10"/>
        <v>0</v>
      </c>
      <c r="AC19" s="17" t="s">
        <v>16</v>
      </c>
      <c r="AD19" s="18">
        <v>0</v>
      </c>
    </row>
    <row r="20" spans="1:30" ht="24.6" x14ac:dyDescent="0.65">
      <c r="A20" s="10">
        <v>16</v>
      </c>
      <c r="B20" s="10" t="s">
        <v>506</v>
      </c>
      <c r="C20" s="19" t="s">
        <v>399</v>
      </c>
      <c r="D20" s="71">
        <f>+'1'!I20</f>
        <v>0</v>
      </c>
      <c r="E20" s="90">
        <v>0</v>
      </c>
      <c r="F20" s="46">
        <f t="shared" si="0"/>
        <v>0</v>
      </c>
      <c r="G20" s="101">
        <v>0</v>
      </c>
      <c r="H20" s="99">
        <v>0</v>
      </c>
      <c r="I20" s="46">
        <f t="shared" si="1"/>
        <v>0</v>
      </c>
      <c r="J20" s="91"/>
      <c r="K20" s="15">
        <v>50</v>
      </c>
      <c r="L20" s="72">
        <f t="shared" si="5"/>
        <v>0</v>
      </c>
      <c r="M20" s="17" t="s">
        <v>16</v>
      </c>
      <c r="N20" s="18">
        <v>0</v>
      </c>
      <c r="O20" s="23">
        <f t="shared" si="6"/>
        <v>0</v>
      </c>
      <c r="P20" s="19"/>
      <c r="Q20" s="43">
        <f t="shared" si="7"/>
        <v>0</v>
      </c>
      <c r="S20" s="10">
        <v>16</v>
      </c>
      <c r="T20" s="19"/>
      <c r="U20" s="46">
        <v>0</v>
      </c>
      <c r="V20" s="90">
        <v>0</v>
      </c>
      <c r="W20" s="46">
        <f t="shared" si="8"/>
        <v>0</v>
      </c>
      <c r="X20" s="90">
        <v>0</v>
      </c>
      <c r="Y20" s="46">
        <f t="shared" si="9"/>
        <v>0</v>
      </c>
      <c r="Z20" s="91">
        <v>0</v>
      </c>
      <c r="AA20" s="22"/>
      <c r="AB20" s="43">
        <f t="shared" si="10"/>
        <v>0</v>
      </c>
      <c r="AC20" s="17" t="s">
        <v>16</v>
      </c>
      <c r="AD20" s="18">
        <v>0</v>
      </c>
    </row>
    <row r="21" spans="1:30" ht="24.6" x14ac:dyDescent="0.65">
      <c r="A21" s="10">
        <v>17</v>
      </c>
      <c r="B21" s="10" t="s">
        <v>521</v>
      </c>
      <c r="C21" s="19" t="s">
        <v>389</v>
      </c>
      <c r="D21" s="71">
        <f>+'1'!I21</f>
        <v>0</v>
      </c>
      <c r="E21" s="90">
        <v>0</v>
      </c>
      <c r="F21" s="46">
        <f t="shared" si="0"/>
        <v>0</v>
      </c>
      <c r="G21" s="101">
        <v>0</v>
      </c>
      <c r="H21" s="99">
        <v>0</v>
      </c>
      <c r="I21" s="46">
        <f t="shared" si="1"/>
        <v>0</v>
      </c>
      <c r="J21" s="91"/>
      <c r="K21" s="15">
        <v>50</v>
      </c>
      <c r="L21" s="72">
        <f t="shared" si="5"/>
        <v>0</v>
      </c>
      <c r="M21" s="17" t="s">
        <v>16</v>
      </c>
      <c r="N21" s="18">
        <v>0</v>
      </c>
      <c r="O21" s="23">
        <f t="shared" si="6"/>
        <v>0</v>
      </c>
      <c r="P21" s="19"/>
      <c r="Q21" s="43">
        <f t="shared" si="7"/>
        <v>0</v>
      </c>
      <c r="S21" s="10">
        <v>17</v>
      </c>
      <c r="T21" s="19"/>
      <c r="U21" s="46">
        <v>0</v>
      </c>
      <c r="V21" s="90">
        <v>0</v>
      </c>
      <c r="W21" s="46">
        <f t="shared" si="8"/>
        <v>0</v>
      </c>
      <c r="X21" s="90">
        <v>0</v>
      </c>
      <c r="Y21" s="46">
        <f t="shared" si="9"/>
        <v>0</v>
      </c>
      <c r="Z21" s="91">
        <v>0</v>
      </c>
      <c r="AA21" s="22"/>
      <c r="AB21" s="43">
        <f t="shared" si="10"/>
        <v>0</v>
      </c>
      <c r="AC21" s="17" t="s">
        <v>16</v>
      </c>
      <c r="AD21" s="18">
        <v>0</v>
      </c>
    </row>
    <row r="22" spans="1:30" ht="24.6" x14ac:dyDescent="0.65">
      <c r="A22" s="10">
        <v>18</v>
      </c>
      <c r="B22" s="10"/>
      <c r="C22" s="19" t="s">
        <v>397</v>
      </c>
      <c r="D22" s="71">
        <f>+'1'!I22</f>
        <v>0</v>
      </c>
      <c r="E22" s="90">
        <v>0</v>
      </c>
      <c r="F22" s="46">
        <f t="shared" si="0"/>
        <v>0</v>
      </c>
      <c r="G22" s="101">
        <v>0</v>
      </c>
      <c r="H22" s="99">
        <v>0</v>
      </c>
      <c r="I22" s="46">
        <f t="shared" si="1"/>
        <v>0</v>
      </c>
      <c r="J22" s="91"/>
      <c r="K22" s="20">
        <v>50</v>
      </c>
      <c r="L22" s="72">
        <f t="shared" si="5"/>
        <v>0</v>
      </c>
      <c r="M22" s="17" t="s">
        <v>16</v>
      </c>
      <c r="N22" s="18">
        <v>0</v>
      </c>
      <c r="O22" s="23">
        <f t="shared" si="6"/>
        <v>0</v>
      </c>
      <c r="P22" s="19"/>
      <c r="Q22" s="43">
        <f t="shared" si="7"/>
        <v>0</v>
      </c>
      <c r="S22" s="10">
        <v>18</v>
      </c>
      <c r="T22" s="19"/>
      <c r="U22" s="46">
        <v>0</v>
      </c>
      <c r="V22" s="90">
        <v>0</v>
      </c>
      <c r="W22" s="46">
        <f t="shared" si="8"/>
        <v>0</v>
      </c>
      <c r="X22" s="90">
        <v>0</v>
      </c>
      <c r="Y22" s="46">
        <f t="shared" si="9"/>
        <v>0</v>
      </c>
      <c r="Z22" s="91">
        <v>0</v>
      </c>
      <c r="AA22" s="22"/>
      <c r="AB22" s="43">
        <f t="shared" si="10"/>
        <v>0</v>
      </c>
      <c r="AC22" s="17" t="s">
        <v>16</v>
      </c>
      <c r="AD22" s="18">
        <v>0</v>
      </c>
    </row>
    <row r="23" spans="1:30" ht="24.6" x14ac:dyDescent="0.65">
      <c r="A23" s="10">
        <v>19</v>
      </c>
      <c r="B23" s="10" t="s">
        <v>511</v>
      </c>
      <c r="C23" s="19" t="s">
        <v>25</v>
      </c>
      <c r="D23" s="71">
        <f>+'1'!I23</f>
        <v>0</v>
      </c>
      <c r="E23" s="90">
        <v>0</v>
      </c>
      <c r="F23" s="46">
        <f t="shared" si="0"/>
        <v>0</v>
      </c>
      <c r="G23" s="101">
        <v>0</v>
      </c>
      <c r="H23" s="99">
        <v>0</v>
      </c>
      <c r="I23" s="46">
        <f t="shared" si="1"/>
        <v>0</v>
      </c>
      <c r="J23" s="91"/>
      <c r="K23" s="15">
        <v>65</v>
      </c>
      <c r="L23" s="72">
        <f t="shared" si="5"/>
        <v>0</v>
      </c>
      <c r="M23" s="17" t="s">
        <v>16</v>
      </c>
      <c r="N23" s="18">
        <v>0</v>
      </c>
      <c r="O23" s="23">
        <f t="shared" si="6"/>
        <v>0</v>
      </c>
      <c r="P23" s="19"/>
      <c r="Q23" s="43">
        <f t="shared" si="7"/>
        <v>0</v>
      </c>
      <c r="S23" s="10">
        <v>19</v>
      </c>
      <c r="T23" s="19"/>
      <c r="U23" s="46">
        <v>0</v>
      </c>
      <c r="V23" s="90">
        <v>0</v>
      </c>
      <c r="W23" s="46">
        <f t="shared" si="8"/>
        <v>0</v>
      </c>
      <c r="X23" s="90">
        <v>0</v>
      </c>
      <c r="Y23" s="46">
        <f t="shared" si="9"/>
        <v>0</v>
      </c>
      <c r="Z23" s="91">
        <v>0</v>
      </c>
      <c r="AA23" s="22"/>
      <c r="AB23" s="43">
        <f t="shared" si="10"/>
        <v>0</v>
      </c>
      <c r="AC23" s="17" t="s">
        <v>16</v>
      </c>
      <c r="AD23" s="18">
        <v>0</v>
      </c>
    </row>
    <row r="24" spans="1:30" ht="24.6" x14ac:dyDescent="0.65">
      <c r="A24" s="10">
        <v>20</v>
      </c>
      <c r="B24" s="10"/>
      <c r="C24" s="19" t="s">
        <v>405</v>
      </c>
      <c r="D24" s="71">
        <f>+'1'!I24</f>
        <v>6</v>
      </c>
      <c r="E24" s="90">
        <v>0</v>
      </c>
      <c r="F24" s="46">
        <f t="shared" si="0"/>
        <v>6</v>
      </c>
      <c r="G24" s="101">
        <v>0</v>
      </c>
      <c r="H24" s="99">
        <v>0</v>
      </c>
      <c r="I24" s="46">
        <f t="shared" si="1"/>
        <v>6</v>
      </c>
      <c r="J24" s="91"/>
      <c r="K24" s="15">
        <v>85</v>
      </c>
      <c r="L24" s="72">
        <f t="shared" si="5"/>
        <v>0</v>
      </c>
      <c r="M24" s="17" t="s">
        <v>16</v>
      </c>
      <c r="N24" s="18">
        <v>0</v>
      </c>
      <c r="O24" s="23">
        <f t="shared" si="6"/>
        <v>0</v>
      </c>
      <c r="P24" s="19"/>
      <c r="Q24" s="43">
        <f t="shared" si="7"/>
        <v>0</v>
      </c>
      <c r="S24" s="10">
        <v>20</v>
      </c>
      <c r="T24" s="19"/>
      <c r="U24" s="46">
        <v>0</v>
      </c>
      <c r="V24" s="90">
        <v>0</v>
      </c>
      <c r="W24" s="46">
        <f t="shared" si="8"/>
        <v>0</v>
      </c>
      <c r="X24" s="90">
        <v>0</v>
      </c>
      <c r="Y24" s="46">
        <f t="shared" si="9"/>
        <v>0</v>
      </c>
      <c r="Z24" s="91">
        <v>0</v>
      </c>
      <c r="AA24" s="22"/>
      <c r="AB24" s="43">
        <f t="shared" si="10"/>
        <v>0</v>
      </c>
      <c r="AC24" s="17" t="s">
        <v>16</v>
      </c>
      <c r="AD24" s="18">
        <v>0</v>
      </c>
    </row>
    <row r="25" spans="1:30" ht="24.6" x14ac:dyDescent="0.65">
      <c r="A25" s="10">
        <v>21</v>
      </c>
      <c r="B25" s="10" t="s">
        <v>510</v>
      </c>
      <c r="C25" s="19" t="s">
        <v>392</v>
      </c>
      <c r="D25" s="71">
        <f>+'1'!I25</f>
        <v>44</v>
      </c>
      <c r="E25" s="90">
        <v>0</v>
      </c>
      <c r="F25" s="46">
        <f t="shared" si="0"/>
        <v>44</v>
      </c>
      <c r="G25" s="101">
        <v>0</v>
      </c>
      <c r="H25" s="99">
        <v>0</v>
      </c>
      <c r="I25" s="46">
        <f t="shared" si="1"/>
        <v>39</v>
      </c>
      <c r="J25" s="91">
        <v>5</v>
      </c>
      <c r="K25" s="15">
        <v>100</v>
      </c>
      <c r="L25" s="72">
        <f t="shared" si="5"/>
        <v>500</v>
      </c>
      <c r="M25" s="17" t="s">
        <v>16</v>
      </c>
      <c r="N25" s="18">
        <v>0</v>
      </c>
      <c r="O25" s="23">
        <f t="shared" si="6"/>
        <v>500</v>
      </c>
      <c r="P25" s="19"/>
      <c r="Q25" s="43">
        <f t="shared" si="7"/>
        <v>0</v>
      </c>
      <c r="S25" s="10">
        <v>21</v>
      </c>
      <c r="T25" s="19"/>
      <c r="U25" s="46">
        <v>0</v>
      </c>
      <c r="V25" s="90">
        <v>0</v>
      </c>
      <c r="W25" s="46">
        <f t="shared" si="8"/>
        <v>0</v>
      </c>
      <c r="X25" s="90">
        <v>0</v>
      </c>
      <c r="Y25" s="46">
        <f t="shared" si="9"/>
        <v>0</v>
      </c>
      <c r="Z25" s="91">
        <v>0</v>
      </c>
      <c r="AA25" s="22"/>
      <c r="AB25" s="43">
        <f t="shared" si="10"/>
        <v>0</v>
      </c>
      <c r="AC25" s="17" t="s">
        <v>16</v>
      </c>
      <c r="AD25" s="18">
        <v>0</v>
      </c>
    </row>
    <row r="26" spans="1:30" ht="24.6" x14ac:dyDescent="0.65">
      <c r="A26" s="10">
        <v>22</v>
      </c>
      <c r="B26" s="10" t="s">
        <v>516</v>
      </c>
      <c r="C26" s="19" t="s">
        <v>403</v>
      </c>
      <c r="D26" s="71">
        <f>+'1'!I26</f>
        <v>0</v>
      </c>
      <c r="E26" s="90">
        <v>0</v>
      </c>
      <c r="F26" s="46">
        <f t="shared" si="0"/>
        <v>0</v>
      </c>
      <c r="G26" s="101">
        <v>0</v>
      </c>
      <c r="H26" s="99">
        <v>0</v>
      </c>
      <c r="I26" s="46">
        <f t="shared" si="1"/>
        <v>0</v>
      </c>
      <c r="J26" s="91"/>
      <c r="K26" s="15">
        <v>100</v>
      </c>
      <c r="L26" s="72">
        <f t="shared" si="5"/>
        <v>0</v>
      </c>
      <c r="M26" s="17" t="s">
        <v>16</v>
      </c>
      <c r="N26" s="18">
        <v>0</v>
      </c>
      <c r="O26" s="23">
        <f t="shared" si="6"/>
        <v>0</v>
      </c>
      <c r="P26" s="19"/>
      <c r="Q26" s="43">
        <f t="shared" si="7"/>
        <v>0</v>
      </c>
      <c r="S26" s="10">
        <v>22</v>
      </c>
      <c r="T26" s="19"/>
      <c r="U26" s="46">
        <v>0</v>
      </c>
      <c r="V26" s="90">
        <v>0</v>
      </c>
      <c r="W26" s="46">
        <f t="shared" si="8"/>
        <v>0</v>
      </c>
      <c r="X26" s="90">
        <v>0</v>
      </c>
      <c r="Y26" s="46">
        <f t="shared" si="9"/>
        <v>0</v>
      </c>
      <c r="Z26" s="91">
        <v>0</v>
      </c>
      <c r="AA26" s="22"/>
      <c r="AB26" s="43">
        <f t="shared" si="10"/>
        <v>0</v>
      </c>
      <c r="AC26" s="17" t="s">
        <v>16</v>
      </c>
      <c r="AD26" s="18">
        <v>0</v>
      </c>
    </row>
    <row r="27" spans="1:30" ht="24.6" x14ac:dyDescent="0.65">
      <c r="A27" s="10">
        <v>23</v>
      </c>
      <c r="B27" s="10" t="s">
        <v>513</v>
      </c>
      <c r="C27" s="19" t="s">
        <v>383</v>
      </c>
      <c r="D27" s="71">
        <f>+'1'!I27</f>
        <v>33</v>
      </c>
      <c r="E27" s="90">
        <v>0</v>
      </c>
      <c r="F27" s="46">
        <f t="shared" si="0"/>
        <v>33</v>
      </c>
      <c r="G27" s="101">
        <v>0</v>
      </c>
      <c r="H27" s="99">
        <v>0</v>
      </c>
      <c r="I27" s="46">
        <f t="shared" si="1"/>
        <v>32</v>
      </c>
      <c r="J27" s="91">
        <v>1</v>
      </c>
      <c r="K27" s="15">
        <v>100</v>
      </c>
      <c r="L27" s="72">
        <f t="shared" si="5"/>
        <v>100</v>
      </c>
      <c r="M27" s="17" t="s">
        <v>16</v>
      </c>
      <c r="N27" s="18">
        <v>0</v>
      </c>
      <c r="O27" s="23">
        <f t="shared" si="6"/>
        <v>100</v>
      </c>
      <c r="P27" s="19"/>
      <c r="Q27" s="43">
        <f t="shared" si="7"/>
        <v>0</v>
      </c>
      <c r="S27" s="10">
        <v>23</v>
      </c>
      <c r="T27" s="19"/>
      <c r="U27" s="46">
        <v>0</v>
      </c>
      <c r="V27" s="90">
        <v>0</v>
      </c>
      <c r="W27" s="46">
        <f t="shared" si="8"/>
        <v>0</v>
      </c>
      <c r="X27" s="90">
        <v>0</v>
      </c>
      <c r="Y27" s="46">
        <f t="shared" si="9"/>
        <v>0</v>
      </c>
      <c r="Z27" s="91">
        <v>0</v>
      </c>
      <c r="AA27" s="22"/>
      <c r="AB27" s="43">
        <f t="shared" si="10"/>
        <v>0</v>
      </c>
      <c r="AC27" s="17" t="s">
        <v>16</v>
      </c>
      <c r="AD27" s="18">
        <v>0</v>
      </c>
    </row>
    <row r="28" spans="1:30" ht="24.6" x14ac:dyDescent="0.65">
      <c r="A28" s="10">
        <v>24</v>
      </c>
      <c r="B28" s="10" t="s">
        <v>522</v>
      </c>
      <c r="C28" s="19" t="s">
        <v>388</v>
      </c>
      <c r="D28" s="71">
        <f>+'1'!I28</f>
        <v>0</v>
      </c>
      <c r="E28" s="90">
        <v>0</v>
      </c>
      <c r="F28" s="46">
        <f t="shared" si="0"/>
        <v>0</v>
      </c>
      <c r="G28" s="101">
        <v>0</v>
      </c>
      <c r="H28" s="99">
        <v>0</v>
      </c>
      <c r="I28" s="46">
        <f t="shared" si="1"/>
        <v>0</v>
      </c>
      <c r="J28" s="91"/>
      <c r="K28" s="15">
        <v>100</v>
      </c>
      <c r="L28" s="72">
        <f t="shared" si="5"/>
        <v>0</v>
      </c>
      <c r="M28" s="17" t="s">
        <v>16</v>
      </c>
      <c r="N28" s="18">
        <v>0</v>
      </c>
      <c r="O28" s="23">
        <f t="shared" si="6"/>
        <v>0</v>
      </c>
      <c r="P28" s="19"/>
      <c r="Q28" s="43">
        <f t="shared" si="7"/>
        <v>0</v>
      </c>
      <c r="S28" s="10">
        <v>24</v>
      </c>
      <c r="T28" s="19"/>
      <c r="U28" s="46">
        <v>0</v>
      </c>
      <c r="V28" s="90">
        <v>0</v>
      </c>
      <c r="W28" s="46">
        <f t="shared" si="8"/>
        <v>0</v>
      </c>
      <c r="X28" s="90">
        <v>0</v>
      </c>
      <c r="Y28" s="46">
        <f t="shared" si="9"/>
        <v>0</v>
      </c>
      <c r="Z28" s="91">
        <v>0</v>
      </c>
      <c r="AA28" s="22"/>
      <c r="AB28" s="43">
        <f t="shared" si="10"/>
        <v>0</v>
      </c>
      <c r="AC28" s="17" t="s">
        <v>16</v>
      </c>
      <c r="AD28" s="18">
        <v>0</v>
      </c>
    </row>
    <row r="29" spans="1:30" ht="24.6" x14ac:dyDescent="0.65">
      <c r="A29" s="10">
        <v>25</v>
      </c>
      <c r="B29" s="10" t="s">
        <v>515</v>
      </c>
      <c r="C29" s="19" t="s">
        <v>390</v>
      </c>
      <c r="D29" s="71">
        <f>+'1'!I29</f>
        <v>0</v>
      </c>
      <c r="E29" s="90">
        <v>0</v>
      </c>
      <c r="F29" s="46">
        <f t="shared" si="0"/>
        <v>0</v>
      </c>
      <c r="G29" s="101">
        <v>0</v>
      </c>
      <c r="H29" s="99">
        <v>0</v>
      </c>
      <c r="I29" s="46">
        <f t="shared" si="1"/>
        <v>0</v>
      </c>
      <c r="J29" s="91"/>
      <c r="K29" s="15">
        <v>100</v>
      </c>
      <c r="L29" s="72">
        <f t="shared" si="5"/>
        <v>0</v>
      </c>
      <c r="M29" s="17" t="s">
        <v>16</v>
      </c>
      <c r="N29" s="18">
        <v>0</v>
      </c>
      <c r="O29" s="23">
        <f t="shared" si="6"/>
        <v>0</v>
      </c>
      <c r="P29" s="19"/>
      <c r="Q29" s="43">
        <f t="shared" si="7"/>
        <v>0</v>
      </c>
      <c r="S29" s="10">
        <v>25</v>
      </c>
      <c r="T29" s="19"/>
      <c r="U29" s="46">
        <v>0</v>
      </c>
      <c r="V29" s="90">
        <v>0</v>
      </c>
      <c r="W29" s="46">
        <f t="shared" si="8"/>
        <v>0</v>
      </c>
      <c r="X29" s="90">
        <v>0</v>
      </c>
      <c r="Y29" s="46">
        <f t="shared" si="9"/>
        <v>0</v>
      </c>
      <c r="Z29" s="91">
        <v>0</v>
      </c>
      <c r="AA29" s="22"/>
      <c r="AB29" s="43">
        <f t="shared" si="10"/>
        <v>0</v>
      </c>
      <c r="AC29" s="17" t="s">
        <v>16</v>
      </c>
      <c r="AD29" s="18">
        <v>0</v>
      </c>
    </row>
    <row r="30" spans="1:30" ht="24.6" x14ac:dyDescent="0.65">
      <c r="A30" s="10">
        <v>26</v>
      </c>
      <c r="B30" s="10" t="s">
        <v>518</v>
      </c>
      <c r="C30" s="19" t="s">
        <v>385</v>
      </c>
      <c r="D30" s="71">
        <f>+'1'!I30</f>
        <v>0</v>
      </c>
      <c r="E30" s="90">
        <v>0</v>
      </c>
      <c r="F30" s="46">
        <f t="shared" si="0"/>
        <v>0</v>
      </c>
      <c r="G30" s="101">
        <v>0</v>
      </c>
      <c r="H30" s="99">
        <v>0</v>
      </c>
      <c r="I30" s="46">
        <f t="shared" si="1"/>
        <v>0</v>
      </c>
      <c r="J30" s="91"/>
      <c r="K30" s="15">
        <v>100</v>
      </c>
      <c r="L30" s="72">
        <f t="shared" si="5"/>
        <v>0</v>
      </c>
      <c r="M30" s="17" t="s">
        <v>16</v>
      </c>
      <c r="N30" s="18">
        <v>0</v>
      </c>
      <c r="O30" s="23">
        <f t="shared" si="6"/>
        <v>0</v>
      </c>
      <c r="P30" s="19"/>
      <c r="Q30" s="43">
        <f t="shared" si="7"/>
        <v>0</v>
      </c>
      <c r="S30" s="1"/>
      <c r="U30" s="24"/>
      <c r="V30" s="25"/>
      <c r="W30" s="24"/>
      <c r="X30" s="25"/>
      <c r="Y30" s="24"/>
      <c r="Z30" s="24"/>
      <c r="AA30" s="26"/>
      <c r="AB30" s="25"/>
      <c r="AC30" s="27"/>
      <c r="AD30" s="41">
        <v>0</v>
      </c>
    </row>
    <row r="31" spans="1:30" ht="24.6" x14ac:dyDescent="0.65">
      <c r="A31" s="10">
        <v>27</v>
      </c>
      <c r="B31" s="10"/>
      <c r="C31" s="19" t="s">
        <v>398</v>
      </c>
      <c r="D31" s="71">
        <f>+'1'!I31</f>
        <v>0</v>
      </c>
      <c r="E31" s="90">
        <v>0</v>
      </c>
      <c r="F31" s="46">
        <f t="shared" si="0"/>
        <v>0</v>
      </c>
      <c r="G31" s="101">
        <v>0</v>
      </c>
      <c r="H31" s="99">
        <v>0</v>
      </c>
      <c r="I31" s="46">
        <f t="shared" si="1"/>
        <v>0</v>
      </c>
      <c r="J31" s="91"/>
      <c r="K31" s="15">
        <v>100</v>
      </c>
      <c r="L31" s="72">
        <f t="shared" si="5"/>
        <v>0</v>
      </c>
      <c r="M31" s="17" t="s">
        <v>16</v>
      </c>
      <c r="N31" s="18">
        <v>0</v>
      </c>
      <c r="O31" s="23">
        <f t="shared" si="6"/>
        <v>0</v>
      </c>
      <c r="P31" s="19"/>
      <c r="Q31" s="43">
        <f t="shared" si="7"/>
        <v>0</v>
      </c>
    </row>
    <row r="32" spans="1:30" ht="24.6" x14ac:dyDescent="0.65">
      <c r="A32" s="10">
        <v>28</v>
      </c>
      <c r="B32" s="10" t="s">
        <v>496</v>
      </c>
      <c r="C32" s="19" t="s">
        <v>396</v>
      </c>
      <c r="D32" s="71">
        <f>+'1'!I32</f>
        <v>25</v>
      </c>
      <c r="E32" s="90">
        <v>0</v>
      </c>
      <c r="F32" s="46">
        <f t="shared" si="0"/>
        <v>25</v>
      </c>
      <c r="G32" s="101">
        <v>0</v>
      </c>
      <c r="H32" s="99">
        <v>0</v>
      </c>
      <c r="I32" s="46">
        <f t="shared" si="1"/>
        <v>23</v>
      </c>
      <c r="J32" s="91">
        <v>2</v>
      </c>
      <c r="K32" s="15">
        <v>100</v>
      </c>
      <c r="L32" s="72">
        <f t="shared" si="5"/>
        <v>200</v>
      </c>
      <c r="M32" s="17" t="s">
        <v>16</v>
      </c>
      <c r="N32" s="18">
        <v>0</v>
      </c>
      <c r="O32" s="23">
        <f t="shared" si="6"/>
        <v>200</v>
      </c>
      <c r="P32" s="19"/>
      <c r="Q32" s="43">
        <f t="shared" si="7"/>
        <v>0</v>
      </c>
      <c r="T32" s="172" t="s">
        <v>119</v>
      </c>
      <c r="U32" s="173"/>
      <c r="V32" s="173"/>
      <c r="W32" s="173"/>
      <c r="X32" s="173"/>
      <c r="Y32" s="173"/>
      <c r="Z32" s="173"/>
      <c r="AA32" s="174"/>
      <c r="AB32" s="40">
        <f>SUM(AB5:AB29)</f>
        <v>0</v>
      </c>
    </row>
    <row r="33" spans="1:27" ht="24.6" x14ac:dyDescent="0.65">
      <c r="A33" s="10">
        <v>29</v>
      </c>
      <c r="B33" s="10"/>
      <c r="C33" s="19" t="s">
        <v>383</v>
      </c>
      <c r="D33" s="71">
        <f>+'1'!I33</f>
        <v>0</v>
      </c>
      <c r="E33" s="90">
        <v>0</v>
      </c>
      <c r="F33" s="46">
        <f t="shared" si="0"/>
        <v>0</v>
      </c>
      <c r="G33" s="101">
        <v>0</v>
      </c>
      <c r="H33" s="99">
        <v>0</v>
      </c>
      <c r="I33" s="46">
        <f t="shared" si="1"/>
        <v>0</v>
      </c>
      <c r="J33" s="91"/>
      <c r="K33" s="15">
        <v>100</v>
      </c>
      <c r="L33" s="72">
        <f t="shared" si="5"/>
        <v>0</v>
      </c>
      <c r="M33" s="17" t="s">
        <v>16</v>
      </c>
      <c r="N33" s="18">
        <v>0</v>
      </c>
      <c r="O33" s="23">
        <f t="shared" si="6"/>
        <v>0</v>
      </c>
      <c r="P33" s="19"/>
      <c r="Q33" s="43">
        <f t="shared" si="7"/>
        <v>0</v>
      </c>
      <c r="T33" s="5"/>
      <c r="U33" s="5"/>
      <c r="V33" s="5"/>
      <c r="W33" s="5"/>
      <c r="X33" s="5"/>
      <c r="Y33" s="5"/>
      <c r="Z33" s="5"/>
      <c r="AA33" s="5"/>
    </row>
    <row r="34" spans="1:27" ht="24.6" x14ac:dyDescent="0.65">
      <c r="A34" s="10">
        <v>30</v>
      </c>
      <c r="B34" s="10" t="s">
        <v>517</v>
      </c>
      <c r="C34" s="19" t="s">
        <v>387</v>
      </c>
      <c r="D34" s="71">
        <f>+'1'!I34</f>
        <v>0</v>
      </c>
      <c r="E34" s="90">
        <v>0</v>
      </c>
      <c r="F34" s="46">
        <f t="shared" si="0"/>
        <v>0</v>
      </c>
      <c r="G34" s="101">
        <v>0</v>
      </c>
      <c r="H34" s="99">
        <v>0</v>
      </c>
      <c r="I34" s="46">
        <f t="shared" si="1"/>
        <v>0</v>
      </c>
      <c r="J34" s="91"/>
      <c r="K34" s="15">
        <v>100</v>
      </c>
      <c r="L34" s="72">
        <f t="shared" si="5"/>
        <v>0</v>
      </c>
      <c r="M34" s="17" t="s">
        <v>16</v>
      </c>
      <c r="N34" s="18">
        <v>0</v>
      </c>
      <c r="O34" s="23">
        <f t="shared" si="6"/>
        <v>0</v>
      </c>
      <c r="P34" s="19"/>
      <c r="Q34" s="43">
        <f t="shared" si="7"/>
        <v>0</v>
      </c>
    </row>
    <row r="35" spans="1:27" ht="24.6" x14ac:dyDescent="0.65">
      <c r="A35" s="10">
        <v>31</v>
      </c>
      <c r="B35" s="10" t="s">
        <v>491</v>
      </c>
      <c r="C35" s="19" t="s">
        <v>48</v>
      </c>
      <c r="D35" s="71">
        <f>+'1'!I35</f>
        <v>22</v>
      </c>
      <c r="E35" s="90">
        <v>0</v>
      </c>
      <c r="F35" s="46">
        <f t="shared" si="0"/>
        <v>22</v>
      </c>
      <c r="G35" s="101">
        <v>0</v>
      </c>
      <c r="H35" s="99">
        <v>0</v>
      </c>
      <c r="I35" s="46">
        <f t="shared" si="1"/>
        <v>20</v>
      </c>
      <c r="J35" s="91">
        <v>2</v>
      </c>
      <c r="K35" s="15">
        <v>100</v>
      </c>
      <c r="L35" s="72">
        <f t="shared" si="5"/>
        <v>200</v>
      </c>
      <c r="M35" s="17" t="s">
        <v>16</v>
      </c>
      <c r="N35" s="18">
        <v>0</v>
      </c>
      <c r="O35" s="23">
        <f t="shared" si="6"/>
        <v>200</v>
      </c>
      <c r="P35" s="19"/>
      <c r="Q35" s="43">
        <f t="shared" si="7"/>
        <v>0</v>
      </c>
    </row>
    <row r="36" spans="1:27" ht="24.6" x14ac:dyDescent="0.65">
      <c r="A36" s="10">
        <v>32</v>
      </c>
      <c r="B36" s="10" t="s">
        <v>512</v>
      </c>
      <c r="C36" s="19" t="s">
        <v>393</v>
      </c>
      <c r="D36" s="71">
        <f>+'1'!I36</f>
        <v>17</v>
      </c>
      <c r="E36" s="90">
        <v>0</v>
      </c>
      <c r="F36" s="46">
        <f t="shared" si="0"/>
        <v>17</v>
      </c>
      <c r="G36" s="101">
        <v>0</v>
      </c>
      <c r="H36" s="99">
        <v>0</v>
      </c>
      <c r="I36" s="46">
        <f t="shared" si="1"/>
        <v>16</v>
      </c>
      <c r="J36" s="91">
        <v>1</v>
      </c>
      <c r="K36" s="15">
        <v>130</v>
      </c>
      <c r="L36" s="72">
        <f t="shared" si="5"/>
        <v>130</v>
      </c>
      <c r="M36" s="17" t="s">
        <v>16</v>
      </c>
      <c r="N36" s="18">
        <v>0</v>
      </c>
      <c r="O36" s="23">
        <f t="shared" si="6"/>
        <v>130</v>
      </c>
      <c r="P36" s="19"/>
      <c r="Q36" s="43">
        <f t="shared" si="7"/>
        <v>0</v>
      </c>
    </row>
    <row r="37" spans="1:27" ht="24.6" x14ac:dyDescent="0.65">
      <c r="A37" s="10">
        <v>33</v>
      </c>
      <c r="B37" s="10" t="s">
        <v>519</v>
      </c>
      <c r="C37" s="19" t="s">
        <v>406</v>
      </c>
      <c r="D37" s="71">
        <f>+'1'!I37</f>
        <v>4</v>
      </c>
      <c r="E37" s="90">
        <v>0</v>
      </c>
      <c r="F37" s="46">
        <f t="shared" si="0"/>
        <v>4</v>
      </c>
      <c r="G37" s="101">
        <v>0</v>
      </c>
      <c r="H37" s="99">
        <v>0</v>
      </c>
      <c r="I37" s="46">
        <f t="shared" si="1"/>
        <v>3</v>
      </c>
      <c r="J37" s="91">
        <v>1</v>
      </c>
      <c r="K37" s="15">
        <v>130</v>
      </c>
      <c r="L37" s="72">
        <f t="shared" si="5"/>
        <v>130</v>
      </c>
      <c r="M37" s="17" t="s">
        <v>16</v>
      </c>
      <c r="N37" s="18">
        <v>0</v>
      </c>
      <c r="O37" s="23">
        <f t="shared" si="6"/>
        <v>130</v>
      </c>
      <c r="P37" s="19"/>
      <c r="Q37" s="43">
        <f t="shared" si="7"/>
        <v>0</v>
      </c>
    </row>
    <row r="38" spans="1:27" ht="24.6" x14ac:dyDescent="0.65">
      <c r="A38" s="10">
        <v>34</v>
      </c>
      <c r="B38" s="10" t="s">
        <v>501</v>
      </c>
      <c r="C38" s="19" t="s">
        <v>416</v>
      </c>
      <c r="D38" s="71">
        <f>+'1'!I38</f>
        <v>5</v>
      </c>
      <c r="E38" s="90">
        <v>0</v>
      </c>
      <c r="F38" s="46">
        <f>D38+E38</f>
        <v>5</v>
      </c>
      <c r="G38" s="101">
        <v>0</v>
      </c>
      <c r="H38" s="99">
        <v>0</v>
      </c>
      <c r="I38" s="46">
        <f>+F38-G38-J38-H38</f>
        <v>3</v>
      </c>
      <c r="J38" s="91">
        <v>2</v>
      </c>
      <c r="K38" s="15">
        <v>130</v>
      </c>
      <c r="L38" s="72">
        <f>+K38*J38</f>
        <v>260</v>
      </c>
      <c r="M38" s="17" t="s">
        <v>16</v>
      </c>
      <c r="N38" s="18">
        <v>0</v>
      </c>
      <c r="O38" s="23">
        <f>SUM(L38-N38)</f>
        <v>260</v>
      </c>
      <c r="P38" s="19"/>
      <c r="Q38" s="43">
        <f t="shared" ref="Q38:Q40" si="11">+L38*P38</f>
        <v>0</v>
      </c>
    </row>
    <row r="39" spans="1:27" ht="24.6" x14ac:dyDescent="0.65">
      <c r="A39" s="10">
        <v>35</v>
      </c>
      <c r="B39" s="10"/>
      <c r="C39" s="19" t="s">
        <v>334</v>
      </c>
      <c r="D39" s="71">
        <f>+'1'!I39</f>
        <v>0</v>
      </c>
      <c r="E39" s="90">
        <v>0</v>
      </c>
      <c r="F39" s="46">
        <f t="shared" si="0"/>
        <v>0</v>
      </c>
      <c r="G39" s="101">
        <v>0</v>
      </c>
      <c r="H39" s="99">
        <v>0</v>
      </c>
      <c r="I39" s="46">
        <f t="shared" si="1"/>
        <v>0</v>
      </c>
      <c r="J39" s="91"/>
      <c r="K39" s="15">
        <v>35</v>
      </c>
      <c r="L39" s="72">
        <f t="shared" si="5"/>
        <v>0</v>
      </c>
      <c r="M39" s="17" t="s">
        <v>16</v>
      </c>
      <c r="N39" s="18">
        <v>0</v>
      </c>
      <c r="O39" s="23">
        <f t="shared" si="6"/>
        <v>0</v>
      </c>
      <c r="P39" s="19"/>
      <c r="Q39" s="43">
        <f t="shared" si="11"/>
        <v>0</v>
      </c>
    </row>
    <row r="40" spans="1:27" ht="24.6" x14ac:dyDescent="0.65">
      <c r="A40" s="10">
        <v>36</v>
      </c>
      <c r="B40" s="10"/>
      <c r="C40" s="19" t="s">
        <v>138</v>
      </c>
      <c r="D40" s="71">
        <f>+'1'!I40</f>
        <v>0</v>
      </c>
      <c r="E40" s="90">
        <v>0</v>
      </c>
      <c r="F40" s="46">
        <f t="shared" si="0"/>
        <v>0</v>
      </c>
      <c r="G40" s="101">
        <v>0</v>
      </c>
      <c r="H40" s="99">
        <v>0</v>
      </c>
      <c r="I40" s="46">
        <f t="shared" si="1"/>
        <v>0</v>
      </c>
      <c r="J40" s="91"/>
      <c r="K40" s="15">
        <v>40</v>
      </c>
      <c r="L40" s="72">
        <f t="shared" si="5"/>
        <v>0</v>
      </c>
      <c r="M40" s="17" t="s">
        <v>16</v>
      </c>
      <c r="N40" s="18">
        <v>0</v>
      </c>
      <c r="O40" s="23">
        <f t="shared" si="6"/>
        <v>0</v>
      </c>
      <c r="P40" s="19"/>
      <c r="Q40" s="43">
        <f t="shared" si="11"/>
        <v>0</v>
      </c>
    </row>
    <row r="41" spans="1:27" ht="24.6" x14ac:dyDescent="0.65">
      <c r="A41" s="10">
        <v>37</v>
      </c>
      <c r="B41" s="10" t="s">
        <v>494</v>
      </c>
      <c r="C41" s="19" t="s">
        <v>49</v>
      </c>
      <c r="D41" s="71">
        <f>+'1'!I41</f>
        <v>3</v>
      </c>
      <c r="E41" s="90">
        <v>0</v>
      </c>
      <c r="F41" s="46">
        <f t="shared" si="0"/>
        <v>3</v>
      </c>
      <c r="G41" s="101">
        <v>0</v>
      </c>
      <c r="H41" s="99">
        <v>0</v>
      </c>
      <c r="I41" s="46">
        <f t="shared" si="1"/>
        <v>2</v>
      </c>
      <c r="J41" s="91">
        <v>1</v>
      </c>
      <c r="K41" s="15">
        <v>50</v>
      </c>
      <c r="L41" s="72">
        <f t="shared" si="5"/>
        <v>50</v>
      </c>
      <c r="M41" s="17" t="s">
        <v>16</v>
      </c>
      <c r="N41" s="18">
        <v>0</v>
      </c>
      <c r="O41" s="23">
        <f t="shared" si="6"/>
        <v>50</v>
      </c>
      <c r="P41" s="19"/>
      <c r="Q41" s="43">
        <f t="shared" si="7"/>
        <v>0</v>
      </c>
    </row>
    <row r="42" spans="1:27" ht="24.6" x14ac:dyDescent="0.65">
      <c r="A42" s="10">
        <v>38</v>
      </c>
      <c r="B42" s="10" t="s">
        <v>493</v>
      </c>
      <c r="C42" s="19" t="s">
        <v>50</v>
      </c>
      <c r="D42" s="71">
        <f>+'1'!I42</f>
        <v>5</v>
      </c>
      <c r="E42" s="90">
        <v>0</v>
      </c>
      <c r="F42" s="46">
        <f t="shared" si="0"/>
        <v>5</v>
      </c>
      <c r="G42" s="101">
        <v>0</v>
      </c>
      <c r="H42" s="99">
        <v>0</v>
      </c>
      <c r="I42" s="46">
        <f t="shared" si="1"/>
        <v>4</v>
      </c>
      <c r="J42" s="91">
        <v>1</v>
      </c>
      <c r="K42" s="15">
        <v>50</v>
      </c>
      <c r="L42" s="72">
        <f t="shared" si="5"/>
        <v>50</v>
      </c>
      <c r="M42" s="17" t="s">
        <v>16</v>
      </c>
      <c r="N42" s="18">
        <v>0</v>
      </c>
      <c r="O42" s="23">
        <f t="shared" si="6"/>
        <v>50</v>
      </c>
      <c r="P42" s="19"/>
      <c r="Q42" s="43">
        <f t="shared" si="7"/>
        <v>0</v>
      </c>
    </row>
    <row r="43" spans="1:27" ht="24.6" x14ac:dyDescent="0.65">
      <c r="A43" s="10">
        <v>39</v>
      </c>
      <c r="B43" s="10" t="s">
        <v>556</v>
      </c>
      <c r="C43" s="19" t="s">
        <v>51</v>
      </c>
      <c r="D43" s="71">
        <f>+'1'!I43</f>
        <v>4</v>
      </c>
      <c r="E43" s="90">
        <v>0</v>
      </c>
      <c r="F43" s="46">
        <f t="shared" si="0"/>
        <v>4</v>
      </c>
      <c r="G43" s="101">
        <v>0</v>
      </c>
      <c r="H43" s="99">
        <v>0</v>
      </c>
      <c r="I43" s="46">
        <f t="shared" si="1"/>
        <v>4</v>
      </c>
      <c r="J43" s="91"/>
      <c r="K43" s="15">
        <v>50</v>
      </c>
      <c r="L43" s="72">
        <f t="shared" si="5"/>
        <v>0</v>
      </c>
      <c r="M43" s="17" t="s">
        <v>16</v>
      </c>
      <c r="N43" s="18">
        <v>0</v>
      </c>
      <c r="O43" s="23">
        <f t="shared" si="6"/>
        <v>0</v>
      </c>
      <c r="P43" s="19"/>
      <c r="Q43" s="43">
        <f t="shared" si="7"/>
        <v>0</v>
      </c>
    </row>
    <row r="44" spans="1:27" ht="24.6" x14ac:dyDescent="0.65">
      <c r="A44" s="10">
        <v>40</v>
      </c>
      <c r="B44" s="10"/>
      <c r="C44" s="19" t="s">
        <v>265</v>
      </c>
      <c r="D44" s="71">
        <f>+'1'!I44</f>
        <v>0</v>
      </c>
      <c r="E44" s="90">
        <v>0</v>
      </c>
      <c r="F44" s="46">
        <f t="shared" si="0"/>
        <v>0</v>
      </c>
      <c r="G44" s="101">
        <v>0</v>
      </c>
      <c r="H44" s="99">
        <v>0</v>
      </c>
      <c r="I44" s="46">
        <f t="shared" si="1"/>
        <v>0</v>
      </c>
      <c r="J44" s="91"/>
      <c r="K44" s="15">
        <v>25</v>
      </c>
      <c r="L44" s="72">
        <f t="shared" si="5"/>
        <v>0</v>
      </c>
      <c r="M44" s="17" t="s">
        <v>16</v>
      </c>
      <c r="N44" s="18">
        <v>0</v>
      </c>
      <c r="O44" s="23">
        <f t="shared" si="6"/>
        <v>0</v>
      </c>
      <c r="P44" s="19"/>
      <c r="Q44" s="43">
        <f t="shared" si="7"/>
        <v>0</v>
      </c>
    </row>
    <row r="45" spans="1:27" ht="24.6" x14ac:dyDescent="0.65">
      <c r="A45" s="10">
        <v>41</v>
      </c>
      <c r="B45" s="10"/>
      <c r="C45" s="19" t="s">
        <v>449</v>
      </c>
      <c r="D45" s="71">
        <f>+'1'!I45</f>
        <v>0</v>
      </c>
      <c r="E45" s="90">
        <v>0</v>
      </c>
      <c r="F45" s="46">
        <f>D45+E45</f>
        <v>0</v>
      </c>
      <c r="G45" s="101">
        <v>0</v>
      </c>
      <c r="H45" s="99">
        <v>0</v>
      </c>
      <c r="I45" s="46">
        <f>+F45-G45-J45-H45</f>
        <v>0</v>
      </c>
      <c r="J45" s="91"/>
      <c r="K45" s="15">
        <v>25</v>
      </c>
      <c r="L45" s="72">
        <f>+K45*J45</f>
        <v>0</v>
      </c>
      <c r="M45" s="17" t="s">
        <v>16</v>
      </c>
      <c r="N45" s="18">
        <v>0</v>
      </c>
      <c r="O45" s="23">
        <f>SUM(L45-N45)</f>
        <v>0</v>
      </c>
      <c r="P45" s="19"/>
      <c r="Q45" s="43">
        <f>+L45*P45</f>
        <v>0</v>
      </c>
    </row>
    <row r="46" spans="1:27" ht="24.6" x14ac:dyDescent="0.65">
      <c r="A46" s="10">
        <v>42</v>
      </c>
      <c r="B46" s="10"/>
      <c r="C46" s="19" t="s">
        <v>450</v>
      </c>
      <c r="D46" s="71">
        <f>+'1'!I46</f>
        <v>0</v>
      </c>
      <c r="E46" s="90">
        <v>0</v>
      </c>
      <c r="F46" s="46">
        <f>D46+E46</f>
        <v>0</v>
      </c>
      <c r="G46" s="101">
        <v>0</v>
      </c>
      <c r="H46" s="99">
        <v>0</v>
      </c>
      <c r="I46" s="46">
        <f>+F46-G46-J46-H46</f>
        <v>0</v>
      </c>
      <c r="J46" s="91"/>
      <c r="K46" s="20">
        <v>25</v>
      </c>
      <c r="L46" s="72">
        <f>+K46*J46</f>
        <v>0</v>
      </c>
      <c r="M46" s="17" t="s">
        <v>16</v>
      </c>
      <c r="N46" s="18">
        <v>0</v>
      </c>
      <c r="O46" s="23">
        <f>SUM(L46-N46)</f>
        <v>0</v>
      </c>
      <c r="P46" s="19"/>
      <c r="Q46" s="43">
        <f>+L46*P46</f>
        <v>0</v>
      </c>
    </row>
    <row r="47" spans="1:27" ht="24.6" x14ac:dyDescent="0.65">
      <c r="A47" s="10">
        <v>43</v>
      </c>
      <c r="B47" s="10"/>
      <c r="C47" s="19" t="s">
        <v>451</v>
      </c>
      <c r="D47" s="71">
        <f>+'1'!I47</f>
        <v>0</v>
      </c>
      <c r="E47" s="90">
        <v>0</v>
      </c>
      <c r="F47" s="46">
        <f>D47+E47</f>
        <v>0</v>
      </c>
      <c r="G47" s="101">
        <v>0</v>
      </c>
      <c r="H47" s="99">
        <v>0</v>
      </c>
      <c r="I47" s="46">
        <f>+F47-G47-J47-H47</f>
        <v>0</v>
      </c>
      <c r="J47" s="91"/>
      <c r="K47" s="20">
        <v>25</v>
      </c>
      <c r="L47" s="72">
        <f>+K47*J47</f>
        <v>0</v>
      </c>
      <c r="M47" s="17" t="s">
        <v>16</v>
      </c>
      <c r="N47" s="18">
        <v>0</v>
      </c>
      <c r="O47" s="23">
        <f>SUM(L47-N47)</f>
        <v>0</v>
      </c>
      <c r="P47" s="19"/>
      <c r="Q47" s="43">
        <f>+L47*P47</f>
        <v>0</v>
      </c>
    </row>
    <row r="48" spans="1:27" ht="24.6" x14ac:dyDescent="0.65">
      <c r="A48" s="10">
        <v>44</v>
      </c>
      <c r="B48" s="10" t="s">
        <v>540</v>
      </c>
      <c r="C48" s="19" t="s">
        <v>266</v>
      </c>
      <c r="D48" s="71">
        <f>+'1'!I48</f>
        <v>0</v>
      </c>
      <c r="E48" s="90">
        <v>0</v>
      </c>
      <c r="F48" s="46">
        <f t="shared" si="0"/>
        <v>0</v>
      </c>
      <c r="G48" s="101">
        <v>0</v>
      </c>
      <c r="H48" s="99">
        <v>0</v>
      </c>
      <c r="I48" s="46">
        <f t="shared" si="1"/>
        <v>0</v>
      </c>
      <c r="J48" s="91"/>
      <c r="K48" s="15">
        <v>50</v>
      </c>
      <c r="L48" s="72">
        <f t="shared" si="5"/>
        <v>0</v>
      </c>
      <c r="M48" s="17" t="s">
        <v>16</v>
      </c>
      <c r="N48" s="18">
        <v>0</v>
      </c>
      <c r="O48" s="23">
        <f t="shared" si="6"/>
        <v>0</v>
      </c>
      <c r="P48" s="19"/>
      <c r="Q48" s="43">
        <f t="shared" si="7"/>
        <v>0</v>
      </c>
    </row>
    <row r="49" spans="1:17" ht="24.6" x14ac:dyDescent="0.65">
      <c r="A49" s="10">
        <v>45</v>
      </c>
      <c r="B49" s="10" t="s">
        <v>537</v>
      </c>
      <c r="C49" s="19" t="s">
        <v>52</v>
      </c>
      <c r="D49" s="71">
        <f>+'1'!I49</f>
        <v>4</v>
      </c>
      <c r="E49" s="90">
        <v>0</v>
      </c>
      <c r="F49" s="46">
        <f t="shared" si="0"/>
        <v>4</v>
      </c>
      <c r="G49" s="101">
        <v>0</v>
      </c>
      <c r="H49" s="99">
        <v>0</v>
      </c>
      <c r="I49" s="46">
        <f t="shared" si="1"/>
        <v>3</v>
      </c>
      <c r="J49" s="91">
        <v>1</v>
      </c>
      <c r="K49" s="15">
        <v>50</v>
      </c>
      <c r="L49" s="72">
        <f t="shared" si="5"/>
        <v>50</v>
      </c>
      <c r="M49" s="17" t="s">
        <v>16</v>
      </c>
      <c r="N49" s="18">
        <v>0</v>
      </c>
      <c r="O49" s="23">
        <f t="shared" si="6"/>
        <v>50</v>
      </c>
      <c r="P49" s="19"/>
      <c r="Q49" s="43">
        <f t="shared" si="7"/>
        <v>0</v>
      </c>
    </row>
    <row r="50" spans="1:17" ht="24.6" x14ac:dyDescent="0.65">
      <c r="A50" s="10">
        <v>46</v>
      </c>
      <c r="B50" s="10" t="s">
        <v>538</v>
      </c>
      <c r="C50" s="19" t="s">
        <v>53</v>
      </c>
      <c r="D50" s="71">
        <f>+'1'!I50</f>
        <v>3</v>
      </c>
      <c r="E50" s="90">
        <v>0</v>
      </c>
      <c r="F50" s="46">
        <f t="shared" si="0"/>
        <v>3</v>
      </c>
      <c r="G50" s="101">
        <v>0</v>
      </c>
      <c r="H50" s="99">
        <v>0</v>
      </c>
      <c r="I50" s="46">
        <f t="shared" si="1"/>
        <v>3</v>
      </c>
      <c r="J50" s="91"/>
      <c r="K50" s="15">
        <v>50</v>
      </c>
      <c r="L50" s="72">
        <f t="shared" si="5"/>
        <v>0</v>
      </c>
      <c r="M50" s="17" t="s">
        <v>16</v>
      </c>
      <c r="N50" s="18">
        <v>0</v>
      </c>
      <c r="O50" s="23">
        <f t="shared" si="6"/>
        <v>0</v>
      </c>
      <c r="P50" s="19"/>
      <c r="Q50" s="43">
        <f t="shared" si="7"/>
        <v>0</v>
      </c>
    </row>
    <row r="51" spans="1:17" ht="24.6" x14ac:dyDescent="0.65">
      <c r="A51" s="10">
        <v>47</v>
      </c>
      <c r="B51" s="10" t="s">
        <v>498</v>
      </c>
      <c r="C51" s="19" t="s">
        <v>54</v>
      </c>
      <c r="D51" s="71">
        <f>+'1'!I51</f>
        <v>8</v>
      </c>
      <c r="E51" s="90">
        <v>0</v>
      </c>
      <c r="F51" s="46">
        <f t="shared" si="0"/>
        <v>8</v>
      </c>
      <c r="G51" s="101">
        <v>0</v>
      </c>
      <c r="H51" s="99">
        <v>0</v>
      </c>
      <c r="I51" s="46">
        <f t="shared" si="1"/>
        <v>6</v>
      </c>
      <c r="J51" s="91">
        <v>2</v>
      </c>
      <c r="K51" s="15">
        <v>50</v>
      </c>
      <c r="L51" s="72">
        <f t="shared" si="5"/>
        <v>100</v>
      </c>
      <c r="M51" s="17" t="s">
        <v>427</v>
      </c>
      <c r="N51" s="18">
        <v>50</v>
      </c>
      <c r="O51" s="23">
        <f t="shared" si="6"/>
        <v>50</v>
      </c>
      <c r="P51" s="19"/>
      <c r="Q51" s="43">
        <f t="shared" si="7"/>
        <v>0</v>
      </c>
    </row>
    <row r="52" spans="1:17" ht="24.6" x14ac:dyDescent="0.65">
      <c r="A52" s="10">
        <v>48</v>
      </c>
      <c r="B52" s="10" t="s">
        <v>499</v>
      </c>
      <c r="C52" s="19" t="s">
        <v>55</v>
      </c>
      <c r="D52" s="71">
        <f>+'1'!I52</f>
        <v>8</v>
      </c>
      <c r="E52" s="90">
        <v>0</v>
      </c>
      <c r="F52" s="46">
        <f t="shared" si="0"/>
        <v>8</v>
      </c>
      <c r="G52" s="101">
        <v>0</v>
      </c>
      <c r="H52" s="99">
        <v>0</v>
      </c>
      <c r="I52" s="46">
        <f t="shared" si="1"/>
        <v>7</v>
      </c>
      <c r="J52" s="91">
        <v>1</v>
      </c>
      <c r="K52" s="15">
        <v>50</v>
      </c>
      <c r="L52" s="72">
        <f t="shared" si="5"/>
        <v>50</v>
      </c>
      <c r="M52" s="17" t="s">
        <v>16</v>
      </c>
      <c r="N52" s="18">
        <v>0</v>
      </c>
      <c r="O52" s="23">
        <f t="shared" si="6"/>
        <v>50</v>
      </c>
      <c r="P52" s="19"/>
      <c r="Q52" s="43">
        <f t="shared" si="7"/>
        <v>0</v>
      </c>
    </row>
    <row r="53" spans="1:17" ht="24.6" x14ac:dyDescent="0.65">
      <c r="A53" s="10">
        <v>49</v>
      </c>
      <c r="B53" s="10" t="s">
        <v>539</v>
      </c>
      <c r="C53" s="19" t="s">
        <v>56</v>
      </c>
      <c r="D53" s="71">
        <f>+'1'!I53</f>
        <v>0</v>
      </c>
      <c r="E53" s="90">
        <v>0</v>
      </c>
      <c r="F53" s="46">
        <f t="shared" si="0"/>
        <v>0</v>
      </c>
      <c r="G53" s="101">
        <v>0</v>
      </c>
      <c r="H53" s="99">
        <v>0</v>
      </c>
      <c r="I53" s="46">
        <f t="shared" si="1"/>
        <v>0</v>
      </c>
      <c r="J53" s="91"/>
      <c r="K53" s="15">
        <v>50</v>
      </c>
      <c r="L53" s="72">
        <f t="shared" si="5"/>
        <v>0</v>
      </c>
      <c r="M53" s="17" t="s">
        <v>16</v>
      </c>
      <c r="N53" s="18">
        <v>0</v>
      </c>
      <c r="O53" s="23">
        <f t="shared" si="6"/>
        <v>0</v>
      </c>
      <c r="P53" s="19"/>
      <c r="Q53" s="43">
        <f t="shared" si="7"/>
        <v>0</v>
      </c>
    </row>
    <row r="54" spans="1:17" ht="24.6" x14ac:dyDescent="0.65">
      <c r="A54" s="10">
        <v>50</v>
      </c>
      <c r="B54" s="10" t="s">
        <v>497</v>
      </c>
      <c r="C54" s="19" t="s">
        <v>57</v>
      </c>
      <c r="D54" s="71">
        <f>+'1'!I54</f>
        <v>2</v>
      </c>
      <c r="E54" s="90">
        <v>0</v>
      </c>
      <c r="F54" s="46">
        <f t="shared" si="0"/>
        <v>2</v>
      </c>
      <c r="G54" s="101">
        <v>0</v>
      </c>
      <c r="H54" s="99">
        <v>0</v>
      </c>
      <c r="I54" s="46">
        <f t="shared" si="1"/>
        <v>0</v>
      </c>
      <c r="J54" s="91">
        <v>2</v>
      </c>
      <c r="K54" s="15">
        <v>50</v>
      </c>
      <c r="L54" s="72">
        <f t="shared" si="5"/>
        <v>100</v>
      </c>
      <c r="M54" s="17" t="s">
        <v>16</v>
      </c>
      <c r="N54" s="18">
        <v>0</v>
      </c>
      <c r="O54" s="23">
        <f t="shared" si="6"/>
        <v>100</v>
      </c>
      <c r="P54" s="19"/>
      <c r="Q54" s="43">
        <f t="shared" si="7"/>
        <v>0</v>
      </c>
    </row>
    <row r="55" spans="1:17" ht="24.6" x14ac:dyDescent="0.65">
      <c r="A55" s="10">
        <v>51</v>
      </c>
      <c r="B55" s="10" t="s">
        <v>490</v>
      </c>
      <c r="C55" s="19" t="s">
        <v>58</v>
      </c>
      <c r="D55" s="71">
        <f>+'1'!I55</f>
        <v>19</v>
      </c>
      <c r="E55" s="90">
        <v>0</v>
      </c>
      <c r="F55" s="46">
        <f t="shared" si="0"/>
        <v>19</v>
      </c>
      <c r="G55" s="101">
        <v>0</v>
      </c>
      <c r="H55" s="99">
        <v>0</v>
      </c>
      <c r="I55" s="46">
        <f t="shared" si="1"/>
        <v>16</v>
      </c>
      <c r="J55" s="91">
        <v>3</v>
      </c>
      <c r="K55" s="15">
        <v>50</v>
      </c>
      <c r="L55" s="72">
        <f t="shared" si="5"/>
        <v>150</v>
      </c>
      <c r="M55" s="17" t="s">
        <v>427</v>
      </c>
      <c r="N55" s="18">
        <v>50</v>
      </c>
      <c r="O55" s="23">
        <f t="shared" si="6"/>
        <v>100</v>
      </c>
      <c r="P55" s="19"/>
      <c r="Q55" s="43">
        <f t="shared" si="7"/>
        <v>0</v>
      </c>
    </row>
    <row r="56" spans="1:17" ht="24.6" x14ac:dyDescent="0.65">
      <c r="A56" s="10">
        <v>52</v>
      </c>
      <c r="B56" s="10" t="s">
        <v>488</v>
      </c>
      <c r="C56" s="19" t="s">
        <v>59</v>
      </c>
      <c r="D56" s="71">
        <f>+'1'!I56</f>
        <v>6</v>
      </c>
      <c r="E56" s="90">
        <v>0</v>
      </c>
      <c r="F56" s="46">
        <f t="shared" si="0"/>
        <v>6</v>
      </c>
      <c r="G56" s="101">
        <v>0</v>
      </c>
      <c r="H56" s="99">
        <v>0</v>
      </c>
      <c r="I56" s="46">
        <f t="shared" si="1"/>
        <v>6</v>
      </c>
      <c r="J56" s="91"/>
      <c r="K56" s="15">
        <v>50</v>
      </c>
      <c r="L56" s="72">
        <f t="shared" si="5"/>
        <v>0</v>
      </c>
      <c r="M56" s="17" t="s">
        <v>16</v>
      </c>
      <c r="N56" s="18">
        <v>0</v>
      </c>
      <c r="O56" s="23">
        <f t="shared" si="6"/>
        <v>0</v>
      </c>
      <c r="P56" s="19"/>
      <c r="Q56" s="43">
        <f t="shared" si="7"/>
        <v>0</v>
      </c>
    </row>
    <row r="57" spans="1:17" ht="24.6" x14ac:dyDescent="0.65">
      <c r="A57" s="10">
        <v>53</v>
      </c>
      <c r="B57" s="10" t="s">
        <v>489</v>
      </c>
      <c r="C57" s="19" t="s">
        <v>60</v>
      </c>
      <c r="D57" s="71">
        <f>+'1'!I57</f>
        <v>11</v>
      </c>
      <c r="E57" s="90">
        <v>0</v>
      </c>
      <c r="F57" s="46">
        <f t="shared" si="0"/>
        <v>11</v>
      </c>
      <c r="G57" s="101">
        <v>0</v>
      </c>
      <c r="H57" s="99">
        <v>0</v>
      </c>
      <c r="I57" s="46">
        <f t="shared" si="1"/>
        <v>10</v>
      </c>
      <c r="J57" s="91">
        <v>1</v>
      </c>
      <c r="K57" s="15">
        <v>50</v>
      </c>
      <c r="L57" s="72">
        <f t="shared" si="5"/>
        <v>50</v>
      </c>
      <c r="M57" s="17" t="s">
        <v>16</v>
      </c>
      <c r="N57" s="18">
        <v>0</v>
      </c>
      <c r="O57" s="23">
        <f t="shared" si="6"/>
        <v>50</v>
      </c>
      <c r="P57" s="19"/>
      <c r="Q57" s="43">
        <f t="shared" si="7"/>
        <v>0</v>
      </c>
    </row>
    <row r="58" spans="1:17" ht="24.6" x14ac:dyDescent="0.65">
      <c r="A58" s="10">
        <v>54</v>
      </c>
      <c r="B58" s="10" t="s">
        <v>541</v>
      </c>
      <c r="C58" s="19" t="s">
        <v>61</v>
      </c>
      <c r="D58" s="71">
        <f>+'1'!I58</f>
        <v>3</v>
      </c>
      <c r="E58" s="90">
        <v>0</v>
      </c>
      <c r="F58" s="46">
        <f t="shared" si="0"/>
        <v>3</v>
      </c>
      <c r="G58" s="101">
        <v>0</v>
      </c>
      <c r="H58" s="99">
        <v>0</v>
      </c>
      <c r="I58" s="46">
        <f t="shared" si="1"/>
        <v>3</v>
      </c>
      <c r="J58" s="91"/>
      <c r="K58" s="15">
        <v>120</v>
      </c>
      <c r="L58" s="72">
        <f t="shared" si="5"/>
        <v>0</v>
      </c>
      <c r="M58" s="17" t="s">
        <v>16</v>
      </c>
      <c r="N58" s="18">
        <v>0</v>
      </c>
      <c r="O58" s="23">
        <f t="shared" si="6"/>
        <v>0</v>
      </c>
      <c r="P58" s="19"/>
      <c r="Q58" s="43">
        <f t="shared" si="7"/>
        <v>0</v>
      </c>
    </row>
    <row r="59" spans="1:17" ht="24.6" x14ac:dyDescent="0.65">
      <c r="A59" s="10">
        <v>55</v>
      </c>
      <c r="B59" s="10" t="s">
        <v>504</v>
      </c>
      <c r="C59" s="19" t="s">
        <v>62</v>
      </c>
      <c r="D59" s="71">
        <f>+'1'!I59</f>
        <v>9</v>
      </c>
      <c r="E59" s="90">
        <v>0</v>
      </c>
      <c r="F59" s="46">
        <f t="shared" si="0"/>
        <v>9</v>
      </c>
      <c r="G59" s="101">
        <v>0</v>
      </c>
      <c r="H59" s="99">
        <v>0</v>
      </c>
      <c r="I59" s="46">
        <f t="shared" si="1"/>
        <v>9</v>
      </c>
      <c r="J59" s="91"/>
      <c r="K59" s="15">
        <v>120</v>
      </c>
      <c r="L59" s="72">
        <f t="shared" si="5"/>
        <v>0</v>
      </c>
      <c r="M59" s="17" t="s">
        <v>16</v>
      </c>
      <c r="N59" s="18">
        <v>0</v>
      </c>
      <c r="O59" s="23">
        <f t="shared" si="6"/>
        <v>0</v>
      </c>
      <c r="P59" s="19"/>
      <c r="Q59" s="43">
        <f t="shared" si="7"/>
        <v>0</v>
      </c>
    </row>
    <row r="60" spans="1:17" ht="24.6" x14ac:dyDescent="0.65">
      <c r="A60" s="10">
        <v>56</v>
      </c>
      <c r="B60" s="10" t="s">
        <v>502</v>
      </c>
      <c r="C60" s="19" t="s">
        <v>63</v>
      </c>
      <c r="D60" s="71">
        <f>+'1'!I60</f>
        <v>2</v>
      </c>
      <c r="E60" s="90">
        <v>0</v>
      </c>
      <c r="F60" s="46">
        <f t="shared" si="0"/>
        <v>2</v>
      </c>
      <c r="G60" s="101">
        <v>0</v>
      </c>
      <c r="H60" s="99">
        <v>0</v>
      </c>
      <c r="I60" s="46">
        <f t="shared" si="1"/>
        <v>2</v>
      </c>
      <c r="J60" s="91"/>
      <c r="K60" s="15">
        <v>120</v>
      </c>
      <c r="L60" s="72">
        <f t="shared" si="5"/>
        <v>0</v>
      </c>
      <c r="M60" s="17" t="s">
        <v>16</v>
      </c>
      <c r="N60" s="18">
        <v>0</v>
      </c>
      <c r="O60" s="23">
        <f t="shared" si="6"/>
        <v>0</v>
      </c>
      <c r="P60" s="19"/>
      <c r="Q60" s="43">
        <f t="shared" si="7"/>
        <v>0</v>
      </c>
    </row>
    <row r="61" spans="1:17" ht="24.6" x14ac:dyDescent="0.65">
      <c r="A61" s="10">
        <v>57</v>
      </c>
      <c r="B61" s="10"/>
      <c r="C61" s="19" t="s">
        <v>64</v>
      </c>
      <c r="D61" s="71">
        <f>+'1'!I61</f>
        <v>0</v>
      </c>
      <c r="E61" s="90">
        <v>0</v>
      </c>
      <c r="F61" s="46">
        <f t="shared" si="0"/>
        <v>0</v>
      </c>
      <c r="G61" s="101">
        <v>0</v>
      </c>
      <c r="H61" s="99">
        <v>0</v>
      </c>
      <c r="I61" s="46">
        <f t="shared" si="1"/>
        <v>0</v>
      </c>
      <c r="J61" s="91"/>
      <c r="K61" s="15">
        <v>120</v>
      </c>
      <c r="L61" s="72">
        <f t="shared" si="5"/>
        <v>0</v>
      </c>
      <c r="M61" s="17" t="s">
        <v>16</v>
      </c>
      <c r="N61" s="18">
        <v>0</v>
      </c>
      <c r="O61" s="23">
        <f t="shared" si="6"/>
        <v>0</v>
      </c>
      <c r="P61" s="19"/>
      <c r="Q61" s="43">
        <f t="shared" si="7"/>
        <v>0</v>
      </c>
    </row>
    <row r="62" spans="1:17" ht="24.6" x14ac:dyDescent="0.65">
      <c r="A62" s="10">
        <v>58</v>
      </c>
      <c r="B62" s="10" t="s">
        <v>503</v>
      </c>
      <c r="C62" s="19" t="s">
        <v>65</v>
      </c>
      <c r="D62" s="71">
        <f>+'1'!I62</f>
        <v>4</v>
      </c>
      <c r="E62" s="90">
        <v>0</v>
      </c>
      <c r="F62" s="46">
        <f t="shared" si="0"/>
        <v>4</v>
      </c>
      <c r="G62" s="101">
        <v>0</v>
      </c>
      <c r="H62" s="99">
        <v>0</v>
      </c>
      <c r="I62" s="46">
        <f t="shared" si="1"/>
        <v>4</v>
      </c>
      <c r="J62" s="91"/>
      <c r="K62" s="15">
        <v>120</v>
      </c>
      <c r="L62" s="72">
        <f t="shared" si="5"/>
        <v>0</v>
      </c>
      <c r="M62" s="17" t="s">
        <v>16</v>
      </c>
      <c r="N62" s="18">
        <v>0</v>
      </c>
      <c r="O62" s="23">
        <f t="shared" si="6"/>
        <v>0</v>
      </c>
      <c r="P62" s="19"/>
      <c r="Q62" s="43">
        <f t="shared" si="7"/>
        <v>0</v>
      </c>
    </row>
    <row r="63" spans="1:17" ht="24.6" x14ac:dyDescent="0.65">
      <c r="A63" s="10">
        <v>59</v>
      </c>
      <c r="B63" s="10" t="s">
        <v>500</v>
      </c>
      <c r="C63" s="19" t="s">
        <v>66</v>
      </c>
      <c r="D63" s="71">
        <f>+'1'!I63</f>
        <v>9</v>
      </c>
      <c r="E63" s="90">
        <v>0</v>
      </c>
      <c r="F63" s="46">
        <f t="shared" si="0"/>
        <v>9</v>
      </c>
      <c r="G63" s="101">
        <v>0</v>
      </c>
      <c r="H63" s="99">
        <v>0</v>
      </c>
      <c r="I63" s="46">
        <f t="shared" si="1"/>
        <v>7</v>
      </c>
      <c r="J63" s="91">
        <v>2</v>
      </c>
      <c r="K63" s="15">
        <v>120</v>
      </c>
      <c r="L63" s="72">
        <f t="shared" si="5"/>
        <v>240</v>
      </c>
      <c r="M63" s="17" t="s">
        <v>429</v>
      </c>
      <c r="N63" s="18">
        <v>35</v>
      </c>
      <c r="O63" s="23">
        <f t="shared" si="6"/>
        <v>205</v>
      </c>
      <c r="P63" s="19"/>
      <c r="Q63" s="43">
        <f t="shared" si="7"/>
        <v>0</v>
      </c>
    </row>
    <row r="64" spans="1:17" ht="24.6" x14ac:dyDescent="0.65">
      <c r="A64" s="10">
        <v>60</v>
      </c>
      <c r="B64" s="10" t="s">
        <v>542</v>
      </c>
      <c r="C64" s="19" t="s">
        <v>267</v>
      </c>
      <c r="D64" s="71">
        <f>+'1'!I64</f>
        <v>2</v>
      </c>
      <c r="E64" s="90">
        <v>0</v>
      </c>
      <c r="F64" s="46">
        <f t="shared" si="0"/>
        <v>2</v>
      </c>
      <c r="G64" s="101">
        <v>0</v>
      </c>
      <c r="H64" s="99">
        <v>0</v>
      </c>
      <c r="I64" s="46">
        <f t="shared" si="1"/>
        <v>1</v>
      </c>
      <c r="J64" s="91">
        <v>1</v>
      </c>
      <c r="K64" s="15">
        <v>120</v>
      </c>
      <c r="L64" s="72">
        <f t="shared" si="5"/>
        <v>120</v>
      </c>
      <c r="M64" s="17" t="s">
        <v>429</v>
      </c>
      <c r="N64" s="18">
        <v>35</v>
      </c>
      <c r="O64" s="23">
        <f t="shared" si="6"/>
        <v>85</v>
      </c>
      <c r="P64" s="19"/>
      <c r="Q64" s="43">
        <f t="shared" si="7"/>
        <v>0</v>
      </c>
    </row>
    <row r="65" spans="1:17" ht="24.6" x14ac:dyDescent="0.65">
      <c r="A65" s="10">
        <v>61</v>
      </c>
      <c r="B65" s="10"/>
      <c r="C65" s="19" t="s">
        <v>341</v>
      </c>
      <c r="D65" s="71">
        <f>+'1'!I65</f>
        <v>0</v>
      </c>
      <c r="E65" s="90">
        <v>0</v>
      </c>
      <c r="F65" s="46">
        <f t="shared" si="0"/>
        <v>0</v>
      </c>
      <c r="G65" s="101">
        <v>0</v>
      </c>
      <c r="H65" s="99">
        <v>0</v>
      </c>
      <c r="I65" s="46">
        <f t="shared" si="1"/>
        <v>0</v>
      </c>
      <c r="J65" s="91"/>
      <c r="K65" s="15">
        <v>30</v>
      </c>
      <c r="L65" s="72">
        <f t="shared" si="5"/>
        <v>0</v>
      </c>
      <c r="M65" s="17" t="s">
        <v>16</v>
      </c>
      <c r="N65" s="18">
        <v>0</v>
      </c>
      <c r="O65" s="23">
        <f t="shared" si="6"/>
        <v>0</v>
      </c>
      <c r="P65" s="19"/>
      <c r="Q65" s="43">
        <f t="shared" si="7"/>
        <v>0</v>
      </c>
    </row>
    <row r="66" spans="1:17" ht="24.6" x14ac:dyDescent="0.65">
      <c r="A66" s="10">
        <v>62</v>
      </c>
      <c r="B66" s="10" t="s">
        <v>546</v>
      </c>
      <c r="C66" s="19" t="s">
        <v>342</v>
      </c>
      <c r="D66" s="71">
        <f>+'1'!I66</f>
        <v>0</v>
      </c>
      <c r="E66" s="90">
        <v>0</v>
      </c>
      <c r="F66" s="46">
        <f t="shared" si="0"/>
        <v>0</v>
      </c>
      <c r="G66" s="101">
        <v>0</v>
      </c>
      <c r="H66" s="99">
        <v>0</v>
      </c>
      <c r="I66" s="46">
        <f t="shared" si="1"/>
        <v>0</v>
      </c>
      <c r="J66" s="91"/>
      <c r="K66" s="21">
        <v>30</v>
      </c>
      <c r="L66" s="72">
        <f t="shared" si="5"/>
        <v>0</v>
      </c>
      <c r="M66" s="17" t="s">
        <v>16</v>
      </c>
      <c r="N66" s="18">
        <v>0</v>
      </c>
      <c r="O66" s="23">
        <f t="shared" si="6"/>
        <v>0</v>
      </c>
      <c r="P66" s="19"/>
      <c r="Q66" s="43">
        <f t="shared" si="7"/>
        <v>0</v>
      </c>
    </row>
    <row r="67" spans="1:17" ht="24.6" x14ac:dyDescent="0.65">
      <c r="A67" s="10">
        <v>63</v>
      </c>
      <c r="B67" s="10" t="s">
        <v>547</v>
      </c>
      <c r="C67" s="19" t="s">
        <v>343</v>
      </c>
      <c r="D67" s="71">
        <f>+'1'!I67</f>
        <v>0</v>
      </c>
      <c r="E67" s="90">
        <v>0</v>
      </c>
      <c r="F67" s="46">
        <f t="shared" si="0"/>
        <v>0</v>
      </c>
      <c r="G67" s="101">
        <v>0</v>
      </c>
      <c r="H67" s="99">
        <v>0</v>
      </c>
      <c r="I67" s="46">
        <f t="shared" si="1"/>
        <v>0</v>
      </c>
      <c r="J67" s="91"/>
      <c r="K67" s="21">
        <v>30</v>
      </c>
      <c r="L67" s="72">
        <f t="shared" si="5"/>
        <v>0</v>
      </c>
      <c r="M67" s="17" t="s">
        <v>16</v>
      </c>
      <c r="N67" s="18">
        <v>0</v>
      </c>
      <c r="O67" s="23">
        <f t="shared" si="6"/>
        <v>0</v>
      </c>
      <c r="P67" s="19"/>
      <c r="Q67" s="43">
        <f t="shared" si="7"/>
        <v>0</v>
      </c>
    </row>
    <row r="68" spans="1:17" ht="24.6" x14ac:dyDescent="0.65">
      <c r="A68" s="10">
        <v>64</v>
      </c>
      <c r="B68" s="10" t="s">
        <v>543</v>
      </c>
      <c r="C68" s="19" t="s">
        <v>72</v>
      </c>
      <c r="D68" s="71">
        <f>+'1'!I68</f>
        <v>0</v>
      </c>
      <c r="E68" s="90">
        <v>0</v>
      </c>
      <c r="F68" s="46">
        <f t="shared" si="0"/>
        <v>0</v>
      </c>
      <c r="G68" s="101">
        <v>0</v>
      </c>
      <c r="H68" s="99">
        <v>0</v>
      </c>
      <c r="I68" s="46">
        <f t="shared" si="1"/>
        <v>0</v>
      </c>
      <c r="J68" s="91"/>
      <c r="K68" s="21">
        <v>50</v>
      </c>
      <c r="L68" s="72">
        <f t="shared" si="5"/>
        <v>0</v>
      </c>
      <c r="M68" s="17" t="s">
        <v>16</v>
      </c>
      <c r="N68" s="18">
        <v>0</v>
      </c>
      <c r="O68" s="23">
        <f t="shared" si="6"/>
        <v>0</v>
      </c>
      <c r="P68" s="19"/>
      <c r="Q68" s="43">
        <f t="shared" si="7"/>
        <v>0</v>
      </c>
    </row>
    <row r="69" spans="1:17" ht="24.6" x14ac:dyDescent="0.65">
      <c r="A69" s="10">
        <v>65</v>
      </c>
      <c r="B69" s="10" t="s">
        <v>545</v>
      </c>
      <c r="C69" s="19" t="s">
        <v>73</v>
      </c>
      <c r="D69" s="71">
        <f>+'1'!I69</f>
        <v>0</v>
      </c>
      <c r="E69" s="90">
        <v>0</v>
      </c>
      <c r="F69" s="46">
        <f t="shared" si="0"/>
        <v>0</v>
      </c>
      <c r="G69" s="101">
        <v>0</v>
      </c>
      <c r="H69" s="99">
        <v>0</v>
      </c>
      <c r="I69" s="46">
        <f t="shared" si="1"/>
        <v>0</v>
      </c>
      <c r="J69" s="91"/>
      <c r="K69" s="21">
        <v>50</v>
      </c>
      <c r="L69" s="72">
        <f t="shared" si="5"/>
        <v>0</v>
      </c>
      <c r="M69" s="17" t="s">
        <v>16</v>
      </c>
      <c r="N69" s="18">
        <v>0</v>
      </c>
      <c r="O69" s="23">
        <f t="shared" si="6"/>
        <v>0</v>
      </c>
      <c r="P69" s="19"/>
      <c r="Q69" s="43">
        <f t="shared" si="7"/>
        <v>0</v>
      </c>
    </row>
    <row r="70" spans="1:17" ht="24.6" x14ac:dyDescent="0.65">
      <c r="A70" s="10">
        <v>66</v>
      </c>
      <c r="B70" s="10" t="s">
        <v>544</v>
      </c>
      <c r="C70" s="19" t="s">
        <v>74</v>
      </c>
      <c r="D70" s="71">
        <f>+'1'!I70</f>
        <v>0</v>
      </c>
      <c r="E70" s="90">
        <v>0</v>
      </c>
      <c r="F70" s="46">
        <f t="shared" si="0"/>
        <v>0</v>
      </c>
      <c r="G70" s="101">
        <v>0</v>
      </c>
      <c r="H70" s="99">
        <v>0</v>
      </c>
      <c r="I70" s="46">
        <f t="shared" si="1"/>
        <v>0</v>
      </c>
      <c r="J70" s="91"/>
      <c r="K70" s="15">
        <v>50</v>
      </c>
      <c r="L70" s="72">
        <f t="shared" si="5"/>
        <v>0</v>
      </c>
      <c r="M70" s="17" t="s">
        <v>16</v>
      </c>
      <c r="N70" s="18">
        <v>0</v>
      </c>
      <c r="O70" s="23">
        <f t="shared" si="6"/>
        <v>0</v>
      </c>
      <c r="P70" s="19"/>
      <c r="Q70" s="43">
        <f t="shared" si="7"/>
        <v>0</v>
      </c>
    </row>
    <row r="71" spans="1:17" ht="24.6" x14ac:dyDescent="0.65">
      <c r="A71" s="10">
        <v>67</v>
      </c>
      <c r="B71" s="10"/>
      <c r="C71" s="19" t="s">
        <v>175</v>
      </c>
      <c r="D71" s="71">
        <f>+'1'!I71</f>
        <v>0</v>
      </c>
      <c r="E71" s="90">
        <v>0</v>
      </c>
      <c r="F71" s="46">
        <f t="shared" si="0"/>
        <v>0</v>
      </c>
      <c r="G71" s="101">
        <v>0</v>
      </c>
      <c r="H71" s="99">
        <v>0</v>
      </c>
      <c r="I71" s="46">
        <f t="shared" si="1"/>
        <v>0</v>
      </c>
      <c r="J71" s="91"/>
      <c r="K71" s="21">
        <v>50</v>
      </c>
      <c r="L71" s="72">
        <f t="shared" si="5"/>
        <v>0</v>
      </c>
      <c r="M71" s="17" t="s">
        <v>16</v>
      </c>
      <c r="N71" s="18">
        <v>0</v>
      </c>
      <c r="O71" s="23">
        <f t="shared" si="6"/>
        <v>0</v>
      </c>
      <c r="P71" s="19"/>
      <c r="Q71" s="43">
        <f t="shared" si="7"/>
        <v>0</v>
      </c>
    </row>
    <row r="72" spans="1:17" ht="24.6" x14ac:dyDescent="0.65">
      <c r="A72" s="10">
        <v>68</v>
      </c>
      <c r="B72" s="10"/>
      <c r="C72" s="19" t="s">
        <v>268</v>
      </c>
      <c r="D72" s="71">
        <f>+'1'!I72</f>
        <v>0</v>
      </c>
      <c r="E72" s="90">
        <v>0</v>
      </c>
      <c r="F72" s="46">
        <f t="shared" si="0"/>
        <v>0</v>
      </c>
      <c r="G72" s="101">
        <v>0</v>
      </c>
      <c r="H72" s="99">
        <v>0</v>
      </c>
      <c r="I72" s="46">
        <f t="shared" ref="I72:I136" si="12">+F72-G72-J72-H72</f>
        <v>0</v>
      </c>
      <c r="J72" s="91"/>
      <c r="K72" s="15">
        <v>50</v>
      </c>
      <c r="L72" s="72">
        <f t="shared" si="5"/>
        <v>0</v>
      </c>
      <c r="M72" s="17" t="s">
        <v>16</v>
      </c>
      <c r="N72" s="18">
        <v>0</v>
      </c>
      <c r="O72" s="23">
        <f t="shared" si="6"/>
        <v>0</v>
      </c>
      <c r="P72" s="19"/>
      <c r="Q72" s="43">
        <f t="shared" si="7"/>
        <v>0</v>
      </c>
    </row>
    <row r="73" spans="1:17" ht="24.6" x14ac:dyDescent="0.65">
      <c r="A73" s="10">
        <v>69</v>
      </c>
      <c r="B73" s="10"/>
      <c r="C73" s="19" t="s">
        <v>70</v>
      </c>
      <c r="D73" s="71">
        <f>+'1'!I73</f>
        <v>0</v>
      </c>
      <c r="E73" s="90">
        <v>0</v>
      </c>
      <c r="F73" s="46">
        <f t="shared" si="0"/>
        <v>0</v>
      </c>
      <c r="G73" s="101">
        <v>0</v>
      </c>
      <c r="H73" s="99">
        <v>0</v>
      </c>
      <c r="I73" s="46">
        <f t="shared" si="12"/>
        <v>0</v>
      </c>
      <c r="J73" s="91"/>
      <c r="K73" s="20">
        <v>70</v>
      </c>
      <c r="L73" s="72">
        <f t="shared" ref="L73:L137" si="13">+K73*J73</f>
        <v>0</v>
      </c>
      <c r="M73" s="17" t="s">
        <v>16</v>
      </c>
      <c r="N73" s="18">
        <v>0</v>
      </c>
      <c r="O73" s="23">
        <f t="shared" ref="O73:O137" si="14">SUM(L73-N73)</f>
        <v>0</v>
      </c>
      <c r="P73" s="19"/>
      <c r="Q73" s="43">
        <f t="shared" ref="Q73:Q137" si="15">+L73*P73</f>
        <v>0</v>
      </c>
    </row>
    <row r="74" spans="1:17" ht="24.6" x14ac:dyDescent="0.65">
      <c r="A74" s="10">
        <v>70</v>
      </c>
      <c r="B74" s="10"/>
      <c r="C74" s="19" t="s">
        <v>71</v>
      </c>
      <c r="D74" s="71">
        <f>+'1'!I74</f>
        <v>0</v>
      </c>
      <c r="E74" s="90">
        <v>0</v>
      </c>
      <c r="F74" s="46">
        <f t="shared" si="0"/>
        <v>0</v>
      </c>
      <c r="G74" s="101">
        <v>0</v>
      </c>
      <c r="H74" s="99">
        <v>0</v>
      </c>
      <c r="I74" s="46">
        <f t="shared" si="12"/>
        <v>0</v>
      </c>
      <c r="J74" s="91"/>
      <c r="K74" s="20">
        <v>80</v>
      </c>
      <c r="L74" s="72">
        <f t="shared" si="13"/>
        <v>0</v>
      </c>
      <c r="M74" s="17" t="s">
        <v>16</v>
      </c>
      <c r="N74" s="18">
        <v>0</v>
      </c>
      <c r="O74" s="23">
        <f t="shared" si="14"/>
        <v>0</v>
      </c>
      <c r="P74" s="19"/>
      <c r="Q74" s="43">
        <f t="shared" si="15"/>
        <v>0</v>
      </c>
    </row>
    <row r="75" spans="1:17" ht="24.6" x14ac:dyDescent="0.65">
      <c r="A75" s="10">
        <v>71</v>
      </c>
      <c r="B75" s="10"/>
      <c r="C75" s="19" t="s">
        <v>199</v>
      </c>
      <c r="D75" s="71">
        <f>+'1'!I75</f>
        <v>0</v>
      </c>
      <c r="E75" s="90">
        <v>0</v>
      </c>
      <c r="F75" s="46">
        <f t="shared" si="0"/>
        <v>0</v>
      </c>
      <c r="G75" s="101">
        <v>0</v>
      </c>
      <c r="H75" s="99">
        <v>0</v>
      </c>
      <c r="I75" s="46">
        <f t="shared" si="12"/>
        <v>0</v>
      </c>
      <c r="J75" s="91"/>
      <c r="K75" s="21">
        <v>150</v>
      </c>
      <c r="L75" s="72">
        <f t="shared" si="13"/>
        <v>0</v>
      </c>
      <c r="M75" s="17" t="s">
        <v>16</v>
      </c>
      <c r="N75" s="18">
        <v>0</v>
      </c>
      <c r="O75" s="23">
        <f t="shared" si="14"/>
        <v>0</v>
      </c>
      <c r="P75" s="19"/>
      <c r="Q75" s="43">
        <f t="shared" si="15"/>
        <v>0</v>
      </c>
    </row>
    <row r="76" spans="1:17" ht="24.6" x14ac:dyDescent="0.65">
      <c r="A76" s="10">
        <v>72</v>
      </c>
      <c r="B76" s="10"/>
      <c r="C76" s="19" t="s">
        <v>200</v>
      </c>
      <c r="D76" s="71">
        <f>+'1'!I76</f>
        <v>0</v>
      </c>
      <c r="E76" s="90">
        <v>0</v>
      </c>
      <c r="F76" s="46">
        <f t="shared" si="0"/>
        <v>0</v>
      </c>
      <c r="G76" s="101">
        <v>0</v>
      </c>
      <c r="H76" s="99">
        <v>0</v>
      </c>
      <c r="I76" s="46">
        <f t="shared" si="12"/>
        <v>0</v>
      </c>
      <c r="J76" s="91"/>
      <c r="K76" s="21">
        <v>150</v>
      </c>
      <c r="L76" s="72">
        <f t="shared" si="13"/>
        <v>0</v>
      </c>
      <c r="M76" s="17" t="s">
        <v>16</v>
      </c>
      <c r="N76" s="18">
        <v>0</v>
      </c>
      <c r="O76" s="23">
        <f t="shared" si="14"/>
        <v>0</v>
      </c>
      <c r="P76" s="19"/>
      <c r="Q76" s="43">
        <f t="shared" si="15"/>
        <v>0</v>
      </c>
    </row>
    <row r="77" spans="1:17" ht="24.6" x14ac:dyDescent="0.65">
      <c r="A77" s="10">
        <v>73</v>
      </c>
      <c r="B77" s="10"/>
      <c r="C77" s="19" t="s">
        <v>201</v>
      </c>
      <c r="D77" s="71">
        <f>+'1'!I77</f>
        <v>0</v>
      </c>
      <c r="E77" s="90">
        <v>0</v>
      </c>
      <c r="F77" s="46">
        <f t="shared" si="0"/>
        <v>0</v>
      </c>
      <c r="G77" s="101">
        <v>0</v>
      </c>
      <c r="H77" s="99">
        <v>0</v>
      </c>
      <c r="I77" s="46">
        <f t="shared" si="12"/>
        <v>0</v>
      </c>
      <c r="J77" s="91"/>
      <c r="K77" s="20">
        <v>150</v>
      </c>
      <c r="L77" s="72">
        <f t="shared" si="13"/>
        <v>0</v>
      </c>
      <c r="M77" s="17" t="s">
        <v>16</v>
      </c>
      <c r="N77" s="18">
        <v>0</v>
      </c>
      <c r="O77" s="23">
        <f t="shared" si="14"/>
        <v>0</v>
      </c>
      <c r="P77" s="19"/>
      <c r="Q77" s="43">
        <f t="shared" si="15"/>
        <v>0</v>
      </c>
    </row>
    <row r="78" spans="1:17" ht="24.6" x14ac:dyDescent="0.65">
      <c r="A78" s="10">
        <v>74</v>
      </c>
      <c r="B78" s="10"/>
      <c r="C78" s="19" t="s">
        <v>77</v>
      </c>
      <c r="D78" s="71">
        <f>+'1'!I78</f>
        <v>1</v>
      </c>
      <c r="E78" s="90">
        <v>0</v>
      </c>
      <c r="F78" s="46">
        <f t="shared" si="0"/>
        <v>1</v>
      </c>
      <c r="G78" s="101">
        <v>0</v>
      </c>
      <c r="H78" s="99">
        <v>0</v>
      </c>
      <c r="I78" s="46">
        <f t="shared" si="12"/>
        <v>1</v>
      </c>
      <c r="J78" s="91"/>
      <c r="K78" s="20">
        <v>50</v>
      </c>
      <c r="L78" s="72">
        <f t="shared" si="13"/>
        <v>0</v>
      </c>
      <c r="M78" s="17" t="s">
        <v>16</v>
      </c>
      <c r="N78" s="18">
        <v>0</v>
      </c>
      <c r="O78" s="23">
        <f t="shared" si="14"/>
        <v>0</v>
      </c>
      <c r="P78" s="19"/>
      <c r="Q78" s="43">
        <f t="shared" si="15"/>
        <v>0</v>
      </c>
    </row>
    <row r="79" spans="1:17" ht="24.6" x14ac:dyDescent="0.65">
      <c r="A79" s="10">
        <v>75</v>
      </c>
      <c r="B79" s="10"/>
      <c r="C79" s="19" t="s">
        <v>409</v>
      </c>
      <c r="D79" s="71">
        <f>+'1'!I79</f>
        <v>1</v>
      </c>
      <c r="E79" s="90">
        <v>0</v>
      </c>
      <c r="F79" s="46">
        <f t="shared" si="0"/>
        <v>1</v>
      </c>
      <c r="G79" s="101">
        <v>0</v>
      </c>
      <c r="H79" s="99">
        <v>0</v>
      </c>
      <c r="I79" s="46">
        <f t="shared" si="12"/>
        <v>1</v>
      </c>
      <c r="J79" s="91"/>
      <c r="K79" s="20">
        <v>50</v>
      </c>
      <c r="L79" s="72">
        <f t="shared" si="13"/>
        <v>0</v>
      </c>
      <c r="M79" s="17" t="s">
        <v>16</v>
      </c>
      <c r="N79" s="18">
        <v>0</v>
      </c>
      <c r="O79" s="23">
        <f t="shared" si="14"/>
        <v>0</v>
      </c>
      <c r="P79" s="19"/>
      <c r="Q79" s="43">
        <f t="shared" si="15"/>
        <v>0</v>
      </c>
    </row>
    <row r="80" spans="1:17" ht="24.6" x14ac:dyDescent="0.65">
      <c r="A80" s="10">
        <v>76</v>
      </c>
      <c r="B80" s="10"/>
      <c r="C80" s="19" t="s">
        <v>410</v>
      </c>
      <c r="D80" s="71">
        <f>+'1'!I80</f>
        <v>0</v>
      </c>
      <c r="E80" s="90">
        <v>0</v>
      </c>
      <c r="F80" s="46">
        <f t="shared" si="0"/>
        <v>0</v>
      </c>
      <c r="G80" s="101">
        <v>0</v>
      </c>
      <c r="H80" s="99">
        <v>0</v>
      </c>
      <c r="I80" s="46">
        <f t="shared" si="12"/>
        <v>0</v>
      </c>
      <c r="J80" s="91"/>
      <c r="K80" s="20">
        <v>120</v>
      </c>
      <c r="L80" s="72">
        <f t="shared" si="13"/>
        <v>0</v>
      </c>
      <c r="M80" s="17" t="s">
        <v>16</v>
      </c>
      <c r="N80" s="18">
        <v>0</v>
      </c>
      <c r="O80" s="23">
        <f t="shared" si="14"/>
        <v>0</v>
      </c>
      <c r="P80" s="19"/>
      <c r="Q80" s="43">
        <f t="shared" si="15"/>
        <v>0</v>
      </c>
    </row>
    <row r="81" spans="1:17" ht="24.6" x14ac:dyDescent="0.65">
      <c r="A81" s="10">
        <v>77</v>
      </c>
      <c r="B81" s="10"/>
      <c r="C81" s="19" t="s">
        <v>411</v>
      </c>
      <c r="D81" s="71">
        <f>+'1'!I81</f>
        <v>2</v>
      </c>
      <c r="E81" s="90">
        <v>0</v>
      </c>
      <c r="F81" s="46">
        <f t="shared" si="0"/>
        <v>2</v>
      </c>
      <c r="G81" s="101">
        <v>0</v>
      </c>
      <c r="H81" s="99">
        <v>0</v>
      </c>
      <c r="I81" s="46">
        <f t="shared" si="12"/>
        <v>2</v>
      </c>
      <c r="J81" s="91"/>
      <c r="K81" s="20">
        <v>50</v>
      </c>
      <c r="L81" s="72">
        <f t="shared" si="13"/>
        <v>0</v>
      </c>
      <c r="M81" s="17" t="s">
        <v>16</v>
      </c>
      <c r="N81" s="18">
        <v>0</v>
      </c>
      <c r="O81" s="23">
        <f t="shared" si="14"/>
        <v>0</v>
      </c>
      <c r="P81" s="19"/>
      <c r="Q81" s="43">
        <f t="shared" si="15"/>
        <v>0</v>
      </c>
    </row>
    <row r="82" spans="1:17" ht="24.6" x14ac:dyDescent="0.65">
      <c r="A82" s="10">
        <v>78</v>
      </c>
      <c r="B82" s="10"/>
      <c r="C82" s="19" t="s">
        <v>412</v>
      </c>
      <c r="D82" s="71">
        <f>+'1'!I82</f>
        <v>0</v>
      </c>
      <c r="E82" s="90">
        <v>0</v>
      </c>
      <c r="F82" s="46">
        <f t="shared" si="0"/>
        <v>0</v>
      </c>
      <c r="G82" s="101">
        <v>0</v>
      </c>
      <c r="H82" s="99">
        <v>0</v>
      </c>
      <c r="I82" s="46">
        <f t="shared" si="12"/>
        <v>0</v>
      </c>
      <c r="J82" s="91"/>
      <c r="K82" s="20">
        <v>120</v>
      </c>
      <c r="L82" s="72">
        <f t="shared" si="13"/>
        <v>0</v>
      </c>
      <c r="M82" s="17" t="s">
        <v>16</v>
      </c>
      <c r="N82" s="18">
        <v>0</v>
      </c>
      <c r="O82" s="23">
        <f t="shared" si="14"/>
        <v>0</v>
      </c>
      <c r="P82" s="19"/>
      <c r="Q82" s="43">
        <f t="shared" si="15"/>
        <v>0</v>
      </c>
    </row>
    <row r="83" spans="1:17" ht="24.6" x14ac:dyDescent="0.65">
      <c r="A83" s="10">
        <v>79</v>
      </c>
      <c r="B83" s="10"/>
      <c r="C83" s="19" t="s">
        <v>347</v>
      </c>
      <c r="D83" s="71">
        <f>+'1'!I83</f>
        <v>1</v>
      </c>
      <c r="E83" s="90">
        <v>0</v>
      </c>
      <c r="F83" s="46">
        <f t="shared" si="0"/>
        <v>1</v>
      </c>
      <c r="G83" s="101">
        <v>0</v>
      </c>
      <c r="H83" s="99">
        <v>0</v>
      </c>
      <c r="I83" s="46">
        <f t="shared" si="12"/>
        <v>1</v>
      </c>
      <c r="J83" s="91"/>
      <c r="K83" s="22">
        <v>50</v>
      </c>
      <c r="L83" s="72">
        <f t="shared" si="13"/>
        <v>0</v>
      </c>
      <c r="M83" s="17" t="s">
        <v>16</v>
      </c>
      <c r="N83" s="18">
        <v>0</v>
      </c>
      <c r="O83" s="23">
        <f t="shared" si="14"/>
        <v>0</v>
      </c>
      <c r="P83" s="19"/>
      <c r="Q83" s="43">
        <f t="shared" si="15"/>
        <v>0</v>
      </c>
    </row>
    <row r="84" spans="1:17" ht="24.6" x14ac:dyDescent="0.65">
      <c r="A84" s="10">
        <v>80</v>
      </c>
      <c r="B84" s="10"/>
      <c r="C84" s="19" t="s">
        <v>269</v>
      </c>
      <c r="D84" s="71">
        <f>+'1'!I84</f>
        <v>0</v>
      </c>
      <c r="E84" s="90">
        <v>0</v>
      </c>
      <c r="F84" s="46">
        <f t="shared" si="0"/>
        <v>0</v>
      </c>
      <c r="G84" s="101">
        <v>0</v>
      </c>
      <c r="H84" s="99">
        <v>0</v>
      </c>
      <c r="I84" s="46">
        <f t="shared" si="12"/>
        <v>0</v>
      </c>
      <c r="J84" s="91"/>
      <c r="K84" s="20">
        <v>45</v>
      </c>
      <c r="L84" s="72">
        <f t="shared" si="13"/>
        <v>0</v>
      </c>
      <c r="M84" s="17" t="s">
        <v>16</v>
      </c>
      <c r="N84" s="18">
        <v>0</v>
      </c>
      <c r="O84" s="23">
        <f t="shared" si="14"/>
        <v>0</v>
      </c>
      <c r="P84" s="19"/>
      <c r="Q84" s="43">
        <f t="shared" si="15"/>
        <v>0</v>
      </c>
    </row>
    <row r="85" spans="1:17" ht="24.6" x14ac:dyDescent="0.65">
      <c r="A85" s="10">
        <v>81</v>
      </c>
      <c r="B85" s="10"/>
      <c r="C85" s="19" t="s">
        <v>348</v>
      </c>
      <c r="D85" s="71">
        <f>+'1'!I85</f>
        <v>0</v>
      </c>
      <c r="E85" s="90">
        <v>0</v>
      </c>
      <c r="F85" s="46">
        <f t="shared" si="0"/>
        <v>0</v>
      </c>
      <c r="G85" s="101">
        <v>0</v>
      </c>
      <c r="H85" s="99">
        <v>0</v>
      </c>
      <c r="I85" s="46">
        <f t="shared" si="12"/>
        <v>0</v>
      </c>
      <c r="J85" s="91"/>
      <c r="K85" s="20">
        <v>50</v>
      </c>
      <c r="L85" s="72">
        <f t="shared" si="13"/>
        <v>0</v>
      </c>
      <c r="M85" s="17" t="s">
        <v>16</v>
      </c>
      <c r="N85" s="18">
        <v>0</v>
      </c>
      <c r="O85" s="23">
        <f t="shared" si="14"/>
        <v>0</v>
      </c>
      <c r="P85" s="19"/>
      <c r="Q85" s="43">
        <f t="shared" si="15"/>
        <v>0</v>
      </c>
    </row>
    <row r="86" spans="1:17" ht="24.6" x14ac:dyDescent="0.65">
      <c r="A86" s="10">
        <v>82</v>
      </c>
      <c r="B86" s="10" t="s">
        <v>553</v>
      </c>
      <c r="C86" s="19" t="s">
        <v>270</v>
      </c>
      <c r="D86" s="71">
        <f>+'1'!I86</f>
        <v>0</v>
      </c>
      <c r="E86" s="90">
        <v>0</v>
      </c>
      <c r="F86" s="46">
        <f t="shared" si="0"/>
        <v>0</v>
      </c>
      <c r="G86" s="101">
        <v>0</v>
      </c>
      <c r="H86" s="99">
        <v>0</v>
      </c>
      <c r="I86" s="46">
        <f t="shared" si="12"/>
        <v>0</v>
      </c>
      <c r="J86" s="91"/>
      <c r="K86" s="22">
        <v>55</v>
      </c>
      <c r="L86" s="72">
        <f t="shared" si="13"/>
        <v>0</v>
      </c>
      <c r="M86" s="17" t="s">
        <v>16</v>
      </c>
      <c r="N86" s="18">
        <v>0</v>
      </c>
      <c r="O86" s="23">
        <f t="shared" si="14"/>
        <v>0</v>
      </c>
      <c r="P86" s="19"/>
      <c r="Q86" s="43">
        <f t="shared" si="15"/>
        <v>0</v>
      </c>
    </row>
    <row r="87" spans="1:17" ht="24.6" x14ac:dyDescent="0.65">
      <c r="A87" s="10">
        <v>83</v>
      </c>
      <c r="B87" s="10" t="s">
        <v>552</v>
      </c>
      <c r="C87" s="19" t="s">
        <v>93</v>
      </c>
      <c r="D87" s="71">
        <f>+'1'!I87</f>
        <v>0</v>
      </c>
      <c r="E87" s="90">
        <v>0</v>
      </c>
      <c r="F87" s="46">
        <f t="shared" si="0"/>
        <v>0</v>
      </c>
      <c r="G87" s="101">
        <v>0</v>
      </c>
      <c r="H87" s="99">
        <v>0</v>
      </c>
      <c r="I87" s="46">
        <f t="shared" si="12"/>
        <v>0</v>
      </c>
      <c r="J87" s="91"/>
      <c r="K87" s="22">
        <v>55</v>
      </c>
      <c r="L87" s="72">
        <f t="shared" si="13"/>
        <v>0</v>
      </c>
      <c r="M87" s="17" t="s">
        <v>16</v>
      </c>
      <c r="N87" s="18">
        <v>0</v>
      </c>
      <c r="O87" s="23">
        <f t="shared" si="14"/>
        <v>0</v>
      </c>
      <c r="P87" s="19"/>
      <c r="Q87" s="43">
        <f t="shared" si="15"/>
        <v>0</v>
      </c>
    </row>
    <row r="88" spans="1:17" ht="24.6" x14ac:dyDescent="0.65">
      <c r="A88" s="10">
        <v>84</v>
      </c>
      <c r="B88" s="10"/>
      <c r="C88" s="19" t="s">
        <v>94</v>
      </c>
      <c r="D88" s="71">
        <f>+'1'!I88</f>
        <v>0</v>
      </c>
      <c r="E88" s="90">
        <v>0</v>
      </c>
      <c r="F88" s="46">
        <f t="shared" si="0"/>
        <v>0</v>
      </c>
      <c r="G88" s="101">
        <v>0</v>
      </c>
      <c r="H88" s="99">
        <v>0</v>
      </c>
      <c r="I88" s="46">
        <f t="shared" si="12"/>
        <v>0</v>
      </c>
      <c r="J88" s="91"/>
      <c r="K88" s="22">
        <v>55</v>
      </c>
      <c r="L88" s="72">
        <f t="shared" si="13"/>
        <v>0</v>
      </c>
      <c r="M88" s="17" t="s">
        <v>16</v>
      </c>
      <c r="N88" s="18">
        <v>0</v>
      </c>
      <c r="O88" s="23">
        <f t="shared" si="14"/>
        <v>0</v>
      </c>
      <c r="P88" s="19"/>
      <c r="Q88" s="43">
        <f t="shared" si="15"/>
        <v>0</v>
      </c>
    </row>
    <row r="89" spans="1:17" ht="24.6" x14ac:dyDescent="0.65">
      <c r="A89" s="10">
        <v>85</v>
      </c>
      <c r="B89" s="10" t="s">
        <v>555</v>
      </c>
      <c r="C89" s="19" t="s">
        <v>370</v>
      </c>
      <c r="D89" s="71">
        <f>+'1'!I89</f>
        <v>0</v>
      </c>
      <c r="E89" s="90">
        <v>0</v>
      </c>
      <c r="F89" s="46">
        <f t="shared" si="0"/>
        <v>0</v>
      </c>
      <c r="G89" s="101">
        <v>0</v>
      </c>
      <c r="H89" s="99">
        <v>0</v>
      </c>
      <c r="I89" s="46">
        <f t="shared" si="12"/>
        <v>0</v>
      </c>
      <c r="J89" s="91"/>
      <c r="K89" s="22">
        <v>30</v>
      </c>
      <c r="L89" s="72">
        <f t="shared" si="13"/>
        <v>0</v>
      </c>
      <c r="M89" s="17" t="s">
        <v>16</v>
      </c>
      <c r="N89" s="18">
        <v>0</v>
      </c>
      <c r="O89" s="23">
        <f t="shared" si="14"/>
        <v>0</v>
      </c>
      <c r="P89" s="19"/>
      <c r="Q89" s="43">
        <f t="shared" si="15"/>
        <v>0</v>
      </c>
    </row>
    <row r="90" spans="1:17" ht="24.6" x14ac:dyDescent="0.65">
      <c r="A90" s="10">
        <v>86</v>
      </c>
      <c r="B90" s="10" t="s">
        <v>554</v>
      </c>
      <c r="C90" s="19" t="s">
        <v>371</v>
      </c>
      <c r="D90" s="71">
        <f>+'1'!I90</f>
        <v>0</v>
      </c>
      <c r="E90" s="90">
        <v>0</v>
      </c>
      <c r="F90" s="46">
        <f t="shared" si="0"/>
        <v>0</v>
      </c>
      <c r="G90" s="101">
        <v>0</v>
      </c>
      <c r="H90" s="99">
        <v>0</v>
      </c>
      <c r="I90" s="46">
        <f t="shared" si="12"/>
        <v>0</v>
      </c>
      <c r="J90" s="91"/>
      <c r="K90" s="22">
        <v>30</v>
      </c>
      <c r="L90" s="72">
        <f t="shared" si="13"/>
        <v>0</v>
      </c>
      <c r="M90" s="17" t="s">
        <v>16</v>
      </c>
      <c r="N90" s="18">
        <v>0</v>
      </c>
      <c r="O90" s="23">
        <f t="shared" si="14"/>
        <v>0</v>
      </c>
      <c r="P90" s="19"/>
      <c r="Q90" s="43">
        <f t="shared" si="15"/>
        <v>0</v>
      </c>
    </row>
    <row r="91" spans="1:17" ht="24.6" x14ac:dyDescent="0.65">
      <c r="A91" s="10">
        <v>87</v>
      </c>
      <c r="B91" s="10"/>
      <c r="C91" s="19" t="s">
        <v>271</v>
      </c>
      <c r="D91" s="71">
        <f>+'1'!I91</f>
        <v>0</v>
      </c>
      <c r="E91" s="90">
        <v>0</v>
      </c>
      <c r="F91" s="46">
        <f t="shared" si="0"/>
        <v>0</v>
      </c>
      <c r="G91" s="101">
        <v>0</v>
      </c>
      <c r="H91" s="99">
        <v>0</v>
      </c>
      <c r="I91" s="46">
        <f t="shared" si="12"/>
        <v>0</v>
      </c>
      <c r="J91" s="91"/>
      <c r="K91" s="20"/>
      <c r="L91" s="72">
        <f t="shared" si="13"/>
        <v>0</v>
      </c>
      <c r="M91" s="17" t="s">
        <v>16</v>
      </c>
      <c r="N91" s="18">
        <v>0</v>
      </c>
      <c r="O91" s="23">
        <f t="shared" si="14"/>
        <v>0</v>
      </c>
      <c r="P91" s="19"/>
      <c r="Q91" s="43">
        <f t="shared" si="15"/>
        <v>0</v>
      </c>
    </row>
    <row r="92" spans="1:17" ht="24.6" x14ac:dyDescent="0.65">
      <c r="A92" s="10">
        <v>88</v>
      </c>
      <c r="B92" s="10"/>
      <c r="C92" s="19" t="s">
        <v>272</v>
      </c>
      <c r="D92" s="71">
        <f>+'1'!I92</f>
        <v>0</v>
      </c>
      <c r="E92" s="90">
        <v>0</v>
      </c>
      <c r="F92" s="46">
        <f t="shared" si="0"/>
        <v>0</v>
      </c>
      <c r="G92" s="101">
        <v>0</v>
      </c>
      <c r="H92" s="99">
        <v>0</v>
      </c>
      <c r="I92" s="46">
        <f t="shared" si="12"/>
        <v>0</v>
      </c>
      <c r="J92" s="91"/>
      <c r="K92" s="22"/>
      <c r="L92" s="72">
        <f t="shared" si="13"/>
        <v>0</v>
      </c>
      <c r="M92" s="17" t="s">
        <v>16</v>
      </c>
      <c r="N92" s="18">
        <v>0</v>
      </c>
      <c r="O92" s="23">
        <f t="shared" si="14"/>
        <v>0</v>
      </c>
      <c r="P92" s="19"/>
      <c r="Q92" s="43">
        <f t="shared" si="15"/>
        <v>0</v>
      </c>
    </row>
    <row r="93" spans="1:17" ht="24.6" x14ac:dyDescent="0.65">
      <c r="A93" s="10">
        <v>89</v>
      </c>
      <c r="B93" s="10"/>
      <c r="C93" s="19" t="s">
        <v>244</v>
      </c>
      <c r="D93" s="71">
        <f>+'1'!I93</f>
        <v>0</v>
      </c>
      <c r="E93" s="90">
        <v>0</v>
      </c>
      <c r="F93" s="46">
        <f t="shared" si="0"/>
        <v>0</v>
      </c>
      <c r="G93" s="101">
        <v>0</v>
      </c>
      <c r="H93" s="99">
        <v>0</v>
      </c>
      <c r="I93" s="46">
        <f t="shared" si="12"/>
        <v>0</v>
      </c>
      <c r="J93" s="91"/>
      <c r="K93" s="15">
        <v>35</v>
      </c>
      <c r="L93" s="72">
        <f t="shared" si="13"/>
        <v>0</v>
      </c>
      <c r="M93" s="17" t="s">
        <v>16</v>
      </c>
      <c r="N93" s="18">
        <v>0</v>
      </c>
      <c r="O93" s="23">
        <f t="shared" si="14"/>
        <v>0</v>
      </c>
      <c r="P93" s="19"/>
      <c r="Q93" s="43">
        <f t="shared" si="15"/>
        <v>0</v>
      </c>
    </row>
    <row r="94" spans="1:17" ht="24.6" x14ac:dyDescent="0.65">
      <c r="A94" s="10">
        <v>90</v>
      </c>
      <c r="B94" s="10"/>
      <c r="C94" s="19" t="s">
        <v>273</v>
      </c>
      <c r="D94" s="71">
        <f>+'1'!I94</f>
        <v>0</v>
      </c>
      <c r="E94" s="90">
        <v>0</v>
      </c>
      <c r="F94" s="46">
        <f t="shared" si="0"/>
        <v>0</v>
      </c>
      <c r="G94" s="101">
        <v>0</v>
      </c>
      <c r="H94" s="99">
        <v>0</v>
      </c>
      <c r="I94" s="46">
        <f t="shared" si="12"/>
        <v>0</v>
      </c>
      <c r="J94" s="91"/>
      <c r="K94" s="22">
        <v>120</v>
      </c>
      <c r="L94" s="72">
        <f t="shared" si="13"/>
        <v>0</v>
      </c>
      <c r="M94" s="17" t="s">
        <v>16</v>
      </c>
      <c r="N94" s="18">
        <v>0</v>
      </c>
      <c r="O94" s="23">
        <f t="shared" si="14"/>
        <v>0</v>
      </c>
      <c r="P94" s="19"/>
      <c r="Q94" s="43">
        <f t="shared" si="15"/>
        <v>0</v>
      </c>
    </row>
    <row r="95" spans="1:17" ht="24.6" x14ac:dyDescent="0.65">
      <c r="A95" s="10">
        <v>91</v>
      </c>
      <c r="B95" s="10"/>
      <c r="C95" s="19" t="s">
        <v>274</v>
      </c>
      <c r="D95" s="71">
        <f>+'1'!I95</f>
        <v>0</v>
      </c>
      <c r="E95" s="90">
        <v>0</v>
      </c>
      <c r="F95" s="46">
        <f t="shared" si="0"/>
        <v>0</v>
      </c>
      <c r="G95" s="101">
        <v>0</v>
      </c>
      <c r="H95" s="99">
        <v>0</v>
      </c>
      <c r="I95" s="46">
        <f t="shared" si="12"/>
        <v>0</v>
      </c>
      <c r="J95" s="91"/>
      <c r="K95" s="22">
        <v>45</v>
      </c>
      <c r="L95" s="72">
        <f t="shared" si="13"/>
        <v>0</v>
      </c>
      <c r="M95" s="17" t="s">
        <v>16</v>
      </c>
      <c r="N95" s="18">
        <v>0</v>
      </c>
      <c r="O95" s="23">
        <f t="shared" si="14"/>
        <v>0</v>
      </c>
      <c r="P95" s="19"/>
      <c r="Q95" s="43">
        <f t="shared" si="15"/>
        <v>0</v>
      </c>
    </row>
    <row r="96" spans="1:17" ht="24.6" x14ac:dyDescent="0.65">
      <c r="A96" s="10">
        <v>92</v>
      </c>
      <c r="B96" s="10"/>
      <c r="C96" s="19" t="s">
        <v>246</v>
      </c>
      <c r="D96" s="71">
        <f>+'1'!I96</f>
        <v>0</v>
      </c>
      <c r="E96" s="90">
        <v>0</v>
      </c>
      <c r="F96" s="46">
        <f t="shared" si="0"/>
        <v>0</v>
      </c>
      <c r="G96" s="101">
        <v>0</v>
      </c>
      <c r="H96" s="99">
        <v>0</v>
      </c>
      <c r="I96" s="46">
        <f t="shared" si="12"/>
        <v>0</v>
      </c>
      <c r="J96" s="91"/>
      <c r="K96" s="20">
        <v>40</v>
      </c>
      <c r="L96" s="72">
        <f t="shared" si="13"/>
        <v>0</v>
      </c>
      <c r="M96" s="17" t="s">
        <v>16</v>
      </c>
      <c r="N96" s="18">
        <v>0</v>
      </c>
      <c r="O96" s="23">
        <f t="shared" si="14"/>
        <v>0</v>
      </c>
      <c r="P96" s="19"/>
      <c r="Q96" s="43">
        <f t="shared" si="15"/>
        <v>0</v>
      </c>
    </row>
    <row r="97" spans="1:17" ht="24.6" x14ac:dyDescent="0.65">
      <c r="A97" s="10">
        <v>93</v>
      </c>
      <c r="B97" s="10"/>
      <c r="C97" s="19" t="s">
        <v>349</v>
      </c>
      <c r="D97" s="71">
        <f>+'1'!I97</f>
        <v>0</v>
      </c>
      <c r="E97" s="90">
        <v>0</v>
      </c>
      <c r="F97" s="46">
        <f t="shared" si="0"/>
        <v>0</v>
      </c>
      <c r="G97" s="101">
        <v>0</v>
      </c>
      <c r="H97" s="99">
        <v>0</v>
      </c>
      <c r="I97" s="46">
        <f t="shared" si="12"/>
        <v>0</v>
      </c>
      <c r="J97" s="91"/>
      <c r="K97" s="22">
        <v>35</v>
      </c>
      <c r="L97" s="72">
        <f t="shared" si="13"/>
        <v>0</v>
      </c>
      <c r="M97" s="17" t="s">
        <v>16</v>
      </c>
      <c r="N97" s="18">
        <v>0</v>
      </c>
      <c r="O97" s="23">
        <f t="shared" si="14"/>
        <v>0</v>
      </c>
      <c r="P97" s="19"/>
      <c r="Q97" s="43">
        <f t="shared" si="15"/>
        <v>0</v>
      </c>
    </row>
    <row r="98" spans="1:17" ht="24.6" x14ac:dyDescent="0.65">
      <c r="A98" s="10">
        <v>94</v>
      </c>
      <c r="B98" s="10"/>
      <c r="C98" s="19" t="s">
        <v>350</v>
      </c>
      <c r="D98" s="71">
        <f>+'1'!I98</f>
        <v>0</v>
      </c>
      <c r="E98" s="90">
        <v>0</v>
      </c>
      <c r="F98" s="46">
        <f t="shared" si="0"/>
        <v>0</v>
      </c>
      <c r="G98" s="101">
        <v>0</v>
      </c>
      <c r="H98" s="99">
        <v>0</v>
      </c>
      <c r="I98" s="46">
        <f t="shared" si="12"/>
        <v>0</v>
      </c>
      <c r="J98" s="91"/>
      <c r="K98" s="22">
        <v>35</v>
      </c>
      <c r="L98" s="72">
        <f t="shared" si="13"/>
        <v>0</v>
      </c>
      <c r="M98" s="17" t="s">
        <v>16</v>
      </c>
      <c r="N98" s="18">
        <v>0</v>
      </c>
      <c r="O98" s="23">
        <f t="shared" si="14"/>
        <v>0</v>
      </c>
      <c r="P98" s="19"/>
      <c r="Q98" s="43">
        <f t="shared" si="15"/>
        <v>0</v>
      </c>
    </row>
    <row r="99" spans="1:17" ht="24.6" x14ac:dyDescent="0.65">
      <c r="A99" s="10">
        <v>95</v>
      </c>
      <c r="B99" s="10"/>
      <c r="C99" s="19" t="s">
        <v>351</v>
      </c>
      <c r="D99" s="71">
        <f>+'1'!I99</f>
        <v>0</v>
      </c>
      <c r="E99" s="90">
        <v>0</v>
      </c>
      <c r="F99" s="46">
        <f t="shared" si="0"/>
        <v>0</v>
      </c>
      <c r="G99" s="101">
        <v>0</v>
      </c>
      <c r="H99" s="99">
        <v>0</v>
      </c>
      <c r="I99" s="46">
        <f t="shared" si="12"/>
        <v>0</v>
      </c>
      <c r="J99" s="91"/>
      <c r="K99" s="22">
        <v>35</v>
      </c>
      <c r="L99" s="72">
        <f t="shared" si="13"/>
        <v>0</v>
      </c>
      <c r="M99" s="17" t="s">
        <v>16</v>
      </c>
      <c r="N99" s="18">
        <v>0</v>
      </c>
      <c r="O99" s="23">
        <f t="shared" si="14"/>
        <v>0</v>
      </c>
      <c r="P99" s="19"/>
      <c r="Q99" s="43">
        <f t="shared" si="15"/>
        <v>0</v>
      </c>
    </row>
    <row r="100" spans="1:17" ht="24.6" x14ac:dyDescent="0.65">
      <c r="A100" s="10">
        <v>96</v>
      </c>
      <c r="B100" s="10"/>
      <c r="C100" s="19" t="s">
        <v>275</v>
      </c>
      <c r="D100" s="71">
        <f>+'1'!I100</f>
        <v>0</v>
      </c>
      <c r="E100" s="90">
        <v>0</v>
      </c>
      <c r="F100" s="46">
        <f t="shared" si="0"/>
        <v>0</v>
      </c>
      <c r="G100" s="101">
        <v>0</v>
      </c>
      <c r="H100" s="99">
        <v>0</v>
      </c>
      <c r="I100" s="46">
        <f t="shared" si="12"/>
        <v>0</v>
      </c>
      <c r="J100" s="91"/>
      <c r="K100" s="22">
        <v>35</v>
      </c>
      <c r="L100" s="72">
        <f t="shared" si="13"/>
        <v>0</v>
      </c>
      <c r="M100" s="17" t="s">
        <v>16</v>
      </c>
      <c r="N100" s="18">
        <v>0</v>
      </c>
      <c r="O100" s="23">
        <f t="shared" si="14"/>
        <v>0</v>
      </c>
      <c r="P100" s="19"/>
      <c r="Q100" s="43">
        <f t="shared" si="15"/>
        <v>0</v>
      </c>
    </row>
    <row r="101" spans="1:17" ht="24.6" x14ac:dyDescent="0.65">
      <c r="A101" s="10">
        <v>97</v>
      </c>
      <c r="B101" s="10"/>
      <c r="C101" s="19" t="s">
        <v>352</v>
      </c>
      <c r="D101" s="71">
        <f>+'1'!I101</f>
        <v>0</v>
      </c>
      <c r="E101" s="90">
        <v>0</v>
      </c>
      <c r="F101" s="46">
        <f t="shared" si="0"/>
        <v>0</v>
      </c>
      <c r="G101" s="101">
        <v>0</v>
      </c>
      <c r="H101" s="99">
        <v>0</v>
      </c>
      <c r="I101" s="46">
        <f t="shared" si="12"/>
        <v>0</v>
      </c>
      <c r="J101" s="91"/>
      <c r="K101" s="22">
        <v>35</v>
      </c>
      <c r="L101" s="72">
        <f t="shared" si="13"/>
        <v>0</v>
      </c>
      <c r="M101" s="17" t="s">
        <v>16</v>
      </c>
      <c r="N101" s="18">
        <v>0</v>
      </c>
      <c r="O101" s="23">
        <f t="shared" si="14"/>
        <v>0</v>
      </c>
      <c r="P101" s="19"/>
      <c r="Q101" s="43">
        <f t="shared" si="15"/>
        <v>0</v>
      </c>
    </row>
    <row r="102" spans="1:17" ht="24.6" x14ac:dyDescent="0.65">
      <c r="A102" s="10">
        <v>98</v>
      </c>
      <c r="B102" s="10"/>
      <c r="C102" s="19" t="s">
        <v>276</v>
      </c>
      <c r="D102" s="71">
        <f>+'1'!I102</f>
        <v>0</v>
      </c>
      <c r="E102" s="90">
        <v>0</v>
      </c>
      <c r="F102" s="46">
        <f t="shared" si="0"/>
        <v>0</v>
      </c>
      <c r="G102" s="101">
        <v>0</v>
      </c>
      <c r="H102" s="99">
        <v>0</v>
      </c>
      <c r="I102" s="46">
        <f t="shared" si="12"/>
        <v>0</v>
      </c>
      <c r="J102" s="91"/>
      <c r="K102" s="22">
        <v>35</v>
      </c>
      <c r="L102" s="72">
        <f t="shared" si="13"/>
        <v>0</v>
      </c>
      <c r="M102" s="17" t="s">
        <v>16</v>
      </c>
      <c r="N102" s="18">
        <v>0</v>
      </c>
      <c r="O102" s="23">
        <f t="shared" si="14"/>
        <v>0</v>
      </c>
      <c r="P102" s="19"/>
      <c r="Q102" s="43">
        <f t="shared" si="15"/>
        <v>0</v>
      </c>
    </row>
    <row r="103" spans="1:17" ht="24.6" x14ac:dyDescent="0.65">
      <c r="A103" s="10">
        <v>99</v>
      </c>
      <c r="B103" s="10"/>
      <c r="C103" s="19" t="s">
        <v>277</v>
      </c>
      <c r="D103" s="71">
        <f>+'1'!I103</f>
        <v>0</v>
      </c>
      <c r="E103" s="90">
        <v>0</v>
      </c>
      <c r="F103" s="46">
        <f t="shared" si="0"/>
        <v>0</v>
      </c>
      <c r="G103" s="101">
        <v>0</v>
      </c>
      <c r="H103" s="99">
        <v>0</v>
      </c>
      <c r="I103" s="46">
        <f t="shared" si="12"/>
        <v>0</v>
      </c>
      <c r="J103" s="91"/>
      <c r="K103" s="22">
        <v>120</v>
      </c>
      <c r="L103" s="72">
        <f t="shared" si="13"/>
        <v>0</v>
      </c>
      <c r="M103" s="17" t="s">
        <v>16</v>
      </c>
      <c r="N103" s="18">
        <v>0</v>
      </c>
      <c r="O103" s="23">
        <f t="shared" si="14"/>
        <v>0</v>
      </c>
      <c r="P103" s="19"/>
      <c r="Q103" s="43">
        <f t="shared" si="15"/>
        <v>0</v>
      </c>
    </row>
    <row r="104" spans="1:17" ht="24.6" x14ac:dyDescent="0.65">
      <c r="A104" s="10">
        <v>100</v>
      </c>
      <c r="B104" s="10"/>
      <c r="C104" s="19" t="s">
        <v>278</v>
      </c>
      <c r="D104" s="71">
        <f>+'1'!I104</f>
        <v>0</v>
      </c>
      <c r="E104" s="90">
        <v>0</v>
      </c>
      <c r="F104" s="46">
        <f t="shared" si="0"/>
        <v>0</v>
      </c>
      <c r="G104" s="101">
        <v>0</v>
      </c>
      <c r="H104" s="99">
        <v>0</v>
      </c>
      <c r="I104" s="46">
        <f t="shared" si="12"/>
        <v>0</v>
      </c>
      <c r="J104" s="91"/>
      <c r="K104" s="22">
        <v>250</v>
      </c>
      <c r="L104" s="72">
        <f t="shared" si="13"/>
        <v>0</v>
      </c>
      <c r="M104" s="17" t="s">
        <v>16</v>
      </c>
      <c r="N104" s="18">
        <v>0</v>
      </c>
      <c r="O104" s="23">
        <f t="shared" si="14"/>
        <v>0</v>
      </c>
      <c r="P104" s="19"/>
      <c r="Q104" s="43">
        <f t="shared" si="15"/>
        <v>0</v>
      </c>
    </row>
    <row r="105" spans="1:17" ht="24.6" x14ac:dyDescent="0.65">
      <c r="A105" s="10">
        <v>101</v>
      </c>
      <c r="B105" s="10"/>
      <c r="C105" s="19" t="s">
        <v>279</v>
      </c>
      <c r="D105" s="71">
        <f>+'1'!I105</f>
        <v>10</v>
      </c>
      <c r="E105" s="90">
        <v>0</v>
      </c>
      <c r="F105" s="46">
        <f t="shared" si="0"/>
        <v>10</v>
      </c>
      <c r="G105" s="101">
        <v>0</v>
      </c>
      <c r="H105" s="99">
        <v>0</v>
      </c>
      <c r="I105" s="46">
        <f t="shared" si="12"/>
        <v>8</v>
      </c>
      <c r="J105" s="91">
        <v>2</v>
      </c>
      <c r="K105" s="20">
        <v>100</v>
      </c>
      <c r="L105" s="72">
        <f t="shared" si="13"/>
        <v>200</v>
      </c>
      <c r="M105" s="17" t="s">
        <v>16</v>
      </c>
      <c r="N105" s="18">
        <v>0</v>
      </c>
      <c r="O105" s="23">
        <f t="shared" si="14"/>
        <v>200</v>
      </c>
      <c r="P105" s="19"/>
      <c r="Q105" s="43">
        <f t="shared" si="15"/>
        <v>0</v>
      </c>
    </row>
    <row r="106" spans="1:17" ht="24.6" x14ac:dyDescent="0.65">
      <c r="A106" s="10">
        <v>102</v>
      </c>
      <c r="B106" s="10"/>
      <c r="C106" s="19" t="s">
        <v>280</v>
      </c>
      <c r="D106" s="71">
        <f>+'1'!I106</f>
        <v>10</v>
      </c>
      <c r="E106" s="90">
        <v>0</v>
      </c>
      <c r="F106" s="46">
        <f t="shared" si="0"/>
        <v>10</v>
      </c>
      <c r="G106" s="101">
        <v>0</v>
      </c>
      <c r="H106" s="99">
        <v>0</v>
      </c>
      <c r="I106" s="46">
        <f t="shared" si="12"/>
        <v>10</v>
      </c>
      <c r="J106" s="91"/>
      <c r="K106" s="20">
        <v>55</v>
      </c>
      <c r="L106" s="72">
        <f t="shared" si="13"/>
        <v>0</v>
      </c>
      <c r="M106" s="17" t="s">
        <v>16</v>
      </c>
      <c r="N106" s="18">
        <v>0</v>
      </c>
      <c r="O106" s="23">
        <f t="shared" si="14"/>
        <v>0</v>
      </c>
      <c r="P106" s="19"/>
      <c r="Q106" s="43">
        <f t="shared" si="15"/>
        <v>0</v>
      </c>
    </row>
    <row r="107" spans="1:17" ht="24.6" x14ac:dyDescent="0.65">
      <c r="A107" s="10">
        <v>103</v>
      </c>
      <c r="B107" s="10"/>
      <c r="C107" s="19" t="s">
        <v>281</v>
      </c>
      <c r="D107" s="71">
        <f>+'1'!I107</f>
        <v>2</v>
      </c>
      <c r="E107" s="90">
        <v>0</v>
      </c>
      <c r="F107" s="46">
        <f t="shared" si="0"/>
        <v>2</v>
      </c>
      <c r="G107" s="101">
        <v>0</v>
      </c>
      <c r="H107" s="99">
        <v>0</v>
      </c>
      <c r="I107" s="46">
        <f t="shared" si="12"/>
        <v>2</v>
      </c>
      <c r="J107" s="91"/>
      <c r="K107" s="20">
        <v>60</v>
      </c>
      <c r="L107" s="72">
        <f t="shared" si="13"/>
        <v>0</v>
      </c>
      <c r="M107" s="17" t="s">
        <v>16</v>
      </c>
      <c r="N107" s="18">
        <v>0</v>
      </c>
      <c r="O107" s="23">
        <f t="shared" si="14"/>
        <v>0</v>
      </c>
      <c r="P107" s="19"/>
      <c r="Q107" s="43">
        <f t="shared" si="15"/>
        <v>0</v>
      </c>
    </row>
    <row r="108" spans="1:17" ht="24.6" x14ac:dyDescent="0.65">
      <c r="A108" s="10">
        <v>104</v>
      </c>
      <c r="B108" s="10"/>
      <c r="C108" s="19" t="s">
        <v>282</v>
      </c>
      <c r="D108" s="71">
        <f>+'1'!I108</f>
        <v>0</v>
      </c>
      <c r="E108" s="90">
        <v>0</v>
      </c>
      <c r="F108" s="46">
        <f t="shared" si="0"/>
        <v>0</v>
      </c>
      <c r="G108" s="101">
        <v>0</v>
      </c>
      <c r="H108" s="99">
        <v>0</v>
      </c>
      <c r="I108" s="46">
        <f t="shared" si="12"/>
        <v>0</v>
      </c>
      <c r="J108" s="91"/>
      <c r="K108" s="20">
        <v>100</v>
      </c>
      <c r="L108" s="72">
        <f t="shared" si="13"/>
        <v>0</v>
      </c>
      <c r="M108" s="17" t="s">
        <v>16</v>
      </c>
      <c r="N108" s="18">
        <v>0</v>
      </c>
      <c r="O108" s="23">
        <f t="shared" si="14"/>
        <v>0</v>
      </c>
      <c r="P108" s="19"/>
      <c r="Q108" s="43">
        <f t="shared" si="15"/>
        <v>0</v>
      </c>
    </row>
    <row r="109" spans="1:17" ht="24.6" x14ac:dyDescent="0.65">
      <c r="A109" s="10">
        <v>105</v>
      </c>
      <c r="B109" s="10"/>
      <c r="C109" s="19" t="s">
        <v>100</v>
      </c>
      <c r="D109" s="71">
        <f>+'1'!I109</f>
        <v>4</v>
      </c>
      <c r="E109" s="90">
        <v>0</v>
      </c>
      <c r="F109" s="46">
        <f t="shared" si="0"/>
        <v>4</v>
      </c>
      <c r="G109" s="101">
        <v>0</v>
      </c>
      <c r="H109" s="99">
        <v>0</v>
      </c>
      <c r="I109" s="46">
        <f t="shared" si="12"/>
        <v>4</v>
      </c>
      <c r="J109" s="91"/>
      <c r="K109" s="20">
        <v>55</v>
      </c>
      <c r="L109" s="72">
        <f t="shared" si="13"/>
        <v>0</v>
      </c>
      <c r="M109" s="17" t="s">
        <v>16</v>
      </c>
      <c r="N109" s="18">
        <v>0</v>
      </c>
      <c r="O109" s="23">
        <f t="shared" si="14"/>
        <v>0</v>
      </c>
      <c r="P109" s="19"/>
      <c r="Q109" s="43">
        <f t="shared" si="15"/>
        <v>0</v>
      </c>
    </row>
    <row r="110" spans="1:17" ht="24.6" x14ac:dyDescent="0.65">
      <c r="A110" s="10">
        <v>106</v>
      </c>
      <c r="B110" s="10"/>
      <c r="C110" s="19" t="s">
        <v>101</v>
      </c>
      <c r="D110" s="71">
        <f>+'1'!I110</f>
        <v>0</v>
      </c>
      <c r="E110" s="90">
        <v>0</v>
      </c>
      <c r="F110" s="46">
        <f t="shared" si="0"/>
        <v>0</v>
      </c>
      <c r="G110" s="101">
        <v>0</v>
      </c>
      <c r="H110" s="99">
        <v>0</v>
      </c>
      <c r="I110" s="46">
        <f t="shared" si="12"/>
        <v>0</v>
      </c>
      <c r="J110" s="91"/>
      <c r="K110" s="22">
        <v>50</v>
      </c>
      <c r="L110" s="72">
        <f t="shared" si="13"/>
        <v>0</v>
      </c>
      <c r="M110" s="17" t="s">
        <v>16</v>
      </c>
      <c r="N110" s="18">
        <v>0</v>
      </c>
      <c r="O110" s="23">
        <f t="shared" si="14"/>
        <v>0</v>
      </c>
      <c r="P110" s="19"/>
      <c r="Q110" s="43">
        <f t="shared" si="15"/>
        <v>0</v>
      </c>
    </row>
    <row r="111" spans="1:17" ht="24.6" x14ac:dyDescent="0.65">
      <c r="A111" s="10">
        <v>107</v>
      </c>
      <c r="B111" s="10"/>
      <c r="C111" s="19" t="s">
        <v>102</v>
      </c>
      <c r="D111" s="71">
        <f>+'1'!I111</f>
        <v>0</v>
      </c>
      <c r="E111" s="90">
        <v>0</v>
      </c>
      <c r="F111" s="46">
        <f t="shared" si="0"/>
        <v>0</v>
      </c>
      <c r="G111" s="101">
        <v>0</v>
      </c>
      <c r="H111" s="99">
        <v>0</v>
      </c>
      <c r="I111" s="46">
        <f t="shared" si="12"/>
        <v>0</v>
      </c>
      <c r="J111" s="91"/>
      <c r="K111" s="22">
        <v>50</v>
      </c>
      <c r="L111" s="72">
        <f t="shared" si="13"/>
        <v>0</v>
      </c>
      <c r="M111" s="17" t="s">
        <v>16</v>
      </c>
      <c r="N111" s="18">
        <v>0</v>
      </c>
      <c r="O111" s="23">
        <f t="shared" si="14"/>
        <v>0</v>
      </c>
      <c r="P111" s="19"/>
      <c r="Q111" s="43">
        <f t="shared" si="15"/>
        <v>0</v>
      </c>
    </row>
    <row r="112" spans="1:17" ht="24.6" x14ac:dyDescent="0.65">
      <c r="A112" s="10">
        <v>108</v>
      </c>
      <c r="B112" s="10"/>
      <c r="C112" s="19" t="s">
        <v>283</v>
      </c>
      <c r="D112" s="71">
        <f>+'1'!I112</f>
        <v>0</v>
      </c>
      <c r="E112" s="90">
        <v>0</v>
      </c>
      <c r="F112" s="46">
        <f t="shared" si="0"/>
        <v>0</v>
      </c>
      <c r="G112" s="101">
        <v>0</v>
      </c>
      <c r="H112" s="99">
        <v>0</v>
      </c>
      <c r="I112" s="46">
        <f t="shared" si="12"/>
        <v>0</v>
      </c>
      <c r="J112" s="91"/>
      <c r="K112" s="20">
        <v>35</v>
      </c>
      <c r="L112" s="72">
        <f t="shared" si="13"/>
        <v>0</v>
      </c>
      <c r="M112" s="17" t="s">
        <v>16</v>
      </c>
      <c r="N112" s="18">
        <v>0</v>
      </c>
      <c r="O112" s="23">
        <f t="shared" si="14"/>
        <v>0</v>
      </c>
      <c r="P112" s="19"/>
      <c r="Q112" s="43">
        <f t="shared" si="15"/>
        <v>0</v>
      </c>
    </row>
    <row r="113" spans="1:17" ht="24.6" x14ac:dyDescent="0.65">
      <c r="A113" s="10">
        <v>109</v>
      </c>
      <c r="B113" s="10"/>
      <c r="C113" s="19" t="s">
        <v>284</v>
      </c>
      <c r="D113" s="71">
        <f>+'1'!I113</f>
        <v>0</v>
      </c>
      <c r="E113" s="90">
        <v>0</v>
      </c>
      <c r="F113" s="46">
        <f t="shared" si="0"/>
        <v>0</v>
      </c>
      <c r="G113" s="101">
        <v>0</v>
      </c>
      <c r="H113" s="99">
        <v>0</v>
      </c>
      <c r="I113" s="46">
        <f t="shared" si="12"/>
        <v>0</v>
      </c>
      <c r="J113" s="91"/>
      <c r="K113" s="20">
        <v>50</v>
      </c>
      <c r="L113" s="72">
        <f t="shared" si="13"/>
        <v>0</v>
      </c>
      <c r="M113" s="17" t="s">
        <v>16</v>
      </c>
      <c r="N113" s="18">
        <v>0</v>
      </c>
      <c r="O113" s="23">
        <f t="shared" si="14"/>
        <v>0</v>
      </c>
      <c r="P113" s="19"/>
      <c r="Q113" s="43">
        <f t="shared" si="15"/>
        <v>0</v>
      </c>
    </row>
    <row r="114" spans="1:17" ht="24.6" x14ac:dyDescent="0.65">
      <c r="A114" s="10">
        <v>110</v>
      </c>
      <c r="B114" s="10"/>
      <c r="C114" s="19" t="s">
        <v>353</v>
      </c>
      <c r="D114" s="71">
        <f>+'1'!I114</f>
        <v>0</v>
      </c>
      <c r="E114" s="90">
        <v>0</v>
      </c>
      <c r="F114" s="46">
        <f t="shared" si="0"/>
        <v>0</v>
      </c>
      <c r="G114" s="101">
        <v>0</v>
      </c>
      <c r="H114" s="99">
        <v>0</v>
      </c>
      <c r="I114" s="46">
        <f t="shared" si="12"/>
        <v>0</v>
      </c>
      <c r="J114" s="91"/>
      <c r="K114" s="20">
        <v>50</v>
      </c>
      <c r="L114" s="72">
        <f t="shared" si="13"/>
        <v>0</v>
      </c>
      <c r="M114" s="17" t="s">
        <v>16</v>
      </c>
      <c r="N114" s="18">
        <v>0</v>
      </c>
      <c r="O114" s="23">
        <f t="shared" si="14"/>
        <v>0</v>
      </c>
      <c r="P114" s="19"/>
      <c r="Q114" s="43">
        <f t="shared" si="15"/>
        <v>0</v>
      </c>
    </row>
    <row r="115" spans="1:17" ht="24.6" x14ac:dyDescent="0.65">
      <c r="A115" s="10">
        <v>111</v>
      </c>
      <c r="B115" s="10"/>
      <c r="C115" s="19" t="s">
        <v>355</v>
      </c>
      <c r="D115" s="71">
        <f>+'1'!I115</f>
        <v>0</v>
      </c>
      <c r="E115" s="90">
        <v>0</v>
      </c>
      <c r="F115" s="46">
        <f t="shared" si="0"/>
        <v>0</v>
      </c>
      <c r="G115" s="101">
        <v>0</v>
      </c>
      <c r="H115" s="99">
        <v>0</v>
      </c>
      <c r="I115" s="46">
        <f t="shared" si="12"/>
        <v>0</v>
      </c>
      <c r="J115" s="91"/>
      <c r="K115" s="20">
        <v>50</v>
      </c>
      <c r="L115" s="72">
        <f t="shared" si="13"/>
        <v>0</v>
      </c>
      <c r="M115" s="17" t="s">
        <v>16</v>
      </c>
      <c r="N115" s="18">
        <v>0</v>
      </c>
      <c r="O115" s="23">
        <f t="shared" si="14"/>
        <v>0</v>
      </c>
      <c r="P115" s="19"/>
      <c r="Q115" s="43">
        <f t="shared" si="15"/>
        <v>0</v>
      </c>
    </row>
    <row r="116" spans="1:17" ht="24.6" x14ac:dyDescent="0.65">
      <c r="A116" s="10">
        <v>112</v>
      </c>
      <c r="B116" s="10"/>
      <c r="C116" s="19" t="s">
        <v>354</v>
      </c>
      <c r="D116" s="71">
        <f>+'1'!I116</f>
        <v>0</v>
      </c>
      <c r="E116" s="90">
        <v>0</v>
      </c>
      <c r="F116" s="46">
        <f t="shared" si="0"/>
        <v>0</v>
      </c>
      <c r="G116" s="101">
        <v>0</v>
      </c>
      <c r="H116" s="99">
        <v>0</v>
      </c>
      <c r="I116" s="46">
        <f t="shared" si="12"/>
        <v>0</v>
      </c>
      <c r="J116" s="91"/>
      <c r="K116" s="20">
        <v>50</v>
      </c>
      <c r="L116" s="72">
        <f t="shared" si="13"/>
        <v>0</v>
      </c>
      <c r="M116" s="17" t="s">
        <v>16</v>
      </c>
      <c r="N116" s="18">
        <v>0</v>
      </c>
      <c r="O116" s="23">
        <f t="shared" si="14"/>
        <v>0</v>
      </c>
      <c r="P116" s="19"/>
      <c r="Q116" s="43">
        <f t="shared" si="15"/>
        <v>0</v>
      </c>
    </row>
    <row r="117" spans="1:17" ht="24.6" x14ac:dyDescent="0.65">
      <c r="A117" s="10">
        <v>113</v>
      </c>
      <c r="B117" s="10"/>
      <c r="C117" s="19" t="s">
        <v>356</v>
      </c>
      <c r="D117" s="71">
        <f>+'1'!I117</f>
        <v>0</v>
      </c>
      <c r="E117" s="90">
        <v>0</v>
      </c>
      <c r="F117" s="46">
        <f t="shared" si="0"/>
        <v>0</v>
      </c>
      <c r="G117" s="101">
        <v>0</v>
      </c>
      <c r="H117" s="99">
        <v>0</v>
      </c>
      <c r="I117" s="46">
        <f t="shared" si="12"/>
        <v>0</v>
      </c>
      <c r="J117" s="91"/>
      <c r="K117" s="20">
        <v>50</v>
      </c>
      <c r="L117" s="72">
        <f t="shared" si="13"/>
        <v>0</v>
      </c>
      <c r="M117" s="17" t="s">
        <v>16</v>
      </c>
      <c r="N117" s="18">
        <v>0</v>
      </c>
      <c r="O117" s="23">
        <f t="shared" si="14"/>
        <v>0</v>
      </c>
      <c r="P117" s="19"/>
      <c r="Q117" s="43">
        <f t="shared" si="15"/>
        <v>0</v>
      </c>
    </row>
    <row r="118" spans="1:17" ht="24.6" x14ac:dyDescent="0.65">
      <c r="A118" s="10">
        <v>114</v>
      </c>
      <c r="B118" s="10"/>
      <c r="C118" s="19" t="s">
        <v>145</v>
      </c>
      <c r="D118" s="71">
        <f>+'1'!I118</f>
        <v>0</v>
      </c>
      <c r="E118" s="90">
        <v>0</v>
      </c>
      <c r="F118" s="46">
        <f t="shared" si="0"/>
        <v>0</v>
      </c>
      <c r="G118" s="101">
        <v>0</v>
      </c>
      <c r="H118" s="99">
        <v>0</v>
      </c>
      <c r="I118" s="46">
        <f t="shared" si="12"/>
        <v>0</v>
      </c>
      <c r="J118" s="91"/>
      <c r="K118" s="20">
        <v>45</v>
      </c>
      <c r="L118" s="72">
        <f t="shared" si="13"/>
        <v>0</v>
      </c>
      <c r="M118" s="17" t="s">
        <v>16</v>
      </c>
      <c r="N118" s="18">
        <v>0</v>
      </c>
      <c r="O118" s="23">
        <f t="shared" si="14"/>
        <v>0</v>
      </c>
      <c r="P118" s="19"/>
      <c r="Q118" s="43">
        <f t="shared" si="15"/>
        <v>0</v>
      </c>
    </row>
    <row r="119" spans="1:17" ht="24.6" x14ac:dyDescent="0.65">
      <c r="A119" s="10">
        <v>115</v>
      </c>
      <c r="B119" s="10"/>
      <c r="C119" s="19" t="s">
        <v>146</v>
      </c>
      <c r="D119" s="71">
        <f>+'1'!I119</f>
        <v>0</v>
      </c>
      <c r="E119" s="90">
        <v>0</v>
      </c>
      <c r="F119" s="46">
        <f t="shared" si="0"/>
        <v>0</v>
      </c>
      <c r="G119" s="101">
        <v>0</v>
      </c>
      <c r="H119" s="99">
        <v>0</v>
      </c>
      <c r="I119" s="46">
        <f t="shared" si="12"/>
        <v>0</v>
      </c>
      <c r="J119" s="91"/>
      <c r="K119" s="20">
        <v>45</v>
      </c>
      <c r="L119" s="72">
        <f t="shared" si="13"/>
        <v>0</v>
      </c>
      <c r="M119" s="17" t="s">
        <v>16</v>
      </c>
      <c r="N119" s="18">
        <v>0</v>
      </c>
      <c r="O119" s="23">
        <f t="shared" si="14"/>
        <v>0</v>
      </c>
      <c r="P119" s="19"/>
      <c r="Q119" s="43">
        <f t="shared" si="15"/>
        <v>0</v>
      </c>
    </row>
    <row r="120" spans="1:17" ht="24.6" x14ac:dyDescent="0.65">
      <c r="A120" s="10">
        <v>116</v>
      </c>
      <c r="B120" s="10"/>
      <c r="C120" s="19" t="s">
        <v>147</v>
      </c>
      <c r="D120" s="71">
        <f>+'1'!I120</f>
        <v>0</v>
      </c>
      <c r="E120" s="90">
        <v>0</v>
      </c>
      <c r="F120" s="46">
        <f t="shared" si="0"/>
        <v>0</v>
      </c>
      <c r="G120" s="101">
        <v>0</v>
      </c>
      <c r="H120" s="99">
        <v>0</v>
      </c>
      <c r="I120" s="46">
        <f t="shared" si="12"/>
        <v>0</v>
      </c>
      <c r="J120" s="91"/>
      <c r="K120" s="20">
        <v>55</v>
      </c>
      <c r="L120" s="72">
        <f t="shared" si="13"/>
        <v>0</v>
      </c>
      <c r="M120" s="17" t="s">
        <v>16</v>
      </c>
      <c r="N120" s="18">
        <v>0</v>
      </c>
      <c r="O120" s="23">
        <f t="shared" si="14"/>
        <v>0</v>
      </c>
      <c r="P120" s="19"/>
      <c r="Q120" s="43">
        <f t="shared" si="15"/>
        <v>0</v>
      </c>
    </row>
    <row r="121" spans="1:17" ht="24.6" x14ac:dyDescent="0.65">
      <c r="A121" s="10">
        <v>117</v>
      </c>
      <c r="B121" s="10"/>
      <c r="C121" s="19" t="s">
        <v>457</v>
      </c>
      <c r="D121" s="71">
        <f>+'1'!I121</f>
        <v>0</v>
      </c>
      <c r="E121" s="90">
        <v>0</v>
      </c>
      <c r="F121" s="46">
        <f>D121+E121</f>
        <v>0</v>
      </c>
      <c r="G121" s="101">
        <v>0</v>
      </c>
      <c r="H121" s="99">
        <v>0</v>
      </c>
      <c r="I121" s="46">
        <f>+F121-G121-J121-H121</f>
        <v>0</v>
      </c>
      <c r="J121" s="91"/>
      <c r="K121" s="20">
        <v>45</v>
      </c>
      <c r="L121" s="72">
        <f>+K121*J121</f>
        <v>0</v>
      </c>
      <c r="M121" s="17" t="s">
        <v>16</v>
      </c>
      <c r="N121" s="18">
        <v>0</v>
      </c>
      <c r="O121" s="23">
        <f>SUM(L121-N121)</f>
        <v>0</v>
      </c>
      <c r="P121" s="19"/>
      <c r="Q121" s="43">
        <f>+L121*P121</f>
        <v>0</v>
      </c>
    </row>
    <row r="122" spans="1:17" ht="24" customHeight="1" x14ac:dyDescent="0.65">
      <c r="A122" s="10">
        <v>118</v>
      </c>
      <c r="B122" s="10"/>
      <c r="C122" s="19" t="s">
        <v>357</v>
      </c>
      <c r="D122" s="71">
        <f>+'1'!I122</f>
        <v>0</v>
      </c>
      <c r="E122" s="90">
        <v>0</v>
      </c>
      <c r="F122" s="46">
        <f t="shared" si="0"/>
        <v>0</v>
      </c>
      <c r="G122" s="101">
        <v>0</v>
      </c>
      <c r="H122" s="99">
        <v>0</v>
      </c>
      <c r="I122" s="46">
        <f t="shared" si="12"/>
        <v>0</v>
      </c>
      <c r="J122" s="91"/>
      <c r="K122" s="20">
        <v>50</v>
      </c>
      <c r="L122" s="72">
        <f t="shared" si="13"/>
        <v>0</v>
      </c>
      <c r="M122" s="17" t="s">
        <v>16</v>
      </c>
      <c r="N122" s="18">
        <v>0</v>
      </c>
      <c r="O122" s="23">
        <f t="shared" si="14"/>
        <v>0</v>
      </c>
      <c r="P122" s="19"/>
      <c r="Q122" s="43">
        <f t="shared" si="15"/>
        <v>0</v>
      </c>
    </row>
    <row r="123" spans="1:17" ht="24.6" x14ac:dyDescent="0.65">
      <c r="A123" s="10">
        <v>119</v>
      </c>
      <c r="B123" s="10"/>
      <c r="C123" s="19" t="s">
        <v>376</v>
      </c>
      <c r="D123" s="71">
        <f>+'1'!I123</f>
        <v>0</v>
      </c>
      <c r="E123" s="90">
        <v>0</v>
      </c>
      <c r="F123" s="46">
        <f t="shared" si="0"/>
        <v>0</v>
      </c>
      <c r="G123" s="101">
        <v>0</v>
      </c>
      <c r="H123" s="99">
        <v>0</v>
      </c>
      <c r="I123" s="46">
        <f t="shared" si="12"/>
        <v>0</v>
      </c>
      <c r="J123" s="91"/>
      <c r="K123" s="20">
        <v>50</v>
      </c>
      <c r="L123" s="72">
        <f t="shared" si="13"/>
        <v>0</v>
      </c>
      <c r="M123" s="17" t="s">
        <v>16</v>
      </c>
      <c r="N123" s="18">
        <v>0</v>
      </c>
      <c r="O123" s="23">
        <f t="shared" si="14"/>
        <v>0</v>
      </c>
      <c r="P123" s="19"/>
      <c r="Q123" s="43">
        <f t="shared" si="15"/>
        <v>0</v>
      </c>
    </row>
    <row r="124" spans="1:17" ht="24.6" x14ac:dyDescent="0.65">
      <c r="A124" s="10">
        <v>120</v>
      </c>
      <c r="B124" s="10"/>
      <c r="C124" s="19" t="s">
        <v>377</v>
      </c>
      <c r="D124" s="71">
        <f>+'1'!I124</f>
        <v>0</v>
      </c>
      <c r="E124" s="90">
        <v>0</v>
      </c>
      <c r="F124" s="46">
        <f t="shared" si="0"/>
        <v>0</v>
      </c>
      <c r="G124" s="101">
        <v>0</v>
      </c>
      <c r="H124" s="99">
        <v>0</v>
      </c>
      <c r="I124" s="46">
        <f t="shared" si="12"/>
        <v>0</v>
      </c>
      <c r="J124" s="91"/>
      <c r="K124" s="20">
        <v>50</v>
      </c>
      <c r="L124" s="72">
        <f t="shared" si="13"/>
        <v>0</v>
      </c>
      <c r="M124" s="17" t="s">
        <v>16</v>
      </c>
      <c r="N124" s="18">
        <v>0</v>
      </c>
      <c r="O124" s="23">
        <f t="shared" si="14"/>
        <v>0</v>
      </c>
      <c r="P124" s="19"/>
      <c r="Q124" s="43">
        <f t="shared" si="15"/>
        <v>0</v>
      </c>
    </row>
    <row r="125" spans="1:17" ht="24.6" x14ac:dyDescent="0.65">
      <c r="A125" s="10">
        <v>121</v>
      </c>
      <c r="B125" s="10"/>
      <c r="C125" s="19" t="s">
        <v>133</v>
      </c>
      <c r="D125" s="71">
        <f>+'1'!I125</f>
        <v>0</v>
      </c>
      <c r="E125" s="90">
        <v>0</v>
      </c>
      <c r="F125" s="46">
        <f t="shared" si="0"/>
        <v>0</v>
      </c>
      <c r="G125" s="101">
        <v>0</v>
      </c>
      <c r="H125" s="99">
        <v>0</v>
      </c>
      <c r="I125" s="46">
        <f t="shared" si="12"/>
        <v>0</v>
      </c>
      <c r="J125" s="91"/>
      <c r="K125" s="20">
        <v>40</v>
      </c>
      <c r="L125" s="72">
        <f t="shared" si="13"/>
        <v>0</v>
      </c>
      <c r="M125" s="17" t="s">
        <v>16</v>
      </c>
      <c r="N125" s="18">
        <v>0</v>
      </c>
      <c r="O125" s="23">
        <f t="shared" si="14"/>
        <v>0</v>
      </c>
      <c r="P125" s="19"/>
      <c r="Q125" s="43">
        <f t="shared" si="15"/>
        <v>0</v>
      </c>
    </row>
    <row r="126" spans="1:17" ht="24.6" x14ac:dyDescent="0.65">
      <c r="A126" s="10">
        <v>122</v>
      </c>
      <c r="B126" s="10"/>
      <c r="C126" s="19" t="s">
        <v>285</v>
      </c>
      <c r="D126" s="71">
        <f>+'1'!I126</f>
        <v>0</v>
      </c>
      <c r="E126" s="90">
        <v>0</v>
      </c>
      <c r="F126" s="46">
        <f t="shared" si="0"/>
        <v>0</v>
      </c>
      <c r="G126" s="101">
        <v>0</v>
      </c>
      <c r="H126" s="99">
        <v>0</v>
      </c>
      <c r="I126" s="46">
        <f t="shared" si="12"/>
        <v>0</v>
      </c>
      <c r="J126" s="91"/>
      <c r="K126" s="20">
        <v>40</v>
      </c>
      <c r="L126" s="72">
        <f t="shared" si="13"/>
        <v>0</v>
      </c>
      <c r="M126" s="17" t="s">
        <v>16</v>
      </c>
      <c r="N126" s="18">
        <v>0</v>
      </c>
      <c r="O126" s="23">
        <f t="shared" si="14"/>
        <v>0</v>
      </c>
      <c r="P126" s="19"/>
      <c r="Q126" s="43">
        <f t="shared" si="15"/>
        <v>0</v>
      </c>
    </row>
    <row r="127" spans="1:17" ht="24.6" x14ac:dyDescent="0.65">
      <c r="A127" s="10">
        <v>123</v>
      </c>
      <c r="B127" s="10"/>
      <c r="C127" s="19" t="s">
        <v>108</v>
      </c>
      <c r="D127" s="71">
        <f>+'1'!I127</f>
        <v>0</v>
      </c>
      <c r="E127" s="90">
        <v>0</v>
      </c>
      <c r="F127" s="46">
        <f t="shared" si="0"/>
        <v>0</v>
      </c>
      <c r="G127" s="101">
        <v>0</v>
      </c>
      <c r="H127" s="99">
        <v>0</v>
      </c>
      <c r="I127" s="46">
        <f t="shared" si="12"/>
        <v>0</v>
      </c>
      <c r="J127" s="91"/>
      <c r="K127" s="20">
        <v>40</v>
      </c>
      <c r="L127" s="72">
        <f t="shared" si="13"/>
        <v>0</v>
      </c>
      <c r="M127" s="17" t="s">
        <v>16</v>
      </c>
      <c r="N127" s="18">
        <v>0</v>
      </c>
      <c r="O127" s="23">
        <f t="shared" si="14"/>
        <v>0</v>
      </c>
      <c r="P127" s="19"/>
      <c r="Q127" s="43">
        <f t="shared" si="15"/>
        <v>0</v>
      </c>
    </row>
    <row r="128" spans="1:17" ht="24.6" x14ac:dyDescent="0.65">
      <c r="A128" s="10">
        <v>124</v>
      </c>
      <c r="B128" s="10"/>
      <c r="C128" s="19" t="s">
        <v>245</v>
      </c>
      <c r="D128" s="71">
        <f>+'1'!I128</f>
        <v>0</v>
      </c>
      <c r="E128" s="90">
        <v>0</v>
      </c>
      <c r="F128" s="46">
        <f t="shared" si="0"/>
        <v>0</v>
      </c>
      <c r="G128" s="101">
        <v>0</v>
      </c>
      <c r="H128" s="99">
        <v>0</v>
      </c>
      <c r="I128" s="46">
        <f t="shared" si="12"/>
        <v>0</v>
      </c>
      <c r="J128" s="91"/>
      <c r="K128" s="20">
        <v>40</v>
      </c>
      <c r="L128" s="72">
        <f t="shared" si="13"/>
        <v>0</v>
      </c>
      <c r="M128" s="17" t="s">
        <v>16</v>
      </c>
      <c r="N128" s="18">
        <v>0</v>
      </c>
      <c r="O128" s="23">
        <f t="shared" si="14"/>
        <v>0</v>
      </c>
      <c r="P128" s="19"/>
      <c r="Q128" s="43">
        <f t="shared" si="15"/>
        <v>0</v>
      </c>
    </row>
    <row r="129" spans="1:17" ht="24.6" x14ac:dyDescent="0.65">
      <c r="A129" s="10">
        <v>125</v>
      </c>
      <c r="B129" s="10"/>
      <c r="C129" s="19" t="s">
        <v>286</v>
      </c>
      <c r="D129" s="71">
        <f>+'1'!I129</f>
        <v>0</v>
      </c>
      <c r="E129" s="90">
        <v>0</v>
      </c>
      <c r="F129" s="46">
        <f t="shared" si="0"/>
        <v>0</v>
      </c>
      <c r="G129" s="101">
        <v>0</v>
      </c>
      <c r="H129" s="99">
        <v>0</v>
      </c>
      <c r="I129" s="46">
        <f t="shared" si="12"/>
        <v>0</v>
      </c>
      <c r="J129" s="91"/>
      <c r="K129" s="20">
        <v>55</v>
      </c>
      <c r="L129" s="72">
        <f t="shared" si="13"/>
        <v>0</v>
      </c>
      <c r="M129" s="17" t="s">
        <v>16</v>
      </c>
      <c r="N129" s="18">
        <v>0</v>
      </c>
      <c r="O129" s="23">
        <f t="shared" si="14"/>
        <v>0</v>
      </c>
      <c r="P129" s="19"/>
      <c r="Q129" s="43">
        <f t="shared" si="15"/>
        <v>0</v>
      </c>
    </row>
    <row r="130" spans="1:17" ht="24.6" x14ac:dyDescent="0.65">
      <c r="A130" s="10">
        <v>126</v>
      </c>
      <c r="B130" s="10"/>
      <c r="C130" s="19" t="s">
        <v>121</v>
      </c>
      <c r="D130" s="71">
        <f>+'1'!I130</f>
        <v>0</v>
      </c>
      <c r="E130" s="90">
        <v>0</v>
      </c>
      <c r="F130" s="46">
        <f t="shared" si="0"/>
        <v>0</v>
      </c>
      <c r="G130" s="101">
        <v>0</v>
      </c>
      <c r="H130" s="99">
        <v>0</v>
      </c>
      <c r="I130" s="46">
        <f t="shared" si="12"/>
        <v>0</v>
      </c>
      <c r="J130" s="91"/>
      <c r="K130" s="20">
        <v>60</v>
      </c>
      <c r="L130" s="72">
        <f t="shared" si="13"/>
        <v>0</v>
      </c>
      <c r="M130" s="17" t="s">
        <v>16</v>
      </c>
      <c r="N130" s="18">
        <v>0</v>
      </c>
      <c r="O130" s="23">
        <f t="shared" si="14"/>
        <v>0</v>
      </c>
      <c r="P130" s="19"/>
      <c r="Q130" s="43">
        <f t="shared" si="15"/>
        <v>0</v>
      </c>
    </row>
    <row r="131" spans="1:17" ht="24.6" x14ac:dyDescent="0.65">
      <c r="A131" s="10">
        <v>127</v>
      </c>
      <c r="B131" s="10" t="s">
        <v>529</v>
      </c>
      <c r="C131" s="19" t="s">
        <v>113</v>
      </c>
      <c r="D131" s="71">
        <f>+'1'!I131</f>
        <v>0</v>
      </c>
      <c r="E131" s="90">
        <v>0</v>
      </c>
      <c r="F131" s="46">
        <f t="shared" si="0"/>
        <v>0</v>
      </c>
      <c r="G131" s="101">
        <v>0</v>
      </c>
      <c r="H131" s="99">
        <v>0</v>
      </c>
      <c r="I131" s="46">
        <f t="shared" si="12"/>
        <v>0</v>
      </c>
      <c r="J131" s="91"/>
      <c r="K131" s="20">
        <v>50</v>
      </c>
      <c r="L131" s="72">
        <f t="shared" si="13"/>
        <v>0</v>
      </c>
      <c r="M131" s="17" t="s">
        <v>16</v>
      </c>
      <c r="N131" s="18">
        <v>0</v>
      </c>
      <c r="O131" s="23">
        <f t="shared" si="14"/>
        <v>0</v>
      </c>
      <c r="P131" s="19"/>
      <c r="Q131" s="43">
        <f t="shared" si="15"/>
        <v>0</v>
      </c>
    </row>
    <row r="132" spans="1:17" ht="24.6" x14ac:dyDescent="0.65">
      <c r="A132" s="10">
        <v>128</v>
      </c>
      <c r="B132" s="10"/>
      <c r="C132" s="19" t="s">
        <v>114</v>
      </c>
      <c r="D132" s="71">
        <f>+'1'!I132</f>
        <v>0</v>
      </c>
      <c r="E132" s="90">
        <v>0</v>
      </c>
      <c r="F132" s="46">
        <f t="shared" si="0"/>
        <v>0</v>
      </c>
      <c r="G132" s="101">
        <v>0</v>
      </c>
      <c r="H132" s="99">
        <v>0</v>
      </c>
      <c r="I132" s="46">
        <f t="shared" si="12"/>
        <v>0</v>
      </c>
      <c r="J132" s="91"/>
      <c r="K132" s="20">
        <v>100</v>
      </c>
      <c r="L132" s="72">
        <f t="shared" si="13"/>
        <v>0</v>
      </c>
      <c r="M132" s="17" t="s">
        <v>16</v>
      </c>
      <c r="N132" s="18">
        <v>0</v>
      </c>
      <c r="O132" s="23">
        <f t="shared" si="14"/>
        <v>0</v>
      </c>
      <c r="P132" s="19"/>
      <c r="Q132" s="43">
        <f t="shared" si="15"/>
        <v>0</v>
      </c>
    </row>
    <row r="133" spans="1:17" ht="24.6" x14ac:dyDescent="0.65">
      <c r="A133" s="10">
        <v>129</v>
      </c>
      <c r="B133" s="10"/>
      <c r="C133" s="19" t="s">
        <v>198</v>
      </c>
      <c r="D133" s="71">
        <f>+'1'!I133</f>
        <v>0</v>
      </c>
      <c r="E133" s="90">
        <v>0</v>
      </c>
      <c r="F133" s="46">
        <f t="shared" si="0"/>
        <v>0</v>
      </c>
      <c r="G133" s="101">
        <v>0</v>
      </c>
      <c r="H133" s="99">
        <v>0</v>
      </c>
      <c r="I133" s="46">
        <f t="shared" si="12"/>
        <v>0</v>
      </c>
      <c r="J133" s="91"/>
      <c r="K133" s="20">
        <v>25</v>
      </c>
      <c r="L133" s="72">
        <f t="shared" si="13"/>
        <v>0</v>
      </c>
      <c r="M133" s="17" t="s">
        <v>16</v>
      </c>
      <c r="N133" s="18">
        <v>0</v>
      </c>
      <c r="O133" s="23">
        <f t="shared" si="14"/>
        <v>0</v>
      </c>
      <c r="P133" s="19"/>
      <c r="Q133" s="43">
        <f t="shared" si="15"/>
        <v>0</v>
      </c>
    </row>
    <row r="134" spans="1:17" ht="24.6" x14ac:dyDescent="0.65">
      <c r="A134" s="10">
        <v>130</v>
      </c>
      <c r="B134" s="10" t="s">
        <v>532</v>
      </c>
      <c r="C134" s="19" t="s">
        <v>287</v>
      </c>
      <c r="D134" s="71">
        <f>+'1'!I134</f>
        <v>0</v>
      </c>
      <c r="E134" s="90">
        <v>0</v>
      </c>
      <c r="F134" s="46">
        <f t="shared" si="0"/>
        <v>0</v>
      </c>
      <c r="G134" s="101">
        <v>0</v>
      </c>
      <c r="H134" s="99">
        <v>0</v>
      </c>
      <c r="I134" s="46">
        <f t="shared" si="12"/>
        <v>0</v>
      </c>
      <c r="J134" s="91"/>
      <c r="K134" s="20">
        <v>50</v>
      </c>
      <c r="L134" s="72">
        <f t="shared" si="13"/>
        <v>0</v>
      </c>
      <c r="M134" s="17" t="s">
        <v>16</v>
      </c>
      <c r="N134" s="18">
        <v>0</v>
      </c>
      <c r="O134" s="23">
        <f t="shared" si="14"/>
        <v>0</v>
      </c>
      <c r="P134" s="19"/>
      <c r="Q134" s="43">
        <f t="shared" si="15"/>
        <v>0</v>
      </c>
    </row>
    <row r="135" spans="1:17" ht="24.6" x14ac:dyDescent="0.65">
      <c r="A135" s="10">
        <v>131</v>
      </c>
      <c r="B135" s="10"/>
      <c r="C135" s="19" t="s">
        <v>288</v>
      </c>
      <c r="D135" s="71">
        <f>+'1'!I135</f>
        <v>0</v>
      </c>
      <c r="E135" s="90">
        <v>0</v>
      </c>
      <c r="F135" s="46">
        <f t="shared" si="0"/>
        <v>0</v>
      </c>
      <c r="G135" s="101">
        <v>0</v>
      </c>
      <c r="H135" s="99">
        <v>0</v>
      </c>
      <c r="I135" s="46">
        <f t="shared" si="12"/>
        <v>0</v>
      </c>
      <c r="J135" s="91"/>
      <c r="K135" s="22">
        <v>40</v>
      </c>
      <c r="L135" s="72">
        <f t="shared" si="13"/>
        <v>0</v>
      </c>
      <c r="M135" s="17" t="s">
        <v>16</v>
      </c>
      <c r="N135" s="18">
        <v>0</v>
      </c>
      <c r="O135" s="23">
        <f t="shared" si="14"/>
        <v>0</v>
      </c>
      <c r="P135" s="19"/>
      <c r="Q135" s="43">
        <f t="shared" si="15"/>
        <v>0</v>
      </c>
    </row>
    <row r="136" spans="1:17" ht="24.6" x14ac:dyDescent="0.65">
      <c r="A136" s="10">
        <v>132</v>
      </c>
      <c r="B136" s="10" t="s">
        <v>531</v>
      </c>
      <c r="C136" s="19" t="s">
        <v>289</v>
      </c>
      <c r="D136" s="71">
        <f>+'1'!I136</f>
        <v>4</v>
      </c>
      <c r="E136" s="90">
        <v>0</v>
      </c>
      <c r="F136" s="46">
        <f t="shared" si="0"/>
        <v>4</v>
      </c>
      <c r="G136" s="101">
        <v>0</v>
      </c>
      <c r="H136" s="99">
        <v>0</v>
      </c>
      <c r="I136" s="46">
        <f t="shared" si="12"/>
        <v>4</v>
      </c>
      <c r="J136" s="91"/>
      <c r="K136" s="22">
        <v>50</v>
      </c>
      <c r="L136" s="72">
        <f t="shared" si="13"/>
        <v>0</v>
      </c>
      <c r="M136" s="17" t="s">
        <v>16</v>
      </c>
      <c r="N136" s="18">
        <v>0</v>
      </c>
      <c r="O136" s="23">
        <f t="shared" si="14"/>
        <v>0</v>
      </c>
      <c r="P136" s="19"/>
      <c r="Q136" s="43">
        <f t="shared" si="15"/>
        <v>0</v>
      </c>
    </row>
    <row r="137" spans="1:17" ht="24.6" x14ac:dyDescent="0.65">
      <c r="A137" s="10">
        <v>133</v>
      </c>
      <c r="B137" s="10" t="s">
        <v>533</v>
      </c>
      <c r="C137" s="19" t="s">
        <v>290</v>
      </c>
      <c r="D137" s="71">
        <f>+'1'!I137</f>
        <v>0</v>
      </c>
      <c r="E137" s="90">
        <v>0</v>
      </c>
      <c r="F137" s="46">
        <f t="shared" si="0"/>
        <v>0</v>
      </c>
      <c r="G137" s="101">
        <v>0</v>
      </c>
      <c r="H137" s="99">
        <v>0</v>
      </c>
      <c r="I137" s="46">
        <f t="shared" ref="I137:I200" si="16">+F137-G137-J137-H137</f>
        <v>0</v>
      </c>
      <c r="J137" s="91"/>
      <c r="K137" s="20">
        <v>60</v>
      </c>
      <c r="L137" s="72">
        <f t="shared" si="13"/>
        <v>0</v>
      </c>
      <c r="M137" s="17" t="s">
        <v>16</v>
      </c>
      <c r="N137" s="18">
        <v>0</v>
      </c>
      <c r="O137" s="23">
        <f t="shared" si="14"/>
        <v>0</v>
      </c>
      <c r="P137" s="19"/>
      <c r="Q137" s="43">
        <f t="shared" si="15"/>
        <v>0</v>
      </c>
    </row>
    <row r="138" spans="1:17" ht="24.6" x14ac:dyDescent="0.65">
      <c r="A138" s="10">
        <v>134</v>
      </c>
      <c r="B138" s="10"/>
      <c r="C138" s="19" t="s">
        <v>344</v>
      </c>
      <c r="D138" s="71">
        <f>+'1'!I138</f>
        <v>0</v>
      </c>
      <c r="E138" s="90">
        <v>0</v>
      </c>
      <c r="F138" s="46">
        <f t="shared" si="0"/>
        <v>0</v>
      </c>
      <c r="G138" s="101">
        <v>0</v>
      </c>
      <c r="H138" s="99">
        <v>0</v>
      </c>
      <c r="I138" s="46">
        <f t="shared" si="16"/>
        <v>0</v>
      </c>
      <c r="J138" s="91"/>
      <c r="K138" s="20">
        <v>50</v>
      </c>
      <c r="L138" s="72">
        <f t="shared" ref="L138:L201" si="17">+K138*J138</f>
        <v>0</v>
      </c>
      <c r="M138" s="17" t="s">
        <v>16</v>
      </c>
      <c r="N138" s="18">
        <v>0</v>
      </c>
      <c r="O138" s="23">
        <f t="shared" ref="O138:O201" si="18">SUM(L138-N138)</f>
        <v>0</v>
      </c>
      <c r="P138" s="19"/>
      <c r="Q138" s="43">
        <f t="shared" ref="Q138:Q201" si="19">+L138*P138</f>
        <v>0</v>
      </c>
    </row>
    <row r="139" spans="1:17" ht="24.6" x14ac:dyDescent="0.65">
      <c r="A139" s="10">
        <v>135</v>
      </c>
      <c r="B139" s="10"/>
      <c r="C139" s="19" t="s">
        <v>134</v>
      </c>
      <c r="D139" s="71">
        <f>+'1'!I139</f>
        <v>0</v>
      </c>
      <c r="E139" s="90">
        <v>0</v>
      </c>
      <c r="F139" s="46">
        <f t="shared" si="0"/>
        <v>0</v>
      </c>
      <c r="G139" s="101">
        <v>0</v>
      </c>
      <c r="H139" s="99">
        <v>0</v>
      </c>
      <c r="I139" s="46">
        <f t="shared" si="16"/>
        <v>0</v>
      </c>
      <c r="J139" s="91"/>
      <c r="K139" s="20">
        <v>35</v>
      </c>
      <c r="L139" s="72">
        <f t="shared" si="17"/>
        <v>0</v>
      </c>
      <c r="M139" s="17" t="s">
        <v>16</v>
      </c>
      <c r="N139" s="18">
        <v>0</v>
      </c>
      <c r="O139" s="23">
        <f t="shared" si="18"/>
        <v>0</v>
      </c>
      <c r="P139" s="19"/>
      <c r="Q139" s="43">
        <f t="shared" si="19"/>
        <v>0</v>
      </c>
    </row>
    <row r="140" spans="1:17" ht="24.6" x14ac:dyDescent="0.65">
      <c r="A140" s="10">
        <v>136</v>
      </c>
      <c r="B140" s="10" t="s">
        <v>534</v>
      </c>
      <c r="C140" s="19" t="s">
        <v>359</v>
      </c>
      <c r="D140" s="71">
        <f>+'1'!I140</f>
        <v>0</v>
      </c>
      <c r="E140" s="90">
        <v>0</v>
      </c>
      <c r="F140" s="46">
        <f t="shared" si="0"/>
        <v>0</v>
      </c>
      <c r="G140" s="101">
        <v>0</v>
      </c>
      <c r="H140" s="99">
        <v>0</v>
      </c>
      <c r="I140" s="46">
        <f t="shared" si="16"/>
        <v>0</v>
      </c>
      <c r="J140" s="91"/>
      <c r="K140" s="20">
        <v>10</v>
      </c>
      <c r="L140" s="72">
        <f t="shared" si="17"/>
        <v>0</v>
      </c>
      <c r="M140" s="17" t="s">
        <v>16</v>
      </c>
      <c r="N140" s="18">
        <v>0</v>
      </c>
      <c r="O140" s="23">
        <f t="shared" si="18"/>
        <v>0</v>
      </c>
      <c r="P140" s="19"/>
      <c r="Q140" s="43">
        <f t="shared" si="19"/>
        <v>0</v>
      </c>
    </row>
    <row r="141" spans="1:17" ht="24.6" x14ac:dyDescent="0.65">
      <c r="A141" s="10">
        <v>137</v>
      </c>
      <c r="B141" s="10"/>
      <c r="C141" s="19" t="s">
        <v>358</v>
      </c>
      <c r="D141" s="71">
        <f>+'1'!I141</f>
        <v>0</v>
      </c>
      <c r="E141" s="90">
        <v>0</v>
      </c>
      <c r="F141" s="46">
        <f t="shared" si="0"/>
        <v>0</v>
      </c>
      <c r="G141" s="101">
        <v>0</v>
      </c>
      <c r="H141" s="99">
        <v>0</v>
      </c>
      <c r="I141" s="46">
        <f t="shared" si="16"/>
        <v>0</v>
      </c>
      <c r="J141" s="91"/>
      <c r="K141" s="20">
        <v>10</v>
      </c>
      <c r="L141" s="72">
        <f t="shared" si="17"/>
        <v>0</v>
      </c>
      <c r="M141" s="17" t="s">
        <v>16</v>
      </c>
      <c r="N141" s="18">
        <v>0</v>
      </c>
      <c r="O141" s="23">
        <f t="shared" si="18"/>
        <v>0</v>
      </c>
      <c r="P141" s="19"/>
      <c r="Q141" s="43">
        <f t="shared" si="19"/>
        <v>0</v>
      </c>
    </row>
    <row r="142" spans="1:17" ht="24.6" x14ac:dyDescent="0.65">
      <c r="A142" s="10">
        <v>138</v>
      </c>
      <c r="B142" s="10"/>
      <c r="C142" s="19" t="s">
        <v>193</v>
      </c>
      <c r="D142" s="71">
        <f>+'1'!I142</f>
        <v>0</v>
      </c>
      <c r="E142" s="90">
        <v>0</v>
      </c>
      <c r="F142" s="46">
        <f t="shared" si="0"/>
        <v>0</v>
      </c>
      <c r="G142" s="101">
        <v>0</v>
      </c>
      <c r="H142" s="99">
        <v>0</v>
      </c>
      <c r="I142" s="46">
        <f t="shared" si="16"/>
        <v>0</v>
      </c>
      <c r="J142" s="91"/>
      <c r="K142" s="20">
        <v>10</v>
      </c>
      <c r="L142" s="72">
        <f t="shared" si="17"/>
        <v>0</v>
      </c>
      <c r="M142" s="17" t="s">
        <v>16</v>
      </c>
      <c r="N142" s="18">
        <v>0</v>
      </c>
      <c r="O142" s="23">
        <f t="shared" si="18"/>
        <v>0</v>
      </c>
      <c r="P142" s="19"/>
      <c r="Q142" s="43">
        <f t="shared" si="19"/>
        <v>0</v>
      </c>
    </row>
    <row r="143" spans="1:17" ht="24.6" x14ac:dyDescent="0.65">
      <c r="A143" s="10">
        <v>139</v>
      </c>
      <c r="B143" s="10"/>
      <c r="C143" s="19" t="s">
        <v>196</v>
      </c>
      <c r="D143" s="71">
        <f>+'1'!I143</f>
        <v>0</v>
      </c>
      <c r="E143" s="90">
        <v>0</v>
      </c>
      <c r="F143" s="46">
        <f t="shared" si="0"/>
        <v>0</v>
      </c>
      <c r="G143" s="101">
        <v>0</v>
      </c>
      <c r="H143" s="99">
        <v>0</v>
      </c>
      <c r="I143" s="46">
        <f t="shared" si="16"/>
        <v>0</v>
      </c>
      <c r="J143" s="91"/>
      <c r="K143" s="20">
        <v>10</v>
      </c>
      <c r="L143" s="72">
        <f t="shared" si="17"/>
        <v>0</v>
      </c>
      <c r="M143" s="17" t="s">
        <v>16</v>
      </c>
      <c r="N143" s="18">
        <v>0</v>
      </c>
      <c r="O143" s="23">
        <f t="shared" si="18"/>
        <v>0</v>
      </c>
      <c r="P143" s="19"/>
      <c r="Q143" s="43">
        <f t="shared" si="19"/>
        <v>0</v>
      </c>
    </row>
    <row r="144" spans="1:17" ht="24.6" x14ac:dyDescent="0.65">
      <c r="A144" s="10">
        <v>140</v>
      </c>
      <c r="B144" s="10"/>
      <c r="C144" s="19" t="s">
        <v>195</v>
      </c>
      <c r="D144" s="71">
        <f>+'1'!I144</f>
        <v>0</v>
      </c>
      <c r="E144" s="90">
        <v>0</v>
      </c>
      <c r="F144" s="46">
        <f t="shared" si="0"/>
        <v>0</v>
      </c>
      <c r="G144" s="101">
        <v>0</v>
      </c>
      <c r="H144" s="99">
        <v>0</v>
      </c>
      <c r="I144" s="46">
        <f t="shared" si="16"/>
        <v>0</v>
      </c>
      <c r="J144" s="91"/>
      <c r="K144" s="20">
        <v>10</v>
      </c>
      <c r="L144" s="72">
        <f t="shared" si="17"/>
        <v>0</v>
      </c>
      <c r="M144" s="17" t="s">
        <v>16</v>
      </c>
      <c r="N144" s="18">
        <v>0</v>
      </c>
      <c r="O144" s="23">
        <f t="shared" si="18"/>
        <v>0</v>
      </c>
      <c r="P144" s="19"/>
      <c r="Q144" s="43">
        <f t="shared" si="19"/>
        <v>0</v>
      </c>
    </row>
    <row r="145" spans="1:17" ht="24.75" customHeight="1" x14ac:dyDescent="0.65">
      <c r="A145" s="10">
        <v>141</v>
      </c>
      <c r="B145" s="10"/>
      <c r="C145" s="19" t="s">
        <v>197</v>
      </c>
      <c r="D145" s="71">
        <f>+'1'!I145</f>
        <v>0</v>
      </c>
      <c r="E145" s="90">
        <v>0</v>
      </c>
      <c r="F145" s="46">
        <f t="shared" si="0"/>
        <v>0</v>
      </c>
      <c r="G145" s="101">
        <v>0</v>
      </c>
      <c r="H145" s="99">
        <v>0</v>
      </c>
      <c r="I145" s="46">
        <f t="shared" si="16"/>
        <v>0</v>
      </c>
      <c r="J145" s="91"/>
      <c r="K145" s="20">
        <v>10</v>
      </c>
      <c r="L145" s="72">
        <f t="shared" si="17"/>
        <v>0</v>
      </c>
      <c r="M145" s="17" t="s">
        <v>16</v>
      </c>
      <c r="N145" s="18">
        <v>0</v>
      </c>
      <c r="O145" s="23">
        <f t="shared" si="18"/>
        <v>0</v>
      </c>
      <c r="P145" s="19"/>
      <c r="Q145" s="43">
        <f t="shared" si="19"/>
        <v>0</v>
      </c>
    </row>
    <row r="146" spans="1:17" ht="24.75" customHeight="1" x14ac:dyDescent="0.65">
      <c r="A146" s="10">
        <v>142</v>
      </c>
      <c r="B146" s="10"/>
      <c r="C146" s="19" t="s">
        <v>194</v>
      </c>
      <c r="D146" s="71">
        <f>+'1'!I146</f>
        <v>0</v>
      </c>
      <c r="E146" s="90">
        <v>0</v>
      </c>
      <c r="F146" s="46">
        <f t="shared" si="0"/>
        <v>0</v>
      </c>
      <c r="G146" s="101">
        <v>0</v>
      </c>
      <c r="H146" s="99">
        <v>0</v>
      </c>
      <c r="I146" s="46">
        <f t="shared" si="16"/>
        <v>0</v>
      </c>
      <c r="J146" s="91"/>
      <c r="K146" s="20">
        <v>10</v>
      </c>
      <c r="L146" s="72">
        <f t="shared" si="17"/>
        <v>0</v>
      </c>
      <c r="M146" s="17" t="s">
        <v>16</v>
      </c>
      <c r="N146" s="18">
        <v>0</v>
      </c>
      <c r="O146" s="23">
        <f t="shared" si="18"/>
        <v>0</v>
      </c>
      <c r="P146" s="19"/>
      <c r="Q146" s="43">
        <f t="shared" si="19"/>
        <v>0</v>
      </c>
    </row>
    <row r="147" spans="1:17" ht="24.75" customHeight="1" x14ac:dyDescent="0.65">
      <c r="A147" s="10">
        <v>143</v>
      </c>
      <c r="B147" s="10"/>
      <c r="C147" s="19" t="s">
        <v>291</v>
      </c>
      <c r="D147" s="71">
        <f>+'1'!I147</f>
        <v>0</v>
      </c>
      <c r="E147" s="90">
        <v>0</v>
      </c>
      <c r="F147" s="46">
        <f t="shared" si="0"/>
        <v>0</v>
      </c>
      <c r="G147" s="101">
        <v>0</v>
      </c>
      <c r="H147" s="99">
        <v>0</v>
      </c>
      <c r="I147" s="46">
        <f t="shared" si="16"/>
        <v>0</v>
      </c>
      <c r="J147" s="91"/>
      <c r="K147" s="20">
        <v>10</v>
      </c>
      <c r="L147" s="72">
        <f t="shared" si="17"/>
        <v>0</v>
      </c>
      <c r="M147" s="17" t="s">
        <v>16</v>
      </c>
      <c r="N147" s="18">
        <v>0</v>
      </c>
      <c r="O147" s="23">
        <f t="shared" si="18"/>
        <v>0</v>
      </c>
      <c r="P147" s="19"/>
      <c r="Q147" s="43">
        <f t="shared" si="19"/>
        <v>0</v>
      </c>
    </row>
    <row r="148" spans="1:17" ht="24.75" customHeight="1" x14ac:dyDescent="0.65">
      <c r="A148" s="10">
        <v>144</v>
      </c>
      <c r="B148" s="10"/>
      <c r="C148" s="19" t="s">
        <v>141</v>
      </c>
      <c r="D148" s="71">
        <f>+'1'!I148</f>
        <v>0</v>
      </c>
      <c r="E148" s="90">
        <v>0</v>
      </c>
      <c r="F148" s="46">
        <f t="shared" ref="F148:F211" si="20">D148+E148</f>
        <v>0</v>
      </c>
      <c r="G148" s="101">
        <v>0</v>
      </c>
      <c r="H148" s="99">
        <v>0</v>
      </c>
      <c r="I148" s="46">
        <f t="shared" si="16"/>
        <v>0</v>
      </c>
      <c r="J148" s="91"/>
      <c r="K148" s="20">
        <v>40</v>
      </c>
      <c r="L148" s="72">
        <f t="shared" si="17"/>
        <v>0</v>
      </c>
      <c r="M148" s="17" t="s">
        <v>16</v>
      </c>
      <c r="N148" s="18">
        <v>0</v>
      </c>
      <c r="O148" s="23">
        <f t="shared" si="18"/>
        <v>0</v>
      </c>
      <c r="P148" s="19"/>
      <c r="Q148" s="43">
        <f t="shared" si="19"/>
        <v>0</v>
      </c>
    </row>
    <row r="149" spans="1:17" ht="24.75" customHeight="1" x14ac:dyDescent="0.65">
      <c r="A149" s="10">
        <v>145</v>
      </c>
      <c r="B149" s="10"/>
      <c r="C149" s="19" t="s">
        <v>142</v>
      </c>
      <c r="D149" s="71">
        <f>+'1'!I149</f>
        <v>0</v>
      </c>
      <c r="E149" s="90">
        <v>0</v>
      </c>
      <c r="F149" s="46">
        <f t="shared" si="20"/>
        <v>0</v>
      </c>
      <c r="G149" s="101">
        <v>0</v>
      </c>
      <c r="H149" s="99">
        <v>0</v>
      </c>
      <c r="I149" s="46">
        <f t="shared" si="16"/>
        <v>0</v>
      </c>
      <c r="J149" s="91"/>
      <c r="K149" s="20">
        <v>50</v>
      </c>
      <c r="L149" s="72">
        <f t="shared" si="17"/>
        <v>0</v>
      </c>
      <c r="M149" s="17" t="s">
        <v>16</v>
      </c>
      <c r="N149" s="18">
        <v>0</v>
      </c>
      <c r="O149" s="23">
        <f t="shared" si="18"/>
        <v>0</v>
      </c>
      <c r="P149" s="19"/>
      <c r="Q149" s="43">
        <f t="shared" si="19"/>
        <v>0</v>
      </c>
    </row>
    <row r="150" spans="1:17" ht="24.6" x14ac:dyDescent="0.65">
      <c r="A150" s="10">
        <v>146</v>
      </c>
      <c r="B150" s="10"/>
      <c r="C150" s="19" t="s">
        <v>135</v>
      </c>
      <c r="D150" s="71">
        <f>+'1'!I150</f>
        <v>0</v>
      </c>
      <c r="E150" s="90">
        <v>0</v>
      </c>
      <c r="F150" s="46">
        <f t="shared" si="20"/>
        <v>0</v>
      </c>
      <c r="G150" s="101">
        <v>0</v>
      </c>
      <c r="H150" s="99">
        <v>0</v>
      </c>
      <c r="I150" s="46">
        <f t="shared" si="16"/>
        <v>0</v>
      </c>
      <c r="J150" s="91"/>
      <c r="K150" s="20">
        <v>55</v>
      </c>
      <c r="L150" s="72">
        <f t="shared" si="17"/>
        <v>0</v>
      </c>
      <c r="M150" s="17" t="s">
        <v>16</v>
      </c>
      <c r="N150" s="18">
        <v>0</v>
      </c>
      <c r="O150" s="23">
        <f t="shared" si="18"/>
        <v>0</v>
      </c>
      <c r="P150" s="19"/>
      <c r="Q150" s="43">
        <f t="shared" si="19"/>
        <v>0</v>
      </c>
    </row>
    <row r="151" spans="1:17" ht="24.6" x14ac:dyDescent="0.65">
      <c r="A151" s="10">
        <v>147</v>
      </c>
      <c r="B151" s="10"/>
      <c r="C151" s="19" t="s">
        <v>144</v>
      </c>
      <c r="D151" s="71">
        <f>+'1'!I151</f>
        <v>0</v>
      </c>
      <c r="E151" s="90">
        <v>0</v>
      </c>
      <c r="F151" s="46">
        <f t="shared" si="20"/>
        <v>0</v>
      </c>
      <c r="G151" s="101">
        <v>0</v>
      </c>
      <c r="H151" s="99">
        <v>0</v>
      </c>
      <c r="I151" s="46">
        <f t="shared" si="16"/>
        <v>0</v>
      </c>
      <c r="J151" s="91"/>
      <c r="K151" s="20">
        <v>55</v>
      </c>
      <c r="L151" s="72">
        <f t="shared" si="17"/>
        <v>0</v>
      </c>
      <c r="M151" s="17" t="s">
        <v>16</v>
      </c>
      <c r="N151" s="18">
        <v>0</v>
      </c>
      <c r="O151" s="23">
        <f t="shared" si="18"/>
        <v>0</v>
      </c>
      <c r="P151" s="19"/>
      <c r="Q151" s="43">
        <f t="shared" si="19"/>
        <v>0</v>
      </c>
    </row>
    <row r="152" spans="1:17" ht="24.6" x14ac:dyDescent="0.65">
      <c r="A152" s="10">
        <v>148</v>
      </c>
      <c r="B152" s="10"/>
      <c r="C152" s="19" t="s">
        <v>143</v>
      </c>
      <c r="D152" s="71">
        <f>+'1'!I152</f>
        <v>0</v>
      </c>
      <c r="E152" s="90">
        <v>0</v>
      </c>
      <c r="F152" s="46">
        <f t="shared" si="20"/>
        <v>0</v>
      </c>
      <c r="G152" s="101">
        <v>0</v>
      </c>
      <c r="H152" s="99">
        <v>0</v>
      </c>
      <c r="I152" s="46">
        <f t="shared" si="16"/>
        <v>0</v>
      </c>
      <c r="J152" s="91"/>
      <c r="K152" s="20">
        <v>55</v>
      </c>
      <c r="L152" s="72">
        <f t="shared" si="17"/>
        <v>0</v>
      </c>
      <c r="M152" s="17" t="s">
        <v>16</v>
      </c>
      <c r="N152" s="18">
        <v>0</v>
      </c>
      <c r="O152" s="23">
        <f t="shared" si="18"/>
        <v>0</v>
      </c>
      <c r="P152" s="19"/>
      <c r="Q152" s="43">
        <f t="shared" si="19"/>
        <v>0</v>
      </c>
    </row>
    <row r="153" spans="1:17" ht="24.6" x14ac:dyDescent="0.65">
      <c r="A153" s="10">
        <v>149</v>
      </c>
      <c r="B153" s="10"/>
      <c r="C153" s="19" t="s">
        <v>137</v>
      </c>
      <c r="D153" s="71">
        <f>+'1'!I153</f>
        <v>0</v>
      </c>
      <c r="E153" s="90">
        <v>0</v>
      </c>
      <c r="F153" s="46">
        <f t="shared" si="20"/>
        <v>0</v>
      </c>
      <c r="G153" s="101">
        <v>0</v>
      </c>
      <c r="H153" s="99">
        <v>0</v>
      </c>
      <c r="I153" s="46">
        <f t="shared" si="16"/>
        <v>0</v>
      </c>
      <c r="J153" s="91"/>
      <c r="K153" s="20">
        <v>30</v>
      </c>
      <c r="L153" s="72">
        <f t="shared" si="17"/>
        <v>0</v>
      </c>
      <c r="M153" s="17" t="s">
        <v>16</v>
      </c>
      <c r="N153" s="18">
        <v>0</v>
      </c>
      <c r="O153" s="23">
        <f t="shared" si="18"/>
        <v>0</v>
      </c>
      <c r="P153" s="19"/>
      <c r="Q153" s="43">
        <f t="shared" si="19"/>
        <v>0</v>
      </c>
    </row>
    <row r="154" spans="1:17" ht="24.6" x14ac:dyDescent="0.65">
      <c r="A154" s="10">
        <v>150</v>
      </c>
      <c r="B154" s="10" t="s">
        <v>530</v>
      </c>
      <c r="C154" s="19" t="s">
        <v>292</v>
      </c>
      <c r="D154" s="71">
        <f>+'1'!I154</f>
        <v>0</v>
      </c>
      <c r="E154" s="90">
        <v>0</v>
      </c>
      <c r="F154" s="46">
        <f t="shared" si="20"/>
        <v>0</v>
      </c>
      <c r="G154" s="101">
        <v>0</v>
      </c>
      <c r="H154" s="99">
        <v>0</v>
      </c>
      <c r="I154" s="46">
        <f t="shared" si="16"/>
        <v>0</v>
      </c>
      <c r="J154" s="91"/>
      <c r="K154" s="20">
        <v>25</v>
      </c>
      <c r="L154" s="72">
        <f t="shared" si="17"/>
        <v>0</v>
      </c>
      <c r="M154" s="17" t="s">
        <v>16</v>
      </c>
      <c r="N154" s="18">
        <v>0</v>
      </c>
      <c r="O154" s="23">
        <f t="shared" si="18"/>
        <v>0</v>
      </c>
      <c r="P154" s="19"/>
      <c r="Q154" s="43">
        <f t="shared" si="19"/>
        <v>0</v>
      </c>
    </row>
    <row r="155" spans="1:17" ht="24.6" x14ac:dyDescent="0.65">
      <c r="A155" s="10">
        <v>151</v>
      </c>
      <c r="B155" s="10" t="s">
        <v>535</v>
      </c>
      <c r="C155" s="19" t="s">
        <v>293</v>
      </c>
      <c r="D155" s="71">
        <f>+'1'!I155</f>
        <v>0</v>
      </c>
      <c r="E155" s="90">
        <v>0</v>
      </c>
      <c r="F155" s="46">
        <f t="shared" si="20"/>
        <v>0</v>
      </c>
      <c r="G155" s="101">
        <v>0</v>
      </c>
      <c r="H155" s="99">
        <v>0</v>
      </c>
      <c r="I155" s="46">
        <f t="shared" si="16"/>
        <v>0</v>
      </c>
      <c r="J155" s="91"/>
      <c r="K155" s="20">
        <v>25</v>
      </c>
      <c r="L155" s="72">
        <f t="shared" si="17"/>
        <v>0</v>
      </c>
      <c r="M155" s="17" t="s">
        <v>16</v>
      </c>
      <c r="N155" s="18">
        <v>0</v>
      </c>
      <c r="O155" s="23">
        <f t="shared" si="18"/>
        <v>0</v>
      </c>
      <c r="P155" s="19"/>
      <c r="Q155" s="43">
        <f t="shared" si="19"/>
        <v>0</v>
      </c>
    </row>
    <row r="156" spans="1:17" ht="24.6" x14ac:dyDescent="0.65">
      <c r="A156" s="10">
        <v>152</v>
      </c>
      <c r="B156" s="10"/>
      <c r="C156" s="19" t="s">
        <v>294</v>
      </c>
      <c r="D156" s="71">
        <f>+'1'!I156</f>
        <v>0</v>
      </c>
      <c r="E156" s="90">
        <v>0</v>
      </c>
      <c r="F156" s="46">
        <f t="shared" si="20"/>
        <v>0</v>
      </c>
      <c r="G156" s="101">
        <v>0</v>
      </c>
      <c r="H156" s="99">
        <v>0</v>
      </c>
      <c r="I156" s="46">
        <f t="shared" si="16"/>
        <v>0</v>
      </c>
      <c r="J156" s="91"/>
      <c r="K156" s="20">
        <v>55</v>
      </c>
      <c r="L156" s="72">
        <f t="shared" si="17"/>
        <v>0</v>
      </c>
      <c r="M156" s="17" t="s">
        <v>16</v>
      </c>
      <c r="N156" s="18">
        <v>0</v>
      </c>
      <c r="O156" s="23">
        <f t="shared" si="18"/>
        <v>0</v>
      </c>
      <c r="P156" s="19"/>
      <c r="Q156" s="43">
        <f t="shared" si="19"/>
        <v>0</v>
      </c>
    </row>
    <row r="157" spans="1:17" ht="24.6" x14ac:dyDescent="0.65">
      <c r="A157" s="10">
        <v>153</v>
      </c>
      <c r="B157" s="10" t="s">
        <v>536</v>
      </c>
      <c r="C157" s="19" t="s">
        <v>295</v>
      </c>
      <c r="D157" s="71">
        <f>+'1'!I157</f>
        <v>0</v>
      </c>
      <c r="E157" s="90">
        <v>0</v>
      </c>
      <c r="F157" s="46">
        <f t="shared" si="20"/>
        <v>0</v>
      </c>
      <c r="G157" s="101">
        <v>0</v>
      </c>
      <c r="H157" s="99">
        <v>0</v>
      </c>
      <c r="I157" s="46">
        <f t="shared" si="16"/>
        <v>0</v>
      </c>
      <c r="J157" s="91"/>
      <c r="K157" s="20">
        <v>50</v>
      </c>
      <c r="L157" s="72">
        <f t="shared" si="17"/>
        <v>0</v>
      </c>
      <c r="M157" s="17" t="s">
        <v>16</v>
      </c>
      <c r="N157" s="18">
        <v>0</v>
      </c>
      <c r="O157" s="23">
        <f t="shared" si="18"/>
        <v>0</v>
      </c>
      <c r="P157" s="19"/>
      <c r="Q157" s="43">
        <f t="shared" si="19"/>
        <v>0</v>
      </c>
    </row>
    <row r="158" spans="1:17" ht="24.6" x14ac:dyDescent="0.65">
      <c r="A158" s="10">
        <v>154</v>
      </c>
      <c r="B158" s="10"/>
      <c r="C158" s="19" t="s">
        <v>363</v>
      </c>
      <c r="D158" s="71">
        <f>+'1'!I158</f>
        <v>0</v>
      </c>
      <c r="E158" s="90">
        <v>0</v>
      </c>
      <c r="F158" s="46">
        <f t="shared" si="20"/>
        <v>0</v>
      </c>
      <c r="G158" s="101">
        <v>0</v>
      </c>
      <c r="H158" s="99">
        <v>0</v>
      </c>
      <c r="I158" s="46">
        <f t="shared" si="16"/>
        <v>0</v>
      </c>
      <c r="J158" s="91"/>
      <c r="K158" s="20">
        <v>65</v>
      </c>
      <c r="L158" s="72">
        <f t="shared" si="17"/>
        <v>0</v>
      </c>
      <c r="M158" s="17" t="s">
        <v>16</v>
      </c>
      <c r="N158" s="18">
        <v>0</v>
      </c>
      <c r="O158" s="23">
        <f t="shared" si="18"/>
        <v>0</v>
      </c>
      <c r="P158" s="19"/>
      <c r="Q158" s="43">
        <f t="shared" si="19"/>
        <v>0</v>
      </c>
    </row>
    <row r="159" spans="1:17" ht="24.6" x14ac:dyDescent="0.65">
      <c r="A159" s="10">
        <v>155</v>
      </c>
      <c r="B159" s="10"/>
      <c r="C159" s="19" t="s">
        <v>364</v>
      </c>
      <c r="D159" s="71">
        <f>+'1'!I159</f>
        <v>0</v>
      </c>
      <c r="E159" s="90">
        <v>0</v>
      </c>
      <c r="F159" s="46">
        <f t="shared" si="20"/>
        <v>0</v>
      </c>
      <c r="G159" s="101">
        <v>0</v>
      </c>
      <c r="H159" s="99">
        <v>0</v>
      </c>
      <c r="I159" s="46">
        <f t="shared" si="16"/>
        <v>0</v>
      </c>
      <c r="J159" s="91"/>
      <c r="K159" s="20">
        <v>50</v>
      </c>
      <c r="L159" s="72">
        <f t="shared" si="17"/>
        <v>0</v>
      </c>
      <c r="M159" s="17" t="s">
        <v>16</v>
      </c>
      <c r="N159" s="18">
        <v>0</v>
      </c>
      <c r="O159" s="23">
        <f t="shared" si="18"/>
        <v>0</v>
      </c>
      <c r="P159" s="19"/>
      <c r="Q159" s="43">
        <f t="shared" si="19"/>
        <v>0</v>
      </c>
    </row>
    <row r="160" spans="1:17" ht="24.6" x14ac:dyDescent="0.65">
      <c r="A160" s="10">
        <v>156</v>
      </c>
      <c r="B160" s="10"/>
      <c r="C160" s="19" t="s">
        <v>365</v>
      </c>
      <c r="D160" s="71">
        <f>+'1'!I160</f>
        <v>0</v>
      </c>
      <c r="E160" s="90">
        <v>0</v>
      </c>
      <c r="F160" s="46">
        <f t="shared" si="20"/>
        <v>0</v>
      </c>
      <c r="G160" s="101">
        <v>0</v>
      </c>
      <c r="H160" s="99">
        <v>0</v>
      </c>
      <c r="I160" s="46">
        <f t="shared" si="16"/>
        <v>0</v>
      </c>
      <c r="J160" s="91"/>
      <c r="K160" s="20">
        <v>50</v>
      </c>
      <c r="L160" s="72">
        <f t="shared" si="17"/>
        <v>0</v>
      </c>
      <c r="M160" s="17" t="s">
        <v>16</v>
      </c>
      <c r="N160" s="18">
        <v>0</v>
      </c>
      <c r="O160" s="23">
        <f t="shared" si="18"/>
        <v>0</v>
      </c>
      <c r="P160" s="19"/>
      <c r="Q160" s="43">
        <f t="shared" si="19"/>
        <v>0</v>
      </c>
    </row>
    <row r="161" spans="1:17" ht="24.6" x14ac:dyDescent="0.65">
      <c r="A161" s="10">
        <v>157</v>
      </c>
      <c r="B161" s="10"/>
      <c r="C161" s="19" t="s">
        <v>366</v>
      </c>
      <c r="D161" s="71">
        <f>+'1'!I161</f>
        <v>0</v>
      </c>
      <c r="E161" s="90">
        <v>0</v>
      </c>
      <c r="F161" s="46">
        <f t="shared" si="20"/>
        <v>0</v>
      </c>
      <c r="G161" s="101">
        <v>0</v>
      </c>
      <c r="H161" s="99">
        <v>0</v>
      </c>
      <c r="I161" s="46">
        <f t="shared" si="16"/>
        <v>0</v>
      </c>
      <c r="J161" s="91"/>
      <c r="K161" s="20">
        <v>60</v>
      </c>
      <c r="L161" s="72">
        <f t="shared" si="17"/>
        <v>0</v>
      </c>
      <c r="M161" s="17" t="s">
        <v>16</v>
      </c>
      <c r="N161" s="18">
        <v>0</v>
      </c>
      <c r="O161" s="23">
        <f t="shared" si="18"/>
        <v>0</v>
      </c>
      <c r="P161" s="19"/>
      <c r="Q161" s="43">
        <f t="shared" si="19"/>
        <v>0</v>
      </c>
    </row>
    <row r="162" spans="1:17" ht="24.6" x14ac:dyDescent="0.65">
      <c r="A162" s="10">
        <v>158</v>
      </c>
      <c r="B162" s="10"/>
      <c r="C162" s="19" t="s">
        <v>367</v>
      </c>
      <c r="D162" s="71">
        <f>+'1'!I162</f>
        <v>0</v>
      </c>
      <c r="E162" s="90">
        <v>0</v>
      </c>
      <c r="F162" s="46">
        <f t="shared" si="20"/>
        <v>0</v>
      </c>
      <c r="G162" s="101">
        <v>0</v>
      </c>
      <c r="H162" s="99">
        <v>0</v>
      </c>
      <c r="I162" s="46">
        <f t="shared" si="16"/>
        <v>0</v>
      </c>
      <c r="J162" s="91"/>
      <c r="K162" s="20">
        <v>60</v>
      </c>
      <c r="L162" s="72">
        <f t="shared" si="17"/>
        <v>0</v>
      </c>
      <c r="M162" s="17" t="s">
        <v>16</v>
      </c>
      <c r="N162" s="18">
        <v>0</v>
      </c>
      <c r="O162" s="23">
        <f t="shared" si="18"/>
        <v>0</v>
      </c>
      <c r="P162" s="19"/>
      <c r="Q162" s="43">
        <f t="shared" si="19"/>
        <v>0</v>
      </c>
    </row>
    <row r="163" spans="1:17" ht="24.6" x14ac:dyDescent="0.65">
      <c r="A163" s="10">
        <v>159</v>
      </c>
      <c r="B163" s="10"/>
      <c r="C163" s="19" t="s">
        <v>360</v>
      </c>
      <c r="D163" s="71">
        <f>+'1'!I163</f>
        <v>0</v>
      </c>
      <c r="E163" s="90">
        <v>0</v>
      </c>
      <c r="F163" s="46">
        <f t="shared" si="20"/>
        <v>0</v>
      </c>
      <c r="G163" s="101">
        <v>0</v>
      </c>
      <c r="H163" s="99">
        <v>0</v>
      </c>
      <c r="I163" s="46">
        <f t="shared" si="16"/>
        <v>0</v>
      </c>
      <c r="J163" s="91"/>
      <c r="K163" s="20">
        <v>40</v>
      </c>
      <c r="L163" s="72">
        <f t="shared" si="17"/>
        <v>0</v>
      </c>
      <c r="M163" s="17" t="s">
        <v>16</v>
      </c>
      <c r="N163" s="18">
        <v>0</v>
      </c>
      <c r="O163" s="23">
        <f t="shared" si="18"/>
        <v>0</v>
      </c>
      <c r="P163" s="19"/>
      <c r="Q163" s="43">
        <f t="shared" si="19"/>
        <v>0</v>
      </c>
    </row>
    <row r="164" spans="1:17" ht="24.6" x14ac:dyDescent="0.65">
      <c r="A164" s="10">
        <v>160</v>
      </c>
      <c r="B164" s="10"/>
      <c r="C164" s="19" t="s">
        <v>148</v>
      </c>
      <c r="D164" s="71">
        <f>+'1'!I164</f>
        <v>0</v>
      </c>
      <c r="E164" s="90">
        <v>0</v>
      </c>
      <c r="F164" s="46">
        <f t="shared" si="20"/>
        <v>0</v>
      </c>
      <c r="G164" s="101">
        <v>0</v>
      </c>
      <c r="H164" s="99">
        <v>0</v>
      </c>
      <c r="I164" s="46">
        <f t="shared" si="16"/>
        <v>0</v>
      </c>
      <c r="J164" s="91"/>
      <c r="K164" s="20">
        <v>45</v>
      </c>
      <c r="L164" s="72">
        <f t="shared" si="17"/>
        <v>0</v>
      </c>
      <c r="M164" s="17" t="s">
        <v>16</v>
      </c>
      <c r="N164" s="18">
        <v>0</v>
      </c>
      <c r="O164" s="23">
        <f t="shared" si="18"/>
        <v>0</v>
      </c>
      <c r="P164" s="19"/>
      <c r="Q164" s="43">
        <f t="shared" si="19"/>
        <v>0</v>
      </c>
    </row>
    <row r="165" spans="1:17" ht="24.6" x14ac:dyDescent="0.65">
      <c r="A165" s="10">
        <v>161</v>
      </c>
      <c r="B165" s="10"/>
      <c r="C165" s="19" t="s">
        <v>149</v>
      </c>
      <c r="D165" s="71">
        <f>+'1'!I165</f>
        <v>0</v>
      </c>
      <c r="E165" s="90">
        <v>0</v>
      </c>
      <c r="F165" s="46">
        <f t="shared" si="20"/>
        <v>0</v>
      </c>
      <c r="G165" s="101">
        <v>0</v>
      </c>
      <c r="H165" s="99">
        <v>0</v>
      </c>
      <c r="I165" s="46">
        <f t="shared" si="16"/>
        <v>0</v>
      </c>
      <c r="J165" s="91"/>
      <c r="K165" s="20">
        <v>45</v>
      </c>
      <c r="L165" s="72">
        <f t="shared" si="17"/>
        <v>0</v>
      </c>
      <c r="M165" s="17" t="s">
        <v>16</v>
      </c>
      <c r="N165" s="18">
        <v>0</v>
      </c>
      <c r="O165" s="23">
        <f t="shared" si="18"/>
        <v>0</v>
      </c>
      <c r="P165" s="19"/>
      <c r="Q165" s="43">
        <f t="shared" si="19"/>
        <v>0</v>
      </c>
    </row>
    <row r="166" spans="1:17" ht="24.6" x14ac:dyDescent="0.65">
      <c r="A166" s="10">
        <v>162</v>
      </c>
      <c r="B166" s="10"/>
      <c r="C166" s="19" t="s">
        <v>150</v>
      </c>
      <c r="D166" s="71">
        <f>+'1'!I166</f>
        <v>0</v>
      </c>
      <c r="E166" s="90">
        <v>0</v>
      </c>
      <c r="F166" s="46">
        <f t="shared" si="20"/>
        <v>0</v>
      </c>
      <c r="G166" s="101">
        <v>0</v>
      </c>
      <c r="H166" s="99">
        <v>0</v>
      </c>
      <c r="I166" s="46">
        <f t="shared" si="16"/>
        <v>0</v>
      </c>
      <c r="J166" s="91"/>
      <c r="K166" s="20">
        <v>45</v>
      </c>
      <c r="L166" s="72">
        <f t="shared" si="17"/>
        <v>0</v>
      </c>
      <c r="M166" s="17" t="s">
        <v>16</v>
      </c>
      <c r="N166" s="18">
        <v>0</v>
      </c>
      <c r="O166" s="23">
        <f t="shared" si="18"/>
        <v>0</v>
      </c>
      <c r="P166" s="19"/>
      <c r="Q166" s="43">
        <f t="shared" si="19"/>
        <v>0</v>
      </c>
    </row>
    <row r="167" spans="1:17" ht="24.6" x14ac:dyDescent="0.65">
      <c r="A167" s="10">
        <v>163</v>
      </c>
      <c r="B167" s="10"/>
      <c r="C167" s="19" t="s">
        <v>151</v>
      </c>
      <c r="D167" s="71">
        <f>+'1'!I167</f>
        <v>0</v>
      </c>
      <c r="E167" s="90">
        <v>0</v>
      </c>
      <c r="F167" s="46">
        <f t="shared" si="20"/>
        <v>0</v>
      </c>
      <c r="G167" s="101">
        <v>0</v>
      </c>
      <c r="H167" s="99">
        <v>0</v>
      </c>
      <c r="I167" s="46">
        <f t="shared" si="16"/>
        <v>0</v>
      </c>
      <c r="J167" s="91"/>
      <c r="K167" s="20">
        <v>45</v>
      </c>
      <c r="L167" s="72">
        <f t="shared" si="17"/>
        <v>0</v>
      </c>
      <c r="M167" s="17" t="s">
        <v>16</v>
      </c>
      <c r="N167" s="18">
        <v>0</v>
      </c>
      <c r="O167" s="23">
        <f t="shared" si="18"/>
        <v>0</v>
      </c>
      <c r="P167" s="19"/>
      <c r="Q167" s="43">
        <f t="shared" si="19"/>
        <v>0</v>
      </c>
    </row>
    <row r="168" spans="1:17" ht="24.6" x14ac:dyDescent="0.65">
      <c r="A168" s="10">
        <v>164</v>
      </c>
      <c r="B168" s="10"/>
      <c r="C168" s="19" t="s">
        <v>152</v>
      </c>
      <c r="D168" s="71">
        <f>+'1'!I168</f>
        <v>0</v>
      </c>
      <c r="E168" s="90">
        <v>0</v>
      </c>
      <c r="F168" s="46">
        <f t="shared" si="20"/>
        <v>0</v>
      </c>
      <c r="G168" s="101">
        <v>0</v>
      </c>
      <c r="H168" s="99">
        <v>0</v>
      </c>
      <c r="I168" s="46">
        <f t="shared" si="16"/>
        <v>0</v>
      </c>
      <c r="J168" s="91"/>
      <c r="K168" s="20">
        <v>45</v>
      </c>
      <c r="L168" s="72">
        <f t="shared" si="17"/>
        <v>0</v>
      </c>
      <c r="M168" s="17" t="s">
        <v>16</v>
      </c>
      <c r="N168" s="18">
        <v>0</v>
      </c>
      <c r="O168" s="23">
        <f t="shared" si="18"/>
        <v>0</v>
      </c>
      <c r="P168" s="19"/>
      <c r="Q168" s="43">
        <f t="shared" si="19"/>
        <v>0</v>
      </c>
    </row>
    <row r="169" spans="1:17" ht="24.6" x14ac:dyDescent="0.65">
      <c r="A169" s="10">
        <v>165</v>
      </c>
      <c r="B169" s="10"/>
      <c r="C169" s="19" t="s">
        <v>153</v>
      </c>
      <c r="D169" s="71">
        <f>+'1'!I169</f>
        <v>0</v>
      </c>
      <c r="E169" s="90">
        <v>0</v>
      </c>
      <c r="F169" s="46">
        <f t="shared" si="20"/>
        <v>0</v>
      </c>
      <c r="G169" s="101">
        <v>0</v>
      </c>
      <c r="H169" s="99">
        <v>0</v>
      </c>
      <c r="I169" s="46">
        <f t="shared" si="16"/>
        <v>0</v>
      </c>
      <c r="J169" s="91"/>
      <c r="K169" s="20">
        <v>45</v>
      </c>
      <c r="L169" s="72">
        <f t="shared" si="17"/>
        <v>0</v>
      </c>
      <c r="M169" s="17" t="s">
        <v>16</v>
      </c>
      <c r="N169" s="18">
        <v>0</v>
      </c>
      <c r="O169" s="23">
        <f t="shared" si="18"/>
        <v>0</v>
      </c>
      <c r="P169" s="19"/>
      <c r="Q169" s="43">
        <f t="shared" si="19"/>
        <v>0</v>
      </c>
    </row>
    <row r="170" spans="1:17" ht="24.6" x14ac:dyDescent="0.65">
      <c r="A170" s="10">
        <v>166</v>
      </c>
      <c r="B170" s="10"/>
      <c r="C170" s="19" t="s">
        <v>118</v>
      </c>
      <c r="D170" s="71">
        <f>+'1'!I170</f>
        <v>0</v>
      </c>
      <c r="E170" s="90">
        <v>0</v>
      </c>
      <c r="F170" s="46">
        <f t="shared" si="20"/>
        <v>0</v>
      </c>
      <c r="G170" s="101">
        <v>0</v>
      </c>
      <c r="H170" s="99">
        <v>0</v>
      </c>
      <c r="I170" s="46">
        <f t="shared" si="16"/>
        <v>0</v>
      </c>
      <c r="J170" s="91"/>
      <c r="K170" s="20">
        <v>100</v>
      </c>
      <c r="L170" s="72">
        <f t="shared" si="17"/>
        <v>0</v>
      </c>
      <c r="M170" s="17" t="s">
        <v>16</v>
      </c>
      <c r="N170" s="18">
        <v>0</v>
      </c>
      <c r="O170" s="23">
        <f t="shared" si="18"/>
        <v>0</v>
      </c>
      <c r="P170" s="19"/>
      <c r="Q170" s="43">
        <f t="shared" si="19"/>
        <v>0</v>
      </c>
    </row>
    <row r="171" spans="1:17" ht="24.6" x14ac:dyDescent="0.65">
      <c r="A171" s="10">
        <v>167</v>
      </c>
      <c r="B171" s="10"/>
      <c r="C171" s="19" t="s">
        <v>112</v>
      </c>
      <c r="D171" s="71">
        <f>+'1'!I171</f>
        <v>0</v>
      </c>
      <c r="E171" s="90">
        <v>0</v>
      </c>
      <c r="F171" s="46">
        <f t="shared" si="20"/>
        <v>0</v>
      </c>
      <c r="G171" s="101">
        <v>0</v>
      </c>
      <c r="H171" s="99">
        <v>0</v>
      </c>
      <c r="I171" s="46">
        <f t="shared" si="16"/>
        <v>0</v>
      </c>
      <c r="J171" s="91"/>
      <c r="K171" s="20">
        <v>55</v>
      </c>
      <c r="L171" s="72">
        <f t="shared" si="17"/>
        <v>0</v>
      </c>
      <c r="M171" s="17" t="s">
        <v>16</v>
      </c>
      <c r="N171" s="18">
        <v>0</v>
      </c>
      <c r="O171" s="23">
        <f t="shared" si="18"/>
        <v>0</v>
      </c>
      <c r="P171" s="19"/>
      <c r="Q171" s="43">
        <f t="shared" si="19"/>
        <v>0</v>
      </c>
    </row>
    <row r="172" spans="1:17" ht="24.6" x14ac:dyDescent="0.65">
      <c r="A172" s="10">
        <v>168</v>
      </c>
      <c r="B172" s="10"/>
      <c r="C172" s="19" t="s">
        <v>120</v>
      </c>
      <c r="D172" s="71">
        <f>+'1'!I172</f>
        <v>0</v>
      </c>
      <c r="E172" s="90">
        <v>0</v>
      </c>
      <c r="F172" s="46">
        <f t="shared" si="20"/>
        <v>0</v>
      </c>
      <c r="G172" s="101">
        <v>0</v>
      </c>
      <c r="H172" s="99">
        <v>0</v>
      </c>
      <c r="I172" s="46">
        <f t="shared" si="16"/>
        <v>0</v>
      </c>
      <c r="J172" s="91"/>
      <c r="K172" s="20">
        <v>80</v>
      </c>
      <c r="L172" s="72">
        <f t="shared" si="17"/>
        <v>0</v>
      </c>
      <c r="M172" s="17" t="s">
        <v>16</v>
      </c>
      <c r="N172" s="18">
        <v>0</v>
      </c>
      <c r="O172" s="23">
        <f t="shared" si="18"/>
        <v>0</v>
      </c>
      <c r="P172" s="19"/>
      <c r="Q172" s="43">
        <f t="shared" si="19"/>
        <v>0</v>
      </c>
    </row>
    <row r="173" spans="1:17" ht="24.6" x14ac:dyDescent="0.65">
      <c r="A173" s="10">
        <v>169</v>
      </c>
      <c r="B173" s="10"/>
      <c r="C173" s="19" t="s">
        <v>139</v>
      </c>
      <c r="D173" s="71">
        <f>+'1'!I173</f>
        <v>0</v>
      </c>
      <c r="E173" s="90">
        <v>0</v>
      </c>
      <c r="F173" s="46">
        <f t="shared" si="20"/>
        <v>0</v>
      </c>
      <c r="G173" s="101">
        <v>0</v>
      </c>
      <c r="H173" s="99">
        <v>0</v>
      </c>
      <c r="I173" s="46">
        <f t="shared" si="16"/>
        <v>0</v>
      </c>
      <c r="J173" s="91"/>
      <c r="K173" s="20">
        <v>10</v>
      </c>
      <c r="L173" s="72">
        <f t="shared" si="17"/>
        <v>0</v>
      </c>
      <c r="M173" s="17" t="s">
        <v>16</v>
      </c>
      <c r="N173" s="18">
        <v>0</v>
      </c>
      <c r="O173" s="23">
        <f t="shared" si="18"/>
        <v>0</v>
      </c>
      <c r="P173" s="19"/>
      <c r="Q173" s="43">
        <f t="shared" si="19"/>
        <v>0</v>
      </c>
    </row>
    <row r="174" spans="1:17" ht="24.6" x14ac:dyDescent="0.65">
      <c r="A174" s="10">
        <v>170</v>
      </c>
      <c r="B174" s="10"/>
      <c r="C174" s="19" t="s">
        <v>261</v>
      </c>
      <c r="D174" s="71">
        <f>+'1'!I174</f>
        <v>4</v>
      </c>
      <c r="E174" s="90">
        <v>0</v>
      </c>
      <c r="F174" s="46">
        <f t="shared" si="20"/>
        <v>4</v>
      </c>
      <c r="G174" s="101">
        <v>0</v>
      </c>
      <c r="H174" s="99">
        <v>0</v>
      </c>
      <c r="I174" s="46">
        <f t="shared" si="16"/>
        <v>4</v>
      </c>
      <c r="J174" s="91"/>
      <c r="K174" s="20">
        <v>35</v>
      </c>
      <c r="L174" s="72">
        <f t="shared" si="17"/>
        <v>0</v>
      </c>
      <c r="M174" s="17" t="s">
        <v>16</v>
      </c>
      <c r="N174" s="18">
        <v>0</v>
      </c>
      <c r="O174" s="23">
        <f t="shared" si="18"/>
        <v>0</v>
      </c>
      <c r="P174" s="19"/>
      <c r="Q174" s="43">
        <f t="shared" si="19"/>
        <v>0</v>
      </c>
    </row>
    <row r="175" spans="1:17" ht="24.6" x14ac:dyDescent="0.65">
      <c r="A175" s="10">
        <v>171</v>
      </c>
      <c r="B175" s="10"/>
      <c r="C175" s="19" t="s">
        <v>262</v>
      </c>
      <c r="D175" s="71">
        <f>+'1'!I175</f>
        <v>6</v>
      </c>
      <c r="E175" s="90">
        <v>0</v>
      </c>
      <c r="F175" s="46">
        <f t="shared" si="20"/>
        <v>6</v>
      </c>
      <c r="G175" s="101">
        <v>0</v>
      </c>
      <c r="H175" s="99">
        <v>0</v>
      </c>
      <c r="I175" s="46">
        <f t="shared" si="16"/>
        <v>5</v>
      </c>
      <c r="J175" s="91">
        <v>1</v>
      </c>
      <c r="K175" s="20">
        <v>40</v>
      </c>
      <c r="L175" s="72">
        <f t="shared" si="17"/>
        <v>40</v>
      </c>
      <c r="M175" s="17" t="s">
        <v>16</v>
      </c>
      <c r="N175" s="18">
        <v>0</v>
      </c>
      <c r="O175" s="23">
        <f t="shared" si="18"/>
        <v>40</v>
      </c>
      <c r="P175" s="19"/>
      <c r="Q175" s="43">
        <f t="shared" si="19"/>
        <v>0</v>
      </c>
    </row>
    <row r="176" spans="1:17" ht="24.6" x14ac:dyDescent="0.65">
      <c r="A176" s="10">
        <v>172</v>
      </c>
      <c r="B176" s="10"/>
      <c r="C176" s="19" t="s">
        <v>176</v>
      </c>
      <c r="D176" s="71">
        <f>+'1'!I176</f>
        <v>0</v>
      </c>
      <c r="E176" s="90">
        <v>0</v>
      </c>
      <c r="F176" s="46">
        <f t="shared" si="20"/>
        <v>0</v>
      </c>
      <c r="G176" s="101">
        <v>0</v>
      </c>
      <c r="H176" s="99">
        <v>0</v>
      </c>
      <c r="I176" s="46">
        <f t="shared" si="16"/>
        <v>0</v>
      </c>
      <c r="J176" s="91"/>
      <c r="K176" s="20">
        <v>50</v>
      </c>
      <c r="L176" s="72">
        <f t="shared" si="17"/>
        <v>0</v>
      </c>
      <c r="M176" s="17" t="s">
        <v>16</v>
      </c>
      <c r="N176" s="18">
        <v>0</v>
      </c>
      <c r="O176" s="23">
        <f t="shared" si="18"/>
        <v>0</v>
      </c>
      <c r="P176" s="19"/>
      <c r="Q176" s="43">
        <f t="shared" si="19"/>
        <v>0</v>
      </c>
    </row>
    <row r="177" spans="1:17" ht="24.6" x14ac:dyDescent="0.65">
      <c r="A177" s="10">
        <v>173</v>
      </c>
      <c r="B177" s="10"/>
      <c r="C177" s="19" t="s">
        <v>177</v>
      </c>
      <c r="D177" s="71">
        <f>+'1'!I177</f>
        <v>0</v>
      </c>
      <c r="E177" s="90">
        <v>0</v>
      </c>
      <c r="F177" s="46">
        <f t="shared" si="20"/>
        <v>0</v>
      </c>
      <c r="G177" s="101">
        <v>0</v>
      </c>
      <c r="H177" s="99">
        <v>0</v>
      </c>
      <c r="I177" s="46">
        <f t="shared" si="16"/>
        <v>0</v>
      </c>
      <c r="J177" s="91"/>
      <c r="K177" s="20">
        <v>50</v>
      </c>
      <c r="L177" s="72">
        <f t="shared" si="17"/>
        <v>0</v>
      </c>
      <c r="M177" s="17" t="s">
        <v>16</v>
      </c>
      <c r="N177" s="18">
        <v>0</v>
      </c>
      <c r="O177" s="23">
        <f t="shared" si="18"/>
        <v>0</v>
      </c>
      <c r="P177" s="19"/>
      <c r="Q177" s="43">
        <f t="shared" si="19"/>
        <v>0</v>
      </c>
    </row>
    <row r="178" spans="1:17" ht="24.6" x14ac:dyDescent="0.65">
      <c r="A178" s="10">
        <v>174</v>
      </c>
      <c r="B178" s="10"/>
      <c r="C178" s="19" t="s">
        <v>178</v>
      </c>
      <c r="D178" s="71">
        <f>+'1'!I178</f>
        <v>0</v>
      </c>
      <c r="E178" s="90">
        <v>0</v>
      </c>
      <c r="F178" s="46">
        <f t="shared" si="20"/>
        <v>0</v>
      </c>
      <c r="G178" s="101">
        <v>0</v>
      </c>
      <c r="H178" s="99">
        <v>0</v>
      </c>
      <c r="I178" s="46">
        <f t="shared" si="16"/>
        <v>0</v>
      </c>
      <c r="J178" s="91"/>
      <c r="K178" s="20">
        <v>50</v>
      </c>
      <c r="L178" s="72">
        <f t="shared" si="17"/>
        <v>0</v>
      </c>
      <c r="M178" s="17" t="s">
        <v>16</v>
      </c>
      <c r="N178" s="18">
        <v>0</v>
      </c>
      <c r="O178" s="23">
        <f t="shared" si="18"/>
        <v>0</v>
      </c>
      <c r="P178" s="19"/>
      <c r="Q178" s="43">
        <f t="shared" si="19"/>
        <v>0</v>
      </c>
    </row>
    <row r="179" spans="1:17" ht="24.6" x14ac:dyDescent="0.65">
      <c r="A179" s="10">
        <v>175</v>
      </c>
      <c r="B179" s="10"/>
      <c r="C179" s="19" t="s">
        <v>182</v>
      </c>
      <c r="D179" s="71">
        <f>+'1'!I179</f>
        <v>0</v>
      </c>
      <c r="E179" s="90">
        <v>0</v>
      </c>
      <c r="F179" s="46">
        <f t="shared" si="20"/>
        <v>0</v>
      </c>
      <c r="G179" s="101">
        <v>0</v>
      </c>
      <c r="H179" s="99">
        <v>0</v>
      </c>
      <c r="I179" s="46">
        <f t="shared" si="16"/>
        <v>0</v>
      </c>
      <c r="J179" s="91"/>
      <c r="K179" s="20">
        <v>90</v>
      </c>
      <c r="L179" s="72">
        <f t="shared" si="17"/>
        <v>0</v>
      </c>
      <c r="M179" s="17" t="s">
        <v>16</v>
      </c>
      <c r="N179" s="18">
        <v>0</v>
      </c>
      <c r="O179" s="23">
        <f t="shared" si="18"/>
        <v>0</v>
      </c>
      <c r="P179" s="19"/>
      <c r="Q179" s="43">
        <f t="shared" si="19"/>
        <v>0</v>
      </c>
    </row>
    <row r="180" spans="1:17" ht="24.6" x14ac:dyDescent="0.65">
      <c r="A180" s="10">
        <v>176</v>
      </c>
      <c r="B180" s="10"/>
      <c r="C180" s="19" t="s">
        <v>361</v>
      </c>
      <c r="D180" s="71">
        <f>+'1'!I180</f>
        <v>0</v>
      </c>
      <c r="E180" s="90">
        <v>0</v>
      </c>
      <c r="F180" s="46">
        <f t="shared" si="20"/>
        <v>0</v>
      </c>
      <c r="G180" s="101">
        <v>0</v>
      </c>
      <c r="H180" s="99">
        <v>0</v>
      </c>
      <c r="I180" s="46">
        <f t="shared" si="16"/>
        <v>0</v>
      </c>
      <c r="J180" s="91"/>
      <c r="K180" s="20">
        <v>35</v>
      </c>
      <c r="L180" s="72">
        <f t="shared" si="17"/>
        <v>0</v>
      </c>
      <c r="M180" s="17" t="s">
        <v>16</v>
      </c>
      <c r="N180" s="18">
        <v>0</v>
      </c>
      <c r="O180" s="23">
        <f t="shared" si="18"/>
        <v>0</v>
      </c>
      <c r="P180" s="19"/>
      <c r="Q180" s="43">
        <f t="shared" si="19"/>
        <v>0</v>
      </c>
    </row>
    <row r="181" spans="1:17" ht="24.6" x14ac:dyDescent="0.65">
      <c r="A181" s="10">
        <v>177</v>
      </c>
      <c r="B181" s="10"/>
      <c r="C181" s="19" t="s">
        <v>296</v>
      </c>
      <c r="D181" s="71">
        <f>+'1'!I181</f>
        <v>0</v>
      </c>
      <c r="E181" s="90">
        <v>0</v>
      </c>
      <c r="F181" s="46">
        <f t="shared" si="20"/>
        <v>0</v>
      </c>
      <c r="G181" s="101">
        <v>0</v>
      </c>
      <c r="H181" s="99">
        <v>0</v>
      </c>
      <c r="I181" s="46">
        <f t="shared" si="16"/>
        <v>0</v>
      </c>
      <c r="J181" s="91"/>
      <c r="K181" s="20">
        <v>35</v>
      </c>
      <c r="L181" s="72">
        <f t="shared" si="17"/>
        <v>0</v>
      </c>
      <c r="M181" s="17" t="s">
        <v>16</v>
      </c>
      <c r="N181" s="18">
        <v>0</v>
      </c>
      <c r="O181" s="23">
        <f t="shared" si="18"/>
        <v>0</v>
      </c>
      <c r="P181" s="19"/>
      <c r="Q181" s="43">
        <f t="shared" si="19"/>
        <v>0</v>
      </c>
    </row>
    <row r="182" spans="1:17" ht="24.6" x14ac:dyDescent="0.65">
      <c r="A182" s="10">
        <v>178</v>
      </c>
      <c r="B182" s="10" t="s">
        <v>526</v>
      </c>
      <c r="C182" s="19" t="s">
        <v>297</v>
      </c>
      <c r="D182" s="71">
        <f>+'1'!I182</f>
        <v>15</v>
      </c>
      <c r="E182" s="90">
        <v>0</v>
      </c>
      <c r="F182" s="46">
        <f t="shared" si="20"/>
        <v>15</v>
      </c>
      <c r="G182" s="101">
        <v>0</v>
      </c>
      <c r="H182" s="99">
        <v>0</v>
      </c>
      <c r="I182" s="46">
        <f t="shared" si="16"/>
        <v>15</v>
      </c>
      <c r="J182" s="91"/>
      <c r="K182" s="20">
        <v>60</v>
      </c>
      <c r="L182" s="72">
        <f t="shared" si="17"/>
        <v>0</v>
      </c>
      <c r="M182" s="17" t="s">
        <v>16</v>
      </c>
      <c r="N182" s="18">
        <v>0</v>
      </c>
      <c r="O182" s="23">
        <f t="shared" si="18"/>
        <v>0</v>
      </c>
      <c r="P182" s="19"/>
      <c r="Q182" s="43">
        <f t="shared" si="19"/>
        <v>0</v>
      </c>
    </row>
    <row r="183" spans="1:17" ht="24.6" x14ac:dyDescent="0.65">
      <c r="A183" s="10">
        <v>179</v>
      </c>
      <c r="B183" s="10" t="s">
        <v>525</v>
      </c>
      <c r="C183" s="19" t="s">
        <v>298</v>
      </c>
      <c r="D183" s="71">
        <f>+'1'!I183</f>
        <v>11</v>
      </c>
      <c r="E183" s="90">
        <v>0</v>
      </c>
      <c r="F183" s="46">
        <f t="shared" si="20"/>
        <v>11</v>
      </c>
      <c r="G183" s="101">
        <v>0</v>
      </c>
      <c r="H183" s="99">
        <v>0</v>
      </c>
      <c r="I183" s="46">
        <f t="shared" si="16"/>
        <v>10</v>
      </c>
      <c r="J183" s="91">
        <v>1</v>
      </c>
      <c r="K183" s="20">
        <v>120</v>
      </c>
      <c r="L183" s="72">
        <f t="shared" si="17"/>
        <v>120</v>
      </c>
      <c r="M183" s="17" t="s">
        <v>16</v>
      </c>
      <c r="N183" s="18">
        <v>0</v>
      </c>
      <c r="O183" s="23">
        <f t="shared" si="18"/>
        <v>120</v>
      </c>
      <c r="P183" s="19"/>
      <c r="Q183" s="43">
        <f t="shared" si="19"/>
        <v>0</v>
      </c>
    </row>
    <row r="184" spans="1:17" ht="24.6" x14ac:dyDescent="0.65">
      <c r="A184" s="10">
        <v>180</v>
      </c>
      <c r="B184" s="10"/>
      <c r="C184" s="19" t="s">
        <v>345</v>
      </c>
      <c r="D184" s="71">
        <f>+'1'!I184</f>
        <v>1</v>
      </c>
      <c r="E184" s="90">
        <v>0</v>
      </c>
      <c r="F184" s="46">
        <f t="shared" si="20"/>
        <v>1</v>
      </c>
      <c r="G184" s="101">
        <v>0</v>
      </c>
      <c r="H184" s="99">
        <v>0</v>
      </c>
      <c r="I184" s="46">
        <f t="shared" si="16"/>
        <v>1</v>
      </c>
      <c r="J184" s="91"/>
      <c r="K184" s="20">
        <v>60</v>
      </c>
      <c r="L184" s="72">
        <f t="shared" si="17"/>
        <v>0</v>
      </c>
      <c r="M184" s="17" t="s">
        <v>16</v>
      </c>
      <c r="N184" s="18">
        <v>0</v>
      </c>
      <c r="O184" s="23">
        <f t="shared" si="18"/>
        <v>0</v>
      </c>
      <c r="P184" s="19"/>
      <c r="Q184" s="43">
        <f t="shared" si="19"/>
        <v>0</v>
      </c>
    </row>
    <row r="185" spans="1:17" ht="24.6" x14ac:dyDescent="0.65">
      <c r="A185" s="10">
        <v>181</v>
      </c>
      <c r="B185" s="10" t="s">
        <v>528</v>
      </c>
      <c r="C185" s="19" t="s">
        <v>346</v>
      </c>
      <c r="D185" s="71">
        <f>+'1'!I185</f>
        <v>0</v>
      </c>
      <c r="E185" s="90">
        <v>0</v>
      </c>
      <c r="F185" s="46">
        <f t="shared" si="20"/>
        <v>0</v>
      </c>
      <c r="G185" s="101">
        <v>0</v>
      </c>
      <c r="H185" s="99">
        <v>0</v>
      </c>
      <c r="I185" s="46">
        <f t="shared" si="16"/>
        <v>0</v>
      </c>
      <c r="J185" s="91"/>
      <c r="K185" s="20">
        <v>120</v>
      </c>
      <c r="L185" s="72">
        <f t="shared" si="17"/>
        <v>0</v>
      </c>
      <c r="M185" s="17" t="s">
        <v>16</v>
      </c>
      <c r="N185" s="18">
        <v>0</v>
      </c>
      <c r="O185" s="23">
        <f t="shared" si="18"/>
        <v>0</v>
      </c>
      <c r="P185" s="19"/>
      <c r="Q185" s="43">
        <f t="shared" si="19"/>
        <v>0</v>
      </c>
    </row>
    <row r="186" spans="1:17" ht="24.6" x14ac:dyDescent="0.65">
      <c r="A186" s="10">
        <v>182</v>
      </c>
      <c r="B186" s="10"/>
      <c r="C186" s="19" t="s">
        <v>109</v>
      </c>
      <c r="D186" s="71">
        <f>+'1'!I186</f>
        <v>0</v>
      </c>
      <c r="E186" s="90">
        <v>0</v>
      </c>
      <c r="F186" s="46">
        <f t="shared" si="20"/>
        <v>0</v>
      </c>
      <c r="G186" s="101">
        <v>0</v>
      </c>
      <c r="H186" s="99">
        <v>0</v>
      </c>
      <c r="I186" s="46">
        <f t="shared" si="16"/>
        <v>0</v>
      </c>
      <c r="J186" s="91"/>
      <c r="K186" s="20">
        <v>50</v>
      </c>
      <c r="L186" s="72">
        <f t="shared" si="17"/>
        <v>0</v>
      </c>
      <c r="M186" s="17" t="s">
        <v>16</v>
      </c>
      <c r="N186" s="18">
        <v>0</v>
      </c>
      <c r="O186" s="23">
        <f t="shared" si="18"/>
        <v>0</v>
      </c>
      <c r="P186" s="19"/>
      <c r="Q186" s="43">
        <f t="shared" si="19"/>
        <v>0</v>
      </c>
    </row>
    <row r="187" spans="1:17" ht="24.6" x14ac:dyDescent="0.65">
      <c r="A187" s="10">
        <v>183</v>
      </c>
      <c r="B187" s="10"/>
      <c r="C187" s="19" t="s">
        <v>110</v>
      </c>
      <c r="D187" s="71">
        <f>+'1'!I187</f>
        <v>0</v>
      </c>
      <c r="E187" s="90">
        <v>0</v>
      </c>
      <c r="F187" s="46">
        <f t="shared" si="20"/>
        <v>0</v>
      </c>
      <c r="G187" s="101">
        <v>0</v>
      </c>
      <c r="H187" s="99">
        <v>0</v>
      </c>
      <c r="I187" s="46">
        <f t="shared" si="16"/>
        <v>0</v>
      </c>
      <c r="J187" s="91"/>
      <c r="K187" s="20">
        <v>50</v>
      </c>
      <c r="L187" s="72">
        <f t="shared" si="17"/>
        <v>0</v>
      </c>
      <c r="M187" s="17" t="s">
        <v>16</v>
      </c>
      <c r="N187" s="18">
        <v>0</v>
      </c>
      <c r="O187" s="23">
        <f t="shared" si="18"/>
        <v>0</v>
      </c>
      <c r="P187" s="19"/>
      <c r="Q187" s="43">
        <f t="shared" si="19"/>
        <v>0</v>
      </c>
    </row>
    <row r="188" spans="1:17" ht="24.6" x14ac:dyDescent="0.65">
      <c r="A188" s="10">
        <v>184</v>
      </c>
      <c r="B188" s="10"/>
      <c r="C188" s="19" t="s">
        <v>162</v>
      </c>
      <c r="D188" s="71">
        <f>+'1'!I188</f>
        <v>0</v>
      </c>
      <c r="E188" s="90">
        <v>0</v>
      </c>
      <c r="F188" s="46">
        <f t="shared" si="20"/>
        <v>0</v>
      </c>
      <c r="G188" s="101">
        <v>0</v>
      </c>
      <c r="H188" s="99">
        <v>0</v>
      </c>
      <c r="I188" s="46">
        <f t="shared" si="16"/>
        <v>0</v>
      </c>
      <c r="J188" s="91"/>
      <c r="K188" s="20">
        <v>120</v>
      </c>
      <c r="L188" s="72">
        <f t="shared" si="17"/>
        <v>0</v>
      </c>
      <c r="M188" s="17" t="s">
        <v>16</v>
      </c>
      <c r="N188" s="18">
        <v>0</v>
      </c>
      <c r="O188" s="23">
        <f t="shared" si="18"/>
        <v>0</v>
      </c>
      <c r="P188" s="19"/>
      <c r="Q188" s="43">
        <f t="shared" si="19"/>
        <v>0</v>
      </c>
    </row>
    <row r="189" spans="1:17" ht="24.6" x14ac:dyDescent="0.65">
      <c r="A189" s="10">
        <v>185</v>
      </c>
      <c r="B189" s="10"/>
      <c r="C189" s="19" t="s">
        <v>163</v>
      </c>
      <c r="D189" s="71">
        <f>+'1'!I189</f>
        <v>0</v>
      </c>
      <c r="E189" s="90">
        <v>0</v>
      </c>
      <c r="F189" s="46">
        <f t="shared" si="20"/>
        <v>0</v>
      </c>
      <c r="G189" s="101">
        <v>0</v>
      </c>
      <c r="H189" s="99">
        <v>0</v>
      </c>
      <c r="I189" s="46">
        <f t="shared" si="16"/>
        <v>0</v>
      </c>
      <c r="J189" s="91"/>
      <c r="K189" s="20">
        <v>120</v>
      </c>
      <c r="L189" s="72">
        <f t="shared" si="17"/>
        <v>0</v>
      </c>
      <c r="M189" s="17" t="s">
        <v>16</v>
      </c>
      <c r="N189" s="18">
        <v>0</v>
      </c>
      <c r="O189" s="23">
        <f t="shared" si="18"/>
        <v>0</v>
      </c>
      <c r="P189" s="19"/>
      <c r="Q189" s="43">
        <f t="shared" si="19"/>
        <v>0</v>
      </c>
    </row>
    <row r="190" spans="1:17" ht="24.6" x14ac:dyDescent="0.65">
      <c r="A190" s="10">
        <v>186</v>
      </c>
      <c r="B190" s="10"/>
      <c r="C190" s="19" t="s">
        <v>154</v>
      </c>
      <c r="D190" s="71">
        <f>+'1'!I190</f>
        <v>0</v>
      </c>
      <c r="E190" s="90">
        <v>0</v>
      </c>
      <c r="F190" s="46">
        <f t="shared" si="20"/>
        <v>0</v>
      </c>
      <c r="G190" s="101">
        <v>0</v>
      </c>
      <c r="H190" s="99">
        <v>0</v>
      </c>
      <c r="I190" s="46">
        <f t="shared" si="16"/>
        <v>0</v>
      </c>
      <c r="J190" s="91"/>
      <c r="K190" s="20">
        <v>120</v>
      </c>
      <c r="L190" s="72">
        <f t="shared" si="17"/>
        <v>0</v>
      </c>
      <c r="M190" s="17" t="s">
        <v>16</v>
      </c>
      <c r="N190" s="18">
        <v>0</v>
      </c>
      <c r="O190" s="23">
        <f t="shared" si="18"/>
        <v>0</v>
      </c>
      <c r="P190" s="19"/>
      <c r="Q190" s="43">
        <f t="shared" si="19"/>
        <v>0</v>
      </c>
    </row>
    <row r="191" spans="1:17" ht="24.6" x14ac:dyDescent="0.65">
      <c r="A191" s="10">
        <v>187</v>
      </c>
      <c r="B191" s="10"/>
      <c r="C191" s="19" t="s">
        <v>155</v>
      </c>
      <c r="D191" s="71">
        <f>+'1'!I191</f>
        <v>0</v>
      </c>
      <c r="E191" s="90">
        <v>0</v>
      </c>
      <c r="F191" s="46">
        <f t="shared" si="20"/>
        <v>0</v>
      </c>
      <c r="G191" s="101">
        <v>0</v>
      </c>
      <c r="H191" s="99">
        <v>0</v>
      </c>
      <c r="I191" s="46">
        <f t="shared" si="16"/>
        <v>0</v>
      </c>
      <c r="J191" s="91"/>
      <c r="K191" s="20">
        <v>120</v>
      </c>
      <c r="L191" s="72">
        <f t="shared" si="17"/>
        <v>0</v>
      </c>
      <c r="M191" s="17" t="s">
        <v>16</v>
      </c>
      <c r="N191" s="18">
        <v>0</v>
      </c>
      <c r="O191" s="23">
        <f t="shared" si="18"/>
        <v>0</v>
      </c>
      <c r="P191" s="19"/>
      <c r="Q191" s="43">
        <f t="shared" si="19"/>
        <v>0</v>
      </c>
    </row>
    <row r="192" spans="1:17" ht="24.6" x14ac:dyDescent="0.65">
      <c r="A192" s="10">
        <v>188</v>
      </c>
      <c r="B192" s="10"/>
      <c r="C192" s="19" t="s">
        <v>164</v>
      </c>
      <c r="D192" s="71">
        <f>+'1'!I192</f>
        <v>0</v>
      </c>
      <c r="E192" s="90">
        <v>0</v>
      </c>
      <c r="F192" s="46">
        <f t="shared" si="20"/>
        <v>0</v>
      </c>
      <c r="G192" s="101">
        <v>0</v>
      </c>
      <c r="H192" s="99">
        <v>0</v>
      </c>
      <c r="I192" s="46">
        <f t="shared" si="16"/>
        <v>0</v>
      </c>
      <c r="J192" s="91"/>
      <c r="K192" s="20">
        <v>120</v>
      </c>
      <c r="L192" s="72">
        <f t="shared" si="17"/>
        <v>0</v>
      </c>
      <c r="M192" s="17" t="s">
        <v>16</v>
      </c>
      <c r="N192" s="18">
        <v>0</v>
      </c>
      <c r="O192" s="23">
        <f t="shared" si="18"/>
        <v>0</v>
      </c>
      <c r="P192" s="19"/>
      <c r="Q192" s="43">
        <f t="shared" si="19"/>
        <v>0</v>
      </c>
    </row>
    <row r="193" spans="1:30" ht="24.6" x14ac:dyDescent="0.65">
      <c r="A193" s="10">
        <v>189</v>
      </c>
      <c r="B193" s="10"/>
      <c r="C193" s="19" t="s">
        <v>165</v>
      </c>
      <c r="D193" s="71">
        <f>+'1'!I193</f>
        <v>0</v>
      </c>
      <c r="E193" s="90">
        <v>0</v>
      </c>
      <c r="F193" s="46">
        <f t="shared" si="20"/>
        <v>0</v>
      </c>
      <c r="G193" s="101">
        <v>0</v>
      </c>
      <c r="H193" s="99">
        <v>0</v>
      </c>
      <c r="I193" s="46">
        <f t="shared" si="16"/>
        <v>0</v>
      </c>
      <c r="J193" s="91"/>
      <c r="K193" s="20">
        <v>120</v>
      </c>
      <c r="L193" s="72">
        <f t="shared" si="17"/>
        <v>0</v>
      </c>
      <c r="M193" s="17" t="s">
        <v>16</v>
      </c>
      <c r="N193" s="18">
        <v>0</v>
      </c>
      <c r="O193" s="23">
        <f t="shared" si="18"/>
        <v>0</v>
      </c>
      <c r="P193" s="19"/>
      <c r="Q193" s="43">
        <f t="shared" si="19"/>
        <v>0</v>
      </c>
    </row>
    <row r="194" spans="1:30" ht="24.6" x14ac:dyDescent="0.65">
      <c r="A194" s="10">
        <v>190</v>
      </c>
      <c r="B194" s="10" t="s">
        <v>495</v>
      </c>
      <c r="C194" s="19" t="s">
        <v>247</v>
      </c>
      <c r="D194" s="71">
        <f>+'1'!I194</f>
        <v>2</v>
      </c>
      <c r="E194" s="90">
        <v>0</v>
      </c>
      <c r="F194" s="46">
        <f t="shared" si="20"/>
        <v>2</v>
      </c>
      <c r="G194" s="101">
        <v>0</v>
      </c>
      <c r="H194" s="99">
        <v>0</v>
      </c>
      <c r="I194" s="46">
        <f t="shared" si="16"/>
        <v>0</v>
      </c>
      <c r="J194" s="91">
        <v>2</v>
      </c>
      <c r="K194" s="20">
        <v>150</v>
      </c>
      <c r="L194" s="72">
        <f t="shared" si="17"/>
        <v>300</v>
      </c>
      <c r="M194" s="17" t="s">
        <v>16</v>
      </c>
      <c r="N194" s="18">
        <v>0</v>
      </c>
      <c r="O194" s="23">
        <f t="shared" si="18"/>
        <v>300</v>
      </c>
      <c r="P194" s="19"/>
      <c r="Q194" s="43">
        <f t="shared" si="19"/>
        <v>0</v>
      </c>
    </row>
    <row r="195" spans="1:30" ht="24.6" x14ac:dyDescent="0.65">
      <c r="A195" s="10">
        <v>191</v>
      </c>
      <c r="B195" s="10"/>
      <c r="C195" s="19" t="s">
        <v>248</v>
      </c>
      <c r="D195" s="71">
        <f>+'1'!I195</f>
        <v>2</v>
      </c>
      <c r="E195" s="90">
        <v>0</v>
      </c>
      <c r="F195" s="46">
        <f t="shared" si="20"/>
        <v>2</v>
      </c>
      <c r="G195" s="101">
        <v>0</v>
      </c>
      <c r="H195" s="99">
        <v>0</v>
      </c>
      <c r="I195" s="46">
        <f t="shared" si="16"/>
        <v>1</v>
      </c>
      <c r="J195" s="91">
        <v>1</v>
      </c>
      <c r="K195" s="20">
        <v>150</v>
      </c>
      <c r="L195" s="72">
        <f t="shared" si="17"/>
        <v>150</v>
      </c>
      <c r="M195" s="17" t="s">
        <v>16</v>
      </c>
      <c r="N195" s="18">
        <v>0</v>
      </c>
      <c r="O195" s="23">
        <f t="shared" si="18"/>
        <v>150</v>
      </c>
      <c r="P195" s="19"/>
      <c r="Q195" s="43">
        <f t="shared" si="19"/>
        <v>0</v>
      </c>
    </row>
    <row r="196" spans="1:30" ht="24.6" x14ac:dyDescent="0.65">
      <c r="A196" s="10">
        <v>192</v>
      </c>
      <c r="B196" s="10"/>
      <c r="C196" s="19" t="s">
        <v>249</v>
      </c>
      <c r="D196" s="71">
        <f>+'1'!I196</f>
        <v>0</v>
      </c>
      <c r="E196" s="90">
        <v>0</v>
      </c>
      <c r="F196" s="46">
        <f t="shared" si="20"/>
        <v>0</v>
      </c>
      <c r="G196" s="101">
        <v>0</v>
      </c>
      <c r="H196" s="99">
        <v>0</v>
      </c>
      <c r="I196" s="46">
        <f t="shared" si="16"/>
        <v>0</v>
      </c>
      <c r="J196" s="91"/>
      <c r="K196" s="20">
        <v>150</v>
      </c>
      <c r="L196" s="72">
        <f t="shared" si="17"/>
        <v>0</v>
      </c>
      <c r="M196" s="17" t="s">
        <v>16</v>
      </c>
      <c r="N196" s="18">
        <v>0</v>
      </c>
      <c r="O196" s="23">
        <f t="shared" si="18"/>
        <v>0</v>
      </c>
      <c r="P196" s="19"/>
      <c r="Q196" s="43">
        <f t="shared" si="19"/>
        <v>0</v>
      </c>
    </row>
    <row r="197" spans="1:30" ht="24.6" x14ac:dyDescent="0.65">
      <c r="A197" s="10">
        <v>193</v>
      </c>
      <c r="B197" s="10"/>
      <c r="C197" s="19" t="s">
        <v>250</v>
      </c>
      <c r="D197" s="71">
        <f>+'1'!I197</f>
        <v>0</v>
      </c>
      <c r="E197" s="90">
        <v>0</v>
      </c>
      <c r="F197" s="46">
        <f t="shared" si="20"/>
        <v>0</v>
      </c>
      <c r="G197" s="101">
        <v>0</v>
      </c>
      <c r="H197" s="99">
        <v>0</v>
      </c>
      <c r="I197" s="46">
        <f t="shared" si="16"/>
        <v>0</v>
      </c>
      <c r="J197" s="91"/>
      <c r="K197" s="20">
        <v>150</v>
      </c>
      <c r="L197" s="72">
        <f t="shared" si="17"/>
        <v>0</v>
      </c>
      <c r="M197" s="17" t="s">
        <v>16</v>
      </c>
      <c r="N197" s="18">
        <v>0</v>
      </c>
      <c r="O197" s="23">
        <f t="shared" si="18"/>
        <v>0</v>
      </c>
      <c r="P197" s="19"/>
      <c r="Q197" s="43">
        <f t="shared" si="19"/>
        <v>0</v>
      </c>
    </row>
    <row r="198" spans="1:30" ht="24.6" x14ac:dyDescent="0.65">
      <c r="A198" s="10">
        <v>194</v>
      </c>
      <c r="B198" s="10"/>
      <c r="C198" s="19" t="s">
        <v>166</v>
      </c>
      <c r="D198" s="71">
        <f>+'1'!I198</f>
        <v>0</v>
      </c>
      <c r="E198" s="90">
        <v>0</v>
      </c>
      <c r="F198" s="46">
        <f t="shared" si="20"/>
        <v>0</v>
      </c>
      <c r="G198" s="101">
        <v>0</v>
      </c>
      <c r="H198" s="99">
        <v>0</v>
      </c>
      <c r="I198" s="46">
        <f t="shared" si="16"/>
        <v>0</v>
      </c>
      <c r="J198" s="91"/>
      <c r="K198" s="20">
        <v>185</v>
      </c>
      <c r="L198" s="72">
        <f t="shared" si="17"/>
        <v>0</v>
      </c>
      <c r="M198" s="17" t="s">
        <v>16</v>
      </c>
      <c r="N198" s="18">
        <v>0</v>
      </c>
      <c r="O198" s="23">
        <f t="shared" si="18"/>
        <v>0</v>
      </c>
      <c r="P198" s="19"/>
      <c r="Q198" s="43">
        <f t="shared" si="19"/>
        <v>0</v>
      </c>
    </row>
    <row r="199" spans="1:30" ht="24.6" x14ac:dyDescent="0.65">
      <c r="A199" s="10">
        <v>195</v>
      </c>
      <c r="B199" s="10"/>
      <c r="C199" s="19" t="s">
        <v>167</v>
      </c>
      <c r="D199" s="71">
        <f>+'1'!I199</f>
        <v>0</v>
      </c>
      <c r="E199" s="90">
        <v>0</v>
      </c>
      <c r="F199" s="46">
        <f t="shared" si="20"/>
        <v>0</v>
      </c>
      <c r="G199" s="101">
        <v>0</v>
      </c>
      <c r="H199" s="99">
        <v>0</v>
      </c>
      <c r="I199" s="46">
        <f t="shared" si="16"/>
        <v>0</v>
      </c>
      <c r="J199" s="91"/>
      <c r="K199" s="20">
        <v>185</v>
      </c>
      <c r="L199" s="72">
        <f t="shared" si="17"/>
        <v>0</v>
      </c>
      <c r="M199" s="17" t="s">
        <v>16</v>
      </c>
      <c r="N199" s="18">
        <v>0</v>
      </c>
      <c r="O199" s="23">
        <f t="shared" si="18"/>
        <v>0</v>
      </c>
      <c r="P199" s="19"/>
      <c r="Q199" s="43">
        <f t="shared" si="19"/>
        <v>0</v>
      </c>
    </row>
    <row r="200" spans="1:30" ht="24.6" x14ac:dyDescent="0.65">
      <c r="A200" s="10">
        <v>196</v>
      </c>
      <c r="B200" s="10"/>
      <c r="C200" s="19" t="s">
        <v>168</v>
      </c>
      <c r="D200" s="71">
        <f>+'1'!I200</f>
        <v>0</v>
      </c>
      <c r="E200" s="90">
        <v>0</v>
      </c>
      <c r="F200" s="46">
        <f t="shared" si="20"/>
        <v>0</v>
      </c>
      <c r="G200" s="101">
        <v>0</v>
      </c>
      <c r="H200" s="99">
        <v>0</v>
      </c>
      <c r="I200" s="46">
        <f t="shared" si="16"/>
        <v>0</v>
      </c>
      <c r="J200" s="91"/>
      <c r="K200" s="20">
        <v>185</v>
      </c>
      <c r="L200" s="72">
        <f t="shared" si="17"/>
        <v>0</v>
      </c>
      <c r="M200" s="17" t="s">
        <v>16</v>
      </c>
      <c r="N200" s="18">
        <v>0</v>
      </c>
      <c r="O200" s="23">
        <f t="shared" si="18"/>
        <v>0</v>
      </c>
      <c r="P200" s="19"/>
      <c r="Q200" s="43">
        <f t="shared" si="19"/>
        <v>0</v>
      </c>
    </row>
    <row r="201" spans="1:30" ht="24.6" x14ac:dyDescent="0.65">
      <c r="A201" s="10">
        <v>197</v>
      </c>
      <c r="B201" s="10"/>
      <c r="C201" s="19" t="s">
        <v>169</v>
      </c>
      <c r="D201" s="71">
        <f>+'1'!I201</f>
        <v>0</v>
      </c>
      <c r="E201" s="90">
        <v>0</v>
      </c>
      <c r="F201" s="46">
        <f t="shared" si="20"/>
        <v>0</v>
      </c>
      <c r="G201" s="101">
        <v>0</v>
      </c>
      <c r="H201" s="99">
        <v>0</v>
      </c>
      <c r="I201" s="46">
        <f t="shared" ref="I201:I263" si="21">+F201-G201-J201-H201</f>
        <v>0</v>
      </c>
      <c r="J201" s="91"/>
      <c r="K201" s="20">
        <v>185</v>
      </c>
      <c r="L201" s="72">
        <f t="shared" si="17"/>
        <v>0</v>
      </c>
      <c r="M201" s="17" t="s">
        <v>16</v>
      </c>
      <c r="N201" s="18">
        <v>0</v>
      </c>
      <c r="O201" s="23">
        <f t="shared" si="18"/>
        <v>0</v>
      </c>
      <c r="P201" s="19"/>
      <c r="Q201" s="43">
        <f t="shared" si="19"/>
        <v>0</v>
      </c>
      <c r="AD201" s="29"/>
    </row>
    <row r="202" spans="1:30" ht="24.6" x14ac:dyDescent="0.65">
      <c r="A202" s="10">
        <v>198</v>
      </c>
      <c r="B202" s="10"/>
      <c r="C202" s="19" t="s">
        <v>168</v>
      </c>
      <c r="D202" s="71">
        <f>+'1'!I202</f>
        <v>0</v>
      </c>
      <c r="E202" s="90">
        <v>0</v>
      </c>
      <c r="F202" s="46">
        <f t="shared" si="20"/>
        <v>0</v>
      </c>
      <c r="G202" s="101">
        <v>0</v>
      </c>
      <c r="H202" s="99">
        <v>0</v>
      </c>
      <c r="I202" s="46">
        <f t="shared" si="21"/>
        <v>0</v>
      </c>
      <c r="J202" s="91"/>
      <c r="K202" s="20">
        <v>185</v>
      </c>
      <c r="L202" s="72">
        <f t="shared" ref="L202:L263" si="22">+K202*J202</f>
        <v>0</v>
      </c>
      <c r="M202" s="17" t="s">
        <v>16</v>
      </c>
      <c r="N202" s="18">
        <v>0</v>
      </c>
      <c r="O202" s="23">
        <f t="shared" ref="O202:O263" si="23">SUM(L202-N202)</f>
        <v>0</v>
      </c>
      <c r="P202" s="19"/>
      <c r="Q202" s="43">
        <f t="shared" ref="Q202:Q263" si="24">+L202*P202</f>
        <v>0</v>
      </c>
      <c r="AD202" s="29"/>
    </row>
    <row r="203" spans="1:30" ht="24.6" x14ac:dyDescent="0.65">
      <c r="A203" s="10">
        <v>199</v>
      </c>
      <c r="B203" s="10"/>
      <c r="C203" s="19" t="s">
        <v>169</v>
      </c>
      <c r="D203" s="71">
        <f>+'1'!I203</f>
        <v>0</v>
      </c>
      <c r="E203" s="90">
        <v>0</v>
      </c>
      <c r="F203" s="46">
        <f t="shared" si="20"/>
        <v>0</v>
      </c>
      <c r="G203" s="101">
        <v>0</v>
      </c>
      <c r="H203" s="99">
        <v>0</v>
      </c>
      <c r="I203" s="46">
        <f t="shared" si="21"/>
        <v>0</v>
      </c>
      <c r="J203" s="91"/>
      <c r="K203" s="20">
        <v>185</v>
      </c>
      <c r="L203" s="72">
        <f t="shared" si="22"/>
        <v>0</v>
      </c>
      <c r="M203" s="17" t="s">
        <v>16</v>
      </c>
      <c r="N203" s="18">
        <v>0</v>
      </c>
      <c r="O203" s="23">
        <f t="shared" si="23"/>
        <v>0</v>
      </c>
      <c r="P203" s="19"/>
      <c r="Q203" s="43">
        <f t="shared" si="24"/>
        <v>0</v>
      </c>
    </row>
    <row r="204" spans="1:30" ht="24.6" x14ac:dyDescent="0.65">
      <c r="A204" s="10">
        <v>200</v>
      </c>
      <c r="B204" s="10"/>
      <c r="C204" s="19" t="s">
        <v>170</v>
      </c>
      <c r="D204" s="71">
        <f>+'1'!I204</f>
        <v>0</v>
      </c>
      <c r="E204" s="90">
        <v>0</v>
      </c>
      <c r="F204" s="46">
        <f t="shared" si="20"/>
        <v>0</v>
      </c>
      <c r="G204" s="101">
        <v>0</v>
      </c>
      <c r="H204" s="99">
        <v>0</v>
      </c>
      <c r="I204" s="46">
        <f t="shared" si="21"/>
        <v>0</v>
      </c>
      <c r="J204" s="91"/>
      <c r="K204" s="20">
        <v>135</v>
      </c>
      <c r="L204" s="72">
        <f t="shared" si="22"/>
        <v>0</v>
      </c>
      <c r="M204" s="17" t="s">
        <v>16</v>
      </c>
      <c r="N204" s="18">
        <v>0</v>
      </c>
      <c r="O204" s="23">
        <f t="shared" si="23"/>
        <v>0</v>
      </c>
      <c r="P204" s="19"/>
      <c r="Q204" s="43">
        <f t="shared" si="24"/>
        <v>0</v>
      </c>
    </row>
    <row r="205" spans="1:30" ht="24.6" x14ac:dyDescent="0.65">
      <c r="A205" s="10">
        <v>201</v>
      </c>
      <c r="B205" s="10"/>
      <c r="C205" s="19" t="s">
        <v>115</v>
      </c>
      <c r="D205" s="71">
        <f>+'1'!I205</f>
        <v>0</v>
      </c>
      <c r="E205" s="90">
        <v>0</v>
      </c>
      <c r="F205" s="46">
        <f t="shared" si="20"/>
        <v>0</v>
      </c>
      <c r="G205" s="101">
        <v>0</v>
      </c>
      <c r="H205" s="99">
        <v>0</v>
      </c>
      <c r="I205" s="46">
        <f t="shared" si="21"/>
        <v>0</v>
      </c>
      <c r="J205" s="91"/>
      <c r="K205" s="20">
        <v>100</v>
      </c>
      <c r="L205" s="72">
        <f t="shared" si="22"/>
        <v>0</v>
      </c>
      <c r="M205" s="17" t="s">
        <v>16</v>
      </c>
      <c r="N205" s="18">
        <v>0</v>
      </c>
      <c r="O205" s="23">
        <f t="shared" si="23"/>
        <v>0</v>
      </c>
      <c r="P205" s="19"/>
      <c r="Q205" s="43">
        <f t="shared" si="24"/>
        <v>0</v>
      </c>
    </row>
    <row r="206" spans="1:30" ht="24.6" x14ac:dyDescent="0.65">
      <c r="A206" s="10">
        <v>202</v>
      </c>
      <c r="B206" s="10" t="s">
        <v>551</v>
      </c>
      <c r="C206" s="19" t="s">
        <v>171</v>
      </c>
      <c r="D206" s="71">
        <f>+'1'!I206</f>
        <v>0</v>
      </c>
      <c r="E206" s="90">
        <v>0</v>
      </c>
      <c r="F206" s="46">
        <f t="shared" si="20"/>
        <v>0</v>
      </c>
      <c r="G206" s="101">
        <v>0</v>
      </c>
      <c r="H206" s="99">
        <v>0</v>
      </c>
      <c r="I206" s="46">
        <f t="shared" si="21"/>
        <v>0</v>
      </c>
      <c r="J206" s="91"/>
      <c r="K206" s="20">
        <v>90</v>
      </c>
      <c r="L206" s="72">
        <f t="shared" si="22"/>
        <v>0</v>
      </c>
      <c r="M206" s="17" t="s">
        <v>16</v>
      </c>
      <c r="N206" s="18">
        <v>0</v>
      </c>
      <c r="O206" s="23">
        <f t="shared" si="23"/>
        <v>0</v>
      </c>
      <c r="P206" s="19"/>
      <c r="Q206" s="43">
        <f t="shared" si="24"/>
        <v>0</v>
      </c>
    </row>
    <row r="207" spans="1:30" ht="24.6" x14ac:dyDescent="0.65">
      <c r="A207" s="10">
        <v>203</v>
      </c>
      <c r="B207" s="10" t="s">
        <v>548</v>
      </c>
      <c r="C207" s="19" t="s">
        <v>172</v>
      </c>
      <c r="D207" s="71">
        <f>+'1'!I207</f>
        <v>1</v>
      </c>
      <c r="E207" s="90">
        <v>0</v>
      </c>
      <c r="F207" s="46">
        <f t="shared" si="20"/>
        <v>1</v>
      </c>
      <c r="G207" s="101">
        <v>0</v>
      </c>
      <c r="H207" s="99">
        <v>0</v>
      </c>
      <c r="I207" s="46">
        <f t="shared" si="21"/>
        <v>1</v>
      </c>
      <c r="J207" s="91"/>
      <c r="K207" s="20">
        <v>90</v>
      </c>
      <c r="L207" s="72">
        <f t="shared" si="22"/>
        <v>0</v>
      </c>
      <c r="M207" s="17" t="s">
        <v>16</v>
      </c>
      <c r="N207" s="18">
        <v>0</v>
      </c>
      <c r="O207" s="23">
        <f t="shared" si="23"/>
        <v>0</v>
      </c>
      <c r="P207" s="19"/>
      <c r="Q207" s="43">
        <f t="shared" si="24"/>
        <v>0</v>
      </c>
    </row>
    <row r="208" spans="1:30" ht="24.6" x14ac:dyDescent="0.65">
      <c r="A208" s="10">
        <v>204</v>
      </c>
      <c r="B208" s="10" t="s">
        <v>549</v>
      </c>
      <c r="C208" s="19" t="s">
        <v>173</v>
      </c>
      <c r="D208" s="71">
        <f>+'1'!I208</f>
        <v>0</v>
      </c>
      <c r="E208" s="90">
        <v>0</v>
      </c>
      <c r="F208" s="46">
        <f t="shared" si="20"/>
        <v>0</v>
      </c>
      <c r="G208" s="101">
        <v>0</v>
      </c>
      <c r="H208" s="99">
        <v>0</v>
      </c>
      <c r="I208" s="46">
        <f t="shared" si="21"/>
        <v>0</v>
      </c>
      <c r="J208" s="91"/>
      <c r="K208" s="20">
        <v>90</v>
      </c>
      <c r="L208" s="72">
        <f t="shared" si="22"/>
        <v>0</v>
      </c>
      <c r="M208" s="17" t="s">
        <v>16</v>
      </c>
      <c r="N208" s="18">
        <v>0</v>
      </c>
      <c r="O208" s="23">
        <f t="shared" si="23"/>
        <v>0</v>
      </c>
      <c r="P208" s="19"/>
      <c r="Q208" s="43">
        <f t="shared" si="24"/>
        <v>0</v>
      </c>
    </row>
    <row r="209" spans="1:17" ht="24.6" x14ac:dyDescent="0.65">
      <c r="A209" s="10">
        <v>205</v>
      </c>
      <c r="B209" s="10" t="s">
        <v>550</v>
      </c>
      <c r="C209" s="19" t="s">
        <v>174</v>
      </c>
      <c r="D209" s="71">
        <f>+'1'!I209</f>
        <v>0</v>
      </c>
      <c r="E209" s="90">
        <v>0</v>
      </c>
      <c r="F209" s="46">
        <f t="shared" si="20"/>
        <v>0</v>
      </c>
      <c r="G209" s="101">
        <v>0</v>
      </c>
      <c r="H209" s="99">
        <v>0</v>
      </c>
      <c r="I209" s="46">
        <f t="shared" si="21"/>
        <v>0</v>
      </c>
      <c r="J209" s="91"/>
      <c r="K209" s="20">
        <v>90</v>
      </c>
      <c r="L209" s="72">
        <f t="shared" si="22"/>
        <v>0</v>
      </c>
      <c r="M209" s="17" t="s">
        <v>16</v>
      </c>
      <c r="N209" s="18">
        <v>0</v>
      </c>
      <c r="O209" s="23">
        <f t="shared" si="23"/>
        <v>0</v>
      </c>
      <c r="P209" s="19"/>
      <c r="Q209" s="43">
        <f t="shared" si="24"/>
        <v>0</v>
      </c>
    </row>
    <row r="210" spans="1:17" ht="24.6" x14ac:dyDescent="0.65">
      <c r="A210" s="10">
        <v>206</v>
      </c>
      <c r="B210" s="10"/>
      <c r="C210" s="19" t="s">
        <v>368</v>
      </c>
      <c r="D210" s="71">
        <f>+'1'!I210</f>
        <v>0</v>
      </c>
      <c r="E210" s="90">
        <v>0</v>
      </c>
      <c r="F210" s="46">
        <f t="shared" si="20"/>
        <v>0</v>
      </c>
      <c r="G210" s="101">
        <v>0</v>
      </c>
      <c r="H210" s="99">
        <v>0</v>
      </c>
      <c r="I210" s="46">
        <f t="shared" si="21"/>
        <v>0</v>
      </c>
      <c r="J210" s="91"/>
      <c r="K210" s="20">
        <v>50</v>
      </c>
      <c r="L210" s="72">
        <f t="shared" si="22"/>
        <v>0</v>
      </c>
      <c r="M210" s="17" t="s">
        <v>16</v>
      </c>
      <c r="N210" s="18">
        <v>0</v>
      </c>
      <c r="O210" s="23">
        <f t="shared" si="23"/>
        <v>0</v>
      </c>
      <c r="P210" s="19"/>
      <c r="Q210" s="43">
        <f t="shared" si="24"/>
        <v>0</v>
      </c>
    </row>
    <row r="211" spans="1:17" ht="24.6" x14ac:dyDescent="0.65">
      <c r="A211" s="10">
        <v>207</v>
      </c>
      <c r="B211" s="10"/>
      <c r="C211" s="19" t="s">
        <v>179</v>
      </c>
      <c r="D211" s="71">
        <f>+'1'!I211</f>
        <v>0</v>
      </c>
      <c r="E211" s="90">
        <v>0</v>
      </c>
      <c r="F211" s="46">
        <f t="shared" si="20"/>
        <v>0</v>
      </c>
      <c r="G211" s="101">
        <v>0</v>
      </c>
      <c r="H211" s="99">
        <v>0</v>
      </c>
      <c r="I211" s="46">
        <f t="shared" si="21"/>
        <v>0</v>
      </c>
      <c r="J211" s="91"/>
      <c r="K211" s="20">
        <v>50</v>
      </c>
      <c r="L211" s="72">
        <f t="shared" si="22"/>
        <v>0</v>
      </c>
      <c r="M211" s="17" t="s">
        <v>16</v>
      </c>
      <c r="N211" s="18">
        <v>0</v>
      </c>
      <c r="O211" s="23">
        <f t="shared" si="23"/>
        <v>0</v>
      </c>
      <c r="P211" s="19"/>
      <c r="Q211" s="43">
        <f t="shared" si="24"/>
        <v>0</v>
      </c>
    </row>
    <row r="212" spans="1:17" ht="24.6" x14ac:dyDescent="0.65">
      <c r="A212" s="10">
        <v>208</v>
      </c>
      <c r="B212" s="10"/>
      <c r="C212" s="19" t="s">
        <v>180</v>
      </c>
      <c r="D212" s="71">
        <f>+'1'!I212</f>
        <v>11</v>
      </c>
      <c r="E212" s="90">
        <v>0</v>
      </c>
      <c r="F212" s="46">
        <f t="shared" ref="F212:F271" si="25">D212+E212</f>
        <v>11</v>
      </c>
      <c r="G212" s="101">
        <v>0</v>
      </c>
      <c r="H212" s="99">
        <v>0</v>
      </c>
      <c r="I212" s="46">
        <f t="shared" si="21"/>
        <v>11</v>
      </c>
      <c r="J212" s="91"/>
      <c r="K212" s="20">
        <v>55</v>
      </c>
      <c r="L212" s="72">
        <f t="shared" si="22"/>
        <v>0</v>
      </c>
      <c r="M212" s="17" t="s">
        <v>16</v>
      </c>
      <c r="N212" s="18">
        <v>0</v>
      </c>
      <c r="O212" s="23">
        <f t="shared" si="23"/>
        <v>0</v>
      </c>
      <c r="P212" s="19"/>
      <c r="Q212" s="43">
        <f t="shared" si="24"/>
        <v>0</v>
      </c>
    </row>
    <row r="213" spans="1:17" ht="24.6" x14ac:dyDescent="0.65">
      <c r="A213" s="10">
        <v>209</v>
      </c>
      <c r="B213" s="10"/>
      <c r="C213" s="19" t="s">
        <v>181</v>
      </c>
      <c r="D213" s="71">
        <f>+'1'!I213</f>
        <v>7</v>
      </c>
      <c r="E213" s="90">
        <v>0</v>
      </c>
      <c r="F213" s="46">
        <f t="shared" si="25"/>
        <v>7</v>
      </c>
      <c r="G213" s="101">
        <v>0</v>
      </c>
      <c r="H213" s="99">
        <v>0</v>
      </c>
      <c r="I213" s="46">
        <f t="shared" si="21"/>
        <v>7</v>
      </c>
      <c r="J213" s="91"/>
      <c r="K213" s="20">
        <v>85</v>
      </c>
      <c r="L213" s="72">
        <f t="shared" si="22"/>
        <v>0</v>
      </c>
      <c r="M213" s="17" t="s">
        <v>16</v>
      </c>
      <c r="N213" s="18">
        <v>0</v>
      </c>
      <c r="O213" s="23">
        <f t="shared" si="23"/>
        <v>0</v>
      </c>
      <c r="P213" s="19"/>
      <c r="Q213" s="43">
        <f t="shared" si="24"/>
        <v>0</v>
      </c>
    </row>
    <row r="214" spans="1:17" ht="24.6" x14ac:dyDescent="0.65">
      <c r="A214" s="10">
        <v>210</v>
      </c>
      <c r="B214" s="10"/>
      <c r="C214" s="19" t="s">
        <v>299</v>
      </c>
      <c r="D214" s="71">
        <f>+'1'!I214</f>
        <v>0</v>
      </c>
      <c r="E214" s="90">
        <v>0</v>
      </c>
      <c r="F214" s="46">
        <f t="shared" si="25"/>
        <v>0</v>
      </c>
      <c r="G214" s="101">
        <v>0</v>
      </c>
      <c r="H214" s="99">
        <v>0</v>
      </c>
      <c r="I214" s="46">
        <f t="shared" si="21"/>
        <v>0</v>
      </c>
      <c r="J214" s="91"/>
      <c r="K214" s="20">
        <v>55</v>
      </c>
      <c r="L214" s="72">
        <f t="shared" si="22"/>
        <v>0</v>
      </c>
      <c r="M214" s="17" t="s">
        <v>16</v>
      </c>
      <c r="N214" s="18">
        <v>0</v>
      </c>
      <c r="O214" s="23">
        <f t="shared" si="23"/>
        <v>0</v>
      </c>
      <c r="P214" s="19"/>
      <c r="Q214" s="43">
        <f t="shared" si="24"/>
        <v>0</v>
      </c>
    </row>
    <row r="215" spans="1:17" ht="24.6" x14ac:dyDescent="0.65">
      <c r="A215" s="10">
        <v>211</v>
      </c>
      <c r="B215" s="10"/>
      <c r="C215" s="19" t="s">
        <v>300</v>
      </c>
      <c r="D215" s="71">
        <f>+'1'!I215</f>
        <v>0</v>
      </c>
      <c r="E215" s="90">
        <v>0</v>
      </c>
      <c r="F215" s="46">
        <f t="shared" si="25"/>
        <v>0</v>
      </c>
      <c r="G215" s="101">
        <v>0</v>
      </c>
      <c r="H215" s="99">
        <v>0</v>
      </c>
      <c r="I215" s="46">
        <f t="shared" si="21"/>
        <v>0</v>
      </c>
      <c r="J215" s="91"/>
      <c r="K215" s="20">
        <v>55</v>
      </c>
      <c r="L215" s="72">
        <f t="shared" si="22"/>
        <v>0</v>
      </c>
      <c r="M215" s="17" t="s">
        <v>16</v>
      </c>
      <c r="N215" s="18">
        <v>0</v>
      </c>
      <c r="O215" s="23">
        <f t="shared" si="23"/>
        <v>0</v>
      </c>
      <c r="P215" s="19"/>
      <c r="Q215" s="43">
        <f t="shared" si="24"/>
        <v>0</v>
      </c>
    </row>
    <row r="216" spans="1:17" ht="24.6" x14ac:dyDescent="0.65">
      <c r="A216" s="10">
        <v>212</v>
      </c>
      <c r="B216" s="10"/>
      <c r="C216" s="19" t="s">
        <v>301</v>
      </c>
      <c r="D216" s="71">
        <f>+'1'!I216</f>
        <v>0</v>
      </c>
      <c r="E216" s="90">
        <v>0</v>
      </c>
      <c r="F216" s="46">
        <f t="shared" si="25"/>
        <v>0</v>
      </c>
      <c r="G216" s="101">
        <v>0</v>
      </c>
      <c r="H216" s="99">
        <v>0</v>
      </c>
      <c r="I216" s="46">
        <f t="shared" si="21"/>
        <v>0</v>
      </c>
      <c r="J216" s="91"/>
      <c r="K216" s="20">
        <v>55</v>
      </c>
      <c r="L216" s="72">
        <f t="shared" si="22"/>
        <v>0</v>
      </c>
      <c r="M216" s="17" t="s">
        <v>16</v>
      </c>
      <c r="N216" s="18">
        <v>0</v>
      </c>
      <c r="O216" s="23">
        <f t="shared" si="23"/>
        <v>0</v>
      </c>
      <c r="P216" s="19"/>
      <c r="Q216" s="43">
        <f t="shared" si="24"/>
        <v>0</v>
      </c>
    </row>
    <row r="217" spans="1:17" ht="24.6" x14ac:dyDescent="0.65">
      <c r="A217" s="10">
        <v>213</v>
      </c>
      <c r="B217" s="10"/>
      <c r="C217" s="19" t="s">
        <v>302</v>
      </c>
      <c r="D217" s="71">
        <f>+'1'!I217</f>
        <v>0</v>
      </c>
      <c r="E217" s="90">
        <v>0</v>
      </c>
      <c r="F217" s="46">
        <f t="shared" si="25"/>
        <v>0</v>
      </c>
      <c r="G217" s="101">
        <v>0</v>
      </c>
      <c r="H217" s="99">
        <v>0</v>
      </c>
      <c r="I217" s="46">
        <f t="shared" si="21"/>
        <v>0</v>
      </c>
      <c r="J217" s="91"/>
      <c r="K217" s="20">
        <v>55</v>
      </c>
      <c r="L217" s="72">
        <f t="shared" si="22"/>
        <v>0</v>
      </c>
      <c r="M217" s="17" t="s">
        <v>16</v>
      </c>
      <c r="N217" s="18">
        <v>0</v>
      </c>
      <c r="O217" s="23">
        <f t="shared" si="23"/>
        <v>0</v>
      </c>
      <c r="P217" s="19"/>
      <c r="Q217" s="43">
        <f t="shared" si="24"/>
        <v>0</v>
      </c>
    </row>
    <row r="218" spans="1:17" ht="24.6" x14ac:dyDescent="0.65">
      <c r="A218" s="10">
        <v>214</v>
      </c>
      <c r="B218" s="10"/>
      <c r="C218" s="19" t="s">
        <v>373</v>
      </c>
      <c r="D218" s="71">
        <f>+'1'!I218</f>
        <v>0</v>
      </c>
      <c r="E218" s="90">
        <v>0</v>
      </c>
      <c r="F218" s="46">
        <f t="shared" si="25"/>
        <v>0</v>
      </c>
      <c r="G218" s="101">
        <v>0</v>
      </c>
      <c r="H218" s="99">
        <v>0</v>
      </c>
      <c r="I218" s="46">
        <f t="shared" si="21"/>
        <v>0</v>
      </c>
      <c r="J218" s="91"/>
      <c r="K218" s="20">
        <v>40</v>
      </c>
      <c r="L218" s="72">
        <f t="shared" si="22"/>
        <v>0</v>
      </c>
      <c r="M218" s="17" t="s">
        <v>16</v>
      </c>
      <c r="N218" s="18">
        <v>0</v>
      </c>
      <c r="O218" s="23">
        <f t="shared" si="23"/>
        <v>0</v>
      </c>
      <c r="P218" s="19"/>
      <c r="Q218" s="43">
        <f t="shared" si="24"/>
        <v>0</v>
      </c>
    </row>
    <row r="219" spans="1:17" ht="24.6" x14ac:dyDescent="0.65">
      <c r="A219" s="10">
        <v>215</v>
      </c>
      <c r="B219" s="10"/>
      <c r="C219" s="19" t="s">
        <v>184</v>
      </c>
      <c r="D219" s="71">
        <f>+'1'!I219</f>
        <v>0</v>
      </c>
      <c r="E219" s="90">
        <v>0</v>
      </c>
      <c r="F219" s="46">
        <f t="shared" si="25"/>
        <v>0</v>
      </c>
      <c r="G219" s="101">
        <v>0</v>
      </c>
      <c r="H219" s="99">
        <v>0</v>
      </c>
      <c r="I219" s="46">
        <f t="shared" si="21"/>
        <v>0</v>
      </c>
      <c r="J219" s="91"/>
      <c r="K219" s="20">
        <v>120</v>
      </c>
      <c r="L219" s="72">
        <f t="shared" si="22"/>
        <v>0</v>
      </c>
      <c r="M219" s="17" t="s">
        <v>16</v>
      </c>
      <c r="N219" s="18">
        <v>0</v>
      </c>
      <c r="O219" s="23">
        <f t="shared" si="23"/>
        <v>0</v>
      </c>
      <c r="P219" s="19"/>
      <c r="Q219" s="43">
        <f t="shared" si="24"/>
        <v>0</v>
      </c>
    </row>
    <row r="220" spans="1:17" ht="24.6" x14ac:dyDescent="0.65">
      <c r="A220" s="10">
        <v>216</v>
      </c>
      <c r="B220" s="10"/>
      <c r="C220" s="19" t="s">
        <v>185</v>
      </c>
      <c r="D220" s="71">
        <f>+'1'!I220</f>
        <v>0</v>
      </c>
      <c r="E220" s="90">
        <v>0</v>
      </c>
      <c r="F220" s="46">
        <f t="shared" si="25"/>
        <v>0</v>
      </c>
      <c r="G220" s="101">
        <v>0</v>
      </c>
      <c r="H220" s="99">
        <v>0</v>
      </c>
      <c r="I220" s="46">
        <f t="shared" si="21"/>
        <v>0</v>
      </c>
      <c r="J220" s="91"/>
      <c r="K220" s="20">
        <v>120</v>
      </c>
      <c r="L220" s="72">
        <f t="shared" si="22"/>
        <v>0</v>
      </c>
      <c r="M220" s="17" t="s">
        <v>16</v>
      </c>
      <c r="N220" s="18">
        <v>0</v>
      </c>
      <c r="O220" s="23">
        <f t="shared" si="23"/>
        <v>0</v>
      </c>
      <c r="P220" s="19"/>
      <c r="Q220" s="43">
        <f t="shared" si="24"/>
        <v>0</v>
      </c>
    </row>
    <row r="221" spans="1:17" ht="24.6" x14ac:dyDescent="0.65">
      <c r="A221" s="10">
        <v>217</v>
      </c>
      <c r="B221" s="10"/>
      <c r="C221" s="19" t="s">
        <v>187</v>
      </c>
      <c r="D221" s="71">
        <f>+'1'!I221</f>
        <v>0</v>
      </c>
      <c r="E221" s="90">
        <v>0</v>
      </c>
      <c r="F221" s="46">
        <f t="shared" si="25"/>
        <v>0</v>
      </c>
      <c r="G221" s="101">
        <v>0</v>
      </c>
      <c r="H221" s="99">
        <v>0</v>
      </c>
      <c r="I221" s="46">
        <f t="shared" si="21"/>
        <v>0</v>
      </c>
      <c r="J221" s="91"/>
      <c r="K221" s="20">
        <v>50</v>
      </c>
      <c r="L221" s="72">
        <f t="shared" si="22"/>
        <v>0</v>
      </c>
      <c r="M221" s="17" t="s">
        <v>16</v>
      </c>
      <c r="N221" s="18">
        <v>0</v>
      </c>
      <c r="O221" s="23">
        <f t="shared" si="23"/>
        <v>0</v>
      </c>
      <c r="P221" s="19"/>
      <c r="Q221" s="43">
        <f t="shared" si="24"/>
        <v>0</v>
      </c>
    </row>
    <row r="222" spans="1:17" ht="24.6" x14ac:dyDescent="0.65">
      <c r="A222" s="10">
        <v>218</v>
      </c>
      <c r="B222" s="10" t="s">
        <v>527</v>
      </c>
      <c r="C222" s="19" t="s">
        <v>188</v>
      </c>
      <c r="D222" s="71">
        <f>+'1'!I222</f>
        <v>0</v>
      </c>
      <c r="E222" s="90">
        <v>0</v>
      </c>
      <c r="F222" s="46">
        <f t="shared" si="25"/>
        <v>0</v>
      </c>
      <c r="G222" s="101">
        <v>0</v>
      </c>
      <c r="H222" s="99">
        <v>0</v>
      </c>
      <c r="I222" s="46">
        <f t="shared" si="21"/>
        <v>0</v>
      </c>
      <c r="J222" s="91"/>
      <c r="K222" s="20">
        <v>50</v>
      </c>
      <c r="L222" s="72">
        <f t="shared" si="22"/>
        <v>0</v>
      </c>
      <c r="M222" s="17" t="s">
        <v>16</v>
      </c>
      <c r="N222" s="18">
        <v>0</v>
      </c>
      <c r="O222" s="23">
        <f t="shared" si="23"/>
        <v>0</v>
      </c>
      <c r="P222" s="19"/>
      <c r="Q222" s="43">
        <f t="shared" si="24"/>
        <v>0</v>
      </c>
    </row>
    <row r="223" spans="1:17" ht="24.6" x14ac:dyDescent="0.65">
      <c r="A223" s="10">
        <v>219</v>
      </c>
      <c r="B223" s="10" t="s">
        <v>524</v>
      </c>
      <c r="C223" s="19" t="s">
        <v>303</v>
      </c>
      <c r="D223" s="71">
        <f>+'1'!I223</f>
        <v>0</v>
      </c>
      <c r="E223" s="90">
        <v>0</v>
      </c>
      <c r="F223" s="46">
        <f t="shared" si="25"/>
        <v>0</v>
      </c>
      <c r="G223" s="101">
        <v>0</v>
      </c>
      <c r="H223" s="99">
        <v>0</v>
      </c>
      <c r="I223" s="46">
        <f t="shared" si="21"/>
        <v>0</v>
      </c>
      <c r="J223" s="91"/>
      <c r="K223" s="20">
        <v>120</v>
      </c>
      <c r="L223" s="72">
        <f t="shared" si="22"/>
        <v>0</v>
      </c>
      <c r="M223" s="17" t="s">
        <v>16</v>
      </c>
      <c r="N223" s="18">
        <v>0</v>
      </c>
      <c r="O223" s="23">
        <f t="shared" si="23"/>
        <v>0</v>
      </c>
      <c r="P223" s="19"/>
      <c r="Q223" s="43">
        <f t="shared" si="24"/>
        <v>0</v>
      </c>
    </row>
    <row r="224" spans="1:17" ht="24.6" x14ac:dyDescent="0.65">
      <c r="A224" s="10">
        <v>220</v>
      </c>
      <c r="B224" s="10"/>
      <c r="C224" s="19" t="s">
        <v>304</v>
      </c>
      <c r="D224" s="71">
        <f>+'1'!I224</f>
        <v>0</v>
      </c>
      <c r="E224" s="90">
        <v>0</v>
      </c>
      <c r="F224" s="46">
        <f t="shared" si="25"/>
        <v>0</v>
      </c>
      <c r="G224" s="101">
        <v>0</v>
      </c>
      <c r="H224" s="99">
        <v>0</v>
      </c>
      <c r="I224" s="46">
        <f t="shared" si="21"/>
        <v>0</v>
      </c>
      <c r="J224" s="91"/>
      <c r="K224" s="20">
        <v>25</v>
      </c>
      <c r="L224" s="72">
        <f t="shared" si="22"/>
        <v>0</v>
      </c>
      <c r="M224" s="17" t="s">
        <v>16</v>
      </c>
      <c r="N224" s="18">
        <v>0</v>
      </c>
      <c r="O224" s="23">
        <f t="shared" si="23"/>
        <v>0</v>
      </c>
      <c r="P224" s="19"/>
      <c r="Q224" s="43">
        <f t="shared" si="24"/>
        <v>0</v>
      </c>
    </row>
    <row r="225" spans="1:17" ht="24.6" x14ac:dyDescent="0.65">
      <c r="A225" s="10">
        <v>221</v>
      </c>
      <c r="B225" s="10"/>
      <c r="C225" s="19" t="s">
        <v>305</v>
      </c>
      <c r="D225" s="71">
        <f>+'1'!I225</f>
        <v>0</v>
      </c>
      <c r="E225" s="90">
        <v>0</v>
      </c>
      <c r="F225" s="46">
        <f t="shared" si="25"/>
        <v>0</v>
      </c>
      <c r="G225" s="101">
        <v>0</v>
      </c>
      <c r="H225" s="99">
        <v>0</v>
      </c>
      <c r="I225" s="46">
        <f t="shared" si="21"/>
        <v>0</v>
      </c>
      <c r="J225" s="91"/>
      <c r="K225" s="20">
        <v>25</v>
      </c>
      <c r="L225" s="72">
        <f t="shared" si="22"/>
        <v>0</v>
      </c>
      <c r="M225" s="17" t="s">
        <v>16</v>
      </c>
      <c r="N225" s="18">
        <v>0</v>
      </c>
      <c r="O225" s="23">
        <f t="shared" si="23"/>
        <v>0</v>
      </c>
      <c r="P225" s="19"/>
      <c r="Q225" s="43">
        <f t="shared" si="24"/>
        <v>0</v>
      </c>
    </row>
    <row r="226" spans="1:17" ht="24.6" x14ac:dyDescent="0.65">
      <c r="A226" s="10">
        <v>222</v>
      </c>
      <c r="B226" s="10"/>
      <c r="C226" s="19" t="s">
        <v>306</v>
      </c>
      <c r="D226" s="71">
        <f>+'1'!I226</f>
        <v>0</v>
      </c>
      <c r="E226" s="90">
        <v>0</v>
      </c>
      <c r="F226" s="46">
        <f t="shared" si="25"/>
        <v>0</v>
      </c>
      <c r="G226" s="101">
        <v>0</v>
      </c>
      <c r="H226" s="99">
        <v>0</v>
      </c>
      <c r="I226" s="46">
        <f t="shared" si="21"/>
        <v>0</v>
      </c>
      <c r="J226" s="91"/>
      <c r="K226" s="20">
        <v>25</v>
      </c>
      <c r="L226" s="72">
        <f t="shared" si="22"/>
        <v>0</v>
      </c>
      <c r="M226" s="17" t="s">
        <v>16</v>
      </c>
      <c r="N226" s="18">
        <v>0</v>
      </c>
      <c r="O226" s="23">
        <f t="shared" si="23"/>
        <v>0</v>
      </c>
      <c r="P226" s="19"/>
      <c r="Q226" s="43">
        <f t="shared" si="24"/>
        <v>0</v>
      </c>
    </row>
    <row r="227" spans="1:17" ht="24.6" x14ac:dyDescent="0.65">
      <c r="A227" s="10">
        <v>223</v>
      </c>
      <c r="B227" s="10"/>
      <c r="C227" s="19" t="s">
        <v>307</v>
      </c>
      <c r="D227" s="71">
        <f>+'1'!I227</f>
        <v>0</v>
      </c>
      <c r="E227" s="90">
        <v>0</v>
      </c>
      <c r="F227" s="46">
        <f t="shared" si="25"/>
        <v>0</v>
      </c>
      <c r="G227" s="101">
        <v>0</v>
      </c>
      <c r="H227" s="99">
        <v>0</v>
      </c>
      <c r="I227" s="46">
        <f t="shared" si="21"/>
        <v>0</v>
      </c>
      <c r="J227" s="91"/>
      <c r="K227" s="20">
        <v>25</v>
      </c>
      <c r="L227" s="72">
        <f t="shared" si="22"/>
        <v>0</v>
      </c>
      <c r="M227" s="17" t="s">
        <v>16</v>
      </c>
      <c r="N227" s="18">
        <v>0</v>
      </c>
      <c r="O227" s="23">
        <f t="shared" si="23"/>
        <v>0</v>
      </c>
      <c r="P227" s="19"/>
      <c r="Q227" s="43">
        <f t="shared" si="24"/>
        <v>0</v>
      </c>
    </row>
    <row r="228" spans="1:17" ht="24.6" x14ac:dyDescent="0.65">
      <c r="A228" s="10">
        <v>224</v>
      </c>
      <c r="B228" s="10"/>
      <c r="C228" s="19" t="s">
        <v>308</v>
      </c>
      <c r="D228" s="71">
        <f>+'1'!I228</f>
        <v>0</v>
      </c>
      <c r="E228" s="90">
        <v>0</v>
      </c>
      <c r="F228" s="46">
        <f t="shared" si="25"/>
        <v>0</v>
      </c>
      <c r="G228" s="101">
        <v>0</v>
      </c>
      <c r="H228" s="99">
        <v>0</v>
      </c>
      <c r="I228" s="46">
        <f t="shared" si="21"/>
        <v>0</v>
      </c>
      <c r="J228" s="91"/>
      <c r="K228" s="20">
        <v>25</v>
      </c>
      <c r="L228" s="72">
        <f t="shared" si="22"/>
        <v>0</v>
      </c>
      <c r="M228" s="17" t="s">
        <v>16</v>
      </c>
      <c r="N228" s="18">
        <v>0</v>
      </c>
      <c r="O228" s="23">
        <f t="shared" si="23"/>
        <v>0</v>
      </c>
      <c r="P228" s="19"/>
      <c r="Q228" s="43">
        <f t="shared" si="24"/>
        <v>0</v>
      </c>
    </row>
    <row r="229" spans="1:17" ht="24.6" x14ac:dyDescent="0.65">
      <c r="A229" s="10">
        <v>225</v>
      </c>
      <c r="B229" s="10"/>
      <c r="C229" s="19" t="s">
        <v>309</v>
      </c>
      <c r="D229" s="71">
        <f>+'1'!I229</f>
        <v>0</v>
      </c>
      <c r="E229" s="90">
        <v>0</v>
      </c>
      <c r="F229" s="46">
        <f t="shared" si="25"/>
        <v>0</v>
      </c>
      <c r="G229" s="101">
        <v>0</v>
      </c>
      <c r="H229" s="99">
        <v>0</v>
      </c>
      <c r="I229" s="46">
        <f t="shared" si="21"/>
        <v>0</v>
      </c>
      <c r="J229" s="91"/>
      <c r="K229" s="20">
        <v>25</v>
      </c>
      <c r="L229" s="72">
        <f t="shared" si="22"/>
        <v>0</v>
      </c>
      <c r="M229" s="17" t="s">
        <v>16</v>
      </c>
      <c r="N229" s="18">
        <v>0</v>
      </c>
      <c r="O229" s="23">
        <f t="shared" si="23"/>
        <v>0</v>
      </c>
      <c r="P229" s="19"/>
      <c r="Q229" s="43">
        <f t="shared" si="24"/>
        <v>0</v>
      </c>
    </row>
    <row r="230" spans="1:17" ht="24.6" x14ac:dyDescent="0.65">
      <c r="A230" s="10">
        <v>226</v>
      </c>
      <c r="B230" s="10"/>
      <c r="C230" s="19" t="s">
        <v>362</v>
      </c>
      <c r="D230" s="71">
        <f>+'1'!I230</f>
        <v>0</v>
      </c>
      <c r="E230" s="90">
        <v>0</v>
      </c>
      <c r="F230" s="46">
        <f t="shared" si="25"/>
        <v>0</v>
      </c>
      <c r="G230" s="101">
        <v>0</v>
      </c>
      <c r="H230" s="99">
        <v>0</v>
      </c>
      <c r="I230" s="46">
        <f t="shared" si="21"/>
        <v>0</v>
      </c>
      <c r="J230" s="91"/>
      <c r="K230" s="20">
        <v>10</v>
      </c>
      <c r="L230" s="72">
        <f t="shared" si="22"/>
        <v>0</v>
      </c>
      <c r="M230" s="17" t="s">
        <v>16</v>
      </c>
      <c r="N230" s="18">
        <v>0</v>
      </c>
      <c r="O230" s="23">
        <f t="shared" si="23"/>
        <v>0</v>
      </c>
      <c r="P230" s="19"/>
      <c r="Q230" s="43">
        <f t="shared" si="24"/>
        <v>0</v>
      </c>
    </row>
    <row r="231" spans="1:17" ht="24.6" x14ac:dyDescent="0.65">
      <c r="A231" s="10">
        <v>227</v>
      </c>
      <c r="B231" s="10"/>
      <c r="C231" s="19" t="s">
        <v>310</v>
      </c>
      <c r="D231" s="71">
        <f>+'1'!I231</f>
        <v>0</v>
      </c>
      <c r="E231" s="90">
        <v>0</v>
      </c>
      <c r="F231" s="46">
        <f t="shared" si="25"/>
        <v>0</v>
      </c>
      <c r="G231" s="101">
        <v>0</v>
      </c>
      <c r="H231" s="99">
        <v>0</v>
      </c>
      <c r="I231" s="46">
        <f t="shared" si="21"/>
        <v>0</v>
      </c>
      <c r="J231" s="91"/>
      <c r="K231" s="20">
        <v>10</v>
      </c>
      <c r="L231" s="72">
        <f t="shared" si="22"/>
        <v>0</v>
      </c>
      <c r="M231" s="17" t="s">
        <v>16</v>
      </c>
      <c r="N231" s="18">
        <v>0</v>
      </c>
      <c r="O231" s="23">
        <f t="shared" si="23"/>
        <v>0</v>
      </c>
      <c r="P231" s="19"/>
      <c r="Q231" s="43">
        <f t="shared" si="24"/>
        <v>0</v>
      </c>
    </row>
    <row r="232" spans="1:17" ht="24.6" x14ac:dyDescent="0.65">
      <c r="A232" s="10">
        <v>228</v>
      </c>
      <c r="B232" s="10"/>
      <c r="C232" s="19" t="s">
        <v>311</v>
      </c>
      <c r="D232" s="71">
        <f>+'1'!I232</f>
        <v>0</v>
      </c>
      <c r="E232" s="90">
        <v>0</v>
      </c>
      <c r="F232" s="46">
        <f t="shared" si="25"/>
        <v>0</v>
      </c>
      <c r="G232" s="101">
        <v>0</v>
      </c>
      <c r="H232" s="99">
        <v>0</v>
      </c>
      <c r="I232" s="46">
        <f t="shared" si="21"/>
        <v>0</v>
      </c>
      <c r="J232" s="91"/>
      <c r="K232" s="20">
        <v>10</v>
      </c>
      <c r="L232" s="72">
        <f t="shared" si="22"/>
        <v>0</v>
      </c>
      <c r="M232" s="17" t="s">
        <v>16</v>
      </c>
      <c r="N232" s="18">
        <v>0</v>
      </c>
      <c r="O232" s="23">
        <f t="shared" si="23"/>
        <v>0</v>
      </c>
      <c r="P232" s="19"/>
      <c r="Q232" s="43">
        <f t="shared" si="24"/>
        <v>0</v>
      </c>
    </row>
    <row r="233" spans="1:17" ht="24.6" x14ac:dyDescent="0.65">
      <c r="A233" s="10">
        <v>229</v>
      </c>
      <c r="B233" s="10"/>
      <c r="C233" s="19" t="s">
        <v>192</v>
      </c>
      <c r="D233" s="71">
        <f>+'1'!I233</f>
        <v>0</v>
      </c>
      <c r="E233" s="90">
        <v>0</v>
      </c>
      <c r="F233" s="46">
        <f>D233+E233</f>
        <v>0</v>
      </c>
      <c r="G233" s="101">
        <v>0</v>
      </c>
      <c r="H233" s="99">
        <v>0</v>
      </c>
      <c r="I233" s="46">
        <f>+F233-G233-J233-H233</f>
        <v>0</v>
      </c>
      <c r="J233" s="91"/>
      <c r="K233" s="20">
        <v>35</v>
      </c>
      <c r="L233" s="72">
        <f>+K233*J233</f>
        <v>0</v>
      </c>
      <c r="M233" s="17" t="s">
        <v>16</v>
      </c>
      <c r="N233" s="18">
        <v>0</v>
      </c>
      <c r="O233" s="23">
        <f>SUM(L233-N233)</f>
        <v>0</v>
      </c>
      <c r="P233" s="19"/>
      <c r="Q233" s="43">
        <f>+L233*P233</f>
        <v>0</v>
      </c>
    </row>
    <row r="234" spans="1:17" ht="24.6" x14ac:dyDescent="0.65">
      <c r="A234" s="10">
        <v>230</v>
      </c>
      <c r="B234" s="10"/>
      <c r="C234" s="19" t="s">
        <v>312</v>
      </c>
      <c r="D234" s="71">
        <f>+'1'!I234</f>
        <v>29</v>
      </c>
      <c r="E234" s="90">
        <v>0</v>
      </c>
      <c r="F234" s="46">
        <f t="shared" si="25"/>
        <v>29</v>
      </c>
      <c r="G234" s="101">
        <v>0</v>
      </c>
      <c r="H234" s="99">
        <v>0</v>
      </c>
      <c r="I234" s="46">
        <f t="shared" si="21"/>
        <v>29</v>
      </c>
      <c r="J234" s="91"/>
      <c r="K234" s="20">
        <v>10</v>
      </c>
      <c r="L234" s="72">
        <f t="shared" si="22"/>
        <v>0</v>
      </c>
      <c r="M234" s="17" t="s">
        <v>16</v>
      </c>
      <c r="N234" s="18">
        <v>0</v>
      </c>
      <c r="O234" s="23">
        <f t="shared" si="23"/>
        <v>0</v>
      </c>
      <c r="P234" s="19"/>
      <c r="Q234" s="43">
        <f t="shared" si="24"/>
        <v>0</v>
      </c>
    </row>
    <row r="235" spans="1:17" ht="24.6" x14ac:dyDescent="0.65">
      <c r="A235" s="10">
        <v>231</v>
      </c>
      <c r="B235" s="10"/>
      <c r="C235" s="19" t="s">
        <v>313</v>
      </c>
      <c r="D235" s="71">
        <f>+'1'!I235</f>
        <v>0</v>
      </c>
      <c r="E235" s="90">
        <v>0</v>
      </c>
      <c r="F235" s="46">
        <f t="shared" si="25"/>
        <v>0</v>
      </c>
      <c r="G235" s="101">
        <v>0</v>
      </c>
      <c r="H235" s="99">
        <v>0</v>
      </c>
      <c r="I235" s="46">
        <f t="shared" si="21"/>
        <v>0</v>
      </c>
      <c r="J235" s="91"/>
      <c r="K235" s="20"/>
      <c r="L235" s="72">
        <f t="shared" si="22"/>
        <v>0</v>
      </c>
      <c r="M235" s="17" t="s">
        <v>16</v>
      </c>
      <c r="N235" s="18">
        <v>0</v>
      </c>
      <c r="O235" s="23">
        <f t="shared" si="23"/>
        <v>0</v>
      </c>
      <c r="P235" s="19"/>
      <c r="Q235" s="43">
        <f t="shared" si="24"/>
        <v>0</v>
      </c>
    </row>
    <row r="236" spans="1:17" ht="24.6" x14ac:dyDescent="0.65">
      <c r="A236" s="10">
        <v>232</v>
      </c>
      <c r="B236" s="10"/>
      <c r="C236" s="19" t="s">
        <v>183</v>
      </c>
      <c r="D236" s="71">
        <f>+'1'!I236</f>
        <v>0</v>
      </c>
      <c r="E236" s="90">
        <v>0</v>
      </c>
      <c r="F236" s="46">
        <f t="shared" si="25"/>
        <v>0</v>
      </c>
      <c r="G236" s="101">
        <v>0</v>
      </c>
      <c r="H236" s="99">
        <v>0</v>
      </c>
      <c r="I236" s="46">
        <f t="shared" si="21"/>
        <v>0</v>
      </c>
      <c r="J236" s="91"/>
      <c r="K236" s="20">
        <v>40</v>
      </c>
      <c r="L236" s="72">
        <f t="shared" si="22"/>
        <v>0</v>
      </c>
      <c r="M236" s="17" t="s">
        <v>16</v>
      </c>
      <c r="N236" s="18">
        <v>0</v>
      </c>
      <c r="O236" s="23">
        <f t="shared" si="23"/>
        <v>0</v>
      </c>
      <c r="P236" s="19"/>
      <c r="Q236" s="43">
        <f t="shared" si="24"/>
        <v>0</v>
      </c>
    </row>
    <row r="237" spans="1:17" ht="24.6" x14ac:dyDescent="0.65">
      <c r="A237" s="10">
        <v>233</v>
      </c>
      <c r="B237" s="10"/>
      <c r="C237" s="19" t="s">
        <v>117</v>
      </c>
      <c r="D237" s="71">
        <f>+'1'!I237</f>
        <v>0</v>
      </c>
      <c r="E237" s="90">
        <v>0</v>
      </c>
      <c r="F237" s="46">
        <f t="shared" si="25"/>
        <v>0</v>
      </c>
      <c r="G237" s="101">
        <v>0</v>
      </c>
      <c r="H237" s="99">
        <v>0</v>
      </c>
      <c r="I237" s="46">
        <f t="shared" si="21"/>
        <v>0</v>
      </c>
      <c r="J237" s="91"/>
      <c r="K237" s="20">
        <v>20</v>
      </c>
      <c r="L237" s="72">
        <f t="shared" si="22"/>
        <v>0</v>
      </c>
      <c r="M237" s="17" t="s">
        <v>16</v>
      </c>
      <c r="N237" s="18">
        <v>0</v>
      </c>
      <c r="O237" s="23">
        <f t="shared" si="23"/>
        <v>0</v>
      </c>
      <c r="P237" s="19"/>
      <c r="Q237" s="43">
        <f t="shared" si="24"/>
        <v>0</v>
      </c>
    </row>
    <row r="238" spans="1:17" ht="24.6" x14ac:dyDescent="0.65">
      <c r="A238" s="10">
        <v>234</v>
      </c>
      <c r="B238" s="10"/>
      <c r="C238" s="19" t="s">
        <v>314</v>
      </c>
      <c r="D238" s="71">
        <f>+'1'!I238</f>
        <v>0</v>
      </c>
      <c r="E238" s="90">
        <v>0</v>
      </c>
      <c r="F238" s="46">
        <f t="shared" si="25"/>
        <v>0</v>
      </c>
      <c r="G238" s="101">
        <v>0</v>
      </c>
      <c r="H238" s="99">
        <v>0</v>
      </c>
      <c r="I238" s="46">
        <f t="shared" si="21"/>
        <v>0</v>
      </c>
      <c r="J238" s="91"/>
      <c r="K238" s="20">
        <v>30</v>
      </c>
      <c r="L238" s="72">
        <f t="shared" si="22"/>
        <v>0</v>
      </c>
      <c r="M238" s="17" t="s">
        <v>16</v>
      </c>
      <c r="N238" s="18">
        <v>0</v>
      </c>
      <c r="O238" s="23">
        <f t="shared" si="23"/>
        <v>0</v>
      </c>
      <c r="P238" s="19"/>
      <c r="Q238" s="43">
        <f t="shared" si="24"/>
        <v>0</v>
      </c>
    </row>
    <row r="239" spans="1:17" ht="24.6" x14ac:dyDescent="0.65">
      <c r="A239" s="10">
        <v>235</v>
      </c>
      <c r="B239" s="10"/>
      <c r="C239" s="19" t="s">
        <v>372</v>
      </c>
      <c r="D239" s="71">
        <f>+'1'!I239</f>
        <v>0</v>
      </c>
      <c r="E239" s="90">
        <v>0</v>
      </c>
      <c r="F239" s="46">
        <f t="shared" si="25"/>
        <v>0</v>
      </c>
      <c r="G239" s="101">
        <v>0</v>
      </c>
      <c r="H239" s="99">
        <v>0</v>
      </c>
      <c r="I239" s="46">
        <f t="shared" si="21"/>
        <v>0</v>
      </c>
      <c r="J239" s="91"/>
      <c r="K239" s="20">
        <v>800</v>
      </c>
      <c r="L239" s="72">
        <f t="shared" si="22"/>
        <v>0</v>
      </c>
      <c r="M239" s="17" t="s">
        <v>16</v>
      </c>
      <c r="N239" s="18">
        <v>0</v>
      </c>
      <c r="O239" s="23">
        <f t="shared" si="23"/>
        <v>0</v>
      </c>
      <c r="P239" s="19"/>
      <c r="Q239" s="43">
        <f t="shared" si="24"/>
        <v>0</v>
      </c>
    </row>
    <row r="240" spans="1:17" ht="24.6" x14ac:dyDescent="0.65">
      <c r="A240" s="10">
        <v>236</v>
      </c>
      <c r="B240" s="10"/>
      <c r="C240" s="19" t="s">
        <v>374</v>
      </c>
      <c r="D240" s="71">
        <f>+'1'!I240</f>
        <v>0</v>
      </c>
      <c r="E240" s="90">
        <v>0</v>
      </c>
      <c r="F240" s="46">
        <f t="shared" si="25"/>
        <v>0</v>
      </c>
      <c r="G240" s="101">
        <v>0</v>
      </c>
      <c r="H240" s="99">
        <v>0</v>
      </c>
      <c r="I240" s="46">
        <f t="shared" si="21"/>
        <v>0</v>
      </c>
      <c r="J240" s="91"/>
      <c r="K240" s="20">
        <v>150</v>
      </c>
      <c r="L240" s="72">
        <f t="shared" si="22"/>
        <v>0</v>
      </c>
      <c r="M240" s="17" t="s">
        <v>16</v>
      </c>
      <c r="N240" s="18">
        <v>0</v>
      </c>
      <c r="O240" s="23">
        <f t="shared" si="23"/>
        <v>0</v>
      </c>
      <c r="P240" s="19"/>
      <c r="Q240" s="43">
        <f t="shared" si="24"/>
        <v>0</v>
      </c>
    </row>
    <row r="241" spans="1:17" ht="24.6" x14ac:dyDescent="0.65">
      <c r="A241" s="10">
        <v>237</v>
      </c>
      <c r="B241" s="10"/>
      <c r="C241" s="19" t="s">
        <v>316</v>
      </c>
      <c r="D241" s="71">
        <f>+'1'!I241</f>
        <v>0</v>
      </c>
      <c r="E241" s="90">
        <v>0</v>
      </c>
      <c r="F241" s="46">
        <f t="shared" si="25"/>
        <v>0</v>
      </c>
      <c r="G241" s="101">
        <v>0</v>
      </c>
      <c r="H241" s="99">
        <v>0</v>
      </c>
      <c r="I241" s="46">
        <f t="shared" si="21"/>
        <v>0</v>
      </c>
      <c r="J241" s="91"/>
      <c r="K241" s="20">
        <v>200</v>
      </c>
      <c r="L241" s="72">
        <f t="shared" si="22"/>
        <v>0</v>
      </c>
      <c r="M241" s="17" t="s">
        <v>16</v>
      </c>
      <c r="N241" s="18">
        <v>0</v>
      </c>
      <c r="O241" s="23">
        <f t="shared" si="23"/>
        <v>0</v>
      </c>
      <c r="P241" s="19"/>
      <c r="Q241" s="43">
        <f t="shared" si="24"/>
        <v>0</v>
      </c>
    </row>
    <row r="242" spans="1:17" ht="24.6" x14ac:dyDescent="0.65">
      <c r="A242" s="10">
        <v>238</v>
      </c>
      <c r="B242" s="10"/>
      <c r="C242" s="19" t="s">
        <v>375</v>
      </c>
      <c r="D242" s="71">
        <f>+'1'!I242</f>
        <v>0</v>
      </c>
      <c r="E242" s="90">
        <v>0</v>
      </c>
      <c r="F242" s="46">
        <f t="shared" si="25"/>
        <v>0</v>
      </c>
      <c r="G242" s="101">
        <v>0</v>
      </c>
      <c r="H242" s="99">
        <v>0</v>
      </c>
      <c r="I242" s="46">
        <f t="shared" si="21"/>
        <v>0</v>
      </c>
      <c r="J242" s="91"/>
      <c r="K242" s="20">
        <v>250</v>
      </c>
      <c r="L242" s="72">
        <f t="shared" si="22"/>
        <v>0</v>
      </c>
      <c r="M242" s="17" t="s">
        <v>16</v>
      </c>
      <c r="N242" s="18">
        <v>0</v>
      </c>
      <c r="O242" s="23">
        <f t="shared" si="23"/>
        <v>0</v>
      </c>
      <c r="P242" s="19"/>
      <c r="Q242" s="43">
        <f t="shared" si="24"/>
        <v>0</v>
      </c>
    </row>
    <row r="243" spans="1:17" ht="24.6" x14ac:dyDescent="0.65">
      <c r="A243" s="10">
        <v>239</v>
      </c>
      <c r="B243" s="10"/>
      <c r="C243" s="19" t="s">
        <v>317</v>
      </c>
      <c r="D243" s="71">
        <f>+'1'!I243</f>
        <v>0</v>
      </c>
      <c r="E243" s="90">
        <v>0</v>
      </c>
      <c r="F243" s="46">
        <f t="shared" si="25"/>
        <v>0</v>
      </c>
      <c r="G243" s="101">
        <v>0</v>
      </c>
      <c r="H243" s="99">
        <v>0</v>
      </c>
      <c r="I243" s="46">
        <f t="shared" si="21"/>
        <v>0</v>
      </c>
      <c r="J243" s="91"/>
      <c r="K243" s="20">
        <v>50</v>
      </c>
      <c r="L243" s="72">
        <f t="shared" si="22"/>
        <v>0</v>
      </c>
      <c r="M243" s="17" t="s">
        <v>16</v>
      </c>
      <c r="N243" s="18">
        <v>0</v>
      </c>
      <c r="O243" s="23">
        <f t="shared" si="23"/>
        <v>0</v>
      </c>
      <c r="P243" s="19"/>
      <c r="Q243" s="43">
        <f t="shared" si="24"/>
        <v>0</v>
      </c>
    </row>
    <row r="244" spans="1:17" ht="24.6" x14ac:dyDescent="0.65">
      <c r="A244" s="10">
        <v>240</v>
      </c>
      <c r="B244" s="10"/>
      <c r="C244" s="19" t="s">
        <v>315</v>
      </c>
      <c r="D244" s="71">
        <f>+'1'!I244</f>
        <v>0</v>
      </c>
      <c r="E244" s="90">
        <v>0</v>
      </c>
      <c r="F244" s="46">
        <f t="shared" si="25"/>
        <v>0</v>
      </c>
      <c r="G244" s="101">
        <v>0</v>
      </c>
      <c r="H244" s="99">
        <v>0</v>
      </c>
      <c r="I244" s="46">
        <f t="shared" si="21"/>
        <v>0</v>
      </c>
      <c r="J244" s="91"/>
      <c r="K244" s="20">
        <v>0</v>
      </c>
      <c r="L244" s="72">
        <f t="shared" si="22"/>
        <v>0</v>
      </c>
      <c r="M244" s="17" t="s">
        <v>16</v>
      </c>
      <c r="N244" s="18">
        <v>0</v>
      </c>
      <c r="O244" s="23">
        <f t="shared" si="23"/>
        <v>0</v>
      </c>
      <c r="P244" s="19"/>
      <c r="Q244" s="43">
        <f t="shared" si="24"/>
        <v>0</v>
      </c>
    </row>
    <row r="245" spans="1:17" ht="24" customHeight="1" x14ac:dyDescent="0.65">
      <c r="A245" s="10">
        <v>241</v>
      </c>
      <c r="B245" s="10"/>
      <c r="C245" s="19" t="s">
        <v>338</v>
      </c>
      <c r="D245" s="71">
        <f>+'1'!I245</f>
        <v>0</v>
      </c>
      <c r="E245" s="90">
        <v>0</v>
      </c>
      <c r="F245" s="46">
        <f t="shared" si="25"/>
        <v>0</v>
      </c>
      <c r="G245" s="101">
        <v>0</v>
      </c>
      <c r="H245" s="99">
        <v>0</v>
      </c>
      <c r="I245" s="46">
        <f t="shared" si="21"/>
        <v>0</v>
      </c>
      <c r="J245" s="91"/>
      <c r="K245" s="20">
        <v>45</v>
      </c>
      <c r="L245" s="72">
        <f t="shared" si="22"/>
        <v>0</v>
      </c>
      <c r="M245" s="17" t="s">
        <v>16</v>
      </c>
      <c r="N245" s="18">
        <v>0</v>
      </c>
      <c r="O245" s="23">
        <f t="shared" si="23"/>
        <v>0</v>
      </c>
      <c r="P245" s="19"/>
      <c r="Q245" s="43">
        <f t="shared" si="24"/>
        <v>0</v>
      </c>
    </row>
    <row r="246" spans="1:17" ht="24.6" x14ac:dyDescent="0.65">
      <c r="A246" s="10">
        <v>242</v>
      </c>
      <c r="B246" s="10"/>
      <c r="C246" s="19" t="s">
        <v>339</v>
      </c>
      <c r="D246" s="71">
        <f>+'1'!I246</f>
        <v>0</v>
      </c>
      <c r="E246" s="90">
        <v>0</v>
      </c>
      <c r="F246" s="46">
        <f t="shared" si="25"/>
        <v>0</v>
      </c>
      <c r="G246" s="101">
        <v>0</v>
      </c>
      <c r="H246" s="99">
        <v>0</v>
      </c>
      <c r="I246" s="46">
        <f t="shared" si="21"/>
        <v>0</v>
      </c>
      <c r="J246" s="91"/>
      <c r="K246" s="20">
        <v>35</v>
      </c>
      <c r="L246" s="72">
        <f t="shared" si="22"/>
        <v>0</v>
      </c>
      <c r="M246" s="17" t="s">
        <v>16</v>
      </c>
      <c r="N246" s="18">
        <v>0</v>
      </c>
      <c r="O246" s="23">
        <f t="shared" si="23"/>
        <v>0</v>
      </c>
      <c r="P246" s="19"/>
      <c r="Q246" s="43">
        <f t="shared" si="24"/>
        <v>0</v>
      </c>
    </row>
    <row r="247" spans="1:17" ht="24.6" x14ac:dyDescent="0.65">
      <c r="A247" s="10">
        <v>243</v>
      </c>
      <c r="B247" s="10"/>
      <c r="C247" s="19" t="s">
        <v>340</v>
      </c>
      <c r="D247" s="71">
        <f>+'1'!I247</f>
        <v>0</v>
      </c>
      <c r="E247" s="90">
        <v>0</v>
      </c>
      <c r="F247" s="46">
        <f t="shared" si="25"/>
        <v>0</v>
      </c>
      <c r="G247" s="101">
        <v>0</v>
      </c>
      <c r="H247" s="99">
        <v>0</v>
      </c>
      <c r="I247" s="46">
        <f t="shared" si="21"/>
        <v>0</v>
      </c>
      <c r="J247" s="91"/>
      <c r="K247" s="20">
        <v>25</v>
      </c>
      <c r="L247" s="72">
        <f t="shared" si="22"/>
        <v>0</v>
      </c>
      <c r="M247" s="17" t="s">
        <v>16</v>
      </c>
      <c r="N247" s="18">
        <v>0</v>
      </c>
      <c r="O247" s="23">
        <f t="shared" si="23"/>
        <v>0</v>
      </c>
      <c r="P247" s="19"/>
      <c r="Q247" s="43">
        <f t="shared" si="24"/>
        <v>0</v>
      </c>
    </row>
    <row r="248" spans="1:17" ht="24.6" x14ac:dyDescent="0.65">
      <c r="A248" s="10">
        <v>244</v>
      </c>
      <c r="B248" s="10"/>
      <c r="C248" s="19" t="s">
        <v>318</v>
      </c>
      <c r="D248" s="71">
        <f>+'1'!I248</f>
        <v>0</v>
      </c>
      <c r="E248" s="90">
        <v>0</v>
      </c>
      <c r="F248" s="46">
        <f t="shared" si="25"/>
        <v>0</v>
      </c>
      <c r="G248" s="101">
        <v>0</v>
      </c>
      <c r="H248" s="99">
        <v>0</v>
      </c>
      <c r="I248" s="46">
        <f t="shared" si="21"/>
        <v>0</v>
      </c>
      <c r="J248" s="91"/>
      <c r="K248" s="20">
        <v>50</v>
      </c>
      <c r="L248" s="72">
        <f t="shared" si="22"/>
        <v>0</v>
      </c>
      <c r="M248" s="17" t="s">
        <v>16</v>
      </c>
      <c r="N248" s="18">
        <v>0</v>
      </c>
      <c r="O248" s="23">
        <f t="shared" si="23"/>
        <v>0</v>
      </c>
      <c r="P248" s="19"/>
      <c r="Q248" s="43">
        <f t="shared" si="24"/>
        <v>0</v>
      </c>
    </row>
    <row r="249" spans="1:17" ht="24.6" x14ac:dyDescent="0.65">
      <c r="A249" s="10">
        <v>245</v>
      </c>
      <c r="B249" s="10"/>
      <c r="C249" s="19" t="s">
        <v>319</v>
      </c>
      <c r="D249" s="71">
        <f>+'1'!I249</f>
        <v>0</v>
      </c>
      <c r="E249" s="90">
        <v>0</v>
      </c>
      <c r="F249" s="46">
        <f t="shared" si="25"/>
        <v>0</v>
      </c>
      <c r="G249" s="101">
        <v>0</v>
      </c>
      <c r="H249" s="99">
        <v>0</v>
      </c>
      <c r="I249" s="46">
        <f t="shared" si="21"/>
        <v>0</v>
      </c>
      <c r="J249" s="91"/>
      <c r="K249" s="20">
        <v>60</v>
      </c>
      <c r="L249" s="72">
        <f t="shared" si="22"/>
        <v>0</v>
      </c>
      <c r="M249" s="17" t="s">
        <v>16</v>
      </c>
      <c r="N249" s="18">
        <v>0</v>
      </c>
      <c r="O249" s="23">
        <f t="shared" si="23"/>
        <v>0</v>
      </c>
      <c r="P249" s="19"/>
      <c r="Q249" s="43">
        <f t="shared" si="24"/>
        <v>0</v>
      </c>
    </row>
    <row r="250" spans="1:17" ht="24.6" x14ac:dyDescent="0.65">
      <c r="A250" s="10">
        <v>246</v>
      </c>
      <c r="B250" s="10"/>
      <c r="C250" s="19" t="s">
        <v>320</v>
      </c>
      <c r="D250" s="71">
        <f>+'1'!I250</f>
        <v>0</v>
      </c>
      <c r="E250" s="90">
        <v>0</v>
      </c>
      <c r="F250" s="46">
        <f t="shared" si="25"/>
        <v>0</v>
      </c>
      <c r="G250" s="101">
        <v>0</v>
      </c>
      <c r="H250" s="99">
        <v>0</v>
      </c>
      <c r="I250" s="46">
        <f t="shared" si="21"/>
        <v>0</v>
      </c>
      <c r="J250" s="91"/>
      <c r="K250" s="20">
        <v>250</v>
      </c>
      <c r="L250" s="72">
        <f t="shared" si="22"/>
        <v>0</v>
      </c>
      <c r="M250" s="17" t="s">
        <v>16</v>
      </c>
      <c r="N250" s="18">
        <v>0</v>
      </c>
      <c r="O250" s="23">
        <f t="shared" si="23"/>
        <v>0</v>
      </c>
      <c r="P250" s="19"/>
      <c r="Q250" s="43">
        <f t="shared" si="24"/>
        <v>0</v>
      </c>
    </row>
    <row r="251" spans="1:17" ht="24.6" x14ac:dyDescent="0.65">
      <c r="A251" s="10">
        <v>247</v>
      </c>
      <c r="B251" s="10"/>
      <c r="C251" s="19" t="s">
        <v>321</v>
      </c>
      <c r="D251" s="71">
        <f>+'1'!I251</f>
        <v>0</v>
      </c>
      <c r="E251" s="90">
        <v>0</v>
      </c>
      <c r="F251" s="46">
        <f t="shared" si="25"/>
        <v>0</v>
      </c>
      <c r="G251" s="101">
        <v>0</v>
      </c>
      <c r="H251" s="99">
        <v>0</v>
      </c>
      <c r="I251" s="46">
        <f t="shared" si="21"/>
        <v>0</v>
      </c>
      <c r="J251" s="91"/>
      <c r="K251" s="15">
        <v>100</v>
      </c>
      <c r="L251" s="72">
        <f t="shared" si="22"/>
        <v>0</v>
      </c>
      <c r="M251" s="17" t="s">
        <v>16</v>
      </c>
      <c r="N251" s="18">
        <v>0</v>
      </c>
      <c r="O251" s="23">
        <f t="shared" si="23"/>
        <v>0</v>
      </c>
      <c r="P251" s="19"/>
      <c r="Q251" s="43">
        <f t="shared" si="24"/>
        <v>0</v>
      </c>
    </row>
    <row r="252" spans="1:17" ht="24.6" x14ac:dyDescent="0.65">
      <c r="A252" s="10">
        <v>248</v>
      </c>
      <c r="B252" s="10"/>
      <c r="C252" s="19" t="s">
        <v>322</v>
      </c>
      <c r="D252" s="71">
        <f>+'1'!I252</f>
        <v>0</v>
      </c>
      <c r="E252" s="90">
        <v>0</v>
      </c>
      <c r="F252" s="46">
        <f t="shared" si="25"/>
        <v>0</v>
      </c>
      <c r="G252" s="101">
        <v>0</v>
      </c>
      <c r="H252" s="99">
        <v>0</v>
      </c>
      <c r="I252" s="46">
        <f t="shared" si="21"/>
        <v>0</v>
      </c>
      <c r="J252" s="91"/>
      <c r="K252" s="15">
        <v>350</v>
      </c>
      <c r="L252" s="72">
        <f t="shared" si="22"/>
        <v>0</v>
      </c>
      <c r="M252" s="17" t="s">
        <v>16</v>
      </c>
      <c r="N252" s="18">
        <v>0</v>
      </c>
      <c r="O252" s="23">
        <f t="shared" si="23"/>
        <v>0</v>
      </c>
      <c r="P252" s="19"/>
      <c r="Q252" s="43">
        <f t="shared" si="24"/>
        <v>0</v>
      </c>
    </row>
    <row r="253" spans="1:17" ht="24.6" x14ac:dyDescent="0.65">
      <c r="A253" s="10">
        <v>249</v>
      </c>
      <c r="B253" s="10"/>
      <c r="C253" s="19" t="s">
        <v>323</v>
      </c>
      <c r="D253" s="71">
        <f>+'1'!I253</f>
        <v>0</v>
      </c>
      <c r="E253" s="90">
        <v>0</v>
      </c>
      <c r="F253" s="46">
        <f t="shared" si="25"/>
        <v>0</v>
      </c>
      <c r="G253" s="101">
        <v>0</v>
      </c>
      <c r="H253" s="99">
        <v>0</v>
      </c>
      <c r="I253" s="46">
        <f t="shared" si="21"/>
        <v>0</v>
      </c>
      <c r="J253" s="91"/>
      <c r="K253" s="15">
        <v>60</v>
      </c>
      <c r="L253" s="72">
        <f t="shared" si="22"/>
        <v>0</v>
      </c>
      <c r="M253" s="17" t="s">
        <v>16</v>
      </c>
      <c r="N253" s="18">
        <v>0</v>
      </c>
      <c r="O253" s="23">
        <f t="shared" si="23"/>
        <v>0</v>
      </c>
      <c r="P253" s="19"/>
      <c r="Q253" s="43">
        <f t="shared" si="24"/>
        <v>0</v>
      </c>
    </row>
    <row r="254" spans="1:17" ht="24.6" x14ac:dyDescent="0.65">
      <c r="A254" s="10">
        <v>250</v>
      </c>
      <c r="B254" s="10"/>
      <c r="C254" s="19" t="s">
        <v>324</v>
      </c>
      <c r="D254" s="71">
        <f>+'1'!I254</f>
        <v>0</v>
      </c>
      <c r="E254" s="90">
        <v>0</v>
      </c>
      <c r="F254" s="46">
        <f t="shared" si="25"/>
        <v>0</v>
      </c>
      <c r="G254" s="101">
        <v>0</v>
      </c>
      <c r="H254" s="99">
        <v>0</v>
      </c>
      <c r="I254" s="46">
        <f t="shared" si="21"/>
        <v>0</v>
      </c>
      <c r="J254" s="91"/>
      <c r="K254" s="15">
        <v>50</v>
      </c>
      <c r="L254" s="72">
        <f t="shared" si="22"/>
        <v>0</v>
      </c>
      <c r="M254" s="17" t="s">
        <v>16</v>
      </c>
      <c r="N254" s="18">
        <v>0</v>
      </c>
      <c r="O254" s="23">
        <f t="shared" si="23"/>
        <v>0</v>
      </c>
      <c r="P254" s="19"/>
      <c r="Q254" s="43">
        <f t="shared" si="24"/>
        <v>0</v>
      </c>
    </row>
    <row r="255" spans="1:17" ht="24.6" x14ac:dyDescent="0.65">
      <c r="A255" s="10">
        <v>251</v>
      </c>
      <c r="B255" s="10"/>
      <c r="C255" s="19" t="s">
        <v>325</v>
      </c>
      <c r="D255" s="71">
        <f>+'1'!I255</f>
        <v>0</v>
      </c>
      <c r="E255" s="90">
        <v>0</v>
      </c>
      <c r="F255" s="46">
        <f t="shared" si="25"/>
        <v>0</v>
      </c>
      <c r="G255" s="101">
        <v>0</v>
      </c>
      <c r="H255" s="99">
        <v>0</v>
      </c>
      <c r="I255" s="46">
        <f t="shared" si="21"/>
        <v>0</v>
      </c>
      <c r="J255" s="91"/>
      <c r="K255" s="15">
        <v>100</v>
      </c>
      <c r="L255" s="72">
        <f t="shared" si="22"/>
        <v>0</v>
      </c>
      <c r="M255" s="17" t="s">
        <v>16</v>
      </c>
      <c r="N255" s="18">
        <v>0</v>
      </c>
      <c r="O255" s="23">
        <f t="shared" si="23"/>
        <v>0</v>
      </c>
      <c r="P255" s="19"/>
      <c r="Q255" s="43">
        <f t="shared" si="24"/>
        <v>0</v>
      </c>
    </row>
    <row r="256" spans="1:17" ht="24.6" x14ac:dyDescent="0.65">
      <c r="A256" s="10">
        <v>252</v>
      </c>
      <c r="B256" s="10"/>
      <c r="C256" s="19" t="s">
        <v>326</v>
      </c>
      <c r="D256" s="71">
        <f>+'1'!I256</f>
        <v>0</v>
      </c>
      <c r="E256" s="90">
        <v>0</v>
      </c>
      <c r="F256" s="46">
        <f t="shared" si="25"/>
        <v>0</v>
      </c>
      <c r="G256" s="101">
        <v>0</v>
      </c>
      <c r="H256" s="99">
        <v>0</v>
      </c>
      <c r="I256" s="46">
        <f t="shared" si="21"/>
        <v>0</v>
      </c>
      <c r="J256" s="91"/>
      <c r="K256" s="15">
        <v>120</v>
      </c>
      <c r="L256" s="72">
        <f t="shared" si="22"/>
        <v>0</v>
      </c>
      <c r="M256" s="17" t="s">
        <v>16</v>
      </c>
      <c r="N256" s="18">
        <v>0</v>
      </c>
      <c r="O256" s="23">
        <f t="shared" si="23"/>
        <v>0</v>
      </c>
      <c r="P256" s="19"/>
      <c r="Q256" s="43">
        <f t="shared" si="24"/>
        <v>0</v>
      </c>
    </row>
    <row r="257" spans="1:17" ht="24.6" x14ac:dyDescent="0.65">
      <c r="A257" s="10">
        <v>253</v>
      </c>
      <c r="B257" s="10"/>
      <c r="C257" s="19" t="s">
        <v>327</v>
      </c>
      <c r="D257" s="71">
        <f>+'1'!I257</f>
        <v>0</v>
      </c>
      <c r="E257" s="90">
        <v>0</v>
      </c>
      <c r="F257" s="46">
        <f t="shared" si="25"/>
        <v>0</v>
      </c>
      <c r="G257" s="101">
        <v>0</v>
      </c>
      <c r="H257" s="99">
        <v>0</v>
      </c>
      <c r="I257" s="46">
        <f t="shared" si="21"/>
        <v>0</v>
      </c>
      <c r="J257" s="91"/>
      <c r="K257" s="15">
        <v>60</v>
      </c>
      <c r="L257" s="72">
        <f t="shared" si="22"/>
        <v>0</v>
      </c>
      <c r="M257" s="17" t="s">
        <v>16</v>
      </c>
      <c r="N257" s="18">
        <v>0</v>
      </c>
      <c r="O257" s="23">
        <f t="shared" si="23"/>
        <v>0</v>
      </c>
      <c r="P257" s="19"/>
      <c r="Q257" s="43">
        <f t="shared" si="24"/>
        <v>0</v>
      </c>
    </row>
    <row r="258" spans="1:17" ht="24.6" x14ac:dyDescent="0.65">
      <c r="A258" s="10">
        <v>254</v>
      </c>
      <c r="B258" s="10"/>
      <c r="C258" s="19" t="s">
        <v>328</v>
      </c>
      <c r="D258" s="71">
        <f>+'1'!I258</f>
        <v>0</v>
      </c>
      <c r="E258" s="90">
        <v>0</v>
      </c>
      <c r="F258" s="46">
        <f t="shared" si="25"/>
        <v>0</v>
      </c>
      <c r="G258" s="101">
        <v>0</v>
      </c>
      <c r="H258" s="99">
        <v>0</v>
      </c>
      <c r="I258" s="46">
        <f t="shared" si="21"/>
        <v>0</v>
      </c>
      <c r="J258" s="91"/>
      <c r="K258" s="15">
        <v>150</v>
      </c>
      <c r="L258" s="72">
        <f t="shared" si="22"/>
        <v>0</v>
      </c>
      <c r="M258" s="17" t="s">
        <v>16</v>
      </c>
      <c r="N258" s="18">
        <v>0</v>
      </c>
      <c r="O258" s="23">
        <f t="shared" si="23"/>
        <v>0</v>
      </c>
      <c r="P258" s="19"/>
      <c r="Q258" s="43">
        <f t="shared" si="24"/>
        <v>0</v>
      </c>
    </row>
    <row r="259" spans="1:17" ht="24.6" x14ac:dyDescent="0.65">
      <c r="A259" s="10">
        <v>255</v>
      </c>
      <c r="B259" s="10"/>
      <c r="C259" s="19" t="s">
        <v>329</v>
      </c>
      <c r="D259" s="71">
        <f>+'1'!I259</f>
        <v>0</v>
      </c>
      <c r="E259" s="90">
        <v>0</v>
      </c>
      <c r="F259" s="46">
        <f t="shared" si="25"/>
        <v>0</v>
      </c>
      <c r="G259" s="101">
        <v>0</v>
      </c>
      <c r="H259" s="99">
        <v>0</v>
      </c>
      <c r="I259" s="46">
        <f t="shared" si="21"/>
        <v>0</v>
      </c>
      <c r="J259" s="91"/>
      <c r="K259" s="15">
        <v>150</v>
      </c>
      <c r="L259" s="72">
        <f t="shared" si="22"/>
        <v>0</v>
      </c>
      <c r="M259" s="17" t="s">
        <v>16</v>
      </c>
      <c r="N259" s="18">
        <v>0</v>
      </c>
      <c r="O259" s="23">
        <f t="shared" si="23"/>
        <v>0</v>
      </c>
      <c r="P259" s="19"/>
      <c r="Q259" s="43">
        <f t="shared" si="24"/>
        <v>0</v>
      </c>
    </row>
    <row r="260" spans="1:17" ht="24.6" x14ac:dyDescent="0.65">
      <c r="A260" s="10">
        <v>256</v>
      </c>
      <c r="B260" s="10"/>
      <c r="C260" s="19" t="s">
        <v>330</v>
      </c>
      <c r="D260" s="71">
        <f>+'1'!I260</f>
        <v>0</v>
      </c>
      <c r="E260" s="90">
        <v>0</v>
      </c>
      <c r="F260" s="46">
        <f t="shared" si="25"/>
        <v>0</v>
      </c>
      <c r="G260" s="101">
        <v>0</v>
      </c>
      <c r="H260" s="99">
        <v>0</v>
      </c>
      <c r="I260" s="46">
        <f t="shared" si="21"/>
        <v>0</v>
      </c>
      <c r="J260" s="91"/>
      <c r="K260" s="15">
        <v>200</v>
      </c>
      <c r="L260" s="72">
        <f t="shared" si="22"/>
        <v>0</v>
      </c>
      <c r="M260" s="17" t="s">
        <v>16</v>
      </c>
      <c r="N260" s="18">
        <v>0</v>
      </c>
      <c r="O260" s="23">
        <f t="shared" si="23"/>
        <v>0</v>
      </c>
      <c r="P260" s="19"/>
      <c r="Q260" s="43">
        <f t="shared" si="24"/>
        <v>0</v>
      </c>
    </row>
    <row r="261" spans="1:17" ht="24.6" x14ac:dyDescent="0.65">
      <c r="A261" s="10">
        <v>257</v>
      </c>
      <c r="B261" s="10"/>
      <c r="C261" s="19" t="s">
        <v>331</v>
      </c>
      <c r="D261" s="71">
        <f>+'1'!I261</f>
        <v>0</v>
      </c>
      <c r="E261" s="90">
        <v>0</v>
      </c>
      <c r="F261" s="46">
        <f t="shared" si="25"/>
        <v>0</v>
      </c>
      <c r="G261" s="101">
        <v>0</v>
      </c>
      <c r="H261" s="99">
        <v>0</v>
      </c>
      <c r="I261" s="46">
        <f t="shared" si="21"/>
        <v>0</v>
      </c>
      <c r="J261" s="91"/>
      <c r="K261" s="15"/>
      <c r="L261" s="72">
        <f t="shared" si="22"/>
        <v>0</v>
      </c>
      <c r="M261" s="17" t="s">
        <v>16</v>
      </c>
      <c r="N261" s="18">
        <v>0</v>
      </c>
      <c r="O261" s="23">
        <f t="shared" si="23"/>
        <v>0</v>
      </c>
      <c r="P261" s="19"/>
      <c r="Q261" s="43">
        <f t="shared" si="24"/>
        <v>0</v>
      </c>
    </row>
    <row r="262" spans="1:17" ht="24.6" x14ac:dyDescent="0.65">
      <c r="A262" s="10">
        <v>258</v>
      </c>
      <c r="B262" s="10"/>
      <c r="C262" s="19" t="s">
        <v>332</v>
      </c>
      <c r="D262" s="71">
        <f>+'1'!I262</f>
        <v>0</v>
      </c>
      <c r="E262" s="90">
        <v>0</v>
      </c>
      <c r="F262" s="46">
        <f t="shared" si="25"/>
        <v>0</v>
      </c>
      <c r="G262" s="101">
        <v>0</v>
      </c>
      <c r="H262" s="99">
        <v>0</v>
      </c>
      <c r="I262" s="46">
        <f t="shared" si="21"/>
        <v>0</v>
      </c>
      <c r="J262" s="91"/>
      <c r="K262" s="15"/>
      <c r="L262" s="72">
        <f t="shared" si="22"/>
        <v>0</v>
      </c>
      <c r="M262" s="17" t="s">
        <v>16</v>
      </c>
      <c r="N262" s="18">
        <v>0</v>
      </c>
      <c r="O262" s="23">
        <f t="shared" si="23"/>
        <v>0</v>
      </c>
      <c r="P262" s="19"/>
      <c r="Q262" s="43">
        <f t="shared" si="24"/>
        <v>0</v>
      </c>
    </row>
    <row r="263" spans="1:17" ht="24.6" x14ac:dyDescent="0.65">
      <c r="A263" s="10">
        <v>259</v>
      </c>
      <c r="B263" s="10"/>
      <c r="C263" s="19" t="s">
        <v>369</v>
      </c>
      <c r="D263" s="71">
        <f>+'1'!I263</f>
        <v>0</v>
      </c>
      <c r="E263" s="90">
        <v>0</v>
      </c>
      <c r="F263" s="46">
        <f t="shared" si="25"/>
        <v>0</v>
      </c>
      <c r="G263" s="101">
        <v>0</v>
      </c>
      <c r="H263" s="99">
        <v>0</v>
      </c>
      <c r="I263" s="46">
        <f t="shared" si="21"/>
        <v>0</v>
      </c>
      <c r="J263" s="91"/>
      <c r="K263" s="15"/>
      <c r="L263" s="72">
        <f t="shared" si="22"/>
        <v>0</v>
      </c>
      <c r="M263" s="17" t="s">
        <v>16</v>
      </c>
      <c r="N263" s="18">
        <v>0</v>
      </c>
      <c r="O263" s="23">
        <f t="shared" si="23"/>
        <v>0</v>
      </c>
      <c r="P263" s="19"/>
      <c r="Q263" s="43">
        <f t="shared" si="24"/>
        <v>0</v>
      </c>
    </row>
    <row r="264" spans="1:17" ht="24.6" x14ac:dyDescent="0.65">
      <c r="A264" s="10">
        <v>260</v>
      </c>
      <c r="B264" s="10"/>
      <c r="C264" s="19" t="s">
        <v>468</v>
      </c>
      <c r="D264" s="71">
        <f>+'1'!I264</f>
        <v>0</v>
      </c>
      <c r="E264" s="90">
        <v>0</v>
      </c>
      <c r="F264" s="46">
        <f t="shared" si="25"/>
        <v>0</v>
      </c>
      <c r="G264" s="101">
        <v>0</v>
      </c>
      <c r="H264" s="99">
        <v>0</v>
      </c>
      <c r="I264" s="46">
        <f t="shared" ref="I264:I284" si="26">+F264-G264-J264-H264</f>
        <v>0</v>
      </c>
      <c r="J264" s="91"/>
      <c r="K264" s="20">
        <v>250</v>
      </c>
      <c r="L264" s="72">
        <f t="shared" ref="L264:L284" si="27">+K264*J264</f>
        <v>0</v>
      </c>
      <c r="M264" s="17" t="s">
        <v>16</v>
      </c>
      <c r="N264" s="18">
        <v>0</v>
      </c>
      <c r="O264" s="23">
        <f t="shared" ref="O264:O284" si="28">SUM(L264-N264)</f>
        <v>0</v>
      </c>
      <c r="P264" s="19"/>
      <c r="Q264" s="43">
        <f t="shared" ref="Q264:Q284" si="29">+L264*P264</f>
        <v>0</v>
      </c>
    </row>
    <row r="265" spans="1:17" ht="24.6" x14ac:dyDescent="0.65">
      <c r="A265" s="10">
        <v>261</v>
      </c>
      <c r="B265" s="10"/>
      <c r="C265" s="19"/>
      <c r="D265" s="71">
        <f>+'1'!I265</f>
        <v>0</v>
      </c>
      <c r="E265" s="90">
        <v>0</v>
      </c>
      <c r="F265" s="46">
        <f t="shared" si="25"/>
        <v>0</v>
      </c>
      <c r="G265" s="101">
        <v>0</v>
      </c>
      <c r="H265" s="99">
        <v>0</v>
      </c>
      <c r="I265" s="46">
        <f t="shared" si="26"/>
        <v>0</v>
      </c>
      <c r="J265" s="91"/>
      <c r="K265" s="20"/>
      <c r="L265" s="72">
        <f t="shared" si="27"/>
        <v>0</v>
      </c>
      <c r="M265" s="17" t="s">
        <v>16</v>
      </c>
      <c r="N265" s="18">
        <v>0</v>
      </c>
      <c r="O265" s="23">
        <f t="shared" si="28"/>
        <v>0</v>
      </c>
      <c r="P265" s="19"/>
      <c r="Q265" s="43">
        <f t="shared" si="29"/>
        <v>0</v>
      </c>
    </row>
    <row r="266" spans="1:17" ht="24.6" x14ac:dyDescent="0.65">
      <c r="A266" s="10">
        <v>262</v>
      </c>
      <c r="B266" s="10"/>
      <c r="C266" s="19"/>
      <c r="D266" s="71">
        <f>+'1'!I266</f>
        <v>0</v>
      </c>
      <c r="E266" s="90">
        <v>0</v>
      </c>
      <c r="F266" s="46">
        <f t="shared" si="25"/>
        <v>0</v>
      </c>
      <c r="G266" s="101">
        <v>0</v>
      </c>
      <c r="H266" s="99">
        <v>0</v>
      </c>
      <c r="I266" s="46">
        <f t="shared" si="26"/>
        <v>0</v>
      </c>
      <c r="J266" s="91"/>
      <c r="K266" s="20"/>
      <c r="L266" s="72">
        <f t="shared" si="27"/>
        <v>0</v>
      </c>
      <c r="M266" s="17" t="s">
        <v>16</v>
      </c>
      <c r="N266" s="18">
        <v>0</v>
      </c>
      <c r="O266" s="23">
        <f t="shared" si="28"/>
        <v>0</v>
      </c>
      <c r="P266" s="19"/>
      <c r="Q266" s="43">
        <f t="shared" si="29"/>
        <v>0</v>
      </c>
    </row>
    <row r="267" spans="1:17" ht="24.6" x14ac:dyDescent="0.65">
      <c r="A267" s="10">
        <v>263</v>
      </c>
      <c r="B267" s="10"/>
      <c r="C267" s="19"/>
      <c r="D267" s="71">
        <f>+'1'!I267</f>
        <v>0</v>
      </c>
      <c r="E267" s="90">
        <v>0</v>
      </c>
      <c r="F267" s="46">
        <f t="shared" si="25"/>
        <v>0</v>
      </c>
      <c r="G267" s="101">
        <v>0</v>
      </c>
      <c r="H267" s="99">
        <v>0</v>
      </c>
      <c r="I267" s="46">
        <f t="shared" si="26"/>
        <v>0</v>
      </c>
      <c r="J267" s="91"/>
      <c r="K267" s="20"/>
      <c r="L267" s="72">
        <f t="shared" si="27"/>
        <v>0</v>
      </c>
      <c r="M267" s="17" t="s">
        <v>16</v>
      </c>
      <c r="N267" s="18">
        <v>0</v>
      </c>
      <c r="O267" s="23">
        <f t="shared" si="28"/>
        <v>0</v>
      </c>
      <c r="P267" s="19"/>
      <c r="Q267" s="43">
        <f t="shared" si="29"/>
        <v>0</v>
      </c>
    </row>
    <row r="268" spans="1:17" ht="24.6" x14ac:dyDescent="0.65">
      <c r="A268" s="10">
        <v>264</v>
      </c>
      <c r="B268" s="10"/>
      <c r="C268" s="19"/>
      <c r="D268" s="71">
        <f>+'1'!I268</f>
        <v>0</v>
      </c>
      <c r="E268" s="90">
        <v>0</v>
      </c>
      <c r="F268" s="46">
        <f t="shared" si="25"/>
        <v>0</v>
      </c>
      <c r="G268" s="101">
        <v>0</v>
      </c>
      <c r="H268" s="99">
        <v>0</v>
      </c>
      <c r="I268" s="46">
        <f t="shared" si="26"/>
        <v>0</v>
      </c>
      <c r="J268" s="91"/>
      <c r="K268" s="20"/>
      <c r="L268" s="72">
        <f t="shared" si="27"/>
        <v>0</v>
      </c>
      <c r="M268" s="17" t="s">
        <v>16</v>
      </c>
      <c r="N268" s="18">
        <v>0</v>
      </c>
      <c r="O268" s="23">
        <f t="shared" si="28"/>
        <v>0</v>
      </c>
      <c r="P268" s="19"/>
      <c r="Q268" s="43">
        <f t="shared" si="29"/>
        <v>0</v>
      </c>
    </row>
    <row r="269" spans="1:17" ht="24.6" x14ac:dyDescent="0.65">
      <c r="A269" s="10">
        <v>265</v>
      </c>
      <c r="B269" s="10"/>
      <c r="C269" s="19"/>
      <c r="D269" s="71">
        <f>+'1'!I269</f>
        <v>0</v>
      </c>
      <c r="E269" s="90">
        <v>0</v>
      </c>
      <c r="F269" s="46">
        <f t="shared" si="25"/>
        <v>0</v>
      </c>
      <c r="G269" s="101">
        <v>0</v>
      </c>
      <c r="H269" s="99">
        <v>0</v>
      </c>
      <c r="I269" s="46">
        <f t="shared" si="26"/>
        <v>0</v>
      </c>
      <c r="J269" s="91"/>
      <c r="K269" s="20"/>
      <c r="L269" s="72">
        <f t="shared" si="27"/>
        <v>0</v>
      </c>
      <c r="M269" s="17" t="s">
        <v>16</v>
      </c>
      <c r="N269" s="18">
        <v>0</v>
      </c>
      <c r="O269" s="23">
        <f t="shared" si="28"/>
        <v>0</v>
      </c>
      <c r="P269" s="19"/>
      <c r="Q269" s="43">
        <f t="shared" si="29"/>
        <v>0</v>
      </c>
    </row>
    <row r="270" spans="1:17" ht="24.6" x14ac:dyDescent="0.65">
      <c r="A270" s="10">
        <v>266</v>
      </c>
      <c r="B270" s="10"/>
      <c r="C270" s="19"/>
      <c r="D270" s="71">
        <f>+'1'!I270</f>
        <v>0</v>
      </c>
      <c r="E270" s="90">
        <v>0</v>
      </c>
      <c r="F270" s="46">
        <f t="shared" si="25"/>
        <v>0</v>
      </c>
      <c r="G270" s="101">
        <v>0</v>
      </c>
      <c r="H270" s="99">
        <v>0</v>
      </c>
      <c r="I270" s="46">
        <f t="shared" si="26"/>
        <v>0</v>
      </c>
      <c r="J270" s="91"/>
      <c r="K270" s="20"/>
      <c r="L270" s="72">
        <f t="shared" si="27"/>
        <v>0</v>
      </c>
      <c r="M270" s="17" t="s">
        <v>16</v>
      </c>
      <c r="N270" s="18">
        <v>0</v>
      </c>
      <c r="O270" s="23">
        <f t="shared" si="28"/>
        <v>0</v>
      </c>
      <c r="P270" s="19"/>
      <c r="Q270" s="43">
        <f t="shared" si="29"/>
        <v>0</v>
      </c>
    </row>
    <row r="271" spans="1:17" ht="24.6" x14ac:dyDescent="0.65">
      <c r="A271" s="10">
        <v>267</v>
      </c>
      <c r="B271" s="10"/>
      <c r="C271" s="19"/>
      <c r="D271" s="71">
        <f>+'1'!I271</f>
        <v>0</v>
      </c>
      <c r="E271" s="90">
        <v>0</v>
      </c>
      <c r="F271" s="46">
        <f t="shared" si="25"/>
        <v>0</v>
      </c>
      <c r="G271" s="101">
        <v>0</v>
      </c>
      <c r="H271" s="99">
        <v>0</v>
      </c>
      <c r="I271" s="46">
        <f t="shared" si="26"/>
        <v>0</v>
      </c>
      <c r="J271" s="91"/>
      <c r="K271" s="20"/>
      <c r="L271" s="72">
        <f t="shared" si="27"/>
        <v>0</v>
      </c>
      <c r="M271" s="17" t="s">
        <v>16</v>
      </c>
      <c r="N271" s="18">
        <v>0</v>
      </c>
      <c r="O271" s="23">
        <f t="shared" si="28"/>
        <v>0</v>
      </c>
      <c r="P271" s="19"/>
      <c r="Q271" s="43">
        <f t="shared" si="29"/>
        <v>0</v>
      </c>
    </row>
    <row r="272" spans="1:17" ht="24.6" x14ac:dyDescent="0.65">
      <c r="A272" s="10">
        <v>268</v>
      </c>
      <c r="B272" s="10"/>
      <c r="C272" s="19"/>
      <c r="D272" s="71">
        <f>+'1'!I272</f>
        <v>0</v>
      </c>
      <c r="E272" s="90">
        <v>0</v>
      </c>
      <c r="F272" s="46">
        <f t="shared" ref="F272:F284" si="30">D272+E272</f>
        <v>0</v>
      </c>
      <c r="G272" s="101">
        <v>0</v>
      </c>
      <c r="H272" s="99">
        <v>0</v>
      </c>
      <c r="I272" s="46">
        <f t="shared" si="26"/>
        <v>0</v>
      </c>
      <c r="J272" s="91"/>
      <c r="K272" s="20"/>
      <c r="L272" s="72">
        <f t="shared" si="27"/>
        <v>0</v>
      </c>
      <c r="M272" s="17" t="s">
        <v>16</v>
      </c>
      <c r="N272" s="18">
        <v>0</v>
      </c>
      <c r="O272" s="23">
        <f t="shared" si="28"/>
        <v>0</v>
      </c>
      <c r="P272" s="19"/>
      <c r="Q272" s="43">
        <f t="shared" si="29"/>
        <v>0</v>
      </c>
    </row>
    <row r="273" spans="1:18" ht="24.6" x14ac:dyDescent="0.65">
      <c r="A273" s="10">
        <v>269</v>
      </c>
      <c r="B273" s="10"/>
      <c r="C273" s="19"/>
      <c r="D273" s="71">
        <f>+'1'!I273</f>
        <v>0</v>
      </c>
      <c r="E273" s="90">
        <v>0</v>
      </c>
      <c r="F273" s="46">
        <f t="shared" si="30"/>
        <v>0</v>
      </c>
      <c r="G273" s="101">
        <v>0</v>
      </c>
      <c r="H273" s="99">
        <v>0</v>
      </c>
      <c r="I273" s="46">
        <f t="shared" si="26"/>
        <v>0</v>
      </c>
      <c r="J273" s="91"/>
      <c r="K273" s="20"/>
      <c r="L273" s="72">
        <f t="shared" si="27"/>
        <v>0</v>
      </c>
      <c r="M273" s="17" t="s">
        <v>16</v>
      </c>
      <c r="N273" s="18">
        <v>0</v>
      </c>
      <c r="O273" s="23">
        <f t="shared" si="28"/>
        <v>0</v>
      </c>
      <c r="P273" s="19"/>
      <c r="Q273" s="43">
        <f t="shared" si="29"/>
        <v>0</v>
      </c>
    </row>
    <row r="274" spans="1:18" ht="24.6" x14ac:dyDescent="0.65">
      <c r="A274" s="10">
        <v>270</v>
      </c>
      <c r="B274" s="10"/>
      <c r="C274" s="19"/>
      <c r="D274" s="71">
        <f>+'1'!I274</f>
        <v>0</v>
      </c>
      <c r="E274" s="90">
        <v>0</v>
      </c>
      <c r="F274" s="46">
        <f t="shared" si="30"/>
        <v>0</v>
      </c>
      <c r="G274" s="101">
        <v>0</v>
      </c>
      <c r="H274" s="99">
        <v>0</v>
      </c>
      <c r="I274" s="46">
        <f t="shared" si="26"/>
        <v>0</v>
      </c>
      <c r="J274" s="91"/>
      <c r="K274" s="20"/>
      <c r="L274" s="72">
        <f t="shared" si="27"/>
        <v>0</v>
      </c>
      <c r="M274" s="17" t="s">
        <v>16</v>
      </c>
      <c r="N274" s="18">
        <v>0</v>
      </c>
      <c r="O274" s="23">
        <f t="shared" si="28"/>
        <v>0</v>
      </c>
      <c r="P274" s="19"/>
      <c r="Q274" s="43">
        <f t="shared" si="29"/>
        <v>0</v>
      </c>
    </row>
    <row r="275" spans="1:18" ht="24.6" x14ac:dyDescent="0.65">
      <c r="A275" s="10">
        <v>271</v>
      </c>
      <c r="B275" s="10"/>
      <c r="C275" s="19"/>
      <c r="D275" s="71">
        <f>+'1'!I275</f>
        <v>0</v>
      </c>
      <c r="E275" s="90">
        <v>0</v>
      </c>
      <c r="F275" s="46">
        <f t="shared" si="30"/>
        <v>0</v>
      </c>
      <c r="G275" s="101">
        <v>0</v>
      </c>
      <c r="H275" s="99">
        <v>0</v>
      </c>
      <c r="I275" s="46">
        <f t="shared" si="26"/>
        <v>0</v>
      </c>
      <c r="J275" s="91"/>
      <c r="K275" s="20"/>
      <c r="L275" s="72">
        <f t="shared" si="27"/>
        <v>0</v>
      </c>
      <c r="M275" s="17" t="s">
        <v>16</v>
      </c>
      <c r="N275" s="18">
        <v>0</v>
      </c>
      <c r="O275" s="23">
        <f t="shared" si="28"/>
        <v>0</v>
      </c>
      <c r="P275" s="19"/>
      <c r="Q275" s="43">
        <f t="shared" si="29"/>
        <v>0</v>
      </c>
    </row>
    <row r="276" spans="1:18" ht="24.6" x14ac:dyDescent="0.65">
      <c r="A276" s="10">
        <v>272</v>
      </c>
      <c r="B276" s="10"/>
      <c r="C276" s="19"/>
      <c r="D276" s="71">
        <f>+'1'!I276</f>
        <v>0</v>
      </c>
      <c r="E276" s="90">
        <v>0</v>
      </c>
      <c r="F276" s="46">
        <f t="shared" si="30"/>
        <v>0</v>
      </c>
      <c r="G276" s="101">
        <v>0</v>
      </c>
      <c r="H276" s="99">
        <v>0</v>
      </c>
      <c r="I276" s="46">
        <f t="shared" si="26"/>
        <v>0</v>
      </c>
      <c r="J276" s="91"/>
      <c r="K276" s="20"/>
      <c r="L276" s="72">
        <f t="shared" si="27"/>
        <v>0</v>
      </c>
      <c r="M276" s="17" t="s">
        <v>16</v>
      </c>
      <c r="N276" s="18">
        <v>0</v>
      </c>
      <c r="O276" s="23">
        <f t="shared" si="28"/>
        <v>0</v>
      </c>
      <c r="P276" s="19"/>
      <c r="Q276" s="43">
        <f t="shared" si="29"/>
        <v>0</v>
      </c>
    </row>
    <row r="277" spans="1:18" ht="24.6" x14ac:dyDescent="0.65">
      <c r="A277" s="10">
        <v>273</v>
      </c>
      <c r="B277" s="10"/>
      <c r="C277" s="19"/>
      <c r="D277" s="71">
        <f>+'1'!I277</f>
        <v>0</v>
      </c>
      <c r="E277" s="90">
        <v>0</v>
      </c>
      <c r="F277" s="46">
        <f t="shared" si="30"/>
        <v>0</v>
      </c>
      <c r="G277" s="101">
        <v>0</v>
      </c>
      <c r="H277" s="99">
        <v>0</v>
      </c>
      <c r="I277" s="46">
        <f t="shared" si="26"/>
        <v>0</v>
      </c>
      <c r="J277" s="91"/>
      <c r="K277" s="20"/>
      <c r="L277" s="72">
        <f t="shared" si="27"/>
        <v>0</v>
      </c>
      <c r="M277" s="17" t="s">
        <v>16</v>
      </c>
      <c r="N277" s="18">
        <v>0</v>
      </c>
      <c r="O277" s="23">
        <f t="shared" si="28"/>
        <v>0</v>
      </c>
      <c r="P277" s="19"/>
      <c r="Q277" s="43">
        <f t="shared" si="29"/>
        <v>0</v>
      </c>
    </row>
    <row r="278" spans="1:18" ht="24.6" x14ac:dyDescent="0.65">
      <c r="A278" s="10">
        <v>274</v>
      </c>
      <c r="B278" s="10"/>
      <c r="C278" s="19"/>
      <c r="D278" s="71">
        <f>+'1'!I278</f>
        <v>0</v>
      </c>
      <c r="E278" s="90">
        <v>0</v>
      </c>
      <c r="F278" s="46">
        <f t="shared" si="30"/>
        <v>0</v>
      </c>
      <c r="G278" s="101">
        <v>0</v>
      </c>
      <c r="H278" s="99">
        <v>0</v>
      </c>
      <c r="I278" s="46">
        <f t="shared" si="26"/>
        <v>0</v>
      </c>
      <c r="J278" s="91"/>
      <c r="K278" s="20"/>
      <c r="L278" s="72">
        <f t="shared" si="27"/>
        <v>0</v>
      </c>
      <c r="M278" s="17" t="s">
        <v>16</v>
      </c>
      <c r="N278" s="18">
        <v>0</v>
      </c>
      <c r="O278" s="23">
        <f t="shared" si="28"/>
        <v>0</v>
      </c>
      <c r="P278" s="19"/>
      <c r="Q278" s="43">
        <f t="shared" si="29"/>
        <v>0</v>
      </c>
    </row>
    <row r="279" spans="1:18" ht="24.6" x14ac:dyDescent="0.65">
      <c r="A279" s="10">
        <v>275</v>
      </c>
      <c r="B279" s="10"/>
      <c r="C279" s="19"/>
      <c r="D279" s="71">
        <f>+'1'!I279</f>
        <v>0</v>
      </c>
      <c r="E279" s="90">
        <v>0</v>
      </c>
      <c r="F279" s="46">
        <f t="shared" si="30"/>
        <v>0</v>
      </c>
      <c r="G279" s="101">
        <v>0</v>
      </c>
      <c r="H279" s="99">
        <v>0</v>
      </c>
      <c r="I279" s="46">
        <f t="shared" si="26"/>
        <v>0</v>
      </c>
      <c r="J279" s="91"/>
      <c r="K279" s="20"/>
      <c r="L279" s="72">
        <f t="shared" si="27"/>
        <v>0</v>
      </c>
      <c r="M279" s="17" t="s">
        <v>16</v>
      </c>
      <c r="N279" s="18">
        <v>0</v>
      </c>
      <c r="O279" s="23">
        <f t="shared" si="28"/>
        <v>0</v>
      </c>
      <c r="P279" s="19"/>
      <c r="Q279" s="43">
        <f t="shared" si="29"/>
        <v>0</v>
      </c>
    </row>
    <row r="280" spans="1:18" ht="24.6" x14ac:dyDescent="0.65">
      <c r="A280" s="10">
        <v>276</v>
      </c>
      <c r="B280" s="10"/>
      <c r="C280" s="19"/>
      <c r="D280" s="71">
        <f>+'1'!I280</f>
        <v>0</v>
      </c>
      <c r="E280" s="90">
        <v>0</v>
      </c>
      <c r="F280" s="46">
        <f t="shared" si="30"/>
        <v>0</v>
      </c>
      <c r="G280" s="101">
        <v>0</v>
      </c>
      <c r="H280" s="99">
        <v>0</v>
      </c>
      <c r="I280" s="46">
        <f t="shared" si="26"/>
        <v>0</v>
      </c>
      <c r="J280" s="91"/>
      <c r="K280" s="20"/>
      <c r="L280" s="72">
        <f t="shared" si="27"/>
        <v>0</v>
      </c>
      <c r="M280" s="17" t="s">
        <v>16</v>
      </c>
      <c r="N280" s="18">
        <v>0</v>
      </c>
      <c r="O280" s="23">
        <f t="shared" si="28"/>
        <v>0</v>
      </c>
      <c r="P280" s="19"/>
      <c r="Q280" s="43">
        <f t="shared" si="29"/>
        <v>0</v>
      </c>
    </row>
    <row r="281" spans="1:18" ht="24.6" x14ac:dyDescent="0.65">
      <c r="A281" s="10">
        <v>277</v>
      </c>
      <c r="B281" s="10"/>
      <c r="C281" s="19"/>
      <c r="D281" s="71">
        <f>+'1'!I281</f>
        <v>0</v>
      </c>
      <c r="E281" s="90">
        <v>0</v>
      </c>
      <c r="F281" s="46">
        <f t="shared" si="30"/>
        <v>0</v>
      </c>
      <c r="G281" s="101">
        <v>0</v>
      </c>
      <c r="H281" s="99">
        <v>0</v>
      </c>
      <c r="I281" s="46">
        <f t="shared" si="26"/>
        <v>0</v>
      </c>
      <c r="J281" s="91"/>
      <c r="K281" s="20"/>
      <c r="L281" s="72">
        <f t="shared" si="27"/>
        <v>0</v>
      </c>
      <c r="M281" s="17" t="s">
        <v>16</v>
      </c>
      <c r="N281" s="18">
        <v>0</v>
      </c>
      <c r="O281" s="23">
        <f t="shared" si="28"/>
        <v>0</v>
      </c>
      <c r="P281" s="19"/>
      <c r="Q281" s="43">
        <f t="shared" si="29"/>
        <v>0</v>
      </c>
    </row>
    <row r="282" spans="1:18" ht="24.6" x14ac:dyDescent="0.65">
      <c r="A282" s="10">
        <v>278</v>
      </c>
      <c r="B282" s="10"/>
      <c r="C282" s="19"/>
      <c r="D282" s="71">
        <f>+'1'!I282</f>
        <v>0</v>
      </c>
      <c r="E282" s="90">
        <v>0</v>
      </c>
      <c r="F282" s="46">
        <f t="shared" si="30"/>
        <v>0</v>
      </c>
      <c r="G282" s="101">
        <v>0</v>
      </c>
      <c r="H282" s="99">
        <v>0</v>
      </c>
      <c r="I282" s="46">
        <f t="shared" si="26"/>
        <v>0</v>
      </c>
      <c r="J282" s="91"/>
      <c r="K282" s="20"/>
      <c r="L282" s="72">
        <f t="shared" si="27"/>
        <v>0</v>
      </c>
      <c r="M282" s="17" t="s">
        <v>16</v>
      </c>
      <c r="N282" s="18">
        <v>0</v>
      </c>
      <c r="O282" s="23">
        <f t="shared" si="28"/>
        <v>0</v>
      </c>
      <c r="P282" s="19"/>
      <c r="Q282" s="43">
        <f t="shared" si="29"/>
        <v>0</v>
      </c>
    </row>
    <row r="283" spans="1:18" ht="24.6" x14ac:dyDescent="0.65">
      <c r="A283" s="10">
        <v>279</v>
      </c>
      <c r="B283" s="10"/>
      <c r="C283" s="19"/>
      <c r="D283" s="71"/>
      <c r="E283" s="90">
        <v>0</v>
      </c>
      <c r="F283" s="46">
        <f t="shared" ref="F283" si="31">D283+E283</f>
        <v>0</v>
      </c>
      <c r="G283" s="101">
        <v>0</v>
      </c>
      <c r="H283" s="99">
        <v>0</v>
      </c>
      <c r="I283" s="46">
        <f t="shared" ref="I283" si="32">+F283-G283-J283-H283</f>
        <v>0</v>
      </c>
      <c r="J283" s="91"/>
      <c r="K283" s="20"/>
      <c r="L283" s="72">
        <f t="shared" ref="L283" si="33">+K283*J283</f>
        <v>0</v>
      </c>
      <c r="M283" s="17" t="s">
        <v>16</v>
      </c>
      <c r="N283" s="18">
        <v>0</v>
      </c>
      <c r="O283" s="23">
        <f t="shared" si="28"/>
        <v>0</v>
      </c>
      <c r="P283" s="19"/>
      <c r="Q283" s="43"/>
    </row>
    <row r="284" spans="1:18" ht="24.6" x14ac:dyDescent="0.65">
      <c r="A284" s="10">
        <v>280</v>
      </c>
      <c r="B284" s="10"/>
      <c r="C284" s="19"/>
      <c r="D284" s="71">
        <f>+'1'!I284</f>
        <v>0</v>
      </c>
      <c r="E284" s="90">
        <v>0</v>
      </c>
      <c r="F284" s="46">
        <f t="shared" si="30"/>
        <v>0</v>
      </c>
      <c r="G284" s="101">
        <v>0</v>
      </c>
      <c r="H284" s="99">
        <v>0</v>
      </c>
      <c r="I284" s="46">
        <f t="shared" si="26"/>
        <v>0</v>
      </c>
      <c r="J284" s="91"/>
      <c r="K284" s="20"/>
      <c r="L284" s="72">
        <f t="shared" si="27"/>
        <v>0</v>
      </c>
      <c r="M284" s="17" t="s">
        <v>16</v>
      </c>
      <c r="N284" s="18">
        <v>0</v>
      </c>
      <c r="O284" s="23">
        <f t="shared" si="28"/>
        <v>0</v>
      </c>
      <c r="P284" s="19"/>
      <c r="Q284" s="43">
        <f t="shared" si="29"/>
        <v>0</v>
      </c>
    </row>
    <row r="285" spans="1:18" ht="24.6" x14ac:dyDescent="0.65">
      <c r="A285" s="1"/>
      <c r="B285" s="1"/>
      <c r="D285" s="24"/>
      <c r="E285" s="25"/>
      <c r="F285" s="24"/>
      <c r="G285" s="25"/>
      <c r="H285" s="25"/>
      <c r="I285" s="24"/>
      <c r="J285" s="24"/>
      <c r="K285" s="26"/>
      <c r="L285" s="28"/>
      <c r="M285" s="27"/>
      <c r="N285" s="18">
        <v>0</v>
      </c>
      <c r="O285" s="95" t="s">
        <v>213</v>
      </c>
      <c r="P285" s="96"/>
      <c r="Q285" s="96">
        <f>SUM(Q5:Q284)</f>
        <v>0</v>
      </c>
      <c r="R285" s="96"/>
    </row>
    <row r="286" spans="1:18" ht="25.5" customHeight="1" x14ac:dyDescent="0.6">
      <c r="A286" s="1"/>
      <c r="B286" s="1"/>
      <c r="D286" s="24"/>
      <c r="E286" s="25"/>
      <c r="F286" s="24"/>
      <c r="G286" s="25"/>
      <c r="H286" s="25"/>
      <c r="I286" s="24"/>
      <c r="J286" s="182" t="s">
        <v>212</v>
      </c>
      <c r="K286" s="183"/>
      <c r="L286" s="30">
        <f>+AB188</f>
        <v>0</v>
      </c>
      <c r="M286" s="27"/>
      <c r="N286" s="29"/>
    </row>
    <row r="287" spans="1:18" ht="24.6" x14ac:dyDescent="0.65">
      <c r="A287" s="1"/>
      <c r="B287" s="1"/>
      <c r="D287" s="31"/>
      <c r="F287" s="31"/>
      <c r="I287" s="31"/>
      <c r="J287" s="32"/>
      <c r="K287" s="184" t="s">
        <v>202</v>
      </c>
      <c r="L287" s="184"/>
      <c r="M287" s="33">
        <f>SUM(L5:L286)</f>
        <v>4340</v>
      </c>
    </row>
    <row r="288" spans="1:18" ht="24.6" x14ac:dyDescent="0.65">
      <c r="A288" s="1"/>
      <c r="B288" s="1"/>
      <c r="D288" s="31"/>
      <c r="F288" s="31"/>
      <c r="I288" s="31"/>
      <c r="K288" s="169" t="s">
        <v>203</v>
      </c>
      <c r="L288" s="170"/>
      <c r="M288" s="36">
        <v>0</v>
      </c>
    </row>
    <row r="289" spans="1:21" ht="24.6" x14ac:dyDescent="0.65">
      <c r="A289" s="1"/>
      <c r="B289" s="1"/>
      <c r="D289" s="31"/>
      <c r="F289" s="31"/>
      <c r="I289" s="31"/>
      <c r="K289" s="34" t="s">
        <v>204</v>
      </c>
      <c r="L289" s="35"/>
      <c r="M289" s="36">
        <f>SUM(N289:AS289)</f>
        <v>1620</v>
      </c>
      <c r="N289" s="2">
        <v>50</v>
      </c>
      <c r="O289" s="2">
        <v>100</v>
      </c>
      <c r="P289" s="2">
        <v>90</v>
      </c>
      <c r="Q289" s="2">
        <v>530</v>
      </c>
      <c r="R289" s="2">
        <v>220</v>
      </c>
      <c r="S289" s="2">
        <v>260</v>
      </c>
      <c r="T289" s="2">
        <v>170</v>
      </c>
      <c r="U289" s="2">
        <v>200</v>
      </c>
    </row>
    <row r="290" spans="1:21" ht="24.6" x14ac:dyDescent="0.65">
      <c r="A290" s="1"/>
      <c r="B290" s="1"/>
      <c r="D290" s="31"/>
      <c r="F290" s="31"/>
      <c r="I290" s="31"/>
      <c r="K290" s="169" t="s">
        <v>205</v>
      </c>
      <c r="L290" s="170"/>
      <c r="M290" s="36">
        <v>0</v>
      </c>
    </row>
    <row r="291" spans="1:21" ht="24.6" x14ac:dyDescent="0.65">
      <c r="A291" s="1"/>
      <c r="B291" s="1"/>
      <c r="D291" s="31"/>
      <c r="F291" s="31"/>
      <c r="I291" s="31"/>
      <c r="K291" s="169" t="s">
        <v>206</v>
      </c>
      <c r="L291" s="170"/>
      <c r="M291" s="36">
        <v>0</v>
      </c>
    </row>
    <row r="292" spans="1:21" ht="24.6" x14ac:dyDescent="0.65">
      <c r="A292" s="1"/>
      <c r="B292" s="1"/>
      <c r="D292" s="31"/>
      <c r="F292" s="31"/>
      <c r="I292" s="31"/>
      <c r="K292" s="169" t="s">
        <v>207</v>
      </c>
      <c r="L292" s="170"/>
      <c r="M292" s="37">
        <f>SUM(N5:N285)</f>
        <v>170</v>
      </c>
    </row>
    <row r="293" spans="1:21" ht="24.6" x14ac:dyDescent="0.65">
      <c r="A293" s="1"/>
      <c r="B293" s="1"/>
      <c r="D293" s="31"/>
      <c r="F293" s="31"/>
      <c r="I293" s="31"/>
      <c r="K293" s="169" t="s">
        <v>208</v>
      </c>
      <c r="L293" s="170"/>
      <c r="M293" s="33">
        <f>M287-M288-M289-M291-M292</f>
        <v>2550</v>
      </c>
    </row>
    <row r="294" spans="1:21" ht="24.6" x14ac:dyDescent="0.65">
      <c r="A294" s="1"/>
      <c r="B294" s="1"/>
      <c r="D294" s="31"/>
      <c r="F294" s="31"/>
      <c r="I294" s="31"/>
      <c r="K294" s="169" t="s">
        <v>209</v>
      </c>
      <c r="L294" s="170"/>
      <c r="M294" s="37">
        <v>2550</v>
      </c>
    </row>
    <row r="295" spans="1:21" ht="24.6" x14ac:dyDescent="0.65">
      <c r="A295" s="1"/>
      <c r="B295" s="1"/>
      <c r="D295" s="31"/>
      <c r="F295" s="31"/>
      <c r="I295" s="31"/>
      <c r="K295" s="169" t="s">
        <v>210</v>
      </c>
      <c r="L295" s="170"/>
      <c r="M295" s="33">
        <f>+M294-M293</f>
        <v>0</v>
      </c>
    </row>
    <row r="296" spans="1:21" ht="24.6" x14ac:dyDescent="0.65">
      <c r="I296" s="2"/>
      <c r="K296" s="169" t="s">
        <v>211</v>
      </c>
      <c r="L296" s="170"/>
      <c r="M296" s="33">
        <f>+M294-M293</f>
        <v>0</v>
      </c>
    </row>
    <row r="297" spans="1:21" x14ac:dyDescent="0.6">
      <c r="I297" s="2"/>
      <c r="K297" s="2"/>
    </row>
    <row r="298" spans="1:21" ht="24.6" x14ac:dyDescent="0.65">
      <c r="I298" s="2"/>
      <c r="K298" s="92" t="s">
        <v>333</v>
      </c>
    </row>
    <row r="299" spans="1:21" x14ac:dyDescent="0.6">
      <c r="I299" s="2"/>
      <c r="K299" s="2"/>
    </row>
    <row r="300" spans="1:21" x14ac:dyDescent="0.6">
      <c r="I300" s="2"/>
      <c r="K300" s="2"/>
    </row>
    <row r="301" spans="1:21" x14ac:dyDescent="0.6">
      <c r="I301" s="2"/>
      <c r="K301" s="2"/>
    </row>
    <row r="302" spans="1:21" x14ac:dyDescent="0.6">
      <c r="I302" s="2"/>
      <c r="K302" s="2"/>
    </row>
    <row r="303" spans="1:21" x14ac:dyDescent="0.6">
      <c r="I303" s="2"/>
      <c r="K303" s="2"/>
    </row>
    <row r="304" spans="1:21" x14ac:dyDescent="0.6">
      <c r="I304" s="2"/>
      <c r="K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C296" xr:uid="{A8659A1D-7742-48A0-A8EC-0F2280F9B025}"/>
  <mergeCells count="35">
    <mergeCell ref="A2:M2"/>
    <mergeCell ref="S2:AC2"/>
    <mergeCell ref="A3:A4"/>
    <mergeCell ref="C3:C4"/>
    <mergeCell ref="D3:D4"/>
    <mergeCell ref="E3:E4"/>
    <mergeCell ref="F3:F4"/>
    <mergeCell ref="I3:I4"/>
    <mergeCell ref="J3:L3"/>
    <mergeCell ref="M3:M4"/>
    <mergeCell ref="Y3:Y4"/>
    <mergeCell ref="Z3:AB3"/>
    <mergeCell ref="AC3:AC4"/>
    <mergeCell ref="H3:H4"/>
    <mergeCell ref="P3:P4"/>
    <mergeCell ref="Q3:Q4"/>
    <mergeCell ref="AD3:AD4"/>
    <mergeCell ref="V3:V4"/>
    <mergeCell ref="W3:W4"/>
    <mergeCell ref="K293:L293"/>
    <mergeCell ref="T32:AA32"/>
    <mergeCell ref="N3:N4"/>
    <mergeCell ref="S3:S4"/>
    <mergeCell ref="T3:T4"/>
    <mergeCell ref="U3:U4"/>
    <mergeCell ref="B3:B4"/>
    <mergeCell ref="K294:L294"/>
    <mergeCell ref="K295:L295"/>
    <mergeCell ref="K296:L296"/>
    <mergeCell ref="J286:K286"/>
    <mergeCell ref="K287:L287"/>
    <mergeCell ref="K288:L288"/>
    <mergeCell ref="K290:L290"/>
    <mergeCell ref="K291:L291"/>
    <mergeCell ref="K292:L29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596F-13BB-4681-9D5E-96594F2D48A4}">
  <sheetPr>
    <tabColor rgb="FFF789D2"/>
  </sheetPr>
  <dimension ref="A1:AD371"/>
  <sheetViews>
    <sheetView zoomScaleNormal="100" workbookViewId="0">
      <pane xSplit="9" ySplit="4" topLeftCell="J5" activePane="bottomRight" state="frozen"/>
      <selection activeCell="K15" sqref="K15"/>
      <selection pane="topRight" activeCell="K15" sqref="K15"/>
      <selection pane="bottomLeft" activeCell="K15" sqref="K15"/>
      <selection pane="bottomRight" activeCell="G36" sqref="G36:G285"/>
    </sheetView>
  </sheetViews>
  <sheetFormatPr defaultColWidth="9" defaultRowHeight="24" x14ac:dyDescent="0.6"/>
  <cols>
    <col min="1" max="1" width="6.69921875" style="2" customWidth="1"/>
    <col min="2" max="2" width="14" style="2" hidden="1" customWidth="1"/>
    <col min="3" max="3" width="43.69921875" style="2" bestFit="1" customWidth="1"/>
    <col min="4" max="8" width="9.69921875" style="2" customWidth="1"/>
    <col min="9" max="9" width="9.69921875" style="38" customWidth="1"/>
    <col min="10" max="10" width="9.69921875" style="2" customWidth="1"/>
    <col min="11" max="11" width="9.69921875" style="39" customWidth="1"/>
    <col min="12" max="12" width="10.69921875" style="2" customWidth="1"/>
    <col min="13" max="13" width="17.69921875" style="2" bestFit="1" customWidth="1"/>
    <col min="14" max="14" width="9" style="2"/>
    <col min="15" max="15" width="19.09765625" style="2" customWidth="1"/>
    <col min="16" max="16" width="10.09765625" style="2" customWidth="1"/>
    <col min="17" max="17" width="17.69921875" style="2" bestFit="1" customWidth="1"/>
    <col min="18" max="18" width="10.09765625" style="2" bestFit="1" customWidth="1"/>
    <col min="19" max="19" width="9" style="2"/>
    <col min="20" max="20" width="34.69921875" style="2" bestFit="1" customWidth="1"/>
    <col min="21" max="28" width="9" style="2"/>
    <col min="29" max="29" width="15.69921875" style="2" customWidth="1"/>
    <col min="30" max="16384" width="9" style="2"/>
  </cols>
  <sheetData>
    <row r="1" spans="1:30" x14ac:dyDescent="0.6">
      <c r="A1" s="1"/>
      <c r="B1" s="1"/>
      <c r="I1" s="2"/>
      <c r="K1" s="2"/>
    </row>
    <row r="2" spans="1:30" s="3" customFormat="1" ht="28.8" x14ac:dyDescent="0.75">
      <c r="A2" s="180" t="s">
        <v>263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S2" s="181" t="s">
        <v>0</v>
      </c>
      <c r="T2" s="181"/>
      <c r="U2" s="181"/>
      <c r="V2" s="181"/>
      <c r="W2" s="181"/>
      <c r="X2" s="181"/>
      <c r="Y2" s="181"/>
      <c r="Z2" s="181"/>
      <c r="AA2" s="181"/>
      <c r="AB2" s="181"/>
      <c r="AC2" s="181"/>
    </row>
    <row r="3" spans="1:30" s="5" customFormat="1" ht="26.4" x14ac:dyDescent="0.7">
      <c r="A3" s="171" t="s">
        <v>1</v>
      </c>
      <c r="B3" s="167" t="s">
        <v>487</v>
      </c>
      <c r="C3" s="176" t="s">
        <v>2</v>
      </c>
      <c r="D3" s="171" t="s">
        <v>3</v>
      </c>
      <c r="E3" s="171" t="s">
        <v>4</v>
      </c>
      <c r="F3" s="171" t="s">
        <v>5</v>
      </c>
      <c r="G3" s="100" t="s">
        <v>6</v>
      </c>
      <c r="H3" s="178" t="s">
        <v>335</v>
      </c>
      <c r="I3" s="171" t="s">
        <v>7</v>
      </c>
      <c r="J3" s="177" t="s">
        <v>8</v>
      </c>
      <c r="K3" s="177"/>
      <c r="L3" s="177"/>
      <c r="M3" s="171" t="s">
        <v>9</v>
      </c>
      <c r="N3" s="175" t="s">
        <v>10</v>
      </c>
      <c r="P3" s="163" t="s">
        <v>336</v>
      </c>
      <c r="Q3" s="165" t="s">
        <v>337</v>
      </c>
      <c r="S3" s="171" t="s">
        <v>1</v>
      </c>
      <c r="T3" s="171" t="s">
        <v>2</v>
      </c>
      <c r="U3" s="171" t="s">
        <v>3</v>
      </c>
      <c r="V3" s="171" t="s">
        <v>4</v>
      </c>
      <c r="W3" s="171" t="s">
        <v>5</v>
      </c>
      <c r="X3" s="88" t="s">
        <v>6</v>
      </c>
      <c r="Y3" s="171" t="s">
        <v>7</v>
      </c>
      <c r="Z3" s="177" t="s">
        <v>8</v>
      </c>
      <c r="AA3" s="177"/>
      <c r="AB3" s="177"/>
      <c r="AC3" s="171" t="s">
        <v>9</v>
      </c>
      <c r="AD3" s="175" t="s">
        <v>10</v>
      </c>
    </row>
    <row r="4" spans="1:30" s="5" customFormat="1" ht="26.4" x14ac:dyDescent="0.7">
      <c r="A4" s="171"/>
      <c r="B4" s="168"/>
      <c r="C4" s="176"/>
      <c r="D4" s="171"/>
      <c r="E4" s="171"/>
      <c r="F4" s="171"/>
      <c r="G4" s="100" t="s">
        <v>11</v>
      </c>
      <c r="H4" s="179"/>
      <c r="I4" s="171"/>
      <c r="J4" s="88" t="s">
        <v>12</v>
      </c>
      <c r="K4" s="89" t="s">
        <v>13</v>
      </c>
      <c r="L4" s="88" t="s">
        <v>14</v>
      </c>
      <c r="M4" s="171"/>
      <c r="N4" s="175"/>
      <c r="P4" s="164"/>
      <c r="Q4" s="166"/>
      <c r="S4" s="171"/>
      <c r="T4" s="171"/>
      <c r="U4" s="171"/>
      <c r="V4" s="171"/>
      <c r="W4" s="171"/>
      <c r="X4" s="88" t="s">
        <v>11</v>
      </c>
      <c r="Y4" s="171"/>
      <c r="Z4" s="88" t="s">
        <v>12</v>
      </c>
      <c r="AA4" s="89" t="s">
        <v>13</v>
      </c>
      <c r="AB4" s="88" t="s">
        <v>14</v>
      </c>
      <c r="AC4" s="171"/>
      <c r="AD4" s="175"/>
    </row>
    <row r="5" spans="1:30" ht="24.6" x14ac:dyDescent="0.65">
      <c r="A5" s="10">
        <v>1</v>
      </c>
      <c r="B5" s="10" t="s">
        <v>492</v>
      </c>
      <c r="C5" s="19" t="s">
        <v>407</v>
      </c>
      <c r="D5" s="71">
        <f>+'2'!I5</f>
        <v>7</v>
      </c>
      <c r="E5" s="90">
        <v>20</v>
      </c>
      <c r="F5" s="46">
        <f t="shared" ref="F5:F147" si="0">D5+E5</f>
        <v>27</v>
      </c>
      <c r="G5" s="101">
        <v>0</v>
      </c>
      <c r="H5" s="99">
        <v>0</v>
      </c>
      <c r="I5" s="46">
        <f t="shared" ref="I5:I71" si="1">+F5-G5-J5-H5</f>
        <v>27</v>
      </c>
      <c r="J5" s="91"/>
      <c r="K5" s="15">
        <v>50</v>
      </c>
      <c r="L5" s="72">
        <f>+K5*J5</f>
        <v>0</v>
      </c>
      <c r="M5" s="17" t="s">
        <v>16</v>
      </c>
      <c r="N5" s="18">
        <v>0</v>
      </c>
      <c r="O5" s="23">
        <f>SUM(L5-N5)</f>
        <v>0</v>
      </c>
      <c r="P5" s="19"/>
      <c r="Q5" s="43">
        <f>+L5*P5</f>
        <v>0</v>
      </c>
      <c r="S5" s="10">
        <v>1</v>
      </c>
      <c r="T5" s="19"/>
      <c r="U5" s="46">
        <v>0</v>
      </c>
      <c r="V5" s="90">
        <v>0</v>
      </c>
      <c r="W5" s="46">
        <f t="shared" ref="W5:W14" si="2">U5+V5</f>
        <v>0</v>
      </c>
      <c r="X5" s="90">
        <v>0</v>
      </c>
      <c r="Y5" s="46">
        <f t="shared" ref="Y5:Y14" si="3">W5-X5-Z5</f>
        <v>0</v>
      </c>
      <c r="Z5" s="91">
        <v>0</v>
      </c>
      <c r="AA5" s="22"/>
      <c r="AB5" s="43">
        <f t="shared" ref="AB5:AB14" si="4">Z5*AA5</f>
        <v>0</v>
      </c>
      <c r="AC5" s="17" t="s">
        <v>16</v>
      </c>
      <c r="AD5" s="18">
        <v>0</v>
      </c>
    </row>
    <row r="6" spans="1:30" ht="24.6" x14ac:dyDescent="0.65">
      <c r="A6" s="10">
        <v>2</v>
      </c>
      <c r="B6" s="10" t="s">
        <v>508</v>
      </c>
      <c r="C6" s="19" t="s">
        <v>408</v>
      </c>
      <c r="D6" s="71">
        <f>+'2'!I6</f>
        <v>184</v>
      </c>
      <c r="E6" s="90">
        <v>30</v>
      </c>
      <c r="F6" s="46">
        <f t="shared" si="0"/>
        <v>214</v>
      </c>
      <c r="G6" s="101">
        <v>0</v>
      </c>
      <c r="H6" s="99">
        <v>0</v>
      </c>
      <c r="I6" s="46">
        <f t="shared" si="1"/>
        <v>210</v>
      </c>
      <c r="J6" s="91">
        <v>4</v>
      </c>
      <c r="K6" s="15">
        <v>100</v>
      </c>
      <c r="L6" s="72">
        <f t="shared" ref="L6:L72" si="5">+K6*J6</f>
        <v>400</v>
      </c>
      <c r="M6" s="17" t="s">
        <v>16</v>
      </c>
      <c r="N6" s="18">
        <v>0</v>
      </c>
      <c r="O6" s="23">
        <f t="shared" ref="O6:O72" si="6">SUM(L6-N6)</f>
        <v>400</v>
      </c>
      <c r="P6" s="19"/>
      <c r="Q6" s="43">
        <f t="shared" ref="Q6:Q72" si="7">+L6*P6</f>
        <v>0</v>
      </c>
      <c r="S6" s="10">
        <v>2</v>
      </c>
      <c r="T6" s="19"/>
      <c r="U6" s="46">
        <v>0</v>
      </c>
      <c r="V6" s="90">
        <v>0</v>
      </c>
      <c r="W6" s="46">
        <f t="shared" si="2"/>
        <v>0</v>
      </c>
      <c r="X6" s="90">
        <v>0</v>
      </c>
      <c r="Y6" s="46">
        <f t="shared" si="3"/>
        <v>0</v>
      </c>
      <c r="Z6" s="91">
        <v>0</v>
      </c>
      <c r="AA6" s="22"/>
      <c r="AB6" s="43">
        <f t="shared" si="4"/>
        <v>0</v>
      </c>
      <c r="AC6" s="17" t="s">
        <v>16</v>
      </c>
      <c r="AD6" s="18">
        <v>0</v>
      </c>
    </row>
    <row r="7" spans="1:30" ht="24.6" x14ac:dyDescent="0.65">
      <c r="A7" s="10">
        <v>3</v>
      </c>
      <c r="B7" s="10"/>
      <c r="C7" s="19" t="s">
        <v>395</v>
      </c>
      <c r="D7" s="71">
        <f>+'2'!I7</f>
        <v>0</v>
      </c>
      <c r="E7" s="90">
        <v>0</v>
      </c>
      <c r="F7" s="46">
        <f t="shared" si="0"/>
        <v>0</v>
      </c>
      <c r="G7" s="101">
        <v>0</v>
      </c>
      <c r="H7" s="99">
        <v>0</v>
      </c>
      <c r="I7" s="46">
        <f t="shared" si="1"/>
        <v>0</v>
      </c>
      <c r="J7" s="91"/>
      <c r="K7" s="15">
        <v>50</v>
      </c>
      <c r="L7" s="72">
        <f t="shared" si="5"/>
        <v>0</v>
      </c>
      <c r="M7" s="17" t="s">
        <v>16</v>
      </c>
      <c r="N7" s="18">
        <v>0</v>
      </c>
      <c r="O7" s="23">
        <f t="shared" si="6"/>
        <v>0</v>
      </c>
      <c r="P7" s="19"/>
      <c r="Q7" s="43">
        <f t="shared" si="7"/>
        <v>0</v>
      </c>
      <c r="S7" s="10">
        <v>3</v>
      </c>
      <c r="T7" s="19"/>
      <c r="U7" s="46">
        <v>0</v>
      </c>
      <c r="V7" s="90">
        <v>0</v>
      </c>
      <c r="W7" s="46">
        <f t="shared" si="2"/>
        <v>0</v>
      </c>
      <c r="X7" s="90">
        <v>0</v>
      </c>
      <c r="Y7" s="46">
        <f t="shared" si="3"/>
        <v>0</v>
      </c>
      <c r="Z7" s="91">
        <v>0</v>
      </c>
      <c r="AA7" s="22"/>
      <c r="AB7" s="43">
        <f t="shared" si="4"/>
        <v>0</v>
      </c>
      <c r="AC7" s="17" t="s">
        <v>16</v>
      </c>
      <c r="AD7" s="18">
        <v>0</v>
      </c>
    </row>
    <row r="8" spans="1:30" ht="24.6" x14ac:dyDescent="0.65">
      <c r="A8" s="10">
        <v>4</v>
      </c>
      <c r="B8" s="10"/>
      <c r="C8" s="19" t="s">
        <v>394</v>
      </c>
      <c r="D8" s="71">
        <f>+'2'!I8</f>
        <v>0</v>
      </c>
      <c r="E8" s="90">
        <v>0</v>
      </c>
      <c r="F8" s="46">
        <f t="shared" si="0"/>
        <v>0</v>
      </c>
      <c r="G8" s="101">
        <v>0</v>
      </c>
      <c r="H8" s="99">
        <v>0</v>
      </c>
      <c r="I8" s="46">
        <f t="shared" si="1"/>
        <v>0</v>
      </c>
      <c r="J8" s="91"/>
      <c r="K8" s="15">
        <v>100</v>
      </c>
      <c r="L8" s="72">
        <f t="shared" si="5"/>
        <v>0</v>
      </c>
      <c r="M8" s="17" t="s">
        <v>16</v>
      </c>
      <c r="N8" s="18">
        <v>0</v>
      </c>
      <c r="O8" s="23">
        <f t="shared" si="6"/>
        <v>0</v>
      </c>
      <c r="P8" s="19"/>
      <c r="Q8" s="43">
        <f t="shared" si="7"/>
        <v>0</v>
      </c>
      <c r="S8" s="10">
        <v>4</v>
      </c>
      <c r="T8" s="19"/>
      <c r="U8" s="46">
        <v>0</v>
      </c>
      <c r="V8" s="90">
        <v>0</v>
      </c>
      <c r="W8" s="46">
        <f t="shared" si="2"/>
        <v>0</v>
      </c>
      <c r="X8" s="90">
        <v>0</v>
      </c>
      <c r="Y8" s="46">
        <f t="shared" si="3"/>
        <v>0</v>
      </c>
      <c r="Z8" s="91">
        <v>0</v>
      </c>
      <c r="AA8" s="22"/>
      <c r="AB8" s="43">
        <f t="shared" si="4"/>
        <v>0</v>
      </c>
      <c r="AC8" s="17" t="s">
        <v>16</v>
      </c>
      <c r="AD8" s="18">
        <v>0</v>
      </c>
    </row>
    <row r="9" spans="1:30" ht="24.6" x14ac:dyDescent="0.65">
      <c r="A9" s="10">
        <v>5</v>
      </c>
      <c r="B9" s="10"/>
      <c r="C9" s="19" t="s">
        <v>20</v>
      </c>
      <c r="D9" s="71">
        <f>+'2'!I9</f>
        <v>0</v>
      </c>
      <c r="E9" s="90">
        <v>0</v>
      </c>
      <c r="F9" s="46">
        <f t="shared" si="0"/>
        <v>0</v>
      </c>
      <c r="G9" s="101">
        <v>0</v>
      </c>
      <c r="H9" s="99">
        <v>0</v>
      </c>
      <c r="I9" s="46">
        <f t="shared" si="1"/>
        <v>0</v>
      </c>
      <c r="J9" s="91"/>
      <c r="K9" s="15">
        <v>10</v>
      </c>
      <c r="L9" s="72">
        <f t="shared" si="5"/>
        <v>0</v>
      </c>
      <c r="M9" s="17" t="s">
        <v>16</v>
      </c>
      <c r="N9" s="18">
        <v>0</v>
      </c>
      <c r="O9" s="23">
        <f t="shared" si="6"/>
        <v>0</v>
      </c>
      <c r="P9" s="19"/>
      <c r="Q9" s="43">
        <f t="shared" si="7"/>
        <v>0</v>
      </c>
      <c r="S9" s="10">
        <v>5</v>
      </c>
      <c r="T9" s="19"/>
      <c r="U9" s="46">
        <v>0</v>
      </c>
      <c r="V9" s="90">
        <v>0</v>
      </c>
      <c r="W9" s="46">
        <f t="shared" si="2"/>
        <v>0</v>
      </c>
      <c r="X9" s="90">
        <v>0</v>
      </c>
      <c r="Y9" s="46">
        <f t="shared" si="3"/>
        <v>0</v>
      </c>
      <c r="Z9" s="91">
        <v>0</v>
      </c>
      <c r="AA9" s="22"/>
      <c r="AB9" s="43">
        <f t="shared" si="4"/>
        <v>0</v>
      </c>
      <c r="AC9" s="17" t="s">
        <v>16</v>
      </c>
      <c r="AD9" s="18">
        <v>0</v>
      </c>
    </row>
    <row r="10" spans="1:30" ht="24.6" x14ac:dyDescent="0.65">
      <c r="A10" s="10">
        <v>6</v>
      </c>
      <c r="B10" s="10" t="s">
        <v>514</v>
      </c>
      <c r="C10" s="19" t="s">
        <v>21</v>
      </c>
      <c r="D10" s="71">
        <f>+'2'!I10</f>
        <v>0</v>
      </c>
      <c r="E10" s="90">
        <v>0</v>
      </c>
      <c r="F10" s="46">
        <f t="shared" si="0"/>
        <v>0</v>
      </c>
      <c r="G10" s="101">
        <v>0</v>
      </c>
      <c r="H10" s="99">
        <v>0</v>
      </c>
      <c r="I10" s="46">
        <f t="shared" si="1"/>
        <v>0</v>
      </c>
      <c r="J10" s="91"/>
      <c r="K10" s="15">
        <v>15</v>
      </c>
      <c r="L10" s="72">
        <f t="shared" si="5"/>
        <v>0</v>
      </c>
      <c r="M10" s="17" t="s">
        <v>16</v>
      </c>
      <c r="N10" s="18">
        <v>0</v>
      </c>
      <c r="O10" s="23">
        <f t="shared" si="6"/>
        <v>0</v>
      </c>
      <c r="P10" s="19"/>
      <c r="Q10" s="43">
        <f t="shared" si="7"/>
        <v>0</v>
      </c>
      <c r="S10" s="10">
        <v>6</v>
      </c>
      <c r="T10" s="19"/>
      <c r="U10" s="46">
        <v>0</v>
      </c>
      <c r="V10" s="90">
        <v>0</v>
      </c>
      <c r="W10" s="46">
        <f t="shared" si="2"/>
        <v>0</v>
      </c>
      <c r="X10" s="90">
        <v>0</v>
      </c>
      <c r="Y10" s="46">
        <f t="shared" si="3"/>
        <v>0</v>
      </c>
      <c r="Z10" s="91">
        <v>0</v>
      </c>
      <c r="AA10" s="22"/>
      <c r="AB10" s="43">
        <f t="shared" si="4"/>
        <v>0</v>
      </c>
      <c r="AC10" s="17" t="s">
        <v>16</v>
      </c>
      <c r="AD10" s="18">
        <v>0</v>
      </c>
    </row>
    <row r="11" spans="1:30" ht="24.6" x14ac:dyDescent="0.65">
      <c r="A11" s="10">
        <v>7</v>
      </c>
      <c r="B11" s="10"/>
      <c r="C11" s="19" t="s">
        <v>401</v>
      </c>
      <c r="D11" s="71">
        <f>+'2'!I11</f>
        <v>0</v>
      </c>
      <c r="E11" s="90">
        <v>0</v>
      </c>
      <c r="F11" s="46">
        <f t="shared" si="0"/>
        <v>0</v>
      </c>
      <c r="G11" s="101">
        <v>0</v>
      </c>
      <c r="H11" s="99">
        <v>0</v>
      </c>
      <c r="I11" s="46">
        <f t="shared" si="1"/>
        <v>0</v>
      </c>
      <c r="J11" s="91"/>
      <c r="K11" s="15">
        <v>40</v>
      </c>
      <c r="L11" s="72">
        <f t="shared" si="5"/>
        <v>0</v>
      </c>
      <c r="M11" s="17" t="s">
        <v>16</v>
      </c>
      <c r="N11" s="18">
        <v>0</v>
      </c>
      <c r="O11" s="23">
        <f t="shared" si="6"/>
        <v>0</v>
      </c>
      <c r="P11" s="19"/>
      <c r="Q11" s="43">
        <f t="shared" si="7"/>
        <v>0</v>
      </c>
      <c r="S11" s="10">
        <v>7</v>
      </c>
      <c r="T11" s="19"/>
      <c r="U11" s="46">
        <v>0</v>
      </c>
      <c r="V11" s="90">
        <v>0</v>
      </c>
      <c r="W11" s="46">
        <f t="shared" si="2"/>
        <v>0</v>
      </c>
      <c r="X11" s="90">
        <v>0</v>
      </c>
      <c r="Y11" s="46">
        <f t="shared" si="3"/>
        <v>0</v>
      </c>
      <c r="Z11" s="91">
        <v>0</v>
      </c>
      <c r="AA11" s="22"/>
      <c r="AB11" s="43">
        <f t="shared" si="4"/>
        <v>0</v>
      </c>
      <c r="AC11" s="17" t="s">
        <v>16</v>
      </c>
      <c r="AD11" s="18">
        <v>0</v>
      </c>
    </row>
    <row r="12" spans="1:30" ht="24.6" x14ac:dyDescent="0.65">
      <c r="A12" s="10">
        <v>8</v>
      </c>
      <c r="B12" s="10"/>
      <c r="C12" s="19" t="s">
        <v>378</v>
      </c>
      <c r="D12" s="71">
        <f>+'2'!I12</f>
        <v>0</v>
      </c>
      <c r="E12" s="90">
        <v>0</v>
      </c>
      <c r="F12" s="46">
        <f t="shared" si="0"/>
        <v>0</v>
      </c>
      <c r="G12" s="101">
        <v>0</v>
      </c>
      <c r="H12" s="99">
        <v>0</v>
      </c>
      <c r="I12" s="46">
        <f t="shared" si="1"/>
        <v>0</v>
      </c>
      <c r="J12" s="91"/>
      <c r="K12" s="15">
        <v>100</v>
      </c>
      <c r="L12" s="72">
        <f t="shared" si="5"/>
        <v>0</v>
      </c>
      <c r="M12" s="17" t="s">
        <v>16</v>
      </c>
      <c r="N12" s="18">
        <v>0</v>
      </c>
      <c r="O12" s="23">
        <f t="shared" si="6"/>
        <v>0</v>
      </c>
      <c r="P12" s="19"/>
      <c r="Q12" s="43">
        <f t="shared" si="7"/>
        <v>0</v>
      </c>
      <c r="S12" s="10">
        <v>8</v>
      </c>
      <c r="T12" s="19"/>
      <c r="U12" s="46">
        <v>0</v>
      </c>
      <c r="V12" s="90">
        <v>0</v>
      </c>
      <c r="W12" s="46">
        <f t="shared" si="2"/>
        <v>0</v>
      </c>
      <c r="X12" s="90">
        <v>0</v>
      </c>
      <c r="Y12" s="46">
        <f t="shared" si="3"/>
        <v>0</v>
      </c>
      <c r="Z12" s="91">
        <v>0</v>
      </c>
      <c r="AA12" s="22"/>
      <c r="AB12" s="43">
        <f t="shared" si="4"/>
        <v>0</v>
      </c>
      <c r="AC12" s="17" t="s">
        <v>16</v>
      </c>
      <c r="AD12" s="18">
        <v>0</v>
      </c>
    </row>
    <row r="13" spans="1:30" ht="24.6" x14ac:dyDescent="0.65">
      <c r="A13" s="10">
        <v>9</v>
      </c>
      <c r="B13" s="10" t="s">
        <v>507</v>
      </c>
      <c r="C13" s="19" t="s">
        <v>391</v>
      </c>
      <c r="D13" s="71">
        <f>+'2'!I13</f>
        <v>16</v>
      </c>
      <c r="E13" s="90">
        <v>20</v>
      </c>
      <c r="F13" s="46">
        <f t="shared" si="0"/>
        <v>36</v>
      </c>
      <c r="G13" s="101">
        <v>0</v>
      </c>
      <c r="H13" s="99">
        <v>0</v>
      </c>
      <c r="I13" s="46">
        <f t="shared" si="1"/>
        <v>28</v>
      </c>
      <c r="J13" s="91">
        <v>8</v>
      </c>
      <c r="K13" s="15">
        <v>50</v>
      </c>
      <c r="L13" s="72">
        <f t="shared" si="5"/>
        <v>400</v>
      </c>
      <c r="M13" s="17" t="s">
        <v>16</v>
      </c>
      <c r="N13" s="18">
        <v>0</v>
      </c>
      <c r="O13" s="23">
        <f t="shared" si="6"/>
        <v>400</v>
      </c>
      <c r="P13" s="19"/>
      <c r="Q13" s="43">
        <f t="shared" si="7"/>
        <v>0</v>
      </c>
      <c r="S13" s="10">
        <v>9</v>
      </c>
      <c r="T13" s="19"/>
      <c r="U13" s="46">
        <v>0</v>
      </c>
      <c r="V13" s="90">
        <v>0</v>
      </c>
      <c r="W13" s="46">
        <f t="shared" si="2"/>
        <v>0</v>
      </c>
      <c r="X13" s="90">
        <v>0</v>
      </c>
      <c r="Y13" s="46">
        <f t="shared" si="3"/>
        <v>0</v>
      </c>
      <c r="Z13" s="91">
        <v>0</v>
      </c>
      <c r="AA13" s="22"/>
      <c r="AB13" s="43">
        <f t="shared" si="4"/>
        <v>0</v>
      </c>
      <c r="AC13" s="17" t="s">
        <v>16</v>
      </c>
      <c r="AD13" s="18">
        <v>0</v>
      </c>
    </row>
    <row r="14" spans="1:30" ht="24.6" x14ac:dyDescent="0.65">
      <c r="A14" s="10">
        <v>10</v>
      </c>
      <c r="B14" s="10"/>
      <c r="C14" s="19" t="s">
        <v>400</v>
      </c>
      <c r="D14" s="71">
        <f>+'2'!I14</f>
        <v>0</v>
      </c>
      <c r="E14" s="90">
        <v>0</v>
      </c>
      <c r="F14" s="46">
        <f t="shared" si="0"/>
        <v>0</v>
      </c>
      <c r="G14" s="101">
        <v>0</v>
      </c>
      <c r="H14" s="99">
        <v>0</v>
      </c>
      <c r="I14" s="46">
        <f t="shared" si="1"/>
        <v>0</v>
      </c>
      <c r="J14" s="91"/>
      <c r="K14" s="15">
        <v>50</v>
      </c>
      <c r="L14" s="72">
        <f t="shared" si="5"/>
        <v>0</v>
      </c>
      <c r="M14" s="17" t="s">
        <v>16</v>
      </c>
      <c r="N14" s="18">
        <v>0</v>
      </c>
      <c r="O14" s="23">
        <f t="shared" si="6"/>
        <v>0</v>
      </c>
      <c r="P14" s="19"/>
      <c r="Q14" s="43">
        <f t="shared" si="7"/>
        <v>0</v>
      </c>
      <c r="S14" s="10">
        <v>10</v>
      </c>
      <c r="T14" s="19"/>
      <c r="U14" s="46">
        <v>0</v>
      </c>
      <c r="V14" s="90">
        <v>0</v>
      </c>
      <c r="W14" s="46">
        <f t="shared" si="2"/>
        <v>0</v>
      </c>
      <c r="X14" s="90">
        <v>0</v>
      </c>
      <c r="Y14" s="46">
        <f t="shared" si="3"/>
        <v>0</v>
      </c>
      <c r="Z14" s="91">
        <v>0</v>
      </c>
      <c r="AA14" s="22"/>
      <c r="AB14" s="43">
        <f t="shared" si="4"/>
        <v>0</v>
      </c>
      <c r="AC14" s="17" t="s">
        <v>16</v>
      </c>
      <c r="AD14" s="18">
        <v>0</v>
      </c>
    </row>
    <row r="15" spans="1:30" ht="24.6" x14ac:dyDescent="0.65">
      <c r="A15" s="10">
        <v>11</v>
      </c>
      <c r="B15" s="10" t="s">
        <v>520</v>
      </c>
      <c r="C15" s="19" t="s">
        <v>384</v>
      </c>
      <c r="D15" s="71">
        <f>+'2'!I15</f>
        <v>0</v>
      </c>
      <c r="E15" s="90">
        <v>0</v>
      </c>
      <c r="F15" s="46">
        <f t="shared" si="0"/>
        <v>0</v>
      </c>
      <c r="G15" s="101">
        <v>0</v>
      </c>
      <c r="H15" s="99">
        <v>0</v>
      </c>
      <c r="I15" s="46">
        <f t="shared" si="1"/>
        <v>0</v>
      </c>
      <c r="J15" s="91"/>
      <c r="K15" s="15">
        <v>50</v>
      </c>
      <c r="L15" s="72">
        <f t="shared" si="5"/>
        <v>0</v>
      </c>
      <c r="M15" s="17" t="s">
        <v>16</v>
      </c>
      <c r="N15" s="18">
        <v>0</v>
      </c>
      <c r="O15" s="23">
        <f t="shared" si="6"/>
        <v>0</v>
      </c>
      <c r="P15" s="19"/>
      <c r="Q15" s="43">
        <f t="shared" si="7"/>
        <v>0</v>
      </c>
      <c r="S15" s="10">
        <v>11</v>
      </c>
      <c r="T15" s="19"/>
      <c r="U15" s="46">
        <v>0</v>
      </c>
      <c r="V15" s="90">
        <v>0</v>
      </c>
      <c r="W15" s="46">
        <f t="shared" ref="W15:W29" si="8">U15+V15</f>
        <v>0</v>
      </c>
      <c r="X15" s="90">
        <v>0</v>
      </c>
      <c r="Y15" s="46">
        <f t="shared" ref="Y15:Y29" si="9">W15-X15-Z15</f>
        <v>0</v>
      </c>
      <c r="Z15" s="91">
        <v>0</v>
      </c>
      <c r="AA15" s="22"/>
      <c r="AB15" s="43">
        <f t="shared" ref="AB15:AB29" si="10">Z15*AA15</f>
        <v>0</v>
      </c>
      <c r="AC15" s="17" t="s">
        <v>16</v>
      </c>
      <c r="AD15" s="18">
        <v>0</v>
      </c>
    </row>
    <row r="16" spans="1:30" ht="24.6" x14ac:dyDescent="0.65">
      <c r="A16" s="10">
        <v>12</v>
      </c>
      <c r="B16" s="10" t="s">
        <v>509</v>
      </c>
      <c r="C16" s="19" t="s">
        <v>402</v>
      </c>
      <c r="D16" s="71">
        <f>+'2'!I16</f>
        <v>2</v>
      </c>
      <c r="E16" s="90">
        <v>10</v>
      </c>
      <c r="F16" s="46">
        <f t="shared" si="0"/>
        <v>12</v>
      </c>
      <c r="G16" s="101">
        <v>0</v>
      </c>
      <c r="H16" s="99">
        <v>0</v>
      </c>
      <c r="I16" s="46">
        <f t="shared" si="1"/>
        <v>12</v>
      </c>
      <c r="J16" s="91"/>
      <c r="K16" s="15">
        <v>50</v>
      </c>
      <c r="L16" s="72">
        <f t="shared" si="5"/>
        <v>0</v>
      </c>
      <c r="M16" s="17" t="s">
        <v>16</v>
      </c>
      <c r="N16" s="18">
        <v>0</v>
      </c>
      <c r="O16" s="23">
        <f t="shared" si="6"/>
        <v>0</v>
      </c>
      <c r="P16" s="19"/>
      <c r="Q16" s="43">
        <f t="shared" si="7"/>
        <v>0</v>
      </c>
      <c r="S16" s="10">
        <v>12</v>
      </c>
      <c r="T16" s="19"/>
      <c r="U16" s="46">
        <v>0</v>
      </c>
      <c r="V16" s="90">
        <v>0</v>
      </c>
      <c r="W16" s="46">
        <f t="shared" si="8"/>
        <v>0</v>
      </c>
      <c r="X16" s="90">
        <v>0</v>
      </c>
      <c r="Y16" s="46">
        <f t="shared" si="9"/>
        <v>0</v>
      </c>
      <c r="Z16" s="91">
        <v>0</v>
      </c>
      <c r="AA16" s="22"/>
      <c r="AB16" s="43">
        <f t="shared" si="10"/>
        <v>0</v>
      </c>
      <c r="AC16" s="17" t="s">
        <v>16</v>
      </c>
      <c r="AD16" s="18">
        <v>0</v>
      </c>
    </row>
    <row r="17" spans="1:30" ht="24.6" x14ac:dyDescent="0.65">
      <c r="A17" s="10">
        <v>13</v>
      </c>
      <c r="B17" s="10" t="s">
        <v>505</v>
      </c>
      <c r="C17" s="19" t="s">
        <v>382</v>
      </c>
      <c r="D17" s="71">
        <f>+'2'!I17</f>
        <v>17</v>
      </c>
      <c r="E17" s="90">
        <v>10</v>
      </c>
      <c r="F17" s="46">
        <f t="shared" si="0"/>
        <v>27</v>
      </c>
      <c r="G17" s="101">
        <v>0</v>
      </c>
      <c r="H17" s="99">
        <v>0</v>
      </c>
      <c r="I17" s="46">
        <f t="shared" si="1"/>
        <v>27</v>
      </c>
      <c r="J17" s="91"/>
      <c r="K17" s="15">
        <v>50</v>
      </c>
      <c r="L17" s="72">
        <f t="shared" si="5"/>
        <v>0</v>
      </c>
      <c r="M17" s="17" t="s">
        <v>16</v>
      </c>
      <c r="N17" s="18">
        <v>0</v>
      </c>
      <c r="O17" s="23">
        <f t="shared" si="6"/>
        <v>0</v>
      </c>
      <c r="P17" s="19"/>
      <c r="Q17" s="43">
        <f t="shared" si="7"/>
        <v>0</v>
      </c>
      <c r="S17" s="10">
        <v>13</v>
      </c>
      <c r="T17" s="19"/>
      <c r="U17" s="46">
        <v>0</v>
      </c>
      <c r="V17" s="90">
        <v>0</v>
      </c>
      <c r="W17" s="46">
        <f t="shared" si="8"/>
        <v>0</v>
      </c>
      <c r="X17" s="90">
        <v>0</v>
      </c>
      <c r="Y17" s="46">
        <f t="shared" si="9"/>
        <v>0</v>
      </c>
      <c r="Z17" s="91">
        <v>0</v>
      </c>
      <c r="AA17" s="22"/>
      <c r="AB17" s="43">
        <f t="shared" si="10"/>
        <v>0</v>
      </c>
      <c r="AC17" s="17" t="s">
        <v>16</v>
      </c>
      <c r="AD17" s="18">
        <v>0</v>
      </c>
    </row>
    <row r="18" spans="1:30" ht="24.6" x14ac:dyDescent="0.65">
      <c r="A18" s="10">
        <v>14</v>
      </c>
      <c r="B18" s="10"/>
      <c r="C18" s="19" t="s">
        <v>404</v>
      </c>
      <c r="D18" s="71">
        <f>+'2'!I18</f>
        <v>0</v>
      </c>
      <c r="E18" s="90">
        <v>0</v>
      </c>
      <c r="F18" s="46">
        <f t="shared" si="0"/>
        <v>0</v>
      </c>
      <c r="G18" s="101">
        <v>0</v>
      </c>
      <c r="H18" s="99">
        <v>0</v>
      </c>
      <c r="I18" s="46">
        <f t="shared" si="1"/>
        <v>0</v>
      </c>
      <c r="J18" s="91"/>
      <c r="K18" s="15">
        <v>50</v>
      </c>
      <c r="L18" s="72">
        <f t="shared" si="5"/>
        <v>0</v>
      </c>
      <c r="M18" s="17" t="s">
        <v>16</v>
      </c>
      <c r="N18" s="18">
        <v>0</v>
      </c>
      <c r="O18" s="23">
        <f t="shared" si="6"/>
        <v>0</v>
      </c>
      <c r="P18" s="19"/>
      <c r="Q18" s="43">
        <f t="shared" si="7"/>
        <v>0</v>
      </c>
      <c r="S18" s="10">
        <v>14</v>
      </c>
      <c r="T18" s="19"/>
      <c r="U18" s="46">
        <v>0</v>
      </c>
      <c r="V18" s="90">
        <v>0</v>
      </c>
      <c r="W18" s="46">
        <f t="shared" si="8"/>
        <v>0</v>
      </c>
      <c r="X18" s="90">
        <v>0</v>
      </c>
      <c r="Y18" s="46">
        <f t="shared" si="9"/>
        <v>0</v>
      </c>
      <c r="Z18" s="91">
        <v>0</v>
      </c>
      <c r="AA18" s="22"/>
      <c r="AB18" s="43">
        <f t="shared" si="10"/>
        <v>0</v>
      </c>
      <c r="AC18" s="17" t="s">
        <v>16</v>
      </c>
      <c r="AD18" s="18">
        <v>0</v>
      </c>
    </row>
    <row r="19" spans="1:30" ht="24.6" x14ac:dyDescent="0.65">
      <c r="A19" s="10">
        <v>15</v>
      </c>
      <c r="B19" s="10" t="s">
        <v>523</v>
      </c>
      <c r="C19" s="19" t="s">
        <v>386</v>
      </c>
      <c r="D19" s="71">
        <f>+'2'!I19</f>
        <v>0</v>
      </c>
      <c r="E19" s="90">
        <v>0</v>
      </c>
      <c r="F19" s="46">
        <f t="shared" si="0"/>
        <v>0</v>
      </c>
      <c r="G19" s="101">
        <v>0</v>
      </c>
      <c r="H19" s="99">
        <v>0</v>
      </c>
      <c r="I19" s="46">
        <f t="shared" si="1"/>
        <v>0</v>
      </c>
      <c r="J19" s="91"/>
      <c r="K19" s="15">
        <v>50</v>
      </c>
      <c r="L19" s="72">
        <f t="shared" si="5"/>
        <v>0</v>
      </c>
      <c r="M19" s="17" t="s">
        <v>16</v>
      </c>
      <c r="N19" s="18">
        <v>0</v>
      </c>
      <c r="O19" s="23">
        <f t="shared" si="6"/>
        <v>0</v>
      </c>
      <c r="P19" s="19"/>
      <c r="Q19" s="43">
        <f t="shared" si="7"/>
        <v>0</v>
      </c>
      <c r="S19" s="10">
        <v>15</v>
      </c>
      <c r="T19" s="19"/>
      <c r="U19" s="46">
        <v>0</v>
      </c>
      <c r="V19" s="90">
        <v>0</v>
      </c>
      <c r="W19" s="46">
        <f t="shared" si="8"/>
        <v>0</v>
      </c>
      <c r="X19" s="90">
        <v>0</v>
      </c>
      <c r="Y19" s="46">
        <f t="shared" si="9"/>
        <v>0</v>
      </c>
      <c r="Z19" s="91">
        <v>0</v>
      </c>
      <c r="AA19" s="22"/>
      <c r="AB19" s="43">
        <f t="shared" si="10"/>
        <v>0</v>
      </c>
      <c r="AC19" s="17" t="s">
        <v>16</v>
      </c>
      <c r="AD19" s="18">
        <v>0</v>
      </c>
    </row>
    <row r="20" spans="1:30" ht="24.6" x14ac:dyDescent="0.65">
      <c r="A20" s="10">
        <v>16</v>
      </c>
      <c r="B20" s="10" t="s">
        <v>506</v>
      </c>
      <c r="C20" s="19" t="s">
        <v>399</v>
      </c>
      <c r="D20" s="71">
        <f>+'2'!I20</f>
        <v>0</v>
      </c>
      <c r="E20" s="90">
        <v>0</v>
      </c>
      <c r="F20" s="46">
        <f t="shared" si="0"/>
        <v>0</v>
      </c>
      <c r="G20" s="101">
        <v>0</v>
      </c>
      <c r="H20" s="99">
        <v>0</v>
      </c>
      <c r="I20" s="46">
        <f t="shared" si="1"/>
        <v>0</v>
      </c>
      <c r="J20" s="91"/>
      <c r="K20" s="15">
        <v>50</v>
      </c>
      <c r="L20" s="72">
        <f t="shared" si="5"/>
        <v>0</v>
      </c>
      <c r="M20" s="17" t="s">
        <v>16</v>
      </c>
      <c r="N20" s="18">
        <v>0</v>
      </c>
      <c r="O20" s="23">
        <f t="shared" si="6"/>
        <v>0</v>
      </c>
      <c r="P20" s="19"/>
      <c r="Q20" s="43">
        <f t="shared" si="7"/>
        <v>0</v>
      </c>
      <c r="S20" s="10">
        <v>16</v>
      </c>
      <c r="T20" s="19"/>
      <c r="U20" s="46">
        <v>0</v>
      </c>
      <c r="V20" s="90">
        <v>0</v>
      </c>
      <c r="W20" s="46">
        <f t="shared" si="8"/>
        <v>0</v>
      </c>
      <c r="X20" s="90">
        <v>0</v>
      </c>
      <c r="Y20" s="46">
        <f t="shared" si="9"/>
        <v>0</v>
      </c>
      <c r="Z20" s="91">
        <v>0</v>
      </c>
      <c r="AA20" s="22"/>
      <c r="AB20" s="43">
        <f t="shared" si="10"/>
        <v>0</v>
      </c>
      <c r="AC20" s="17" t="s">
        <v>16</v>
      </c>
      <c r="AD20" s="18">
        <v>0</v>
      </c>
    </row>
    <row r="21" spans="1:30" ht="24.6" x14ac:dyDescent="0.65">
      <c r="A21" s="10">
        <v>17</v>
      </c>
      <c r="B21" s="10" t="s">
        <v>521</v>
      </c>
      <c r="C21" s="19" t="s">
        <v>389</v>
      </c>
      <c r="D21" s="71">
        <f>+'2'!I21</f>
        <v>0</v>
      </c>
      <c r="E21" s="90">
        <v>0</v>
      </c>
      <c r="F21" s="46">
        <f t="shared" si="0"/>
        <v>0</v>
      </c>
      <c r="G21" s="101">
        <v>0</v>
      </c>
      <c r="H21" s="99">
        <v>0</v>
      </c>
      <c r="I21" s="46">
        <f t="shared" si="1"/>
        <v>0</v>
      </c>
      <c r="J21" s="91"/>
      <c r="K21" s="15">
        <v>50</v>
      </c>
      <c r="L21" s="72">
        <f t="shared" si="5"/>
        <v>0</v>
      </c>
      <c r="M21" s="17" t="s">
        <v>16</v>
      </c>
      <c r="N21" s="18">
        <v>0</v>
      </c>
      <c r="O21" s="23">
        <f t="shared" si="6"/>
        <v>0</v>
      </c>
      <c r="P21" s="19"/>
      <c r="Q21" s="43">
        <f t="shared" si="7"/>
        <v>0</v>
      </c>
      <c r="S21" s="10">
        <v>17</v>
      </c>
      <c r="T21" s="19"/>
      <c r="U21" s="46">
        <v>0</v>
      </c>
      <c r="V21" s="90">
        <v>0</v>
      </c>
      <c r="W21" s="46">
        <f t="shared" si="8"/>
        <v>0</v>
      </c>
      <c r="X21" s="90">
        <v>0</v>
      </c>
      <c r="Y21" s="46">
        <f t="shared" si="9"/>
        <v>0</v>
      </c>
      <c r="Z21" s="91">
        <v>0</v>
      </c>
      <c r="AA21" s="22"/>
      <c r="AB21" s="43">
        <f t="shared" si="10"/>
        <v>0</v>
      </c>
      <c r="AC21" s="17" t="s">
        <v>16</v>
      </c>
      <c r="AD21" s="18">
        <v>0</v>
      </c>
    </row>
    <row r="22" spans="1:30" ht="24.6" x14ac:dyDescent="0.65">
      <c r="A22" s="10">
        <v>18</v>
      </c>
      <c r="B22" s="10"/>
      <c r="C22" s="19" t="s">
        <v>397</v>
      </c>
      <c r="D22" s="71">
        <f>+'2'!I22</f>
        <v>0</v>
      </c>
      <c r="E22" s="90">
        <v>0</v>
      </c>
      <c r="F22" s="46">
        <f t="shared" si="0"/>
        <v>0</v>
      </c>
      <c r="G22" s="101">
        <v>0</v>
      </c>
      <c r="H22" s="99">
        <v>0</v>
      </c>
      <c r="I22" s="46">
        <f t="shared" si="1"/>
        <v>0</v>
      </c>
      <c r="J22" s="91"/>
      <c r="K22" s="20">
        <v>50</v>
      </c>
      <c r="L22" s="72">
        <f t="shared" si="5"/>
        <v>0</v>
      </c>
      <c r="M22" s="17" t="s">
        <v>16</v>
      </c>
      <c r="N22" s="18">
        <v>0</v>
      </c>
      <c r="O22" s="23">
        <f t="shared" si="6"/>
        <v>0</v>
      </c>
      <c r="P22" s="19"/>
      <c r="Q22" s="43">
        <f t="shared" si="7"/>
        <v>0</v>
      </c>
      <c r="S22" s="10">
        <v>18</v>
      </c>
      <c r="T22" s="19"/>
      <c r="U22" s="46">
        <v>0</v>
      </c>
      <c r="V22" s="90">
        <v>0</v>
      </c>
      <c r="W22" s="46">
        <f t="shared" si="8"/>
        <v>0</v>
      </c>
      <c r="X22" s="90">
        <v>0</v>
      </c>
      <c r="Y22" s="46">
        <f t="shared" si="9"/>
        <v>0</v>
      </c>
      <c r="Z22" s="91">
        <v>0</v>
      </c>
      <c r="AA22" s="22"/>
      <c r="AB22" s="43">
        <f t="shared" si="10"/>
        <v>0</v>
      </c>
      <c r="AC22" s="17" t="s">
        <v>16</v>
      </c>
      <c r="AD22" s="18">
        <v>0</v>
      </c>
    </row>
    <row r="23" spans="1:30" ht="24.6" x14ac:dyDescent="0.65">
      <c r="A23" s="10">
        <v>19</v>
      </c>
      <c r="B23" s="10" t="s">
        <v>511</v>
      </c>
      <c r="C23" s="19" t="s">
        <v>25</v>
      </c>
      <c r="D23" s="71">
        <f>+'2'!I23</f>
        <v>0</v>
      </c>
      <c r="E23" s="90">
        <v>0</v>
      </c>
      <c r="F23" s="46">
        <f t="shared" si="0"/>
        <v>0</v>
      </c>
      <c r="G23" s="101">
        <v>0</v>
      </c>
      <c r="H23" s="99">
        <v>0</v>
      </c>
      <c r="I23" s="46">
        <f t="shared" si="1"/>
        <v>0</v>
      </c>
      <c r="J23" s="91"/>
      <c r="K23" s="15">
        <v>65</v>
      </c>
      <c r="L23" s="72">
        <f t="shared" si="5"/>
        <v>0</v>
      </c>
      <c r="M23" s="17" t="s">
        <v>16</v>
      </c>
      <c r="N23" s="18">
        <v>0</v>
      </c>
      <c r="O23" s="23">
        <f t="shared" si="6"/>
        <v>0</v>
      </c>
      <c r="P23" s="19"/>
      <c r="Q23" s="43">
        <f t="shared" si="7"/>
        <v>0</v>
      </c>
      <c r="S23" s="10">
        <v>19</v>
      </c>
      <c r="T23" s="19"/>
      <c r="U23" s="46">
        <v>0</v>
      </c>
      <c r="V23" s="90">
        <v>0</v>
      </c>
      <c r="W23" s="46">
        <f t="shared" si="8"/>
        <v>0</v>
      </c>
      <c r="X23" s="90">
        <v>0</v>
      </c>
      <c r="Y23" s="46">
        <f t="shared" si="9"/>
        <v>0</v>
      </c>
      <c r="Z23" s="91">
        <v>0</v>
      </c>
      <c r="AA23" s="22"/>
      <c r="AB23" s="43">
        <f t="shared" si="10"/>
        <v>0</v>
      </c>
      <c r="AC23" s="17" t="s">
        <v>16</v>
      </c>
      <c r="AD23" s="18">
        <v>0</v>
      </c>
    </row>
    <row r="24" spans="1:30" ht="24.6" x14ac:dyDescent="0.65">
      <c r="A24" s="10">
        <v>20</v>
      </c>
      <c r="B24" s="10"/>
      <c r="C24" s="19" t="s">
        <v>405</v>
      </c>
      <c r="D24" s="71">
        <f>+'2'!I24</f>
        <v>6</v>
      </c>
      <c r="E24" s="90">
        <v>5</v>
      </c>
      <c r="F24" s="46">
        <f t="shared" si="0"/>
        <v>11</v>
      </c>
      <c r="G24" s="101">
        <v>0</v>
      </c>
      <c r="H24" s="99">
        <v>0</v>
      </c>
      <c r="I24" s="46">
        <f t="shared" si="1"/>
        <v>6</v>
      </c>
      <c r="J24" s="91">
        <v>5</v>
      </c>
      <c r="K24" s="15">
        <v>85</v>
      </c>
      <c r="L24" s="72">
        <f t="shared" si="5"/>
        <v>425</v>
      </c>
      <c r="M24" s="17" t="s">
        <v>433</v>
      </c>
      <c r="N24" s="18">
        <f>42.5*4</f>
        <v>170</v>
      </c>
      <c r="O24" s="23">
        <f t="shared" si="6"/>
        <v>255</v>
      </c>
      <c r="P24" s="19"/>
      <c r="Q24" s="43">
        <f t="shared" si="7"/>
        <v>0</v>
      </c>
      <c r="S24" s="10">
        <v>20</v>
      </c>
      <c r="T24" s="19"/>
      <c r="U24" s="46">
        <v>0</v>
      </c>
      <c r="V24" s="90">
        <v>0</v>
      </c>
      <c r="W24" s="46">
        <f t="shared" si="8"/>
        <v>0</v>
      </c>
      <c r="X24" s="90">
        <v>0</v>
      </c>
      <c r="Y24" s="46">
        <f t="shared" si="9"/>
        <v>0</v>
      </c>
      <c r="Z24" s="91">
        <v>0</v>
      </c>
      <c r="AA24" s="22"/>
      <c r="AB24" s="43">
        <f t="shared" si="10"/>
        <v>0</v>
      </c>
      <c r="AC24" s="17" t="s">
        <v>16</v>
      </c>
      <c r="AD24" s="18">
        <v>0</v>
      </c>
    </row>
    <row r="25" spans="1:30" ht="24.6" x14ac:dyDescent="0.65">
      <c r="A25" s="10">
        <v>21</v>
      </c>
      <c r="B25" s="10" t="s">
        <v>510</v>
      </c>
      <c r="C25" s="19" t="s">
        <v>392</v>
      </c>
      <c r="D25" s="71">
        <f>+'2'!I25</f>
        <v>39</v>
      </c>
      <c r="E25" s="90">
        <v>20</v>
      </c>
      <c r="F25" s="46">
        <f t="shared" si="0"/>
        <v>59</v>
      </c>
      <c r="G25" s="101">
        <v>0</v>
      </c>
      <c r="H25" s="99">
        <v>0</v>
      </c>
      <c r="I25" s="46">
        <f t="shared" si="1"/>
        <v>48</v>
      </c>
      <c r="J25" s="91">
        <v>11</v>
      </c>
      <c r="K25" s="15">
        <v>100</v>
      </c>
      <c r="L25" s="72">
        <f t="shared" si="5"/>
        <v>1100</v>
      </c>
      <c r="M25" s="17" t="s">
        <v>16</v>
      </c>
      <c r="N25" s="18">
        <v>0</v>
      </c>
      <c r="O25" s="23">
        <f t="shared" si="6"/>
        <v>1100</v>
      </c>
      <c r="P25" s="19"/>
      <c r="Q25" s="43">
        <f t="shared" si="7"/>
        <v>0</v>
      </c>
      <c r="S25" s="10">
        <v>21</v>
      </c>
      <c r="T25" s="19"/>
      <c r="U25" s="46">
        <v>0</v>
      </c>
      <c r="V25" s="90">
        <v>0</v>
      </c>
      <c r="W25" s="46">
        <f t="shared" si="8"/>
        <v>0</v>
      </c>
      <c r="X25" s="90">
        <v>0</v>
      </c>
      <c r="Y25" s="46">
        <f t="shared" si="9"/>
        <v>0</v>
      </c>
      <c r="Z25" s="91">
        <v>0</v>
      </c>
      <c r="AA25" s="22"/>
      <c r="AB25" s="43">
        <f t="shared" si="10"/>
        <v>0</v>
      </c>
      <c r="AC25" s="17" t="s">
        <v>16</v>
      </c>
      <c r="AD25" s="18">
        <v>0</v>
      </c>
    </row>
    <row r="26" spans="1:30" ht="24.6" x14ac:dyDescent="0.65">
      <c r="A26" s="10">
        <v>22</v>
      </c>
      <c r="B26" s="10" t="s">
        <v>516</v>
      </c>
      <c r="C26" s="19" t="s">
        <v>403</v>
      </c>
      <c r="D26" s="71">
        <f>+'2'!I26</f>
        <v>0</v>
      </c>
      <c r="E26" s="90">
        <v>0</v>
      </c>
      <c r="F26" s="46">
        <f t="shared" si="0"/>
        <v>0</v>
      </c>
      <c r="G26" s="101">
        <v>0</v>
      </c>
      <c r="H26" s="99">
        <v>0</v>
      </c>
      <c r="I26" s="46">
        <f t="shared" si="1"/>
        <v>0</v>
      </c>
      <c r="J26" s="91"/>
      <c r="K26" s="15">
        <v>100</v>
      </c>
      <c r="L26" s="72">
        <f t="shared" si="5"/>
        <v>0</v>
      </c>
      <c r="M26" s="17" t="s">
        <v>16</v>
      </c>
      <c r="N26" s="18">
        <v>0</v>
      </c>
      <c r="O26" s="23">
        <f t="shared" si="6"/>
        <v>0</v>
      </c>
      <c r="P26" s="19"/>
      <c r="Q26" s="43">
        <f t="shared" si="7"/>
        <v>0</v>
      </c>
      <c r="S26" s="10">
        <v>22</v>
      </c>
      <c r="T26" s="19"/>
      <c r="U26" s="46">
        <v>0</v>
      </c>
      <c r="V26" s="90">
        <v>0</v>
      </c>
      <c r="W26" s="46">
        <f t="shared" si="8"/>
        <v>0</v>
      </c>
      <c r="X26" s="90">
        <v>0</v>
      </c>
      <c r="Y26" s="46">
        <f t="shared" si="9"/>
        <v>0</v>
      </c>
      <c r="Z26" s="91">
        <v>0</v>
      </c>
      <c r="AA26" s="22"/>
      <c r="AB26" s="43">
        <f t="shared" si="10"/>
        <v>0</v>
      </c>
      <c r="AC26" s="17" t="s">
        <v>16</v>
      </c>
      <c r="AD26" s="18">
        <v>0</v>
      </c>
    </row>
    <row r="27" spans="1:30" ht="24.6" x14ac:dyDescent="0.65">
      <c r="A27" s="10">
        <v>23</v>
      </c>
      <c r="B27" s="10" t="s">
        <v>513</v>
      </c>
      <c r="C27" s="19" t="s">
        <v>383</v>
      </c>
      <c r="D27" s="71">
        <f>+'2'!I27</f>
        <v>32</v>
      </c>
      <c r="E27" s="90">
        <v>20</v>
      </c>
      <c r="F27" s="46">
        <f t="shared" si="0"/>
        <v>52</v>
      </c>
      <c r="G27" s="101">
        <v>0</v>
      </c>
      <c r="H27" s="99">
        <v>0</v>
      </c>
      <c r="I27" s="46">
        <f t="shared" si="1"/>
        <v>50</v>
      </c>
      <c r="J27" s="91">
        <v>2</v>
      </c>
      <c r="K27" s="15">
        <v>100</v>
      </c>
      <c r="L27" s="72">
        <f t="shared" si="5"/>
        <v>200</v>
      </c>
      <c r="M27" s="17" t="s">
        <v>16</v>
      </c>
      <c r="N27" s="18">
        <v>0</v>
      </c>
      <c r="O27" s="23">
        <f t="shared" si="6"/>
        <v>200</v>
      </c>
      <c r="P27" s="19"/>
      <c r="Q27" s="43">
        <f t="shared" si="7"/>
        <v>0</v>
      </c>
      <c r="S27" s="10">
        <v>23</v>
      </c>
      <c r="T27" s="19"/>
      <c r="U27" s="46">
        <v>0</v>
      </c>
      <c r="V27" s="90">
        <v>0</v>
      </c>
      <c r="W27" s="46">
        <f t="shared" si="8"/>
        <v>0</v>
      </c>
      <c r="X27" s="90">
        <v>0</v>
      </c>
      <c r="Y27" s="46">
        <f t="shared" si="9"/>
        <v>0</v>
      </c>
      <c r="Z27" s="91">
        <v>0</v>
      </c>
      <c r="AA27" s="22"/>
      <c r="AB27" s="43">
        <f t="shared" si="10"/>
        <v>0</v>
      </c>
      <c r="AC27" s="17" t="s">
        <v>16</v>
      </c>
      <c r="AD27" s="18">
        <v>0</v>
      </c>
    </row>
    <row r="28" spans="1:30" ht="24.6" x14ac:dyDescent="0.65">
      <c r="A28" s="10">
        <v>24</v>
      </c>
      <c r="B28" s="10" t="s">
        <v>522</v>
      </c>
      <c r="C28" s="19" t="s">
        <v>388</v>
      </c>
      <c r="D28" s="71">
        <f>+'2'!I28</f>
        <v>0</v>
      </c>
      <c r="E28" s="90">
        <v>0</v>
      </c>
      <c r="F28" s="46">
        <f t="shared" si="0"/>
        <v>0</v>
      </c>
      <c r="G28" s="101">
        <v>0</v>
      </c>
      <c r="H28" s="99">
        <v>0</v>
      </c>
      <c r="I28" s="46">
        <f t="shared" si="1"/>
        <v>0</v>
      </c>
      <c r="J28" s="91"/>
      <c r="K28" s="15">
        <v>100</v>
      </c>
      <c r="L28" s="72">
        <f t="shared" si="5"/>
        <v>0</v>
      </c>
      <c r="M28" s="17" t="s">
        <v>16</v>
      </c>
      <c r="N28" s="18">
        <v>0</v>
      </c>
      <c r="O28" s="23">
        <f t="shared" si="6"/>
        <v>0</v>
      </c>
      <c r="P28" s="19"/>
      <c r="Q28" s="43">
        <f t="shared" si="7"/>
        <v>0</v>
      </c>
      <c r="S28" s="10">
        <v>24</v>
      </c>
      <c r="T28" s="19"/>
      <c r="U28" s="46">
        <v>0</v>
      </c>
      <c r="V28" s="90">
        <v>0</v>
      </c>
      <c r="W28" s="46">
        <f t="shared" si="8"/>
        <v>0</v>
      </c>
      <c r="X28" s="90">
        <v>0</v>
      </c>
      <c r="Y28" s="46">
        <f t="shared" si="9"/>
        <v>0</v>
      </c>
      <c r="Z28" s="91">
        <v>0</v>
      </c>
      <c r="AA28" s="22"/>
      <c r="AB28" s="43">
        <f t="shared" si="10"/>
        <v>0</v>
      </c>
      <c r="AC28" s="17" t="s">
        <v>16</v>
      </c>
      <c r="AD28" s="18">
        <v>0</v>
      </c>
    </row>
    <row r="29" spans="1:30" ht="24.6" x14ac:dyDescent="0.65">
      <c r="A29" s="10">
        <v>25</v>
      </c>
      <c r="B29" s="10" t="s">
        <v>515</v>
      </c>
      <c r="C29" s="19" t="s">
        <v>390</v>
      </c>
      <c r="D29" s="71">
        <f>+'2'!I29</f>
        <v>0</v>
      </c>
      <c r="E29" s="90">
        <v>0</v>
      </c>
      <c r="F29" s="46">
        <f t="shared" si="0"/>
        <v>0</v>
      </c>
      <c r="G29" s="101">
        <v>0</v>
      </c>
      <c r="H29" s="99">
        <v>0</v>
      </c>
      <c r="I29" s="46">
        <f t="shared" si="1"/>
        <v>0</v>
      </c>
      <c r="J29" s="91"/>
      <c r="K29" s="15">
        <v>100</v>
      </c>
      <c r="L29" s="72">
        <f t="shared" si="5"/>
        <v>0</v>
      </c>
      <c r="M29" s="17" t="s">
        <v>16</v>
      </c>
      <c r="N29" s="18">
        <v>0</v>
      </c>
      <c r="O29" s="23">
        <f t="shared" si="6"/>
        <v>0</v>
      </c>
      <c r="P29" s="19"/>
      <c r="Q29" s="43">
        <f t="shared" si="7"/>
        <v>0</v>
      </c>
      <c r="S29" s="10">
        <v>25</v>
      </c>
      <c r="T29" s="19"/>
      <c r="U29" s="46">
        <v>0</v>
      </c>
      <c r="V29" s="90">
        <v>0</v>
      </c>
      <c r="W29" s="46">
        <f t="shared" si="8"/>
        <v>0</v>
      </c>
      <c r="X29" s="90">
        <v>0</v>
      </c>
      <c r="Y29" s="46">
        <f t="shared" si="9"/>
        <v>0</v>
      </c>
      <c r="Z29" s="91">
        <v>0</v>
      </c>
      <c r="AA29" s="22"/>
      <c r="AB29" s="43">
        <f t="shared" si="10"/>
        <v>0</v>
      </c>
      <c r="AC29" s="17" t="s">
        <v>16</v>
      </c>
      <c r="AD29" s="18">
        <v>0</v>
      </c>
    </row>
    <row r="30" spans="1:30" ht="24.6" x14ac:dyDescent="0.65">
      <c r="A30" s="10">
        <v>26</v>
      </c>
      <c r="B30" s="10" t="s">
        <v>518</v>
      </c>
      <c r="C30" s="19" t="s">
        <v>385</v>
      </c>
      <c r="D30" s="71">
        <f>+'2'!I30</f>
        <v>0</v>
      </c>
      <c r="E30" s="90">
        <v>0</v>
      </c>
      <c r="F30" s="46">
        <f t="shared" si="0"/>
        <v>0</v>
      </c>
      <c r="G30" s="101">
        <v>0</v>
      </c>
      <c r="H30" s="99">
        <v>0</v>
      </c>
      <c r="I30" s="46">
        <f t="shared" si="1"/>
        <v>0</v>
      </c>
      <c r="J30" s="91"/>
      <c r="K30" s="15">
        <v>100</v>
      </c>
      <c r="L30" s="72">
        <f t="shared" si="5"/>
        <v>0</v>
      </c>
      <c r="M30" s="17" t="s">
        <v>16</v>
      </c>
      <c r="N30" s="18">
        <v>0</v>
      </c>
      <c r="O30" s="23">
        <f t="shared" si="6"/>
        <v>0</v>
      </c>
      <c r="P30" s="19"/>
      <c r="Q30" s="43">
        <f t="shared" si="7"/>
        <v>0</v>
      </c>
      <c r="S30" s="1"/>
      <c r="U30" s="24"/>
      <c r="V30" s="25"/>
      <c r="W30" s="24"/>
      <c r="X30" s="25"/>
      <c r="Y30" s="24"/>
      <c r="Z30" s="24"/>
      <c r="AA30" s="26"/>
      <c r="AB30" s="25"/>
      <c r="AC30" s="27"/>
      <c r="AD30" s="41">
        <v>0</v>
      </c>
    </row>
    <row r="31" spans="1:30" ht="24.6" x14ac:dyDescent="0.65">
      <c r="A31" s="10">
        <v>27</v>
      </c>
      <c r="B31" s="10"/>
      <c r="C31" s="19" t="s">
        <v>398</v>
      </c>
      <c r="D31" s="71">
        <f>+'2'!I31</f>
        <v>0</v>
      </c>
      <c r="E31" s="90">
        <v>0</v>
      </c>
      <c r="F31" s="46">
        <f t="shared" si="0"/>
        <v>0</v>
      </c>
      <c r="G31" s="101">
        <v>0</v>
      </c>
      <c r="H31" s="99">
        <v>0</v>
      </c>
      <c r="I31" s="46">
        <f t="shared" si="1"/>
        <v>0</v>
      </c>
      <c r="J31" s="91"/>
      <c r="K31" s="15">
        <v>100</v>
      </c>
      <c r="L31" s="72">
        <f t="shared" si="5"/>
        <v>0</v>
      </c>
      <c r="M31" s="17" t="s">
        <v>16</v>
      </c>
      <c r="N31" s="18">
        <v>0</v>
      </c>
      <c r="O31" s="23">
        <f t="shared" si="6"/>
        <v>0</v>
      </c>
      <c r="P31" s="19"/>
      <c r="Q31" s="43">
        <f t="shared" si="7"/>
        <v>0</v>
      </c>
    </row>
    <row r="32" spans="1:30" ht="24.6" x14ac:dyDescent="0.65">
      <c r="A32" s="10">
        <v>28</v>
      </c>
      <c r="B32" s="10" t="s">
        <v>496</v>
      </c>
      <c r="C32" s="19" t="s">
        <v>396</v>
      </c>
      <c r="D32" s="71">
        <f>+'2'!I32</f>
        <v>23</v>
      </c>
      <c r="E32" s="90">
        <v>10</v>
      </c>
      <c r="F32" s="46">
        <f t="shared" si="0"/>
        <v>33</v>
      </c>
      <c r="G32" s="101">
        <v>0</v>
      </c>
      <c r="H32" s="99">
        <v>0</v>
      </c>
      <c r="I32" s="46">
        <f t="shared" si="1"/>
        <v>30</v>
      </c>
      <c r="J32" s="91">
        <v>3</v>
      </c>
      <c r="K32" s="15">
        <v>100</v>
      </c>
      <c r="L32" s="72">
        <f t="shared" si="5"/>
        <v>300</v>
      </c>
      <c r="M32" s="17" t="s">
        <v>16</v>
      </c>
      <c r="N32" s="18">
        <v>0</v>
      </c>
      <c r="O32" s="23">
        <f t="shared" si="6"/>
        <v>300</v>
      </c>
      <c r="P32" s="19"/>
      <c r="Q32" s="43">
        <f t="shared" si="7"/>
        <v>0</v>
      </c>
      <c r="T32" s="172" t="s">
        <v>119</v>
      </c>
      <c r="U32" s="173"/>
      <c r="V32" s="173"/>
      <c r="W32" s="173"/>
      <c r="X32" s="173"/>
      <c r="Y32" s="173"/>
      <c r="Z32" s="173"/>
      <c r="AA32" s="174"/>
      <c r="AB32" s="40">
        <f>SUM(AB5:AB29)</f>
        <v>0</v>
      </c>
    </row>
    <row r="33" spans="1:27" ht="24.6" x14ac:dyDescent="0.65">
      <c r="A33" s="10">
        <v>29</v>
      </c>
      <c r="B33" s="10"/>
      <c r="C33" s="19" t="s">
        <v>383</v>
      </c>
      <c r="D33" s="71">
        <f>+'2'!I33</f>
        <v>0</v>
      </c>
      <c r="E33" s="90">
        <v>0</v>
      </c>
      <c r="F33" s="46">
        <f t="shared" si="0"/>
        <v>0</v>
      </c>
      <c r="G33" s="101">
        <v>0</v>
      </c>
      <c r="H33" s="99">
        <v>0</v>
      </c>
      <c r="I33" s="46">
        <f t="shared" si="1"/>
        <v>0</v>
      </c>
      <c r="J33" s="91"/>
      <c r="K33" s="15">
        <v>100</v>
      </c>
      <c r="L33" s="72">
        <f t="shared" si="5"/>
        <v>0</v>
      </c>
      <c r="M33" s="17" t="s">
        <v>16</v>
      </c>
      <c r="N33" s="18">
        <v>0</v>
      </c>
      <c r="O33" s="23">
        <f t="shared" si="6"/>
        <v>0</v>
      </c>
      <c r="P33" s="19"/>
      <c r="Q33" s="43">
        <f t="shared" si="7"/>
        <v>0</v>
      </c>
      <c r="T33" s="5"/>
      <c r="U33" s="5"/>
      <c r="V33" s="5"/>
      <c r="W33" s="5"/>
      <c r="X33" s="5"/>
      <c r="Y33" s="5"/>
      <c r="Z33" s="5"/>
      <c r="AA33" s="5"/>
    </row>
    <row r="34" spans="1:27" ht="24.6" x14ac:dyDescent="0.65">
      <c r="A34" s="10">
        <v>30</v>
      </c>
      <c r="B34" s="10" t="s">
        <v>517</v>
      </c>
      <c r="C34" s="19" t="s">
        <v>387</v>
      </c>
      <c r="D34" s="71">
        <f>+'2'!I34</f>
        <v>0</v>
      </c>
      <c r="E34" s="90">
        <v>0</v>
      </c>
      <c r="F34" s="46">
        <f t="shared" si="0"/>
        <v>0</v>
      </c>
      <c r="G34" s="101">
        <v>0</v>
      </c>
      <c r="H34" s="99">
        <v>0</v>
      </c>
      <c r="I34" s="46">
        <f t="shared" si="1"/>
        <v>0</v>
      </c>
      <c r="J34" s="91"/>
      <c r="K34" s="15">
        <v>100</v>
      </c>
      <c r="L34" s="72">
        <f t="shared" si="5"/>
        <v>0</v>
      </c>
      <c r="M34" s="17" t="s">
        <v>16</v>
      </c>
      <c r="N34" s="18">
        <v>0</v>
      </c>
      <c r="O34" s="23">
        <f t="shared" si="6"/>
        <v>0</v>
      </c>
      <c r="P34" s="19"/>
      <c r="Q34" s="43">
        <f t="shared" si="7"/>
        <v>0</v>
      </c>
    </row>
    <row r="35" spans="1:27" ht="24.6" x14ac:dyDescent="0.65">
      <c r="A35" s="10">
        <v>31</v>
      </c>
      <c r="B35" s="10" t="s">
        <v>491</v>
      </c>
      <c r="C35" s="19" t="s">
        <v>48</v>
      </c>
      <c r="D35" s="71">
        <f>+'2'!I35</f>
        <v>20</v>
      </c>
      <c r="E35" s="90">
        <v>30</v>
      </c>
      <c r="F35" s="46">
        <f t="shared" si="0"/>
        <v>50</v>
      </c>
      <c r="G35" s="101">
        <v>0</v>
      </c>
      <c r="H35" s="99">
        <v>0</v>
      </c>
      <c r="I35" s="46">
        <f t="shared" si="1"/>
        <v>49</v>
      </c>
      <c r="J35" s="91">
        <v>1</v>
      </c>
      <c r="K35" s="15">
        <v>100</v>
      </c>
      <c r="L35" s="72">
        <f t="shared" si="5"/>
        <v>100</v>
      </c>
      <c r="M35" s="17" t="s">
        <v>16</v>
      </c>
      <c r="N35" s="18">
        <v>0</v>
      </c>
      <c r="O35" s="23">
        <f t="shared" si="6"/>
        <v>100</v>
      </c>
      <c r="P35" s="19"/>
      <c r="Q35" s="43">
        <f t="shared" si="7"/>
        <v>0</v>
      </c>
    </row>
    <row r="36" spans="1:27" ht="24.6" x14ac:dyDescent="0.65">
      <c r="A36" s="10">
        <v>32</v>
      </c>
      <c r="B36" s="10" t="s">
        <v>512</v>
      </c>
      <c r="C36" s="19" t="s">
        <v>393</v>
      </c>
      <c r="D36" s="71">
        <f>+'2'!I36</f>
        <v>16</v>
      </c>
      <c r="E36" s="90">
        <v>10</v>
      </c>
      <c r="F36" s="46">
        <f t="shared" si="0"/>
        <v>26</v>
      </c>
      <c r="G36" s="101">
        <v>1</v>
      </c>
      <c r="H36" s="99">
        <v>0</v>
      </c>
      <c r="I36" s="46">
        <f t="shared" si="1"/>
        <v>13</v>
      </c>
      <c r="J36" s="91">
        <v>12</v>
      </c>
      <c r="K36" s="15">
        <v>130</v>
      </c>
      <c r="L36" s="72">
        <f t="shared" si="5"/>
        <v>1560</v>
      </c>
      <c r="M36" s="17" t="s">
        <v>434</v>
      </c>
      <c r="N36" s="18">
        <f>65*7</f>
        <v>455</v>
      </c>
      <c r="O36" s="23">
        <f t="shared" si="6"/>
        <v>1105</v>
      </c>
      <c r="P36" s="19"/>
      <c r="Q36" s="43">
        <f t="shared" si="7"/>
        <v>0</v>
      </c>
    </row>
    <row r="37" spans="1:27" ht="24.6" x14ac:dyDescent="0.65">
      <c r="A37" s="10">
        <v>33</v>
      </c>
      <c r="B37" s="10" t="s">
        <v>519</v>
      </c>
      <c r="C37" s="19" t="s">
        <v>406</v>
      </c>
      <c r="D37" s="71">
        <f>+'2'!I37</f>
        <v>3</v>
      </c>
      <c r="E37" s="90">
        <v>10</v>
      </c>
      <c r="F37" s="46">
        <f t="shared" si="0"/>
        <v>13</v>
      </c>
      <c r="G37" s="101">
        <v>1</v>
      </c>
      <c r="H37" s="99">
        <v>0</v>
      </c>
      <c r="I37" s="46">
        <f t="shared" si="1"/>
        <v>11</v>
      </c>
      <c r="J37" s="91">
        <v>1</v>
      </c>
      <c r="K37" s="15">
        <v>130</v>
      </c>
      <c r="L37" s="72">
        <f t="shared" si="5"/>
        <v>130</v>
      </c>
      <c r="M37" s="17" t="s">
        <v>435</v>
      </c>
      <c r="N37" s="18">
        <v>65</v>
      </c>
      <c r="O37" s="23">
        <f t="shared" si="6"/>
        <v>65</v>
      </c>
      <c r="P37" s="19"/>
      <c r="Q37" s="43">
        <f t="shared" si="7"/>
        <v>0</v>
      </c>
    </row>
    <row r="38" spans="1:27" ht="24.6" x14ac:dyDescent="0.65">
      <c r="A38" s="10">
        <v>34</v>
      </c>
      <c r="B38" s="10" t="s">
        <v>501</v>
      </c>
      <c r="C38" s="19" t="s">
        <v>416</v>
      </c>
      <c r="D38" s="71">
        <f>+'2'!I38</f>
        <v>3</v>
      </c>
      <c r="E38" s="90">
        <v>5</v>
      </c>
      <c r="F38" s="46">
        <f>D38+E38</f>
        <v>8</v>
      </c>
      <c r="G38" s="101">
        <v>2</v>
      </c>
      <c r="H38" s="99">
        <v>0</v>
      </c>
      <c r="I38" s="46">
        <f>+F38-G38-J38-H38</f>
        <v>6</v>
      </c>
      <c r="J38" s="91"/>
      <c r="K38" s="15">
        <v>130</v>
      </c>
      <c r="L38" s="72">
        <f>+K38*J38</f>
        <v>0</v>
      </c>
      <c r="M38" s="17" t="s">
        <v>436</v>
      </c>
      <c r="N38" s="18">
        <v>0</v>
      </c>
      <c r="O38" s="23">
        <f>SUM(L38-N38)</f>
        <v>0</v>
      </c>
      <c r="P38" s="19"/>
      <c r="Q38" s="43">
        <f t="shared" ref="Q38:Q40" si="11">+L38*P38</f>
        <v>0</v>
      </c>
    </row>
    <row r="39" spans="1:27" ht="24.6" x14ac:dyDescent="0.65">
      <c r="A39" s="10">
        <v>35</v>
      </c>
      <c r="B39" s="10"/>
      <c r="C39" s="19" t="s">
        <v>334</v>
      </c>
      <c r="D39" s="71">
        <f>+'2'!I39</f>
        <v>0</v>
      </c>
      <c r="E39" s="90">
        <v>0</v>
      </c>
      <c r="F39" s="46">
        <f t="shared" si="0"/>
        <v>0</v>
      </c>
      <c r="G39" s="101">
        <v>0</v>
      </c>
      <c r="H39" s="99">
        <v>0</v>
      </c>
      <c r="I39" s="46">
        <f t="shared" si="1"/>
        <v>0</v>
      </c>
      <c r="J39" s="91"/>
      <c r="K39" s="15">
        <v>35</v>
      </c>
      <c r="L39" s="72">
        <f t="shared" si="5"/>
        <v>0</v>
      </c>
      <c r="M39" s="17" t="s">
        <v>16</v>
      </c>
      <c r="N39" s="18">
        <v>0</v>
      </c>
      <c r="O39" s="23">
        <f t="shared" si="6"/>
        <v>0</v>
      </c>
      <c r="P39" s="19"/>
      <c r="Q39" s="43">
        <f t="shared" si="11"/>
        <v>0</v>
      </c>
    </row>
    <row r="40" spans="1:27" ht="24.6" x14ac:dyDescent="0.65">
      <c r="A40" s="10">
        <v>36</v>
      </c>
      <c r="B40" s="10"/>
      <c r="C40" s="19" t="s">
        <v>138</v>
      </c>
      <c r="D40" s="71">
        <f>+'2'!I40</f>
        <v>0</v>
      </c>
      <c r="E40" s="90">
        <v>0</v>
      </c>
      <c r="F40" s="46">
        <f t="shared" si="0"/>
        <v>0</v>
      </c>
      <c r="G40" s="101">
        <v>0</v>
      </c>
      <c r="H40" s="99">
        <v>0</v>
      </c>
      <c r="I40" s="46">
        <f t="shared" si="1"/>
        <v>0</v>
      </c>
      <c r="J40" s="91"/>
      <c r="K40" s="15">
        <v>40</v>
      </c>
      <c r="L40" s="72">
        <f t="shared" si="5"/>
        <v>0</v>
      </c>
      <c r="M40" s="17" t="s">
        <v>16</v>
      </c>
      <c r="N40" s="18">
        <v>0</v>
      </c>
      <c r="O40" s="23">
        <f t="shared" si="6"/>
        <v>0</v>
      </c>
      <c r="P40" s="19"/>
      <c r="Q40" s="43">
        <f t="shared" si="11"/>
        <v>0</v>
      </c>
    </row>
    <row r="41" spans="1:27" ht="24.6" x14ac:dyDescent="0.65">
      <c r="A41" s="10">
        <v>37</v>
      </c>
      <c r="B41" s="10" t="s">
        <v>494</v>
      </c>
      <c r="C41" s="19" t="s">
        <v>49</v>
      </c>
      <c r="D41" s="71">
        <f>+'2'!I41</f>
        <v>2</v>
      </c>
      <c r="E41" s="90">
        <v>15</v>
      </c>
      <c r="F41" s="46">
        <f t="shared" si="0"/>
        <v>17</v>
      </c>
      <c r="G41" s="101">
        <v>0</v>
      </c>
      <c r="H41" s="99">
        <v>0</v>
      </c>
      <c r="I41" s="46">
        <f t="shared" si="1"/>
        <v>15</v>
      </c>
      <c r="J41" s="91">
        <v>2</v>
      </c>
      <c r="K41" s="15">
        <v>50</v>
      </c>
      <c r="L41" s="72">
        <f t="shared" si="5"/>
        <v>100</v>
      </c>
      <c r="M41" s="17" t="s">
        <v>431</v>
      </c>
      <c r="N41" s="18">
        <v>50</v>
      </c>
      <c r="O41" s="23">
        <f t="shared" si="6"/>
        <v>50</v>
      </c>
      <c r="P41" s="19"/>
      <c r="Q41" s="43">
        <f t="shared" si="7"/>
        <v>0</v>
      </c>
    </row>
    <row r="42" spans="1:27" ht="24.6" x14ac:dyDescent="0.65">
      <c r="A42" s="10">
        <v>38</v>
      </c>
      <c r="B42" s="10" t="s">
        <v>493</v>
      </c>
      <c r="C42" s="19" t="s">
        <v>50</v>
      </c>
      <c r="D42" s="71">
        <f>+'2'!I42</f>
        <v>4</v>
      </c>
      <c r="E42" s="90">
        <v>10</v>
      </c>
      <c r="F42" s="46">
        <f t="shared" si="0"/>
        <v>14</v>
      </c>
      <c r="G42" s="101">
        <v>0</v>
      </c>
      <c r="H42" s="99">
        <v>0</v>
      </c>
      <c r="I42" s="46">
        <f t="shared" si="1"/>
        <v>11</v>
      </c>
      <c r="J42" s="91">
        <v>3</v>
      </c>
      <c r="K42" s="15">
        <v>50</v>
      </c>
      <c r="L42" s="72">
        <f t="shared" si="5"/>
        <v>150</v>
      </c>
      <c r="M42" s="17" t="s">
        <v>431</v>
      </c>
      <c r="N42" s="18">
        <v>50</v>
      </c>
      <c r="O42" s="23">
        <f t="shared" si="6"/>
        <v>100</v>
      </c>
      <c r="P42" s="19"/>
      <c r="Q42" s="43">
        <f t="shared" si="7"/>
        <v>0</v>
      </c>
    </row>
    <row r="43" spans="1:27" ht="24.6" x14ac:dyDescent="0.65">
      <c r="A43" s="10">
        <v>39</v>
      </c>
      <c r="B43" s="10" t="s">
        <v>556</v>
      </c>
      <c r="C43" s="19" t="s">
        <v>51</v>
      </c>
      <c r="D43" s="71">
        <f>+'2'!I43</f>
        <v>4</v>
      </c>
      <c r="E43" s="90">
        <v>10</v>
      </c>
      <c r="F43" s="46">
        <f t="shared" si="0"/>
        <v>14</v>
      </c>
      <c r="G43" s="101">
        <v>0</v>
      </c>
      <c r="H43" s="99">
        <v>0</v>
      </c>
      <c r="I43" s="46">
        <f t="shared" si="1"/>
        <v>13</v>
      </c>
      <c r="J43" s="91">
        <v>1</v>
      </c>
      <c r="K43" s="15">
        <v>50</v>
      </c>
      <c r="L43" s="72">
        <f t="shared" si="5"/>
        <v>50</v>
      </c>
      <c r="M43" s="17" t="s">
        <v>16</v>
      </c>
      <c r="N43" s="18">
        <v>0</v>
      </c>
      <c r="O43" s="23">
        <f t="shared" si="6"/>
        <v>50</v>
      </c>
      <c r="P43" s="19"/>
      <c r="Q43" s="43">
        <f t="shared" si="7"/>
        <v>0</v>
      </c>
    </row>
    <row r="44" spans="1:27" ht="24.6" x14ac:dyDescent="0.65">
      <c r="A44" s="10">
        <v>40</v>
      </c>
      <c r="B44" s="10"/>
      <c r="C44" s="19" t="s">
        <v>265</v>
      </c>
      <c r="D44" s="71">
        <f>+'2'!I44</f>
        <v>0</v>
      </c>
      <c r="E44" s="90">
        <v>0</v>
      </c>
      <c r="F44" s="46">
        <f t="shared" si="0"/>
        <v>0</v>
      </c>
      <c r="G44" s="101">
        <v>0</v>
      </c>
      <c r="H44" s="99">
        <v>0</v>
      </c>
      <c r="I44" s="46">
        <f t="shared" si="1"/>
        <v>0</v>
      </c>
      <c r="J44" s="91"/>
      <c r="K44" s="15">
        <v>25</v>
      </c>
      <c r="L44" s="72">
        <f t="shared" si="5"/>
        <v>0</v>
      </c>
      <c r="M44" s="17" t="s">
        <v>16</v>
      </c>
      <c r="N44" s="18">
        <v>0</v>
      </c>
      <c r="O44" s="23">
        <f t="shared" si="6"/>
        <v>0</v>
      </c>
      <c r="P44" s="19"/>
      <c r="Q44" s="43">
        <f t="shared" si="7"/>
        <v>0</v>
      </c>
    </row>
    <row r="45" spans="1:27" ht="24.6" x14ac:dyDescent="0.65">
      <c r="A45" s="10">
        <v>41</v>
      </c>
      <c r="B45" s="10"/>
      <c r="C45" s="19" t="s">
        <v>449</v>
      </c>
      <c r="D45" s="71">
        <f>+'2'!I45</f>
        <v>0</v>
      </c>
      <c r="E45" s="90">
        <v>0</v>
      </c>
      <c r="F45" s="46">
        <f>D45+E45</f>
        <v>0</v>
      </c>
      <c r="G45" s="101">
        <v>0</v>
      </c>
      <c r="H45" s="99">
        <v>0</v>
      </c>
      <c r="I45" s="46">
        <f>+F45-G45-J45-H45</f>
        <v>0</v>
      </c>
      <c r="J45" s="91"/>
      <c r="K45" s="15">
        <v>25</v>
      </c>
      <c r="L45" s="72">
        <f>+K45*J45</f>
        <v>0</v>
      </c>
      <c r="M45" s="17" t="s">
        <v>16</v>
      </c>
      <c r="N45" s="18">
        <v>0</v>
      </c>
      <c r="O45" s="23">
        <f>SUM(L45-N45)</f>
        <v>0</v>
      </c>
      <c r="P45" s="19"/>
      <c r="Q45" s="43">
        <f>+L45*P45</f>
        <v>0</v>
      </c>
    </row>
    <row r="46" spans="1:27" ht="24.6" x14ac:dyDescent="0.65">
      <c r="A46" s="10">
        <v>42</v>
      </c>
      <c r="B46" s="10"/>
      <c r="C46" s="19" t="s">
        <v>450</v>
      </c>
      <c r="D46" s="71">
        <f>+'2'!I46</f>
        <v>0</v>
      </c>
      <c r="E46" s="90">
        <v>0</v>
      </c>
      <c r="F46" s="46">
        <f>D46+E46</f>
        <v>0</v>
      </c>
      <c r="G46" s="101">
        <v>0</v>
      </c>
      <c r="H46" s="99">
        <v>0</v>
      </c>
      <c r="I46" s="46">
        <f>+F46-G46-J46-H46</f>
        <v>0</v>
      </c>
      <c r="J46" s="91"/>
      <c r="K46" s="20">
        <v>25</v>
      </c>
      <c r="L46" s="72">
        <f>+K46*J46</f>
        <v>0</v>
      </c>
      <c r="M46" s="17" t="s">
        <v>16</v>
      </c>
      <c r="N46" s="18">
        <v>0</v>
      </c>
      <c r="O46" s="23">
        <f>SUM(L46-N46)</f>
        <v>0</v>
      </c>
      <c r="P46" s="19"/>
      <c r="Q46" s="43">
        <f>+L46*P46</f>
        <v>0</v>
      </c>
    </row>
    <row r="47" spans="1:27" ht="24.6" x14ac:dyDescent="0.65">
      <c r="A47" s="10">
        <v>43</v>
      </c>
      <c r="B47" s="10"/>
      <c r="C47" s="19" t="s">
        <v>451</v>
      </c>
      <c r="D47" s="71">
        <f>+'2'!I47</f>
        <v>0</v>
      </c>
      <c r="E47" s="90">
        <v>0</v>
      </c>
      <c r="F47" s="46">
        <f>D47+E47</f>
        <v>0</v>
      </c>
      <c r="G47" s="101">
        <v>0</v>
      </c>
      <c r="H47" s="99">
        <v>0</v>
      </c>
      <c r="I47" s="46">
        <f>+F47-G47-J47-H47</f>
        <v>0</v>
      </c>
      <c r="J47" s="91"/>
      <c r="K47" s="20">
        <v>25</v>
      </c>
      <c r="L47" s="72">
        <f>+K47*J47</f>
        <v>0</v>
      </c>
      <c r="M47" s="17" t="s">
        <v>16</v>
      </c>
      <c r="N47" s="18">
        <v>0</v>
      </c>
      <c r="O47" s="23">
        <f>SUM(L47-N47)</f>
        <v>0</v>
      </c>
      <c r="P47" s="19"/>
      <c r="Q47" s="43">
        <f>+L47*P47</f>
        <v>0</v>
      </c>
    </row>
    <row r="48" spans="1:27" ht="24.6" x14ac:dyDescent="0.65">
      <c r="A48" s="10">
        <v>44</v>
      </c>
      <c r="B48" s="10" t="s">
        <v>540</v>
      </c>
      <c r="C48" s="19" t="s">
        <v>266</v>
      </c>
      <c r="D48" s="71">
        <f>+'2'!I48</f>
        <v>0</v>
      </c>
      <c r="E48" s="90">
        <v>0</v>
      </c>
      <c r="F48" s="46">
        <f t="shared" si="0"/>
        <v>0</v>
      </c>
      <c r="G48" s="101">
        <v>0</v>
      </c>
      <c r="H48" s="99">
        <v>0</v>
      </c>
      <c r="I48" s="46">
        <f t="shared" si="1"/>
        <v>0</v>
      </c>
      <c r="J48" s="91"/>
      <c r="K48" s="15">
        <v>50</v>
      </c>
      <c r="L48" s="72">
        <f t="shared" si="5"/>
        <v>0</v>
      </c>
      <c r="M48" s="17" t="s">
        <v>16</v>
      </c>
      <c r="N48" s="18">
        <v>0</v>
      </c>
      <c r="O48" s="23">
        <f t="shared" si="6"/>
        <v>0</v>
      </c>
      <c r="P48" s="19"/>
      <c r="Q48" s="43">
        <f t="shared" si="7"/>
        <v>0</v>
      </c>
    </row>
    <row r="49" spans="1:17" ht="24.6" x14ac:dyDescent="0.65">
      <c r="A49" s="10">
        <v>45</v>
      </c>
      <c r="B49" s="10" t="s">
        <v>537</v>
      </c>
      <c r="C49" s="19" t="s">
        <v>52</v>
      </c>
      <c r="D49" s="71">
        <f>+'2'!I49</f>
        <v>3</v>
      </c>
      <c r="E49" s="90">
        <v>5</v>
      </c>
      <c r="F49" s="46">
        <f t="shared" si="0"/>
        <v>8</v>
      </c>
      <c r="G49" s="101">
        <v>0</v>
      </c>
      <c r="H49" s="99">
        <v>0</v>
      </c>
      <c r="I49" s="46">
        <f t="shared" si="1"/>
        <v>6</v>
      </c>
      <c r="J49" s="91">
        <v>2</v>
      </c>
      <c r="K49" s="15">
        <v>50</v>
      </c>
      <c r="L49" s="72">
        <f t="shared" si="5"/>
        <v>100</v>
      </c>
      <c r="M49" s="17" t="s">
        <v>16</v>
      </c>
      <c r="N49" s="18">
        <v>0</v>
      </c>
      <c r="O49" s="23">
        <f t="shared" si="6"/>
        <v>100</v>
      </c>
      <c r="P49" s="19"/>
      <c r="Q49" s="43">
        <f t="shared" si="7"/>
        <v>0</v>
      </c>
    </row>
    <row r="50" spans="1:17" ht="24.6" x14ac:dyDescent="0.65">
      <c r="A50" s="10">
        <v>46</v>
      </c>
      <c r="B50" s="10" t="s">
        <v>538</v>
      </c>
      <c r="C50" s="19" t="s">
        <v>53</v>
      </c>
      <c r="D50" s="71">
        <f>+'2'!I50</f>
        <v>3</v>
      </c>
      <c r="E50" s="90">
        <v>2</v>
      </c>
      <c r="F50" s="46">
        <f t="shared" si="0"/>
        <v>5</v>
      </c>
      <c r="G50" s="101">
        <v>0</v>
      </c>
      <c r="H50" s="99">
        <v>0</v>
      </c>
      <c r="I50" s="46">
        <f t="shared" si="1"/>
        <v>5</v>
      </c>
      <c r="J50" s="91"/>
      <c r="K50" s="15">
        <v>50</v>
      </c>
      <c r="L50" s="72">
        <f t="shared" si="5"/>
        <v>0</v>
      </c>
      <c r="M50" s="17" t="s">
        <v>16</v>
      </c>
      <c r="N50" s="18">
        <v>0</v>
      </c>
      <c r="O50" s="23">
        <f t="shared" si="6"/>
        <v>0</v>
      </c>
      <c r="P50" s="19"/>
      <c r="Q50" s="43">
        <f t="shared" si="7"/>
        <v>0</v>
      </c>
    </row>
    <row r="51" spans="1:17" ht="24.6" x14ac:dyDescent="0.65">
      <c r="A51" s="10">
        <v>47</v>
      </c>
      <c r="B51" s="10" t="s">
        <v>498</v>
      </c>
      <c r="C51" s="19" t="s">
        <v>54</v>
      </c>
      <c r="D51" s="71">
        <f>+'2'!I51</f>
        <v>6</v>
      </c>
      <c r="E51" s="90">
        <v>5</v>
      </c>
      <c r="F51" s="46">
        <f t="shared" si="0"/>
        <v>11</v>
      </c>
      <c r="G51" s="101">
        <v>0</v>
      </c>
      <c r="H51" s="99">
        <v>0</v>
      </c>
      <c r="I51" s="46">
        <f t="shared" si="1"/>
        <v>9</v>
      </c>
      <c r="J51" s="91">
        <v>2</v>
      </c>
      <c r="K51" s="15">
        <v>50</v>
      </c>
      <c r="L51" s="72">
        <f t="shared" si="5"/>
        <v>100</v>
      </c>
      <c r="M51" s="17" t="s">
        <v>16</v>
      </c>
      <c r="N51" s="18">
        <v>0</v>
      </c>
      <c r="O51" s="23">
        <f t="shared" si="6"/>
        <v>100</v>
      </c>
      <c r="P51" s="19"/>
      <c r="Q51" s="43">
        <f t="shared" si="7"/>
        <v>0</v>
      </c>
    </row>
    <row r="52" spans="1:17" ht="24.6" x14ac:dyDescent="0.65">
      <c r="A52" s="10">
        <v>48</v>
      </c>
      <c r="B52" s="10" t="s">
        <v>499</v>
      </c>
      <c r="C52" s="19" t="s">
        <v>55</v>
      </c>
      <c r="D52" s="71">
        <f>+'2'!I52</f>
        <v>7</v>
      </c>
      <c r="E52" s="90">
        <v>5</v>
      </c>
      <c r="F52" s="46">
        <f t="shared" si="0"/>
        <v>12</v>
      </c>
      <c r="G52" s="101">
        <v>0</v>
      </c>
      <c r="H52" s="99">
        <v>0</v>
      </c>
      <c r="I52" s="46">
        <f t="shared" si="1"/>
        <v>11</v>
      </c>
      <c r="J52" s="91">
        <v>1</v>
      </c>
      <c r="K52" s="15">
        <v>50</v>
      </c>
      <c r="L52" s="72">
        <f t="shared" si="5"/>
        <v>50</v>
      </c>
      <c r="M52" s="17" t="s">
        <v>16</v>
      </c>
      <c r="N52" s="18">
        <v>0</v>
      </c>
      <c r="O52" s="23">
        <f t="shared" si="6"/>
        <v>50</v>
      </c>
      <c r="P52" s="19"/>
      <c r="Q52" s="43">
        <f t="shared" si="7"/>
        <v>0</v>
      </c>
    </row>
    <row r="53" spans="1:17" ht="24.6" x14ac:dyDescent="0.65">
      <c r="A53" s="10">
        <v>49</v>
      </c>
      <c r="B53" s="10" t="s">
        <v>539</v>
      </c>
      <c r="C53" s="19" t="s">
        <v>56</v>
      </c>
      <c r="D53" s="71">
        <f>+'2'!I53</f>
        <v>0</v>
      </c>
      <c r="E53" s="90">
        <v>0</v>
      </c>
      <c r="F53" s="46">
        <f t="shared" si="0"/>
        <v>0</v>
      </c>
      <c r="G53" s="101">
        <v>0</v>
      </c>
      <c r="H53" s="99">
        <v>0</v>
      </c>
      <c r="I53" s="46">
        <f t="shared" si="1"/>
        <v>0</v>
      </c>
      <c r="J53" s="91"/>
      <c r="K53" s="15">
        <v>50</v>
      </c>
      <c r="L53" s="72">
        <f t="shared" si="5"/>
        <v>0</v>
      </c>
      <c r="M53" s="17" t="s">
        <v>16</v>
      </c>
      <c r="N53" s="18">
        <v>0</v>
      </c>
      <c r="O53" s="23">
        <f t="shared" si="6"/>
        <v>0</v>
      </c>
      <c r="P53" s="19"/>
      <c r="Q53" s="43">
        <f t="shared" si="7"/>
        <v>0</v>
      </c>
    </row>
    <row r="54" spans="1:17" ht="24.6" x14ac:dyDescent="0.65">
      <c r="A54" s="10">
        <v>50</v>
      </c>
      <c r="B54" s="10" t="s">
        <v>497</v>
      </c>
      <c r="C54" s="19" t="s">
        <v>57</v>
      </c>
      <c r="D54" s="71">
        <f>+'2'!I54</f>
        <v>0</v>
      </c>
      <c r="E54" s="90">
        <v>10</v>
      </c>
      <c r="F54" s="46">
        <f t="shared" si="0"/>
        <v>10</v>
      </c>
      <c r="G54" s="101">
        <v>0</v>
      </c>
      <c r="H54" s="99">
        <v>0</v>
      </c>
      <c r="I54" s="46">
        <f t="shared" si="1"/>
        <v>10</v>
      </c>
      <c r="J54" s="91"/>
      <c r="K54" s="15">
        <v>50</v>
      </c>
      <c r="L54" s="72">
        <f t="shared" si="5"/>
        <v>0</v>
      </c>
      <c r="M54" s="17" t="s">
        <v>16</v>
      </c>
      <c r="N54" s="18">
        <v>0</v>
      </c>
      <c r="O54" s="23">
        <f t="shared" si="6"/>
        <v>0</v>
      </c>
      <c r="P54" s="19"/>
      <c r="Q54" s="43">
        <f t="shared" si="7"/>
        <v>0</v>
      </c>
    </row>
    <row r="55" spans="1:17" ht="24.6" x14ac:dyDescent="0.65">
      <c r="A55" s="10">
        <v>51</v>
      </c>
      <c r="B55" s="10" t="s">
        <v>490</v>
      </c>
      <c r="C55" s="19" t="s">
        <v>58</v>
      </c>
      <c r="D55" s="71">
        <f>+'2'!I55</f>
        <v>16</v>
      </c>
      <c r="E55" s="90">
        <v>15</v>
      </c>
      <c r="F55" s="46">
        <f t="shared" si="0"/>
        <v>31</v>
      </c>
      <c r="G55" s="101">
        <v>0</v>
      </c>
      <c r="H55" s="99">
        <v>0</v>
      </c>
      <c r="I55" s="46">
        <f t="shared" si="1"/>
        <v>29</v>
      </c>
      <c r="J55" s="91">
        <v>2</v>
      </c>
      <c r="K55" s="15">
        <v>50</v>
      </c>
      <c r="L55" s="72">
        <f t="shared" si="5"/>
        <v>100</v>
      </c>
      <c r="M55" s="17" t="s">
        <v>16</v>
      </c>
      <c r="N55" s="18">
        <v>0</v>
      </c>
      <c r="O55" s="23">
        <f t="shared" si="6"/>
        <v>100</v>
      </c>
      <c r="P55" s="19"/>
      <c r="Q55" s="43">
        <f t="shared" si="7"/>
        <v>0</v>
      </c>
    </row>
    <row r="56" spans="1:17" ht="24.6" x14ac:dyDescent="0.65">
      <c r="A56" s="10">
        <v>52</v>
      </c>
      <c r="B56" s="10" t="s">
        <v>488</v>
      </c>
      <c r="C56" s="19" t="s">
        <v>59</v>
      </c>
      <c r="D56" s="71">
        <f>+'2'!I56</f>
        <v>6</v>
      </c>
      <c r="E56" s="90">
        <v>3</v>
      </c>
      <c r="F56" s="46">
        <f t="shared" si="0"/>
        <v>9</v>
      </c>
      <c r="G56" s="101">
        <v>0</v>
      </c>
      <c r="H56" s="99">
        <v>0</v>
      </c>
      <c r="I56" s="46">
        <f t="shared" si="1"/>
        <v>9</v>
      </c>
      <c r="J56" s="91"/>
      <c r="K56" s="15">
        <v>50</v>
      </c>
      <c r="L56" s="72">
        <f t="shared" si="5"/>
        <v>0</v>
      </c>
      <c r="M56" s="17" t="s">
        <v>16</v>
      </c>
      <c r="N56" s="18">
        <v>0</v>
      </c>
      <c r="O56" s="23">
        <f t="shared" si="6"/>
        <v>0</v>
      </c>
      <c r="P56" s="19"/>
      <c r="Q56" s="43">
        <f t="shared" si="7"/>
        <v>0</v>
      </c>
    </row>
    <row r="57" spans="1:17" ht="24.6" x14ac:dyDescent="0.65">
      <c r="A57" s="10">
        <v>53</v>
      </c>
      <c r="B57" s="10" t="s">
        <v>489</v>
      </c>
      <c r="C57" s="19" t="s">
        <v>60</v>
      </c>
      <c r="D57" s="71">
        <f>+'2'!I57</f>
        <v>10</v>
      </c>
      <c r="E57" s="90">
        <v>3</v>
      </c>
      <c r="F57" s="46">
        <f t="shared" si="0"/>
        <v>13</v>
      </c>
      <c r="G57" s="101">
        <v>0</v>
      </c>
      <c r="H57" s="99">
        <v>0</v>
      </c>
      <c r="I57" s="46">
        <f t="shared" si="1"/>
        <v>13</v>
      </c>
      <c r="J57" s="91"/>
      <c r="K57" s="15">
        <v>50</v>
      </c>
      <c r="L57" s="72">
        <f t="shared" si="5"/>
        <v>0</v>
      </c>
      <c r="M57" s="17" t="s">
        <v>16</v>
      </c>
      <c r="N57" s="18">
        <v>0</v>
      </c>
      <c r="O57" s="23">
        <f t="shared" si="6"/>
        <v>0</v>
      </c>
      <c r="P57" s="19"/>
      <c r="Q57" s="43">
        <f t="shared" si="7"/>
        <v>0</v>
      </c>
    </row>
    <row r="58" spans="1:17" ht="24.6" x14ac:dyDescent="0.65">
      <c r="A58" s="10">
        <v>54</v>
      </c>
      <c r="B58" s="10" t="s">
        <v>541</v>
      </c>
      <c r="C58" s="19" t="s">
        <v>61</v>
      </c>
      <c r="D58" s="71">
        <f>+'2'!I58</f>
        <v>3</v>
      </c>
      <c r="E58" s="90">
        <v>10</v>
      </c>
      <c r="F58" s="46">
        <f t="shared" si="0"/>
        <v>13</v>
      </c>
      <c r="G58" s="101">
        <v>0</v>
      </c>
      <c r="H58" s="99">
        <v>0</v>
      </c>
      <c r="I58" s="46">
        <f t="shared" si="1"/>
        <v>13</v>
      </c>
      <c r="J58" s="91"/>
      <c r="K58" s="15">
        <v>120</v>
      </c>
      <c r="L58" s="72">
        <f t="shared" si="5"/>
        <v>0</v>
      </c>
      <c r="M58" s="17" t="s">
        <v>16</v>
      </c>
      <c r="N58" s="18">
        <v>0</v>
      </c>
      <c r="O58" s="23">
        <f t="shared" si="6"/>
        <v>0</v>
      </c>
      <c r="P58" s="19"/>
      <c r="Q58" s="43">
        <f t="shared" si="7"/>
        <v>0</v>
      </c>
    </row>
    <row r="59" spans="1:17" ht="24.6" x14ac:dyDescent="0.65">
      <c r="A59" s="10">
        <v>55</v>
      </c>
      <c r="B59" s="10" t="s">
        <v>504</v>
      </c>
      <c r="C59" s="110" t="s">
        <v>62</v>
      </c>
      <c r="D59" s="71">
        <f>+'2'!I59</f>
        <v>9</v>
      </c>
      <c r="E59" s="90">
        <v>5</v>
      </c>
      <c r="F59" s="46">
        <f t="shared" si="0"/>
        <v>14</v>
      </c>
      <c r="G59" s="101">
        <v>0</v>
      </c>
      <c r="H59" s="99">
        <v>0</v>
      </c>
      <c r="I59" s="46">
        <f t="shared" si="1"/>
        <v>14</v>
      </c>
      <c r="J59" s="91"/>
      <c r="K59" s="15">
        <v>120</v>
      </c>
      <c r="L59" s="72">
        <f t="shared" si="5"/>
        <v>0</v>
      </c>
      <c r="M59" s="17" t="s">
        <v>16</v>
      </c>
      <c r="N59" s="18">
        <v>0</v>
      </c>
      <c r="O59" s="23">
        <f t="shared" si="6"/>
        <v>0</v>
      </c>
      <c r="P59" s="19"/>
      <c r="Q59" s="43">
        <f t="shared" si="7"/>
        <v>0</v>
      </c>
    </row>
    <row r="60" spans="1:17" ht="24.6" x14ac:dyDescent="0.65">
      <c r="A60" s="10">
        <v>56</v>
      </c>
      <c r="B60" s="10" t="s">
        <v>502</v>
      </c>
      <c r="C60" s="19" t="s">
        <v>63</v>
      </c>
      <c r="D60" s="71">
        <f>+'2'!I60</f>
        <v>2</v>
      </c>
      <c r="E60" s="90">
        <v>10</v>
      </c>
      <c r="F60" s="46">
        <f t="shared" si="0"/>
        <v>12</v>
      </c>
      <c r="G60" s="101">
        <v>0</v>
      </c>
      <c r="H60" s="99">
        <v>0</v>
      </c>
      <c r="I60" s="46">
        <f t="shared" si="1"/>
        <v>12</v>
      </c>
      <c r="J60" s="91"/>
      <c r="K60" s="15">
        <v>120</v>
      </c>
      <c r="L60" s="72">
        <f t="shared" si="5"/>
        <v>0</v>
      </c>
      <c r="M60" s="17" t="s">
        <v>16</v>
      </c>
      <c r="N60" s="18">
        <v>0</v>
      </c>
      <c r="O60" s="23">
        <f t="shared" si="6"/>
        <v>0</v>
      </c>
      <c r="P60" s="19"/>
      <c r="Q60" s="43">
        <f t="shared" si="7"/>
        <v>0</v>
      </c>
    </row>
    <row r="61" spans="1:17" ht="24.6" x14ac:dyDescent="0.65">
      <c r="A61" s="10">
        <v>57</v>
      </c>
      <c r="B61" s="10"/>
      <c r="C61" s="19" t="s">
        <v>64</v>
      </c>
      <c r="D61" s="71">
        <f>+'2'!I61</f>
        <v>0</v>
      </c>
      <c r="E61" s="90">
        <v>0</v>
      </c>
      <c r="F61" s="46">
        <f t="shared" si="0"/>
        <v>0</v>
      </c>
      <c r="G61" s="101">
        <v>0</v>
      </c>
      <c r="H61" s="99">
        <v>0</v>
      </c>
      <c r="I61" s="46">
        <f t="shared" si="1"/>
        <v>0</v>
      </c>
      <c r="J61" s="91"/>
      <c r="K61" s="15">
        <v>120</v>
      </c>
      <c r="L61" s="72">
        <f t="shared" si="5"/>
        <v>0</v>
      </c>
      <c r="M61" s="17" t="s">
        <v>16</v>
      </c>
      <c r="N61" s="18">
        <v>0</v>
      </c>
      <c r="O61" s="23">
        <f t="shared" si="6"/>
        <v>0</v>
      </c>
      <c r="P61" s="19"/>
      <c r="Q61" s="43">
        <f t="shared" si="7"/>
        <v>0</v>
      </c>
    </row>
    <row r="62" spans="1:17" ht="24.6" x14ac:dyDescent="0.65">
      <c r="A62" s="10">
        <v>58</v>
      </c>
      <c r="B62" s="10" t="s">
        <v>503</v>
      </c>
      <c r="C62" s="19" t="s">
        <v>65</v>
      </c>
      <c r="D62" s="71">
        <f>+'2'!I62</f>
        <v>4</v>
      </c>
      <c r="E62" s="90">
        <v>10</v>
      </c>
      <c r="F62" s="46">
        <f t="shared" si="0"/>
        <v>14</v>
      </c>
      <c r="G62" s="101">
        <v>0</v>
      </c>
      <c r="H62" s="99">
        <v>0</v>
      </c>
      <c r="I62" s="46">
        <f t="shared" si="1"/>
        <v>14</v>
      </c>
      <c r="J62" s="91"/>
      <c r="K62" s="15">
        <v>120</v>
      </c>
      <c r="L62" s="72">
        <f t="shared" si="5"/>
        <v>0</v>
      </c>
      <c r="M62" s="17" t="s">
        <v>16</v>
      </c>
      <c r="N62" s="18">
        <v>0</v>
      </c>
      <c r="O62" s="23">
        <f t="shared" si="6"/>
        <v>0</v>
      </c>
      <c r="P62" s="19"/>
      <c r="Q62" s="43">
        <f t="shared" si="7"/>
        <v>0</v>
      </c>
    </row>
    <row r="63" spans="1:17" ht="24.6" x14ac:dyDescent="0.65">
      <c r="A63" s="10">
        <v>59</v>
      </c>
      <c r="B63" s="10" t="s">
        <v>500</v>
      </c>
      <c r="C63" s="19" t="s">
        <v>66</v>
      </c>
      <c r="D63" s="71">
        <f>+'2'!I63</f>
        <v>7</v>
      </c>
      <c r="E63" s="90">
        <v>15</v>
      </c>
      <c r="F63" s="46">
        <f t="shared" si="0"/>
        <v>22</v>
      </c>
      <c r="G63" s="101">
        <v>0</v>
      </c>
      <c r="H63" s="99">
        <v>0</v>
      </c>
      <c r="I63" s="46">
        <f t="shared" si="1"/>
        <v>22</v>
      </c>
      <c r="J63" s="91"/>
      <c r="K63" s="15">
        <v>120</v>
      </c>
      <c r="L63" s="72">
        <f t="shared" si="5"/>
        <v>0</v>
      </c>
      <c r="M63" s="17" t="s">
        <v>16</v>
      </c>
      <c r="N63" s="18">
        <v>0</v>
      </c>
      <c r="O63" s="23">
        <f t="shared" si="6"/>
        <v>0</v>
      </c>
      <c r="P63" s="19"/>
      <c r="Q63" s="43">
        <f t="shared" si="7"/>
        <v>0</v>
      </c>
    </row>
    <row r="64" spans="1:17" ht="24.6" x14ac:dyDescent="0.65">
      <c r="A64" s="10">
        <v>60</v>
      </c>
      <c r="B64" s="10" t="s">
        <v>542</v>
      </c>
      <c r="C64" s="19" t="s">
        <v>267</v>
      </c>
      <c r="D64" s="71">
        <f>+'2'!I64</f>
        <v>1</v>
      </c>
      <c r="E64" s="90">
        <v>2</v>
      </c>
      <c r="F64" s="46">
        <f t="shared" si="0"/>
        <v>3</v>
      </c>
      <c r="G64" s="101">
        <v>0</v>
      </c>
      <c r="H64" s="99">
        <v>0</v>
      </c>
      <c r="I64" s="46">
        <f t="shared" si="1"/>
        <v>3</v>
      </c>
      <c r="J64" s="91"/>
      <c r="K64" s="15">
        <v>120</v>
      </c>
      <c r="L64" s="72">
        <f t="shared" si="5"/>
        <v>0</v>
      </c>
      <c r="M64" s="17" t="s">
        <v>16</v>
      </c>
      <c r="N64" s="18">
        <v>0</v>
      </c>
      <c r="O64" s="23">
        <f t="shared" si="6"/>
        <v>0</v>
      </c>
      <c r="P64" s="19"/>
      <c r="Q64" s="43">
        <f t="shared" si="7"/>
        <v>0</v>
      </c>
    </row>
    <row r="65" spans="1:17" ht="24.6" x14ac:dyDescent="0.65">
      <c r="A65" s="10">
        <v>61</v>
      </c>
      <c r="B65" s="10"/>
      <c r="C65" s="19" t="s">
        <v>341</v>
      </c>
      <c r="D65" s="71">
        <f>+'2'!I65</f>
        <v>0</v>
      </c>
      <c r="E65" s="90">
        <v>0</v>
      </c>
      <c r="F65" s="46">
        <f t="shared" si="0"/>
        <v>0</v>
      </c>
      <c r="G65" s="101">
        <v>0</v>
      </c>
      <c r="H65" s="99">
        <v>0</v>
      </c>
      <c r="I65" s="46">
        <f t="shared" si="1"/>
        <v>0</v>
      </c>
      <c r="J65" s="91"/>
      <c r="K65" s="15">
        <v>30</v>
      </c>
      <c r="L65" s="72">
        <f t="shared" si="5"/>
        <v>0</v>
      </c>
      <c r="M65" s="17" t="s">
        <v>16</v>
      </c>
      <c r="N65" s="18">
        <v>0</v>
      </c>
      <c r="O65" s="23">
        <f t="shared" si="6"/>
        <v>0</v>
      </c>
      <c r="P65" s="19"/>
      <c r="Q65" s="43">
        <f t="shared" si="7"/>
        <v>0</v>
      </c>
    </row>
    <row r="66" spans="1:17" ht="24.6" x14ac:dyDescent="0.65">
      <c r="A66" s="10">
        <v>62</v>
      </c>
      <c r="B66" s="10" t="s">
        <v>546</v>
      </c>
      <c r="C66" s="19" t="s">
        <v>342</v>
      </c>
      <c r="D66" s="71">
        <f>+'2'!I66</f>
        <v>0</v>
      </c>
      <c r="E66" s="90">
        <v>0</v>
      </c>
      <c r="F66" s="46">
        <f t="shared" si="0"/>
        <v>0</v>
      </c>
      <c r="G66" s="101">
        <v>0</v>
      </c>
      <c r="H66" s="99">
        <v>0</v>
      </c>
      <c r="I66" s="46">
        <f t="shared" si="1"/>
        <v>0</v>
      </c>
      <c r="J66" s="91"/>
      <c r="K66" s="21">
        <v>30</v>
      </c>
      <c r="L66" s="72">
        <f t="shared" si="5"/>
        <v>0</v>
      </c>
      <c r="M66" s="17" t="s">
        <v>16</v>
      </c>
      <c r="N66" s="18">
        <v>0</v>
      </c>
      <c r="O66" s="23">
        <f t="shared" si="6"/>
        <v>0</v>
      </c>
      <c r="P66" s="19"/>
      <c r="Q66" s="43">
        <f t="shared" si="7"/>
        <v>0</v>
      </c>
    </row>
    <row r="67" spans="1:17" ht="24.6" x14ac:dyDescent="0.65">
      <c r="A67" s="10">
        <v>63</v>
      </c>
      <c r="B67" s="10" t="s">
        <v>547</v>
      </c>
      <c r="C67" s="19" t="s">
        <v>343</v>
      </c>
      <c r="D67" s="71">
        <f>+'2'!I67</f>
        <v>0</v>
      </c>
      <c r="E67" s="90">
        <v>0</v>
      </c>
      <c r="F67" s="46">
        <f t="shared" si="0"/>
        <v>0</v>
      </c>
      <c r="G67" s="101">
        <v>0</v>
      </c>
      <c r="H67" s="99">
        <v>0</v>
      </c>
      <c r="I67" s="46">
        <f t="shared" si="1"/>
        <v>0</v>
      </c>
      <c r="J67" s="91"/>
      <c r="K67" s="21">
        <v>30</v>
      </c>
      <c r="L67" s="72">
        <f t="shared" si="5"/>
        <v>0</v>
      </c>
      <c r="M67" s="17" t="s">
        <v>16</v>
      </c>
      <c r="N67" s="18">
        <v>0</v>
      </c>
      <c r="O67" s="23">
        <f t="shared" si="6"/>
        <v>0</v>
      </c>
      <c r="P67" s="19"/>
      <c r="Q67" s="43">
        <f t="shared" si="7"/>
        <v>0</v>
      </c>
    </row>
    <row r="68" spans="1:17" ht="24.6" x14ac:dyDescent="0.65">
      <c r="A68" s="10">
        <v>64</v>
      </c>
      <c r="B68" s="10" t="s">
        <v>543</v>
      </c>
      <c r="C68" s="19" t="s">
        <v>72</v>
      </c>
      <c r="D68" s="71">
        <f>+'2'!I68</f>
        <v>0</v>
      </c>
      <c r="E68" s="90">
        <v>0</v>
      </c>
      <c r="F68" s="46">
        <f t="shared" si="0"/>
        <v>0</v>
      </c>
      <c r="G68" s="101">
        <v>0</v>
      </c>
      <c r="H68" s="99">
        <v>0</v>
      </c>
      <c r="I68" s="46">
        <f t="shared" si="1"/>
        <v>0</v>
      </c>
      <c r="J68" s="91"/>
      <c r="K68" s="21">
        <v>50</v>
      </c>
      <c r="L68" s="72">
        <f t="shared" si="5"/>
        <v>0</v>
      </c>
      <c r="M68" s="17" t="s">
        <v>16</v>
      </c>
      <c r="N68" s="18">
        <v>0</v>
      </c>
      <c r="O68" s="23">
        <f t="shared" si="6"/>
        <v>0</v>
      </c>
      <c r="P68" s="19"/>
      <c r="Q68" s="43">
        <f t="shared" si="7"/>
        <v>0</v>
      </c>
    </row>
    <row r="69" spans="1:17" ht="24.6" x14ac:dyDescent="0.65">
      <c r="A69" s="10">
        <v>65</v>
      </c>
      <c r="B69" s="10" t="s">
        <v>545</v>
      </c>
      <c r="C69" s="19" t="s">
        <v>73</v>
      </c>
      <c r="D69" s="71">
        <f>+'2'!I69</f>
        <v>0</v>
      </c>
      <c r="E69" s="90">
        <v>0</v>
      </c>
      <c r="F69" s="46">
        <f t="shared" si="0"/>
        <v>0</v>
      </c>
      <c r="G69" s="101">
        <v>0</v>
      </c>
      <c r="H69" s="99">
        <v>0</v>
      </c>
      <c r="I69" s="46">
        <f t="shared" si="1"/>
        <v>0</v>
      </c>
      <c r="J69" s="91"/>
      <c r="K69" s="21">
        <v>50</v>
      </c>
      <c r="L69" s="72">
        <f t="shared" si="5"/>
        <v>0</v>
      </c>
      <c r="M69" s="17" t="s">
        <v>16</v>
      </c>
      <c r="N69" s="18">
        <v>0</v>
      </c>
      <c r="O69" s="23">
        <f t="shared" si="6"/>
        <v>0</v>
      </c>
      <c r="P69" s="19"/>
      <c r="Q69" s="43">
        <f t="shared" si="7"/>
        <v>0</v>
      </c>
    </row>
    <row r="70" spans="1:17" ht="24.6" x14ac:dyDescent="0.65">
      <c r="A70" s="10">
        <v>66</v>
      </c>
      <c r="B70" s="10" t="s">
        <v>544</v>
      </c>
      <c r="C70" s="19" t="s">
        <v>74</v>
      </c>
      <c r="D70" s="71">
        <f>+'2'!I70</f>
        <v>0</v>
      </c>
      <c r="E70" s="90">
        <v>0</v>
      </c>
      <c r="F70" s="46">
        <f t="shared" si="0"/>
        <v>0</v>
      </c>
      <c r="G70" s="101">
        <v>0</v>
      </c>
      <c r="H70" s="99">
        <v>0</v>
      </c>
      <c r="I70" s="46">
        <f t="shared" si="1"/>
        <v>0</v>
      </c>
      <c r="J70" s="91"/>
      <c r="K70" s="15">
        <v>50</v>
      </c>
      <c r="L70" s="72">
        <f t="shared" si="5"/>
        <v>0</v>
      </c>
      <c r="M70" s="17" t="s">
        <v>16</v>
      </c>
      <c r="N70" s="18">
        <v>0</v>
      </c>
      <c r="O70" s="23">
        <f t="shared" si="6"/>
        <v>0</v>
      </c>
      <c r="P70" s="19"/>
      <c r="Q70" s="43">
        <f t="shared" si="7"/>
        <v>0</v>
      </c>
    </row>
    <row r="71" spans="1:17" ht="24.6" x14ac:dyDescent="0.65">
      <c r="A71" s="10">
        <v>67</v>
      </c>
      <c r="B71" s="10"/>
      <c r="C71" s="19" t="s">
        <v>175</v>
      </c>
      <c r="D71" s="71">
        <f>+'2'!I71</f>
        <v>0</v>
      </c>
      <c r="E71" s="90">
        <v>0</v>
      </c>
      <c r="F71" s="46">
        <f t="shared" si="0"/>
        <v>0</v>
      </c>
      <c r="G71" s="101">
        <v>0</v>
      </c>
      <c r="H71" s="99">
        <v>0</v>
      </c>
      <c r="I71" s="46">
        <f t="shared" si="1"/>
        <v>0</v>
      </c>
      <c r="J71" s="91"/>
      <c r="K71" s="21">
        <v>50</v>
      </c>
      <c r="L71" s="72">
        <f t="shared" si="5"/>
        <v>0</v>
      </c>
      <c r="M71" s="17" t="s">
        <v>16</v>
      </c>
      <c r="N71" s="18">
        <v>0</v>
      </c>
      <c r="O71" s="23">
        <f t="shared" si="6"/>
        <v>0</v>
      </c>
      <c r="P71" s="19"/>
      <c r="Q71" s="43">
        <f t="shared" si="7"/>
        <v>0</v>
      </c>
    </row>
    <row r="72" spans="1:17" ht="24.6" x14ac:dyDescent="0.65">
      <c r="A72" s="10">
        <v>68</v>
      </c>
      <c r="B72" s="10"/>
      <c r="C72" s="19" t="s">
        <v>268</v>
      </c>
      <c r="D72" s="71">
        <f>+'2'!I72</f>
        <v>0</v>
      </c>
      <c r="E72" s="90">
        <v>0</v>
      </c>
      <c r="F72" s="46">
        <f t="shared" si="0"/>
        <v>0</v>
      </c>
      <c r="G72" s="101">
        <v>0</v>
      </c>
      <c r="H72" s="99">
        <v>0</v>
      </c>
      <c r="I72" s="46">
        <f t="shared" ref="I72:I136" si="12">+F72-G72-J72-H72</f>
        <v>0</v>
      </c>
      <c r="J72" s="91"/>
      <c r="K72" s="15">
        <v>50</v>
      </c>
      <c r="L72" s="72">
        <f t="shared" si="5"/>
        <v>0</v>
      </c>
      <c r="M72" s="17" t="s">
        <v>16</v>
      </c>
      <c r="N72" s="18">
        <v>0</v>
      </c>
      <c r="O72" s="23">
        <f t="shared" si="6"/>
        <v>0</v>
      </c>
      <c r="P72" s="19"/>
      <c r="Q72" s="43">
        <f t="shared" si="7"/>
        <v>0</v>
      </c>
    </row>
    <row r="73" spans="1:17" ht="24.6" x14ac:dyDescent="0.65">
      <c r="A73" s="10">
        <v>69</v>
      </c>
      <c r="B73" s="10"/>
      <c r="C73" s="19" t="s">
        <v>70</v>
      </c>
      <c r="D73" s="71">
        <f>+'2'!I73</f>
        <v>0</v>
      </c>
      <c r="E73" s="90">
        <v>0</v>
      </c>
      <c r="F73" s="46">
        <f t="shared" si="0"/>
        <v>0</v>
      </c>
      <c r="G73" s="101">
        <v>0</v>
      </c>
      <c r="H73" s="99">
        <v>0</v>
      </c>
      <c r="I73" s="46">
        <f t="shared" si="12"/>
        <v>0</v>
      </c>
      <c r="J73" s="91"/>
      <c r="K73" s="20">
        <v>70</v>
      </c>
      <c r="L73" s="72">
        <f t="shared" ref="L73:L137" si="13">+K73*J73</f>
        <v>0</v>
      </c>
      <c r="M73" s="17" t="s">
        <v>16</v>
      </c>
      <c r="N73" s="18">
        <v>0</v>
      </c>
      <c r="O73" s="23">
        <f t="shared" ref="O73:O137" si="14">SUM(L73-N73)</f>
        <v>0</v>
      </c>
      <c r="P73" s="19"/>
      <c r="Q73" s="43">
        <f t="shared" ref="Q73:Q137" si="15">+L73*P73</f>
        <v>0</v>
      </c>
    </row>
    <row r="74" spans="1:17" ht="24.6" x14ac:dyDescent="0.65">
      <c r="A74" s="10">
        <v>70</v>
      </c>
      <c r="B74" s="10"/>
      <c r="C74" s="19" t="s">
        <v>71</v>
      </c>
      <c r="D74" s="71">
        <f>+'2'!I74</f>
        <v>0</v>
      </c>
      <c r="E74" s="90">
        <v>0</v>
      </c>
      <c r="F74" s="46">
        <f t="shared" si="0"/>
        <v>0</v>
      </c>
      <c r="G74" s="101">
        <v>0</v>
      </c>
      <c r="H74" s="99">
        <v>0</v>
      </c>
      <c r="I74" s="46">
        <f t="shared" si="12"/>
        <v>0</v>
      </c>
      <c r="J74" s="91"/>
      <c r="K74" s="20">
        <v>80</v>
      </c>
      <c r="L74" s="72">
        <f t="shared" si="13"/>
        <v>0</v>
      </c>
      <c r="M74" s="17" t="s">
        <v>16</v>
      </c>
      <c r="N74" s="18">
        <v>0</v>
      </c>
      <c r="O74" s="23">
        <f t="shared" si="14"/>
        <v>0</v>
      </c>
      <c r="P74" s="19"/>
      <c r="Q74" s="43">
        <f t="shared" si="15"/>
        <v>0</v>
      </c>
    </row>
    <row r="75" spans="1:17" ht="24.6" x14ac:dyDescent="0.65">
      <c r="A75" s="10">
        <v>71</v>
      </c>
      <c r="B75" s="10"/>
      <c r="C75" s="19" t="s">
        <v>199</v>
      </c>
      <c r="D75" s="71">
        <f>+'2'!I75</f>
        <v>0</v>
      </c>
      <c r="E75" s="90">
        <v>0</v>
      </c>
      <c r="F75" s="46">
        <f t="shared" si="0"/>
        <v>0</v>
      </c>
      <c r="G75" s="101">
        <v>0</v>
      </c>
      <c r="H75" s="99">
        <v>0</v>
      </c>
      <c r="I75" s="46">
        <f t="shared" si="12"/>
        <v>0</v>
      </c>
      <c r="J75" s="91"/>
      <c r="K75" s="21">
        <v>150</v>
      </c>
      <c r="L75" s="72">
        <f t="shared" si="13"/>
        <v>0</v>
      </c>
      <c r="M75" s="17" t="s">
        <v>16</v>
      </c>
      <c r="N75" s="18">
        <v>0</v>
      </c>
      <c r="O75" s="23">
        <f t="shared" si="14"/>
        <v>0</v>
      </c>
      <c r="P75" s="19"/>
      <c r="Q75" s="43">
        <f t="shared" si="15"/>
        <v>0</v>
      </c>
    </row>
    <row r="76" spans="1:17" ht="24.6" x14ac:dyDescent="0.65">
      <c r="A76" s="10">
        <v>72</v>
      </c>
      <c r="B76" s="10"/>
      <c r="C76" s="19" t="s">
        <v>200</v>
      </c>
      <c r="D76" s="71">
        <f>+'2'!I76</f>
        <v>0</v>
      </c>
      <c r="E76" s="90">
        <v>0</v>
      </c>
      <c r="F76" s="46">
        <f t="shared" si="0"/>
        <v>0</v>
      </c>
      <c r="G76" s="101">
        <v>0</v>
      </c>
      <c r="H76" s="99">
        <v>0</v>
      </c>
      <c r="I76" s="46">
        <f t="shared" si="12"/>
        <v>0</v>
      </c>
      <c r="J76" s="91"/>
      <c r="K76" s="21">
        <v>150</v>
      </c>
      <c r="L76" s="72">
        <f t="shared" si="13"/>
        <v>0</v>
      </c>
      <c r="M76" s="17" t="s">
        <v>16</v>
      </c>
      <c r="N76" s="18">
        <v>0</v>
      </c>
      <c r="O76" s="23">
        <f t="shared" si="14"/>
        <v>0</v>
      </c>
      <c r="P76" s="19"/>
      <c r="Q76" s="43">
        <f t="shared" si="15"/>
        <v>0</v>
      </c>
    </row>
    <row r="77" spans="1:17" ht="24.6" x14ac:dyDescent="0.65">
      <c r="A77" s="10">
        <v>73</v>
      </c>
      <c r="B77" s="10"/>
      <c r="C77" s="19" t="s">
        <v>201</v>
      </c>
      <c r="D77" s="71">
        <f>+'2'!I77</f>
        <v>0</v>
      </c>
      <c r="E77" s="90">
        <v>0</v>
      </c>
      <c r="F77" s="46">
        <f t="shared" si="0"/>
        <v>0</v>
      </c>
      <c r="G77" s="101">
        <v>0</v>
      </c>
      <c r="H77" s="99">
        <v>0</v>
      </c>
      <c r="I77" s="46">
        <f t="shared" si="12"/>
        <v>0</v>
      </c>
      <c r="J77" s="91"/>
      <c r="K77" s="20">
        <v>150</v>
      </c>
      <c r="L77" s="72">
        <f t="shared" si="13"/>
        <v>0</v>
      </c>
      <c r="M77" s="17" t="s">
        <v>16</v>
      </c>
      <c r="N77" s="18">
        <v>0</v>
      </c>
      <c r="O77" s="23">
        <f t="shared" si="14"/>
        <v>0</v>
      </c>
      <c r="P77" s="19"/>
      <c r="Q77" s="43">
        <f t="shared" si="15"/>
        <v>0</v>
      </c>
    </row>
    <row r="78" spans="1:17" ht="24.6" x14ac:dyDescent="0.65">
      <c r="A78" s="10">
        <v>74</v>
      </c>
      <c r="B78" s="10"/>
      <c r="C78" s="19" t="s">
        <v>77</v>
      </c>
      <c r="D78" s="71">
        <f>+'2'!I78</f>
        <v>1</v>
      </c>
      <c r="E78" s="90">
        <v>5</v>
      </c>
      <c r="F78" s="46">
        <f t="shared" si="0"/>
        <v>6</v>
      </c>
      <c r="G78" s="101">
        <v>0</v>
      </c>
      <c r="H78" s="99">
        <v>0</v>
      </c>
      <c r="I78" s="46">
        <f t="shared" si="12"/>
        <v>6</v>
      </c>
      <c r="J78" s="91"/>
      <c r="K78" s="20">
        <v>50</v>
      </c>
      <c r="L78" s="72">
        <f t="shared" si="13"/>
        <v>0</v>
      </c>
      <c r="M78" s="17" t="s">
        <v>16</v>
      </c>
      <c r="N78" s="18">
        <v>0</v>
      </c>
      <c r="O78" s="23">
        <f t="shared" si="14"/>
        <v>0</v>
      </c>
      <c r="P78" s="19"/>
      <c r="Q78" s="43">
        <f t="shared" si="15"/>
        <v>0</v>
      </c>
    </row>
    <row r="79" spans="1:17" ht="24.6" x14ac:dyDescent="0.65">
      <c r="A79" s="10">
        <v>75</v>
      </c>
      <c r="B79" s="10"/>
      <c r="C79" s="19" t="s">
        <v>409</v>
      </c>
      <c r="D79" s="71">
        <f>+'2'!I79</f>
        <v>1</v>
      </c>
      <c r="E79" s="90">
        <v>2</v>
      </c>
      <c r="F79" s="46">
        <f t="shared" si="0"/>
        <v>3</v>
      </c>
      <c r="G79" s="101">
        <v>0</v>
      </c>
      <c r="H79" s="99">
        <v>0</v>
      </c>
      <c r="I79" s="46">
        <f t="shared" si="12"/>
        <v>3</v>
      </c>
      <c r="J79" s="91"/>
      <c r="K79" s="20">
        <v>50</v>
      </c>
      <c r="L79" s="72">
        <f t="shared" si="13"/>
        <v>0</v>
      </c>
      <c r="M79" s="17" t="s">
        <v>16</v>
      </c>
      <c r="N79" s="18">
        <v>0</v>
      </c>
      <c r="O79" s="23">
        <f t="shared" si="14"/>
        <v>0</v>
      </c>
      <c r="P79" s="19"/>
      <c r="Q79" s="43">
        <f t="shared" si="15"/>
        <v>0</v>
      </c>
    </row>
    <row r="80" spans="1:17" ht="24.6" x14ac:dyDescent="0.65">
      <c r="A80" s="10">
        <v>76</v>
      </c>
      <c r="B80" s="10"/>
      <c r="C80" s="19" t="s">
        <v>410</v>
      </c>
      <c r="D80" s="71">
        <f>+'2'!I80</f>
        <v>0</v>
      </c>
      <c r="E80" s="90">
        <v>0</v>
      </c>
      <c r="F80" s="46">
        <f t="shared" si="0"/>
        <v>0</v>
      </c>
      <c r="G80" s="101">
        <v>0</v>
      </c>
      <c r="H80" s="99">
        <v>0</v>
      </c>
      <c r="I80" s="46">
        <f t="shared" si="12"/>
        <v>0</v>
      </c>
      <c r="J80" s="91"/>
      <c r="K80" s="20">
        <v>120</v>
      </c>
      <c r="L80" s="72">
        <f t="shared" si="13"/>
        <v>0</v>
      </c>
      <c r="M80" s="17" t="s">
        <v>16</v>
      </c>
      <c r="N80" s="18">
        <v>0</v>
      </c>
      <c r="O80" s="23">
        <f t="shared" si="14"/>
        <v>0</v>
      </c>
      <c r="P80" s="19"/>
      <c r="Q80" s="43">
        <f t="shared" si="15"/>
        <v>0</v>
      </c>
    </row>
    <row r="81" spans="1:17" ht="24.6" x14ac:dyDescent="0.65">
      <c r="A81" s="10">
        <v>77</v>
      </c>
      <c r="B81" s="10"/>
      <c r="C81" s="19" t="s">
        <v>411</v>
      </c>
      <c r="D81" s="71">
        <f>+'2'!I81</f>
        <v>2</v>
      </c>
      <c r="E81" s="90">
        <v>2</v>
      </c>
      <c r="F81" s="46">
        <f t="shared" si="0"/>
        <v>4</v>
      </c>
      <c r="G81" s="101">
        <v>0</v>
      </c>
      <c r="H81" s="99">
        <v>0</v>
      </c>
      <c r="I81" s="46">
        <f t="shared" si="12"/>
        <v>2</v>
      </c>
      <c r="J81" s="91">
        <v>2</v>
      </c>
      <c r="K81" s="20">
        <v>50</v>
      </c>
      <c r="L81" s="72">
        <f t="shared" si="13"/>
        <v>100</v>
      </c>
      <c r="M81" s="17" t="s">
        <v>431</v>
      </c>
      <c r="N81" s="18">
        <v>50</v>
      </c>
      <c r="O81" s="23">
        <f t="shared" si="14"/>
        <v>50</v>
      </c>
      <c r="P81" s="19"/>
      <c r="Q81" s="43">
        <f t="shared" si="15"/>
        <v>0</v>
      </c>
    </row>
    <row r="82" spans="1:17" ht="24.6" x14ac:dyDescent="0.65">
      <c r="A82" s="10">
        <v>78</v>
      </c>
      <c r="B82" s="10"/>
      <c r="C82" s="19" t="s">
        <v>412</v>
      </c>
      <c r="D82" s="71">
        <f>+'2'!I82</f>
        <v>0</v>
      </c>
      <c r="E82" s="90">
        <v>0</v>
      </c>
      <c r="F82" s="46">
        <f t="shared" si="0"/>
        <v>0</v>
      </c>
      <c r="G82" s="101">
        <v>0</v>
      </c>
      <c r="H82" s="99">
        <v>0</v>
      </c>
      <c r="I82" s="46">
        <f t="shared" si="12"/>
        <v>0</v>
      </c>
      <c r="J82" s="91"/>
      <c r="K82" s="20">
        <v>120</v>
      </c>
      <c r="L82" s="72">
        <f t="shared" si="13"/>
        <v>0</v>
      </c>
      <c r="M82" s="17" t="s">
        <v>16</v>
      </c>
      <c r="N82" s="18">
        <v>0</v>
      </c>
      <c r="O82" s="23">
        <f t="shared" si="14"/>
        <v>0</v>
      </c>
      <c r="P82" s="19"/>
      <c r="Q82" s="43">
        <f t="shared" si="15"/>
        <v>0</v>
      </c>
    </row>
    <row r="83" spans="1:17" ht="24.6" x14ac:dyDescent="0.65">
      <c r="A83" s="10">
        <v>79</v>
      </c>
      <c r="B83" s="10"/>
      <c r="C83" s="19" t="s">
        <v>347</v>
      </c>
      <c r="D83" s="71">
        <f>+'2'!I83</f>
        <v>1</v>
      </c>
      <c r="E83" s="90">
        <v>15</v>
      </c>
      <c r="F83" s="46">
        <f t="shared" si="0"/>
        <v>16</v>
      </c>
      <c r="G83" s="101">
        <v>0</v>
      </c>
      <c r="H83" s="99">
        <v>0</v>
      </c>
      <c r="I83" s="46">
        <f t="shared" si="12"/>
        <v>14</v>
      </c>
      <c r="J83" s="91">
        <v>2</v>
      </c>
      <c r="K83" s="22">
        <v>50</v>
      </c>
      <c r="L83" s="72">
        <f t="shared" si="13"/>
        <v>100</v>
      </c>
      <c r="M83" s="17" t="s">
        <v>16</v>
      </c>
      <c r="N83" s="18">
        <v>0</v>
      </c>
      <c r="O83" s="23">
        <f t="shared" si="14"/>
        <v>100</v>
      </c>
      <c r="P83" s="19"/>
      <c r="Q83" s="43">
        <f t="shared" si="15"/>
        <v>0</v>
      </c>
    </row>
    <row r="84" spans="1:17" ht="24.6" x14ac:dyDescent="0.65">
      <c r="A84" s="10">
        <v>80</v>
      </c>
      <c r="B84" s="10"/>
      <c r="C84" s="19" t="s">
        <v>269</v>
      </c>
      <c r="D84" s="71">
        <f>+'2'!I84</f>
        <v>0</v>
      </c>
      <c r="E84" s="90">
        <v>0</v>
      </c>
      <c r="F84" s="46">
        <f t="shared" si="0"/>
        <v>0</v>
      </c>
      <c r="G84" s="101">
        <v>0</v>
      </c>
      <c r="H84" s="99">
        <v>0</v>
      </c>
      <c r="I84" s="46">
        <f t="shared" si="12"/>
        <v>0</v>
      </c>
      <c r="J84" s="91"/>
      <c r="K84" s="20">
        <v>45</v>
      </c>
      <c r="L84" s="72">
        <f t="shared" si="13"/>
        <v>0</v>
      </c>
      <c r="M84" s="17" t="s">
        <v>16</v>
      </c>
      <c r="N84" s="18">
        <v>0</v>
      </c>
      <c r="O84" s="23">
        <f t="shared" si="14"/>
        <v>0</v>
      </c>
      <c r="P84" s="19"/>
      <c r="Q84" s="43">
        <f t="shared" si="15"/>
        <v>0</v>
      </c>
    </row>
    <row r="85" spans="1:17" ht="24.6" x14ac:dyDescent="0.65">
      <c r="A85" s="10">
        <v>81</v>
      </c>
      <c r="B85" s="10"/>
      <c r="C85" s="19" t="s">
        <v>348</v>
      </c>
      <c r="D85" s="71">
        <f>+'2'!I85</f>
        <v>0</v>
      </c>
      <c r="E85" s="90">
        <v>0</v>
      </c>
      <c r="F85" s="46">
        <f t="shared" si="0"/>
        <v>0</v>
      </c>
      <c r="G85" s="101">
        <v>0</v>
      </c>
      <c r="H85" s="99">
        <v>0</v>
      </c>
      <c r="I85" s="46">
        <f t="shared" si="12"/>
        <v>0</v>
      </c>
      <c r="J85" s="91"/>
      <c r="K85" s="20">
        <v>50</v>
      </c>
      <c r="L85" s="72">
        <f t="shared" si="13"/>
        <v>0</v>
      </c>
      <c r="M85" s="17" t="s">
        <v>16</v>
      </c>
      <c r="N85" s="18">
        <v>0</v>
      </c>
      <c r="O85" s="23">
        <f t="shared" si="14"/>
        <v>0</v>
      </c>
      <c r="P85" s="19"/>
      <c r="Q85" s="43">
        <f t="shared" si="15"/>
        <v>0</v>
      </c>
    </row>
    <row r="86" spans="1:17" ht="24.6" x14ac:dyDescent="0.65">
      <c r="A86" s="10">
        <v>82</v>
      </c>
      <c r="B86" s="10" t="s">
        <v>553</v>
      </c>
      <c r="C86" s="19" t="s">
        <v>270</v>
      </c>
      <c r="D86" s="71">
        <f>+'2'!I86</f>
        <v>0</v>
      </c>
      <c r="E86" s="90">
        <v>0</v>
      </c>
      <c r="F86" s="46">
        <f t="shared" si="0"/>
        <v>0</v>
      </c>
      <c r="G86" s="101">
        <v>0</v>
      </c>
      <c r="H86" s="99">
        <v>0</v>
      </c>
      <c r="I86" s="46">
        <f t="shared" si="12"/>
        <v>0</v>
      </c>
      <c r="J86" s="91"/>
      <c r="K86" s="22">
        <v>55</v>
      </c>
      <c r="L86" s="72">
        <f t="shared" si="13"/>
        <v>0</v>
      </c>
      <c r="M86" s="17" t="s">
        <v>16</v>
      </c>
      <c r="N86" s="18">
        <v>0</v>
      </c>
      <c r="O86" s="23">
        <f t="shared" si="14"/>
        <v>0</v>
      </c>
      <c r="P86" s="19"/>
      <c r="Q86" s="43">
        <f t="shared" si="15"/>
        <v>0</v>
      </c>
    </row>
    <row r="87" spans="1:17" ht="24.6" x14ac:dyDescent="0.65">
      <c r="A87" s="10">
        <v>83</v>
      </c>
      <c r="B87" s="10" t="s">
        <v>552</v>
      </c>
      <c r="C87" s="19" t="s">
        <v>93</v>
      </c>
      <c r="D87" s="71">
        <f>+'2'!I87</f>
        <v>0</v>
      </c>
      <c r="E87" s="90">
        <v>0</v>
      </c>
      <c r="F87" s="46">
        <f t="shared" si="0"/>
        <v>0</v>
      </c>
      <c r="G87" s="101">
        <v>0</v>
      </c>
      <c r="H87" s="99">
        <v>0</v>
      </c>
      <c r="I87" s="46">
        <f t="shared" si="12"/>
        <v>0</v>
      </c>
      <c r="J87" s="91"/>
      <c r="K87" s="22">
        <v>55</v>
      </c>
      <c r="L87" s="72">
        <f t="shared" si="13"/>
        <v>0</v>
      </c>
      <c r="M87" s="17" t="s">
        <v>16</v>
      </c>
      <c r="N87" s="18">
        <v>0</v>
      </c>
      <c r="O87" s="23">
        <f t="shared" si="14"/>
        <v>0</v>
      </c>
      <c r="P87" s="19"/>
      <c r="Q87" s="43">
        <f t="shared" si="15"/>
        <v>0</v>
      </c>
    </row>
    <row r="88" spans="1:17" ht="24.6" x14ac:dyDescent="0.65">
      <c r="A88" s="10">
        <v>84</v>
      </c>
      <c r="B88" s="10"/>
      <c r="C88" s="19" t="s">
        <v>94</v>
      </c>
      <c r="D88" s="71">
        <f>+'2'!I88</f>
        <v>0</v>
      </c>
      <c r="E88" s="90">
        <v>0</v>
      </c>
      <c r="F88" s="46">
        <f t="shared" si="0"/>
        <v>0</v>
      </c>
      <c r="G88" s="101">
        <v>0</v>
      </c>
      <c r="H88" s="99">
        <v>0</v>
      </c>
      <c r="I88" s="46">
        <f t="shared" si="12"/>
        <v>0</v>
      </c>
      <c r="J88" s="91"/>
      <c r="K88" s="22">
        <v>55</v>
      </c>
      <c r="L88" s="72">
        <f t="shared" si="13"/>
        <v>0</v>
      </c>
      <c r="M88" s="17" t="s">
        <v>16</v>
      </c>
      <c r="N88" s="18">
        <v>0</v>
      </c>
      <c r="O88" s="23">
        <f t="shared" si="14"/>
        <v>0</v>
      </c>
      <c r="P88" s="19"/>
      <c r="Q88" s="43">
        <f t="shared" si="15"/>
        <v>0</v>
      </c>
    </row>
    <row r="89" spans="1:17" ht="24.6" x14ac:dyDescent="0.65">
      <c r="A89" s="10">
        <v>85</v>
      </c>
      <c r="B89" s="10" t="s">
        <v>555</v>
      </c>
      <c r="C89" s="19" t="s">
        <v>370</v>
      </c>
      <c r="D89" s="71">
        <f>+'2'!I89</f>
        <v>0</v>
      </c>
      <c r="E89" s="90">
        <v>0</v>
      </c>
      <c r="F89" s="46">
        <f t="shared" si="0"/>
        <v>0</v>
      </c>
      <c r="G89" s="101">
        <v>0</v>
      </c>
      <c r="H89" s="99">
        <v>0</v>
      </c>
      <c r="I89" s="46">
        <f t="shared" si="12"/>
        <v>0</v>
      </c>
      <c r="J89" s="91"/>
      <c r="K89" s="22">
        <v>30</v>
      </c>
      <c r="L89" s="72">
        <f t="shared" si="13"/>
        <v>0</v>
      </c>
      <c r="M89" s="17" t="s">
        <v>16</v>
      </c>
      <c r="N89" s="18">
        <v>0</v>
      </c>
      <c r="O89" s="23">
        <f t="shared" si="14"/>
        <v>0</v>
      </c>
      <c r="P89" s="19"/>
      <c r="Q89" s="43">
        <f t="shared" si="15"/>
        <v>0</v>
      </c>
    </row>
    <row r="90" spans="1:17" ht="24.6" x14ac:dyDescent="0.65">
      <c r="A90" s="10">
        <v>86</v>
      </c>
      <c r="B90" s="10" t="s">
        <v>554</v>
      </c>
      <c r="C90" s="19" t="s">
        <v>371</v>
      </c>
      <c r="D90" s="71">
        <f>+'2'!I90</f>
        <v>0</v>
      </c>
      <c r="E90" s="90">
        <v>0</v>
      </c>
      <c r="F90" s="46">
        <f t="shared" si="0"/>
        <v>0</v>
      </c>
      <c r="G90" s="101">
        <v>0</v>
      </c>
      <c r="H90" s="99">
        <v>0</v>
      </c>
      <c r="I90" s="46">
        <f t="shared" si="12"/>
        <v>0</v>
      </c>
      <c r="J90" s="91"/>
      <c r="K90" s="22">
        <v>30</v>
      </c>
      <c r="L90" s="72">
        <f t="shared" si="13"/>
        <v>0</v>
      </c>
      <c r="M90" s="17" t="s">
        <v>16</v>
      </c>
      <c r="N90" s="18">
        <v>0</v>
      </c>
      <c r="O90" s="23">
        <f t="shared" si="14"/>
        <v>0</v>
      </c>
      <c r="P90" s="19"/>
      <c r="Q90" s="43">
        <f t="shared" si="15"/>
        <v>0</v>
      </c>
    </row>
    <row r="91" spans="1:17" ht="24.6" x14ac:dyDescent="0.65">
      <c r="A91" s="10">
        <v>87</v>
      </c>
      <c r="B91" s="10"/>
      <c r="C91" s="19" t="s">
        <v>271</v>
      </c>
      <c r="D91" s="71">
        <f>+'2'!I91</f>
        <v>0</v>
      </c>
      <c r="E91" s="90">
        <v>0</v>
      </c>
      <c r="F91" s="46">
        <f t="shared" si="0"/>
        <v>0</v>
      </c>
      <c r="G91" s="101">
        <v>0</v>
      </c>
      <c r="H91" s="99">
        <v>0</v>
      </c>
      <c r="I91" s="46">
        <f t="shared" si="12"/>
        <v>0</v>
      </c>
      <c r="J91" s="91"/>
      <c r="K91" s="20"/>
      <c r="L91" s="72">
        <f t="shared" si="13"/>
        <v>0</v>
      </c>
      <c r="M91" s="17" t="s">
        <v>16</v>
      </c>
      <c r="N91" s="18">
        <v>0</v>
      </c>
      <c r="O91" s="23">
        <f t="shared" si="14"/>
        <v>0</v>
      </c>
      <c r="P91" s="19"/>
      <c r="Q91" s="43">
        <f t="shared" si="15"/>
        <v>0</v>
      </c>
    </row>
    <row r="92" spans="1:17" ht="24.6" x14ac:dyDescent="0.65">
      <c r="A92" s="10">
        <v>88</v>
      </c>
      <c r="B92" s="10"/>
      <c r="C92" s="19" t="s">
        <v>272</v>
      </c>
      <c r="D92" s="71">
        <f>+'2'!I92</f>
        <v>0</v>
      </c>
      <c r="E92" s="90">
        <v>0</v>
      </c>
      <c r="F92" s="46">
        <f t="shared" si="0"/>
        <v>0</v>
      </c>
      <c r="G92" s="101">
        <v>0</v>
      </c>
      <c r="H92" s="99">
        <v>0</v>
      </c>
      <c r="I92" s="46">
        <f t="shared" si="12"/>
        <v>0</v>
      </c>
      <c r="J92" s="91"/>
      <c r="K92" s="22"/>
      <c r="L92" s="72">
        <f t="shared" si="13"/>
        <v>0</v>
      </c>
      <c r="M92" s="17" t="s">
        <v>16</v>
      </c>
      <c r="N92" s="18">
        <v>0</v>
      </c>
      <c r="O92" s="23">
        <f t="shared" si="14"/>
        <v>0</v>
      </c>
      <c r="P92" s="19"/>
      <c r="Q92" s="43">
        <f t="shared" si="15"/>
        <v>0</v>
      </c>
    </row>
    <row r="93" spans="1:17" ht="24.6" x14ac:dyDescent="0.65">
      <c r="A93" s="10">
        <v>89</v>
      </c>
      <c r="B93" s="10"/>
      <c r="C93" s="19" t="s">
        <v>244</v>
      </c>
      <c r="D93" s="71">
        <f>+'2'!I93</f>
        <v>0</v>
      </c>
      <c r="E93" s="90">
        <v>10</v>
      </c>
      <c r="F93" s="46">
        <f t="shared" si="0"/>
        <v>10</v>
      </c>
      <c r="G93" s="101">
        <v>0</v>
      </c>
      <c r="H93" s="99">
        <v>0</v>
      </c>
      <c r="I93" s="46">
        <f t="shared" si="12"/>
        <v>9</v>
      </c>
      <c r="J93" s="91">
        <v>1</v>
      </c>
      <c r="K93" s="15">
        <v>35</v>
      </c>
      <c r="L93" s="72">
        <f t="shared" si="13"/>
        <v>35</v>
      </c>
      <c r="M93" s="17" t="s">
        <v>16</v>
      </c>
      <c r="N93" s="18">
        <v>0</v>
      </c>
      <c r="O93" s="23">
        <f t="shared" si="14"/>
        <v>35</v>
      </c>
      <c r="P93" s="19"/>
      <c r="Q93" s="43">
        <f t="shared" si="15"/>
        <v>0</v>
      </c>
    </row>
    <row r="94" spans="1:17" ht="24.6" x14ac:dyDescent="0.65">
      <c r="A94" s="10">
        <v>90</v>
      </c>
      <c r="B94" s="10"/>
      <c r="C94" s="19" t="s">
        <v>273</v>
      </c>
      <c r="D94" s="71">
        <f>+'2'!I94</f>
        <v>0</v>
      </c>
      <c r="E94" s="90">
        <v>0</v>
      </c>
      <c r="F94" s="46">
        <f t="shared" si="0"/>
        <v>0</v>
      </c>
      <c r="G94" s="101">
        <v>0</v>
      </c>
      <c r="H94" s="99">
        <v>0</v>
      </c>
      <c r="I94" s="46">
        <f t="shared" si="12"/>
        <v>0</v>
      </c>
      <c r="J94" s="91"/>
      <c r="K94" s="22">
        <v>120</v>
      </c>
      <c r="L94" s="72">
        <f t="shared" si="13"/>
        <v>0</v>
      </c>
      <c r="M94" s="17" t="s">
        <v>16</v>
      </c>
      <c r="N94" s="18">
        <v>0</v>
      </c>
      <c r="O94" s="23">
        <f t="shared" si="14"/>
        <v>0</v>
      </c>
      <c r="P94" s="19"/>
      <c r="Q94" s="43">
        <f t="shared" si="15"/>
        <v>0</v>
      </c>
    </row>
    <row r="95" spans="1:17" ht="24.6" x14ac:dyDescent="0.65">
      <c r="A95" s="10">
        <v>91</v>
      </c>
      <c r="B95" s="10"/>
      <c r="C95" s="19" t="s">
        <v>274</v>
      </c>
      <c r="D95" s="71">
        <f>+'2'!I95</f>
        <v>0</v>
      </c>
      <c r="E95" s="90">
        <v>0</v>
      </c>
      <c r="F95" s="46">
        <f t="shared" si="0"/>
        <v>0</v>
      </c>
      <c r="G95" s="101">
        <v>0</v>
      </c>
      <c r="H95" s="99">
        <v>0</v>
      </c>
      <c r="I95" s="46">
        <f t="shared" si="12"/>
        <v>0</v>
      </c>
      <c r="J95" s="91"/>
      <c r="K95" s="22">
        <v>45</v>
      </c>
      <c r="L95" s="72">
        <f t="shared" si="13"/>
        <v>0</v>
      </c>
      <c r="M95" s="17" t="s">
        <v>16</v>
      </c>
      <c r="N95" s="18">
        <v>0</v>
      </c>
      <c r="O95" s="23">
        <f t="shared" si="14"/>
        <v>0</v>
      </c>
      <c r="P95" s="19"/>
      <c r="Q95" s="43">
        <f t="shared" si="15"/>
        <v>0</v>
      </c>
    </row>
    <row r="96" spans="1:17" ht="24.6" x14ac:dyDescent="0.65">
      <c r="A96" s="10">
        <v>92</v>
      </c>
      <c r="B96" s="10"/>
      <c r="C96" s="19" t="s">
        <v>246</v>
      </c>
      <c r="D96" s="71">
        <f>+'2'!I96</f>
        <v>0</v>
      </c>
      <c r="E96" s="90">
        <v>0</v>
      </c>
      <c r="F96" s="46">
        <f t="shared" si="0"/>
        <v>0</v>
      </c>
      <c r="G96" s="101">
        <v>0</v>
      </c>
      <c r="H96" s="99">
        <v>0</v>
      </c>
      <c r="I96" s="46">
        <f t="shared" si="12"/>
        <v>0</v>
      </c>
      <c r="J96" s="91"/>
      <c r="K96" s="20">
        <v>40</v>
      </c>
      <c r="L96" s="72">
        <f t="shared" si="13"/>
        <v>0</v>
      </c>
      <c r="M96" s="17" t="s">
        <v>16</v>
      </c>
      <c r="N96" s="18">
        <v>0</v>
      </c>
      <c r="O96" s="23">
        <f t="shared" si="14"/>
        <v>0</v>
      </c>
      <c r="P96" s="19"/>
      <c r="Q96" s="43">
        <f t="shared" si="15"/>
        <v>0</v>
      </c>
    </row>
    <row r="97" spans="1:17" ht="24.6" x14ac:dyDescent="0.65">
      <c r="A97" s="10">
        <v>93</v>
      </c>
      <c r="B97" s="10"/>
      <c r="C97" s="19" t="s">
        <v>349</v>
      </c>
      <c r="D97" s="71">
        <f>+'2'!I97</f>
        <v>0</v>
      </c>
      <c r="E97" s="90">
        <v>0</v>
      </c>
      <c r="F97" s="46">
        <f t="shared" si="0"/>
        <v>0</v>
      </c>
      <c r="G97" s="101">
        <v>0</v>
      </c>
      <c r="H97" s="99">
        <v>0</v>
      </c>
      <c r="I97" s="46">
        <f t="shared" si="12"/>
        <v>0</v>
      </c>
      <c r="J97" s="91"/>
      <c r="K97" s="22">
        <v>35</v>
      </c>
      <c r="L97" s="72">
        <f t="shared" si="13"/>
        <v>0</v>
      </c>
      <c r="M97" s="17" t="s">
        <v>16</v>
      </c>
      <c r="N97" s="18">
        <v>0</v>
      </c>
      <c r="O97" s="23">
        <f t="shared" si="14"/>
        <v>0</v>
      </c>
      <c r="P97" s="19"/>
      <c r="Q97" s="43">
        <f t="shared" si="15"/>
        <v>0</v>
      </c>
    </row>
    <row r="98" spans="1:17" ht="24.6" x14ac:dyDescent="0.65">
      <c r="A98" s="10">
        <v>94</v>
      </c>
      <c r="B98" s="10"/>
      <c r="C98" s="19" t="s">
        <v>350</v>
      </c>
      <c r="D98" s="71">
        <f>+'2'!I98</f>
        <v>0</v>
      </c>
      <c r="E98" s="90">
        <v>0</v>
      </c>
      <c r="F98" s="46">
        <f t="shared" si="0"/>
        <v>0</v>
      </c>
      <c r="G98" s="101">
        <v>0</v>
      </c>
      <c r="H98" s="99">
        <v>0</v>
      </c>
      <c r="I98" s="46">
        <f t="shared" si="12"/>
        <v>0</v>
      </c>
      <c r="J98" s="91"/>
      <c r="K98" s="22">
        <v>35</v>
      </c>
      <c r="L98" s="72">
        <f t="shared" si="13"/>
        <v>0</v>
      </c>
      <c r="M98" s="17" t="s">
        <v>16</v>
      </c>
      <c r="N98" s="18">
        <v>0</v>
      </c>
      <c r="O98" s="23">
        <f t="shared" si="14"/>
        <v>0</v>
      </c>
      <c r="P98" s="19"/>
      <c r="Q98" s="43">
        <f t="shared" si="15"/>
        <v>0</v>
      </c>
    </row>
    <row r="99" spans="1:17" ht="24.6" x14ac:dyDescent="0.65">
      <c r="A99" s="10">
        <v>95</v>
      </c>
      <c r="B99" s="10"/>
      <c r="C99" s="19" t="s">
        <v>351</v>
      </c>
      <c r="D99" s="71">
        <f>+'2'!I99</f>
        <v>0</v>
      </c>
      <c r="E99" s="90">
        <v>0</v>
      </c>
      <c r="F99" s="46">
        <f t="shared" si="0"/>
        <v>0</v>
      </c>
      <c r="G99" s="101">
        <v>0</v>
      </c>
      <c r="H99" s="99">
        <v>0</v>
      </c>
      <c r="I99" s="46">
        <f t="shared" si="12"/>
        <v>0</v>
      </c>
      <c r="J99" s="91"/>
      <c r="K99" s="22">
        <v>35</v>
      </c>
      <c r="L99" s="72">
        <f t="shared" si="13"/>
        <v>0</v>
      </c>
      <c r="M99" s="17" t="s">
        <v>16</v>
      </c>
      <c r="N99" s="18">
        <v>0</v>
      </c>
      <c r="O99" s="23">
        <f t="shared" si="14"/>
        <v>0</v>
      </c>
      <c r="P99" s="19"/>
      <c r="Q99" s="43">
        <f t="shared" si="15"/>
        <v>0</v>
      </c>
    </row>
    <row r="100" spans="1:17" ht="24.6" x14ac:dyDescent="0.65">
      <c r="A100" s="10">
        <v>96</v>
      </c>
      <c r="B100" s="10"/>
      <c r="C100" s="19" t="s">
        <v>275</v>
      </c>
      <c r="D100" s="71">
        <f>+'2'!I100</f>
        <v>0</v>
      </c>
      <c r="E100" s="90">
        <v>0</v>
      </c>
      <c r="F100" s="46">
        <f t="shared" si="0"/>
        <v>0</v>
      </c>
      <c r="G100" s="101">
        <v>0</v>
      </c>
      <c r="H100" s="99">
        <v>0</v>
      </c>
      <c r="I100" s="46">
        <f t="shared" si="12"/>
        <v>0</v>
      </c>
      <c r="J100" s="91"/>
      <c r="K100" s="22">
        <v>35</v>
      </c>
      <c r="L100" s="72">
        <f t="shared" si="13"/>
        <v>0</v>
      </c>
      <c r="M100" s="17" t="s">
        <v>16</v>
      </c>
      <c r="N100" s="18">
        <v>0</v>
      </c>
      <c r="O100" s="23">
        <f t="shared" si="14"/>
        <v>0</v>
      </c>
      <c r="P100" s="19"/>
      <c r="Q100" s="43">
        <f t="shared" si="15"/>
        <v>0</v>
      </c>
    </row>
    <row r="101" spans="1:17" ht="24.6" x14ac:dyDescent="0.65">
      <c r="A101" s="10">
        <v>97</v>
      </c>
      <c r="B101" s="10"/>
      <c r="C101" s="19" t="s">
        <v>352</v>
      </c>
      <c r="D101" s="71">
        <f>+'2'!I101</f>
        <v>0</v>
      </c>
      <c r="E101" s="90">
        <v>0</v>
      </c>
      <c r="F101" s="46">
        <f t="shared" si="0"/>
        <v>0</v>
      </c>
      <c r="G101" s="101">
        <v>0</v>
      </c>
      <c r="H101" s="99">
        <v>0</v>
      </c>
      <c r="I101" s="46">
        <f t="shared" si="12"/>
        <v>0</v>
      </c>
      <c r="J101" s="91"/>
      <c r="K101" s="22">
        <v>35</v>
      </c>
      <c r="L101" s="72">
        <f t="shared" si="13"/>
        <v>0</v>
      </c>
      <c r="M101" s="17" t="s">
        <v>16</v>
      </c>
      <c r="N101" s="18">
        <v>0</v>
      </c>
      <c r="O101" s="23">
        <f t="shared" si="14"/>
        <v>0</v>
      </c>
      <c r="P101" s="19"/>
      <c r="Q101" s="43">
        <f t="shared" si="15"/>
        <v>0</v>
      </c>
    </row>
    <row r="102" spans="1:17" ht="24.6" x14ac:dyDescent="0.65">
      <c r="A102" s="10">
        <v>98</v>
      </c>
      <c r="B102" s="10"/>
      <c r="C102" s="19" t="s">
        <v>276</v>
      </c>
      <c r="D102" s="71">
        <f>+'2'!I102</f>
        <v>0</v>
      </c>
      <c r="E102" s="90">
        <v>0</v>
      </c>
      <c r="F102" s="46">
        <f t="shared" si="0"/>
        <v>0</v>
      </c>
      <c r="G102" s="101">
        <v>0</v>
      </c>
      <c r="H102" s="99">
        <v>0</v>
      </c>
      <c r="I102" s="46">
        <f t="shared" si="12"/>
        <v>0</v>
      </c>
      <c r="J102" s="91"/>
      <c r="K102" s="22">
        <v>35</v>
      </c>
      <c r="L102" s="72">
        <f t="shared" si="13"/>
        <v>0</v>
      </c>
      <c r="M102" s="17" t="s">
        <v>16</v>
      </c>
      <c r="N102" s="18">
        <v>0</v>
      </c>
      <c r="O102" s="23">
        <f t="shared" si="14"/>
        <v>0</v>
      </c>
      <c r="P102" s="19"/>
      <c r="Q102" s="43">
        <f t="shared" si="15"/>
        <v>0</v>
      </c>
    </row>
    <row r="103" spans="1:17" ht="24.6" x14ac:dyDescent="0.65">
      <c r="A103" s="10">
        <v>99</v>
      </c>
      <c r="B103" s="10"/>
      <c r="C103" s="19" t="s">
        <v>277</v>
      </c>
      <c r="D103" s="71">
        <f>+'2'!I103</f>
        <v>0</v>
      </c>
      <c r="E103" s="90">
        <v>0</v>
      </c>
      <c r="F103" s="46">
        <f t="shared" si="0"/>
        <v>0</v>
      </c>
      <c r="G103" s="101">
        <v>0</v>
      </c>
      <c r="H103" s="99">
        <v>0</v>
      </c>
      <c r="I103" s="46">
        <f t="shared" si="12"/>
        <v>0</v>
      </c>
      <c r="J103" s="91"/>
      <c r="K103" s="22">
        <v>120</v>
      </c>
      <c r="L103" s="72">
        <f t="shared" si="13"/>
        <v>0</v>
      </c>
      <c r="M103" s="17" t="s">
        <v>16</v>
      </c>
      <c r="N103" s="18">
        <v>0</v>
      </c>
      <c r="O103" s="23">
        <f t="shared" si="14"/>
        <v>0</v>
      </c>
      <c r="P103" s="19"/>
      <c r="Q103" s="43">
        <f t="shared" si="15"/>
        <v>0</v>
      </c>
    </row>
    <row r="104" spans="1:17" ht="24.6" x14ac:dyDescent="0.65">
      <c r="A104" s="10">
        <v>100</v>
      </c>
      <c r="B104" s="10"/>
      <c r="C104" s="19" t="s">
        <v>278</v>
      </c>
      <c r="D104" s="71">
        <f>+'2'!I104</f>
        <v>0</v>
      </c>
      <c r="E104" s="90">
        <v>0</v>
      </c>
      <c r="F104" s="46">
        <f t="shared" si="0"/>
        <v>0</v>
      </c>
      <c r="G104" s="101">
        <v>0</v>
      </c>
      <c r="H104" s="99">
        <v>0</v>
      </c>
      <c r="I104" s="46">
        <f t="shared" si="12"/>
        <v>0</v>
      </c>
      <c r="J104" s="91"/>
      <c r="K104" s="22">
        <v>250</v>
      </c>
      <c r="L104" s="72">
        <f t="shared" si="13"/>
        <v>0</v>
      </c>
      <c r="M104" s="17" t="s">
        <v>16</v>
      </c>
      <c r="N104" s="18">
        <v>0</v>
      </c>
      <c r="O104" s="23">
        <f t="shared" si="14"/>
        <v>0</v>
      </c>
      <c r="P104" s="19"/>
      <c r="Q104" s="43">
        <f t="shared" si="15"/>
        <v>0</v>
      </c>
    </row>
    <row r="105" spans="1:17" ht="24.6" x14ac:dyDescent="0.65">
      <c r="A105" s="10">
        <v>101</v>
      </c>
      <c r="B105" s="10"/>
      <c r="C105" s="19" t="s">
        <v>279</v>
      </c>
      <c r="D105" s="71">
        <f>+'2'!I105</f>
        <v>8</v>
      </c>
      <c r="E105" s="90">
        <v>10</v>
      </c>
      <c r="F105" s="46">
        <f t="shared" si="0"/>
        <v>18</v>
      </c>
      <c r="G105" s="101">
        <v>0</v>
      </c>
      <c r="H105" s="99">
        <v>0</v>
      </c>
      <c r="I105" s="46">
        <f t="shared" si="12"/>
        <v>13</v>
      </c>
      <c r="J105" s="91">
        <v>5</v>
      </c>
      <c r="K105" s="20">
        <v>100</v>
      </c>
      <c r="L105" s="72">
        <f t="shared" si="13"/>
        <v>500</v>
      </c>
      <c r="M105" s="17" t="s">
        <v>427</v>
      </c>
      <c r="N105" s="18">
        <v>100</v>
      </c>
      <c r="O105" s="23">
        <f t="shared" si="14"/>
        <v>400</v>
      </c>
      <c r="P105" s="19"/>
      <c r="Q105" s="43">
        <f t="shared" si="15"/>
        <v>0</v>
      </c>
    </row>
    <row r="106" spans="1:17" ht="24.6" x14ac:dyDescent="0.65">
      <c r="A106" s="10">
        <v>102</v>
      </c>
      <c r="B106" s="10"/>
      <c r="C106" s="19" t="s">
        <v>280</v>
      </c>
      <c r="D106" s="71">
        <f>+'2'!I106</f>
        <v>10</v>
      </c>
      <c r="E106" s="90">
        <v>0</v>
      </c>
      <c r="F106" s="46">
        <f t="shared" si="0"/>
        <v>10</v>
      </c>
      <c r="G106" s="101">
        <v>0</v>
      </c>
      <c r="H106" s="99">
        <v>0</v>
      </c>
      <c r="I106" s="46">
        <f t="shared" si="12"/>
        <v>9</v>
      </c>
      <c r="J106" s="91">
        <v>1</v>
      </c>
      <c r="K106" s="20">
        <v>55</v>
      </c>
      <c r="L106" s="72">
        <f t="shared" si="13"/>
        <v>55</v>
      </c>
      <c r="M106" s="17" t="s">
        <v>16</v>
      </c>
      <c r="N106" s="18">
        <v>0</v>
      </c>
      <c r="O106" s="23">
        <f t="shared" si="14"/>
        <v>55</v>
      </c>
      <c r="P106" s="19"/>
      <c r="Q106" s="43">
        <f t="shared" si="15"/>
        <v>0</v>
      </c>
    </row>
    <row r="107" spans="1:17" ht="24.6" x14ac:dyDescent="0.65">
      <c r="A107" s="10">
        <v>103</v>
      </c>
      <c r="B107" s="10"/>
      <c r="C107" s="19" t="s">
        <v>281</v>
      </c>
      <c r="D107" s="71">
        <f>+'2'!I107</f>
        <v>2</v>
      </c>
      <c r="E107" s="90">
        <v>10</v>
      </c>
      <c r="F107" s="46">
        <f t="shared" si="0"/>
        <v>12</v>
      </c>
      <c r="G107" s="101">
        <v>0</v>
      </c>
      <c r="H107" s="99">
        <v>0</v>
      </c>
      <c r="I107" s="46">
        <f t="shared" si="12"/>
        <v>11</v>
      </c>
      <c r="J107" s="91">
        <v>1</v>
      </c>
      <c r="K107" s="20">
        <v>60</v>
      </c>
      <c r="L107" s="72">
        <f t="shared" si="13"/>
        <v>60</v>
      </c>
      <c r="M107" s="17" t="s">
        <v>16</v>
      </c>
      <c r="N107" s="18">
        <v>0</v>
      </c>
      <c r="O107" s="23">
        <f t="shared" si="14"/>
        <v>60</v>
      </c>
      <c r="P107" s="19"/>
      <c r="Q107" s="43">
        <f t="shared" si="15"/>
        <v>0</v>
      </c>
    </row>
    <row r="108" spans="1:17" ht="24.6" x14ac:dyDescent="0.65">
      <c r="A108" s="10">
        <v>104</v>
      </c>
      <c r="B108" s="10"/>
      <c r="C108" s="19" t="s">
        <v>282</v>
      </c>
      <c r="D108" s="71">
        <f>+'2'!I108</f>
        <v>0</v>
      </c>
      <c r="E108" s="90">
        <v>0</v>
      </c>
      <c r="F108" s="46">
        <f t="shared" si="0"/>
        <v>0</v>
      </c>
      <c r="G108" s="101">
        <v>0</v>
      </c>
      <c r="H108" s="99">
        <v>0</v>
      </c>
      <c r="I108" s="46">
        <f t="shared" si="12"/>
        <v>0</v>
      </c>
      <c r="J108" s="91"/>
      <c r="K108" s="20">
        <v>100</v>
      </c>
      <c r="L108" s="72">
        <f t="shared" si="13"/>
        <v>0</v>
      </c>
      <c r="M108" s="17" t="s">
        <v>16</v>
      </c>
      <c r="N108" s="18">
        <v>0</v>
      </c>
      <c r="O108" s="23">
        <f t="shared" si="14"/>
        <v>0</v>
      </c>
      <c r="P108" s="19"/>
      <c r="Q108" s="43">
        <f t="shared" si="15"/>
        <v>0</v>
      </c>
    </row>
    <row r="109" spans="1:17" ht="24.6" x14ac:dyDescent="0.65">
      <c r="A109" s="10">
        <v>105</v>
      </c>
      <c r="B109" s="10"/>
      <c r="C109" s="19" t="s">
        <v>100</v>
      </c>
      <c r="D109" s="71">
        <f>+'2'!I109</f>
        <v>4</v>
      </c>
      <c r="E109" s="90">
        <v>5</v>
      </c>
      <c r="F109" s="46">
        <f t="shared" si="0"/>
        <v>9</v>
      </c>
      <c r="G109" s="101">
        <v>0</v>
      </c>
      <c r="H109" s="99">
        <v>0</v>
      </c>
      <c r="I109" s="46">
        <f t="shared" si="12"/>
        <v>9</v>
      </c>
      <c r="J109" s="91"/>
      <c r="K109" s="20">
        <v>55</v>
      </c>
      <c r="L109" s="72">
        <f t="shared" si="13"/>
        <v>0</v>
      </c>
      <c r="M109" s="17" t="s">
        <v>16</v>
      </c>
      <c r="N109" s="18">
        <v>0</v>
      </c>
      <c r="O109" s="23">
        <f t="shared" si="14"/>
        <v>0</v>
      </c>
      <c r="P109" s="19"/>
      <c r="Q109" s="43">
        <f t="shared" si="15"/>
        <v>0</v>
      </c>
    </row>
    <row r="110" spans="1:17" ht="24.6" x14ac:dyDescent="0.65">
      <c r="A110" s="10">
        <v>106</v>
      </c>
      <c r="B110" s="10"/>
      <c r="C110" s="19" t="s">
        <v>101</v>
      </c>
      <c r="D110" s="71">
        <f>+'2'!I110</f>
        <v>0</v>
      </c>
      <c r="E110" s="90">
        <v>0</v>
      </c>
      <c r="F110" s="46">
        <f t="shared" si="0"/>
        <v>0</v>
      </c>
      <c r="G110" s="101">
        <v>0</v>
      </c>
      <c r="H110" s="99">
        <v>0</v>
      </c>
      <c r="I110" s="46">
        <f t="shared" si="12"/>
        <v>0</v>
      </c>
      <c r="J110" s="91"/>
      <c r="K110" s="22">
        <v>50</v>
      </c>
      <c r="L110" s="72">
        <f t="shared" si="13"/>
        <v>0</v>
      </c>
      <c r="M110" s="17" t="s">
        <v>16</v>
      </c>
      <c r="N110" s="18">
        <v>0</v>
      </c>
      <c r="O110" s="23">
        <f t="shared" si="14"/>
        <v>0</v>
      </c>
      <c r="P110" s="19"/>
      <c r="Q110" s="43">
        <f t="shared" si="15"/>
        <v>0</v>
      </c>
    </row>
    <row r="111" spans="1:17" ht="24.6" x14ac:dyDescent="0.65">
      <c r="A111" s="10">
        <v>107</v>
      </c>
      <c r="B111" s="10"/>
      <c r="C111" s="19" t="s">
        <v>102</v>
      </c>
      <c r="D111" s="71">
        <f>+'2'!I111</f>
        <v>0</v>
      </c>
      <c r="E111" s="90">
        <v>0</v>
      </c>
      <c r="F111" s="46">
        <f t="shared" si="0"/>
        <v>0</v>
      </c>
      <c r="G111" s="101">
        <v>0</v>
      </c>
      <c r="H111" s="99">
        <v>0</v>
      </c>
      <c r="I111" s="46">
        <f t="shared" si="12"/>
        <v>0</v>
      </c>
      <c r="J111" s="91"/>
      <c r="K111" s="22">
        <v>50</v>
      </c>
      <c r="L111" s="72">
        <f t="shared" si="13"/>
        <v>0</v>
      </c>
      <c r="M111" s="17" t="s">
        <v>16</v>
      </c>
      <c r="N111" s="18">
        <v>0</v>
      </c>
      <c r="O111" s="23">
        <f t="shared" si="14"/>
        <v>0</v>
      </c>
      <c r="P111" s="19"/>
      <c r="Q111" s="43">
        <f t="shared" si="15"/>
        <v>0</v>
      </c>
    </row>
    <row r="112" spans="1:17" ht="24.6" x14ac:dyDescent="0.65">
      <c r="A112" s="10">
        <v>108</v>
      </c>
      <c r="B112" s="10"/>
      <c r="C112" s="19" t="s">
        <v>283</v>
      </c>
      <c r="D112" s="71">
        <f>+'2'!I112</f>
        <v>0</v>
      </c>
      <c r="E112" s="90">
        <v>0</v>
      </c>
      <c r="F112" s="46">
        <f t="shared" si="0"/>
        <v>0</v>
      </c>
      <c r="G112" s="101">
        <v>0</v>
      </c>
      <c r="H112" s="99">
        <v>0</v>
      </c>
      <c r="I112" s="46">
        <f t="shared" si="12"/>
        <v>0</v>
      </c>
      <c r="J112" s="91"/>
      <c r="K112" s="20">
        <v>35</v>
      </c>
      <c r="L112" s="72">
        <f t="shared" si="13"/>
        <v>0</v>
      </c>
      <c r="M112" s="17" t="s">
        <v>16</v>
      </c>
      <c r="N112" s="18">
        <v>0</v>
      </c>
      <c r="O112" s="23">
        <f t="shared" si="14"/>
        <v>0</v>
      </c>
      <c r="P112" s="19"/>
      <c r="Q112" s="43">
        <f t="shared" si="15"/>
        <v>0</v>
      </c>
    </row>
    <row r="113" spans="1:17" ht="24.6" x14ac:dyDescent="0.65">
      <c r="A113" s="10">
        <v>109</v>
      </c>
      <c r="B113" s="10"/>
      <c r="C113" s="19" t="s">
        <v>284</v>
      </c>
      <c r="D113" s="71">
        <f>+'2'!I113</f>
        <v>0</v>
      </c>
      <c r="E113" s="90">
        <v>0</v>
      </c>
      <c r="F113" s="46">
        <f t="shared" si="0"/>
        <v>0</v>
      </c>
      <c r="G113" s="101">
        <v>0</v>
      </c>
      <c r="H113" s="99">
        <v>0</v>
      </c>
      <c r="I113" s="46">
        <f t="shared" si="12"/>
        <v>0</v>
      </c>
      <c r="J113" s="91"/>
      <c r="K113" s="20">
        <v>50</v>
      </c>
      <c r="L113" s="72">
        <f t="shared" si="13"/>
        <v>0</v>
      </c>
      <c r="M113" s="17" t="s">
        <v>16</v>
      </c>
      <c r="N113" s="18">
        <v>0</v>
      </c>
      <c r="O113" s="23">
        <f t="shared" si="14"/>
        <v>0</v>
      </c>
      <c r="P113" s="19"/>
      <c r="Q113" s="43">
        <f t="shared" si="15"/>
        <v>0</v>
      </c>
    </row>
    <row r="114" spans="1:17" ht="24.6" x14ac:dyDescent="0.65">
      <c r="A114" s="10">
        <v>110</v>
      </c>
      <c r="B114" s="10"/>
      <c r="C114" s="19" t="s">
        <v>353</v>
      </c>
      <c r="D114" s="71">
        <f>+'2'!I114</f>
        <v>0</v>
      </c>
      <c r="E114" s="90">
        <v>0</v>
      </c>
      <c r="F114" s="46">
        <f t="shared" si="0"/>
        <v>0</v>
      </c>
      <c r="G114" s="101">
        <v>0</v>
      </c>
      <c r="H114" s="99">
        <v>0</v>
      </c>
      <c r="I114" s="46">
        <f t="shared" si="12"/>
        <v>0</v>
      </c>
      <c r="J114" s="91"/>
      <c r="K114" s="20">
        <v>50</v>
      </c>
      <c r="L114" s="72">
        <f t="shared" si="13"/>
        <v>0</v>
      </c>
      <c r="M114" s="17" t="s">
        <v>16</v>
      </c>
      <c r="N114" s="18">
        <v>0</v>
      </c>
      <c r="O114" s="23">
        <f t="shared" si="14"/>
        <v>0</v>
      </c>
      <c r="P114" s="19"/>
      <c r="Q114" s="43">
        <f t="shared" si="15"/>
        <v>0</v>
      </c>
    </row>
    <row r="115" spans="1:17" ht="24.6" x14ac:dyDescent="0.65">
      <c r="A115" s="10">
        <v>111</v>
      </c>
      <c r="B115" s="10"/>
      <c r="C115" s="19" t="s">
        <v>355</v>
      </c>
      <c r="D115" s="71">
        <f>+'2'!I115</f>
        <v>0</v>
      </c>
      <c r="E115" s="90">
        <v>0</v>
      </c>
      <c r="F115" s="46">
        <f t="shared" si="0"/>
        <v>0</v>
      </c>
      <c r="G115" s="101">
        <v>0</v>
      </c>
      <c r="H115" s="99">
        <v>0</v>
      </c>
      <c r="I115" s="46">
        <f t="shared" si="12"/>
        <v>0</v>
      </c>
      <c r="J115" s="91"/>
      <c r="K115" s="20">
        <v>50</v>
      </c>
      <c r="L115" s="72">
        <f t="shared" si="13"/>
        <v>0</v>
      </c>
      <c r="M115" s="17" t="s">
        <v>16</v>
      </c>
      <c r="N115" s="18">
        <v>0</v>
      </c>
      <c r="O115" s="23">
        <f t="shared" si="14"/>
        <v>0</v>
      </c>
      <c r="P115" s="19"/>
      <c r="Q115" s="43">
        <f t="shared" si="15"/>
        <v>0</v>
      </c>
    </row>
    <row r="116" spans="1:17" ht="24.6" x14ac:dyDescent="0.65">
      <c r="A116" s="10">
        <v>112</v>
      </c>
      <c r="B116" s="10"/>
      <c r="C116" s="19" t="s">
        <v>354</v>
      </c>
      <c r="D116" s="71">
        <f>+'2'!I116</f>
        <v>0</v>
      </c>
      <c r="E116" s="90">
        <v>0</v>
      </c>
      <c r="F116" s="46">
        <f t="shared" si="0"/>
        <v>0</v>
      </c>
      <c r="G116" s="101">
        <v>0</v>
      </c>
      <c r="H116" s="99">
        <v>0</v>
      </c>
      <c r="I116" s="46">
        <f t="shared" si="12"/>
        <v>0</v>
      </c>
      <c r="J116" s="91"/>
      <c r="K116" s="20">
        <v>50</v>
      </c>
      <c r="L116" s="72">
        <f t="shared" si="13"/>
        <v>0</v>
      </c>
      <c r="M116" s="17" t="s">
        <v>16</v>
      </c>
      <c r="N116" s="18">
        <v>0</v>
      </c>
      <c r="O116" s="23">
        <f t="shared" si="14"/>
        <v>0</v>
      </c>
      <c r="P116" s="19"/>
      <c r="Q116" s="43">
        <f t="shared" si="15"/>
        <v>0</v>
      </c>
    </row>
    <row r="117" spans="1:17" ht="24.6" x14ac:dyDescent="0.65">
      <c r="A117" s="10">
        <v>113</v>
      </c>
      <c r="B117" s="10"/>
      <c r="C117" s="19" t="s">
        <v>356</v>
      </c>
      <c r="D117" s="71">
        <f>+'2'!I117</f>
        <v>0</v>
      </c>
      <c r="E117" s="90">
        <v>0</v>
      </c>
      <c r="F117" s="46">
        <f t="shared" si="0"/>
        <v>0</v>
      </c>
      <c r="G117" s="101">
        <v>0</v>
      </c>
      <c r="H117" s="99">
        <v>0</v>
      </c>
      <c r="I117" s="46">
        <f t="shared" si="12"/>
        <v>0</v>
      </c>
      <c r="J117" s="91"/>
      <c r="K117" s="20">
        <v>50</v>
      </c>
      <c r="L117" s="72">
        <f t="shared" si="13"/>
        <v>0</v>
      </c>
      <c r="M117" s="17" t="s">
        <v>16</v>
      </c>
      <c r="N117" s="18">
        <v>0</v>
      </c>
      <c r="O117" s="23">
        <f t="shared" si="14"/>
        <v>0</v>
      </c>
      <c r="P117" s="19"/>
      <c r="Q117" s="43">
        <f t="shared" si="15"/>
        <v>0</v>
      </c>
    </row>
    <row r="118" spans="1:17" ht="24.6" x14ac:dyDescent="0.65">
      <c r="A118" s="10">
        <v>114</v>
      </c>
      <c r="B118" s="10"/>
      <c r="C118" s="19" t="s">
        <v>145</v>
      </c>
      <c r="D118" s="71">
        <f>+'2'!I118</f>
        <v>0</v>
      </c>
      <c r="E118" s="90">
        <v>0</v>
      </c>
      <c r="F118" s="46">
        <f t="shared" si="0"/>
        <v>0</v>
      </c>
      <c r="G118" s="101">
        <v>0</v>
      </c>
      <c r="H118" s="99">
        <v>0</v>
      </c>
      <c r="I118" s="46">
        <f t="shared" si="12"/>
        <v>0</v>
      </c>
      <c r="J118" s="91"/>
      <c r="K118" s="20">
        <v>45</v>
      </c>
      <c r="L118" s="72">
        <f t="shared" si="13"/>
        <v>0</v>
      </c>
      <c r="M118" s="17" t="s">
        <v>16</v>
      </c>
      <c r="N118" s="18">
        <v>0</v>
      </c>
      <c r="O118" s="23">
        <f t="shared" si="14"/>
        <v>0</v>
      </c>
      <c r="P118" s="19"/>
      <c r="Q118" s="43">
        <f t="shared" si="15"/>
        <v>0</v>
      </c>
    </row>
    <row r="119" spans="1:17" ht="24.6" x14ac:dyDescent="0.65">
      <c r="A119" s="10">
        <v>115</v>
      </c>
      <c r="B119" s="10"/>
      <c r="C119" s="19" t="s">
        <v>146</v>
      </c>
      <c r="D119" s="71">
        <f>+'2'!I119</f>
        <v>0</v>
      </c>
      <c r="E119" s="90">
        <v>0</v>
      </c>
      <c r="F119" s="46">
        <f t="shared" si="0"/>
        <v>0</v>
      </c>
      <c r="G119" s="101">
        <v>0</v>
      </c>
      <c r="H119" s="99">
        <v>0</v>
      </c>
      <c r="I119" s="46">
        <f t="shared" si="12"/>
        <v>0</v>
      </c>
      <c r="J119" s="91"/>
      <c r="K119" s="20">
        <v>45</v>
      </c>
      <c r="L119" s="72">
        <f t="shared" si="13"/>
        <v>0</v>
      </c>
      <c r="M119" s="17" t="s">
        <v>16</v>
      </c>
      <c r="N119" s="18">
        <v>0</v>
      </c>
      <c r="O119" s="23">
        <f t="shared" si="14"/>
        <v>0</v>
      </c>
      <c r="P119" s="19"/>
      <c r="Q119" s="43">
        <f t="shared" si="15"/>
        <v>0</v>
      </c>
    </row>
    <row r="120" spans="1:17" ht="24.6" x14ac:dyDescent="0.65">
      <c r="A120" s="10">
        <v>116</v>
      </c>
      <c r="B120" s="10"/>
      <c r="C120" s="19" t="s">
        <v>147</v>
      </c>
      <c r="D120" s="71">
        <f>+'2'!I120</f>
        <v>0</v>
      </c>
      <c r="E120" s="90">
        <v>0</v>
      </c>
      <c r="F120" s="46">
        <f t="shared" si="0"/>
        <v>0</v>
      </c>
      <c r="G120" s="101">
        <v>0</v>
      </c>
      <c r="H120" s="99">
        <v>0</v>
      </c>
      <c r="I120" s="46">
        <f t="shared" si="12"/>
        <v>0</v>
      </c>
      <c r="J120" s="91"/>
      <c r="K120" s="20">
        <v>55</v>
      </c>
      <c r="L120" s="72">
        <f t="shared" si="13"/>
        <v>0</v>
      </c>
      <c r="M120" s="17" t="s">
        <v>16</v>
      </c>
      <c r="N120" s="18">
        <v>0</v>
      </c>
      <c r="O120" s="23">
        <f t="shared" si="14"/>
        <v>0</v>
      </c>
      <c r="P120" s="19"/>
      <c r="Q120" s="43">
        <f t="shared" si="15"/>
        <v>0</v>
      </c>
    </row>
    <row r="121" spans="1:17" ht="24.6" x14ac:dyDescent="0.65">
      <c r="A121" s="10">
        <v>117</v>
      </c>
      <c r="B121" s="10"/>
      <c r="C121" s="19" t="s">
        <v>457</v>
      </c>
      <c r="D121" s="71">
        <f>+'2'!I121</f>
        <v>0</v>
      </c>
      <c r="E121" s="90">
        <v>0</v>
      </c>
      <c r="F121" s="46">
        <f>D121+E121</f>
        <v>0</v>
      </c>
      <c r="G121" s="101">
        <v>0</v>
      </c>
      <c r="H121" s="99">
        <v>0</v>
      </c>
      <c r="I121" s="46">
        <f>+F121-G121-J121-H121</f>
        <v>0</v>
      </c>
      <c r="J121" s="91"/>
      <c r="K121" s="20">
        <v>45</v>
      </c>
      <c r="L121" s="72">
        <f>+K121*J121</f>
        <v>0</v>
      </c>
      <c r="M121" s="17" t="s">
        <v>16</v>
      </c>
      <c r="N121" s="18">
        <v>0</v>
      </c>
      <c r="O121" s="23">
        <f>SUM(L121-N121)</f>
        <v>0</v>
      </c>
      <c r="P121" s="19"/>
      <c r="Q121" s="43">
        <f>+L121*P121</f>
        <v>0</v>
      </c>
    </row>
    <row r="122" spans="1:17" ht="24" customHeight="1" x14ac:dyDescent="0.65">
      <c r="A122" s="10">
        <v>118</v>
      </c>
      <c r="B122" s="10"/>
      <c r="C122" s="19" t="s">
        <v>357</v>
      </c>
      <c r="D122" s="71">
        <f>+'2'!I122</f>
        <v>0</v>
      </c>
      <c r="E122" s="90">
        <v>0</v>
      </c>
      <c r="F122" s="46">
        <f t="shared" si="0"/>
        <v>0</v>
      </c>
      <c r="G122" s="101">
        <v>0</v>
      </c>
      <c r="H122" s="99">
        <v>0</v>
      </c>
      <c r="I122" s="46">
        <f t="shared" si="12"/>
        <v>0</v>
      </c>
      <c r="J122" s="91"/>
      <c r="K122" s="20">
        <v>50</v>
      </c>
      <c r="L122" s="72">
        <f t="shared" si="13"/>
        <v>0</v>
      </c>
      <c r="M122" s="17" t="s">
        <v>16</v>
      </c>
      <c r="N122" s="18">
        <v>0</v>
      </c>
      <c r="O122" s="23">
        <f t="shared" si="14"/>
        <v>0</v>
      </c>
      <c r="P122" s="19"/>
      <c r="Q122" s="43">
        <f t="shared" si="15"/>
        <v>0</v>
      </c>
    </row>
    <row r="123" spans="1:17" ht="24.6" x14ac:dyDescent="0.65">
      <c r="A123" s="10">
        <v>119</v>
      </c>
      <c r="B123" s="10"/>
      <c r="C123" s="19" t="s">
        <v>376</v>
      </c>
      <c r="D123" s="71">
        <f>+'2'!I123</f>
        <v>0</v>
      </c>
      <c r="E123" s="90">
        <v>0</v>
      </c>
      <c r="F123" s="46">
        <f t="shared" si="0"/>
        <v>0</v>
      </c>
      <c r="G123" s="101">
        <v>0</v>
      </c>
      <c r="H123" s="99">
        <v>0</v>
      </c>
      <c r="I123" s="46">
        <f t="shared" si="12"/>
        <v>0</v>
      </c>
      <c r="J123" s="91"/>
      <c r="K123" s="20">
        <v>50</v>
      </c>
      <c r="L123" s="72">
        <f t="shared" si="13"/>
        <v>0</v>
      </c>
      <c r="M123" s="17" t="s">
        <v>16</v>
      </c>
      <c r="N123" s="18">
        <v>0</v>
      </c>
      <c r="O123" s="23">
        <f t="shared" si="14"/>
        <v>0</v>
      </c>
      <c r="P123" s="19"/>
      <c r="Q123" s="43">
        <f t="shared" si="15"/>
        <v>0</v>
      </c>
    </row>
    <row r="124" spans="1:17" ht="24.6" x14ac:dyDescent="0.65">
      <c r="A124" s="10">
        <v>120</v>
      </c>
      <c r="B124" s="10"/>
      <c r="C124" s="19" t="s">
        <v>377</v>
      </c>
      <c r="D124" s="71">
        <f>+'2'!I124</f>
        <v>0</v>
      </c>
      <c r="E124" s="90">
        <v>0</v>
      </c>
      <c r="F124" s="46">
        <f t="shared" si="0"/>
        <v>0</v>
      </c>
      <c r="G124" s="101">
        <v>0</v>
      </c>
      <c r="H124" s="99">
        <v>0</v>
      </c>
      <c r="I124" s="46">
        <f t="shared" si="12"/>
        <v>0</v>
      </c>
      <c r="J124" s="91"/>
      <c r="K124" s="20">
        <v>50</v>
      </c>
      <c r="L124" s="72">
        <f t="shared" si="13"/>
        <v>0</v>
      </c>
      <c r="M124" s="17" t="s">
        <v>16</v>
      </c>
      <c r="N124" s="18">
        <v>0</v>
      </c>
      <c r="O124" s="23">
        <f t="shared" si="14"/>
        <v>0</v>
      </c>
      <c r="P124" s="19"/>
      <c r="Q124" s="43">
        <f t="shared" si="15"/>
        <v>0</v>
      </c>
    </row>
    <row r="125" spans="1:17" ht="24.6" x14ac:dyDescent="0.65">
      <c r="A125" s="10">
        <v>121</v>
      </c>
      <c r="B125" s="10"/>
      <c r="C125" s="19" t="s">
        <v>133</v>
      </c>
      <c r="D125" s="71">
        <f>+'2'!I125</f>
        <v>0</v>
      </c>
      <c r="E125" s="90">
        <v>0</v>
      </c>
      <c r="F125" s="46">
        <f t="shared" si="0"/>
        <v>0</v>
      </c>
      <c r="G125" s="101">
        <v>0</v>
      </c>
      <c r="H125" s="99">
        <v>0</v>
      </c>
      <c r="I125" s="46">
        <f t="shared" si="12"/>
        <v>0</v>
      </c>
      <c r="J125" s="91"/>
      <c r="K125" s="20">
        <v>40</v>
      </c>
      <c r="L125" s="72">
        <f t="shared" si="13"/>
        <v>0</v>
      </c>
      <c r="M125" s="17" t="s">
        <v>16</v>
      </c>
      <c r="N125" s="18">
        <v>0</v>
      </c>
      <c r="O125" s="23">
        <f t="shared" si="14"/>
        <v>0</v>
      </c>
      <c r="P125" s="19"/>
      <c r="Q125" s="43">
        <f t="shared" si="15"/>
        <v>0</v>
      </c>
    </row>
    <row r="126" spans="1:17" ht="24.6" x14ac:dyDescent="0.65">
      <c r="A126" s="10">
        <v>122</v>
      </c>
      <c r="B126" s="10"/>
      <c r="C126" s="19" t="s">
        <v>285</v>
      </c>
      <c r="D126" s="71">
        <f>+'2'!I126</f>
        <v>0</v>
      </c>
      <c r="E126" s="90">
        <v>0</v>
      </c>
      <c r="F126" s="46">
        <f t="shared" si="0"/>
        <v>0</v>
      </c>
      <c r="G126" s="101">
        <v>0</v>
      </c>
      <c r="H126" s="99">
        <v>0</v>
      </c>
      <c r="I126" s="46">
        <f t="shared" si="12"/>
        <v>0</v>
      </c>
      <c r="J126" s="91"/>
      <c r="K126" s="20">
        <v>40</v>
      </c>
      <c r="L126" s="72">
        <f t="shared" si="13"/>
        <v>0</v>
      </c>
      <c r="M126" s="17" t="s">
        <v>16</v>
      </c>
      <c r="N126" s="18">
        <v>0</v>
      </c>
      <c r="O126" s="23">
        <f t="shared" si="14"/>
        <v>0</v>
      </c>
      <c r="P126" s="19"/>
      <c r="Q126" s="43">
        <f t="shared" si="15"/>
        <v>0</v>
      </c>
    </row>
    <row r="127" spans="1:17" ht="24.6" x14ac:dyDescent="0.65">
      <c r="A127" s="10">
        <v>123</v>
      </c>
      <c r="B127" s="10"/>
      <c r="C127" s="19" t="s">
        <v>108</v>
      </c>
      <c r="D127" s="71">
        <f>+'2'!I127</f>
        <v>0</v>
      </c>
      <c r="E127" s="90">
        <v>0</v>
      </c>
      <c r="F127" s="46">
        <f t="shared" si="0"/>
        <v>0</v>
      </c>
      <c r="G127" s="101">
        <v>0</v>
      </c>
      <c r="H127" s="99">
        <v>0</v>
      </c>
      <c r="I127" s="46">
        <f t="shared" si="12"/>
        <v>0</v>
      </c>
      <c r="J127" s="91"/>
      <c r="K127" s="20">
        <v>40</v>
      </c>
      <c r="L127" s="72">
        <f t="shared" si="13"/>
        <v>0</v>
      </c>
      <c r="M127" s="17" t="s">
        <v>16</v>
      </c>
      <c r="N127" s="18">
        <v>0</v>
      </c>
      <c r="O127" s="23">
        <f t="shared" si="14"/>
        <v>0</v>
      </c>
      <c r="P127" s="19"/>
      <c r="Q127" s="43">
        <f t="shared" si="15"/>
        <v>0</v>
      </c>
    </row>
    <row r="128" spans="1:17" ht="24.6" x14ac:dyDescent="0.65">
      <c r="A128" s="10">
        <v>124</v>
      </c>
      <c r="B128" s="10"/>
      <c r="C128" s="19" t="s">
        <v>245</v>
      </c>
      <c r="D128" s="71">
        <f>+'2'!I128</f>
        <v>0</v>
      </c>
      <c r="E128" s="90">
        <v>0</v>
      </c>
      <c r="F128" s="46">
        <f t="shared" si="0"/>
        <v>0</v>
      </c>
      <c r="G128" s="101">
        <v>0</v>
      </c>
      <c r="H128" s="99">
        <v>0</v>
      </c>
      <c r="I128" s="46">
        <f t="shared" si="12"/>
        <v>0</v>
      </c>
      <c r="J128" s="91"/>
      <c r="K128" s="20">
        <v>40</v>
      </c>
      <c r="L128" s="72">
        <f t="shared" si="13"/>
        <v>0</v>
      </c>
      <c r="M128" s="17" t="s">
        <v>16</v>
      </c>
      <c r="N128" s="18">
        <v>0</v>
      </c>
      <c r="O128" s="23">
        <f t="shared" si="14"/>
        <v>0</v>
      </c>
      <c r="P128" s="19"/>
      <c r="Q128" s="43">
        <f t="shared" si="15"/>
        <v>0</v>
      </c>
    </row>
    <row r="129" spans="1:17" ht="24.6" x14ac:dyDescent="0.65">
      <c r="A129" s="10">
        <v>125</v>
      </c>
      <c r="B129" s="10"/>
      <c r="C129" s="19" t="s">
        <v>286</v>
      </c>
      <c r="D129" s="71">
        <f>+'2'!I129</f>
        <v>0</v>
      </c>
      <c r="E129" s="90">
        <v>0</v>
      </c>
      <c r="F129" s="46">
        <f t="shared" si="0"/>
        <v>0</v>
      </c>
      <c r="G129" s="101">
        <v>0</v>
      </c>
      <c r="H129" s="99">
        <v>0</v>
      </c>
      <c r="I129" s="46">
        <f t="shared" si="12"/>
        <v>0</v>
      </c>
      <c r="J129" s="91"/>
      <c r="K129" s="20">
        <v>55</v>
      </c>
      <c r="L129" s="72">
        <f t="shared" si="13"/>
        <v>0</v>
      </c>
      <c r="M129" s="17" t="s">
        <v>16</v>
      </c>
      <c r="N129" s="18">
        <v>0</v>
      </c>
      <c r="O129" s="23">
        <f t="shared" si="14"/>
        <v>0</v>
      </c>
      <c r="P129" s="19"/>
      <c r="Q129" s="43">
        <f t="shared" si="15"/>
        <v>0</v>
      </c>
    </row>
    <row r="130" spans="1:17" ht="24.6" x14ac:dyDescent="0.65">
      <c r="A130" s="10">
        <v>126</v>
      </c>
      <c r="B130" s="10"/>
      <c r="C130" s="19" t="s">
        <v>121</v>
      </c>
      <c r="D130" s="71">
        <f>+'2'!I130</f>
        <v>0</v>
      </c>
      <c r="E130" s="90">
        <v>0</v>
      </c>
      <c r="F130" s="46">
        <f t="shared" si="0"/>
        <v>0</v>
      </c>
      <c r="G130" s="101">
        <v>0</v>
      </c>
      <c r="H130" s="99">
        <v>0</v>
      </c>
      <c r="I130" s="46">
        <f t="shared" si="12"/>
        <v>0</v>
      </c>
      <c r="J130" s="91"/>
      <c r="K130" s="20">
        <v>60</v>
      </c>
      <c r="L130" s="72">
        <f t="shared" si="13"/>
        <v>0</v>
      </c>
      <c r="M130" s="17" t="s">
        <v>16</v>
      </c>
      <c r="N130" s="18">
        <v>0</v>
      </c>
      <c r="O130" s="23">
        <f t="shared" si="14"/>
        <v>0</v>
      </c>
      <c r="P130" s="19"/>
      <c r="Q130" s="43">
        <f t="shared" si="15"/>
        <v>0</v>
      </c>
    </row>
    <row r="131" spans="1:17" ht="24.6" x14ac:dyDescent="0.65">
      <c r="A131" s="10">
        <v>127</v>
      </c>
      <c r="B131" s="10" t="s">
        <v>529</v>
      </c>
      <c r="C131" s="19" t="s">
        <v>113</v>
      </c>
      <c r="D131" s="71">
        <f>+'2'!I131</f>
        <v>0</v>
      </c>
      <c r="E131" s="90">
        <v>0</v>
      </c>
      <c r="F131" s="46">
        <f t="shared" si="0"/>
        <v>0</v>
      </c>
      <c r="G131" s="101">
        <v>0</v>
      </c>
      <c r="H131" s="99">
        <v>0</v>
      </c>
      <c r="I131" s="46">
        <f t="shared" si="12"/>
        <v>0</v>
      </c>
      <c r="J131" s="91"/>
      <c r="K131" s="20">
        <v>50</v>
      </c>
      <c r="L131" s="72">
        <f t="shared" si="13"/>
        <v>0</v>
      </c>
      <c r="M131" s="17" t="s">
        <v>16</v>
      </c>
      <c r="N131" s="18">
        <v>0</v>
      </c>
      <c r="O131" s="23">
        <f t="shared" si="14"/>
        <v>0</v>
      </c>
      <c r="P131" s="19"/>
      <c r="Q131" s="43">
        <f t="shared" si="15"/>
        <v>0</v>
      </c>
    </row>
    <row r="132" spans="1:17" ht="24.6" x14ac:dyDescent="0.65">
      <c r="A132" s="10">
        <v>128</v>
      </c>
      <c r="B132" s="10"/>
      <c r="C132" s="19" t="s">
        <v>114</v>
      </c>
      <c r="D132" s="71">
        <f>+'2'!I132</f>
        <v>0</v>
      </c>
      <c r="E132" s="90">
        <v>0</v>
      </c>
      <c r="F132" s="46">
        <f t="shared" si="0"/>
        <v>0</v>
      </c>
      <c r="G132" s="101">
        <v>0</v>
      </c>
      <c r="H132" s="99">
        <v>0</v>
      </c>
      <c r="I132" s="46">
        <f t="shared" si="12"/>
        <v>0</v>
      </c>
      <c r="J132" s="91"/>
      <c r="K132" s="20">
        <v>100</v>
      </c>
      <c r="L132" s="72">
        <f t="shared" si="13"/>
        <v>0</v>
      </c>
      <c r="M132" s="17" t="s">
        <v>16</v>
      </c>
      <c r="N132" s="18">
        <v>0</v>
      </c>
      <c r="O132" s="23">
        <f t="shared" si="14"/>
        <v>0</v>
      </c>
      <c r="P132" s="19"/>
      <c r="Q132" s="43">
        <f t="shared" si="15"/>
        <v>0</v>
      </c>
    </row>
    <row r="133" spans="1:17" ht="24.6" x14ac:dyDescent="0.65">
      <c r="A133" s="10">
        <v>129</v>
      </c>
      <c r="B133" s="10"/>
      <c r="C133" s="19" t="s">
        <v>198</v>
      </c>
      <c r="D133" s="71">
        <f>+'2'!I133</f>
        <v>0</v>
      </c>
      <c r="E133" s="90">
        <v>0</v>
      </c>
      <c r="F133" s="46">
        <f t="shared" si="0"/>
        <v>0</v>
      </c>
      <c r="G133" s="101">
        <v>0</v>
      </c>
      <c r="H133" s="99">
        <v>0</v>
      </c>
      <c r="I133" s="46">
        <f t="shared" si="12"/>
        <v>0</v>
      </c>
      <c r="J133" s="91"/>
      <c r="K133" s="20">
        <v>25</v>
      </c>
      <c r="L133" s="72">
        <f t="shared" si="13"/>
        <v>0</v>
      </c>
      <c r="M133" s="17" t="s">
        <v>16</v>
      </c>
      <c r="N133" s="18">
        <v>0</v>
      </c>
      <c r="O133" s="23">
        <f t="shared" si="14"/>
        <v>0</v>
      </c>
      <c r="P133" s="19"/>
      <c r="Q133" s="43">
        <f t="shared" si="15"/>
        <v>0</v>
      </c>
    </row>
    <row r="134" spans="1:17" ht="24.6" x14ac:dyDescent="0.65">
      <c r="A134" s="10">
        <v>130</v>
      </c>
      <c r="B134" s="10" t="s">
        <v>532</v>
      </c>
      <c r="C134" s="19" t="s">
        <v>287</v>
      </c>
      <c r="D134" s="71">
        <f>+'2'!I134</f>
        <v>0</v>
      </c>
      <c r="E134" s="90">
        <v>0</v>
      </c>
      <c r="F134" s="46">
        <f t="shared" si="0"/>
        <v>0</v>
      </c>
      <c r="G134" s="101">
        <v>0</v>
      </c>
      <c r="H134" s="99">
        <v>0</v>
      </c>
      <c r="I134" s="46">
        <f t="shared" si="12"/>
        <v>0</v>
      </c>
      <c r="J134" s="91"/>
      <c r="K134" s="20">
        <v>50</v>
      </c>
      <c r="L134" s="72">
        <f t="shared" si="13"/>
        <v>0</v>
      </c>
      <c r="M134" s="17" t="s">
        <v>16</v>
      </c>
      <c r="N134" s="18">
        <v>0</v>
      </c>
      <c r="O134" s="23">
        <f t="shared" si="14"/>
        <v>0</v>
      </c>
      <c r="P134" s="19"/>
      <c r="Q134" s="43">
        <f t="shared" si="15"/>
        <v>0</v>
      </c>
    </row>
    <row r="135" spans="1:17" ht="24.6" x14ac:dyDescent="0.65">
      <c r="A135" s="10">
        <v>131</v>
      </c>
      <c r="B135" s="10"/>
      <c r="C135" s="19" t="s">
        <v>288</v>
      </c>
      <c r="D135" s="71">
        <f>+'2'!I135</f>
        <v>0</v>
      </c>
      <c r="E135" s="90">
        <v>0</v>
      </c>
      <c r="F135" s="46">
        <f t="shared" si="0"/>
        <v>0</v>
      </c>
      <c r="G135" s="101">
        <v>0</v>
      </c>
      <c r="H135" s="99">
        <v>0</v>
      </c>
      <c r="I135" s="46">
        <f t="shared" si="12"/>
        <v>0</v>
      </c>
      <c r="J135" s="91"/>
      <c r="K135" s="22">
        <v>40</v>
      </c>
      <c r="L135" s="72">
        <f t="shared" si="13"/>
        <v>0</v>
      </c>
      <c r="M135" s="17" t="s">
        <v>16</v>
      </c>
      <c r="N135" s="18">
        <v>0</v>
      </c>
      <c r="O135" s="23">
        <f t="shared" si="14"/>
        <v>0</v>
      </c>
      <c r="P135" s="19"/>
      <c r="Q135" s="43">
        <f t="shared" si="15"/>
        <v>0</v>
      </c>
    </row>
    <row r="136" spans="1:17" ht="24.6" x14ac:dyDescent="0.65">
      <c r="A136" s="10">
        <v>132</v>
      </c>
      <c r="B136" s="10" t="s">
        <v>531</v>
      </c>
      <c r="C136" s="19" t="s">
        <v>289</v>
      </c>
      <c r="D136" s="71">
        <f>+'2'!I136</f>
        <v>4</v>
      </c>
      <c r="E136" s="90">
        <v>15</v>
      </c>
      <c r="F136" s="46">
        <f t="shared" si="0"/>
        <v>19</v>
      </c>
      <c r="G136" s="101">
        <v>0</v>
      </c>
      <c r="H136" s="99">
        <v>0</v>
      </c>
      <c r="I136" s="46">
        <f t="shared" si="12"/>
        <v>14</v>
      </c>
      <c r="J136" s="91">
        <v>5</v>
      </c>
      <c r="K136" s="22">
        <v>50</v>
      </c>
      <c r="L136" s="72">
        <f t="shared" si="13"/>
        <v>250</v>
      </c>
      <c r="M136" s="17" t="s">
        <v>432</v>
      </c>
      <c r="N136" s="18">
        <v>100</v>
      </c>
      <c r="O136" s="23">
        <f t="shared" si="14"/>
        <v>150</v>
      </c>
      <c r="P136" s="19"/>
      <c r="Q136" s="43">
        <f t="shared" si="15"/>
        <v>0</v>
      </c>
    </row>
    <row r="137" spans="1:17" ht="24.6" x14ac:dyDescent="0.65">
      <c r="A137" s="10">
        <v>133</v>
      </c>
      <c r="B137" s="10" t="s">
        <v>533</v>
      </c>
      <c r="C137" s="19" t="s">
        <v>290</v>
      </c>
      <c r="D137" s="71">
        <f>+'2'!I137</f>
        <v>0</v>
      </c>
      <c r="E137" s="90">
        <v>5</v>
      </c>
      <c r="F137" s="46">
        <f t="shared" si="0"/>
        <v>5</v>
      </c>
      <c r="G137" s="101">
        <v>0</v>
      </c>
      <c r="H137" s="99">
        <v>0</v>
      </c>
      <c r="I137" s="46">
        <f t="shared" ref="I137:I200" si="16">+F137-G137-J137-H137</f>
        <v>5</v>
      </c>
      <c r="J137" s="91"/>
      <c r="K137" s="20">
        <v>60</v>
      </c>
      <c r="L137" s="72">
        <f t="shared" si="13"/>
        <v>0</v>
      </c>
      <c r="M137" s="17" t="s">
        <v>16</v>
      </c>
      <c r="N137" s="18">
        <v>0</v>
      </c>
      <c r="O137" s="23">
        <f t="shared" si="14"/>
        <v>0</v>
      </c>
      <c r="P137" s="19"/>
      <c r="Q137" s="43">
        <f t="shared" si="15"/>
        <v>0</v>
      </c>
    </row>
    <row r="138" spans="1:17" ht="24.6" x14ac:dyDescent="0.65">
      <c r="A138" s="10">
        <v>134</v>
      </c>
      <c r="B138" s="10"/>
      <c r="C138" s="19" t="s">
        <v>344</v>
      </c>
      <c r="D138" s="71">
        <f>+'2'!I138</f>
        <v>0</v>
      </c>
      <c r="E138" s="90">
        <v>0</v>
      </c>
      <c r="F138" s="46">
        <f t="shared" si="0"/>
        <v>0</v>
      </c>
      <c r="G138" s="101">
        <v>0</v>
      </c>
      <c r="H138" s="99">
        <v>0</v>
      </c>
      <c r="I138" s="46">
        <f t="shared" si="16"/>
        <v>0</v>
      </c>
      <c r="J138" s="91"/>
      <c r="K138" s="20">
        <v>50</v>
      </c>
      <c r="L138" s="72">
        <f t="shared" ref="L138:L201" si="17">+K138*J138</f>
        <v>0</v>
      </c>
      <c r="M138" s="17" t="s">
        <v>16</v>
      </c>
      <c r="N138" s="18">
        <v>0</v>
      </c>
      <c r="O138" s="23">
        <f t="shared" ref="O138:O201" si="18">SUM(L138-N138)</f>
        <v>0</v>
      </c>
      <c r="P138" s="19"/>
      <c r="Q138" s="43">
        <f t="shared" ref="Q138:Q201" si="19">+L138*P138</f>
        <v>0</v>
      </c>
    </row>
    <row r="139" spans="1:17" ht="24.6" x14ac:dyDescent="0.65">
      <c r="A139" s="10">
        <v>135</v>
      </c>
      <c r="B139" s="10"/>
      <c r="C139" s="19" t="s">
        <v>134</v>
      </c>
      <c r="D139" s="71">
        <f>+'2'!I139</f>
        <v>0</v>
      </c>
      <c r="E139" s="90">
        <v>0</v>
      </c>
      <c r="F139" s="46">
        <f t="shared" si="0"/>
        <v>0</v>
      </c>
      <c r="G139" s="101">
        <v>0</v>
      </c>
      <c r="H139" s="99">
        <v>0</v>
      </c>
      <c r="I139" s="46">
        <f t="shared" si="16"/>
        <v>0</v>
      </c>
      <c r="J139" s="91"/>
      <c r="K139" s="20">
        <v>35</v>
      </c>
      <c r="L139" s="72">
        <f t="shared" si="17"/>
        <v>0</v>
      </c>
      <c r="M139" s="17" t="s">
        <v>16</v>
      </c>
      <c r="N139" s="18">
        <v>0</v>
      </c>
      <c r="O139" s="23">
        <f t="shared" si="18"/>
        <v>0</v>
      </c>
      <c r="P139" s="19"/>
      <c r="Q139" s="43">
        <f t="shared" si="19"/>
        <v>0</v>
      </c>
    </row>
    <row r="140" spans="1:17" ht="24.6" x14ac:dyDescent="0.65">
      <c r="A140" s="10">
        <v>136</v>
      </c>
      <c r="B140" s="10" t="s">
        <v>534</v>
      </c>
      <c r="C140" s="19" t="s">
        <v>359</v>
      </c>
      <c r="D140" s="71">
        <f>+'2'!I140</f>
        <v>0</v>
      </c>
      <c r="E140" s="90">
        <v>0</v>
      </c>
      <c r="F140" s="46">
        <f t="shared" si="0"/>
        <v>0</v>
      </c>
      <c r="G140" s="101">
        <v>0</v>
      </c>
      <c r="H140" s="99">
        <v>0</v>
      </c>
      <c r="I140" s="46">
        <f t="shared" si="16"/>
        <v>0</v>
      </c>
      <c r="J140" s="91"/>
      <c r="K140" s="20">
        <v>10</v>
      </c>
      <c r="L140" s="72">
        <f t="shared" si="17"/>
        <v>0</v>
      </c>
      <c r="M140" s="17" t="s">
        <v>16</v>
      </c>
      <c r="N140" s="18">
        <v>0</v>
      </c>
      <c r="O140" s="23">
        <f t="shared" si="18"/>
        <v>0</v>
      </c>
      <c r="P140" s="19"/>
      <c r="Q140" s="43">
        <f t="shared" si="19"/>
        <v>0</v>
      </c>
    </row>
    <row r="141" spans="1:17" ht="24.6" x14ac:dyDescent="0.65">
      <c r="A141" s="10">
        <v>137</v>
      </c>
      <c r="B141" s="10"/>
      <c r="C141" s="19" t="s">
        <v>358</v>
      </c>
      <c r="D141" s="71">
        <f>+'2'!I141</f>
        <v>0</v>
      </c>
      <c r="E141" s="90">
        <v>0</v>
      </c>
      <c r="F141" s="46">
        <f t="shared" si="0"/>
        <v>0</v>
      </c>
      <c r="G141" s="101">
        <v>0</v>
      </c>
      <c r="H141" s="99">
        <v>0</v>
      </c>
      <c r="I141" s="46">
        <f t="shared" si="16"/>
        <v>0</v>
      </c>
      <c r="J141" s="91"/>
      <c r="K141" s="20">
        <v>10</v>
      </c>
      <c r="L141" s="72">
        <f t="shared" si="17"/>
        <v>0</v>
      </c>
      <c r="M141" s="17" t="s">
        <v>16</v>
      </c>
      <c r="N141" s="18">
        <v>0</v>
      </c>
      <c r="O141" s="23">
        <f t="shared" si="18"/>
        <v>0</v>
      </c>
      <c r="P141" s="19"/>
      <c r="Q141" s="43">
        <f t="shared" si="19"/>
        <v>0</v>
      </c>
    </row>
    <row r="142" spans="1:17" ht="24.6" x14ac:dyDescent="0.65">
      <c r="A142" s="10">
        <v>138</v>
      </c>
      <c r="B142" s="10"/>
      <c r="C142" s="19" t="s">
        <v>193</v>
      </c>
      <c r="D142" s="71">
        <f>+'2'!I142</f>
        <v>0</v>
      </c>
      <c r="E142" s="90">
        <v>0</v>
      </c>
      <c r="F142" s="46">
        <f t="shared" si="0"/>
        <v>0</v>
      </c>
      <c r="G142" s="101">
        <v>0</v>
      </c>
      <c r="H142" s="99">
        <v>0</v>
      </c>
      <c r="I142" s="46">
        <f t="shared" si="16"/>
        <v>0</v>
      </c>
      <c r="J142" s="91"/>
      <c r="K142" s="20">
        <v>10</v>
      </c>
      <c r="L142" s="72">
        <f t="shared" si="17"/>
        <v>0</v>
      </c>
      <c r="M142" s="17" t="s">
        <v>16</v>
      </c>
      <c r="N142" s="18">
        <v>0</v>
      </c>
      <c r="O142" s="23">
        <f t="shared" si="18"/>
        <v>0</v>
      </c>
      <c r="P142" s="19"/>
      <c r="Q142" s="43">
        <f t="shared" si="19"/>
        <v>0</v>
      </c>
    </row>
    <row r="143" spans="1:17" ht="24.6" x14ac:dyDescent="0.65">
      <c r="A143" s="10">
        <v>139</v>
      </c>
      <c r="B143" s="10"/>
      <c r="C143" s="19" t="s">
        <v>196</v>
      </c>
      <c r="D143" s="71">
        <f>+'2'!I143</f>
        <v>0</v>
      </c>
      <c r="E143" s="90">
        <v>0</v>
      </c>
      <c r="F143" s="46">
        <f t="shared" si="0"/>
        <v>0</v>
      </c>
      <c r="G143" s="101">
        <v>0</v>
      </c>
      <c r="H143" s="99">
        <v>0</v>
      </c>
      <c r="I143" s="46">
        <f t="shared" si="16"/>
        <v>0</v>
      </c>
      <c r="J143" s="91"/>
      <c r="K143" s="20">
        <v>10</v>
      </c>
      <c r="L143" s="72">
        <f t="shared" si="17"/>
        <v>0</v>
      </c>
      <c r="M143" s="17" t="s">
        <v>16</v>
      </c>
      <c r="N143" s="18">
        <v>0</v>
      </c>
      <c r="O143" s="23">
        <f t="shared" si="18"/>
        <v>0</v>
      </c>
      <c r="P143" s="19"/>
      <c r="Q143" s="43">
        <f t="shared" si="19"/>
        <v>0</v>
      </c>
    </row>
    <row r="144" spans="1:17" ht="24.6" x14ac:dyDescent="0.65">
      <c r="A144" s="10">
        <v>140</v>
      </c>
      <c r="B144" s="10"/>
      <c r="C144" s="19" t="s">
        <v>195</v>
      </c>
      <c r="D144" s="71">
        <f>+'2'!I144</f>
        <v>0</v>
      </c>
      <c r="E144" s="90">
        <v>0</v>
      </c>
      <c r="F144" s="46">
        <f t="shared" si="0"/>
        <v>0</v>
      </c>
      <c r="G144" s="101">
        <v>0</v>
      </c>
      <c r="H144" s="99">
        <v>0</v>
      </c>
      <c r="I144" s="46">
        <f t="shared" si="16"/>
        <v>0</v>
      </c>
      <c r="J144" s="91"/>
      <c r="K144" s="20">
        <v>10</v>
      </c>
      <c r="L144" s="72">
        <f t="shared" si="17"/>
        <v>0</v>
      </c>
      <c r="M144" s="17" t="s">
        <v>16</v>
      </c>
      <c r="N144" s="18">
        <v>0</v>
      </c>
      <c r="O144" s="23">
        <f t="shared" si="18"/>
        <v>0</v>
      </c>
      <c r="P144" s="19"/>
      <c r="Q144" s="43">
        <f t="shared" si="19"/>
        <v>0</v>
      </c>
    </row>
    <row r="145" spans="1:17" ht="24.75" customHeight="1" x14ac:dyDescent="0.65">
      <c r="A145" s="10">
        <v>141</v>
      </c>
      <c r="B145" s="10"/>
      <c r="C145" s="19" t="s">
        <v>197</v>
      </c>
      <c r="D145" s="71">
        <f>+'2'!I145</f>
        <v>0</v>
      </c>
      <c r="E145" s="90">
        <v>0</v>
      </c>
      <c r="F145" s="46">
        <f t="shared" si="0"/>
        <v>0</v>
      </c>
      <c r="G145" s="101">
        <v>0</v>
      </c>
      <c r="H145" s="99">
        <v>0</v>
      </c>
      <c r="I145" s="46">
        <f t="shared" si="16"/>
        <v>0</v>
      </c>
      <c r="J145" s="91"/>
      <c r="K145" s="20">
        <v>10</v>
      </c>
      <c r="L145" s="72">
        <f t="shared" si="17"/>
        <v>0</v>
      </c>
      <c r="M145" s="17" t="s">
        <v>16</v>
      </c>
      <c r="N145" s="18">
        <v>0</v>
      </c>
      <c r="O145" s="23">
        <f t="shared" si="18"/>
        <v>0</v>
      </c>
      <c r="P145" s="19"/>
      <c r="Q145" s="43">
        <f t="shared" si="19"/>
        <v>0</v>
      </c>
    </row>
    <row r="146" spans="1:17" ht="24.75" customHeight="1" x14ac:dyDescent="0.65">
      <c r="A146" s="10">
        <v>142</v>
      </c>
      <c r="B146" s="10"/>
      <c r="C146" s="19" t="s">
        <v>194</v>
      </c>
      <c r="D146" s="71">
        <f>+'2'!I146</f>
        <v>0</v>
      </c>
      <c r="E146" s="90">
        <v>0</v>
      </c>
      <c r="F146" s="46">
        <f t="shared" si="0"/>
        <v>0</v>
      </c>
      <c r="G146" s="101">
        <v>0</v>
      </c>
      <c r="H146" s="99">
        <v>0</v>
      </c>
      <c r="I146" s="46">
        <f t="shared" si="16"/>
        <v>0</v>
      </c>
      <c r="J146" s="91"/>
      <c r="K146" s="20">
        <v>10</v>
      </c>
      <c r="L146" s="72">
        <f t="shared" si="17"/>
        <v>0</v>
      </c>
      <c r="M146" s="17" t="s">
        <v>16</v>
      </c>
      <c r="N146" s="18">
        <v>0</v>
      </c>
      <c r="O146" s="23">
        <f t="shared" si="18"/>
        <v>0</v>
      </c>
      <c r="P146" s="19"/>
      <c r="Q146" s="43">
        <f t="shared" si="19"/>
        <v>0</v>
      </c>
    </row>
    <row r="147" spans="1:17" ht="24.75" customHeight="1" x14ac:dyDescent="0.65">
      <c r="A147" s="10">
        <v>143</v>
      </c>
      <c r="B147" s="10"/>
      <c r="C147" s="19" t="s">
        <v>291</v>
      </c>
      <c r="D147" s="71">
        <f>+'2'!I147</f>
        <v>0</v>
      </c>
      <c r="E147" s="90">
        <v>0</v>
      </c>
      <c r="F147" s="46">
        <f t="shared" si="0"/>
        <v>0</v>
      </c>
      <c r="G147" s="101">
        <v>0</v>
      </c>
      <c r="H147" s="99">
        <v>0</v>
      </c>
      <c r="I147" s="46">
        <f t="shared" si="16"/>
        <v>0</v>
      </c>
      <c r="J147" s="91"/>
      <c r="K147" s="20">
        <v>10</v>
      </c>
      <c r="L147" s="72">
        <f t="shared" si="17"/>
        <v>0</v>
      </c>
      <c r="M147" s="17" t="s">
        <v>16</v>
      </c>
      <c r="N147" s="18">
        <v>0</v>
      </c>
      <c r="O147" s="23">
        <f t="shared" si="18"/>
        <v>0</v>
      </c>
      <c r="P147" s="19"/>
      <c r="Q147" s="43">
        <f t="shared" si="19"/>
        <v>0</v>
      </c>
    </row>
    <row r="148" spans="1:17" ht="24.75" customHeight="1" x14ac:dyDescent="0.65">
      <c r="A148" s="10">
        <v>144</v>
      </c>
      <c r="B148" s="10"/>
      <c r="C148" s="19" t="s">
        <v>141</v>
      </c>
      <c r="D148" s="71">
        <f>+'2'!I148</f>
        <v>0</v>
      </c>
      <c r="E148" s="90">
        <v>0</v>
      </c>
      <c r="F148" s="46">
        <f t="shared" ref="F148:F211" si="20">D148+E148</f>
        <v>0</v>
      </c>
      <c r="G148" s="101">
        <v>0</v>
      </c>
      <c r="H148" s="99">
        <v>0</v>
      </c>
      <c r="I148" s="46">
        <f t="shared" si="16"/>
        <v>0</v>
      </c>
      <c r="J148" s="91"/>
      <c r="K148" s="20">
        <v>40</v>
      </c>
      <c r="L148" s="72">
        <f t="shared" si="17"/>
        <v>0</v>
      </c>
      <c r="M148" s="17" t="s">
        <v>16</v>
      </c>
      <c r="N148" s="18">
        <v>0</v>
      </c>
      <c r="O148" s="23">
        <f t="shared" si="18"/>
        <v>0</v>
      </c>
      <c r="P148" s="19"/>
      <c r="Q148" s="43">
        <f t="shared" si="19"/>
        <v>0</v>
      </c>
    </row>
    <row r="149" spans="1:17" ht="24.75" customHeight="1" x14ac:dyDescent="0.65">
      <c r="A149" s="10">
        <v>145</v>
      </c>
      <c r="B149" s="10"/>
      <c r="C149" s="19" t="s">
        <v>142</v>
      </c>
      <c r="D149" s="71">
        <f>+'2'!I149</f>
        <v>0</v>
      </c>
      <c r="E149" s="90">
        <v>0</v>
      </c>
      <c r="F149" s="46">
        <f t="shared" si="20"/>
        <v>0</v>
      </c>
      <c r="G149" s="101">
        <v>0</v>
      </c>
      <c r="H149" s="99">
        <v>0</v>
      </c>
      <c r="I149" s="46">
        <f t="shared" si="16"/>
        <v>0</v>
      </c>
      <c r="J149" s="91"/>
      <c r="K149" s="20">
        <v>50</v>
      </c>
      <c r="L149" s="72">
        <f t="shared" si="17"/>
        <v>0</v>
      </c>
      <c r="M149" s="17" t="s">
        <v>16</v>
      </c>
      <c r="N149" s="18">
        <v>0</v>
      </c>
      <c r="O149" s="23">
        <f t="shared" si="18"/>
        <v>0</v>
      </c>
      <c r="P149" s="19"/>
      <c r="Q149" s="43">
        <f t="shared" si="19"/>
        <v>0</v>
      </c>
    </row>
    <row r="150" spans="1:17" ht="24.6" x14ac:dyDescent="0.65">
      <c r="A150" s="10">
        <v>146</v>
      </c>
      <c r="B150" s="10"/>
      <c r="C150" s="19" t="s">
        <v>135</v>
      </c>
      <c r="D150" s="71">
        <f>+'2'!I150</f>
        <v>0</v>
      </c>
      <c r="E150" s="90">
        <v>0</v>
      </c>
      <c r="F150" s="46">
        <f t="shared" si="20"/>
        <v>0</v>
      </c>
      <c r="G150" s="101">
        <v>0</v>
      </c>
      <c r="H150" s="99">
        <v>0</v>
      </c>
      <c r="I150" s="46">
        <f t="shared" si="16"/>
        <v>0</v>
      </c>
      <c r="J150" s="91"/>
      <c r="K150" s="20">
        <v>55</v>
      </c>
      <c r="L150" s="72">
        <f t="shared" si="17"/>
        <v>0</v>
      </c>
      <c r="M150" s="17" t="s">
        <v>16</v>
      </c>
      <c r="N150" s="18">
        <v>0</v>
      </c>
      <c r="O150" s="23">
        <f t="shared" si="18"/>
        <v>0</v>
      </c>
      <c r="P150" s="19"/>
      <c r="Q150" s="43">
        <f t="shared" si="19"/>
        <v>0</v>
      </c>
    </row>
    <row r="151" spans="1:17" ht="24.6" x14ac:dyDescent="0.65">
      <c r="A151" s="10">
        <v>147</v>
      </c>
      <c r="B151" s="10"/>
      <c r="C151" s="19" t="s">
        <v>144</v>
      </c>
      <c r="D151" s="71">
        <f>+'2'!I151</f>
        <v>0</v>
      </c>
      <c r="E151" s="90">
        <v>0</v>
      </c>
      <c r="F151" s="46">
        <f t="shared" si="20"/>
        <v>0</v>
      </c>
      <c r="G151" s="101">
        <v>0</v>
      </c>
      <c r="H151" s="99">
        <v>0</v>
      </c>
      <c r="I151" s="46">
        <f t="shared" si="16"/>
        <v>0</v>
      </c>
      <c r="J151" s="91"/>
      <c r="K151" s="20">
        <v>55</v>
      </c>
      <c r="L151" s="72">
        <f t="shared" si="17"/>
        <v>0</v>
      </c>
      <c r="M151" s="17" t="s">
        <v>16</v>
      </c>
      <c r="N151" s="18">
        <v>0</v>
      </c>
      <c r="O151" s="23">
        <f t="shared" si="18"/>
        <v>0</v>
      </c>
      <c r="P151" s="19"/>
      <c r="Q151" s="43">
        <f t="shared" si="19"/>
        <v>0</v>
      </c>
    </row>
    <row r="152" spans="1:17" ht="24.6" x14ac:dyDescent="0.65">
      <c r="A152" s="10">
        <v>148</v>
      </c>
      <c r="B152" s="10"/>
      <c r="C152" s="19" t="s">
        <v>143</v>
      </c>
      <c r="D152" s="71">
        <f>+'2'!I152</f>
        <v>0</v>
      </c>
      <c r="E152" s="90">
        <v>0</v>
      </c>
      <c r="F152" s="46">
        <f t="shared" si="20"/>
        <v>0</v>
      </c>
      <c r="G152" s="101">
        <v>0</v>
      </c>
      <c r="H152" s="99">
        <v>0</v>
      </c>
      <c r="I152" s="46">
        <f t="shared" si="16"/>
        <v>0</v>
      </c>
      <c r="J152" s="91"/>
      <c r="K152" s="20">
        <v>55</v>
      </c>
      <c r="L152" s="72">
        <f t="shared" si="17"/>
        <v>0</v>
      </c>
      <c r="M152" s="17" t="s">
        <v>16</v>
      </c>
      <c r="N152" s="18">
        <v>0</v>
      </c>
      <c r="O152" s="23">
        <f t="shared" si="18"/>
        <v>0</v>
      </c>
      <c r="P152" s="19"/>
      <c r="Q152" s="43">
        <f t="shared" si="19"/>
        <v>0</v>
      </c>
    </row>
    <row r="153" spans="1:17" ht="24.6" x14ac:dyDescent="0.65">
      <c r="A153" s="10">
        <v>149</v>
      </c>
      <c r="B153" s="10"/>
      <c r="C153" s="19" t="s">
        <v>137</v>
      </c>
      <c r="D153" s="71">
        <f>+'2'!I153</f>
        <v>0</v>
      </c>
      <c r="E153" s="90">
        <v>0</v>
      </c>
      <c r="F153" s="46">
        <f t="shared" si="20"/>
        <v>0</v>
      </c>
      <c r="G153" s="101">
        <v>0</v>
      </c>
      <c r="H153" s="99">
        <v>0</v>
      </c>
      <c r="I153" s="46">
        <f t="shared" si="16"/>
        <v>0</v>
      </c>
      <c r="J153" s="91"/>
      <c r="K153" s="20">
        <v>30</v>
      </c>
      <c r="L153" s="72">
        <f t="shared" si="17"/>
        <v>0</v>
      </c>
      <c r="M153" s="17" t="s">
        <v>16</v>
      </c>
      <c r="N153" s="18">
        <v>0</v>
      </c>
      <c r="O153" s="23">
        <f t="shared" si="18"/>
        <v>0</v>
      </c>
      <c r="P153" s="19"/>
      <c r="Q153" s="43">
        <f t="shared" si="19"/>
        <v>0</v>
      </c>
    </row>
    <row r="154" spans="1:17" ht="24.6" x14ac:dyDescent="0.65">
      <c r="A154" s="10">
        <v>150</v>
      </c>
      <c r="B154" s="10" t="s">
        <v>530</v>
      </c>
      <c r="C154" s="19" t="s">
        <v>292</v>
      </c>
      <c r="D154" s="71">
        <f>+'2'!I154</f>
        <v>0</v>
      </c>
      <c r="E154" s="90">
        <v>0</v>
      </c>
      <c r="F154" s="46">
        <f t="shared" si="20"/>
        <v>0</v>
      </c>
      <c r="G154" s="101">
        <v>0</v>
      </c>
      <c r="H154" s="99">
        <v>0</v>
      </c>
      <c r="I154" s="46">
        <f t="shared" si="16"/>
        <v>0</v>
      </c>
      <c r="J154" s="91"/>
      <c r="K154" s="20">
        <v>25</v>
      </c>
      <c r="L154" s="72">
        <f t="shared" si="17"/>
        <v>0</v>
      </c>
      <c r="M154" s="17" t="s">
        <v>16</v>
      </c>
      <c r="N154" s="18">
        <v>0</v>
      </c>
      <c r="O154" s="23">
        <f t="shared" si="18"/>
        <v>0</v>
      </c>
      <c r="P154" s="19"/>
      <c r="Q154" s="43">
        <f t="shared" si="19"/>
        <v>0</v>
      </c>
    </row>
    <row r="155" spans="1:17" ht="24.6" x14ac:dyDescent="0.65">
      <c r="A155" s="10">
        <v>151</v>
      </c>
      <c r="B155" s="10" t="s">
        <v>535</v>
      </c>
      <c r="C155" s="19" t="s">
        <v>293</v>
      </c>
      <c r="D155" s="71">
        <f>+'2'!I155</f>
        <v>0</v>
      </c>
      <c r="E155" s="90">
        <v>0</v>
      </c>
      <c r="F155" s="46">
        <f t="shared" si="20"/>
        <v>0</v>
      </c>
      <c r="G155" s="101">
        <v>0</v>
      </c>
      <c r="H155" s="99">
        <v>0</v>
      </c>
      <c r="I155" s="46">
        <f t="shared" si="16"/>
        <v>0</v>
      </c>
      <c r="J155" s="91"/>
      <c r="K155" s="20">
        <v>25</v>
      </c>
      <c r="L155" s="72">
        <f t="shared" si="17"/>
        <v>0</v>
      </c>
      <c r="M155" s="17" t="s">
        <v>16</v>
      </c>
      <c r="N155" s="18">
        <v>0</v>
      </c>
      <c r="O155" s="23">
        <f t="shared" si="18"/>
        <v>0</v>
      </c>
      <c r="P155" s="19"/>
      <c r="Q155" s="43">
        <f t="shared" si="19"/>
        <v>0</v>
      </c>
    </row>
    <row r="156" spans="1:17" ht="24.6" x14ac:dyDescent="0.65">
      <c r="A156" s="10">
        <v>152</v>
      </c>
      <c r="B156" s="10"/>
      <c r="C156" s="19" t="s">
        <v>294</v>
      </c>
      <c r="D156" s="71">
        <f>+'2'!I156</f>
        <v>0</v>
      </c>
      <c r="E156" s="90">
        <v>0</v>
      </c>
      <c r="F156" s="46">
        <f t="shared" si="20"/>
        <v>0</v>
      </c>
      <c r="G156" s="101">
        <v>0</v>
      </c>
      <c r="H156" s="99">
        <v>0</v>
      </c>
      <c r="I156" s="46">
        <f t="shared" si="16"/>
        <v>0</v>
      </c>
      <c r="J156" s="91"/>
      <c r="K156" s="20">
        <v>55</v>
      </c>
      <c r="L156" s="72">
        <f t="shared" si="17"/>
        <v>0</v>
      </c>
      <c r="M156" s="17" t="s">
        <v>16</v>
      </c>
      <c r="N156" s="18">
        <v>0</v>
      </c>
      <c r="O156" s="23">
        <f t="shared" si="18"/>
        <v>0</v>
      </c>
      <c r="P156" s="19"/>
      <c r="Q156" s="43">
        <f t="shared" si="19"/>
        <v>0</v>
      </c>
    </row>
    <row r="157" spans="1:17" ht="24.6" x14ac:dyDescent="0.65">
      <c r="A157" s="10">
        <v>153</v>
      </c>
      <c r="B157" s="10" t="s">
        <v>536</v>
      </c>
      <c r="C157" s="19" t="s">
        <v>295</v>
      </c>
      <c r="D157" s="71">
        <f>+'2'!I157</f>
        <v>0</v>
      </c>
      <c r="E157" s="90">
        <v>0</v>
      </c>
      <c r="F157" s="46">
        <f t="shared" si="20"/>
        <v>0</v>
      </c>
      <c r="G157" s="101">
        <v>0</v>
      </c>
      <c r="H157" s="99">
        <v>0</v>
      </c>
      <c r="I157" s="46">
        <f t="shared" si="16"/>
        <v>0</v>
      </c>
      <c r="J157" s="91"/>
      <c r="K157" s="20">
        <v>50</v>
      </c>
      <c r="L157" s="72">
        <f t="shared" si="17"/>
        <v>0</v>
      </c>
      <c r="M157" s="17" t="s">
        <v>16</v>
      </c>
      <c r="N157" s="18">
        <v>0</v>
      </c>
      <c r="O157" s="23">
        <f t="shared" si="18"/>
        <v>0</v>
      </c>
      <c r="P157" s="19"/>
      <c r="Q157" s="43">
        <f t="shared" si="19"/>
        <v>0</v>
      </c>
    </row>
    <row r="158" spans="1:17" ht="24.6" x14ac:dyDescent="0.65">
      <c r="A158" s="10">
        <v>154</v>
      </c>
      <c r="B158" s="10"/>
      <c r="C158" s="19" t="s">
        <v>363</v>
      </c>
      <c r="D158" s="71">
        <f>+'2'!I158</f>
        <v>0</v>
      </c>
      <c r="E158" s="90">
        <v>0</v>
      </c>
      <c r="F158" s="46">
        <f t="shared" si="20"/>
        <v>0</v>
      </c>
      <c r="G158" s="101">
        <v>0</v>
      </c>
      <c r="H158" s="99">
        <v>0</v>
      </c>
      <c r="I158" s="46">
        <f t="shared" si="16"/>
        <v>0</v>
      </c>
      <c r="J158" s="91"/>
      <c r="K158" s="20">
        <v>65</v>
      </c>
      <c r="L158" s="72">
        <f t="shared" si="17"/>
        <v>0</v>
      </c>
      <c r="M158" s="17" t="s">
        <v>16</v>
      </c>
      <c r="N158" s="18">
        <v>0</v>
      </c>
      <c r="O158" s="23">
        <f t="shared" si="18"/>
        <v>0</v>
      </c>
      <c r="P158" s="19"/>
      <c r="Q158" s="43">
        <f t="shared" si="19"/>
        <v>0</v>
      </c>
    </row>
    <row r="159" spans="1:17" ht="24.6" x14ac:dyDescent="0.65">
      <c r="A159" s="10">
        <v>155</v>
      </c>
      <c r="B159" s="10"/>
      <c r="C159" s="19" t="s">
        <v>364</v>
      </c>
      <c r="D159" s="71">
        <f>+'2'!I159</f>
        <v>0</v>
      </c>
      <c r="E159" s="90">
        <v>0</v>
      </c>
      <c r="F159" s="46">
        <f t="shared" si="20"/>
        <v>0</v>
      </c>
      <c r="G159" s="101">
        <v>0</v>
      </c>
      <c r="H159" s="99">
        <v>0</v>
      </c>
      <c r="I159" s="46">
        <f t="shared" si="16"/>
        <v>0</v>
      </c>
      <c r="J159" s="91"/>
      <c r="K159" s="20">
        <v>50</v>
      </c>
      <c r="L159" s="72">
        <f t="shared" si="17"/>
        <v>0</v>
      </c>
      <c r="M159" s="17" t="s">
        <v>16</v>
      </c>
      <c r="N159" s="18">
        <v>0</v>
      </c>
      <c r="O159" s="23">
        <f t="shared" si="18"/>
        <v>0</v>
      </c>
      <c r="P159" s="19"/>
      <c r="Q159" s="43">
        <f t="shared" si="19"/>
        <v>0</v>
      </c>
    </row>
    <row r="160" spans="1:17" ht="24.6" x14ac:dyDescent="0.65">
      <c r="A160" s="10">
        <v>156</v>
      </c>
      <c r="B160" s="10"/>
      <c r="C160" s="19" t="s">
        <v>365</v>
      </c>
      <c r="D160" s="71">
        <f>+'2'!I160</f>
        <v>0</v>
      </c>
      <c r="E160" s="90">
        <v>0</v>
      </c>
      <c r="F160" s="46">
        <f t="shared" si="20"/>
        <v>0</v>
      </c>
      <c r="G160" s="101">
        <v>0</v>
      </c>
      <c r="H160" s="99">
        <v>0</v>
      </c>
      <c r="I160" s="46">
        <f t="shared" si="16"/>
        <v>0</v>
      </c>
      <c r="J160" s="91"/>
      <c r="K160" s="20">
        <v>50</v>
      </c>
      <c r="L160" s="72">
        <f t="shared" si="17"/>
        <v>0</v>
      </c>
      <c r="M160" s="17" t="s">
        <v>16</v>
      </c>
      <c r="N160" s="18">
        <v>0</v>
      </c>
      <c r="O160" s="23">
        <f t="shared" si="18"/>
        <v>0</v>
      </c>
      <c r="P160" s="19"/>
      <c r="Q160" s="43">
        <f t="shared" si="19"/>
        <v>0</v>
      </c>
    </row>
    <row r="161" spans="1:17" ht="24.6" x14ac:dyDescent="0.65">
      <c r="A161" s="10">
        <v>157</v>
      </c>
      <c r="B161" s="10"/>
      <c r="C161" s="19" t="s">
        <v>366</v>
      </c>
      <c r="D161" s="71">
        <f>+'2'!I161</f>
        <v>0</v>
      </c>
      <c r="E161" s="90">
        <v>0</v>
      </c>
      <c r="F161" s="46">
        <f t="shared" si="20"/>
        <v>0</v>
      </c>
      <c r="G161" s="101">
        <v>0</v>
      </c>
      <c r="H161" s="99">
        <v>0</v>
      </c>
      <c r="I161" s="46">
        <f t="shared" si="16"/>
        <v>0</v>
      </c>
      <c r="J161" s="91"/>
      <c r="K161" s="20">
        <v>60</v>
      </c>
      <c r="L161" s="72">
        <f t="shared" si="17"/>
        <v>0</v>
      </c>
      <c r="M161" s="17" t="s">
        <v>16</v>
      </c>
      <c r="N161" s="18">
        <v>0</v>
      </c>
      <c r="O161" s="23">
        <f t="shared" si="18"/>
        <v>0</v>
      </c>
      <c r="P161" s="19"/>
      <c r="Q161" s="43">
        <f t="shared" si="19"/>
        <v>0</v>
      </c>
    </row>
    <row r="162" spans="1:17" ht="24.6" x14ac:dyDescent="0.65">
      <c r="A162" s="10">
        <v>158</v>
      </c>
      <c r="B162" s="10"/>
      <c r="C162" s="19" t="s">
        <v>367</v>
      </c>
      <c r="D162" s="71">
        <f>+'2'!I162</f>
        <v>0</v>
      </c>
      <c r="E162" s="90">
        <v>0</v>
      </c>
      <c r="F162" s="46">
        <f t="shared" si="20"/>
        <v>0</v>
      </c>
      <c r="G162" s="101">
        <v>0</v>
      </c>
      <c r="H162" s="99">
        <v>0</v>
      </c>
      <c r="I162" s="46">
        <f t="shared" si="16"/>
        <v>0</v>
      </c>
      <c r="J162" s="91"/>
      <c r="K162" s="20">
        <v>60</v>
      </c>
      <c r="L162" s="72">
        <f t="shared" si="17"/>
        <v>0</v>
      </c>
      <c r="M162" s="17" t="s">
        <v>16</v>
      </c>
      <c r="N162" s="18">
        <v>0</v>
      </c>
      <c r="O162" s="23">
        <f t="shared" si="18"/>
        <v>0</v>
      </c>
      <c r="P162" s="19"/>
      <c r="Q162" s="43">
        <f t="shared" si="19"/>
        <v>0</v>
      </c>
    </row>
    <row r="163" spans="1:17" ht="24.6" x14ac:dyDescent="0.65">
      <c r="A163" s="10">
        <v>159</v>
      </c>
      <c r="B163" s="10"/>
      <c r="C163" s="19" t="s">
        <v>360</v>
      </c>
      <c r="D163" s="71">
        <f>+'2'!I163</f>
        <v>0</v>
      </c>
      <c r="E163" s="90">
        <v>0</v>
      </c>
      <c r="F163" s="46">
        <f t="shared" si="20"/>
        <v>0</v>
      </c>
      <c r="G163" s="101">
        <v>0</v>
      </c>
      <c r="H163" s="99">
        <v>0</v>
      </c>
      <c r="I163" s="46">
        <f t="shared" si="16"/>
        <v>0</v>
      </c>
      <c r="J163" s="91"/>
      <c r="K163" s="20">
        <v>40</v>
      </c>
      <c r="L163" s="72">
        <f t="shared" si="17"/>
        <v>0</v>
      </c>
      <c r="M163" s="17" t="s">
        <v>16</v>
      </c>
      <c r="N163" s="18">
        <v>0</v>
      </c>
      <c r="O163" s="23">
        <f t="shared" si="18"/>
        <v>0</v>
      </c>
      <c r="P163" s="19"/>
      <c r="Q163" s="43">
        <f t="shared" si="19"/>
        <v>0</v>
      </c>
    </row>
    <row r="164" spans="1:17" ht="24.6" x14ac:dyDescent="0.65">
      <c r="A164" s="10">
        <v>160</v>
      </c>
      <c r="B164" s="10"/>
      <c r="C164" s="19" t="s">
        <v>148</v>
      </c>
      <c r="D164" s="71">
        <f>+'2'!I164</f>
        <v>0</v>
      </c>
      <c r="E164" s="90">
        <v>0</v>
      </c>
      <c r="F164" s="46">
        <f t="shared" si="20"/>
        <v>0</v>
      </c>
      <c r="G164" s="101">
        <v>0</v>
      </c>
      <c r="H164" s="99">
        <v>0</v>
      </c>
      <c r="I164" s="46">
        <f t="shared" si="16"/>
        <v>0</v>
      </c>
      <c r="J164" s="91"/>
      <c r="K164" s="20">
        <v>45</v>
      </c>
      <c r="L164" s="72">
        <f t="shared" si="17"/>
        <v>0</v>
      </c>
      <c r="M164" s="17" t="s">
        <v>16</v>
      </c>
      <c r="N164" s="18">
        <v>0</v>
      </c>
      <c r="O164" s="23">
        <f t="shared" si="18"/>
        <v>0</v>
      </c>
      <c r="P164" s="19"/>
      <c r="Q164" s="43">
        <f t="shared" si="19"/>
        <v>0</v>
      </c>
    </row>
    <row r="165" spans="1:17" ht="24.6" x14ac:dyDescent="0.65">
      <c r="A165" s="10">
        <v>161</v>
      </c>
      <c r="B165" s="10"/>
      <c r="C165" s="19" t="s">
        <v>149</v>
      </c>
      <c r="D165" s="71">
        <f>+'2'!I165</f>
        <v>0</v>
      </c>
      <c r="E165" s="90">
        <v>0</v>
      </c>
      <c r="F165" s="46">
        <f t="shared" si="20"/>
        <v>0</v>
      </c>
      <c r="G165" s="101">
        <v>0</v>
      </c>
      <c r="H165" s="99">
        <v>0</v>
      </c>
      <c r="I165" s="46">
        <f t="shared" si="16"/>
        <v>0</v>
      </c>
      <c r="J165" s="91"/>
      <c r="K165" s="20">
        <v>45</v>
      </c>
      <c r="L165" s="72">
        <f t="shared" si="17"/>
        <v>0</v>
      </c>
      <c r="M165" s="17" t="s">
        <v>16</v>
      </c>
      <c r="N165" s="18">
        <v>0</v>
      </c>
      <c r="O165" s="23">
        <f t="shared" si="18"/>
        <v>0</v>
      </c>
      <c r="P165" s="19"/>
      <c r="Q165" s="43">
        <f t="shared" si="19"/>
        <v>0</v>
      </c>
    </row>
    <row r="166" spans="1:17" ht="24.6" x14ac:dyDescent="0.65">
      <c r="A166" s="10">
        <v>162</v>
      </c>
      <c r="B166" s="10"/>
      <c r="C166" s="19" t="s">
        <v>150</v>
      </c>
      <c r="D166" s="71">
        <f>+'2'!I166</f>
        <v>0</v>
      </c>
      <c r="E166" s="90">
        <v>0</v>
      </c>
      <c r="F166" s="46">
        <f t="shared" si="20"/>
        <v>0</v>
      </c>
      <c r="G166" s="101">
        <v>0</v>
      </c>
      <c r="H166" s="99">
        <v>0</v>
      </c>
      <c r="I166" s="46">
        <f t="shared" si="16"/>
        <v>0</v>
      </c>
      <c r="J166" s="91"/>
      <c r="K166" s="20">
        <v>45</v>
      </c>
      <c r="L166" s="72">
        <f t="shared" si="17"/>
        <v>0</v>
      </c>
      <c r="M166" s="17" t="s">
        <v>16</v>
      </c>
      <c r="N166" s="18">
        <v>0</v>
      </c>
      <c r="O166" s="23">
        <f t="shared" si="18"/>
        <v>0</v>
      </c>
      <c r="P166" s="19"/>
      <c r="Q166" s="43">
        <f t="shared" si="19"/>
        <v>0</v>
      </c>
    </row>
    <row r="167" spans="1:17" ht="24.6" x14ac:dyDescent="0.65">
      <c r="A167" s="10">
        <v>163</v>
      </c>
      <c r="B167" s="10"/>
      <c r="C167" s="19" t="s">
        <v>151</v>
      </c>
      <c r="D167" s="71">
        <f>+'2'!I167</f>
        <v>0</v>
      </c>
      <c r="E167" s="90">
        <v>0</v>
      </c>
      <c r="F167" s="46">
        <f t="shared" si="20"/>
        <v>0</v>
      </c>
      <c r="G167" s="101">
        <v>0</v>
      </c>
      <c r="H167" s="99">
        <v>0</v>
      </c>
      <c r="I167" s="46">
        <f t="shared" si="16"/>
        <v>0</v>
      </c>
      <c r="J167" s="91"/>
      <c r="K167" s="20">
        <v>45</v>
      </c>
      <c r="L167" s="72">
        <f t="shared" si="17"/>
        <v>0</v>
      </c>
      <c r="M167" s="17" t="s">
        <v>16</v>
      </c>
      <c r="N167" s="18">
        <v>0</v>
      </c>
      <c r="O167" s="23">
        <f t="shared" si="18"/>
        <v>0</v>
      </c>
      <c r="P167" s="19"/>
      <c r="Q167" s="43">
        <f t="shared" si="19"/>
        <v>0</v>
      </c>
    </row>
    <row r="168" spans="1:17" ht="24.6" x14ac:dyDescent="0.65">
      <c r="A168" s="10">
        <v>164</v>
      </c>
      <c r="B168" s="10"/>
      <c r="C168" s="19" t="s">
        <v>152</v>
      </c>
      <c r="D168" s="71">
        <f>+'2'!I168</f>
        <v>0</v>
      </c>
      <c r="E168" s="90">
        <v>0</v>
      </c>
      <c r="F168" s="46">
        <f t="shared" si="20"/>
        <v>0</v>
      </c>
      <c r="G168" s="101">
        <v>0</v>
      </c>
      <c r="H168" s="99">
        <v>0</v>
      </c>
      <c r="I168" s="46">
        <f t="shared" si="16"/>
        <v>0</v>
      </c>
      <c r="J168" s="91"/>
      <c r="K168" s="20">
        <v>45</v>
      </c>
      <c r="L168" s="72">
        <f t="shared" si="17"/>
        <v>0</v>
      </c>
      <c r="M168" s="17" t="s">
        <v>16</v>
      </c>
      <c r="N168" s="18">
        <v>0</v>
      </c>
      <c r="O168" s="23">
        <f t="shared" si="18"/>
        <v>0</v>
      </c>
      <c r="P168" s="19"/>
      <c r="Q168" s="43">
        <f t="shared" si="19"/>
        <v>0</v>
      </c>
    </row>
    <row r="169" spans="1:17" ht="24.6" x14ac:dyDescent="0.65">
      <c r="A169" s="10">
        <v>165</v>
      </c>
      <c r="B169" s="10"/>
      <c r="C169" s="19" t="s">
        <v>153</v>
      </c>
      <c r="D169" s="71">
        <f>+'2'!I169</f>
        <v>0</v>
      </c>
      <c r="E169" s="90">
        <v>0</v>
      </c>
      <c r="F169" s="46">
        <f t="shared" si="20"/>
        <v>0</v>
      </c>
      <c r="G169" s="101">
        <v>0</v>
      </c>
      <c r="H169" s="99">
        <v>0</v>
      </c>
      <c r="I169" s="46">
        <f t="shared" si="16"/>
        <v>0</v>
      </c>
      <c r="J169" s="91"/>
      <c r="K169" s="20">
        <v>45</v>
      </c>
      <c r="L169" s="72">
        <f t="shared" si="17"/>
        <v>0</v>
      </c>
      <c r="M169" s="17" t="s">
        <v>16</v>
      </c>
      <c r="N169" s="18">
        <v>0</v>
      </c>
      <c r="O169" s="23">
        <f t="shared" si="18"/>
        <v>0</v>
      </c>
      <c r="P169" s="19"/>
      <c r="Q169" s="43">
        <f t="shared" si="19"/>
        <v>0</v>
      </c>
    </row>
    <row r="170" spans="1:17" ht="24.6" x14ac:dyDescent="0.65">
      <c r="A170" s="10">
        <v>166</v>
      </c>
      <c r="B170" s="10"/>
      <c r="C170" s="19" t="s">
        <v>118</v>
      </c>
      <c r="D170" s="71">
        <f>+'2'!I170</f>
        <v>0</v>
      </c>
      <c r="E170" s="90">
        <v>0</v>
      </c>
      <c r="F170" s="46">
        <f t="shared" si="20"/>
        <v>0</v>
      </c>
      <c r="G170" s="101">
        <v>0</v>
      </c>
      <c r="H170" s="99">
        <v>0</v>
      </c>
      <c r="I170" s="46">
        <f t="shared" si="16"/>
        <v>0</v>
      </c>
      <c r="J170" s="91"/>
      <c r="K170" s="20">
        <v>100</v>
      </c>
      <c r="L170" s="72">
        <f t="shared" si="17"/>
        <v>0</v>
      </c>
      <c r="M170" s="17" t="s">
        <v>16</v>
      </c>
      <c r="N170" s="18">
        <v>0</v>
      </c>
      <c r="O170" s="23">
        <f t="shared" si="18"/>
        <v>0</v>
      </c>
      <c r="P170" s="19"/>
      <c r="Q170" s="43">
        <f t="shared" si="19"/>
        <v>0</v>
      </c>
    </row>
    <row r="171" spans="1:17" ht="24.6" x14ac:dyDescent="0.65">
      <c r="A171" s="10">
        <v>167</v>
      </c>
      <c r="B171" s="10"/>
      <c r="C171" s="19" t="s">
        <v>112</v>
      </c>
      <c r="D171" s="71">
        <f>+'2'!I171</f>
        <v>0</v>
      </c>
      <c r="E171" s="90">
        <v>0</v>
      </c>
      <c r="F171" s="46">
        <f t="shared" si="20"/>
        <v>0</v>
      </c>
      <c r="G171" s="101">
        <v>0</v>
      </c>
      <c r="H171" s="99">
        <v>0</v>
      </c>
      <c r="I171" s="46">
        <f t="shared" si="16"/>
        <v>0</v>
      </c>
      <c r="J171" s="91"/>
      <c r="K171" s="20">
        <v>55</v>
      </c>
      <c r="L171" s="72">
        <f t="shared" si="17"/>
        <v>0</v>
      </c>
      <c r="M171" s="17" t="s">
        <v>16</v>
      </c>
      <c r="N171" s="18">
        <v>0</v>
      </c>
      <c r="O171" s="23">
        <f t="shared" si="18"/>
        <v>0</v>
      </c>
      <c r="P171" s="19"/>
      <c r="Q171" s="43">
        <f t="shared" si="19"/>
        <v>0</v>
      </c>
    </row>
    <row r="172" spans="1:17" ht="24.6" x14ac:dyDescent="0.65">
      <c r="A172" s="10">
        <v>168</v>
      </c>
      <c r="B172" s="10"/>
      <c r="C172" s="19" t="s">
        <v>120</v>
      </c>
      <c r="D172" s="71">
        <f>+'2'!I172</f>
        <v>0</v>
      </c>
      <c r="E172" s="90">
        <v>0</v>
      </c>
      <c r="F172" s="46">
        <f t="shared" si="20"/>
        <v>0</v>
      </c>
      <c r="G172" s="101">
        <v>0</v>
      </c>
      <c r="H172" s="99">
        <v>0</v>
      </c>
      <c r="I172" s="46">
        <f t="shared" si="16"/>
        <v>0</v>
      </c>
      <c r="J172" s="91"/>
      <c r="K172" s="20">
        <v>80</v>
      </c>
      <c r="L172" s="72">
        <f t="shared" si="17"/>
        <v>0</v>
      </c>
      <c r="M172" s="17" t="s">
        <v>16</v>
      </c>
      <c r="N172" s="18">
        <v>0</v>
      </c>
      <c r="O172" s="23">
        <f t="shared" si="18"/>
        <v>0</v>
      </c>
      <c r="P172" s="19"/>
      <c r="Q172" s="43">
        <f t="shared" si="19"/>
        <v>0</v>
      </c>
    </row>
    <row r="173" spans="1:17" ht="24.6" x14ac:dyDescent="0.65">
      <c r="A173" s="10">
        <v>169</v>
      </c>
      <c r="B173" s="10"/>
      <c r="C173" s="19" t="s">
        <v>139</v>
      </c>
      <c r="D173" s="71">
        <f>+'2'!I173</f>
        <v>0</v>
      </c>
      <c r="E173" s="90">
        <v>0</v>
      </c>
      <c r="F173" s="46">
        <f t="shared" si="20"/>
        <v>0</v>
      </c>
      <c r="G173" s="101">
        <v>0</v>
      </c>
      <c r="H173" s="99">
        <v>0</v>
      </c>
      <c r="I173" s="46">
        <f t="shared" si="16"/>
        <v>0</v>
      </c>
      <c r="J173" s="91"/>
      <c r="K173" s="20">
        <v>10</v>
      </c>
      <c r="L173" s="72">
        <f t="shared" si="17"/>
        <v>0</v>
      </c>
      <c r="M173" s="17" t="s">
        <v>16</v>
      </c>
      <c r="N173" s="18">
        <v>0</v>
      </c>
      <c r="O173" s="23">
        <f t="shared" si="18"/>
        <v>0</v>
      </c>
      <c r="P173" s="19"/>
      <c r="Q173" s="43">
        <f t="shared" si="19"/>
        <v>0</v>
      </c>
    </row>
    <row r="174" spans="1:17" ht="24.6" x14ac:dyDescent="0.65">
      <c r="A174" s="10">
        <v>170</v>
      </c>
      <c r="B174" s="10"/>
      <c r="C174" s="19" t="s">
        <v>261</v>
      </c>
      <c r="D174" s="71">
        <f>+'2'!I174</f>
        <v>4</v>
      </c>
      <c r="E174" s="90">
        <v>0</v>
      </c>
      <c r="F174" s="46">
        <f t="shared" si="20"/>
        <v>4</v>
      </c>
      <c r="G174" s="101">
        <v>0</v>
      </c>
      <c r="H174" s="99">
        <v>0</v>
      </c>
      <c r="I174" s="46">
        <f t="shared" si="16"/>
        <v>3</v>
      </c>
      <c r="J174" s="91">
        <v>1</v>
      </c>
      <c r="K174" s="20">
        <v>35</v>
      </c>
      <c r="L174" s="72">
        <f t="shared" si="17"/>
        <v>35</v>
      </c>
      <c r="M174" s="17" t="s">
        <v>16</v>
      </c>
      <c r="N174" s="18">
        <v>0</v>
      </c>
      <c r="O174" s="23">
        <f t="shared" si="18"/>
        <v>35</v>
      </c>
      <c r="P174" s="19"/>
      <c r="Q174" s="43">
        <f t="shared" si="19"/>
        <v>0</v>
      </c>
    </row>
    <row r="175" spans="1:17" ht="24.6" x14ac:dyDescent="0.65">
      <c r="A175" s="10">
        <v>171</v>
      </c>
      <c r="B175" s="10"/>
      <c r="C175" s="19" t="s">
        <v>262</v>
      </c>
      <c r="D175" s="71">
        <f>+'2'!I175</f>
        <v>5</v>
      </c>
      <c r="E175" s="90">
        <v>0</v>
      </c>
      <c r="F175" s="46">
        <f t="shared" si="20"/>
        <v>5</v>
      </c>
      <c r="G175" s="101">
        <v>0</v>
      </c>
      <c r="H175" s="99">
        <v>0</v>
      </c>
      <c r="I175" s="46">
        <f t="shared" si="16"/>
        <v>5</v>
      </c>
      <c r="J175" s="91"/>
      <c r="K175" s="20">
        <v>40</v>
      </c>
      <c r="L175" s="72">
        <f t="shared" si="17"/>
        <v>0</v>
      </c>
      <c r="M175" s="17" t="s">
        <v>16</v>
      </c>
      <c r="N175" s="18">
        <v>0</v>
      </c>
      <c r="O175" s="23">
        <f t="shared" si="18"/>
        <v>0</v>
      </c>
      <c r="P175" s="19"/>
      <c r="Q175" s="43">
        <f t="shared" si="19"/>
        <v>0</v>
      </c>
    </row>
    <row r="176" spans="1:17" ht="24.6" x14ac:dyDescent="0.65">
      <c r="A176" s="10">
        <v>172</v>
      </c>
      <c r="B176" s="10"/>
      <c r="C176" s="19" t="s">
        <v>176</v>
      </c>
      <c r="D176" s="71">
        <f>+'2'!I176</f>
        <v>0</v>
      </c>
      <c r="E176" s="90">
        <v>0</v>
      </c>
      <c r="F176" s="46">
        <f t="shared" si="20"/>
        <v>0</v>
      </c>
      <c r="G176" s="101">
        <v>0</v>
      </c>
      <c r="H176" s="99">
        <v>0</v>
      </c>
      <c r="I176" s="46">
        <f t="shared" si="16"/>
        <v>0</v>
      </c>
      <c r="J176" s="91"/>
      <c r="K176" s="20">
        <v>50</v>
      </c>
      <c r="L176" s="72">
        <f t="shared" si="17"/>
        <v>0</v>
      </c>
      <c r="M176" s="17" t="s">
        <v>16</v>
      </c>
      <c r="N176" s="18">
        <v>0</v>
      </c>
      <c r="O176" s="23">
        <f t="shared" si="18"/>
        <v>0</v>
      </c>
      <c r="P176" s="19"/>
      <c r="Q176" s="43">
        <f t="shared" si="19"/>
        <v>0</v>
      </c>
    </row>
    <row r="177" spans="1:17" ht="24.6" x14ac:dyDescent="0.65">
      <c r="A177" s="10">
        <v>173</v>
      </c>
      <c r="B177" s="10"/>
      <c r="C177" s="19" t="s">
        <v>177</v>
      </c>
      <c r="D177" s="71">
        <f>+'2'!I177</f>
        <v>0</v>
      </c>
      <c r="E177" s="90">
        <v>0</v>
      </c>
      <c r="F177" s="46">
        <f t="shared" si="20"/>
        <v>0</v>
      </c>
      <c r="G177" s="101">
        <v>0</v>
      </c>
      <c r="H177" s="99">
        <v>0</v>
      </c>
      <c r="I177" s="46">
        <f t="shared" si="16"/>
        <v>0</v>
      </c>
      <c r="J177" s="91"/>
      <c r="K177" s="20">
        <v>50</v>
      </c>
      <c r="L177" s="72">
        <f t="shared" si="17"/>
        <v>0</v>
      </c>
      <c r="M177" s="17" t="s">
        <v>16</v>
      </c>
      <c r="N177" s="18">
        <v>0</v>
      </c>
      <c r="O177" s="23">
        <f t="shared" si="18"/>
        <v>0</v>
      </c>
      <c r="P177" s="19"/>
      <c r="Q177" s="43">
        <f t="shared" si="19"/>
        <v>0</v>
      </c>
    </row>
    <row r="178" spans="1:17" ht="24.6" x14ac:dyDescent="0.65">
      <c r="A178" s="10">
        <v>174</v>
      </c>
      <c r="B178" s="10"/>
      <c r="C178" s="19" t="s">
        <v>178</v>
      </c>
      <c r="D178" s="71">
        <f>+'2'!I178</f>
        <v>0</v>
      </c>
      <c r="E178" s="90">
        <v>0</v>
      </c>
      <c r="F178" s="46">
        <f t="shared" si="20"/>
        <v>0</v>
      </c>
      <c r="G178" s="101">
        <v>0</v>
      </c>
      <c r="H178" s="99">
        <v>0</v>
      </c>
      <c r="I178" s="46">
        <f t="shared" si="16"/>
        <v>0</v>
      </c>
      <c r="J178" s="91"/>
      <c r="K178" s="20">
        <v>50</v>
      </c>
      <c r="L178" s="72">
        <f t="shared" si="17"/>
        <v>0</v>
      </c>
      <c r="M178" s="17" t="s">
        <v>16</v>
      </c>
      <c r="N178" s="18">
        <v>0</v>
      </c>
      <c r="O178" s="23">
        <f t="shared" si="18"/>
        <v>0</v>
      </c>
      <c r="P178" s="19"/>
      <c r="Q178" s="43">
        <f t="shared" si="19"/>
        <v>0</v>
      </c>
    </row>
    <row r="179" spans="1:17" ht="24.6" x14ac:dyDescent="0.65">
      <c r="A179" s="10">
        <v>175</v>
      </c>
      <c r="B179" s="10"/>
      <c r="C179" s="19" t="s">
        <v>182</v>
      </c>
      <c r="D179" s="71">
        <f>+'2'!I179</f>
        <v>0</v>
      </c>
      <c r="E179" s="90">
        <v>0</v>
      </c>
      <c r="F179" s="46">
        <f t="shared" si="20"/>
        <v>0</v>
      </c>
      <c r="G179" s="101">
        <v>0</v>
      </c>
      <c r="H179" s="99">
        <v>0</v>
      </c>
      <c r="I179" s="46">
        <f t="shared" si="16"/>
        <v>0</v>
      </c>
      <c r="J179" s="91"/>
      <c r="K179" s="20">
        <v>90</v>
      </c>
      <c r="L179" s="72">
        <f t="shared" si="17"/>
        <v>0</v>
      </c>
      <c r="M179" s="17" t="s">
        <v>16</v>
      </c>
      <c r="N179" s="18">
        <v>0</v>
      </c>
      <c r="O179" s="23">
        <f t="shared" si="18"/>
        <v>0</v>
      </c>
      <c r="P179" s="19"/>
      <c r="Q179" s="43">
        <f t="shared" si="19"/>
        <v>0</v>
      </c>
    </row>
    <row r="180" spans="1:17" ht="24.6" x14ac:dyDescent="0.65">
      <c r="A180" s="10">
        <v>176</v>
      </c>
      <c r="B180" s="10"/>
      <c r="C180" s="19" t="s">
        <v>361</v>
      </c>
      <c r="D180" s="71">
        <f>+'2'!I180</f>
        <v>0</v>
      </c>
      <c r="E180" s="90">
        <v>0</v>
      </c>
      <c r="F180" s="46">
        <f t="shared" si="20"/>
        <v>0</v>
      </c>
      <c r="G180" s="101">
        <v>0</v>
      </c>
      <c r="H180" s="99">
        <v>0</v>
      </c>
      <c r="I180" s="46">
        <f t="shared" si="16"/>
        <v>0</v>
      </c>
      <c r="J180" s="91"/>
      <c r="K180" s="20">
        <v>35</v>
      </c>
      <c r="L180" s="72">
        <f t="shared" si="17"/>
        <v>0</v>
      </c>
      <c r="M180" s="17" t="s">
        <v>16</v>
      </c>
      <c r="N180" s="18">
        <v>0</v>
      </c>
      <c r="O180" s="23">
        <f t="shared" si="18"/>
        <v>0</v>
      </c>
      <c r="P180" s="19"/>
      <c r="Q180" s="43">
        <f t="shared" si="19"/>
        <v>0</v>
      </c>
    </row>
    <row r="181" spans="1:17" ht="24.6" x14ac:dyDescent="0.65">
      <c r="A181" s="10">
        <v>177</v>
      </c>
      <c r="B181" s="10"/>
      <c r="C181" s="19" t="s">
        <v>296</v>
      </c>
      <c r="D181" s="71">
        <f>+'2'!I181</f>
        <v>0</v>
      </c>
      <c r="E181" s="90">
        <v>0</v>
      </c>
      <c r="F181" s="46">
        <f t="shared" si="20"/>
        <v>0</v>
      </c>
      <c r="G181" s="101">
        <v>0</v>
      </c>
      <c r="H181" s="99">
        <v>0</v>
      </c>
      <c r="I181" s="46">
        <f t="shared" si="16"/>
        <v>0</v>
      </c>
      <c r="J181" s="91"/>
      <c r="K181" s="20">
        <v>35</v>
      </c>
      <c r="L181" s="72">
        <f t="shared" si="17"/>
        <v>0</v>
      </c>
      <c r="M181" s="17" t="s">
        <v>16</v>
      </c>
      <c r="N181" s="18">
        <v>0</v>
      </c>
      <c r="O181" s="23">
        <f t="shared" si="18"/>
        <v>0</v>
      </c>
      <c r="P181" s="19"/>
      <c r="Q181" s="43">
        <f t="shared" si="19"/>
        <v>0</v>
      </c>
    </row>
    <row r="182" spans="1:17" ht="24.6" x14ac:dyDescent="0.65">
      <c r="A182" s="10">
        <v>178</v>
      </c>
      <c r="B182" s="10" t="s">
        <v>526</v>
      </c>
      <c r="C182" s="19" t="s">
        <v>297</v>
      </c>
      <c r="D182" s="71">
        <f>+'2'!I182</f>
        <v>15</v>
      </c>
      <c r="E182" s="90">
        <v>10</v>
      </c>
      <c r="F182" s="46">
        <f t="shared" si="20"/>
        <v>25</v>
      </c>
      <c r="G182" s="101">
        <v>0</v>
      </c>
      <c r="H182" s="99">
        <v>0</v>
      </c>
      <c r="I182" s="46">
        <f t="shared" si="16"/>
        <v>25</v>
      </c>
      <c r="J182" s="91"/>
      <c r="K182" s="20">
        <v>60</v>
      </c>
      <c r="L182" s="72">
        <f t="shared" si="17"/>
        <v>0</v>
      </c>
      <c r="M182" s="17" t="s">
        <v>16</v>
      </c>
      <c r="N182" s="18">
        <v>0</v>
      </c>
      <c r="O182" s="23">
        <f t="shared" si="18"/>
        <v>0</v>
      </c>
      <c r="P182" s="19"/>
      <c r="Q182" s="43">
        <f t="shared" si="19"/>
        <v>0</v>
      </c>
    </row>
    <row r="183" spans="1:17" ht="24.6" x14ac:dyDescent="0.65">
      <c r="A183" s="10">
        <v>179</v>
      </c>
      <c r="B183" s="10" t="s">
        <v>525</v>
      </c>
      <c r="C183" s="19" t="s">
        <v>298</v>
      </c>
      <c r="D183" s="71">
        <f>+'2'!I183</f>
        <v>10</v>
      </c>
      <c r="E183" s="90">
        <v>15</v>
      </c>
      <c r="F183" s="46">
        <f t="shared" si="20"/>
        <v>25</v>
      </c>
      <c r="G183" s="101">
        <v>0</v>
      </c>
      <c r="H183" s="99">
        <v>0</v>
      </c>
      <c r="I183" s="46">
        <f t="shared" si="16"/>
        <v>23</v>
      </c>
      <c r="J183" s="91">
        <v>2</v>
      </c>
      <c r="K183" s="20">
        <v>120</v>
      </c>
      <c r="L183" s="72">
        <f t="shared" si="17"/>
        <v>240</v>
      </c>
      <c r="M183" s="17" t="s">
        <v>16</v>
      </c>
      <c r="N183" s="18">
        <v>0</v>
      </c>
      <c r="O183" s="23">
        <f t="shared" si="18"/>
        <v>240</v>
      </c>
      <c r="P183" s="19"/>
      <c r="Q183" s="43">
        <f t="shared" si="19"/>
        <v>0</v>
      </c>
    </row>
    <row r="184" spans="1:17" ht="24.6" x14ac:dyDescent="0.65">
      <c r="A184" s="10">
        <v>180</v>
      </c>
      <c r="B184" s="10"/>
      <c r="C184" s="19" t="s">
        <v>345</v>
      </c>
      <c r="D184" s="71">
        <f>+'2'!I184</f>
        <v>1</v>
      </c>
      <c r="E184" s="90">
        <v>0</v>
      </c>
      <c r="F184" s="46">
        <f t="shared" si="20"/>
        <v>1</v>
      </c>
      <c r="G184" s="101">
        <v>0</v>
      </c>
      <c r="H184" s="99">
        <v>0</v>
      </c>
      <c r="I184" s="46">
        <f t="shared" si="16"/>
        <v>0</v>
      </c>
      <c r="J184" s="91">
        <v>1</v>
      </c>
      <c r="K184" s="20">
        <v>60</v>
      </c>
      <c r="L184" s="72">
        <f t="shared" si="17"/>
        <v>60</v>
      </c>
      <c r="M184" s="17" t="s">
        <v>16</v>
      </c>
      <c r="N184" s="18">
        <v>0</v>
      </c>
      <c r="O184" s="23">
        <f t="shared" si="18"/>
        <v>60</v>
      </c>
      <c r="P184" s="19"/>
      <c r="Q184" s="43">
        <f t="shared" si="19"/>
        <v>0</v>
      </c>
    </row>
    <row r="185" spans="1:17" ht="24.6" x14ac:dyDescent="0.65">
      <c r="A185" s="10">
        <v>181</v>
      </c>
      <c r="B185" s="10" t="s">
        <v>528</v>
      </c>
      <c r="C185" s="19" t="s">
        <v>346</v>
      </c>
      <c r="D185" s="71">
        <f>+'2'!I185</f>
        <v>0</v>
      </c>
      <c r="E185" s="90">
        <v>0</v>
      </c>
      <c r="F185" s="46">
        <f t="shared" si="20"/>
        <v>0</v>
      </c>
      <c r="G185" s="101">
        <v>0</v>
      </c>
      <c r="H185" s="99">
        <v>0</v>
      </c>
      <c r="I185" s="46">
        <f t="shared" si="16"/>
        <v>0</v>
      </c>
      <c r="J185" s="91"/>
      <c r="K185" s="20">
        <v>120</v>
      </c>
      <c r="L185" s="72">
        <f t="shared" si="17"/>
        <v>0</v>
      </c>
      <c r="M185" s="17" t="s">
        <v>16</v>
      </c>
      <c r="N185" s="18">
        <v>0</v>
      </c>
      <c r="O185" s="23">
        <f t="shared" si="18"/>
        <v>0</v>
      </c>
      <c r="P185" s="19"/>
      <c r="Q185" s="43">
        <f t="shared" si="19"/>
        <v>0</v>
      </c>
    </row>
    <row r="186" spans="1:17" ht="24.6" x14ac:dyDescent="0.65">
      <c r="A186" s="10">
        <v>182</v>
      </c>
      <c r="B186" s="10"/>
      <c r="C186" s="19" t="s">
        <v>109</v>
      </c>
      <c r="D186" s="71">
        <f>+'2'!I186</f>
        <v>0</v>
      </c>
      <c r="E186" s="90">
        <v>0</v>
      </c>
      <c r="F186" s="46">
        <f t="shared" si="20"/>
        <v>0</v>
      </c>
      <c r="G186" s="101">
        <v>0</v>
      </c>
      <c r="H186" s="99">
        <v>0</v>
      </c>
      <c r="I186" s="46">
        <f t="shared" si="16"/>
        <v>0</v>
      </c>
      <c r="J186" s="91"/>
      <c r="K186" s="20">
        <v>50</v>
      </c>
      <c r="L186" s="72">
        <f t="shared" si="17"/>
        <v>0</v>
      </c>
      <c r="M186" s="17" t="s">
        <v>16</v>
      </c>
      <c r="N186" s="18">
        <v>0</v>
      </c>
      <c r="O186" s="23">
        <f t="shared" si="18"/>
        <v>0</v>
      </c>
      <c r="P186" s="19"/>
      <c r="Q186" s="43">
        <f t="shared" si="19"/>
        <v>0</v>
      </c>
    </row>
    <row r="187" spans="1:17" ht="24.6" x14ac:dyDescent="0.65">
      <c r="A187" s="10">
        <v>183</v>
      </c>
      <c r="B187" s="10"/>
      <c r="C187" s="19" t="s">
        <v>110</v>
      </c>
      <c r="D187" s="71">
        <f>+'2'!I187</f>
        <v>0</v>
      </c>
      <c r="E187" s="90">
        <v>0</v>
      </c>
      <c r="F187" s="46">
        <f t="shared" si="20"/>
        <v>0</v>
      </c>
      <c r="G187" s="101">
        <v>0</v>
      </c>
      <c r="H187" s="99">
        <v>0</v>
      </c>
      <c r="I187" s="46">
        <f t="shared" si="16"/>
        <v>0</v>
      </c>
      <c r="J187" s="91"/>
      <c r="K187" s="20">
        <v>50</v>
      </c>
      <c r="L187" s="72">
        <f t="shared" si="17"/>
        <v>0</v>
      </c>
      <c r="M187" s="17" t="s">
        <v>16</v>
      </c>
      <c r="N187" s="18">
        <v>0</v>
      </c>
      <c r="O187" s="23">
        <f t="shared" si="18"/>
        <v>0</v>
      </c>
      <c r="P187" s="19"/>
      <c r="Q187" s="43">
        <f t="shared" si="19"/>
        <v>0</v>
      </c>
    </row>
    <row r="188" spans="1:17" ht="24.6" x14ac:dyDescent="0.65">
      <c r="A188" s="10">
        <v>184</v>
      </c>
      <c r="B188" s="10"/>
      <c r="C188" s="19" t="s">
        <v>162</v>
      </c>
      <c r="D188" s="71">
        <f>+'2'!I188</f>
        <v>0</v>
      </c>
      <c r="E188" s="90">
        <v>0</v>
      </c>
      <c r="F188" s="46">
        <f t="shared" si="20"/>
        <v>0</v>
      </c>
      <c r="G188" s="101">
        <v>0</v>
      </c>
      <c r="H188" s="99">
        <v>0</v>
      </c>
      <c r="I188" s="46">
        <f t="shared" si="16"/>
        <v>0</v>
      </c>
      <c r="J188" s="91"/>
      <c r="K188" s="20">
        <v>120</v>
      </c>
      <c r="L188" s="72">
        <f t="shared" si="17"/>
        <v>0</v>
      </c>
      <c r="M188" s="17" t="s">
        <v>16</v>
      </c>
      <c r="N188" s="18">
        <v>0</v>
      </c>
      <c r="O188" s="23">
        <f t="shared" si="18"/>
        <v>0</v>
      </c>
      <c r="P188" s="19"/>
      <c r="Q188" s="43">
        <f t="shared" si="19"/>
        <v>0</v>
      </c>
    </row>
    <row r="189" spans="1:17" ht="24.6" x14ac:dyDescent="0.65">
      <c r="A189" s="10">
        <v>185</v>
      </c>
      <c r="B189" s="10"/>
      <c r="C189" s="19" t="s">
        <v>163</v>
      </c>
      <c r="D189" s="71">
        <f>+'2'!I189</f>
        <v>0</v>
      </c>
      <c r="E189" s="90">
        <v>0</v>
      </c>
      <c r="F189" s="46">
        <f t="shared" si="20"/>
        <v>0</v>
      </c>
      <c r="G189" s="101">
        <v>0</v>
      </c>
      <c r="H189" s="99">
        <v>0</v>
      </c>
      <c r="I189" s="46">
        <f t="shared" si="16"/>
        <v>0</v>
      </c>
      <c r="J189" s="91"/>
      <c r="K189" s="20">
        <v>120</v>
      </c>
      <c r="L189" s="72">
        <f t="shared" si="17"/>
        <v>0</v>
      </c>
      <c r="M189" s="17" t="s">
        <v>16</v>
      </c>
      <c r="N189" s="18">
        <v>0</v>
      </c>
      <c r="O189" s="23">
        <f t="shared" si="18"/>
        <v>0</v>
      </c>
      <c r="P189" s="19"/>
      <c r="Q189" s="43">
        <f t="shared" si="19"/>
        <v>0</v>
      </c>
    </row>
    <row r="190" spans="1:17" ht="24.6" x14ac:dyDescent="0.65">
      <c r="A190" s="10">
        <v>186</v>
      </c>
      <c r="B190" s="10"/>
      <c r="C190" s="19" t="s">
        <v>154</v>
      </c>
      <c r="D190" s="71">
        <f>+'2'!I190</f>
        <v>0</v>
      </c>
      <c r="E190" s="90">
        <v>0</v>
      </c>
      <c r="F190" s="46">
        <f t="shared" si="20"/>
        <v>0</v>
      </c>
      <c r="G190" s="101">
        <v>0</v>
      </c>
      <c r="H190" s="99">
        <v>0</v>
      </c>
      <c r="I190" s="46">
        <f t="shared" si="16"/>
        <v>0</v>
      </c>
      <c r="J190" s="91"/>
      <c r="K190" s="20">
        <v>120</v>
      </c>
      <c r="L190" s="72">
        <f t="shared" si="17"/>
        <v>0</v>
      </c>
      <c r="M190" s="17" t="s">
        <v>16</v>
      </c>
      <c r="N190" s="18">
        <v>0</v>
      </c>
      <c r="O190" s="23">
        <f t="shared" si="18"/>
        <v>0</v>
      </c>
      <c r="P190" s="19"/>
      <c r="Q190" s="43">
        <f t="shared" si="19"/>
        <v>0</v>
      </c>
    </row>
    <row r="191" spans="1:17" ht="24.6" x14ac:dyDescent="0.65">
      <c r="A191" s="10">
        <v>187</v>
      </c>
      <c r="B191" s="10"/>
      <c r="C191" s="19" t="s">
        <v>155</v>
      </c>
      <c r="D191" s="71">
        <f>+'2'!I191</f>
        <v>0</v>
      </c>
      <c r="E191" s="90">
        <v>0</v>
      </c>
      <c r="F191" s="46">
        <f t="shared" si="20"/>
        <v>0</v>
      </c>
      <c r="G191" s="101">
        <v>0</v>
      </c>
      <c r="H191" s="99">
        <v>0</v>
      </c>
      <c r="I191" s="46">
        <f t="shared" si="16"/>
        <v>0</v>
      </c>
      <c r="J191" s="91"/>
      <c r="K191" s="20">
        <v>120</v>
      </c>
      <c r="L191" s="72">
        <f t="shared" si="17"/>
        <v>0</v>
      </c>
      <c r="M191" s="17" t="s">
        <v>16</v>
      </c>
      <c r="N191" s="18">
        <v>0</v>
      </c>
      <c r="O191" s="23">
        <f t="shared" si="18"/>
        <v>0</v>
      </c>
      <c r="P191" s="19"/>
      <c r="Q191" s="43">
        <f t="shared" si="19"/>
        <v>0</v>
      </c>
    </row>
    <row r="192" spans="1:17" ht="24.6" x14ac:dyDescent="0.65">
      <c r="A192" s="10">
        <v>188</v>
      </c>
      <c r="B192" s="10"/>
      <c r="C192" s="19" t="s">
        <v>164</v>
      </c>
      <c r="D192" s="71">
        <f>+'2'!I192</f>
        <v>0</v>
      </c>
      <c r="E192" s="90">
        <v>0</v>
      </c>
      <c r="F192" s="46">
        <f t="shared" si="20"/>
        <v>0</v>
      </c>
      <c r="G192" s="101">
        <v>0</v>
      </c>
      <c r="H192" s="99">
        <v>0</v>
      </c>
      <c r="I192" s="46">
        <f t="shared" si="16"/>
        <v>0</v>
      </c>
      <c r="J192" s="91"/>
      <c r="K192" s="20">
        <v>120</v>
      </c>
      <c r="L192" s="72">
        <f t="shared" si="17"/>
        <v>0</v>
      </c>
      <c r="M192" s="17" t="s">
        <v>16</v>
      </c>
      <c r="N192" s="18">
        <v>0</v>
      </c>
      <c r="O192" s="23">
        <f t="shared" si="18"/>
        <v>0</v>
      </c>
      <c r="P192" s="19"/>
      <c r="Q192" s="43">
        <f t="shared" si="19"/>
        <v>0</v>
      </c>
    </row>
    <row r="193" spans="1:30" ht="24.6" x14ac:dyDescent="0.65">
      <c r="A193" s="10">
        <v>189</v>
      </c>
      <c r="B193" s="10"/>
      <c r="C193" s="19" t="s">
        <v>165</v>
      </c>
      <c r="D193" s="71">
        <f>+'2'!I193</f>
        <v>0</v>
      </c>
      <c r="E193" s="90">
        <v>0</v>
      </c>
      <c r="F193" s="46">
        <f t="shared" si="20"/>
        <v>0</v>
      </c>
      <c r="G193" s="101">
        <v>0</v>
      </c>
      <c r="H193" s="99">
        <v>0</v>
      </c>
      <c r="I193" s="46">
        <f t="shared" si="16"/>
        <v>0</v>
      </c>
      <c r="J193" s="91"/>
      <c r="K193" s="20">
        <v>120</v>
      </c>
      <c r="L193" s="72">
        <f t="shared" si="17"/>
        <v>0</v>
      </c>
      <c r="M193" s="17" t="s">
        <v>16</v>
      </c>
      <c r="N193" s="18">
        <v>0</v>
      </c>
      <c r="O193" s="23">
        <f t="shared" si="18"/>
        <v>0</v>
      </c>
      <c r="P193" s="19"/>
      <c r="Q193" s="43">
        <f t="shared" si="19"/>
        <v>0</v>
      </c>
    </row>
    <row r="194" spans="1:30" ht="24.6" x14ac:dyDescent="0.65">
      <c r="A194" s="10">
        <v>190</v>
      </c>
      <c r="B194" s="10" t="s">
        <v>495</v>
      </c>
      <c r="C194" s="19" t="s">
        <v>247</v>
      </c>
      <c r="D194" s="71">
        <f>+'2'!I194</f>
        <v>0</v>
      </c>
      <c r="E194" s="90">
        <v>0</v>
      </c>
      <c r="F194" s="46">
        <f t="shared" si="20"/>
        <v>0</v>
      </c>
      <c r="G194" s="101">
        <v>0</v>
      </c>
      <c r="H194" s="99">
        <v>0</v>
      </c>
      <c r="I194" s="46">
        <f t="shared" si="16"/>
        <v>0</v>
      </c>
      <c r="J194" s="91"/>
      <c r="K194" s="20">
        <v>150</v>
      </c>
      <c r="L194" s="72">
        <f t="shared" si="17"/>
        <v>0</v>
      </c>
      <c r="M194" s="17" t="s">
        <v>16</v>
      </c>
      <c r="N194" s="18">
        <v>0</v>
      </c>
      <c r="O194" s="23">
        <f t="shared" si="18"/>
        <v>0</v>
      </c>
      <c r="P194" s="19"/>
      <c r="Q194" s="43">
        <f t="shared" si="19"/>
        <v>0</v>
      </c>
    </row>
    <row r="195" spans="1:30" ht="24.6" x14ac:dyDescent="0.65">
      <c r="A195" s="10">
        <v>191</v>
      </c>
      <c r="B195" s="10"/>
      <c r="C195" s="19" t="s">
        <v>248</v>
      </c>
      <c r="D195" s="71">
        <f>+'2'!I195</f>
        <v>1</v>
      </c>
      <c r="E195" s="90">
        <v>0</v>
      </c>
      <c r="F195" s="46">
        <f t="shared" si="20"/>
        <v>1</v>
      </c>
      <c r="G195" s="101">
        <v>0</v>
      </c>
      <c r="H195" s="99">
        <v>0</v>
      </c>
      <c r="I195" s="46">
        <f t="shared" si="16"/>
        <v>1</v>
      </c>
      <c r="J195" s="91"/>
      <c r="K195" s="20">
        <v>150</v>
      </c>
      <c r="L195" s="72">
        <f t="shared" si="17"/>
        <v>0</v>
      </c>
      <c r="M195" s="17" t="s">
        <v>16</v>
      </c>
      <c r="N195" s="18">
        <v>0</v>
      </c>
      <c r="O195" s="23">
        <f t="shared" si="18"/>
        <v>0</v>
      </c>
      <c r="P195" s="19"/>
      <c r="Q195" s="43">
        <f t="shared" si="19"/>
        <v>0</v>
      </c>
    </row>
    <row r="196" spans="1:30" ht="24.6" x14ac:dyDescent="0.65">
      <c r="A196" s="10">
        <v>192</v>
      </c>
      <c r="B196" s="10"/>
      <c r="C196" s="19" t="s">
        <v>249</v>
      </c>
      <c r="D196" s="71">
        <f>+'2'!I196</f>
        <v>0</v>
      </c>
      <c r="E196" s="90">
        <v>0</v>
      </c>
      <c r="F196" s="46">
        <f t="shared" si="20"/>
        <v>0</v>
      </c>
      <c r="G196" s="101">
        <v>0</v>
      </c>
      <c r="H196" s="99">
        <v>0</v>
      </c>
      <c r="I196" s="46">
        <f t="shared" si="16"/>
        <v>0</v>
      </c>
      <c r="J196" s="91"/>
      <c r="K196" s="20">
        <v>150</v>
      </c>
      <c r="L196" s="72">
        <f t="shared" si="17"/>
        <v>0</v>
      </c>
      <c r="M196" s="17" t="s">
        <v>16</v>
      </c>
      <c r="N196" s="18">
        <v>0</v>
      </c>
      <c r="O196" s="23">
        <f t="shared" si="18"/>
        <v>0</v>
      </c>
      <c r="P196" s="19"/>
      <c r="Q196" s="43">
        <f t="shared" si="19"/>
        <v>0</v>
      </c>
    </row>
    <row r="197" spans="1:30" ht="24.6" x14ac:dyDescent="0.65">
      <c r="A197" s="10">
        <v>193</v>
      </c>
      <c r="B197" s="10"/>
      <c r="C197" s="19" t="s">
        <v>250</v>
      </c>
      <c r="D197" s="71">
        <f>+'2'!I197</f>
        <v>0</v>
      </c>
      <c r="E197" s="90">
        <v>0</v>
      </c>
      <c r="F197" s="46">
        <f t="shared" si="20"/>
        <v>0</v>
      </c>
      <c r="G197" s="101">
        <v>0</v>
      </c>
      <c r="H197" s="99">
        <v>0</v>
      </c>
      <c r="I197" s="46">
        <f t="shared" si="16"/>
        <v>0</v>
      </c>
      <c r="J197" s="91"/>
      <c r="K197" s="20">
        <v>150</v>
      </c>
      <c r="L197" s="72">
        <f t="shared" si="17"/>
        <v>0</v>
      </c>
      <c r="M197" s="17" t="s">
        <v>16</v>
      </c>
      <c r="N197" s="18">
        <v>0</v>
      </c>
      <c r="O197" s="23">
        <f t="shared" si="18"/>
        <v>0</v>
      </c>
      <c r="P197" s="19"/>
      <c r="Q197" s="43">
        <f t="shared" si="19"/>
        <v>0</v>
      </c>
    </row>
    <row r="198" spans="1:30" ht="24.6" x14ac:dyDescent="0.65">
      <c r="A198" s="10">
        <v>194</v>
      </c>
      <c r="B198" s="10"/>
      <c r="C198" s="19" t="s">
        <v>166</v>
      </c>
      <c r="D198" s="71">
        <f>+'2'!I198</f>
        <v>0</v>
      </c>
      <c r="E198" s="90">
        <v>0</v>
      </c>
      <c r="F198" s="46">
        <f t="shared" si="20"/>
        <v>0</v>
      </c>
      <c r="G198" s="101">
        <v>0</v>
      </c>
      <c r="H198" s="99">
        <v>0</v>
      </c>
      <c r="I198" s="46">
        <f t="shared" si="16"/>
        <v>0</v>
      </c>
      <c r="J198" s="91"/>
      <c r="K198" s="20">
        <v>185</v>
      </c>
      <c r="L198" s="72">
        <f t="shared" si="17"/>
        <v>0</v>
      </c>
      <c r="M198" s="17" t="s">
        <v>16</v>
      </c>
      <c r="N198" s="18">
        <v>0</v>
      </c>
      <c r="O198" s="23">
        <f t="shared" si="18"/>
        <v>0</v>
      </c>
      <c r="P198" s="19"/>
      <c r="Q198" s="43">
        <f t="shared" si="19"/>
        <v>0</v>
      </c>
    </row>
    <row r="199" spans="1:30" ht="24.6" x14ac:dyDescent="0.65">
      <c r="A199" s="10">
        <v>195</v>
      </c>
      <c r="B199" s="10"/>
      <c r="C199" s="19" t="s">
        <v>167</v>
      </c>
      <c r="D199" s="71">
        <f>+'2'!I199</f>
        <v>0</v>
      </c>
      <c r="E199" s="90">
        <v>0</v>
      </c>
      <c r="F199" s="46">
        <f t="shared" si="20"/>
        <v>0</v>
      </c>
      <c r="G199" s="101">
        <v>0</v>
      </c>
      <c r="H199" s="99">
        <v>0</v>
      </c>
      <c r="I199" s="46">
        <f t="shared" si="16"/>
        <v>0</v>
      </c>
      <c r="J199" s="91"/>
      <c r="K199" s="20">
        <v>185</v>
      </c>
      <c r="L199" s="72">
        <f t="shared" si="17"/>
        <v>0</v>
      </c>
      <c r="M199" s="17" t="s">
        <v>16</v>
      </c>
      <c r="N199" s="18">
        <v>0</v>
      </c>
      <c r="O199" s="23">
        <f t="shared" si="18"/>
        <v>0</v>
      </c>
      <c r="P199" s="19"/>
      <c r="Q199" s="43">
        <f t="shared" si="19"/>
        <v>0</v>
      </c>
    </row>
    <row r="200" spans="1:30" ht="24.6" x14ac:dyDescent="0.65">
      <c r="A200" s="10">
        <v>196</v>
      </c>
      <c r="B200" s="10"/>
      <c r="C200" s="19" t="s">
        <v>168</v>
      </c>
      <c r="D200" s="71">
        <f>+'2'!I200</f>
        <v>0</v>
      </c>
      <c r="E200" s="90">
        <v>0</v>
      </c>
      <c r="F200" s="46">
        <f t="shared" si="20"/>
        <v>0</v>
      </c>
      <c r="G200" s="101">
        <v>0</v>
      </c>
      <c r="H200" s="99">
        <v>0</v>
      </c>
      <c r="I200" s="46">
        <f t="shared" si="16"/>
        <v>0</v>
      </c>
      <c r="J200" s="91"/>
      <c r="K200" s="20">
        <v>185</v>
      </c>
      <c r="L200" s="72">
        <f t="shared" si="17"/>
        <v>0</v>
      </c>
      <c r="M200" s="17" t="s">
        <v>16</v>
      </c>
      <c r="N200" s="18">
        <v>0</v>
      </c>
      <c r="O200" s="23">
        <f t="shared" si="18"/>
        <v>0</v>
      </c>
      <c r="P200" s="19"/>
      <c r="Q200" s="43">
        <f t="shared" si="19"/>
        <v>0</v>
      </c>
    </row>
    <row r="201" spans="1:30" ht="24.6" x14ac:dyDescent="0.65">
      <c r="A201" s="10">
        <v>197</v>
      </c>
      <c r="B201" s="10"/>
      <c r="C201" s="19" t="s">
        <v>169</v>
      </c>
      <c r="D201" s="71">
        <f>+'2'!I201</f>
        <v>0</v>
      </c>
      <c r="E201" s="90">
        <v>0</v>
      </c>
      <c r="F201" s="46">
        <f t="shared" si="20"/>
        <v>0</v>
      </c>
      <c r="G201" s="101">
        <v>0</v>
      </c>
      <c r="H201" s="99">
        <v>0</v>
      </c>
      <c r="I201" s="46">
        <f t="shared" ref="I201:I263" si="21">+F201-G201-J201-H201</f>
        <v>0</v>
      </c>
      <c r="J201" s="91"/>
      <c r="K201" s="20">
        <v>185</v>
      </c>
      <c r="L201" s="72">
        <f t="shared" si="17"/>
        <v>0</v>
      </c>
      <c r="M201" s="17" t="s">
        <v>16</v>
      </c>
      <c r="N201" s="18">
        <v>0</v>
      </c>
      <c r="O201" s="23">
        <f t="shared" si="18"/>
        <v>0</v>
      </c>
      <c r="P201" s="19"/>
      <c r="Q201" s="43">
        <f t="shared" si="19"/>
        <v>0</v>
      </c>
      <c r="AD201" s="29"/>
    </row>
    <row r="202" spans="1:30" ht="24.6" x14ac:dyDescent="0.65">
      <c r="A202" s="10">
        <v>198</v>
      </c>
      <c r="B202" s="10"/>
      <c r="C202" s="19" t="s">
        <v>168</v>
      </c>
      <c r="D202" s="71">
        <f>+'2'!I202</f>
        <v>0</v>
      </c>
      <c r="E202" s="90">
        <v>0</v>
      </c>
      <c r="F202" s="46">
        <f t="shared" si="20"/>
        <v>0</v>
      </c>
      <c r="G202" s="101">
        <v>0</v>
      </c>
      <c r="H202" s="99">
        <v>0</v>
      </c>
      <c r="I202" s="46">
        <f t="shared" si="21"/>
        <v>0</v>
      </c>
      <c r="J202" s="91"/>
      <c r="K202" s="20">
        <v>185</v>
      </c>
      <c r="L202" s="72">
        <f t="shared" ref="L202:L263" si="22">+K202*J202</f>
        <v>0</v>
      </c>
      <c r="M202" s="17" t="s">
        <v>16</v>
      </c>
      <c r="N202" s="18">
        <v>0</v>
      </c>
      <c r="O202" s="23">
        <f t="shared" ref="O202:O263" si="23">SUM(L202-N202)</f>
        <v>0</v>
      </c>
      <c r="P202" s="19"/>
      <c r="Q202" s="43">
        <f t="shared" ref="Q202:Q263" si="24">+L202*P202</f>
        <v>0</v>
      </c>
      <c r="AD202" s="29"/>
    </row>
    <row r="203" spans="1:30" ht="24.6" x14ac:dyDescent="0.65">
      <c r="A203" s="10">
        <v>199</v>
      </c>
      <c r="B203" s="10"/>
      <c r="C203" s="19" t="s">
        <v>169</v>
      </c>
      <c r="D203" s="71">
        <f>+'2'!I203</f>
        <v>0</v>
      </c>
      <c r="E203" s="90">
        <v>0</v>
      </c>
      <c r="F203" s="46">
        <f t="shared" si="20"/>
        <v>0</v>
      </c>
      <c r="G203" s="101">
        <v>0</v>
      </c>
      <c r="H203" s="99">
        <v>0</v>
      </c>
      <c r="I203" s="46">
        <f t="shared" si="21"/>
        <v>0</v>
      </c>
      <c r="J203" s="91"/>
      <c r="K203" s="20">
        <v>185</v>
      </c>
      <c r="L203" s="72">
        <f t="shared" si="22"/>
        <v>0</v>
      </c>
      <c r="M203" s="17" t="s">
        <v>16</v>
      </c>
      <c r="N203" s="18">
        <v>0</v>
      </c>
      <c r="O203" s="23">
        <f t="shared" si="23"/>
        <v>0</v>
      </c>
      <c r="P203" s="19"/>
      <c r="Q203" s="43">
        <f t="shared" si="24"/>
        <v>0</v>
      </c>
    </row>
    <row r="204" spans="1:30" ht="24.6" x14ac:dyDescent="0.65">
      <c r="A204" s="10">
        <v>200</v>
      </c>
      <c r="B204" s="10"/>
      <c r="C204" s="19" t="s">
        <v>170</v>
      </c>
      <c r="D204" s="71">
        <f>+'2'!I204</f>
        <v>0</v>
      </c>
      <c r="E204" s="90">
        <v>0</v>
      </c>
      <c r="F204" s="46">
        <f t="shared" si="20"/>
        <v>0</v>
      </c>
      <c r="G204" s="101">
        <v>0</v>
      </c>
      <c r="H204" s="99">
        <v>0</v>
      </c>
      <c r="I204" s="46">
        <f t="shared" si="21"/>
        <v>0</v>
      </c>
      <c r="J204" s="91"/>
      <c r="K204" s="20">
        <v>135</v>
      </c>
      <c r="L204" s="72">
        <f t="shared" si="22"/>
        <v>0</v>
      </c>
      <c r="M204" s="17" t="s">
        <v>16</v>
      </c>
      <c r="N204" s="18">
        <v>0</v>
      </c>
      <c r="O204" s="23">
        <f t="shared" si="23"/>
        <v>0</v>
      </c>
      <c r="P204" s="19"/>
      <c r="Q204" s="43">
        <f t="shared" si="24"/>
        <v>0</v>
      </c>
    </row>
    <row r="205" spans="1:30" ht="24.6" x14ac:dyDescent="0.65">
      <c r="A205" s="10">
        <v>201</v>
      </c>
      <c r="B205" s="10"/>
      <c r="C205" s="19" t="s">
        <v>115</v>
      </c>
      <c r="D205" s="71">
        <f>+'2'!I205</f>
        <v>0</v>
      </c>
      <c r="E205" s="90">
        <v>0</v>
      </c>
      <c r="F205" s="46">
        <f t="shared" si="20"/>
        <v>0</v>
      </c>
      <c r="G205" s="101">
        <v>0</v>
      </c>
      <c r="H205" s="99">
        <v>0</v>
      </c>
      <c r="I205" s="46">
        <f t="shared" si="21"/>
        <v>0</v>
      </c>
      <c r="J205" s="91"/>
      <c r="K205" s="20">
        <v>100</v>
      </c>
      <c r="L205" s="72">
        <f t="shared" si="22"/>
        <v>0</v>
      </c>
      <c r="M205" s="17" t="s">
        <v>16</v>
      </c>
      <c r="N205" s="18">
        <v>0</v>
      </c>
      <c r="O205" s="23">
        <f t="shared" si="23"/>
        <v>0</v>
      </c>
      <c r="P205" s="19"/>
      <c r="Q205" s="43">
        <f t="shared" si="24"/>
        <v>0</v>
      </c>
    </row>
    <row r="206" spans="1:30" ht="24.6" x14ac:dyDescent="0.65">
      <c r="A206" s="10">
        <v>202</v>
      </c>
      <c r="B206" s="10" t="s">
        <v>551</v>
      </c>
      <c r="C206" s="19" t="s">
        <v>171</v>
      </c>
      <c r="D206" s="71">
        <f>+'2'!I206</f>
        <v>0</v>
      </c>
      <c r="E206" s="90">
        <v>0</v>
      </c>
      <c r="F206" s="46">
        <f t="shared" si="20"/>
        <v>0</v>
      </c>
      <c r="G206" s="101">
        <v>0</v>
      </c>
      <c r="H206" s="99">
        <v>0</v>
      </c>
      <c r="I206" s="46">
        <f t="shared" si="21"/>
        <v>0</v>
      </c>
      <c r="J206" s="91"/>
      <c r="K206" s="20">
        <v>90</v>
      </c>
      <c r="L206" s="72">
        <f t="shared" si="22"/>
        <v>0</v>
      </c>
      <c r="M206" s="17" t="s">
        <v>16</v>
      </c>
      <c r="N206" s="18">
        <v>0</v>
      </c>
      <c r="O206" s="23">
        <f t="shared" si="23"/>
        <v>0</v>
      </c>
      <c r="P206" s="19"/>
      <c r="Q206" s="43">
        <f t="shared" si="24"/>
        <v>0</v>
      </c>
    </row>
    <row r="207" spans="1:30" ht="24.6" x14ac:dyDescent="0.65">
      <c r="A207" s="10">
        <v>203</v>
      </c>
      <c r="B207" s="10" t="s">
        <v>548</v>
      </c>
      <c r="C207" s="19" t="s">
        <v>172</v>
      </c>
      <c r="D207" s="71">
        <f>+'2'!I207</f>
        <v>1</v>
      </c>
      <c r="E207" s="90">
        <v>0</v>
      </c>
      <c r="F207" s="46">
        <f t="shared" si="20"/>
        <v>1</v>
      </c>
      <c r="G207" s="101">
        <v>0</v>
      </c>
      <c r="H207" s="99">
        <v>0</v>
      </c>
      <c r="I207" s="46">
        <f t="shared" si="21"/>
        <v>0</v>
      </c>
      <c r="J207" s="91">
        <v>1</v>
      </c>
      <c r="K207" s="20">
        <v>90</v>
      </c>
      <c r="L207" s="72">
        <f t="shared" si="22"/>
        <v>90</v>
      </c>
      <c r="M207" s="17" t="s">
        <v>16</v>
      </c>
      <c r="N207" s="18">
        <v>0</v>
      </c>
      <c r="O207" s="23">
        <f t="shared" si="23"/>
        <v>90</v>
      </c>
      <c r="P207" s="19"/>
      <c r="Q207" s="43">
        <f t="shared" si="24"/>
        <v>0</v>
      </c>
    </row>
    <row r="208" spans="1:30" ht="24.6" x14ac:dyDescent="0.65">
      <c r="A208" s="10">
        <v>204</v>
      </c>
      <c r="B208" s="10" t="s">
        <v>549</v>
      </c>
      <c r="C208" s="19" t="s">
        <v>173</v>
      </c>
      <c r="D208" s="71">
        <f>+'2'!I208</f>
        <v>0</v>
      </c>
      <c r="E208" s="90">
        <v>0</v>
      </c>
      <c r="F208" s="46">
        <f t="shared" si="20"/>
        <v>0</v>
      </c>
      <c r="G208" s="101">
        <v>0</v>
      </c>
      <c r="H208" s="99">
        <v>0</v>
      </c>
      <c r="I208" s="46">
        <f t="shared" si="21"/>
        <v>0</v>
      </c>
      <c r="J208" s="91"/>
      <c r="K208" s="20">
        <v>90</v>
      </c>
      <c r="L208" s="72">
        <f t="shared" si="22"/>
        <v>0</v>
      </c>
      <c r="M208" s="17" t="s">
        <v>16</v>
      </c>
      <c r="N208" s="18">
        <v>0</v>
      </c>
      <c r="O208" s="23">
        <f t="shared" si="23"/>
        <v>0</v>
      </c>
      <c r="P208" s="19"/>
      <c r="Q208" s="43">
        <f t="shared" si="24"/>
        <v>0</v>
      </c>
    </row>
    <row r="209" spans="1:17" ht="24.6" x14ac:dyDescent="0.65">
      <c r="A209" s="10">
        <v>205</v>
      </c>
      <c r="B209" s="10" t="s">
        <v>550</v>
      </c>
      <c r="C209" s="19" t="s">
        <v>174</v>
      </c>
      <c r="D209" s="71">
        <f>+'2'!I209</f>
        <v>0</v>
      </c>
      <c r="E209" s="90">
        <v>0</v>
      </c>
      <c r="F209" s="46">
        <f t="shared" si="20"/>
        <v>0</v>
      </c>
      <c r="G209" s="101">
        <v>0</v>
      </c>
      <c r="H209" s="99">
        <v>0</v>
      </c>
      <c r="I209" s="46">
        <f t="shared" si="21"/>
        <v>0</v>
      </c>
      <c r="J209" s="91"/>
      <c r="K209" s="20">
        <v>90</v>
      </c>
      <c r="L209" s="72">
        <f t="shared" si="22"/>
        <v>0</v>
      </c>
      <c r="M209" s="17" t="s">
        <v>16</v>
      </c>
      <c r="N209" s="18">
        <v>0</v>
      </c>
      <c r="O209" s="23">
        <f t="shared" si="23"/>
        <v>0</v>
      </c>
      <c r="P209" s="19"/>
      <c r="Q209" s="43">
        <f t="shared" si="24"/>
        <v>0</v>
      </c>
    </row>
    <row r="210" spans="1:17" ht="24.6" x14ac:dyDescent="0.65">
      <c r="A210" s="10">
        <v>206</v>
      </c>
      <c r="B210" s="10"/>
      <c r="C210" s="19" t="s">
        <v>368</v>
      </c>
      <c r="D210" s="71">
        <f>+'2'!I210</f>
        <v>0</v>
      </c>
      <c r="E210" s="90">
        <v>0</v>
      </c>
      <c r="F210" s="46">
        <f t="shared" si="20"/>
        <v>0</v>
      </c>
      <c r="G210" s="101">
        <v>0</v>
      </c>
      <c r="H210" s="99">
        <v>0</v>
      </c>
      <c r="I210" s="46">
        <f t="shared" si="21"/>
        <v>0</v>
      </c>
      <c r="J210" s="91"/>
      <c r="K210" s="20">
        <v>50</v>
      </c>
      <c r="L210" s="72">
        <f t="shared" si="22"/>
        <v>0</v>
      </c>
      <c r="M210" s="17" t="s">
        <v>16</v>
      </c>
      <c r="N210" s="18">
        <v>0</v>
      </c>
      <c r="O210" s="23">
        <f t="shared" si="23"/>
        <v>0</v>
      </c>
      <c r="P210" s="19"/>
      <c r="Q210" s="43">
        <f t="shared" si="24"/>
        <v>0</v>
      </c>
    </row>
    <row r="211" spans="1:17" ht="24.6" x14ac:dyDescent="0.65">
      <c r="A211" s="10">
        <v>207</v>
      </c>
      <c r="B211" s="10"/>
      <c r="C211" s="19" t="s">
        <v>179</v>
      </c>
      <c r="D211" s="71">
        <f>+'2'!I211</f>
        <v>0</v>
      </c>
      <c r="E211" s="90">
        <v>0</v>
      </c>
      <c r="F211" s="46">
        <f t="shared" si="20"/>
        <v>0</v>
      </c>
      <c r="G211" s="101">
        <v>0</v>
      </c>
      <c r="H211" s="99">
        <v>0</v>
      </c>
      <c r="I211" s="46">
        <f t="shared" si="21"/>
        <v>0</v>
      </c>
      <c r="J211" s="91"/>
      <c r="K211" s="20">
        <v>50</v>
      </c>
      <c r="L211" s="72">
        <f t="shared" si="22"/>
        <v>0</v>
      </c>
      <c r="M211" s="17" t="s">
        <v>16</v>
      </c>
      <c r="N211" s="18">
        <v>0</v>
      </c>
      <c r="O211" s="23">
        <f t="shared" si="23"/>
        <v>0</v>
      </c>
      <c r="P211" s="19"/>
      <c r="Q211" s="43">
        <f t="shared" si="24"/>
        <v>0</v>
      </c>
    </row>
    <row r="212" spans="1:17" ht="24.6" x14ac:dyDescent="0.65">
      <c r="A212" s="10">
        <v>208</v>
      </c>
      <c r="B212" s="10"/>
      <c r="C212" s="19" t="s">
        <v>180</v>
      </c>
      <c r="D212" s="71">
        <f>+'2'!I212</f>
        <v>11</v>
      </c>
      <c r="E212" s="90">
        <v>0</v>
      </c>
      <c r="F212" s="46">
        <f t="shared" ref="F212:F271" si="25">D212+E212</f>
        <v>11</v>
      </c>
      <c r="G212" s="101">
        <v>0</v>
      </c>
      <c r="H212" s="99">
        <v>0</v>
      </c>
      <c r="I212" s="46">
        <f t="shared" si="21"/>
        <v>11</v>
      </c>
      <c r="J212" s="91"/>
      <c r="K212" s="20">
        <v>55</v>
      </c>
      <c r="L212" s="72">
        <f t="shared" si="22"/>
        <v>0</v>
      </c>
      <c r="M212" s="17" t="s">
        <v>16</v>
      </c>
      <c r="N212" s="18">
        <v>0</v>
      </c>
      <c r="O212" s="23">
        <f t="shared" si="23"/>
        <v>0</v>
      </c>
      <c r="P212" s="19"/>
      <c r="Q212" s="43">
        <f t="shared" si="24"/>
        <v>0</v>
      </c>
    </row>
    <row r="213" spans="1:17" ht="24.6" x14ac:dyDescent="0.65">
      <c r="A213" s="10">
        <v>209</v>
      </c>
      <c r="B213" s="10"/>
      <c r="C213" s="19" t="s">
        <v>181</v>
      </c>
      <c r="D213" s="71">
        <f>+'2'!I213</f>
        <v>7</v>
      </c>
      <c r="E213" s="90">
        <v>0</v>
      </c>
      <c r="F213" s="46">
        <f t="shared" si="25"/>
        <v>7</v>
      </c>
      <c r="G213" s="101">
        <v>0</v>
      </c>
      <c r="H213" s="99">
        <v>0</v>
      </c>
      <c r="I213" s="46">
        <f t="shared" si="21"/>
        <v>7</v>
      </c>
      <c r="J213" s="91"/>
      <c r="K213" s="20">
        <v>85</v>
      </c>
      <c r="L213" s="72">
        <f t="shared" si="22"/>
        <v>0</v>
      </c>
      <c r="M213" s="17" t="s">
        <v>16</v>
      </c>
      <c r="N213" s="18">
        <v>0</v>
      </c>
      <c r="O213" s="23">
        <f t="shared" si="23"/>
        <v>0</v>
      </c>
      <c r="P213" s="19"/>
      <c r="Q213" s="43">
        <f t="shared" si="24"/>
        <v>0</v>
      </c>
    </row>
    <row r="214" spans="1:17" ht="24.6" x14ac:dyDescent="0.65">
      <c r="A214" s="10">
        <v>210</v>
      </c>
      <c r="B214" s="10"/>
      <c r="C214" s="19" t="s">
        <v>299</v>
      </c>
      <c r="D214" s="71">
        <f>+'2'!I214</f>
        <v>0</v>
      </c>
      <c r="E214" s="90">
        <v>0</v>
      </c>
      <c r="F214" s="46">
        <f t="shared" si="25"/>
        <v>0</v>
      </c>
      <c r="G214" s="101">
        <v>0</v>
      </c>
      <c r="H214" s="99">
        <v>0</v>
      </c>
      <c r="I214" s="46">
        <f t="shared" si="21"/>
        <v>0</v>
      </c>
      <c r="J214" s="91"/>
      <c r="K214" s="20">
        <v>55</v>
      </c>
      <c r="L214" s="72">
        <f t="shared" si="22"/>
        <v>0</v>
      </c>
      <c r="M214" s="17" t="s">
        <v>16</v>
      </c>
      <c r="N214" s="18">
        <v>0</v>
      </c>
      <c r="O214" s="23">
        <f t="shared" si="23"/>
        <v>0</v>
      </c>
      <c r="P214" s="19"/>
      <c r="Q214" s="43">
        <f t="shared" si="24"/>
        <v>0</v>
      </c>
    </row>
    <row r="215" spans="1:17" ht="24.6" x14ac:dyDescent="0.65">
      <c r="A215" s="10">
        <v>211</v>
      </c>
      <c r="B215" s="10"/>
      <c r="C215" s="19" t="s">
        <v>300</v>
      </c>
      <c r="D215" s="71">
        <f>+'2'!I215</f>
        <v>0</v>
      </c>
      <c r="E215" s="90">
        <v>0</v>
      </c>
      <c r="F215" s="46">
        <f t="shared" si="25"/>
        <v>0</v>
      </c>
      <c r="G215" s="101">
        <v>0</v>
      </c>
      <c r="H215" s="99">
        <v>0</v>
      </c>
      <c r="I215" s="46">
        <f t="shared" si="21"/>
        <v>0</v>
      </c>
      <c r="J215" s="91"/>
      <c r="K215" s="20">
        <v>55</v>
      </c>
      <c r="L215" s="72">
        <f t="shared" si="22"/>
        <v>0</v>
      </c>
      <c r="M215" s="17" t="s">
        <v>16</v>
      </c>
      <c r="N215" s="18">
        <v>0</v>
      </c>
      <c r="O215" s="23">
        <f t="shared" si="23"/>
        <v>0</v>
      </c>
      <c r="P215" s="19"/>
      <c r="Q215" s="43">
        <f t="shared" si="24"/>
        <v>0</v>
      </c>
    </row>
    <row r="216" spans="1:17" ht="24.6" x14ac:dyDescent="0.65">
      <c r="A216" s="10">
        <v>212</v>
      </c>
      <c r="B216" s="10"/>
      <c r="C216" s="19" t="s">
        <v>301</v>
      </c>
      <c r="D216" s="71">
        <f>+'2'!I216</f>
        <v>0</v>
      </c>
      <c r="E216" s="90">
        <v>0</v>
      </c>
      <c r="F216" s="46">
        <f t="shared" si="25"/>
        <v>0</v>
      </c>
      <c r="G216" s="101">
        <v>0</v>
      </c>
      <c r="H216" s="99">
        <v>0</v>
      </c>
      <c r="I216" s="46">
        <f t="shared" si="21"/>
        <v>0</v>
      </c>
      <c r="J216" s="91"/>
      <c r="K216" s="20">
        <v>55</v>
      </c>
      <c r="L216" s="72">
        <f t="shared" si="22"/>
        <v>0</v>
      </c>
      <c r="M216" s="17" t="s">
        <v>16</v>
      </c>
      <c r="N216" s="18">
        <v>0</v>
      </c>
      <c r="O216" s="23">
        <f t="shared" si="23"/>
        <v>0</v>
      </c>
      <c r="P216" s="19"/>
      <c r="Q216" s="43">
        <f t="shared" si="24"/>
        <v>0</v>
      </c>
    </row>
    <row r="217" spans="1:17" ht="24.6" x14ac:dyDescent="0.65">
      <c r="A217" s="10">
        <v>213</v>
      </c>
      <c r="B217" s="10"/>
      <c r="C217" s="19" t="s">
        <v>302</v>
      </c>
      <c r="D217" s="71">
        <f>+'2'!I217</f>
        <v>0</v>
      </c>
      <c r="E217" s="90">
        <v>0</v>
      </c>
      <c r="F217" s="46">
        <f t="shared" si="25"/>
        <v>0</v>
      </c>
      <c r="G217" s="101">
        <v>0</v>
      </c>
      <c r="H217" s="99">
        <v>0</v>
      </c>
      <c r="I217" s="46">
        <f t="shared" si="21"/>
        <v>0</v>
      </c>
      <c r="J217" s="91"/>
      <c r="K217" s="20">
        <v>55</v>
      </c>
      <c r="L217" s="72">
        <f t="shared" si="22"/>
        <v>0</v>
      </c>
      <c r="M217" s="17" t="s">
        <v>16</v>
      </c>
      <c r="N217" s="18">
        <v>0</v>
      </c>
      <c r="O217" s="23">
        <f t="shared" si="23"/>
        <v>0</v>
      </c>
      <c r="P217" s="19"/>
      <c r="Q217" s="43">
        <f t="shared" si="24"/>
        <v>0</v>
      </c>
    </row>
    <row r="218" spans="1:17" ht="24.6" x14ac:dyDescent="0.65">
      <c r="A218" s="10">
        <v>214</v>
      </c>
      <c r="B218" s="10"/>
      <c r="C218" s="19" t="s">
        <v>373</v>
      </c>
      <c r="D218" s="71">
        <f>+'2'!I218</f>
        <v>0</v>
      </c>
      <c r="E218" s="90">
        <v>0</v>
      </c>
      <c r="F218" s="46">
        <f t="shared" si="25"/>
        <v>0</v>
      </c>
      <c r="G218" s="101">
        <v>0</v>
      </c>
      <c r="H218" s="99">
        <v>0</v>
      </c>
      <c r="I218" s="46">
        <f t="shared" si="21"/>
        <v>0</v>
      </c>
      <c r="J218" s="91"/>
      <c r="K218" s="20">
        <v>40</v>
      </c>
      <c r="L218" s="72">
        <f t="shared" si="22"/>
        <v>0</v>
      </c>
      <c r="M218" s="17" t="s">
        <v>16</v>
      </c>
      <c r="N218" s="18">
        <v>0</v>
      </c>
      <c r="O218" s="23">
        <f t="shared" si="23"/>
        <v>0</v>
      </c>
      <c r="P218" s="19"/>
      <c r="Q218" s="43">
        <f t="shared" si="24"/>
        <v>0</v>
      </c>
    </row>
    <row r="219" spans="1:17" ht="24.6" x14ac:dyDescent="0.65">
      <c r="A219" s="10">
        <v>215</v>
      </c>
      <c r="B219" s="10"/>
      <c r="C219" s="19" t="s">
        <v>184</v>
      </c>
      <c r="D219" s="71">
        <f>+'2'!I219</f>
        <v>0</v>
      </c>
      <c r="E219" s="90">
        <v>0</v>
      </c>
      <c r="F219" s="46">
        <f t="shared" si="25"/>
        <v>0</v>
      </c>
      <c r="G219" s="101">
        <v>0</v>
      </c>
      <c r="H219" s="99">
        <v>0</v>
      </c>
      <c r="I219" s="46">
        <f t="shared" si="21"/>
        <v>0</v>
      </c>
      <c r="J219" s="91"/>
      <c r="K219" s="20">
        <v>120</v>
      </c>
      <c r="L219" s="72">
        <f t="shared" si="22"/>
        <v>0</v>
      </c>
      <c r="M219" s="17" t="s">
        <v>16</v>
      </c>
      <c r="N219" s="18">
        <v>0</v>
      </c>
      <c r="O219" s="23">
        <f t="shared" si="23"/>
        <v>0</v>
      </c>
      <c r="P219" s="19"/>
      <c r="Q219" s="43">
        <f t="shared" si="24"/>
        <v>0</v>
      </c>
    </row>
    <row r="220" spans="1:17" ht="24.6" x14ac:dyDescent="0.65">
      <c r="A220" s="10">
        <v>216</v>
      </c>
      <c r="B220" s="10"/>
      <c r="C220" s="19" t="s">
        <v>185</v>
      </c>
      <c r="D220" s="71">
        <f>+'2'!I220</f>
        <v>0</v>
      </c>
      <c r="E220" s="90">
        <v>0</v>
      </c>
      <c r="F220" s="46">
        <f t="shared" si="25"/>
        <v>0</v>
      </c>
      <c r="G220" s="101">
        <v>0</v>
      </c>
      <c r="H220" s="99">
        <v>0</v>
      </c>
      <c r="I220" s="46">
        <f t="shared" si="21"/>
        <v>0</v>
      </c>
      <c r="J220" s="91"/>
      <c r="K220" s="20">
        <v>120</v>
      </c>
      <c r="L220" s="72">
        <f t="shared" si="22"/>
        <v>0</v>
      </c>
      <c r="M220" s="17" t="s">
        <v>16</v>
      </c>
      <c r="N220" s="18">
        <v>0</v>
      </c>
      <c r="O220" s="23">
        <f t="shared" si="23"/>
        <v>0</v>
      </c>
      <c r="P220" s="19"/>
      <c r="Q220" s="43">
        <f t="shared" si="24"/>
        <v>0</v>
      </c>
    </row>
    <row r="221" spans="1:17" ht="24.6" x14ac:dyDescent="0.65">
      <c r="A221" s="10">
        <v>217</v>
      </c>
      <c r="B221" s="10"/>
      <c r="C221" s="19" t="s">
        <v>187</v>
      </c>
      <c r="D221" s="71">
        <f>+'2'!I221</f>
        <v>0</v>
      </c>
      <c r="E221" s="90">
        <v>0</v>
      </c>
      <c r="F221" s="46">
        <f t="shared" si="25"/>
        <v>0</v>
      </c>
      <c r="G221" s="101">
        <v>0</v>
      </c>
      <c r="H221" s="99">
        <v>0</v>
      </c>
      <c r="I221" s="46">
        <f t="shared" si="21"/>
        <v>0</v>
      </c>
      <c r="J221" s="91"/>
      <c r="K221" s="20">
        <v>50</v>
      </c>
      <c r="L221" s="72">
        <f t="shared" si="22"/>
        <v>0</v>
      </c>
      <c r="M221" s="17" t="s">
        <v>16</v>
      </c>
      <c r="N221" s="18">
        <v>0</v>
      </c>
      <c r="O221" s="23">
        <f t="shared" si="23"/>
        <v>0</v>
      </c>
      <c r="P221" s="19"/>
      <c r="Q221" s="43">
        <f t="shared" si="24"/>
        <v>0</v>
      </c>
    </row>
    <row r="222" spans="1:17" ht="24.6" x14ac:dyDescent="0.65">
      <c r="A222" s="10">
        <v>218</v>
      </c>
      <c r="B222" s="10" t="s">
        <v>527</v>
      </c>
      <c r="C222" s="19" t="s">
        <v>188</v>
      </c>
      <c r="D222" s="71">
        <f>+'2'!I222</f>
        <v>0</v>
      </c>
      <c r="E222" s="90">
        <v>0</v>
      </c>
      <c r="F222" s="46">
        <f t="shared" si="25"/>
        <v>0</v>
      </c>
      <c r="G222" s="101">
        <v>0</v>
      </c>
      <c r="H222" s="99">
        <v>0</v>
      </c>
      <c r="I222" s="46">
        <f t="shared" si="21"/>
        <v>0</v>
      </c>
      <c r="J222" s="91"/>
      <c r="K222" s="20">
        <v>50</v>
      </c>
      <c r="L222" s="72">
        <f t="shared" si="22"/>
        <v>0</v>
      </c>
      <c r="M222" s="17" t="s">
        <v>16</v>
      </c>
      <c r="N222" s="18">
        <v>0</v>
      </c>
      <c r="O222" s="23">
        <f t="shared" si="23"/>
        <v>0</v>
      </c>
      <c r="P222" s="19"/>
      <c r="Q222" s="43">
        <f t="shared" si="24"/>
        <v>0</v>
      </c>
    </row>
    <row r="223" spans="1:17" ht="24.6" x14ac:dyDescent="0.65">
      <c r="A223" s="10">
        <v>219</v>
      </c>
      <c r="B223" s="10" t="s">
        <v>524</v>
      </c>
      <c r="C223" s="19" t="s">
        <v>303</v>
      </c>
      <c r="D223" s="71">
        <f>+'2'!I223</f>
        <v>0</v>
      </c>
      <c r="E223" s="90">
        <v>0</v>
      </c>
      <c r="F223" s="46">
        <f t="shared" si="25"/>
        <v>0</v>
      </c>
      <c r="G223" s="101">
        <v>0</v>
      </c>
      <c r="H223" s="99">
        <v>0</v>
      </c>
      <c r="I223" s="46">
        <f t="shared" si="21"/>
        <v>0</v>
      </c>
      <c r="J223" s="91"/>
      <c r="K223" s="20">
        <v>120</v>
      </c>
      <c r="L223" s="72">
        <f t="shared" si="22"/>
        <v>0</v>
      </c>
      <c r="M223" s="17" t="s">
        <v>16</v>
      </c>
      <c r="N223" s="18">
        <v>0</v>
      </c>
      <c r="O223" s="23">
        <f t="shared" si="23"/>
        <v>0</v>
      </c>
      <c r="P223" s="19"/>
      <c r="Q223" s="43">
        <f t="shared" si="24"/>
        <v>0</v>
      </c>
    </row>
    <row r="224" spans="1:17" ht="24.6" x14ac:dyDescent="0.65">
      <c r="A224" s="10">
        <v>220</v>
      </c>
      <c r="B224" s="10"/>
      <c r="C224" s="19" t="s">
        <v>304</v>
      </c>
      <c r="D224" s="71">
        <f>+'2'!I224</f>
        <v>0</v>
      </c>
      <c r="E224" s="90">
        <v>0</v>
      </c>
      <c r="F224" s="46">
        <f t="shared" si="25"/>
        <v>0</v>
      </c>
      <c r="G224" s="101">
        <v>0</v>
      </c>
      <c r="H224" s="99">
        <v>0</v>
      </c>
      <c r="I224" s="46">
        <f t="shared" si="21"/>
        <v>0</v>
      </c>
      <c r="J224" s="91"/>
      <c r="K224" s="20">
        <v>25</v>
      </c>
      <c r="L224" s="72">
        <f t="shared" si="22"/>
        <v>0</v>
      </c>
      <c r="M224" s="17" t="s">
        <v>16</v>
      </c>
      <c r="N224" s="18">
        <v>0</v>
      </c>
      <c r="O224" s="23">
        <f t="shared" si="23"/>
        <v>0</v>
      </c>
      <c r="P224" s="19"/>
      <c r="Q224" s="43">
        <f t="shared" si="24"/>
        <v>0</v>
      </c>
    </row>
    <row r="225" spans="1:17" ht="24.6" x14ac:dyDescent="0.65">
      <c r="A225" s="10">
        <v>221</v>
      </c>
      <c r="B225" s="10"/>
      <c r="C225" s="19" t="s">
        <v>305</v>
      </c>
      <c r="D225" s="71">
        <f>+'2'!I225</f>
        <v>0</v>
      </c>
      <c r="E225" s="90">
        <v>0</v>
      </c>
      <c r="F225" s="46">
        <f t="shared" si="25"/>
        <v>0</v>
      </c>
      <c r="G225" s="101">
        <v>0</v>
      </c>
      <c r="H225" s="99">
        <v>0</v>
      </c>
      <c r="I225" s="46">
        <f t="shared" si="21"/>
        <v>0</v>
      </c>
      <c r="J225" s="91"/>
      <c r="K225" s="20">
        <v>25</v>
      </c>
      <c r="L225" s="72">
        <f t="shared" si="22"/>
        <v>0</v>
      </c>
      <c r="M225" s="17" t="s">
        <v>16</v>
      </c>
      <c r="N225" s="18">
        <v>0</v>
      </c>
      <c r="O225" s="23">
        <f t="shared" si="23"/>
        <v>0</v>
      </c>
      <c r="P225" s="19"/>
      <c r="Q225" s="43">
        <f t="shared" si="24"/>
        <v>0</v>
      </c>
    </row>
    <row r="226" spans="1:17" ht="24.6" x14ac:dyDescent="0.65">
      <c r="A226" s="10">
        <v>222</v>
      </c>
      <c r="B226" s="10"/>
      <c r="C226" s="19" t="s">
        <v>306</v>
      </c>
      <c r="D226" s="71">
        <f>+'2'!I226</f>
        <v>0</v>
      </c>
      <c r="E226" s="90">
        <v>0</v>
      </c>
      <c r="F226" s="46">
        <f t="shared" si="25"/>
        <v>0</v>
      </c>
      <c r="G226" s="101">
        <v>0</v>
      </c>
      <c r="H226" s="99">
        <v>0</v>
      </c>
      <c r="I226" s="46">
        <f t="shared" si="21"/>
        <v>0</v>
      </c>
      <c r="J226" s="91"/>
      <c r="K226" s="20">
        <v>25</v>
      </c>
      <c r="L226" s="72">
        <f t="shared" si="22"/>
        <v>0</v>
      </c>
      <c r="M226" s="17" t="s">
        <v>16</v>
      </c>
      <c r="N226" s="18">
        <v>0</v>
      </c>
      <c r="O226" s="23">
        <f t="shared" si="23"/>
        <v>0</v>
      </c>
      <c r="P226" s="19"/>
      <c r="Q226" s="43">
        <f t="shared" si="24"/>
        <v>0</v>
      </c>
    </row>
    <row r="227" spans="1:17" ht="24.6" x14ac:dyDescent="0.65">
      <c r="A227" s="10">
        <v>223</v>
      </c>
      <c r="B227" s="10"/>
      <c r="C227" s="19" t="s">
        <v>307</v>
      </c>
      <c r="D227" s="71">
        <f>+'2'!I227</f>
        <v>0</v>
      </c>
      <c r="E227" s="90">
        <v>0</v>
      </c>
      <c r="F227" s="46">
        <f t="shared" si="25"/>
        <v>0</v>
      </c>
      <c r="G227" s="101">
        <v>0</v>
      </c>
      <c r="H227" s="99">
        <v>0</v>
      </c>
      <c r="I227" s="46">
        <f t="shared" si="21"/>
        <v>0</v>
      </c>
      <c r="J227" s="91"/>
      <c r="K227" s="20">
        <v>25</v>
      </c>
      <c r="L227" s="72">
        <f t="shared" si="22"/>
        <v>0</v>
      </c>
      <c r="M227" s="17" t="s">
        <v>16</v>
      </c>
      <c r="N227" s="18">
        <v>0</v>
      </c>
      <c r="O227" s="23">
        <f t="shared" si="23"/>
        <v>0</v>
      </c>
      <c r="P227" s="19"/>
      <c r="Q227" s="43">
        <f t="shared" si="24"/>
        <v>0</v>
      </c>
    </row>
    <row r="228" spans="1:17" ht="24.6" x14ac:dyDescent="0.65">
      <c r="A228" s="10">
        <v>224</v>
      </c>
      <c r="B228" s="10"/>
      <c r="C228" s="19" t="s">
        <v>308</v>
      </c>
      <c r="D228" s="71">
        <f>+'2'!I228</f>
        <v>0</v>
      </c>
      <c r="E228" s="90">
        <v>0</v>
      </c>
      <c r="F228" s="46">
        <f t="shared" si="25"/>
        <v>0</v>
      </c>
      <c r="G228" s="101">
        <v>0</v>
      </c>
      <c r="H228" s="99">
        <v>0</v>
      </c>
      <c r="I228" s="46">
        <f t="shared" si="21"/>
        <v>0</v>
      </c>
      <c r="J228" s="91"/>
      <c r="K228" s="20">
        <v>25</v>
      </c>
      <c r="L228" s="72">
        <f t="shared" si="22"/>
        <v>0</v>
      </c>
      <c r="M228" s="17" t="s">
        <v>16</v>
      </c>
      <c r="N228" s="18">
        <v>0</v>
      </c>
      <c r="O228" s="23">
        <f t="shared" si="23"/>
        <v>0</v>
      </c>
      <c r="P228" s="19"/>
      <c r="Q228" s="43">
        <f t="shared" si="24"/>
        <v>0</v>
      </c>
    </row>
    <row r="229" spans="1:17" ht="24.6" x14ac:dyDescent="0.65">
      <c r="A229" s="10">
        <v>225</v>
      </c>
      <c r="B229" s="10"/>
      <c r="C229" s="19" t="s">
        <v>309</v>
      </c>
      <c r="D229" s="71">
        <f>+'2'!I229</f>
        <v>0</v>
      </c>
      <c r="E229" s="90">
        <v>0</v>
      </c>
      <c r="F229" s="46">
        <f t="shared" si="25"/>
        <v>0</v>
      </c>
      <c r="G229" s="101">
        <v>0</v>
      </c>
      <c r="H229" s="99">
        <v>0</v>
      </c>
      <c r="I229" s="46">
        <f t="shared" si="21"/>
        <v>0</v>
      </c>
      <c r="J229" s="91"/>
      <c r="K229" s="20">
        <v>25</v>
      </c>
      <c r="L229" s="72">
        <f t="shared" si="22"/>
        <v>0</v>
      </c>
      <c r="M229" s="17" t="s">
        <v>16</v>
      </c>
      <c r="N229" s="18">
        <v>0</v>
      </c>
      <c r="O229" s="23">
        <f t="shared" si="23"/>
        <v>0</v>
      </c>
      <c r="P229" s="19"/>
      <c r="Q229" s="43">
        <f t="shared" si="24"/>
        <v>0</v>
      </c>
    </row>
    <row r="230" spans="1:17" ht="24.6" x14ac:dyDescent="0.65">
      <c r="A230" s="10">
        <v>226</v>
      </c>
      <c r="B230" s="10"/>
      <c r="C230" s="19" t="s">
        <v>362</v>
      </c>
      <c r="D230" s="71">
        <f>+'2'!I230</f>
        <v>0</v>
      </c>
      <c r="E230" s="90">
        <v>0</v>
      </c>
      <c r="F230" s="46">
        <f t="shared" si="25"/>
        <v>0</v>
      </c>
      <c r="G230" s="101">
        <v>0</v>
      </c>
      <c r="H230" s="99">
        <v>0</v>
      </c>
      <c r="I230" s="46">
        <f t="shared" si="21"/>
        <v>0</v>
      </c>
      <c r="J230" s="91"/>
      <c r="K230" s="20">
        <v>10</v>
      </c>
      <c r="L230" s="72">
        <f t="shared" si="22"/>
        <v>0</v>
      </c>
      <c r="M230" s="17" t="s">
        <v>16</v>
      </c>
      <c r="N230" s="18">
        <v>0</v>
      </c>
      <c r="O230" s="23">
        <f t="shared" si="23"/>
        <v>0</v>
      </c>
      <c r="P230" s="19"/>
      <c r="Q230" s="43">
        <f t="shared" si="24"/>
        <v>0</v>
      </c>
    </row>
    <row r="231" spans="1:17" ht="24.6" x14ac:dyDescent="0.65">
      <c r="A231" s="10">
        <v>227</v>
      </c>
      <c r="B231" s="10"/>
      <c r="C231" s="19" t="s">
        <v>310</v>
      </c>
      <c r="D231" s="71">
        <f>+'2'!I231</f>
        <v>0</v>
      </c>
      <c r="E231" s="90">
        <v>0</v>
      </c>
      <c r="F231" s="46">
        <f t="shared" si="25"/>
        <v>0</v>
      </c>
      <c r="G231" s="101">
        <v>0</v>
      </c>
      <c r="H231" s="99">
        <v>0</v>
      </c>
      <c r="I231" s="46">
        <f t="shared" si="21"/>
        <v>0</v>
      </c>
      <c r="J231" s="91"/>
      <c r="K231" s="20">
        <v>10</v>
      </c>
      <c r="L231" s="72">
        <f t="shared" si="22"/>
        <v>0</v>
      </c>
      <c r="M231" s="17" t="s">
        <v>16</v>
      </c>
      <c r="N231" s="18">
        <v>0</v>
      </c>
      <c r="O231" s="23">
        <f t="shared" si="23"/>
        <v>0</v>
      </c>
      <c r="P231" s="19"/>
      <c r="Q231" s="43">
        <f t="shared" si="24"/>
        <v>0</v>
      </c>
    </row>
    <row r="232" spans="1:17" ht="24.6" x14ac:dyDescent="0.65">
      <c r="A232" s="10">
        <v>228</v>
      </c>
      <c r="B232" s="10"/>
      <c r="C232" s="19" t="s">
        <v>311</v>
      </c>
      <c r="D232" s="71">
        <f>+'2'!I232</f>
        <v>0</v>
      </c>
      <c r="E232" s="90">
        <v>0</v>
      </c>
      <c r="F232" s="46">
        <f t="shared" si="25"/>
        <v>0</v>
      </c>
      <c r="G232" s="101">
        <v>0</v>
      </c>
      <c r="H232" s="99">
        <v>0</v>
      </c>
      <c r="I232" s="46">
        <f t="shared" si="21"/>
        <v>0</v>
      </c>
      <c r="J232" s="91"/>
      <c r="K232" s="20">
        <v>10</v>
      </c>
      <c r="L232" s="72">
        <f t="shared" si="22"/>
        <v>0</v>
      </c>
      <c r="M232" s="17" t="s">
        <v>16</v>
      </c>
      <c r="N232" s="18">
        <v>0</v>
      </c>
      <c r="O232" s="23">
        <f t="shared" si="23"/>
        <v>0</v>
      </c>
      <c r="P232" s="19"/>
      <c r="Q232" s="43">
        <f t="shared" si="24"/>
        <v>0</v>
      </c>
    </row>
    <row r="233" spans="1:17" ht="24.6" x14ac:dyDescent="0.65">
      <c r="A233" s="10">
        <v>229</v>
      </c>
      <c r="B233" s="10"/>
      <c r="C233" s="19" t="s">
        <v>192</v>
      </c>
      <c r="D233" s="71">
        <f>+'2'!I233</f>
        <v>0</v>
      </c>
      <c r="E233" s="90">
        <v>0</v>
      </c>
      <c r="F233" s="46">
        <f>D233+E233</f>
        <v>0</v>
      </c>
      <c r="G233" s="101">
        <v>0</v>
      </c>
      <c r="H233" s="99">
        <v>0</v>
      </c>
      <c r="I233" s="46">
        <f>+F233-G233-J233-H233</f>
        <v>0</v>
      </c>
      <c r="J233" s="91"/>
      <c r="K233" s="20">
        <v>35</v>
      </c>
      <c r="L233" s="72">
        <f>+K233*J233</f>
        <v>0</v>
      </c>
      <c r="M233" s="17" t="s">
        <v>16</v>
      </c>
      <c r="N233" s="18">
        <v>0</v>
      </c>
      <c r="O233" s="23">
        <f>SUM(L233-N233)</f>
        <v>0</v>
      </c>
      <c r="P233" s="19"/>
      <c r="Q233" s="43">
        <f>+L233*P233</f>
        <v>0</v>
      </c>
    </row>
    <row r="234" spans="1:17" ht="24.6" x14ac:dyDescent="0.65">
      <c r="A234" s="10">
        <v>230</v>
      </c>
      <c r="B234" s="10"/>
      <c r="C234" s="19" t="s">
        <v>312</v>
      </c>
      <c r="D234" s="71">
        <f>+'2'!I234</f>
        <v>29</v>
      </c>
      <c r="E234" s="90">
        <v>0</v>
      </c>
      <c r="F234" s="46">
        <f t="shared" si="25"/>
        <v>29</v>
      </c>
      <c r="G234" s="101">
        <v>0</v>
      </c>
      <c r="H234" s="99">
        <v>0</v>
      </c>
      <c r="I234" s="46">
        <f t="shared" si="21"/>
        <v>29</v>
      </c>
      <c r="J234" s="91"/>
      <c r="K234" s="20">
        <v>10</v>
      </c>
      <c r="L234" s="72">
        <f t="shared" si="22"/>
        <v>0</v>
      </c>
      <c r="M234" s="17" t="s">
        <v>16</v>
      </c>
      <c r="N234" s="18">
        <v>0</v>
      </c>
      <c r="O234" s="23">
        <f t="shared" si="23"/>
        <v>0</v>
      </c>
      <c r="P234" s="19"/>
      <c r="Q234" s="43">
        <f t="shared" si="24"/>
        <v>0</v>
      </c>
    </row>
    <row r="235" spans="1:17" ht="24.6" x14ac:dyDescent="0.65">
      <c r="A235" s="10">
        <v>231</v>
      </c>
      <c r="B235" s="10"/>
      <c r="C235" s="19" t="s">
        <v>313</v>
      </c>
      <c r="D235" s="71">
        <f>+'2'!I235</f>
        <v>0</v>
      </c>
      <c r="E235" s="90">
        <v>0</v>
      </c>
      <c r="F235" s="46">
        <f t="shared" si="25"/>
        <v>0</v>
      </c>
      <c r="G235" s="101">
        <v>0</v>
      </c>
      <c r="H235" s="99">
        <v>0</v>
      </c>
      <c r="I235" s="46">
        <f t="shared" si="21"/>
        <v>0</v>
      </c>
      <c r="J235" s="91"/>
      <c r="K235" s="20"/>
      <c r="L235" s="72">
        <f t="shared" si="22"/>
        <v>0</v>
      </c>
      <c r="M235" s="17" t="s">
        <v>16</v>
      </c>
      <c r="N235" s="18">
        <v>0</v>
      </c>
      <c r="O235" s="23">
        <f t="shared" si="23"/>
        <v>0</v>
      </c>
      <c r="P235" s="19"/>
      <c r="Q235" s="43">
        <f t="shared" si="24"/>
        <v>0</v>
      </c>
    </row>
    <row r="236" spans="1:17" ht="24.6" x14ac:dyDescent="0.65">
      <c r="A236" s="10">
        <v>232</v>
      </c>
      <c r="B236" s="10"/>
      <c r="C236" s="19" t="s">
        <v>183</v>
      </c>
      <c r="D236" s="71">
        <f>+'2'!I236</f>
        <v>0</v>
      </c>
      <c r="E236" s="90">
        <v>0</v>
      </c>
      <c r="F236" s="46">
        <f t="shared" si="25"/>
        <v>0</v>
      </c>
      <c r="G236" s="101">
        <v>0</v>
      </c>
      <c r="H236" s="99">
        <v>0</v>
      </c>
      <c r="I236" s="46">
        <f t="shared" si="21"/>
        <v>0</v>
      </c>
      <c r="J236" s="91"/>
      <c r="K236" s="20">
        <v>40</v>
      </c>
      <c r="L236" s="72">
        <f t="shared" si="22"/>
        <v>0</v>
      </c>
      <c r="M236" s="17" t="s">
        <v>16</v>
      </c>
      <c r="N236" s="18">
        <v>0</v>
      </c>
      <c r="O236" s="23">
        <f t="shared" si="23"/>
        <v>0</v>
      </c>
      <c r="P236" s="19"/>
      <c r="Q236" s="43">
        <f t="shared" si="24"/>
        <v>0</v>
      </c>
    </row>
    <row r="237" spans="1:17" ht="24.6" x14ac:dyDescent="0.65">
      <c r="A237" s="10">
        <v>233</v>
      </c>
      <c r="B237" s="10"/>
      <c r="C237" s="19" t="s">
        <v>117</v>
      </c>
      <c r="D237" s="71">
        <f>+'2'!I237</f>
        <v>0</v>
      </c>
      <c r="E237" s="90">
        <v>0</v>
      </c>
      <c r="F237" s="46">
        <f t="shared" si="25"/>
        <v>0</v>
      </c>
      <c r="G237" s="101">
        <v>0</v>
      </c>
      <c r="H237" s="99">
        <v>0</v>
      </c>
      <c r="I237" s="46">
        <f t="shared" si="21"/>
        <v>0</v>
      </c>
      <c r="J237" s="91"/>
      <c r="K237" s="20">
        <v>20</v>
      </c>
      <c r="L237" s="72">
        <f t="shared" si="22"/>
        <v>0</v>
      </c>
      <c r="M237" s="17" t="s">
        <v>16</v>
      </c>
      <c r="N237" s="18">
        <v>0</v>
      </c>
      <c r="O237" s="23">
        <f t="shared" si="23"/>
        <v>0</v>
      </c>
      <c r="P237" s="19"/>
      <c r="Q237" s="43">
        <f t="shared" si="24"/>
        <v>0</v>
      </c>
    </row>
    <row r="238" spans="1:17" ht="24.6" x14ac:dyDescent="0.65">
      <c r="A238" s="10">
        <v>234</v>
      </c>
      <c r="B238" s="10"/>
      <c r="C238" s="19" t="s">
        <v>314</v>
      </c>
      <c r="D238" s="71">
        <f>+'2'!I238</f>
        <v>0</v>
      </c>
      <c r="E238" s="90">
        <v>0</v>
      </c>
      <c r="F238" s="46">
        <f t="shared" si="25"/>
        <v>0</v>
      </c>
      <c r="G238" s="101">
        <v>0</v>
      </c>
      <c r="H238" s="99">
        <v>0</v>
      </c>
      <c r="I238" s="46">
        <f t="shared" si="21"/>
        <v>0</v>
      </c>
      <c r="J238" s="91"/>
      <c r="K238" s="20">
        <v>30</v>
      </c>
      <c r="L238" s="72">
        <f t="shared" si="22"/>
        <v>0</v>
      </c>
      <c r="M238" s="17" t="s">
        <v>16</v>
      </c>
      <c r="N238" s="18">
        <v>0</v>
      </c>
      <c r="O238" s="23">
        <f t="shared" si="23"/>
        <v>0</v>
      </c>
      <c r="P238" s="19"/>
      <c r="Q238" s="43">
        <f t="shared" si="24"/>
        <v>0</v>
      </c>
    </row>
    <row r="239" spans="1:17" ht="24.6" x14ac:dyDescent="0.65">
      <c r="A239" s="10">
        <v>235</v>
      </c>
      <c r="B239" s="10"/>
      <c r="C239" s="19" t="s">
        <v>372</v>
      </c>
      <c r="D239" s="71">
        <f>+'2'!I239</f>
        <v>0</v>
      </c>
      <c r="E239" s="90">
        <v>0</v>
      </c>
      <c r="F239" s="46">
        <f t="shared" si="25"/>
        <v>0</v>
      </c>
      <c r="G239" s="101">
        <v>0</v>
      </c>
      <c r="H239" s="99">
        <v>0</v>
      </c>
      <c r="I239" s="46">
        <f t="shared" si="21"/>
        <v>0</v>
      </c>
      <c r="J239" s="91"/>
      <c r="K239" s="20">
        <v>800</v>
      </c>
      <c r="L239" s="72">
        <f t="shared" si="22"/>
        <v>0</v>
      </c>
      <c r="M239" s="17" t="s">
        <v>16</v>
      </c>
      <c r="N239" s="18">
        <v>0</v>
      </c>
      <c r="O239" s="23">
        <f t="shared" si="23"/>
        <v>0</v>
      </c>
      <c r="P239" s="19"/>
      <c r="Q239" s="43">
        <f t="shared" si="24"/>
        <v>0</v>
      </c>
    </row>
    <row r="240" spans="1:17" ht="24.6" x14ac:dyDescent="0.65">
      <c r="A240" s="10">
        <v>236</v>
      </c>
      <c r="B240" s="10"/>
      <c r="C240" s="19" t="s">
        <v>374</v>
      </c>
      <c r="D240" s="71">
        <f>+'2'!I240</f>
        <v>0</v>
      </c>
      <c r="E240" s="90">
        <v>0</v>
      </c>
      <c r="F240" s="46">
        <f t="shared" si="25"/>
        <v>0</v>
      </c>
      <c r="G240" s="101">
        <v>0</v>
      </c>
      <c r="H240" s="99">
        <v>0</v>
      </c>
      <c r="I240" s="46">
        <f t="shared" si="21"/>
        <v>0</v>
      </c>
      <c r="J240" s="91"/>
      <c r="K240" s="20">
        <v>150</v>
      </c>
      <c r="L240" s="72">
        <f t="shared" si="22"/>
        <v>0</v>
      </c>
      <c r="M240" s="17" t="s">
        <v>16</v>
      </c>
      <c r="N240" s="18">
        <v>0</v>
      </c>
      <c r="O240" s="23">
        <f t="shared" si="23"/>
        <v>0</v>
      </c>
      <c r="P240" s="19"/>
      <c r="Q240" s="43">
        <f t="shared" si="24"/>
        <v>0</v>
      </c>
    </row>
    <row r="241" spans="1:17" ht="24.6" x14ac:dyDescent="0.65">
      <c r="A241" s="10">
        <v>237</v>
      </c>
      <c r="B241" s="10"/>
      <c r="C241" s="19" t="s">
        <v>316</v>
      </c>
      <c r="D241" s="71">
        <f>+'2'!I241</f>
        <v>0</v>
      </c>
      <c r="E241" s="90">
        <v>0</v>
      </c>
      <c r="F241" s="46">
        <f t="shared" si="25"/>
        <v>0</v>
      </c>
      <c r="G241" s="101">
        <v>0</v>
      </c>
      <c r="H241" s="99">
        <v>0</v>
      </c>
      <c r="I241" s="46">
        <f t="shared" si="21"/>
        <v>0</v>
      </c>
      <c r="J241" s="91"/>
      <c r="K241" s="20">
        <v>200</v>
      </c>
      <c r="L241" s="72">
        <f t="shared" si="22"/>
        <v>0</v>
      </c>
      <c r="M241" s="17" t="s">
        <v>16</v>
      </c>
      <c r="N241" s="18">
        <v>0</v>
      </c>
      <c r="O241" s="23">
        <f t="shared" si="23"/>
        <v>0</v>
      </c>
      <c r="P241" s="19"/>
      <c r="Q241" s="43">
        <f t="shared" si="24"/>
        <v>0</v>
      </c>
    </row>
    <row r="242" spans="1:17" ht="24.6" x14ac:dyDescent="0.65">
      <c r="A242" s="10">
        <v>238</v>
      </c>
      <c r="B242" s="10"/>
      <c r="C242" s="19" t="s">
        <v>375</v>
      </c>
      <c r="D242" s="71">
        <f>+'2'!I242</f>
        <v>0</v>
      </c>
      <c r="E242" s="90">
        <v>0</v>
      </c>
      <c r="F242" s="46">
        <f t="shared" si="25"/>
        <v>0</v>
      </c>
      <c r="G242" s="101">
        <v>0</v>
      </c>
      <c r="H242" s="99">
        <v>0</v>
      </c>
      <c r="I242" s="46">
        <f t="shared" si="21"/>
        <v>0</v>
      </c>
      <c r="J242" s="91"/>
      <c r="K242" s="20">
        <v>250</v>
      </c>
      <c r="L242" s="72">
        <f t="shared" si="22"/>
        <v>0</v>
      </c>
      <c r="M242" s="17" t="s">
        <v>16</v>
      </c>
      <c r="N242" s="18">
        <v>0</v>
      </c>
      <c r="O242" s="23">
        <f t="shared" si="23"/>
        <v>0</v>
      </c>
      <c r="P242" s="19"/>
      <c r="Q242" s="43">
        <f t="shared" si="24"/>
        <v>0</v>
      </c>
    </row>
    <row r="243" spans="1:17" ht="24.6" x14ac:dyDescent="0.65">
      <c r="A243" s="10">
        <v>239</v>
      </c>
      <c r="B243" s="10"/>
      <c r="C243" s="19" t="s">
        <v>317</v>
      </c>
      <c r="D243" s="71">
        <f>+'2'!I243</f>
        <v>0</v>
      </c>
      <c r="E243" s="90">
        <v>0</v>
      </c>
      <c r="F243" s="46">
        <f t="shared" si="25"/>
        <v>0</v>
      </c>
      <c r="G243" s="101">
        <v>0</v>
      </c>
      <c r="H243" s="99">
        <v>0</v>
      </c>
      <c r="I243" s="46">
        <f t="shared" si="21"/>
        <v>0</v>
      </c>
      <c r="J243" s="91"/>
      <c r="K243" s="20">
        <v>50</v>
      </c>
      <c r="L243" s="72">
        <f t="shared" si="22"/>
        <v>0</v>
      </c>
      <c r="M243" s="17" t="s">
        <v>16</v>
      </c>
      <c r="N243" s="18">
        <v>0</v>
      </c>
      <c r="O243" s="23">
        <f t="shared" si="23"/>
        <v>0</v>
      </c>
      <c r="P243" s="19"/>
      <c r="Q243" s="43">
        <f t="shared" si="24"/>
        <v>0</v>
      </c>
    </row>
    <row r="244" spans="1:17" ht="24.6" x14ac:dyDescent="0.65">
      <c r="A244" s="10">
        <v>240</v>
      </c>
      <c r="B244" s="10"/>
      <c r="C244" s="19" t="s">
        <v>315</v>
      </c>
      <c r="D244" s="71">
        <f>+'2'!I244</f>
        <v>0</v>
      </c>
      <c r="E244" s="90">
        <v>0</v>
      </c>
      <c r="F244" s="46">
        <f t="shared" si="25"/>
        <v>0</v>
      </c>
      <c r="G244" s="101">
        <v>0</v>
      </c>
      <c r="H244" s="99">
        <v>0</v>
      </c>
      <c r="I244" s="46">
        <f t="shared" si="21"/>
        <v>0</v>
      </c>
      <c r="J244" s="91"/>
      <c r="K244" s="20">
        <v>0</v>
      </c>
      <c r="L244" s="72">
        <f t="shared" si="22"/>
        <v>0</v>
      </c>
      <c r="M244" s="17" t="s">
        <v>16</v>
      </c>
      <c r="N244" s="18">
        <v>0</v>
      </c>
      <c r="O244" s="23">
        <f t="shared" si="23"/>
        <v>0</v>
      </c>
      <c r="P244" s="19"/>
      <c r="Q244" s="43">
        <f t="shared" si="24"/>
        <v>0</v>
      </c>
    </row>
    <row r="245" spans="1:17" ht="24" customHeight="1" x14ac:dyDescent="0.65">
      <c r="A245" s="10">
        <v>241</v>
      </c>
      <c r="B245" s="10"/>
      <c r="C245" s="19" t="s">
        <v>338</v>
      </c>
      <c r="D245" s="71">
        <f>+'2'!I245</f>
        <v>0</v>
      </c>
      <c r="E245" s="90">
        <v>0</v>
      </c>
      <c r="F245" s="46">
        <f t="shared" si="25"/>
        <v>0</v>
      </c>
      <c r="G245" s="101">
        <v>0</v>
      </c>
      <c r="H245" s="99">
        <v>0</v>
      </c>
      <c r="I245" s="46">
        <f t="shared" si="21"/>
        <v>0</v>
      </c>
      <c r="J245" s="91"/>
      <c r="K245" s="20">
        <v>45</v>
      </c>
      <c r="L245" s="72">
        <f t="shared" si="22"/>
        <v>0</v>
      </c>
      <c r="M245" s="17" t="s">
        <v>16</v>
      </c>
      <c r="N245" s="18">
        <v>0</v>
      </c>
      <c r="O245" s="23">
        <f t="shared" si="23"/>
        <v>0</v>
      </c>
      <c r="P245" s="19"/>
      <c r="Q245" s="43">
        <f t="shared" si="24"/>
        <v>0</v>
      </c>
    </row>
    <row r="246" spans="1:17" ht="24.6" x14ac:dyDescent="0.65">
      <c r="A246" s="10">
        <v>242</v>
      </c>
      <c r="B246" s="10"/>
      <c r="C246" s="19" t="s">
        <v>339</v>
      </c>
      <c r="D246" s="71">
        <f>+'2'!I246</f>
        <v>0</v>
      </c>
      <c r="E246" s="90">
        <v>0</v>
      </c>
      <c r="F246" s="46">
        <f t="shared" si="25"/>
        <v>0</v>
      </c>
      <c r="G246" s="101">
        <v>0</v>
      </c>
      <c r="H246" s="99">
        <v>0</v>
      </c>
      <c r="I246" s="46">
        <f t="shared" si="21"/>
        <v>0</v>
      </c>
      <c r="J246" s="91"/>
      <c r="K246" s="20">
        <v>35</v>
      </c>
      <c r="L246" s="72">
        <f t="shared" si="22"/>
        <v>0</v>
      </c>
      <c r="M246" s="17" t="s">
        <v>16</v>
      </c>
      <c r="N246" s="18">
        <v>0</v>
      </c>
      <c r="O246" s="23">
        <f t="shared" si="23"/>
        <v>0</v>
      </c>
      <c r="P246" s="19"/>
      <c r="Q246" s="43">
        <f t="shared" si="24"/>
        <v>0</v>
      </c>
    </row>
    <row r="247" spans="1:17" ht="24.6" x14ac:dyDescent="0.65">
      <c r="A247" s="10">
        <v>243</v>
      </c>
      <c r="B247" s="10"/>
      <c r="C247" s="19" t="s">
        <v>340</v>
      </c>
      <c r="D247" s="71">
        <f>+'2'!I247</f>
        <v>0</v>
      </c>
      <c r="E247" s="90">
        <v>0</v>
      </c>
      <c r="F247" s="46">
        <f t="shared" si="25"/>
        <v>0</v>
      </c>
      <c r="G247" s="101">
        <v>0</v>
      </c>
      <c r="H247" s="99">
        <v>0</v>
      </c>
      <c r="I247" s="46">
        <f t="shared" si="21"/>
        <v>0</v>
      </c>
      <c r="J247" s="91"/>
      <c r="K247" s="20">
        <v>25</v>
      </c>
      <c r="L247" s="72">
        <f t="shared" si="22"/>
        <v>0</v>
      </c>
      <c r="M247" s="17" t="s">
        <v>16</v>
      </c>
      <c r="N247" s="18">
        <v>0</v>
      </c>
      <c r="O247" s="23">
        <f t="shared" si="23"/>
        <v>0</v>
      </c>
      <c r="P247" s="19"/>
      <c r="Q247" s="43">
        <f t="shared" si="24"/>
        <v>0</v>
      </c>
    </row>
    <row r="248" spans="1:17" ht="24.6" x14ac:dyDescent="0.65">
      <c r="A248" s="10">
        <v>244</v>
      </c>
      <c r="B248" s="10"/>
      <c r="C248" s="19" t="s">
        <v>318</v>
      </c>
      <c r="D248" s="71">
        <f>+'2'!I248</f>
        <v>0</v>
      </c>
      <c r="E248" s="90">
        <v>0</v>
      </c>
      <c r="F248" s="46">
        <f t="shared" si="25"/>
        <v>0</v>
      </c>
      <c r="G248" s="101">
        <v>0</v>
      </c>
      <c r="H248" s="99">
        <v>0</v>
      </c>
      <c r="I248" s="46">
        <f t="shared" si="21"/>
        <v>0</v>
      </c>
      <c r="J248" s="91"/>
      <c r="K248" s="20">
        <v>50</v>
      </c>
      <c r="L248" s="72">
        <f t="shared" si="22"/>
        <v>0</v>
      </c>
      <c r="M248" s="17" t="s">
        <v>16</v>
      </c>
      <c r="N248" s="18">
        <v>0</v>
      </c>
      <c r="O248" s="23">
        <f t="shared" si="23"/>
        <v>0</v>
      </c>
      <c r="P248" s="19"/>
      <c r="Q248" s="43">
        <f t="shared" si="24"/>
        <v>0</v>
      </c>
    </row>
    <row r="249" spans="1:17" ht="24.6" x14ac:dyDescent="0.65">
      <c r="A249" s="10">
        <v>245</v>
      </c>
      <c r="B249" s="10"/>
      <c r="C249" s="19" t="s">
        <v>319</v>
      </c>
      <c r="D249" s="71">
        <f>+'2'!I249</f>
        <v>0</v>
      </c>
      <c r="E249" s="90">
        <v>0</v>
      </c>
      <c r="F249" s="46">
        <f t="shared" si="25"/>
        <v>0</v>
      </c>
      <c r="G249" s="101">
        <v>0</v>
      </c>
      <c r="H249" s="99">
        <v>0</v>
      </c>
      <c r="I249" s="46">
        <f t="shared" si="21"/>
        <v>0</v>
      </c>
      <c r="J249" s="91"/>
      <c r="K249" s="20">
        <v>60</v>
      </c>
      <c r="L249" s="72">
        <f t="shared" si="22"/>
        <v>0</v>
      </c>
      <c r="M249" s="17" t="s">
        <v>16</v>
      </c>
      <c r="N249" s="18">
        <v>0</v>
      </c>
      <c r="O249" s="23">
        <f t="shared" si="23"/>
        <v>0</v>
      </c>
      <c r="P249" s="19"/>
      <c r="Q249" s="43">
        <f t="shared" si="24"/>
        <v>0</v>
      </c>
    </row>
    <row r="250" spans="1:17" ht="24.6" x14ac:dyDescent="0.65">
      <c r="A250" s="10">
        <v>246</v>
      </c>
      <c r="B250" s="10"/>
      <c r="C250" s="19" t="s">
        <v>320</v>
      </c>
      <c r="D250" s="71">
        <f>+'2'!I250</f>
        <v>0</v>
      </c>
      <c r="E250" s="90">
        <v>0</v>
      </c>
      <c r="F250" s="46">
        <f t="shared" si="25"/>
        <v>0</v>
      </c>
      <c r="G250" s="101">
        <v>0</v>
      </c>
      <c r="H250" s="99">
        <v>0</v>
      </c>
      <c r="I250" s="46">
        <f t="shared" si="21"/>
        <v>0</v>
      </c>
      <c r="J250" s="91"/>
      <c r="K250" s="20">
        <v>250</v>
      </c>
      <c r="L250" s="72">
        <f t="shared" si="22"/>
        <v>0</v>
      </c>
      <c r="M250" s="17" t="s">
        <v>16</v>
      </c>
      <c r="N250" s="18">
        <v>0</v>
      </c>
      <c r="O250" s="23">
        <f t="shared" si="23"/>
        <v>0</v>
      </c>
      <c r="P250" s="19"/>
      <c r="Q250" s="43">
        <f t="shared" si="24"/>
        <v>0</v>
      </c>
    </row>
    <row r="251" spans="1:17" ht="24.6" x14ac:dyDescent="0.65">
      <c r="A251" s="10">
        <v>247</v>
      </c>
      <c r="B251" s="10"/>
      <c r="C251" s="19" t="s">
        <v>321</v>
      </c>
      <c r="D251" s="71">
        <f>+'2'!I251</f>
        <v>0</v>
      </c>
      <c r="E251" s="90">
        <v>0</v>
      </c>
      <c r="F251" s="46">
        <f t="shared" si="25"/>
        <v>0</v>
      </c>
      <c r="G251" s="101">
        <v>0</v>
      </c>
      <c r="H251" s="99">
        <v>0</v>
      </c>
      <c r="I251" s="46">
        <f t="shared" si="21"/>
        <v>0</v>
      </c>
      <c r="J251" s="91"/>
      <c r="K251" s="15">
        <v>100</v>
      </c>
      <c r="L251" s="72">
        <f t="shared" si="22"/>
        <v>0</v>
      </c>
      <c r="M251" s="17" t="s">
        <v>16</v>
      </c>
      <c r="N251" s="18">
        <v>0</v>
      </c>
      <c r="O251" s="23">
        <f t="shared" si="23"/>
        <v>0</v>
      </c>
      <c r="P251" s="19"/>
      <c r="Q251" s="43">
        <f t="shared" si="24"/>
        <v>0</v>
      </c>
    </row>
    <row r="252" spans="1:17" ht="24.6" x14ac:dyDescent="0.65">
      <c r="A252" s="10">
        <v>248</v>
      </c>
      <c r="B252" s="10"/>
      <c r="C252" s="19" t="s">
        <v>322</v>
      </c>
      <c r="D252" s="71">
        <f>+'2'!I252</f>
        <v>0</v>
      </c>
      <c r="E252" s="90">
        <v>0</v>
      </c>
      <c r="F252" s="46">
        <f t="shared" si="25"/>
        <v>0</v>
      </c>
      <c r="G252" s="101">
        <v>0</v>
      </c>
      <c r="H252" s="99">
        <v>0</v>
      </c>
      <c r="I252" s="46">
        <f t="shared" si="21"/>
        <v>0</v>
      </c>
      <c r="J252" s="91"/>
      <c r="K252" s="15">
        <v>350</v>
      </c>
      <c r="L252" s="72">
        <f t="shared" si="22"/>
        <v>0</v>
      </c>
      <c r="M252" s="17" t="s">
        <v>16</v>
      </c>
      <c r="N252" s="18">
        <v>0</v>
      </c>
      <c r="O252" s="23">
        <f t="shared" si="23"/>
        <v>0</v>
      </c>
      <c r="P252" s="19"/>
      <c r="Q252" s="43">
        <f t="shared" si="24"/>
        <v>0</v>
      </c>
    </row>
    <row r="253" spans="1:17" ht="24.6" x14ac:dyDescent="0.65">
      <c r="A253" s="10">
        <v>249</v>
      </c>
      <c r="B253" s="10"/>
      <c r="C253" s="19" t="s">
        <v>323</v>
      </c>
      <c r="D253" s="71">
        <f>+'2'!I253</f>
        <v>0</v>
      </c>
      <c r="E253" s="90">
        <v>0</v>
      </c>
      <c r="F253" s="46">
        <f t="shared" si="25"/>
        <v>0</v>
      </c>
      <c r="G253" s="101">
        <v>0</v>
      </c>
      <c r="H253" s="99">
        <v>0</v>
      </c>
      <c r="I253" s="46">
        <f t="shared" si="21"/>
        <v>0</v>
      </c>
      <c r="J253" s="91"/>
      <c r="K253" s="15">
        <v>60</v>
      </c>
      <c r="L253" s="72">
        <f t="shared" si="22"/>
        <v>0</v>
      </c>
      <c r="M253" s="17" t="s">
        <v>16</v>
      </c>
      <c r="N253" s="18">
        <v>0</v>
      </c>
      <c r="O253" s="23">
        <f t="shared" si="23"/>
        <v>0</v>
      </c>
      <c r="P253" s="19"/>
      <c r="Q253" s="43">
        <f t="shared" si="24"/>
        <v>0</v>
      </c>
    </row>
    <row r="254" spans="1:17" ht="24.6" x14ac:dyDescent="0.65">
      <c r="A254" s="10">
        <v>250</v>
      </c>
      <c r="B254" s="10"/>
      <c r="C254" s="19" t="s">
        <v>324</v>
      </c>
      <c r="D254" s="71">
        <f>+'2'!I254</f>
        <v>0</v>
      </c>
      <c r="E254" s="90">
        <v>0</v>
      </c>
      <c r="F254" s="46">
        <f t="shared" si="25"/>
        <v>0</v>
      </c>
      <c r="G254" s="101">
        <v>0</v>
      </c>
      <c r="H254" s="99">
        <v>0</v>
      </c>
      <c r="I254" s="46">
        <f t="shared" si="21"/>
        <v>0</v>
      </c>
      <c r="J254" s="91"/>
      <c r="K254" s="15">
        <v>50</v>
      </c>
      <c r="L254" s="72">
        <f t="shared" si="22"/>
        <v>0</v>
      </c>
      <c r="M254" s="17" t="s">
        <v>16</v>
      </c>
      <c r="N254" s="18">
        <v>0</v>
      </c>
      <c r="O254" s="23">
        <f t="shared" si="23"/>
        <v>0</v>
      </c>
      <c r="P254" s="19"/>
      <c r="Q254" s="43">
        <f t="shared" si="24"/>
        <v>0</v>
      </c>
    </row>
    <row r="255" spans="1:17" ht="24.6" x14ac:dyDescent="0.65">
      <c r="A255" s="10">
        <v>251</v>
      </c>
      <c r="B255" s="10"/>
      <c r="C255" s="19" t="s">
        <v>325</v>
      </c>
      <c r="D255" s="71">
        <f>+'2'!I255</f>
        <v>0</v>
      </c>
      <c r="E255" s="90">
        <v>0</v>
      </c>
      <c r="F255" s="46">
        <f t="shared" si="25"/>
        <v>0</v>
      </c>
      <c r="G255" s="101">
        <v>0</v>
      </c>
      <c r="H255" s="99">
        <v>0</v>
      </c>
      <c r="I255" s="46">
        <f t="shared" si="21"/>
        <v>0</v>
      </c>
      <c r="J255" s="91"/>
      <c r="K255" s="15">
        <v>100</v>
      </c>
      <c r="L255" s="72">
        <f t="shared" si="22"/>
        <v>0</v>
      </c>
      <c r="M255" s="17" t="s">
        <v>16</v>
      </c>
      <c r="N255" s="18">
        <v>0</v>
      </c>
      <c r="O255" s="23">
        <f t="shared" si="23"/>
        <v>0</v>
      </c>
      <c r="P255" s="19"/>
      <c r="Q255" s="43">
        <f t="shared" si="24"/>
        <v>0</v>
      </c>
    </row>
    <row r="256" spans="1:17" ht="24.6" x14ac:dyDescent="0.65">
      <c r="A256" s="10">
        <v>252</v>
      </c>
      <c r="B256" s="10"/>
      <c r="C256" s="19" t="s">
        <v>326</v>
      </c>
      <c r="D256" s="71">
        <f>+'2'!I256</f>
        <v>0</v>
      </c>
      <c r="E256" s="90">
        <v>0</v>
      </c>
      <c r="F256" s="46">
        <f t="shared" si="25"/>
        <v>0</v>
      </c>
      <c r="G256" s="101">
        <v>0</v>
      </c>
      <c r="H256" s="99">
        <v>0</v>
      </c>
      <c r="I256" s="46">
        <f t="shared" si="21"/>
        <v>0</v>
      </c>
      <c r="J256" s="91"/>
      <c r="K256" s="15">
        <v>120</v>
      </c>
      <c r="L256" s="72">
        <f t="shared" si="22"/>
        <v>0</v>
      </c>
      <c r="M256" s="17" t="s">
        <v>16</v>
      </c>
      <c r="N256" s="18">
        <v>0</v>
      </c>
      <c r="O256" s="23">
        <f t="shared" si="23"/>
        <v>0</v>
      </c>
      <c r="P256" s="19"/>
      <c r="Q256" s="43">
        <f t="shared" si="24"/>
        <v>0</v>
      </c>
    </row>
    <row r="257" spans="1:17" ht="24.6" x14ac:dyDescent="0.65">
      <c r="A257" s="10">
        <v>253</v>
      </c>
      <c r="B257" s="10"/>
      <c r="C257" s="19" t="s">
        <v>327</v>
      </c>
      <c r="D257" s="71">
        <f>+'2'!I257</f>
        <v>0</v>
      </c>
      <c r="E257" s="90">
        <v>0</v>
      </c>
      <c r="F257" s="46">
        <f t="shared" si="25"/>
        <v>0</v>
      </c>
      <c r="G257" s="101">
        <v>0</v>
      </c>
      <c r="H257" s="99">
        <v>0</v>
      </c>
      <c r="I257" s="46">
        <f t="shared" si="21"/>
        <v>0</v>
      </c>
      <c r="J257" s="91"/>
      <c r="K257" s="15">
        <v>60</v>
      </c>
      <c r="L257" s="72">
        <f t="shared" si="22"/>
        <v>0</v>
      </c>
      <c r="M257" s="17" t="s">
        <v>16</v>
      </c>
      <c r="N257" s="18">
        <v>0</v>
      </c>
      <c r="O257" s="23">
        <f t="shared" si="23"/>
        <v>0</v>
      </c>
      <c r="P257" s="19"/>
      <c r="Q257" s="43">
        <f t="shared" si="24"/>
        <v>0</v>
      </c>
    </row>
    <row r="258" spans="1:17" ht="24.6" x14ac:dyDescent="0.65">
      <c r="A258" s="10">
        <v>254</v>
      </c>
      <c r="B258" s="10"/>
      <c r="C258" s="19" t="s">
        <v>328</v>
      </c>
      <c r="D258" s="71">
        <f>+'2'!I258</f>
        <v>0</v>
      </c>
      <c r="E258" s="90">
        <v>0</v>
      </c>
      <c r="F258" s="46">
        <f t="shared" si="25"/>
        <v>0</v>
      </c>
      <c r="G258" s="101">
        <v>0</v>
      </c>
      <c r="H258" s="99">
        <v>0</v>
      </c>
      <c r="I258" s="46">
        <f t="shared" si="21"/>
        <v>0</v>
      </c>
      <c r="J258" s="91"/>
      <c r="K258" s="15">
        <v>150</v>
      </c>
      <c r="L258" s="72">
        <f t="shared" si="22"/>
        <v>0</v>
      </c>
      <c r="M258" s="17" t="s">
        <v>16</v>
      </c>
      <c r="N258" s="18">
        <v>0</v>
      </c>
      <c r="O258" s="23">
        <f t="shared" si="23"/>
        <v>0</v>
      </c>
      <c r="P258" s="19"/>
      <c r="Q258" s="43">
        <f t="shared" si="24"/>
        <v>0</v>
      </c>
    </row>
    <row r="259" spans="1:17" ht="24.6" x14ac:dyDescent="0.65">
      <c r="A259" s="10">
        <v>255</v>
      </c>
      <c r="B259" s="10"/>
      <c r="C259" s="19" t="s">
        <v>329</v>
      </c>
      <c r="D259" s="71">
        <f>+'2'!I259</f>
        <v>0</v>
      </c>
      <c r="E259" s="90">
        <v>0</v>
      </c>
      <c r="F259" s="46">
        <f t="shared" si="25"/>
        <v>0</v>
      </c>
      <c r="G259" s="101">
        <v>0</v>
      </c>
      <c r="H259" s="99">
        <v>0</v>
      </c>
      <c r="I259" s="46">
        <f t="shared" si="21"/>
        <v>0</v>
      </c>
      <c r="J259" s="91"/>
      <c r="K259" s="15">
        <v>150</v>
      </c>
      <c r="L259" s="72">
        <f t="shared" si="22"/>
        <v>0</v>
      </c>
      <c r="M259" s="17" t="s">
        <v>16</v>
      </c>
      <c r="N259" s="18">
        <v>0</v>
      </c>
      <c r="O259" s="23">
        <f t="shared" si="23"/>
        <v>0</v>
      </c>
      <c r="P259" s="19"/>
      <c r="Q259" s="43">
        <f t="shared" si="24"/>
        <v>0</v>
      </c>
    </row>
    <row r="260" spans="1:17" ht="24.6" x14ac:dyDescent="0.65">
      <c r="A260" s="10">
        <v>256</v>
      </c>
      <c r="B260" s="10"/>
      <c r="C260" s="19" t="s">
        <v>330</v>
      </c>
      <c r="D260" s="71">
        <f>+'2'!I260</f>
        <v>0</v>
      </c>
      <c r="E260" s="90">
        <v>0</v>
      </c>
      <c r="F260" s="46">
        <f t="shared" si="25"/>
        <v>0</v>
      </c>
      <c r="G260" s="101">
        <v>0</v>
      </c>
      <c r="H260" s="99">
        <v>0</v>
      </c>
      <c r="I260" s="46">
        <f t="shared" si="21"/>
        <v>0</v>
      </c>
      <c r="J260" s="91"/>
      <c r="K260" s="15">
        <v>200</v>
      </c>
      <c r="L260" s="72">
        <f t="shared" si="22"/>
        <v>0</v>
      </c>
      <c r="M260" s="17" t="s">
        <v>16</v>
      </c>
      <c r="N260" s="18">
        <v>0</v>
      </c>
      <c r="O260" s="23">
        <f t="shared" si="23"/>
        <v>0</v>
      </c>
      <c r="P260" s="19"/>
      <c r="Q260" s="43">
        <f t="shared" si="24"/>
        <v>0</v>
      </c>
    </row>
    <row r="261" spans="1:17" ht="24.6" x14ac:dyDescent="0.65">
      <c r="A261" s="10">
        <v>257</v>
      </c>
      <c r="B261" s="10"/>
      <c r="C261" s="19" t="s">
        <v>331</v>
      </c>
      <c r="D261" s="71">
        <f>+'2'!I261</f>
        <v>0</v>
      </c>
      <c r="E261" s="90">
        <v>0</v>
      </c>
      <c r="F261" s="46">
        <f t="shared" si="25"/>
        <v>0</v>
      </c>
      <c r="G261" s="101">
        <v>0</v>
      </c>
      <c r="H261" s="99">
        <v>0</v>
      </c>
      <c r="I261" s="46">
        <f t="shared" si="21"/>
        <v>0</v>
      </c>
      <c r="J261" s="91"/>
      <c r="K261" s="15"/>
      <c r="L261" s="72">
        <f t="shared" si="22"/>
        <v>0</v>
      </c>
      <c r="M261" s="17" t="s">
        <v>16</v>
      </c>
      <c r="N261" s="18">
        <v>0</v>
      </c>
      <c r="O261" s="23">
        <f t="shared" si="23"/>
        <v>0</v>
      </c>
      <c r="P261" s="19"/>
      <c r="Q261" s="43">
        <f t="shared" si="24"/>
        <v>0</v>
      </c>
    </row>
    <row r="262" spans="1:17" ht="24.6" x14ac:dyDescent="0.65">
      <c r="A262" s="10">
        <v>258</v>
      </c>
      <c r="B262" s="10"/>
      <c r="C262" s="19" t="s">
        <v>332</v>
      </c>
      <c r="D262" s="71">
        <f>+'2'!I262</f>
        <v>0</v>
      </c>
      <c r="E262" s="90">
        <v>0</v>
      </c>
      <c r="F262" s="46">
        <f t="shared" si="25"/>
        <v>0</v>
      </c>
      <c r="G262" s="101">
        <v>0</v>
      </c>
      <c r="H262" s="99">
        <v>0</v>
      </c>
      <c r="I262" s="46">
        <f t="shared" si="21"/>
        <v>0</v>
      </c>
      <c r="J262" s="91"/>
      <c r="K262" s="15"/>
      <c r="L262" s="72">
        <f t="shared" si="22"/>
        <v>0</v>
      </c>
      <c r="M262" s="17" t="s">
        <v>16</v>
      </c>
      <c r="N262" s="18">
        <v>0</v>
      </c>
      <c r="O262" s="23">
        <f t="shared" si="23"/>
        <v>0</v>
      </c>
      <c r="P262" s="19"/>
      <c r="Q262" s="43">
        <f t="shared" si="24"/>
        <v>0</v>
      </c>
    </row>
    <row r="263" spans="1:17" ht="24.6" x14ac:dyDescent="0.65">
      <c r="A263" s="10">
        <v>259</v>
      </c>
      <c r="B263" s="10"/>
      <c r="C263" s="19" t="s">
        <v>369</v>
      </c>
      <c r="D263" s="71">
        <f>+'2'!I263</f>
        <v>0</v>
      </c>
      <c r="E263" s="90">
        <v>0</v>
      </c>
      <c r="F263" s="46">
        <f t="shared" si="25"/>
        <v>0</v>
      </c>
      <c r="G263" s="101">
        <v>0</v>
      </c>
      <c r="H263" s="99">
        <v>0</v>
      </c>
      <c r="I263" s="46">
        <f t="shared" si="21"/>
        <v>0</v>
      </c>
      <c r="J263" s="91"/>
      <c r="K263" s="15"/>
      <c r="L263" s="72">
        <f t="shared" si="22"/>
        <v>0</v>
      </c>
      <c r="M263" s="17" t="s">
        <v>16</v>
      </c>
      <c r="N263" s="18">
        <v>0</v>
      </c>
      <c r="O263" s="23">
        <f t="shared" si="23"/>
        <v>0</v>
      </c>
      <c r="P263" s="19"/>
      <c r="Q263" s="43">
        <f t="shared" si="24"/>
        <v>0</v>
      </c>
    </row>
    <row r="264" spans="1:17" ht="24.6" x14ac:dyDescent="0.65">
      <c r="A264" s="10">
        <v>260</v>
      </c>
      <c r="B264" s="10"/>
      <c r="C264" s="19" t="s">
        <v>468</v>
      </c>
      <c r="D264" s="71">
        <f>+'2'!I264</f>
        <v>0</v>
      </c>
      <c r="E264" s="90">
        <v>0</v>
      </c>
      <c r="F264" s="46">
        <f t="shared" si="25"/>
        <v>0</v>
      </c>
      <c r="G264" s="101">
        <v>0</v>
      </c>
      <c r="H264" s="99">
        <v>0</v>
      </c>
      <c r="I264" s="46">
        <f t="shared" ref="I264:I284" si="26">+F264-G264-J264-H264</f>
        <v>0</v>
      </c>
      <c r="J264" s="91"/>
      <c r="K264" s="20">
        <v>250</v>
      </c>
      <c r="L264" s="72">
        <f t="shared" ref="L264:L284" si="27">+K264*J264</f>
        <v>0</v>
      </c>
      <c r="M264" s="17" t="s">
        <v>16</v>
      </c>
      <c r="N264" s="18">
        <v>0</v>
      </c>
      <c r="O264" s="23">
        <f t="shared" ref="O264:O284" si="28">SUM(L264-N264)</f>
        <v>0</v>
      </c>
      <c r="P264" s="19"/>
      <c r="Q264" s="43">
        <f t="shared" ref="Q264:Q284" si="29">+L264*P264</f>
        <v>0</v>
      </c>
    </row>
    <row r="265" spans="1:17" ht="24.6" x14ac:dyDescent="0.65">
      <c r="A265" s="10">
        <v>261</v>
      </c>
      <c r="B265" s="10"/>
      <c r="C265" s="19"/>
      <c r="D265" s="71">
        <f>+'2'!I265</f>
        <v>0</v>
      </c>
      <c r="E265" s="90">
        <v>0</v>
      </c>
      <c r="F265" s="46">
        <f t="shared" si="25"/>
        <v>0</v>
      </c>
      <c r="G265" s="101">
        <v>0</v>
      </c>
      <c r="H265" s="99">
        <v>0</v>
      </c>
      <c r="I265" s="46">
        <f t="shared" si="26"/>
        <v>0</v>
      </c>
      <c r="J265" s="91"/>
      <c r="K265" s="20"/>
      <c r="L265" s="72">
        <f t="shared" si="27"/>
        <v>0</v>
      </c>
      <c r="M265" s="17" t="s">
        <v>16</v>
      </c>
      <c r="N265" s="18">
        <v>0</v>
      </c>
      <c r="O265" s="23">
        <f t="shared" si="28"/>
        <v>0</v>
      </c>
      <c r="P265" s="19"/>
      <c r="Q265" s="43">
        <f t="shared" si="29"/>
        <v>0</v>
      </c>
    </row>
    <row r="266" spans="1:17" ht="24.6" x14ac:dyDescent="0.65">
      <c r="A266" s="10">
        <v>262</v>
      </c>
      <c r="B266" s="10"/>
      <c r="C266" s="19"/>
      <c r="D266" s="71">
        <f>+'2'!I266</f>
        <v>0</v>
      </c>
      <c r="E266" s="90">
        <v>0</v>
      </c>
      <c r="F266" s="46">
        <f t="shared" si="25"/>
        <v>0</v>
      </c>
      <c r="G266" s="101">
        <v>0</v>
      </c>
      <c r="H266" s="99">
        <v>0</v>
      </c>
      <c r="I266" s="46">
        <f t="shared" si="26"/>
        <v>0</v>
      </c>
      <c r="J266" s="91"/>
      <c r="K266" s="20"/>
      <c r="L266" s="72">
        <f t="shared" si="27"/>
        <v>0</v>
      </c>
      <c r="M266" s="17" t="s">
        <v>16</v>
      </c>
      <c r="N266" s="18">
        <v>0</v>
      </c>
      <c r="O266" s="23">
        <f t="shared" si="28"/>
        <v>0</v>
      </c>
      <c r="P266" s="19"/>
      <c r="Q266" s="43">
        <f t="shared" si="29"/>
        <v>0</v>
      </c>
    </row>
    <row r="267" spans="1:17" ht="24.6" x14ac:dyDescent="0.65">
      <c r="A267" s="10">
        <v>263</v>
      </c>
      <c r="B267" s="10"/>
      <c r="C267" s="19"/>
      <c r="D267" s="71">
        <f>+'2'!I267</f>
        <v>0</v>
      </c>
      <c r="E267" s="90">
        <v>0</v>
      </c>
      <c r="F267" s="46">
        <f t="shared" si="25"/>
        <v>0</v>
      </c>
      <c r="G267" s="101">
        <v>0</v>
      </c>
      <c r="H267" s="99">
        <v>0</v>
      </c>
      <c r="I267" s="46">
        <f t="shared" si="26"/>
        <v>0</v>
      </c>
      <c r="J267" s="91"/>
      <c r="K267" s="20"/>
      <c r="L267" s="72">
        <f t="shared" si="27"/>
        <v>0</v>
      </c>
      <c r="M267" s="17" t="s">
        <v>16</v>
      </c>
      <c r="N267" s="18">
        <v>0</v>
      </c>
      <c r="O267" s="23">
        <f t="shared" si="28"/>
        <v>0</v>
      </c>
      <c r="P267" s="19"/>
      <c r="Q267" s="43">
        <f t="shared" si="29"/>
        <v>0</v>
      </c>
    </row>
    <row r="268" spans="1:17" ht="24.6" x14ac:dyDescent="0.65">
      <c r="A268" s="10">
        <v>264</v>
      </c>
      <c r="B268" s="10"/>
      <c r="C268" s="19"/>
      <c r="D268" s="71">
        <f>+'2'!I268</f>
        <v>0</v>
      </c>
      <c r="E268" s="90">
        <v>0</v>
      </c>
      <c r="F268" s="46">
        <f t="shared" si="25"/>
        <v>0</v>
      </c>
      <c r="G268" s="101">
        <v>0</v>
      </c>
      <c r="H268" s="99">
        <v>0</v>
      </c>
      <c r="I268" s="46">
        <f t="shared" si="26"/>
        <v>0</v>
      </c>
      <c r="J268" s="91"/>
      <c r="K268" s="20"/>
      <c r="L268" s="72">
        <f t="shared" si="27"/>
        <v>0</v>
      </c>
      <c r="M268" s="17" t="s">
        <v>16</v>
      </c>
      <c r="N268" s="18">
        <v>0</v>
      </c>
      <c r="O268" s="23">
        <f t="shared" si="28"/>
        <v>0</v>
      </c>
      <c r="P268" s="19"/>
      <c r="Q268" s="43">
        <f t="shared" si="29"/>
        <v>0</v>
      </c>
    </row>
    <row r="269" spans="1:17" ht="24.6" x14ac:dyDescent="0.65">
      <c r="A269" s="10">
        <v>265</v>
      </c>
      <c r="B269" s="10"/>
      <c r="C269" s="19"/>
      <c r="D269" s="71">
        <f>+'2'!I269</f>
        <v>0</v>
      </c>
      <c r="E269" s="90">
        <v>0</v>
      </c>
      <c r="F269" s="46">
        <f t="shared" si="25"/>
        <v>0</v>
      </c>
      <c r="G269" s="101">
        <v>0</v>
      </c>
      <c r="H269" s="99">
        <v>0</v>
      </c>
      <c r="I269" s="46">
        <f t="shared" si="26"/>
        <v>0</v>
      </c>
      <c r="J269" s="91"/>
      <c r="K269" s="20"/>
      <c r="L269" s="72">
        <f t="shared" si="27"/>
        <v>0</v>
      </c>
      <c r="M269" s="17" t="s">
        <v>16</v>
      </c>
      <c r="N269" s="18">
        <v>0</v>
      </c>
      <c r="O269" s="23">
        <f t="shared" si="28"/>
        <v>0</v>
      </c>
      <c r="P269" s="19"/>
      <c r="Q269" s="43">
        <f t="shared" si="29"/>
        <v>0</v>
      </c>
    </row>
    <row r="270" spans="1:17" ht="24.6" x14ac:dyDescent="0.65">
      <c r="A270" s="10">
        <v>266</v>
      </c>
      <c r="B270" s="10"/>
      <c r="C270" s="19"/>
      <c r="D270" s="71">
        <f>+'2'!I270</f>
        <v>0</v>
      </c>
      <c r="E270" s="90">
        <v>0</v>
      </c>
      <c r="F270" s="46">
        <f t="shared" si="25"/>
        <v>0</v>
      </c>
      <c r="G270" s="101">
        <v>0</v>
      </c>
      <c r="H270" s="99">
        <v>0</v>
      </c>
      <c r="I270" s="46">
        <f t="shared" si="26"/>
        <v>0</v>
      </c>
      <c r="J270" s="91"/>
      <c r="K270" s="20"/>
      <c r="L270" s="72">
        <f t="shared" si="27"/>
        <v>0</v>
      </c>
      <c r="M270" s="17" t="s">
        <v>16</v>
      </c>
      <c r="N270" s="18">
        <v>0</v>
      </c>
      <c r="O270" s="23">
        <f t="shared" si="28"/>
        <v>0</v>
      </c>
      <c r="P270" s="19"/>
      <c r="Q270" s="43">
        <f t="shared" si="29"/>
        <v>0</v>
      </c>
    </row>
    <row r="271" spans="1:17" ht="24.6" x14ac:dyDescent="0.65">
      <c r="A271" s="10">
        <v>267</v>
      </c>
      <c r="B271" s="10"/>
      <c r="C271" s="19"/>
      <c r="D271" s="71">
        <f>+'2'!I271</f>
        <v>0</v>
      </c>
      <c r="E271" s="90">
        <v>0</v>
      </c>
      <c r="F271" s="46">
        <f t="shared" si="25"/>
        <v>0</v>
      </c>
      <c r="G271" s="101">
        <v>0</v>
      </c>
      <c r="H271" s="99">
        <v>0</v>
      </c>
      <c r="I271" s="46">
        <f t="shared" si="26"/>
        <v>0</v>
      </c>
      <c r="J271" s="91"/>
      <c r="K271" s="20"/>
      <c r="L271" s="72">
        <f t="shared" si="27"/>
        <v>0</v>
      </c>
      <c r="M271" s="17" t="s">
        <v>16</v>
      </c>
      <c r="N271" s="18">
        <v>0</v>
      </c>
      <c r="O271" s="23">
        <f t="shared" si="28"/>
        <v>0</v>
      </c>
      <c r="P271" s="19"/>
      <c r="Q271" s="43">
        <f t="shared" si="29"/>
        <v>0</v>
      </c>
    </row>
    <row r="272" spans="1:17" ht="24.6" x14ac:dyDescent="0.65">
      <c r="A272" s="10">
        <v>268</v>
      </c>
      <c r="B272" s="10"/>
      <c r="C272" s="19"/>
      <c r="D272" s="71">
        <f>+'2'!I272</f>
        <v>0</v>
      </c>
      <c r="E272" s="90">
        <v>0</v>
      </c>
      <c r="F272" s="46">
        <f t="shared" ref="F272:F284" si="30">D272+E272</f>
        <v>0</v>
      </c>
      <c r="G272" s="101">
        <v>0</v>
      </c>
      <c r="H272" s="99">
        <v>0</v>
      </c>
      <c r="I272" s="46">
        <f t="shared" si="26"/>
        <v>0</v>
      </c>
      <c r="J272" s="91"/>
      <c r="K272" s="20"/>
      <c r="L272" s="72">
        <f t="shared" si="27"/>
        <v>0</v>
      </c>
      <c r="M272" s="17" t="s">
        <v>16</v>
      </c>
      <c r="N272" s="18">
        <v>0</v>
      </c>
      <c r="O272" s="23">
        <f t="shared" si="28"/>
        <v>0</v>
      </c>
      <c r="P272" s="19"/>
      <c r="Q272" s="43">
        <f t="shared" si="29"/>
        <v>0</v>
      </c>
    </row>
    <row r="273" spans="1:18" ht="24.6" x14ac:dyDescent="0.65">
      <c r="A273" s="10">
        <v>269</v>
      </c>
      <c r="B273" s="10"/>
      <c r="C273" s="19"/>
      <c r="D273" s="71">
        <f>+'2'!I273</f>
        <v>0</v>
      </c>
      <c r="E273" s="90">
        <v>0</v>
      </c>
      <c r="F273" s="46">
        <f t="shared" si="30"/>
        <v>0</v>
      </c>
      <c r="G273" s="101">
        <v>0</v>
      </c>
      <c r="H273" s="99">
        <v>0</v>
      </c>
      <c r="I273" s="46">
        <f t="shared" si="26"/>
        <v>0</v>
      </c>
      <c r="J273" s="91"/>
      <c r="K273" s="20"/>
      <c r="L273" s="72">
        <f t="shared" si="27"/>
        <v>0</v>
      </c>
      <c r="M273" s="17" t="s">
        <v>16</v>
      </c>
      <c r="N273" s="18">
        <v>0</v>
      </c>
      <c r="O273" s="23">
        <f t="shared" si="28"/>
        <v>0</v>
      </c>
      <c r="P273" s="19"/>
      <c r="Q273" s="43">
        <f t="shared" si="29"/>
        <v>0</v>
      </c>
    </row>
    <row r="274" spans="1:18" ht="24.6" x14ac:dyDescent="0.65">
      <c r="A274" s="10">
        <v>270</v>
      </c>
      <c r="B274" s="10"/>
      <c r="C274" s="19"/>
      <c r="D274" s="71">
        <f>+'2'!I274</f>
        <v>0</v>
      </c>
      <c r="E274" s="90">
        <v>0</v>
      </c>
      <c r="F274" s="46">
        <f t="shared" si="30"/>
        <v>0</v>
      </c>
      <c r="G274" s="101">
        <v>0</v>
      </c>
      <c r="H274" s="99">
        <v>0</v>
      </c>
      <c r="I274" s="46">
        <f t="shared" si="26"/>
        <v>0</v>
      </c>
      <c r="J274" s="91"/>
      <c r="K274" s="20"/>
      <c r="L274" s="72">
        <f t="shared" si="27"/>
        <v>0</v>
      </c>
      <c r="M274" s="17" t="s">
        <v>16</v>
      </c>
      <c r="N274" s="18">
        <v>0</v>
      </c>
      <c r="O274" s="23">
        <f t="shared" si="28"/>
        <v>0</v>
      </c>
      <c r="P274" s="19"/>
      <c r="Q274" s="43">
        <f t="shared" si="29"/>
        <v>0</v>
      </c>
    </row>
    <row r="275" spans="1:18" ht="24.6" x14ac:dyDescent="0.65">
      <c r="A275" s="10">
        <v>271</v>
      </c>
      <c r="B275" s="10"/>
      <c r="C275" s="19"/>
      <c r="D275" s="71">
        <f>+'2'!I275</f>
        <v>0</v>
      </c>
      <c r="E275" s="90">
        <v>0</v>
      </c>
      <c r="F275" s="46">
        <f t="shared" si="30"/>
        <v>0</v>
      </c>
      <c r="G275" s="101">
        <v>0</v>
      </c>
      <c r="H275" s="99">
        <v>0</v>
      </c>
      <c r="I275" s="46">
        <f t="shared" si="26"/>
        <v>0</v>
      </c>
      <c r="J275" s="91"/>
      <c r="K275" s="20"/>
      <c r="L275" s="72">
        <f t="shared" si="27"/>
        <v>0</v>
      </c>
      <c r="M275" s="17" t="s">
        <v>16</v>
      </c>
      <c r="N275" s="18">
        <v>0</v>
      </c>
      <c r="O275" s="23">
        <f t="shared" si="28"/>
        <v>0</v>
      </c>
      <c r="P275" s="19"/>
      <c r="Q275" s="43">
        <f t="shared" si="29"/>
        <v>0</v>
      </c>
    </row>
    <row r="276" spans="1:18" ht="24.6" x14ac:dyDescent="0.65">
      <c r="A276" s="10">
        <v>272</v>
      </c>
      <c r="B276" s="10"/>
      <c r="C276" s="19"/>
      <c r="D276" s="71">
        <f>+'2'!I276</f>
        <v>0</v>
      </c>
      <c r="E276" s="90">
        <v>0</v>
      </c>
      <c r="F276" s="46">
        <f t="shared" si="30"/>
        <v>0</v>
      </c>
      <c r="G276" s="101">
        <v>0</v>
      </c>
      <c r="H276" s="99">
        <v>0</v>
      </c>
      <c r="I276" s="46">
        <f t="shared" si="26"/>
        <v>0</v>
      </c>
      <c r="J276" s="91"/>
      <c r="K276" s="20"/>
      <c r="L276" s="72">
        <f t="shared" si="27"/>
        <v>0</v>
      </c>
      <c r="M276" s="17" t="s">
        <v>16</v>
      </c>
      <c r="N276" s="18">
        <v>0</v>
      </c>
      <c r="O276" s="23">
        <f t="shared" si="28"/>
        <v>0</v>
      </c>
      <c r="P276" s="19"/>
      <c r="Q276" s="43">
        <f t="shared" si="29"/>
        <v>0</v>
      </c>
    </row>
    <row r="277" spans="1:18" ht="24.6" x14ac:dyDescent="0.65">
      <c r="A277" s="10">
        <v>273</v>
      </c>
      <c r="B277" s="10"/>
      <c r="C277" s="19"/>
      <c r="D277" s="71">
        <f>+'2'!I277</f>
        <v>0</v>
      </c>
      <c r="E277" s="90">
        <v>0</v>
      </c>
      <c r="F277" s="46">
        <f t="shared" si="30"/>
        <v>0</v>
      </c>
      <c r="G277" s="101">
        <v>0</v>
      </c>
      <c r="H277" s="99">
        <v>0</v>
      </c>
      <c r="I277" s="46">
        <f t="shared" si="26"/>
        <v>0</v>
      </c>
      <c r="J277" s="91"/>
      <c r="K277" s="20"/>
      <c r="L277" s="72">
        <f t="shared" si="27"/>
        <v>0</v>
      </c>
      <c r="M277" s="17" t="s">
        <v>16</v>
      </c>
      <c r="N277" s="18">
        <v>0</v>
      </c>
      <c r="O277" s="23">
        <f t="shared" si="28"/>
        <v>0</v>
      </c>
      <c r="P277" s="19"/>
      <c r="Q277" s="43">
        <f t="shared" si="29"/>
        <v>0</v>
      </c>
    </row>
    <row r="278" spans="1:18" ht="24.6" x14ac:dyDescent="0.65">
      <c r="A278" s="10">
        <v>274</v>
      </c>
      <c r="B278" s="10"/>
      <c r="C278" s="19"/>
      <c r="D278" s="71">
        <f>+'2'!I278</f>
        <v>0</v>
      </c>
      <c r="E278" s="90">
        <v>0</v>
      </c>
      <c r="F278" s="46">
        <f t="shared" si="30"/>
        <v>0</v>
      </c>
      <c r="G278" s="101">
        <v>0</v>
      </c>
      <c r="H278" s="99">
        <v>0</v>
      </c>
      <c r="I278" s="46">
        <f t="shared" si="26"/>
        <v>0</v>
      </c>
      <c r="J278" s="91"/>
      <c r="K278" s="20"/>
      <c r="L278" s="72">
        <f t="shared" si="27"/>
        <v>0</v>
      </c>
      <c r="M278" s="17" t="s">
        <v>16</v>
      </c>
      <c r="N278" s="18">
        <v>0</v>
      </c>
      <c r="O278" s="23">
        <f t="shared" si="28"/>
        <v>0</v>
      </c>
      <c r="P278" s="19"/>
      <c r="Q278" s="43">
        <f t="shared" si="29"/>
        <v>0</v>
      </c>
    </row>
    <row r="279" spans="1:18" ht="24.6" x14ac:dyDescent="0.65">
      <c r="A279" s="10">
        <v>275</v>
      </c>
      <c r="B279" s="10"/>
      <c r="C279" s="19"/>
      <c r="D279" s="71">
        <f>+'2'!I279</f>
        <v>0</v>
      </c>
      <c r="E279" s="90">
        <v>0</v>
      </c>
      <c r="F279" s="46">
        <f t="shared" si="30"/>
        <v>0</v>
      </c>
      <c r="G279" s="101">
        <v>0</v>
      </c>
      <c r="H279" s="99">
        <v>0</v>
      </c>
      <c r="I279" s="46">
        <f t="shared" si="26"/>
        <v>0</v>
      </c>
      <c r="J279" s="91"/>
      <c r="K279" s="20"/>
      <c r="L279" s="72">
        <f t="shared" si="27"/>
        <v>0</v>
      </c>
      <c r="M279" s="17" t="s">
        <v>16</v>
      </c>
      <c r="N279" s="18">
        <v>0</v>
      </c>
      <c r="O279" s="23">
        <f t="shared" si="28"/>
        <v>0</v>
      </c>
      <c r="P279" s="19"/>
      <c r="Q279" s="43">
        <f t="shared" si="29"/>
        <v>0</v>
      </c>
    </row>
    <row r="280" spans="1:18" ht="24.6" x14ac:dyDescent="0.65">
      <c r="A280" s="10">
        <v>276</v>
      </c>
      <c r="B280" s="10"/>
      <c r="C280" s="19"/>
      <c r="D280" s="71">
        <f>+'2'!I280</f>
        <v>0</v>
      </c>
      <c r="E280" s="90">
        <v>0</v>
      </c>
      <c r="F280" s="46">
        <f t="shared" si="30"/>
        <v>0</v>
      </c>
      <c r="G280" s="101">
        <v>0</v>
      </c>
      <c r="H280" s="99">
        <v>0</v>
      </c>
      <c r="I280" s="46">
        <f t="shared" si="26"/>
        <v>0</v>
      </c>
      <c r="J280" s="91"/>
      <c r="K280" s="20"/>
      <c r="L280" s="72">
        <f t="shared" si="27"/>
        <v>0</v>
      </c>
      <c r="M280" s="17" t="s">
        <v>16</v>
      </c>
      <c r="N280" s="18">
        <v>0</v>
      </c>
      <c r="O280" s="23">
        <f t="shared" si="28"/>
        <v>0</v>
      </c>
      <c r="P280" s="19"/>
      <c r="Q280" s="43">
        <f t="shared" si="29"/>
        <v>0</v>
      </c>
    </row>
    <row r="281" spans="1:18" ht="24.6" x14ac:dyDescent="0.65">
      <c r="A281" s="10">
        <v>277</v>
      </c>
      <c r="B281" s="10"/>
      <c r="C281" s="19"/>
      <c r="D281" s="71">
        <f>+'2'!I281</f>
        <v>0</v>
      </c>
      <c r="E281" s="90">
        <v>0</v>
      </c>
      <c r="F281" s="46">
        <f t="shared" si="30"/>
        <v>0</v>
      </c>
      <c r="G281" s="101">
        <v>0</v>
      </c>
      <c r="H281" s="99">
        <v>0</v>
      </c>
      <c r="I281" s="46">
        <f t="shared" si="26"/>
        <v>0</v>
      </c>
      <c r="J281" s="91"/>
      <c r="K281" s="20"/>
      <c r="L281" s="72">
        <f t="shared" si="27"/>
        <v>0</v>
      </c>
      <c r="M281" s="17" t="s">
        <v>16</v>
      </c>
      <c r="N281" s="18">
        <v>0</v>
      </c>
      <c r="O281" s="23">
        <f t="shared" si="28"/>
        <v>0</v>
      </c>
      <c r="P281" s="19"/>
      <c r="Q281" s="43">
        <f t="shared" si="29"/>
        <v>0</v>
      </c>
    </row>
    <row r="282" spans="1:18" ht="24.6" x14ac:dyDescent="0.65">
      <c r="A282" s="10">
        <v>278</v>
      </c>
      <c r="B282" s="10"/>
      <c r="C282" s="19"/>
      <c r="D282" s="71">
        <f>+'2'!I282</f>
        <v>0</v>
      </c>
      <c r="E282" s="90">
        <v>0</v>
      </c>
      <c r="F282" s="46">
        <f t="shared" si="30"/>
        <v>0</v>
      </c>
      <c r="G282" s="101">
        <v>0</v>
      </c>
      <c r="H282" s="99">
        <v>0</v>
      </c>
      <c r="I282" s="46">
        <f t="shared" si="26"/>
        <v>0</v>
      </c>
      <c r="J282" s="91"/>
      <c r="K282" s="20"/>
      <c r="L282" s="72">
        <f t="shared" si="27"/>
        <v>0</v>
      </c>
      <c r="M282" s="17" t="s">
        <v>16</v>
      </c>
      <c r="N282" s="18">
        <v>0</v>
      </c>
      <c r="O282" s="23">
        <f t="shared" si="28"/>
        <v>0</v>
      </c>
      <c r="P282" s="19"/>
      <c r="Q282" s="43">
        <f t="shared" si="29"/>
        <v>0</v>
      </c>
    </row>
    <row r="283" spans="1:18" ht="24.6" x14ac:dyDescent="0.65">
      <c r="A283" s="10">
        <v>279</v>
      </c>
      <c r="B283" s="10"/>
      <c r="C283" s="19"/>
      <c r="D283" s="71"/>
      <c r="E283" s="90">
        <v>0</v>
      </c>
      <c r="F283" s="46">
        <f t="shared" ref="F283" si="31">D283+E283</f>
        <v>0</v>
      </c>
      <c r="G283" s="101">
        <v>0</v>
      </c>
      <c r="H283" s="99">
        <v>0</v>
      </c>
      <c r="I283" s="46">
        <f t="shared" ref="I283" si="32">+F283-G283-J283-H283</f>
        <v>0</v>
      </c>
      <c r="J283" s="91"/>
      <c r="K283" s="20"/>
      <c r="L283" s="72">
        <f t="shared" ref="L283" si="33">+K283*J283</f>
        <v>0</v>
      </c>
      <c r="M283" s="17" t="s">
        <v>16</v>
      </c>
      <c r="N283" s="18">
        <v>0</v>
      </c>
      <c r="O283" s="23">
        <f t="shared" si="28"/>
        <v>0</v>
      </c>
      <c r="P283" s="19"/>
      <c r="Q283" s="43"/>
    </row>
    <row r="284" spans="1:18" ht="24.6" x14ac:dyDescent="0.65">
      <c r="A284" s="10">
        <v>280</v>
      </c>
      <c r="B284" s="10"/>
      <c r="C284" s="19"/>
      <c r="D284" s="71">
        <f>+'2'!I284</f>
        <v>0</v>
      </c>
      <c r="E284" s="90">
        <v>0</v>
      </c>
      <c r="F284" s="46">
        <f t="shared" si="30"/>
        <v>0</v>
      </c>
      <c r="G284" s="101">
        <v>0</v>
      </c>
      <c r="H284" s="99">
        <v>0</v>
      </c>
      <c r="I284" s="46">
        <f t="shared" si="26"/>
        <v>0</v>
      </c>
      <c r="J284" s="91"/>
      <c r="K284" s="20"/>
      <c r="L284" s="72">
        <f t="shared" si="27"/>
        <v>0</v>
      </c>
      <c r="M284" s="17" t="s">
        <v>16</v>
      </c>
      <c r="N284" s="18">
        <v>0</v>
      </c>
      <c r="O284" s="23">
        <f t="shared" si="28"/>
        <v>0</v>
      </c>
      <c r="P284" s="19"/>
      <c r="Q284" s="43">
        <f t="shared" si="29"/>
        <v>0</v>
      </c>
    </row>
    <row r="285" spans="1:18" ht="24.6" x14ac:dyDescent="0.65">
      <c r="A285" s="1"/>
      <c r="B285" s="1"/>
      <c r="D285" s="24"/>
      <c r="E285" s="25"/>
      <c r="F285" s="24"/>
      <c r="G285" s="25"/>
      <c r="H285" s="25"/>
      <c r="I285" s="24"/>
      <c r="J285" s="24"/>
      <c r="K285" s="26"/>
      <c r="L285" s="28"/>
      <c r="M285" s="27"/>
      <c r="N285" s="18">
        <v>0</v>
      </c>
      <c r="O285" s="96" t="s">
        <v>213</v>
      </c>
      <c r="P285" s="96"/>
      <c r="Q285" s="96">
        <f>SUM(Q5:Q284)</f>
        <v>0</v>
      </c>
      <c r="R285" s="96"/>
    </row>
    <row r="286" spans="1:18" ht="25.5" customHeight="1" x14ac:dyDescent="0.6">
      <c r="A286" s="1"/>
      <c r="B286" s="1"/>
      <c r="D286" s="24"/>
      <c r="E286" s="25"/>
      <c r="F286" s="24"/>
      <c r="G286" s="25"/>
      <c r="H286" s="25"/>
      <c r="I286" s="24"/>
      <c r="J286" s="182" t="s">
        <v>212</v>
      </c>
      <c r="K286" s="183"/>
      <c r="L286" s="30">
        <f>+AB188</f>
        <v>0</v>
      </c>
      <c r="M286" s="27"/>
      <c r="N286" s="29"/>
    </row>
    <row r="287" spans="1:18" ht="24.6" x14ac:dyDescent="0.65">
      <c r="A287" s="1"/>
      <c r="B287" s="1"/>
      <c r="D287" s="31"/>
      <c r="F287" s="31"/>
      <c r="I287" s="31"/>
      <c r="J287" s="32"/>
      <c r="K287" s="184" t="s">
        <v>202</v>
      </c>
      <c r="L287" s="184"/>
      <c r="M287" s="33">
        <f>SUM(L5:L286)</f>
        <v>6790</v>
      </c>
    </row>
    <row r="288" spans="1:18" ht="24.6" x14ac:dyDescent="0.65">
      <c r="A288" s="1"/>
      <c r="B288" s="1"/>
      <c r="D288" s="31"/>
      <c r="F288" s="31"/>
      <c r="I288" s="31"/>
      <c r="K288" s="169" t="s">
        <v>203</v>
      </c>
      <c r="L288" s="170"/>
      <c r="M288" s="36">
        <v>0</v>
      </c>
    </row>
    <row r="289" spans="1:18" ht="24.6" x14ac:dyDescent="0.65">
      <c r="A289" s="1"/>
      <c r="B289" s="1"/>
      <c r="D289" s="31"/>
      <c r="F289" s="31"/>
      <c r="I289" s="31"/>
      <c r="K289" s="34" t="s">
        <v>204</v>
      </c>
      <c r="L289" s="35"/>
      <c r="M289" s="36">
        <f>SUM(N289:AS289)</f>
        <v>1625</v>
      </c>
      <c r="N289" s="2">
        <v>180</v>
      </c>
      <c r="O289" s="2">
        <v>130</v>
      </c>
      <c r="P289" s="2">
        <v>185</v>
      </c>
      <c r="Q289" s="2">
        <v>130</v>
      </c>
      <c r="R289" s="2">
        <v>1000</v>
      </c>
    </row>
    <row r="290" spans="1:18" ht="24.6" x14ac:dyDescent="0.65">
      <c r="A290" s="1"/>
      <c r="B290" s="1"/>
      <c r="D290" s="31"/>
      <c r="F290" s="31"/>
      <c r="I290" s="31"/>
      <c r="K290" s="169" t="s">
        <v>205</v>
      </c>
      <c r="L290" s="170"/>
      <c r="M290" s="36">
        <v>0</v>
      </c>
    </row>
    <row r="291" spans="1:18" ht="24.6" x14ac:dyDescent="0.65">
      <c r="A291" s="1"/>
      <c r="B291" s="1"/>
      <c r="D291" s="31"/>
      <c r="F291" s="31"/>
      <c r="I291" s="31"/>
      <c r="K291" s="169" t="s">
        <v>206</v>
      </c>
      <c r="L291" s="170"/>
      <c r="M291" s="36">
        <v>350</v>
      </c>
    </row>
    <row r="292" spans="1:18" ht="24.6" x14ac:dyDescent="0.65">
      <c r="A292" s="1"/>
      <c r="B292" s="1"/>
      <c r="D292" s="31"/>
      <c r="F292" s="31"/>
      <c r="I292" s="31"/>
      <c r="K292" s="169" t="s">
        <v>207</v>
      </c>
      <c r="L292" s="170"/>
      <c r="M292" s="37">
        <f>SUM(N5:N285)</f>
        <v>1040</v>
      </c>
      <c r="O292" s="23"/>
    </row>
    <row r="293" spans="1:18" ht="24.6" x14ac:dyDescent="0.65">
      <c r="A293" s="1"/>
      <c r="B293" s="1"/>
      <c r="D293" s="31"/>
      <c r="F293" s="31"/>
      <c r="I293" s="31"/>
      <c r="K293" s="169" t="s">
        <v>208</v>
      </c>
      <c r="L293" s="170"/>
      <c r="M293" s="33">
        <f>M287-M288-M289-M291-M292</f>
        <v>3775</v>
      </c>
    </row>
    <row r="294" spans="1:18" ht="24.6" x14ac:dyDescent="0.65">
      <c r="A294" s="1"/>
      <c r="B294" s="1"/>
      <c r="D294" s="31"/>
      <c r="F294" s="31"/>
      <c r="I294" s="31"/>
      <c r="K294" s="169" t="s">
        <v>209</v>
      </c>
      <c r="L294" s="170"/>
      <c r="M294" s="37">
        <v>3775</v>
      </c>
    </row>
    <row r="295" spans="1:18" ht="24.6" x14ac:dyDescent="0.65">
      <c r="A295" s="1"/>
      <c r="B295" s="1"/>
      <c r="D295" s="31"/>
      <c r="F295" s="31"/>
      <c r="I295" s="31"/>
      <c r="K295" s="169" t="s">
        <v>210</v>
      </c>
      <c r="L295" s="170"/>
      <c r="M295" s="33">
        <f>+M294-M293</f>
        <v>0</v>
      </c>
    </row>
    <row r="296" spans="1:18" ht="24.6" x14ac:dyDescent="0.65">
      <c r="I296" s="2"/>
      <c r="K296" s="169" t="s">
        <v>211</v>
      </c>
      <c r="L296" s="170"/>
      <c r="M296" s="33">
        <f>+M294-M293</f>
        <v>0</v>
      </c>
      <c r="O296" s="23"/>
    </row>
    <row r="297" spans="1:18" x14ac:dyDescent="0.6">
      <c r="I297" s="2"/>
      <c r="K297" s="2"/>
    </row>
    <row r="298" spans="1:18" ht="24.6" x14ac:dyDescent="0.65">
      <c r="I298" s="2"/>
      <c r="K298" s="92" t="s">
        <v>333</v>
      </c>
    </row>
    <row r="299" spans="1:18" x14ac:dyDescent="0.6">
      <c r="I299" s="2"/>
      <c r="K299" s="2"/>
    </row>
    <row r="300" spans="1:18" x14ac:dyDescent="0.6">
      <c r="I300" s="2"/>
      <c r="K300" s="2"/>
    </row>
    <row r="301" spans="1:18" x14ac:dyDescent="0.6">
      <c r="I301" s="2"/>
      <c r="K301" s="2"/>
    </row>
    <row r="302" spans="1:18" x14ac:dyDescent="0.6">
      <c r="I302" s="2"/>
      <c r="K302" s="2"/>
    </row>
    <row r="303" spans="1:18" x14ac:dyDescent="0.6">
      <c r="I303" s="2"/>
      <c r="K303" s="2"/>
    </row>
    <row r="304" spans="1:18" x14ac:dyDescent="0.6">
      <c r="I304" s="2"/>
      <c r="K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C296" xr:uid="{A8659A1D-7742-48A0-A8EC-0F2280F9B025}"/>
  <mergeCells count="35">
    <mergeCell ref="A2:M2"/>
    <mergeCell ref="S2:AC2"/>
    <mergeCell ref="A3:A4"/>
    <mergeCell ref="C3:C4"/>
    <mergeCell ref="D3:D4"/>
    <mergeCell ref="E3:E4"/>
    <mergeCell ref="F3:F4"/>
    <mergeCell ref="I3:I4"/>
    <mergeCell ref="J3:L3"/>
    <mergeCell ref="M3:M4"/>
    <mergeCell ref="Y3:Y4"/>
    <mergeCell ref="Z3:AB3"/>
    <mergeCell ref="AC3:AC4"/>
    <mergeCell ref="H3:H4"/>
    <mergeCell ref="P3:P4"/>
    <mergeCell ref="Q3:Q4"/>
    <mergeCell ref="AD3:AD4"/>
    <mergeCell ref="V3:V4"/>
    <mergeCell ref="W3:W4"/>
    <mergeCell ref="K293:L293"/>
    <mergeCell ref="T32:AA32"/>
    <mergeCell ref="N3:N4"/>
    <mergeCell ref="S3:S4"/>
    <mergeCell ref="T3:T4"/>
    <mergeCell ref="U3:U4"/>
    <mergeCell ref="B3:B4"/>
    <mergeCell ref="K294:L294"/>
    <mergeCell ref="K295:L295"/>
    <mergeCell ref="K296:L296"/>
    <mergeCell ref="J286:K286"/>
    <mergeCell ref="K287:L287"/>
    <mergeCell ref="K288:L288"/>
    <mergeCell ref="K290:L290"/>
    <mergeCell ref="K291:L291"/>
    <mergeCell ref="K292:L292"/>
  </mergeCells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2BA4-26A3-4651-B446-A147BD6B036F}">
  <sheetPr>
    <tabColor rgb="FFF789D2"/>
  </sheetPr>
  <dimension ref="A1:AD371"/>
  <sheetViews>
    <sheetView zoomScaleNormal="100" workbookViewId="0">
      <pane xSplit="9" ySplit="4" topLeftCell="J5" activePane="bottomRight" state="frozen"/>
      <selection activeCell="K15" sqref="K15"/>
      <selection pane="topRight" activeCell="K15" sqref="K15"/>
      <selection pane="bottomLeft" activeCell="K15" sqref="K15"/>
      <selection pane="bottomRight" activeCell="K15" sqref="K15"/>
    </sheetView>
  </sheetViews>
  <sheetFormatPr defaultColWidth="9" defaultRowHeight="24" x14ac:dyDescent="0.6"/>
  <cols>
    <col min="1" max="1" width="6.69921875" style="2" customWidth="1"/>
    <col min="2" max="2" width="14" style="2" hidden="1" customWidth="1"/>
    <col min="3" max="3" width="43.69921875" style="2" bestFit="1" customWidth="1"/>
    <col min="4" max="8" width="9.69921875" style="2" customWidth="1"/>
    <col min="9" max="9" width="9.69921875" style="38" customWidth="1"/>
    <col min="10" max="10" width="9.69921875" style="2" customWidth="1"/>
    <col min="11" max="11" width="9.69921875" style="39" customWidth="1"/>
    <col min="12" max="12" width="10.69921875" style="2" customWidth="1"/>
    <col min="13" max="13" width="17.69921875" style="2" bestFit="1" customWidth="1"/>
    <col min="14" max="14" width="9" style="2"/>
    <col min="15" max="15" width="19.09765625" style="2" customWidth="1"/>
    <col min="16" max="16" width="10.09765625" style="2" customWidth="1"/>
    <col min="17" max="17" width="17.69921875" style="2" bestFit="1" customWidth="1"/>
    <col min="18" max="18" width="10.09765625" style="2" bestFit="1" customWidth="1"/>
    <col min="19" max="19" width="9" style="2"/>
    <col min="20" max="20" width="34.69921875" style="2" bestFit="1" customWidth="1"/>
    <col min="21" max="28" width="9" style="2"/>
    <col min="29" max="29" width="15.69921875" style="2" customWidth="1"/>
    <col min="30" max="16384" width="9" style="2"/>
  </cols>
  <sheetData>
    <row r="1" spans="1:30" x14ac:dyDescent="0.6">
      <c r="A1" s="1"/>
      <c r="B1" s="1"/>
      <c r="I1" s="2"/>
      <c r="K1" s="2"/>
    </row>
    <row r="2" spans="1:30" s="3" customFormat="1" ht="28.8" x14ac:dyDescent="0.75">
      <c r="A2" s="180" t="s">
        <v>263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S2" s="181" t="s">
        <v>0</v>
      </c>
      <c r="T2" s="181"/>
      <c r="U2" s="181"/>
      <c r="V2" s="181"/>
      <c r="W2" s="181"/>
      <c r="X2" s="181"/>
      <c r="Y2" s="181"/>
      <c r="Z2" s="181"/>
      <c r="AA2" s="181"/>
      <c r="AB2" s="181"/>
      <c r="AC2" s="181"/>
    </row>
    <row r="3" spans="1:30" s="5" customFormat="1" ht="26.4" x14ac:dyDescent="0.7">
      <c r="A3" s="171" t="s">
        <v>1</v>
      </c>
      <c r="B3" s="167" t="s">
        <v>487</v>
      </c>
      <c r="C3" s="176" t="s">
        <v>2</v>
      </c>
      <c r="D3" s="171" t="s">
        <v>3</v>
      </c>
      <c r="E3" s="171" t="s">
        <v>4</v>
      </c>
      <c r="F3" s="171" t="s">
        <v>5</v>
      </c>
      <c r="G3" s="100" t="s">
        <v>6</v>
      </c>
      <c r="H3" s="178" t="s">
        <v>335</v>
      </c>
      <c r="I3" s="171" t="s">
        <v>7</v>
      </c>
      <c r="J3" s="177" t="s">
        <v>8</v>
      </c>
      <c r="K3" s="177"/>
      <c r="L3" s="177"/>
      <c r="M3" s="171" t="s">
        <v>9</v>
      </c>
      <c r="N3" s="175" t="s">
        <v>10</v>
      </c>
      <c r="P3" s="163" t="s">
        <v>336</v>
      </c>
      <c r="Q3" s="165" t="s">
        <v>337</v>
      </c>
      <c r="S3" s="171" t="s">
        <v>1</v>
      </c>
      <c r="T3" s="171" t="s">
        <v>2</v>
      </c>
      <c r="U3" s="171" t="s">
        <v>3</v>
      </c>
      <c r="V3" s="171" t="s">
        <v>4</v>
      </c>
      <c r="W3" s="171" t="s">
        <v>5</v>
      </c>
      <c r="X3" s="88" t="s">
        <v>6</v>
      </c>
      <c r="Y3" s="171" t="s">
        <v>7</v>
      </c>
      <c r="Z3" s="177" t="s">
        <v>8</v>
      </c>
      <c r="AA3" s="177"/>
      <c r="AB3" s="177"/>
      <c r="AC3" s="171" t="s">
        <v>9</v>
      </c>
      <c r="AD3" s="175" t="s">
        <v>10</v>
      </c>
    </row>
    <row r="4" spans="1:30" s="5" customFormat="1" ht="26.4" x14ac:dyDescent="0.7">
      <c r="A4" s="171"/>
      <c r="B4" s="168"/>
      <c r="C4" s="176"/>
      <c r="D4" s="171"/>
      <c r="E4" s="171"/>
      <c r="F4" s="171"/>
      <c r="G4" s="100" t="s">
        <v>11</v>
      </c>
      <c r="H4" s="179"/>
      <c r="I4" s="171"/>
      <c r="J4" s="88" t="s">
        <v>12</v>
      </c>
      <c r="K4" s="89" t="s">
        <v>13</v>
      </c>
      <c r="L4" s="88" t="s">
        <v>14</v>
      </c>
      <c r="M4" s="171"/>
      <c r="N4" s="175"/>
      <c r="P4" s="164"/>
      <c r="Q4" s="166"/>
      <c r="S4" s="171"/>
      <c r="T4" s="171"/>
      <c r="U4" s="171"/>
      <c r="V4" s="171"/>
      <c r="W4" s="171"/>
      <c r="X4" s="88" t="s">
        <v>11</v>
      </c>
      <c r="Y4" s="171"/>
      <c r="Z4" s="88" t="s">
        <v>12</v>
      </c>
      <c r="AA4" s="89" t="s">
        <v>13</v>
      </c>
      <c r="AB4" s="88" t="s">
        <v>14</v>
      </c>
      <c r="AC4" s="171"/>
      <c r="AD4" s="175"/>
    </row>
    <row r="5" spans="1:30" ht="24.6" x14ac:dyDescent="0.65">
      <c r="A5" s="10">
        <v>1</v>
      </c>
      <c r="B5" s="10" t="s">
        <v>492</v>
      </c>
      <c r="C5" s="19" t="s">
        <v>407</v>
      </c>
      <c r="D5" s="71">
        <f>+'3'!I5</f>
        <v>27</v>
      </c>
      <c r="E5" s="90">
        <v>0</v>
      </c>
      <c r="F5" s="46">
        <f t="shared" ref="F5:F147" si="0">D5+E5</f>
        <v>27</v>
      </c>
      <c r="G5" s="101">
        <v>0</v>
      </c>
      <c r="H5" s="99">
        <v>0</v>
      </c>
      <c r="I5" s="46">
        <f t="shared" ref="I5:I71" si="1">+F5-G5-J5-H5</f>
        <v>25</v>
      </c>
      <c r="J5" s="91">
        <v>2</v>
      </c>
      <c r="K5" s="15">
        <v>50</v>
      </c>
      <c r="L5" s="72">
        <f>+K5*J5</f>
        <v>100</v>
      </c>
      <c r="M5" s="17" t="s">
        <v>16</v>
      </c>
      <c r="N5" s="18">
        <v>0</v>
      </c>
      <c r="O5" s="23">
        <f>SUM(L5-N5)</f>
        <v>100</v>
      </c>
      <c r="P5" s="19"/>
      <c r="Q5" s="43">
        <f>+L5*P5</f>
        <v>0</v>
      </c>
      <c r="S5" s="10">
        <v>1</v>
      </c>
      <c r="T5" s="19"/>
      <c r="U5" s="46">
        <v>0</v>
      </c>
      <c r="V5" s="90">
        <v>0</v>
      </c>
      <c r="W5" s="46">
        <f t="shared" ref="W5:W14" si="2">U5+V5</f>
        <v>0</v>
      </c>
      <c r="X5" s="90">
        <v>0</v>
      </c>
      <c r="Y5" s="46">
        <f t="shared" ref="Y5:Y14" si="3">W5-X5-Z5</f>
        <v>0</v>
      </c>
      <c r="Z5" s="91">
        <v>0</v>
      </c>
      <c r="AA5" s="22"/>
      <c r="AB5" s="43">
        <f t="shared" ref="AB5:AB14" si="4">Z5*AA5</f>
        <v>0</v>
      </c>
      <c r="AC5" s="17" t="s">
        <v>16</v>
      </c>
      <c r="AD5" s="18">
        <v>0</v>
      </c>
    </row>
    <row r="6" spans="1:30" ht="24.6" x14ac:dyDescent="0.65">
      <c r="A6" s="10">
        <v>2</v>
      </c>
      <c r="B6" s="10" t="s">
        <v>508</v>
      </c>
      <c r="C6" s="19" t="s">
        <v>408</v>
      </c>
      <c r="D6" s="71">
        <f>+'3'!I6</f>
        <v>210</v>
      </c>
      <c r="E6" s="90">
        <v>0</v>
      </c>
      <c r="F6" s="46">
        <f t="shared" si="0"/>
        <v>210</v>
      </c>
      <c r="G6" s="101">
        <v>0</v>
      </c>
      <c r="H6" s="99">
        <v>0</v>
      </c>
      <c r="I6" s="46">
        <f t="shared" si="1"/>
        <v>198</v>
      </c>
      <c r="J6" s="91">
        <v>12</v>
      </c>
      <c r="K6" s="15">
        <v>100</v>
      </c>
      <c r="L6" s="72">
        <f t="shared" ref="L6:L72" si="5">+K6*J6</f>
        <v>1200</v>
      </c>
      <c r="M6" s="17" t="s">
        <v>445</v>
      </c>
      <c r="N6" s="18">
        <v>450</v>
      </c>
      <c r="O6" s="23">
        <f t="shared" ref="O6:O72" si="6">SUM(L6-N6)</f>
        <v>750</v>
      </c>
      <c r="P6" s="19"/>
      <c r="Q6" s="43">
        <f t="shared" ref="Q6:Q72" si="7">+L6*P6</f>
        <v>0</v>
      </c>
      <c r="S6" s="10">
        <v>2</v>
      </c>
      <c r="T6" s="19"/>
      <c r="U6" s="46">
        <v>0</v>
      </c>
      <c r="V6" s="90">
        <v>0</v>
      </c>
      <c r="W6" s="46">
        <f t="shared" si="2"/>
        <v>0</v>
      </c>
      <c r="X6" s="90">
        <v>0</v>
      </c>
      <c r="Y6" s="46">
        <f t="shared" si="3"/>
        <v>0</v>
      </c>
      <c r="Z6" s="91">
        <v>0</v>
      </c>
      <c r="AA6" s="22"/>
      <c r="AB6" s="43">
        <f t="shared" si="4"/>
        <v>0</v>
      </c>
      <c r="AC6" s="17" t="s">
        <v>16</v>
      </c>
      <c r="AD6" s="18">
        <v>0</v>
      </c>
    </row>
    <row r="7" spans="1:30" ht="24.6" x14ac:dyDescent="0.65">
      <c r="A7" s="10">
        <v>3</v>
      </c>
      <c r="B7" s="10"/>
      <c r="C7" s="19" t="s">
        <v>395</v>
      </c>
      <c r="D7" s="71">
        <f>+'3'!I7</f>
        <v>0</v>
      </c>
      <c r="E7" s="90">
        <v>0</v>
      </c>
      <c r="F7" s="46">
        <f t="shared" si="0"/>
        <v>0</v>
      </c>
      <c r="G7" s="101">
        <v>0</v>
      </c>
      <c r="H7" s="99">
        <v>0</v>
      </c>
      <c r="I7" s="46">
        <f t="shared" si="1"/>
        <v>0</v>
      </c>
      <c r="J7" s="91"/>
      <c r="K7" s="15">
        <v>50</v>
      </c>
      <c r="L7" s="72">
        <f t="shared" si="5"/>
        <v>0</v>
      </c>
      <c r="M7" s="17" t="s">
        <v>16</v>
      </c>
      <c r="N7" s="18">
        <v>0</v>
      </c>
      <c r="O7" s="23">
        <f t="shared" si="6"/>
        <v>0</v>
      </c>
      <c r="P7" s="19"/>
      <c r="Q7" s="43">
        <f t="shared" si="7"/>
        <v>0</v>
      </c>
      <c r="S7" s="10">
        <v>3</v>
      </c>
      <c r="T7" s="19"/>
      <c r="U7" s="46">
        <v>0</v>
      </c>
      <c r="V7" s="90">
        <v>0</v>
      </c>
      <c r="W7" s="46">
        <f t="shared" si="2"/>
        <v>0</v>
      </c>
      <c r="X7" s="90">
        <v>0</v>
      </c>
      <c r="Y7" s="46">
        <f t="shared" si="3"/>
        <v>0</v>
      </c>
      <c r="Z7" s="91">
        <v>0</v>
      </c>
      <c r="AA7" s="22"/>
      <c r="AB7" s="43">
        <f t="shared" si="4"/>
        <v>0</v>
      </c>
      <c r="AC7" s="17" t="s">
        <v>16</v>
      </c>
      <c r="AD7" s="18">
        <v>0</v>
      </c>
    </row>
    <row r="8" spans="1:30" ht="24.6" x14ac:dyDescent="0.65">
      <c r="A8" s="10">
        <v>4</v>
      </c>
      <c r="B8" s="10"/>
      <c r="C8" s="19" t="s">
        <v>394</v>
      </c>
      <c r="D8" s="71">
        <f>+'3'!I8</f>
        <v>0</v>
      </c>
      <c r="E8" s="90">
        <v>0</v>
      </c>
      <c r="F8" s="46">
        <f t="shared" si="0"/>
        <v>0</v>
      </c>
      <c r="G8" s="101">
        <v>0</v>
      </c>
      <c r="H8" s="99">
        <v>0</v>
      </c>
      <c r="I8" s="46">
        <f t="shared" si="1"/>
        <v>0</v>
      </c>
      <c r="J8" s="91"/>
      <c r="K8" s="15">
        <v>100</v>
      </c>
      <c r="L8" s="72">
        <f t="shared" si="5"/>
        <v>0</v>
      </c>
      <c r="M8" s="17" t="s">
        <v>16</v>
      </c>
      <c r="N8" s="18">
        <v>0</v>
      </c>
      <c r="O8" s="23">
        <f t="shared" si="6"/>
        <v>0</v>
      </c>
      <c r="P8" s="19"/>
      <c r="Q8" s="43">
        <f t="shared" si="7"/>
        <v>0</v>
      </c>
      <c r="S8" s="10">
        <v>4</v>
      </c>
      <c r="T8" s="19"/>
      <c r="U8" s="46">
        <v>0</v>
      </c>
      <c r="V8" s="90">
        <v>0</v>
      </c>
      <c r="W8" s="46">
        <f t="shared" si="2"/>
        <v>0</v>
      </c>
      <c r="X8" s="90">
        <v>0</v>
      </c>
      <c r="Y8" s="46">
        <f t="shared" si="3"/>
        <v>0</v>
      </c>
      <c r="Z8" s="91">
        <v>0</v>
      </c>
      <c r="AA8" s="22"/>
      <c r="AB8" s="43">
        <f t="shared" si="4"/>
        <v>0</v>
      </c>
      <c r="AC8" s="17" t="s">
        <v>16</v>
      </c>
      <c r="AD8" s="18">
        <v>0</v>
      </c>
    </row>
    <row r="9" spans="1:30" ht="24.6" x14ac:dyDescent="0.65">
      <c r="A9" s="10">
        <v>5</v>
      </c>
      <c r="B9" s="10"/>
      <c r="C9" s="19" t="s">
        <v>20</v>
      </c>
      <c r="D9" s="71">
        <f>+'3'!I9</f>
        <v>0</v>
      </c>
      <c r="E9" s="90">
        <v>0</v>
      </c>
      <c r="F9" s="46">
        <f t="shared" si="0"/>
        <v>0</v>
      </c>
      <c r="G9" s="101">
        <v>0</v>
      </c>
      <c r="H9" s="99">
        <v>0</v>
      </c>
      <c r="I9" s="46">
        <f t="shared" si="1"/>
        <v>0</v>
      </c>
      <c r="J9" s="91"/>
      <c r="K9" s="15">
        <v>10</v>
      </c>
      <c r="L9" s="72">
        <f t="shared" si="5"/>
        <v>0</v>
      </c>
      <c r="M9" s="17" t="s">
        <v>16</v>
      </c>
      <c r="N9" s="18">
        <v>0</v>
      </c>
      <c r="O9" s="23">
        <f t="shared" si="6"/>
        <v>0</v>
      </c>
      <c r="P9" s="19"/>
      <c r="Q9" s="43">
        <f t="shared" si="7"/>
        <v>0</v>
      </c>
      <c r="S9" s="10">
        <v>5</v>
      </c>
      <c r="T9" s="19"/>
      <c r="U9" s="46">
        <v>0</v>
      </c>
      <c r="V9" s="90">
        <v>0</v>
      </c>
      <c r="W9" s="46">
        <f t="shared" si="2"/>
        <v>0</v>
      </c>
      <c r="X9" s="90">
        <v>0</v>
      </c>
      <c r="Y9" s="46">
        <f t="shared" si="3"/>
        <v>0</v>
      </c>
      <c r="Z9" s="91">
        <v>0</v>
      </c>
      <c r="AA9" s="22"/>
      <c r="AB9" s="43">
        <f t="shared" si="4"/>
        <v>0</v>
      </c>
      <c r="AC9" s="17" t="s">
        <v>16</v>
      </c>
      <c r="AD9" s="18">
        <v>0</v>
      </c>
    </row>
    <row r="10" spans="1:30" ht="24.6" x14ac:dyDescent="0.65">
      <c r="A10" s="10">
        <v>6</v>
      </c>
      <c r="B10" s="10" t="s">
        <v>514</v>
      </c>
      <c r="C10" s="19" t="s">
        <v>21</v>
      </c>
      <c r="D10" s="71">
        <f>+'3'!I10</f>
        <v>0</v>
      </c>
      <c r="E10" s="90">
        <v>0</v>
      </c>
      <c r="F10" s="46">
        <f t="shared" si="0"/>
        <v>0</v>
      </c>
      <c r="G10" s="101">
        <v>0</v>
      </c>
      <c r="H10" s="99">
        <v>0</v>
      </c>
      <c r="I10" s="46">
        <f t="shared" si="1"/>
        <v>0</v>
      </c>
      <c r="J10" s="91"/>
      <c r="K10" s="15">
        <v>15</v>
      </c>
      <c r="L10" s="72">
        <f t="shared" si="5"/>
        <v>0</v>
      </c>
      <c r="M10" s="17" t="s">
        <v>16</v>
      </c>
      <c r="N10" s="18">
        <v>0</v>
      </c>
      <c r="O10" s="23">
        <f t="shared" si="6"/>
        <v>0</v>
      </c>
      <c r="P10" s="19"/>
      <c r="Q10" s="43">
        <f t="shared" si="7"/>
        <v>0</v>
      </c>
      <c r="S10" s="10">
        <v>6</v>
      </c>
      <c r="T10" s="19"/>
      <c r="U10" s="46">
        <v>0</v>
      </c>
      <c r="V10" s="90">
        <v>0</v>
      </c>
      <c r="W10" s="46">
        <f t="shared" si="2"/>
        <v>0</v>
      </c>
      <c r="X10" s="90">
        <v>0</v>
      </c>
      <c r="Y10" s="46">
        <f t="shared" si="3"/>
        <v>0</v>
      </c>
      <c r="Z10" s="91">
        <v>0</v>
      </c>
      <c r="AA10" s="22"/>
      <c r="AB10" s="43">
        <f t="shared" si="4"/>
        <v>0</v>
      </c>
      <c r="AC10" s="17" t="s">
        <v>16</v>
      </c>
      <c r="AD10" s="18">
        <v>0</v>
      </c>
    </row>
    <row r="11" spans="1:30" ht="24.6" x14ac:dyDescent="0.65">
      <c r="A11" s="10">
        <v>7</v>
      </c>
      <c r="B11" s="10"/>
      <c r="C11" s="19" t="s">
        <v>401</v>
      </c>
      <c r="D11" s="71">
        <f>+'3'!I11</f>
        <v>0</v>
      </c>
      <c r="E11" s="90">
        <v>0</v>
      </c>
      <c r="F11" s="46">
        <f t="shared" si="0"/>
        <v>0</v>
      </c>
      <c r="G11" s="101">
        <v>0</v>
      </c>
      <c r="H11" s="99">
        <v>0</v>
      </c>
      <c r="I11" s="46">
        <f t="shared" si="1"/>
        <v>0</v>
      </c>
      <c r="J11" s="91"/>
      <c r="K11" s="15">
        <v>40</v>
      </c>
      <c r="L11" s="72">
        <f t="shared" si="5"/>
        <v>0</v>
      </c>
      <c r="M11" s="17" t="s">
        <v>16</v>
      </c>
      <c r="N11" s="18">
        <v>0</v>
      </c>
      <c r="O11" s="23">
        <f t="shared" si="6"/>
        <v>0</v>
      </c>
      <c r="P11" s="19"/>
      <c r="Q11" s="43">
        <f t="shared" si="7"/>
        <v>0</v>
      </c>
      <c r="S11" s="10">
        <v>7</v>
      </c>
      <c r="T11" s="19"/>
      <c r="U11" s="46">
        <v>0</v>
      </c>
      <c r="V11" s="90">
        <v>0</v>
      </c>
      <c r="W11" s="46">
        <f t="shared" si="2"/>
        <v>0</v>
      </c>
      <c r="X11" s="90">
        <v>0</v>
      </c>
      <c r="Y11" s="46">
        <f t="shared" si="3"/>
        <v>0</v>
      </c>
      <c r="Z11" s="91">
        <v>0</v>
      </c>
      <c r="AA11" s="22"/>
      <c r="AB11" s="43">
        <f t="shared" si="4"/>
        <v>0</v>
      </c>
      <c r="AC11" s="17" t="s">
        <v>16</v>
      </c>
      <c r="AD11" s="18">
        <v>0</v>
      </c>
    </row>
    <row r="12" spans="1:30" ht="24.6" x14ac:dyDescent="0.65">
      <c r="A12" s="10">
        <v>8</v>
      </c>
      <c r="B12" s="10"/>
      <c r="C12" s="19" t="s">
        <v>378</v>
      </c>
      <c r="D12" s="71">
        <f>+'3'!I12</f>
        <v>0</v>
      </c>
      <c r="E12" s="90">
        <v>0</v>
      </c>
      <c r="F12" s="46">
        <f t="shared" si="0"/>
        <v>0</v>
      </c>
      <c r="G12" s="101">
        <v>0</v>
      </c>
      <c r="H12" s="99">
        <v>0</v>
      </c>
      <c r="I12" s="46">
        <f t="shared" si="1"/>
        <v>0</v>
      </c>
      <c r="J12" s="91"/>
      <c r="K12" s="15">
        <v>100</v>
      </c>
      <c r="L12" s="72">
        <f t="shared" si="5"/>
        <v>0</v>
      </c>
      <c r="M12" s="17" t="s">
        <v>16</v>
      </c>
      <c r="N12" s="18">
        <v>0</v>
      </c>
      <c r="O12" s="23">
        <f t="shared" si="6"/>
        <v>0</v>
      </c>
      <c r="P12" s="19"/>
      <c r="Q12" s="43">
        <f t="shared" si="7"/>
        <v>0</v>
      </c>
      <c r="S12" s="10">
        <v>8</v>
      </c>
      <c r="T12" s="19"/>
      <c r="U12" s="46">
        <v>0</v>
      </c>
      <c r="V12" s="90">
        <v>0</v>
      </c>
      <c r="W12" s="46">
        <f t="shared" si="2"/>
        <v>0</v>
      </c>
      <c r="X12" s="90">
        <v>0</v>
      </c>
      <c r="Y12" s="46">
        <f t="shared" si="3"/>
        <v>0</v>
      </c>
      <c r="Z12" s="91">
        <v>0</v>
      </c>
      <c r="AA12" s="22"/>
      <c r="AB12" s="43">
        <f t="shared" si="4"/>
        <v>0</v>
      </c>
      <c r="AC12" s="17" t="s">
        <v>16</v>
      </c>
      <c r="AD12" s="18">
        <v>0</v>
      </c>
    </row>
    <row r="13" spans="1:30" ht="24.6" x14ac:dyDescent="0.65">
      <c r="A13" s="10">
        <v>9</v>
      </c>
      <c r="B13" s="10" t="s">
        <v>507</v>
      </c>
      <c r="C13" s="19" t="s">
        <v>391</v>
      </c>
      <c r="D13" s="71">
        <f>+'3'!I13</f>
        <v>28</v>
      </c>
      <c r="E13" s="90">
        <v>0</v>
      </c>
      <c r="F13" s="46">
        <f t="shared" si="0"/>
        <v>28</v>
      </c>
      <c r="G13" s="101">
        <v>0</v>
      </c>
      <c r="H13" s="99">
        <v>0</v>
      </c>
      <c r="I13" s="46">
        <f t="shared" si="1"/>
        <v>22</v>
      </c>
      <c r="J13" s="91">
        <v>6</v>
      </c>
      <c r="K13" s="15">
        <v>50</v>
      </c>
      <c r="L13" s="72">
        <f t="shared" si="5"/>
        <v>300</v>
      </c>
      <c r="M13" s="17" t="s">
        <v>418</v>
      </c>
      <c r="N13" s="18">
        <v>25</v>
      </c>
      <c r="O13" s="23">
        <f t="shared" si="6"/>
        <v>275</v>
      </c>
      <c r="P13" s="19"/>
      <c r="Q13" s="43">
        <f t="shared" si="7"/>
        <v>0</v>
      </c>
      <c r="S13" s="10">
        <v>9</v>
      </c>
      <c r="T13" s="19"/>
      <c r="U13" s="46">
        <v>0</v>
      </c>
      <c r="V13" s="90">
        <v>0</v>
      </c>
      <c r="W13" s="46">
        <f t="shared" si="2"/>
        <v>0</v>
      </c>
      <c r="X13" s="90">
        <v>0</v>
      </c>
      <c r="Y13" s="46">
        <f t="shared" si="3"/>
        <v>0</v>
      </c>
      <c r="Z13" s="91">
        <v>0</v>
      </c>
      <c r="AA13" s="22"/>
      <c r="AB13" s="43">
        <f t="shared" si="4"/>
        <v>0</v>
      </c>
      <c r="AC13" s="17" t="s">
        <v>16</v>
      </c>
      <c r="AD13" s="18">
        <v>0</v>
      </c>
    </row>
    <row r="14" spans="1:30" ht="24.6" x14ac:dyDescent="0.65">
      <c r="A14" s="10">
        <v>10</v>
      </c>
      <c r="B14" s="10"/>
      <c r="C14" s="19" t="s">
        <v>400</v>
      </c>
      <c r="D14" s="71">
        <f>+'3'!I14</f>
        <v>0</v>
      </c>
      <c r="E14" s="90">
        <v>0</v>
      </c>
      <c r="F14" s="46">
        <f t="shared" si="0"/>
        <v>0</v>
      </c>
      <c r="G14" s="101">
        <v>0</v>
      </c>
      <c r="H14" s="99">
        <v>0</v>
      </c>
      <c r="I14" s="46">
        <f t="shared" si="1"/>
        <v>0</v>
      </c>
      <c r="J14" s="91"/>
      <c r="K14" s="15">
        <v>50</v>
      </c>
      <c r="L14" s="72">
        <f t="shared" si="5"/>
        <v>0</v>
      </c>
      <c r="M14" s="17" t="s">
        <v>16</v>
      </c>
      <c r="N14" s="18">
        <v>0</v>
      </c>
      <c r="O14" s="23">
        <f t="shared" si="6"/>
        <v>0</v>
      </c>
      <c r="P14" s="19"/>
      <c r="Q14" s="43">
        <f t="shared" si="7"/>
        <v>0</v>
      </c>
      <c r="S14" s="10">
        <v>10</v>
      </c>
      <c r="T14" s="19"/>
      <c r="U14" s="46">
        <v>0</v>
      </c>
      <c r="V14" s="90">
        <v>0</v>
      </c>
      <c r="W14" s="46">
        <f t="shared" si="2"/>
        <v>0</v>
      </c>
      <c r="X14" s="90">
        <v>0</v>
      </c>
      <c r="Y14" s="46">
        <f t="shared" si="3"/>
        <v>0</v>
      </c>
      <c r="Z14" s="91">
        <v>0</v>
      </c>
      <c r="AA14" s="22"/>
      <c r="AB14" s="43">
        <f t="shared" si="4"/>
        <v>0</v>
      </c>
      <c r="AC14" s="17" t="s">
        <v>16</v>
      </c>
      <c r="AD14" s="18">
        <v>0</v>
      </c>
    </row>
    <row r="15" spans="1:30" ht="24.6" x14ac:dyDescent="0.65">
      <c r="A15" s="10">
        <v>11</v>
      </c>
      <c r="B15" s="10" t="s">
        <v>520</v>
      </c>
      <c r="C15" s="19" t="s">
        <v>384</v>
      </c>
      <c r="D15" s="71">
        <f>+'3'!I15</f>
        <v>0</v>
      </c>
      <c r="E15" s="90">
        <v>0</v>
      </c>
      <c r="F15" s="46">
        <f t="shared" si="0"/>
        <v>0</v>
      </c>
      <c r="G15" s="101">
        <v>0</v>
      </c>
      <c r="H15" s="99">
        <v>0</v>
      </c>
      <c r="I15" s="46">
        <f t="shared" si="1"/>
        <v>0</v>
      </c>
      <c r="J15" s="91"/>
      <c r="K15" s="15">
        <v>50</v>
      </c>
      <c r="L15" s="72">
        <f t="shared" si="5"/>
        <v>0</v>
      </c>
      <c r="M15" s="17" t="s">
        <v>16</v>
      </c>
      <c r="N15" s="18">
        <v>0</v>
      </c>
      <c r="O15" s="23">
        <f t="shared" si="6"/>
        <v>0</v>
      </c>
      <c r="P15" s="19"/>
      <c r="Q15" s="43">
        <f t="shared" si="7"/>
        <v>0</v>
      </c>
      <c r="S15" s="10">
        <v>11</v>
      </c>
      <c r="T15" s="19"/>
      <c r="U15" s="46">
        <v>0</v>
      </c>
      <c r="V15" s="90">
        <v>0</v>
      </c>
      <c r="W15" s="46">
        <f t="shared" ref="W15:W29" si="8">U15+V15</f>
        <v>0</v>
      </c>
      <c r="X15" s="90">
        <v>0</v>
      </c>
      <c r="Y15" s="46">
        <f t="shared" ref="Y15:Y29" si="9">W15-X15-Z15</f>
        <v>0</v>
      </c>
      <c r="Z15" s="91">
        <v>0</v>
      </c>
      <c r="AA15" s="22"/>
      <c r="AB15" s="43">
        <f t="shared" ref="AB15:AB29" si="10">Z15*AA15</f>
        <v>0</v>
      </c>
      <c r="AC15" s="17" t="s">
        <v>16</v>
      </c>
      <c r="AD15" s="18">
        <v>0</v>
      </c>
    </row>
    <row r="16" spans="1:30" ht="24.6" x14ac:dyDescent="0.65">
      <c r="A16" s="10">
        <v>12</v>
      </c>
      <c r="B16" s="10" t="s">
        <v>509</v>
      </c>
      <c r="C16" s="19" t="s">
        <v>402</v>
      </c>
      <c r="D16" s="71">
        <f>+'3'!I16</f>
        <v>12</v>
      </c>
      <c r="E16" s="90">
        <v>0</v>
      </c>
      <c r="F16" s="46">
        <f t="shared" si="0"/>
        <v>12</v>
      </c>
      <c r="G16" s="101">
        <v>0</v>
      </c>
      <c r="H16" s="99">
        <v>0</v>
      </c>
      <c r="I16" s="46">
        <f t="shared" si="1"/>
        <v>10</v>
      </c>
      <c r="J16" s="91">
        <v>2</v>
      </c>
      <c r="K16" s="15">
        <v>50</v>
      </c>
      <c r="L16" s="72">
        <f t="shared" si="5"/>
        <v>100</v>
      </c>
      <c r="M16" s="17" t="s">
        <v>418</v>
      </c>
      <c r="N16" s="18">
        <v>25</v>
      </c>
      <c r="O16" s="23">
        <f t="shared" si="6"/>
        <v>75</v>
      </c>
      <c r="P16" s="19"/>
      <c r="Q16" s="43">
        <f t="shared" si="7"/>
        <v>0</v>
      </c>
      <c r="S16" s="10">
        <v>12</v>
      </c>
      <c r="T16" s="19"/>
      <c r="U16" s="46">
        <v>0</v>
      </c>
      <c r="V16" s="90">
        <v>0</v>
      </c>
      <c r="W16" s="46">
        <f t="shared" si="8"/>
        <v>0</v>
      </c>
      <c r="X16" s="90">
        <v>0</v>
      </c>
      <c r="Y16" s="46">
        <f t="shared" si="9"/>
        <v>0</v>
      </c>
      <c r="Z16" s="91">
        <v>0</v>
      </c>
      <c r="AA16" s="22"/>
      <c r="AB16" s="43">
        <f t="shared" si="10"/>
        <v>0</v>
      </c>
      <c r="AC16" s="17" t="s">
        <v>16</v>
      </c>
      <c r="AD16" s="18">
        <v>0</v>
      </c>
    </row>
    <row r="17" spans="1:30" ht="24.6" x14ac:dyDescent="0.65">
      <c r="A17" s="10">
        <v>13</v>
      </c>
      <c r="B17" s="10" t="s">
        <v>505</v>
      </c>
      <c r="C17" s="19" t="s">
        <v>382</v>
      </c>
      <c r="D17" s="71">
        <f>+'3'!I17</f>
        <v>27</v>
      </c>
      <c r="E17" s="90">
        <v>0</v>
      </c>
      <c r="F17" s="46">
        <f t="shared" si="0"/>
        <v>27</v>
      </c>
      <c r="G17" s="101">
        <v>0</v>
      </c>
      <c r="H17" s="99">
        <v>0</v>
      </c>
      <c r="I17" s="46">
        <f t="shared" si="1"/>
        <v>23</v>
      </c>
      <c r="J17" s="91">
        <v>4</v>
      </c>
      <c r="K17" s="15">
        <v>50</v>
      </c>
      <c r="L17" s="72">
        <f t="shared" si="5"/>
        <v>200</v>
      </c>
      <c r="M17" s="17" t="s">
        <v>432</v>
      </c>
      <c r="N17" s="18">
        <v>100</v>
      </c>
      <c r="O17" s="23">
        <f t="shared" si="6"/>
        <v>100</v>
      </c>
      <c r="P17" s="19"/>
      <c r="Q17" s="43">
        <f t="shared" si="7"/>
        <v>0</v>
      </c>
      <c r="S17" s="10">
        <v>13</v>
      </c>
      <c r="T17" s="19"/>
      <c r="U17" s="46">
        <v>0</v>
      </c>
      <c r="V17" s="90">
        <v>0</v>
      </c>
      <c r="W17" s="46">
        <f t="shared" si="8"/>
        <v>0</v>
      </c>
      <c r="X17" s="90">
        <v>0</v>
      </c>
      <c r="Y17" s="46">
        <f t="shared" si="9"/>
        <v>0</v>
      </c>
      <c r="Z17" s="91">
        <v>0</v>
      </c>
      <c r="AA17" s="22"/>
      <c r="AB17" s="43">
        <f t="shared" si="10"/>
        <v>0</v>
      </c>
      <c r="AC17" s="17" t="s">
        <v>16</v>
      </c>
      <c r="AD17" s="18">
        <v>0</v>
      </c>
    </row>
    <row r="18" spans="1:30" ht="24.6" x14ac:dyDescent="0.65">
      <c r="A18" s="10">
        <v>14</v>
      </c>
      <c r="B18" s="10"/>
      <c r="C18" s="19" t="s">
        <v>404</v>
      </c>
      <c r="D18" s="71">
        <f>+'3'!I18</f>
        <v>0</v>
      </c>
      <c r="E18" s="90">
        <v>0</v>
      </c>
      <c r="F18" s="46">
        <f t="shared" si="0"/>
        <v>0</v>
      </c>
      <c r="G18" s="101">
        <v>0</v>
      </c>
      <c r="H18" s="99">
        <v>0</v>
      </c>
      <c r="I18" s="46">
        <f t="shared" si="1"/>
        <v>0</v>
      </c>
      <c r="J18" s="91"/>
      <c r="K18" s="15">
        <v>50</v>
      </c>
      <c r="L18" s="72">
        <f t="shared" si="5"/>
        <v>0</v>
      </c>
      <c r="M18" s="17" t="s">
        <v>16</v>
      </c>
      <c r="N18" s="18">
        <v>0</v>
      </c>
      <c r="O18" s="23">
        <f t="shared" si="6"/>
        <v>0</v>
      </c>
      <c r="P18" s="19"/>
      <c r="Q18" s="43">
        <f t="shared" si="7"/>
        <v>0</v>
      </c>
      <c r="S18" s="10">
        <v>14</v>
      </c>
      <c r="T18" s="19"/>
      <c r="U18" s="46">
        <v>0</v>
      </c>
      <c r="V18" s="90">
        <v>0</v>
      </c>
      <c r="W18" s="46">
        <f t="shared" si="8"/>
        <v>0</v>
      </c>
      <c r="X18" s="90">
        <v>0</v>
      </c>
      <c r="Y18" s="46">
        <f t="shared" si="9"/>
        <v>0</v>
      </c>
      <c r="Z18" s="91">
        <v>0</v>
      </c>
      <c r="AA18" s="22"/>
      <c r="AB18" s="43">
        <f t="shared" si="10"/>
        <v>0</v>
      </c>
      <c r="AC18" s="17" t="s">
        <v>16</v>
      </c>
      <c r="AD18" s="18">
        <v>0</v>
      </c>
    </row>
    <row r="19" spans="1:30" ht="24.6" x14ac:dyDescent="0.65">
      <c r="A19" s="10">
        <v>15</v>
      </c>
      <c r="B19" s="10" t="s">
        <v>523</v>
      </c>
      <c r="C19" s="19" t="s">
        <v>386</v>
      </c>
      <c r="D19" s="71">
        <f>+'3'!I19</f>
        <v>0</v>
      </c>
      <c r="E19" s="90">
        <v>0</v>
      </c>
      <c r="F19" s="46">
        <f t="shared" si="0"/>
        <v>0</v>
      </c>
      <c r="G19" s="101">
        <v>0</v>
      </c>
      <c r="H19" s="99">
        <v>0</v>
      </c>
      <c r="I19" s="46">
        <f t="shared" si="1"/>
        <v>0</v>
      </c>
      <c r="J19" s="91"/>
      <c r="K19" s="15">
        <v>50</v>
      </c>
      <c r="L19" s="72">
        <f t="shared" si="5"/>
        <v>0</v>
      </c>
      <c r="M19" s="17" t="s">
        <v>16</v>
      </c>
      <c r="N19" s="18">
        <v>0</v>
      </c>
      <c r="O19" s="23">
        <f t="shared" si="6"/>
        <v>0</v>
      </c>
      <c r="P19" s="19"/>
      <c r="Q19" s="43">
        <f t="shared" si="7"/>
        <v>0</v>
      </c>
      <c r="S19" s="10">
        <v>15</v>
      </c>
      <c r="T19" s="19"/>
      <c r="U19" s="46">
        <v>0</v>
      </c>
      <c r="V19" s="90">
        <v>0</v>
      </c>
      <c r="W19" s="46">
        <f t="shared" si="8"/>
        <v>0</v>
      </c>
      <c r="X19" s="90">
        <v>0</v>
      </c>
      <c r="Y19" s="46">
        <f t="shared" si="9"/>
        <v>0</v>
      </c>
      <c r="Z19" s="91">
        <v>0</v>
      </c>
      <c r="AA19" s="22"/>
      <c r="AB19" s="43">
        <f t="shared" si="10"/>
        <v>0</v>
      </c>
      <c r="AC19" s="17" t="s">
        <v>16</v>
      </c>
      <c r="AD19" s="18">
        <v>0</v>
      </c>
    </row>
    <row r="20" spans="1:30" ht="24.6" x14ac:dyDescent="0.65">
      <c r="A20" s="10">
        <v>16</v>
      </c>
      <c r="B20" s="10" t="s">
        <v>506</v>
      </c>
      <c r="C20" s="19" t="s">
        <v>399</v>
      </c>
      <c r="D20" s="71">
        <f>+'3'!I20</f>
        <v>0</v>
      </c>
      <c r="E20" s="90">
        <v>0</v>
      </c>
      <c r="F20" s="46">
        <f t="shared" si="0"/>
        <v>0</v>
      </c>
      <c r="G20" s="101">
        <v>0</v>
      </c>
      <c r="H20" s="99">
        <v>0</v>
      </c>
      <c r="I20" s="46">
        <f t="shared" si="1"/>
        <v>0</v>
      </c>
      <c r="J20" s="91"/>
      <c r="K20" s="15">
        <v>50</v>
      </c>
      <c r="L20" s="72">
        <f t="shared" si="5"/>
        <v>0</v>
      </c>
      <c r="M20" s="17" t="s">
        <v>16</v>
      </c>
      <c r="N20" s="18">
        <v>0</v>
      </c>
      <c r="O20" s="23">
        <f t="shared" si="6"/>
        <v>0</v>
      </c>
      <c r="P20" s="19"/>
      <c r="Q20" s="43">
        <f t="shared" si="7"/>
        <v>0</v>
      </c>
      <c r="S20" s="10">
        <v>16</v>
      </c>
      <c r="T20" s="19"/>
      <c r="U20" s="46">
        <v>0</v>
      </c>
      <c r="V20" s="90">
        <v>0</v>
      </c>
      <c r="W20" s="46">
        <f t="shared" si="8"/>
        <v>0</v>
      </c>
      <c r="X20" s="90">
        <v>0</v>
      </c>
      <c r="Y20" s="46">
        <f t="shared" si="9"/>
        <v>0</v>
      </c>
      <c r="Z20" s="91">
        <v>0</v>
      </c>
      <c r="AA20" s="22"/>
      <c r="AB20" s="43">
        <f t="shared" si="10"/>
        <v>0</v>
      </c>
      <c r="AC20" s="17" t="s">
        <v>16</v>
      </c>
      <c r="AD20" s="18">
        <v>0</v>
      </c>
    </row>
    <row r="21" spans="1:30" ht="24.6" x14ac:dyDescent="0.65">
      <c r="A21" s="10">
        <v>17</v>
      </c>
      <c r="B21" s="10" t="s">
        <v>521</v>
      </c>
      <c r="C21" s="19" t="s">
        <v>389</v>
      </c>
      <c r="D21" s="71">
        <f>+'3'!I21</f>
        <v>0</v>
      </c>
      <c r="E21" s="90">
        <v>0</v>
      </c>
      <c r="F21" s="46">
        <f t="shared" si="0"/>
        <v>0</v>
      </c>
      <c r="G21" s="101">
        <v>0</v>
      </c>
      <c r="H21" s="99">
        <v>0</v>
      </c>
      <c r="I21" s="46">
        <f t="shared" si="1"/>
        <v>0</v>
      </c>
      <c r="J21" s="91"/>
      <c r="K21" s="15">
        <v>50</v>
      </c>
      <c r="L21" s="72">
        <f t="shared" si="5"/>
        <v>0</v>
      </c>
      <c r="M21" s="17" t="s">
        <v>16</v>
      </c>
      <c r="N21" s="18">
        <v>0</v>
      </c>
      <c r="O21" s="23">
        <f t="shared" si="6"/>
        <v>0</v>
      </c>
      <c r="P21" s="19"/>
      <c r="Q21" s="43">
        <f t="shared" si="7"/>
        <v>0</v>
      </c>
      <c r="S21" s="10">
        <v>17</v>
      </c>
      <c r="T21" s="19"/>
      <c r="U21" s="46">
        <v>0</v>
      </c>
      <c r="V21" s="90">
        <v>0</v>
      </c>
      <c r="W21" s="46">
        <f t="shared" si="8"/>
        <v>0</v>
      </c>
      <c r="X21" s="90">
        <v>0</v>
      </c>
      <c r="Y21" s="46">
        <f t="shared" si="9"/>
        <v>0</v>
      </c>
      <c r="Z21" s="91">
        <v>0</v>
      </c>
      <c r="AA21" s="22"/>
      <c r="AB21" s="43">
        <f t="shared" si="10"/>
        <v>0</v>
      </c>
      <c r="AC21" s="17" t="s">
        <v>16</v>
      </c>
      <c r="AD21" s="18">
        <v>0</v>
      </c>
    </row>
    <row r="22" spans="1:30" ht="24.6" x14ac:dyDescent="0.65">
      <c r="A22" s="10">
        <v>18</v>
      </c>
      <c r="B22" s="10"/>
      <c r="C22" s="19" t="s">
        <v>397</v>
      </c>
      <c r="D22" s="71">
        <f>+'3'!I22</f>
        <v>0</v>
      </c>
      <c r="E22" s="90">
        <v>0</v>
      </c>
      <c r="F22" s="46">
        <f t="shared" si="0"/>
        <v>0</v>
      </c>
      <c r="G22" s="101">
        <v>0</v>
      </c>
      <c r="H22" s="99">
        <v>0</v>
      </c>
      <c r="I22" s="46">
        <f t="shared" si="1"/>
        <v>0</v>
      </c>
      <c r="J22" s="91"/>
      <c r="K22" s="20">
        <v>50</v>
      </c>
      <c r="L22" s="72">
        <f t="shared" si="5"/>
        <v>0</v>
      </c>
      <c r="M22" s="17" t="s">
        <v>16</v>
      </c>
      <c r="N22" s="18">
        <v>0</v>
      </c>
      <c r="O22" s="23">
        <f t="shared" si="6"/>
        <v>0</v>
      </c>
      <c r="P22" s="19"/>
      <c r="Q22" s="43">
        <f t="shared" si="7"/>
        <v>0</v>
      </c>
      <c r="S22" s="10">
        <v>18</v>
      </c>
      <c r="T22" s="19"/>
      <c r="U22" s="46">
        <v>0</v>
      </c>
      <c r="V22" s="90">
        <v>0</v>
      </c>
      <c r="W22" s="46">
        <f t="shared" si="8"/>
        <v>0</v>
      </c>
      <c r="X22" s="90">
        <v>0</v>
      </c>
      <c r="Y22" s="46">
        <f t="shared" si="9"/>
        <v>0</v>
      </c>
      <c r="Z22" s="91">
        <v>0</v>
      </c>
      <c r="AA22" s="22"/>
      <c r="AB22" s="43">
        <f t="shared" si="10"/>
        <v>0</v>
      </c>
      <c r="AC22" s="17" t="s">
        <v>16</v>
      </c>
      <c r="AD22" s="18">
        <v>0</v>
      </c>
    </row>
    <row r="23" spans="1:30" ht="24.6" x14ac:dyDescent="0.65">
      <c r="A23" s="10">
        <v>19</v>
      </c>
      <c r="B23" s="10" t="s">
        <v>511</v>
      </c>
      <c r="C23" s="19" t="s">
        <v>25</v>
      </c>
      <c r="D23" s="71">
        <f>+'3'!I23</f>
        <v>0</v>
      </c>
      <c r="E23" s="90">
        <v>0</v>
      </c>
      <c r="F23" s="46">
        <f t="shared" si="0"/>
        <v>0</v>
      </c>
      <c r="G23" s="101">
        <v>0</v>
      </c>
      <c r="H23" s="99">
        <v>0</v>
      </c>
      <c r="I23" s="46">
        <f t="shared" si="1"/>
        <v>0</v>
      </c>
      <c r="J23" s="91"/>
      <c r="K23" s="15">
        <v>65</v>
      </c>
      <c r="L23" s="72">
        <f t="shared" si="5"/>
        <v>0</v>
      </c>
      <c r="M23" s="17" t="s">
        <v>16</v>
      </c>
      <c r="N23" s="18">
        <v>0</v>
      </c>
      <c r="O23" s="23">
        <f t="shared" si="6"/>
        <v>0</v>
      </c>
      <c r="P23" s="19"/>
      <c r="Q23" s="43">
        <f t="shared" si="7"/>
        <v>0</v>
      </c>
      <c r="S23" s="10">
        <v>19</v>
      </c>
      <c r="T23" s="19"/>
      <c r="U23" s="46">
        <v>0</v>
      </c>
      <c r="V23" s="90">
        <v>0</v>
      </c>
      <c r="W23" s="46">
        <f t="shared" si="8"/>
        <v>0</v>
      </c>
      <c r="X23" s="90">
        <v>0</v>
      </c>
      <c r="Y23" s="46">
        <f t="shared" si="9"/>
        <v>0</v>
      </c>
      <c r="Z23" s="91">
        <v>0</v>
      </c>
      <c r="AA23" s="22"/>
      <c r="AB23" s="43">
        <f t="shared" si="10"/>
        <v>0</v>
      </c>
      <c r="AC23" s="17" t="s">
        <v>16</v>
      </c>
      <c r="AD23" s="18">
        <v>0</v>
      </c>
    </row>
    <row r="24" spans="1:30" ht="24.6" x14ac:dyDescent="0.65">
      <c r="A24" s="10">
        <v>20</v>
      </c>
      <c r="B24" s="10"/>
      <c r="C24" s="19" t="s">
        <v>405</v>
      </c>
      <c r="D24" s="71">
        <f>+'3'!I24</f>
        <v>6</v>
      </c>
      <c r="E24" s="90">
        <v>0</v>
      </c>
      <c r="F24" s="46">
        <f t="shared" si="0"/>
        <v>6</v>
      </c>
      <c r="G24" s="101">
        <v>2</v>
      </c>
      <c r="H24" s="99">
        <v>0</v>
      </c>
      <c r="I24" s="46">
        <f t="shared" si="1"/>
        <v>3</v>
      </c>
      <c r="J24" s="91">
        <v>1</v>
      </c>
      <c r="K24" s="15">
        <v>85</v>
      </c>
      <c r="L24" s="72">
        <f t="shared" si="5"/>
        <v>85</v>
      </c>
      <c r="M24" s="17" t="s">
        <v>440</v>
      </c>
      <c r="N24" s="18">
        <v>0</v>
      </c>
      <c r="O24" s="23">
        <f t="shared" si="6"/>
        <v>85</v>
      </c>
      <c r="P24" s="19"/>
      <c r="Q24" s="43">
        <f t="shared" si="7"/>
        <v>0</v>
      </c>
      <c r="S24" s="10">
        <v>20</v>
      </c>
      <c r="T24" s="19"/>
      <c r="U24" s="46">
        <v>0</v>
      </c>
      <c r="V24" s="90">
        <v>0</v>
      </c>
      <c r="W24" s="46">
        <f t="shared" si="8"/>
        <v>0</v>
      </c>
      <c r="X24" s="90">
        <v>0</v>
      </c>
      <c r="Y24" s="46">
        <f t="shared" si="9"/>
        <v>0</v>
      </c>
      <c r="Z24" s="91">
        <v>0</v>
      </c>
      <c r="AA24" s="22"/>
      <c r="AB24" s="43">
        <f t="shared" si="10"/>
        <v>0</v>
      </c>
      <c r="AC24" s="17" t="s">
        <v>16</v>
      </c>
      <c r="AD24" s="18">
        <v>0</v>
      </c>
    </row>
    <row r="25" spans="1:30" ht="24.6" x14ac:dyDescent="0.65">
      <c r="A25" s="10">
        <v>21</v>
      </c>
      <c r="B25" s="10" t="s">
        <v>510</v>
      </c>
      <c r="C25" s="19" t="s">
        <v>392</v>
      </c>
      <c r="D25" s="71">
        <f>+'3'!I25</f>
        <v>48</v>
      </c>
      <c r="E25" s="90">
        <v>0</v>
      </c>
      <c r="F25" s="46">
        <f t="shared" si="0"/>
        <v>48</v>
      </c>
      <c r="G25" s="101">
        <v>0</v>
      </c>
      <c r="H25" s="99">
        <v>0</v>
      </c>
      <c r="I25" s="46">
        <f t="shared" si="1"/>
        <v>48</v>
      </c>
      <c r="J25" s="91"/>
      <c r="K25" s="15">
        <v>100</v>
      </c>
      <c r="L25" s="72">
        <f t="shared" si="5"/>
        <v>0</v>
      </c>
      <c r="M25" s="17" t="s">
        <v>16</v>
      </c>
      <c r="N25" s="18">
        <v>0</v>
      </c>
      <c r="O25" s="23">
        <f t="shared" si="6"/>
        <v>0</v>
      </c>
      <c r="P25" s="19"/>
      <c r="Q25" s="43">
        <f t="shared" si="7"/>
        <v>0</v>
      </c>
      <c r="S25" s="10">
        <v>21</v>
      </c>
      <c r="T25" s="19"/>
      <c r="U25" s="46">
        <v>0</v>
      </c>
      <c r="V25" s="90">
        <v>0</v>
      </c>
      <c r="W25" s="46">
        <f t="shared" si="8"/>
        <v>0</v>
      </c>
      <c r="X25" s="90">
        <v>0</v>
      </c>
      <c r="Y25" s="46">
        <f t="shared" si="9"/>
        <v>0</v>
      </c>
      <c r="Z25" s="91">
        <v>0</v>
      </c>
      <c r="AA25" s="22"/>
      <c r="AB25" s="43">
        <f t="shared" si="10"/>
        <v>0</v>
      </c>
      <c r="AC25" s="17" t="s">
        <v>16</v>
      </c>
      <c r="AD25" s="18">
        <v>0</v>
      </c>
    </row>
    <row r="26" spans="1:30" ht="24.6" x14ac:dyDescent="0.65">
      <c r="A26" s="10">
        <v>22</v>
      </c>
      <c r="B26" s="10" t="s">
        <v>516</v>
      </c>
      <c r="C26" s="19" t="s">
        <v>403</v>
      </c>
      <c r="D26" s="71">
        <f>+'3'!I26</f>
        <v>0</v>
      </c>
      <c r="E26" s="90">
        <v>0</v>
      </c>
      <c r="F26" s="46">
        <f t="shared" si="0"/>
        <v>0</v>
      </c>
      <c r="G26" s="101">
        <v>0</v>
      </c>
      <c r="H26" s="99">
        <v>0</v>
      </c>
      <c r="I26" s="46">
        <f t="shared" si="1"/>
        <v>0</v>
      </c>
      <c r="J26" s="91"/>
      <c r="K26" s="15">
        <v>100</v>
      </c>
      <c r="L26" s="72">
        <f t="shared" si="5"/>
        <v>0</v>
      </c>
      <c r="M26" s="17" t="s">
        <v>16</v>
      </c>
      <c r="N26" s="18">
        <v>0</v>
      </c>
      <c r="O26" s="23">
        <f t="shared" si="6"/>
        <v>0</v>
      </c>
      <c r="P26" s="19"/>
      <c r="Q26" s="43">
        <f t="shared" si="7"/>
        <v>0</v>
      </c>
      <c r="S26" s="10">
        <v>22</v>
      </c>
      <c r="T26" s="19"/>
      <c r="U26" s="46">
        <v>0</v>
      </c>
      <c r="V26" s="90">
        <v>0</v>
      </c>
      <c r="W26" s="46">
        <f t="shared" si="8"/>
        <v>0</v>
      </c>
      <c r="X26" s="90">
        <v>0</v>
      </c>
      <c r="Y26" s="46">
        <f t="shared" si="9"/>
        <v>0</v>
      </c>
      <c r="Z26" s="91">
        <v>0</v>
      </c>
      <c r="AA26" s="22"/>
      <c r="AB26" s="43">
        <f t="shared" si="10"/>
        <v>0</v>
      </c>
      <c r="AC26" s="17" t="s">
        <v>16</v>
      </c>
      <c r="AD26" s="18">
        <v>0</v>
      </c>
    </row>
    <row r="27" spans="1:30" ht="24.6" x14ac:dyDescent="0.65">
      <c r="A27" s="10">
        <v>23</v>
      </c>
      <c r="B27" s="10" t="s">
        <v>513</v>
      </c>
      <c r="C27" s="19" t="s">
        <v>383</v>
      </c>
      <c r="D27" s="71">
        <f>+'3'!I27</f>
        <v>50</v>
      </c>
      <c r="E27" s="90">
        <v>0</v>
      </c>
      <c r="F27" s="46">
        <f t="shared" si="0"/>
        <v>50</v>
      </c>
      <c r="G27" s="101">
        <v>0</v>
      </c>
      <c r="H27" s="99">
        <v>0</v>
      </c>
      <c r="I27" s="46">
        <f t="shared" si="1"/>
        <v>44</v>
      </c>
      <c r="J27" s="91">
        <v>6</v>
      </c>
      <c r="K27" s="15">
        <v>100</v>
      </c>
      <c r="L27" s="72">
        <f t="shared" si="5"/>
        <v>600</v>
      </c>
      <c r="M27" s="17" t="s">
        <v>439</v>
      </c>
      <c r="N27" s="18">
        <v>300</v>
      </c>
      <c r="O27" s="23">
        <f t="shared" si="6"/>
        <v>300</v>
      </c>
      <c r="P27" s="19"/>
      <c r="Q27" s="43">
        <f t="shared" si="7"/>
        <v>0</v>
      </c>
      <c r="S27" s="10">
        <v>23</v>
      </c>
      <c r="T27" s="19"/>
      <c r="U27" s="46">
        <v>0</v>
      </c>
      <c r="V27" s="90">
        <v>0</v>
      </c>
      <c r="W27" s="46">
        <f t="shared" si="8"/>
        <v>0</v>
      </c>
      <c r="X27" s="90">
        <v>0</v>
      </c>
      <c r="Y27" s="46">
        <f t="shared" si="9"/>
        <v>0</v>
      </c>
      <c r="Z27" s="91">
        <v>0</v>
      </c>
      <c r="AA27" s="22"/>
      <c r="AB27" s="43">
        <f t="shared" si="10"/>
        <v>0</v>
      </c>
      <c r="AC27" s="17" t="s">
        <v>16</v>
      </c>
      <c r="AD27" s="18">
        <v>0</v>
      </c>
    </row>
    <row r="28" spans="1:30" ht="24.6" x14ac:dyDescent="0.65">
      <c r="A28" s="10">
        <v>24</v>
      </c>
      <c r="B28" s="10" t="s">
        <v>522</v>
      </c>
      <c r="C28" s="19" t="s">
        <v>388</v>
      </c>
      <c r="D28" s="71">
        <f>+'3'!I28</f>
        <v>0</v>
      </c>
      <c r="E28" s="90">
        <v>0</v>
      </c>
      <c r="F28" s="46">
        <f t="shared" si="0"/>
        <v>0</v>
      </c>
      <c r="G28" s="101">
        <v>0</v>
      </c>
      <c r="H28" s="99">
        <v>0</v>
      </c>
      <c r="I28" s="46">
        <f t="shared" si="1"/>
        <v>0</v>
      </c>
      <c r="J28" s="91"/>
      <c r="K28" s="15">
        <v>100</v>
      </c>
      <c r="L28" s="72">
        <f t="shared" si="5"/>
        <v>0</v>
      </c>
      <c r="M28" s="17" t="s">
        <v>16</v>
      </c>
      <c r="N28" s="18">
        <v>0</v>
      </c>
      <c r="O28" s="23">
        <f t="shared" si="6"/>
        <v>0</v>
      </c>
      <c r="P28" s="19"/>
      <c r="Q28" s="43">
        <f t="shared" si="7"/>
        <v>0</v>
      </c>
      <c r="S28" s="10">
        <v>24</v>
      </c>
      <c r="T28" s="19"/>
      <c r="U28" s="46">
        <v>0</v>
      </c>
      <c r="V28" s="90">
        <v>0</v>
      </c>
      <c r="W28" s="46">
        <f t="shared" si="8"/>
        <v>0</v>
      </c>
      <c r="X28" s="90">
        <v>0</v>
      </c>
      <c r="Y28" s="46">
        <f t="shared" si="9"/>
        <v>0</v>
      </c>
      <c r="Z28" s="91">
        <v>0</v>
      </c>
      <c r="AA28" s="22"/>
      <c r="AB28" s="43">
        <f t="shared" si="10"/>
        <v>0</v>
      </c>
      <c r="AC28" s="17" t="s">
        <v>16</v>
      </c>
      <c r="AD28" s="18">
        <v>0</v>
      </c>
    </row>
    <row r="29" spans="1:30" ht="24.6" x14ac:dyDescent="0.65">
      <c r="A29" s="10">
        <v>25</v>
      </c>
      <c r="B29" s="10" t="s">
        <v>515</v>
      </c>
      <c r="C29" s="19" t="s">
        <v>390</v>
      </c>
      <c r="D29" s="71">
        <f>+'3'!I29</f>
        <v>0</v>
      </c>
      <c r="E29" s="90">
        <v>0</v>
      </c>
      <c r="F29" s="46">
        <f t="shared" si="0"/>
        <v>0</v>
      </c>
      <c r="G29" s="101">
        <v>0</v>
      </c>
      <c r="H29" s="99">
        <v>0</v>
      </c>
      <c r="I29" s="46">
        <f t="shared" si="1"/>
        <v>0</v>
      </c>
      <c r="J29" s="91"/>
      <c r="K29" s="15">
        <v>100</v>
      </c>
      <c r="L29" s="72">
        <f t="shared" si="5"/>
        <v>0</v>
      </c>
      <c r="M29" s="17" t="s">
        <v>16</v>
      </c>
      <c r="N29" s="18">
        <v>0</v>
      </c>
      <c r="O29" s="23">
        <f t="shared" si="6"/>
        <v>0</v>
      </c>
      <c r="P29" s="19"/>
      <c r="Q29" s="43">
        <f t="shared" si="7"/>
        <v>0</v>
      </c>
      <c r="S29" s="10">
        <v>25</v>
      </c>
      <c r="T29" s="19"/>
      <c r="U29" s="46">
        <v>0</v>
      </c>
      <c r="V29" s="90">
        <v>0</v>
      </c>
      <c r="W29" s="46">
        <f t="shared" si="8"/>
        <v>0</v>
      </c>
      <c r="X29" s="90">
        <v>0</v>
      </c>
      <c r="Y29" s="46">
        <f t="shared" si="9"/>
        <v>0</v>
      </c>
      <c r="Z29" s="91">
        <v>0</v>
      </c>
      <c r="AA29" s="22"/>
      <c r="AB29" s="43">
        <f t="shared" si="10"/>
        <v>0</v>
      </c>
      <c r="AC29" s="17" t="s">
        <v>16</v>
      </c>
      <c r="AD29" s="18">
        <v>0</v>
      </c>
    </row>
    <row r="30" spans="1:30" ht="24.6" x14ac:dyDescent="0.65">
      <c r="A30" s="10">
        <v>26</v>
      </c>
      <c r="B30" s="10" t="s">
        <v>518</v>
      </c>
      <c r="C30" s="19" t="s">
        <v>385</v>
      </c>
      <c r="D30" s="71">
        <f>+'3'!I30</f>
        <v>0</v>
      </c>
      <c r="E30" s="90">
        <v>0</v>
      </c>
      <c r="F30" s="46">
        <f t="shared" si="0"/>
        <v>0</v>
      </c>
      <c r="G30" s="101">
        <v>0</v>
      </c>
      <c r="H30" s="99">
        <v>0</v>
      </c>
      <c r="I30" s="46">
        <f t="shared" si="1"/>
        <v>0</v>
      </c>
      <c r="J30" s="91"/>
      <c r="K30" s="15">
        <v>100</v>
      </c>
      <c r="L30" s="72">
        <f t="shared" si="5"/>
        <v>0</v>
      </c>
      <c r="M30" s="17" t="s">
        <v>16</v>
      </c>
      <c r="N30" s="18">
        <v>0</v>
      </c>
      <c r="O30" s="23">
        <f t="shared" si="6"/>
        <v>0</v>
      </c>
      <c r="P30" s="19"/>
      <c r="Q30" s="43">
        <f t="shared" si="7"/>
        <v>0</v>
      </c>
      <c r="S30" s="1"/>
      <c r="U30" s="24"/>
      <c r="V30" s="25"/>
      <c r="W30" s="24"/>
      <c r="X30" s="25"/>
      <c r="Y30" s="24"/>
      <c r="Z30" s="24"/>
      <c r="AA30" s="26"/>
      <c r="AB30" s="25"/>
      <c r="AC30" s="27"/>
      <c r="AD30" s="41">
        <v>0</v>
      </c>
    </row>
    <row r="31" spans="1:30" ht="24.6" x14ac:dyDescent="0.65">
      <c r="A31" s="10">
        <v>27</v>
      </c>
      <c r="B31" s="10"/>
      <c r="C31" s="19" t="s">
        <v>398</v>
      </c>
      <c r="D31" s="71">
        <f>+'3'!I31</f>
        <v>0</v>
      </c>
      <c r="E31" s="90">
        <v>0</v>
      </c>
      <c r="F31" s="46">
        <f t="shared" si="0"/>
        <v>0</v>
      </c>
      <c r="G31" s="101">
        <v>0</v>
      </c>
      <c r="H31" s="99">
        <v>0</v>
      </c>
      <c r="I31" s="46">
        <f t="shared" si="1"/>
        <v>0</v>
      </c>
      <c r="J31" s="91"/>
      <c r="K31" s="15">
        <v>100</v>
      </c>
      <c r="L31" s="72">
        <f t="shared" si="5"/>
        <v>0</v>
      </c>
      <c r="M31" s="17" t="s">
        <v>16</v>
      </c>
      <c r="N31" s="18">
        <v>0</v>
      </c>
      <c r="O31" s="23">
        <f t="shared" si="6"/>
        <v>0</v>
      </c>
      <c r="P31" s="19"/>
      <c r="Q31" s="43">
        <f t="shared" si="7"/>
        <v>0</v>
      </c>
    </row>
    <row r="32" spans="1:30" ht="24.6" x14ac:dyDescent="0.65">
      <c r="A32" s="10">
        <v>28</v>
      </c>
      <c r="B32" s="10" t="s">
        <v>496</v>
      </c>
      <c r="C32" s="19" t="s">
        <v>396</v>
      </c>
      <c r="D32" s="71">
        <f>+'3'!I32</f>
        <v>30</v>
      </c>
      <c r="E32" s="90">
        <v>0</v>
      </c>
      <c r="F32" s="46">
        <f t="shared" si="0"/>
        <v>30</v>
      </c>
      <c r="G32" s="101">
        <v>0</v>
      </c>
      <c r="H32" s="99">
        <v>0</v>
      </c>
      <c r="I32" s="46">
        <f t="shared" si="1"/>
        <v>30</v>
      </c>
      <c r="J32" s="91"/>
      <c r="K32" s="15">
        <v>100</v>
      </c>
      <c r="L32" s="72">
        <f t="shared" si="5"/>
        <v>0</v>
      </c>
      <c r="M32" s="17" t="s">
        <v>16</v>
      </c>
      <c r="N32" s="18">
        <v>0</v>
      </c>
      <c r="O32" s="23">
        <f t="shared" si="6"/>
        <v>0</v>
      </c>
      <c r="P32" s="19"/>
      <c r="Q32" s="43">
        <f t="shared" si="7"/>
        <v>0</v>
      </c>
      <c r="T32" s="172" t="s">
        <v>119</v>
      </c>
      <c r="U32" s="173"/>
      <c r="V32" s="173"/>
      <c r="W32" s="173"/>
      <c r="X32" s="173"/>
      <c r="Y32" s="173"/>
      <c r="Z32" s="173"/>
      <c r="AA32" s="174"/>
      <c r="AB32" s="40">
        <f>SUM(AB5:AB29)</f>
        <v>0</v>
      </c>
    </row>
    <row r="33" spans="1:27" ht="24.6" x14ac:dyDescent="0.65">
      <c r="A33" s="10">
        <v>29</v>
      </c>
      <c r="B33" s="10"/>
      <c r="C33" s="19" t="s">
        <v>383</v>
      </c>
      <c r="D33" s="71">
        <f>+'3'!I33</f>
        <v>0</v>
      </c>
      <c r="E33" s="90">
        <v>0</v>
      </c>
      <c r="F33" s="46">
        <f t="shared" si="0"/>
        <v>0</v>
      </c>
      <c r="G33" s="101">
        <v>0</v>
      </c>
      <c r="H33" s="99">
        <v>0</v>
      </c>
      <c r="I33" s="46">
        <f t="shared" si="1"/>
        <v>0</v>
      </c>
      <c r="J33" s="91"/>
      <c r="K33" s="15">
        <v>100</v>
      </c>
      <c r="L33" s="72">
        <f t="shared" si="5"/>
        <v>0</v>
      </c>
      <c r="M33" s="17" t="s">
        <v>16</v>
      </c>
      <c r="N33" s="18">
        <v>0</v>
      </c>
      <c r="O33" s="23">
        <f t="shared" si="6"/>
        <v>0</v>
      </c>
      <c r="P33" s="19"/>
      <c r="Q33" s="43">
        <f t="shared" si="7"/>
        <v>0</v>
      </c>
      <c r="T33" s="5"/>
      <c r="U33" s="5"/>
      <c r="V33" s="5"/>
      <c r="W33" s="5"/>
      <c r="X33" s="5"/>
      <c r="Y33" s="5"/>
      <c r="Z33" s="5"/>
      <c r="AA33" s="5"/>
    </row>
    <row r="34" spans="1:27" ht="24.6" x14ac:dyDescent="0.65">
      <c r="A34" s="10">
        <v>30</v>
      </c>
      <c r="B34" s="10" t="s">
        <v>517</v>
      </c>
      <c r="C34" s="19" t="s">
        <v>387</v>
      </c>
      <c r="D34" s="71">
        <f>+'3'!I34</f>
        <v>0</v>
      </c>
      <c r="E34" s="90">
        <v>0</v>
      </c>
      <c r="F34" s="46">
        <f t="shared" si="0"/>
        <v>0</v>
      </c>
      <c r="G34" s="101">
        <v>0</v>
      </c>
      <c r="H34" s="99">
        <v>0</v>
      </c>
      <c r="I34" s="46">
        <f t="shared" si="1"/>
        <v>0</v>
      </c>
      <c r="J34" s="91"/>
      <c r="K34" s="15">
        <v>100</v>
      </c>
      <c r="L34" s="72">
        <f t="shared" si="5"/>
        <v>0</v>
      </c>
      <c r="M34" s="17" t="s">
        <v>16</v>
      </c>
      <c r="N34" s="18">
        <v>0</v>
      </c>
      <c r="O34" s="23">
        <f t="shared" si="6"/>
        <v>0</v>
      </c>
      <c r="P34" s="19"/>
      <c r="Q34" s="43">
        <f t="shared" si="7"/>
        <v>0</v>
      </c>
    </row>
    <row r="35" spans="1:27" ht="24.6" x14ac:dyDescent="0.65">
      <c r="A35" s="10">
        <v>31</v>
      </c>
      <c r="B35" s="10" t="s">
        <v>491</v>
      </c>
      <c r="C35" s="19" t="s">
        <v>48</v>
      </c>
      <c r="D35" s="71">
        <f>+'3'!I35</f>
        <v>49</v>
      </c>
      <c r="E35" s="90">
        <v>0</v>
      </c>
      <c r="F35" s="46">
        <f t="shared" si="0"/>
        <v>49</v>
      </c>
      <c r="G35" s="101">
        <v>0</v>
      </c>
      <c r="H35" s="99">
        <v>0</v>
      </c>
      <c r="I35" s="46">
        <f t="shared" si="1"/>
        <v>48</v>
      </c>
      <c r="J35" s="91">
        <v>1</v>
      </c>
      <c r="K35" s="15">
        <v>100</v>
      </c>
      <c r="L35" s="72">
        <f t="shared" si="5"/>
        <v>100</v>
      </c>
      <c r="M35" s="17" t="s">
        <v>16</v>
      </c>
      <c r="N35" s="18">
        <v>0</v>
      </c>
      <c r="O35" s="23">
        <f t="shared" si="6"/>
        <v>100</v>
      </c>
      <c r="P35" s="19"/>
      <c r="Q35" s="43">
        <f t="shared" si="7"/>
        <v>0</v>
      </c>
    </row>
    <row r="36" spans="1:27" ht="24.6" x14ac:dyDescent="0.65">
      <c r="A36" s="10">
        <v>32</v>
      </c>
      <c r="B36" s="10" t="s">
        <v>512</v>
      </c>
      <c r="C36" s="19" t="s">
        <v>393</v>
      </c>
      <c r="D36" s="71">
        <f>+'3'!I36</f>
        <v>13</v>
      </c>
      <c r="E36" s="90">
        <v>0</v>
      </c>
      <c r="F36" s="46">
        <f t="shared" si="0"/>
        <v>13</v>
      </c>
      <c r="G36" s="101">
        <v>6</v>
      </c>
      <c r="H36" s="99">
        <v>0</v>
      </c>
      <c r="I36" s="46">
        <f t="shared" si="1"/>
        <v>5</v>
      </c>
      <c r="J36" s="91">
        <v>2</v>
      </c>
      <c r="K36" s="15">
        <v>130</v>
      </c>
      <c r="L36" s="72">
        <f t="shared" si="5"/>
        <v>260</v>
      </c>
      <c r="M36" s="17" t="s">
        <v>441</v>
      </c>
      <c r="N36" s="18">
        <v>0</v>
      </c>
      <c r="O36" s="23">
        <f t="shared" si="6"/>
        <v>260</v>
      </c>
      <c r="P36" s="19"/>
      <c r="Q36" s="43">
        <f t="shared" si="7"/>
        <v>0</v>
      </c>
    </row>
    <row r="37" spans="1:27" ht="24.6" x14ac:dyDescent="0.65">
      <c r="A37" s="10">
        <v>33</v>
      </c>
      <c r="B37" s="10" t="s">
        <v>519</v>
      </c>
      <c r="C37" s="19" t="s">
        <v>406</v>
      </c>
      <c r="D37" s="71">
        <f>+'3'!I37</f>
        <v>11</v>
      </c>
      <c r="E37" s="90">
        <v>0</v>
      </c>
      <c r="F37" s="46">
        <f t="shared" si="0"/>
        <v>11</v>
      </c>
      <c r="G37" s="101">
        <v>1</v>
      </c>
      <c r="H37" s="99">
        <v>0</v>
      </c>
      <c r="I37" s="46">
        <f t="shared" si="1"/>
        <v>9</v>
      </c>
      <c r="J37" s="91">
        <v>1</v>
      </c>
      <c r="K37" s="15">
        <v>130</v>
      </c>
      <c r="L37" s="72">
        <f t="shared" si="5"/>
        <v>130</v>
      </c>
      <c r="M37" s="17" t="s">
        <v>442</v>
      </c>
      <c r="N37" s="18">
        <v>0</v>
      </c>
      <c r="O37" s="23">
        <f t="shared" si="6"/>
        <v>130</v>
      </c>
      <c r="P37" s="19"/>
      <c r="Q37" s="43">
        <f t="shared" si="7"/>
        <v>0</v>
      </c>
    </row>
    <row r="38" spans="1:27" ht="24.6" x14ac:dyDescent="0.65">
      <c r="A38" s="10">
        <v>34</v>
      </c>
      <c r="B38" s="10" t="s">
        <v>501</v>
      </c>
      <c r="C38" s="19" t="s">
        <v>416</v>
      </c>
      <c r="D38" s="71">
        <f>+'3'!I38</f>
        <v>6</v>
      </c>
      <c r="E38" s="90">
        <v>0</v>
      </c>
      <c r="F38" s="46">
        <f>D38+E38</f>
        <v>6</v>
      </c>
      <c r="G38" s="101">
        <v>1</v>
      </c>
      <c r="H38" s="99">
        <v>0</v>
      </c>
      <c r="I38" s="46">
        <f>+F38-G38-J38-H38</f>
        <v>5</v>
      </c>
      <c r="J38" s="91"/>
      <c r="K38" s="15">
        <v>130</v>
      </c>
      <c r="L38" s="72">
        <f>+K38*J38</f>
        <v>0</v>
      </c>
      <c r="M38" s="17" t="s">
        <v>442</v>
      </c>
      <c r="N38" s="18">
        <v>0</v>
      </c>
      <c r="O38" s="23">
        <f>SUM(L38-N38)</f>
        <v>0</v>
      </c>
      <c r="P38" s="19"/>
      <c r="Q38" s="43">
        <f t="shared" ref="Q38:Q40" si="11">+L38*P38</f>
        <v>0</v>
      </c>
    </row>
    <row r="39" spans="1:27" ht="24.6" x14ac:dyDescent="0.65">
      <c r="A39" s="10">
        <v>35</v>
      </c>
      <c r="B39" s="10"/>
      <c r="C39" s="19" t="s">
        <v>334</v>
      </c>
      <c r="D39" s="71">
        <f>+'3'!I39</f>
        <v>0</v>
      </c>
      <c r="E39" s="90">
        <v>0</v>
      </c>
      <c r="F39" s="46">
        <f t="shared" si="0"/>
        <v>0</v>
      </c>
      <c r="G39" s="101">
        <v>0</v>
      </c>
      <c r="H39" s="99">
        <v>0</v>
      </c>
      <c r="I39" s="46">
        <f t="shared" si="1"/>
        <v>0</v>
      </c>
      <c r="J39" s="91"/>
      <c r="K39" s="15">
        <v>35</v>
      </c>
      <c r="L39" s="72">
        <f t="shared" si="5"/>
        <v>0</v>
      </c>
      <c r="M39" s="17" t="s">
        <v>16</v>
      </c>
      <c r="N39" s="18">
        <v>0</v>
      </c>
      <c r="O39" s="23">
        <f t="shared" si="6"/>
        <v>0</v>
      </c>
      <c r="P39" s="19"/>
      <c r="Q39" s="43">
        <f t="shared" si="11"/>
        <v>0</v>
      </c>
    </row>
    <row r="40" spans="1:27" ht="24.6" x14ac:dyDescent="0.65">
      <c r="A40" s="10">
        <v>36</v>
      </c>
      <c r="B40" s="10"/>
      <c r="C40" s="19" t="s">
        <v>138</v>
      </c>
      <c r="D40" s="71">
        <f>+'3'!I40</f>
        <v>0</v>
      </c>
      <c r="E40" s="90">
        <v>0</v>
      </c>
      <c r="F40" s="46">
        <f t="shared" si="0"/>
        <v>0</v>
      </c>
      <c r="G40" s="101">
        <v>0</v>
      </c>
      <c r="H40" s="99">
        <v>0</v>
      </c>
      <c r="I40" s="46">
        <f t="shared" si="1"/>
        <v>0</v>
      </c>
      <c r="J40" s="91"/>
      <c r="K40" s="15">
        <v>40</v>
      </c>
      <c r="L40" s="72">
        <f t="shared" si="5"/>
        <v>0</v>
      </c>
      <c r="M40" s="17" t="s">
        <v>16</v>
      </c>
      <c r="N40" s="18">
        <v>0</v>
      </c>
      <c r="O40" s="23">
        <f t="shared" si="6"/>
        <v>0</v>
      </c>
      <c r="P40" s="19"/>
      <c r="Q40" s="43">
        <f t="shared" si="11"/>
        <v>0</v>
      </c>
    </row>
    <row r="41" spans="1:27" ht="24.6" x14ac:dyDescent="0.65">
      <c r="A41" s="10">
        <v>37</v>
      </c>
      <c r="B41" s="10" t="s">
        <v>494</v>
      </c>
      <c r="C41" s="19" t="s">
        <v>49</v>
      </c>
      <c r="D41" s="71">
        <f>+'3'!I41</f>
        <v>15</v>
      </c>
      <c r="E41" s="90">
        <v>0</v>
      </c>
      <c r="F41" s="46">
        <f t="shared" si="0"/>
        <v>15</v>
      </c>
      <c r="G41" s="101">
        <v>0</v>
      </c>
      <c r="H41" s="99">
        <v>0</v>
      </c>
      <c r="I41" s="46">
        <f t="shared" si="1"/>
        <v>14</v>
      </c>
      <c r="J41" s="91">
        <v>1</v>
      </c>
      <c r="K41" s="15">
        <v>50</v>
      </c>
      <c r="L41" s="72">
        <f t="shared" si="5"/>
        <v>50</v>
      </c>
      <c r="M41" s="17" t="s">
        <v>16</v>
      </c>
      <c r="N41" s="18">
        <v>0</v>
      </c>
      <c r="O41" s="23">
        <f t="shared" si="6"/>
        <v>50</v>
      </c>
      <c r="P41" s="19"/>
      <c r="Q41" s="43">
        <f t="shared" si="7"/>
        <v>0</v>
      </c>
    </row>
    <row r="42" spans="1:27" ht="24.6" x14ac:dyDescent="0.65">
      <c r="A42" s="10">
        <v>38</v>
      </c>
      <c r="B42" s="10" t="s">
        <v>493</v>
      </c>
      <c r="C42" s="19" t="s">
        <v>50</v>
      </c>
      <c r="D42" s="71">
        <f>+'3'!I42</f>
        <v>11</v>
      </c>
      <c r="E42" s="90">
        <v>0</v>
      </c>
      <c r="F42" s="46">
        <f t="shared" si="0"/>
        <v>11</v>
      </c>
      <c r="G42" s="101">
        <v>2</v>
      </c>
      <c r="H42" s="99">
        <v>0</v>
      </c>
      <c r="I42" s="46">
        <f t="shared" si="1"/>
        <v>5</v>
      </c>
      <c r="J42" s="91">
        <v>4</v>
      </c>
      <c r="K42" s="15">
        <v>50</v>
      </c>
      <c r="L42" s="72">
        <f t="shared" si="5"/>
        <v>200</v>
      </c>
      <c r="M42" s="17" t="s">
        <v>440</v>
      </c>
      <c r="N42" s="18">
        <v>0</v>
      </c>
      <c r="O42" s="23">
        <f t="shared" si="6"/>
        <v>200</v>
      </c>
      <c r="P42" s="19"/>
      <c r="Q42" s="43">
        <f t="shared" si="7"/>
        <v>0</v>
      </c>
    </row>
    <row r="43" spans="1:27" ht="24.6" x14ac:dyDescent="0.65">
      <c r="A43" s="10">
        <v>39</v>
      </c>
      <c r="B43" s="10" t="s">
        <v>556</v>
      </c>
      <c r="C43" s="19" t="s">
        <v>51</v>
      </c>
      <c r="D43" s="71">
        <f>+'3'!I43</f>
        <v>13</v>
      </c>
      <c r="E43" s="90">
        <v>0</v>
      </c>
      <c r="F43" s="46">
        <f t="shared" si="0"/>
        <v>13</v>
      </c>
      <c r="G43" s="101">
        <v>4</v>
      </c>
      <c r="H43" s="99">
        <v>0</v>
      </c>
      <c r="I43" s="46">
        <f t="shared" si="1"/>
        <v>8</v>
      </c>
      <c r="J43" s="91">
        <v>1</v>
      </c>
      <c r="K43" s="15">
        <v>50</v>
      </c>
      <c r="L43" s="72">
        <f t="shared" si="5"/>
        <v>50</v>
      </c>
      <c r="M43" s="17" t="s">
        <v>443</v>
      </c>
      <c r="N43" s="18">
        <v>0</v>
      </c>
      <c r="O43" s="23">
        <f t="shared" si="6"/>
        <v>50</v>
      </c>
      <c r="P43" s="19"/>
      <c r="Q43" s="43">
        <f t="shared" si="7"/>
        <v>0</v>
      </c>
    </row>
    <row r="44" spans="1:27" ht="24.6" x14ac:dyDescent="0.65">
      <c r="A44" s="10">
        <v>40</v>
      </c>
      <c r="B44" s="10"/>
      <c r="C44" s="19" t="s">
        <v>265</v>
      </c>
      <c r="D44" s="71">
        <f>+'3'!I44</f>
        <v>0</v>
      </c>
      <c r="E44" s="90">
        <v>0</v>
      </c>
      <c r="F44" s="46">
        <f t="shared" si="0"/>
        <v>0</v>
      </c>
      <c r="G44" s="101">
        <v>0</v>
      </c>
      <c r="H44" s="99">
        <v>0</v>
      </c>
      <c r="I44" s="46">
        <f t="shared" si="1"/>
        <v>0</v>
      </c>
      <c r="J44" s="91"/>
      <c r="K44" s="15">
        <v>25</v>
      </c>
      <c r="L44" s="72">
        <f t="shared" si="5"/>
        <v>0</v>
      </c>
      <c r="M44" s="17" t="s">
        <v>16</v>
      </c>
      <c r="N44" s="18">
        <v>0</v>
      </c>
      <c r="O44" s="23">
        <f t="shared" si="6"/>
        <v>0</v>
      </c>
      <c r="P44" s="19"/>
      <c r="Q44" s="43">
        <f t="shared" si="7"/>
        <v>0</v>
      </c>
    </row>
    <row r="45" spans="1:27" ht="24.6" x14ac:dyDescent="0.65">
      <c r="A45" s="10">
        <v>41</v>
      </c>
      <c r="B45" s="10"/>
      <c r="C45" s="19" t="s">
        <v>449</v>
      </c>
      <c r="D45" s="71">
        <f>+'3'!I45</f>
        <v>0</v>
      </c>
      <c r="E45" s="90">
        <v>0</v>
      </c>
      <c r="F45" s="46">
        <f>D45+E45</f>
        <v>0</v>
      </c>
      <c r="G45" s="101">
        <v>0</v>
      </c>
      <c r="H45" s="99">
        <v>0</v>
      </c>
      <c r="I45" s="46">
        <f>+F45-G45-J45-H45</f>
        <v>0</v>
      </c>
      <c r="J45" s="91"/>
      <c r="K45" s="15">
        <v>25</v>
      </c>
      <c r="L45" s="72">
        <f>+K45*J45</f>
        <v>0</v>
      </c>
      <c r="M45" s="17" t="s">
        <v>16</v>
      </c>
      <c r="N45" s="18">
        <v>0</v>
      </c>
      <c r="O45" s="23">
        <f>SUM(L45-N45)</f>
        <v>0</v>
      </c>
      <c r="P45" s="19"/>
      <c r="Q45" s="43">
        <f>+L45*P45</f>
        <v>0</v>
      </c>
    </row>
    <row r="46" spans="1:27" ht="24.6" x14ac:dyDescent="0.65">
      <c r="A46" s="10">
        <v>42</v>
      </c>
      <c r="B46" s="10"/>
      <c r="C46" s="19" t="s">
        <v>450</v>
      </c>
      <c r="D46" s="71">
        <f>+'3'!I46</f>
        <v>0</v>
      </c>
      <c r="E46" s="90">
        <v>0</v>
      </c>
      <c r="F46" s="46">
        <f>D46+E46</f>
        <v>0</v>
      </c>
      <c r="G46" s="101">
        <v>0</v>
      </c>
      <c r="H46" s="99">
        <v>0</v>
      </c>
      <c r="I46" s="46">
        <f>+F46-G46-J46-H46</f>
        <v>0</v>
      </c>
      <c r="J46" s="91"/>
      <c r="K46" s="20">
        <v>25</v>
      </c>
      <c r="L46" s="72">
        <f>+K46*J46</f>
        <v>0</v>
      </c>
      <c r="M46" s="17" t="s">
        <v>16</v>
      </c>
      <c r="N46" s="18">
        <v>0</v>
      </c>
      <c r="O46" s="23">
        <f>SUM(L46-N46)</f>
        <v>0</v>
      </c>
      <c r="P46" s="19"/>
      <c r="Q46" s="43">
        <f>+L46*P46</f>
        <v>0</v>
      </c>
    </row>
    <row r="47" spans="1:27" ht="24.6" x14ac:dyDescent="0.65">
      <c r="A47" s="10">
        <v>43</v>
      </c>
      <c r="B47" s="10"/>
      <c r="C47" s="19" t="s">
        <v>451</v>
      </c>
      <c r="D47" s="71">
        <f>+'3'!I47</f>
        <v>0</v>
      </c>
      <c r="E47" s="90">
        <v>0</v>
      </c>
      <c r="F47" s="46">
        <f>D47+E47</f>
        <v>0</v>
      </c>
      <c r="G47" s="101">
        <v>0</v>
      </c>
      <c r="H47" s="99">
        <v>0</v>
      </c>
      <c r="I47" s="46">
        <f>+F47-G47-J47-H47</f>
        <v>0</v>
      </c>
      <c r="J47" s="91"/>
      <c r="K47" s="20">
        <v>25</v>
      </c>
      <c r="L47" s="72">
        <f>+K47*J47</f>
        <v>0</v>
      </c>
      <c r="M47" s="17" t="s">
        <v>16</v>
      </c>
      <c r="N47" s="18">
        <v>0</v>
      </c>
      <c r="O47" s="23">
        <f>SUM(L47-N47)</f>
        <v>0</v>
      </c>
      <c r="P47" s="19"/>
      <c r="Q47" s="43">
        <f>+L47*P47</f>
        <v>0</v>
      </c>
    </row>
    <row r="48" spans="1:27" ht="24.6" x14ac:dyDescent="0.65">
      <c r="A48" s="10">
        <v>44</v>
      </c>
      <c r="B48" s="10" t="s">
        <v>540</v>
      </c>
      <c r="C48" s="19" t="s">
        <v>266</v>
      </c>
      <c r="D48" s="71">
        <f>+'3'!I48</f>
        <v>0</v>
      </c>
      <c r="E48" s="90">
        <v>0</v>
      </c>
      <c r="F48" s="46">
        <f t="shared" si="0"/>
        <v>0</v>
      </c>
      <c r="G48" s="101">
        <v>0</v>
      </c>
      <c r="H48" s="99">
        <v>0</v>
      </c>
      <c r="I48" s="46">
        <f t="shared" si="1"/>
        <v>0</v>
      </c>
      <c r="J48" s="91"/>
      <c r="K48" s="15">
        <v>50</v>
      </c>
      <c r="L48" s="72">
        <f t="shared" si="5"/>
        <v>0</v>
      </c>
      <c r="M48" s="17" t="s">
        <v>16</v>
      </c>
      <c r="N48" s="18">
        <v>0</v>
      </c>
      <c r="O48" s="23">
        <f t="shared" si="6"/>
        <v>0</v>
      </c>
      <c r="P48" s="19"/>
      <c r="Q48" s="43">
        <f t="shared" si="7"/>
        <v>0</v>
      </c>
    </row>
    <row r="49" spans="1:17" ht="24.6" x14ac:dyDescent="0.65">
      <c r="A49" s="10">
        <v>45</v>
      </c>
      <c r="B49" s="10" t="s">
        <v>537</v>
      </c>
      <c r="C49" s="19" t="s">
        <v>52</v>
      </c>
      <c r="D49" s="71">
        <f>+'3'!I49</f>
        <v>6</v>
      </c>
      <c r="E49" s="90">
        <v>0</v>
      </c>
      <c r="F49" s="46">
        <f t="shared" si="0"/>
        <v>6</v>
      </c>
      <c r="G49" s="101">
        <v>0</v>
      </c>
      <c r="H49" s="99">
        <v>0</v>
      </c>
      <c r="I49" s="46">
        <f t="shared" si="1"/>
        <v>5</v>
      </c>
      <c r="J49" s="91">
        <v>1</v>
      </c>
      <c r="K49" s="15">
        <v>50</v>
      </c>
      <c r="L49" s="72">
        <f t="shared" si="5"/>
        <v>50</v>
      </c>
      <c r="M49" s="17" t="s">
        <v>16</v>
      </c>
      <c r="N49" s="18">
        <v>0</v>
      </c>
      <c r="O49" s="23">
        <f t="shared" si="6"/>
        <v>50</v>
      </c>
      <c r="P49" s="19"/>
      <c r="Q49" s="43">
        <f t="shared" si="7"/>
        <v>0</v>
      </c>
    </row>
    <row r="50" spans="1:17" ht="24.6" x14ac:dyDescent="0.65">
      <c r="A50" s="10">
        <v>46</v>
      </c>
      <c r="B50" s="10" t="s">
        <v>538</v>
      </c>
      <c r="C50" s="19" t="s">
        <v>53</v>
      </c>
      <c r="D50" s="71">
        <f>+'3'!I50</f>
        <v>5</v>
      </c>
      <c r="E50" s="90">
        <v>0</v>
      </c>
      <c r="F50" s="46">
        <f t="shared" si="0"/>
        <v>5</v>
      </c>
      <c r="G50" s="101">
        <v>0</v>
      </c>
      <c r="H50" s="99">
        <v>0</v>
      </c>
      <c r="I50" s="46">
        <f t="shared" si="1"/>
        <v>5</v>
      </c>
      <c r="J50" s="91"/>
      <c r="K50" s="15">
        <v>50</v>
      </c>
      <c r="L50" s="72">
        <f t="shared" si="5"/>
        <v>0</v>
      </c>
      <c r="M50" s="17" t="s">
        <v>16</v>
      </c>
      <c r="N50" s="18">
        <v>0</v>
      </c>
      <c r="O50" s="23">
        <f t="shared" si="6"/>
        <v>0</v>
      </c>
      <c r="P50" s="19"/>
      <c r="Q50" s="43">
        <f t="shared" si="7"/>
        <v>0</v>
      </c>
    </row>
    <row r="51" spans="1:17" ht="24.6" x14ac:dyDescent="0.65">
      <c r="A51" s="10">
        <v>47</v>
      </c>
      <c r="B51" s="10" t="s">
        <v>498</v>
      </c>
      <c r="C51" s="19" t="s">
        <v>54</v>
      </c>
      <c r="D51" s="71">
        <f>+'3'!I51</f>
        <v>9</v>
      </c>
      <c r="E51" s="90">
        <v>0</v>
      </c>
      <c r="F51" s="46">
        <f t="shared" si="0"/>
        <v>9</v>
      </c>
      <c r="G51" s="101">
        <v>0</v>
      </c>
      <c r="H51" s="99">
        <v>0</v>
      </c>
      <c r="I51" s="46">
        <f t="shared" si="1"/>
        <v>9</v>
      </c>
      <c r="J51" s="91"/>
      <c r="K51" s="15">
        <v>50</v>
      </c>
      <c r="L51" s="72">
        <f t="shared" si="5"/>
        <v>0</v>
      </c>
      <c r="M51" s="17" t="s">
        <v>16</v>
      </c>
      <c r="N51" s="18">
        <v>0</v>
      </c>
      <c r="O51" s="23">
        <f t="shared" si="6"/>
        <v>0</v>
      </c>
      <c r="P51" s="19"/>
      <c r="Q51" s="43">
        <f t="shared" si="7"/>
        <v>0</v>
      </c>
    </row>
    <row r="52" spans="1:17" ht="24.6" x14ac:dyDescent="0.65">
      <c r="A52" s="10">
        <v>48</v>
      </c>
      <c r="B52" s="10" t="s">
        <v>499</v>
      </c>
      <c r="C52" s="19" t="s">
        <v>55</v>
      </c>
      <c r="D52" s="71">
        <f>+'3'!I52</f>
        <v>11</v>
      </c>
      <c r="E52" s="90">
        <v>0</v>
      </c>
      <c r="F52" s="46">
        <f t="shared" si="0"/>
        <v>11</v>
      </c>
      <c r="G52" s="101">
        <v>0</v>
      </c>
      <c r="H52" s="99">
        <v>0</v>
      </c>
      <c r="I52" s="46">
        <f t="shared" si="1"/>
        <v>11</v>
      </c>
      <c r="J52" s="91"/>
      <c r="K52" s="15">
        <v>50</v>
      </c>
      <c r="L52" s="72">
        <f t="shared" si="5"/>
        <v>0</v>
      </c>
      <c r="M52" s="17" t="s">
        <v>16</v>
      </c>
      <c r="N52" s="18">
        <v>0</v>
      </c>
      <c r="O52" s="23">
        <f t="shared" si="6"/>
        <v>0</v>
      </c>
      <c r="P52" s="19"/>
      <c r="Q52" s="43">
        <f t="shared" si="7"/>
        <v>0</v>
      </c>
    </row>
    <row r="53" spans="1:17" ht="24.6" x14ac:dyDescent="0.65">
      <c r="A53" s="10">
        <v>49</v>
      </c>
      <c r="B53" s="10" t="s">
        <v>539</v>
      </c>
      <c r="C53" s="19" t="s">
        <v>56</v>
      </c>
      <c r="D53" s="71">
        <f>+'3'!I53</f>
        <v>0</v>
      </c>
      <c r="E53" s="90">
        <v>0</v>
      </c>
      <c r="F53" s="46">
        <f t="shared" si="0"/>
        <v>0</v>
      </c>
      <c r="G53" s="101">
        <v>0</v>
      </c>
      <c r="H53" s="99">
        <v>0</v>
      </c>
      <c r="I53" s="46">
        <f t="shared" si="1"/>
        <v>0</v>
      </c>
      <c r="J53" s="91"/>
      <c r="K53" s="15">
        <v>50</v>
      </c>
      <c r="L53" s="72">
        <f t="shared" si="5"/>
        <v>0</v>
      </c>
      <c r="M53" s="17" t="s">
        <v>16</v>
      </c>
      <c r="N53" s="18">
        <v>0</v>
      </c>
      <c r="O53" s="23">
        <f t="shared" si="6"/>
        <v>0</v>
      </c>
      <c r="P53" s="19"/>
      <c r="Q53" s="43">
        <f t="shared" si="7"/>
        <v>0</v>
      </c>
    </row>
    <row r="54" spans="1:17" ht="24.6" x14ac:dyDescent="0.65">
      <c r="A54" s="10">
        <v>50</v>
      </c>
      <c r="B54" s="10" t="s">
        <v>497</v>
      </c>
      <c r="C54" s="19" t="s">
        <v>57</v>
      </c>
      <c r="D54" s="71">
        <f>+'3'!I54</f>
        <v>10</v>
      </c>
      <c r="E54" s="90">
        <v>0</v>
      </c>
      <c r="F54" s="46">
        <f t="shared" si="0"/>
        <v>10</v>
      </c>
      <c r="G54" s="101">
        <v>0</v>
      </c>
      <c r="H54" s="99">
        <v>0</v>
      </c>
      <c r="I54" s="46">
        <f t="shared" si="1"/>
        <v>10</v>
      </c>
      <c r="J54" s="91"/>
      <c r="K54" s="15">
        <v>50</v>
      </c>
      <c r="L54" s="72">
        <f t="shared" si="5"/>
        <v>0</v>
      </c>
      <c r="M54" s="17" t="s">
        <v>16</v>
      </c>
      <c r="N54" s="18">
        <v>0</v>
      </c>
      <c r="O54" s="23">
        <f t="shared" si="6"/>
        <v>0</v>
      </c>
      <c r="P54" s="19"/>
      <c r="Q54" s="43">
        <f t="shared" si="7"/>
        <v>0</v>
      </c>
    </row>
    <row r="55" spans="1:17" ht="24.6" x14ac:dyDescent="0.65">
      <c r="A55" s="10">
        <v>51</v>
      </c>
      <c r="B55" s="10" t="s">
        <v>490</v>
      </c>
      <c r="C55" s="19" t="s">
        <v>58</v>
      </c>
      <c r="D55" s="71">
        <f>+'3'!I55</f>
        <v>29</v>
      </c>
      <c r="E55" s="90">
        <v>0</v>
      </c>
      <c r="F55" s="46">
        <f t="shared" si="0"/>
        <v>29</v>
      </c>
      <c r="G55" s="101">
        <v>0</v>
      </c>
      <c r="H55" s="99">
        <v>0</v>
      </c>
      <c r="I55" s="46">
        <f t="shared" si="1"/>
        <v>29</v>
      </c>
      <c r="J55" s="91"/>
      <c r="K55" s="15">
        <v>50</v>
      </c>
      <c r="L55" s="72">
        <f t="shared" si="5"/>
        <v>0</v>
      </c>
      <c r="M55" s="17" t="s">
        <v>16</v>
      </c>
      <c r="N55" s="18">
        <v>0</v>
      </c>
      <c r="O55" s="23">
        <f t="shared" si="6"/>
        <v>0</v>
      </c>
      <c r="P55" s="19"/>
      <c r="Q55" s="43">
        <f t="shared" si="7"/>
        <v>0</v>
      </c>
    </row>
    <row r="56" spans="1:17" ht="24.6" x14ac:dyDescent="0.65">
      <c r="A56" s="10">
        <v>52</v>
      </c>
      <c r="B56" s="10" t="s">
        <v>488</v>
      </c>
      <c r="C56" s="19" t="s">
        <v>59</v>
      </c>
      <c r="D56" s="71">
        <f>+'3'!I56</f>
        <v>9</v>
      </c>
      <c r="E56" s="90">
        <v>0</v>
      </c>
      <c r="F56" s="46">
        <f t="shared" si="0"/>
        <v>9</v>
      </c>
      <c r="G56" s="101">
        <v>0</v>
      </c>
      <c r="H56" s="99">
        <v>0</v>
      </c>
      <c r="I56" s="46">
        <f t="shared" si="1"/>
        <v>9</v>
      </c>
      <c r="J56" s="91"/>
      <c r="K56" s="15">
        <v>50</v>
      </c>
      <c r="L56" s="72">
        <f t="shared" si="5"/>
        <v>0</v>
      </c>
      <c r="M56" s="17" t="s">
        <v>16</v>
      </c>
      <c r="N56" s="18">
        <v>0</v>
      </c>
      <c r="O56" s="23">
        <f t="shared" si="6"/>
        <v>0</v>
      </c>
      <c r="P56" s="19"/>
      <c r="Q56" s="43">
        <f t="shared" si="7"/>
        <v>0</v>
      </c>
    </row>
    <row r="57" spans="1:17" ht="24.6" x14ac:dyDescent="0.65">
      <c r="A57" s="10">
        <v>53</v>
      </c>
      <c r="B57" s="10" t="s">
        <v>489</v>
      </c>
      <c r="C57" s="19" t="s">
        <v>60</v>
      </c>
      <c r="D57" s="71">
        <f>+'3'!I57</f>
        <v>13</v>
      </c>
      <c r="E57" s="90">
        <v>0</v>
      </c>
      <c r="F57" s="46">
        <f t="shared" si="0"/>
        <v>13</v>
      </c>
      <c r="G57" s="101">
        <v>0</v>
      </c>
      <c r="H57" s="99">
        <v>0</v>
      </c>
      <c r="I57" s="46">
        <f t="shared" si="1"/>
        <v>13</v>
      </c>
      <c r="J57" s="91"/>
      <c r="K57" s="15">
        <v>50</v>
      </c>
      <c r="L57" s="72">
        <f t="shared" si="5"/>
        <v>0</v>
      </c>
      <c r="M57" s="17" t="s">
        <v>16</v>
      </c>
      <c r="N57" s="18">
        <v>0</v>
      </c>
      <c r="O57" s="23">
        <f t="shared" si="6"/>
        <v>0</v>
      </c>
      <c r="P57" s="19"/>
      <c r="Q57" s="43">
        <f t="shared" si="7"/>
        <v>0</v>
      </c>
    </row>
    <row r="58" spans="1:17" ht="24.6" x14ac:dyDescent="0.65">
      <c r="A58" s="10">
        <v>54</v>
      </c>
      <c r="B58" s="10" t="s">
        <v>541</v>
      </c>
      <c r="C58" s="19" t="s">
        <v>61</v>
      </c>
      <c r="D58" s="71">
        <f>+'3'!I58</f>
        <v>13</v>
      </c>
      <c r="E58" s="90">
        <v>0</v>
      </c>
      <c r="F58" s="46">
        <f t="shared" si="0"/>
        <v>13</v>
      </c>
      <c r="G58" s="101">
        <v>0</v>
      </c>
      <c r="H58" s="99">
        <v>0</v>
      </c>
      <c r="I58" s="46">
        <f t="shared" si="1"/>
        <v>13</v>
      </c>
      <c r="J58" s="91"/>
      <c r="K58" s="15">
        <v>120</v>
      </c>
      <c r="L58" s="72">
        <f t="shared" si="5"/>
        <v>0</v>
      </c>
      <c r="M58" s="17" t="s">
        <v>16</v>
      </c>
      <c r="N58" s="18">
        <v>0</v>
      </c>
      <c r="O58" s="23">
        <f t="shared" si="6"/>
        <v>0</v>
      </c>
      <c r="P58" s="19"/>
      <c r="Q58" s="43">
        <f t="shared" si="7"/>
        <v>0</v>
      </c>
    </row>
    <row r="59" spans="1:17" ht="24.6" x14ac:dyDescent="0.65">
      <c r="A59" s="10">
        <v>55</v>
      </c>
      <c r="B59" s="10" t="s">
        <v>504</v>
      </c>
      <c r="C59" s="19" t="s">
        <v>62</v>
      </c>
      <c r="D59" s="71">
        <f>+'3'!I59</f>
        <v>14</v>
      </c>
      <c r="E59" s="90">
        <v>0</v>
      </c>
      <c r="F59" s="46">
        <f t="shared" si="0"/>
        <v>14</v>
      </c>
      <c r="G59" s="101">
        <v>0</v>
      </c>
      <c r="H59" s="99">
        <v>0</v>
      </c>
      <c r="I59" s="46">
        <f t="shared" si="1"/>
        <v>14</v>
      </c>
      <c r="J59" s="91"/>
      <c r="K59" s="15">
        <v>120</v>
      </c>
      <c r="L59" s="72">
        <f t="shared" si="5"/>
        <v>0</v>
      </c>
      <c r="M59" s="17" t="s">
        <v>16</v>
      </c>
      <c r="N59" s="18">
        <v>0</v>
      </c>
      <c r="O59" s="23">
        <f t="shared" si="6"/>
        <v>0</v>
      </c>
      <c r="P59" s="19"/>
      <c r="Q59" s="43">
        <f t="shared" si="7"/>
        <v>0</v>
      </c>
    </row>
    <row r="60" spans="1:17" ht="24.6" x14ac:dyDescent="0.65">
      <c r="A60" s="10">
        <v>56</v>
      </c>
      <c r="B60" s="10" t="s">
        <v>502</v>
      </c>
      <c r="C60" s="19" t="s">
        <v>63</v>
      </c>
      <c r="D60" s="71">
        <f>+'3'!I60</f>
        <v>12</v>
      </c>
      <c r="E60" s="90">
        <v>0</v>
      </c>
      <c r="F60" s="46">
        <f t="shared" si="0"/>
        <v>12</v>
      </c>
      <c r="G60" s="101">
        <v>0</v>
      </c>
      <c r="H60" s="99">
        <v>0</v>
      </c>
      <c r="I60" s="46">
        <f t="shared" si="1"/>
        <v>12</v>
      </c>
      <c r="J60" s="91"/>
      <c r="K60" s="15">
        <v>120</v>
      </c>
      <c r="L60" s="72">
        <f t="shared" si="5"/>
        <v>0</v>
      </c>
      <c r="M60" s="17" t="s">
        <v>16</v>
      </c>
      <c r="N60" s="18">
        <v>0</v>
      </c>
      <c r="O60" s="23">
        <f t="shared" si="6"/>
        <v>0</v>
      </c>
      <c r="P60" s="19"/>
      <c r="Q60" s="43">
        <f t="shared" si="7"/>
        <v>0</v>
      </c>
    </row>
    <row r="61" spans="1:17" ht="24.6" x14ac:dyDescent="0.65">
      <c r="A61" s="10">
        <v>57</v>
      </c>
      <c r="B61" s="10"/>
      <c r="C61" s="19" t="s">
        <v>64</v>
      </c>
      <c r="D61" s="71">
        <f>+'3'!I61</f>
        <v>0</v>
      </c>
      <c r="E61" s="90">
        <v>0</v>
      </c>
      <c r="F61" s="46">
        <f t="shared" si="0"/>
        <v>0</v>
      </c>
      <c r="G61" s="101">
        <v>0</v>
      </c>
      <c r="H61" s="99">
        <v>0</v>
      </c>
      <c r="I61" s="46">
        <f t="shared" si="1"/>
        <v>0</v>
      </c>
      <c r="J61" s="91"/>
      <c r="K61" s="15">
        <v>120</v>
      </c>
      <c r="L61" s="72">
        <f t="shared" si="5"/>
        <v>0</v>
      </c>
      <c r="M61" s="17" t="s">
        <v>16</v>
      </c>
      <c r="N61" s="18">
        <v>0</v>
      </c>
      <c r="O61" s="23">
        <f t="shared" si="6"/>
        <v>0</v>
      </c>
      <c r="P61" s="19"/>
      <c r="Q61" s="43">
        <f t="shared" si="7"/>
        <v>0</v>
      </c>
    </row>
    <row r="62" spans="1:17" ht="24.6" x14ac:dyDescent="0.65">
      <c r="A62" s="10">
        <v>58</v>
      </c>
      <c r="B62" s="10" t="s">
        <v>503</v>
      </c>
      <c r="C62" s="19" t="s">
        <v>65</v>
      </c>
      <c r="D62" s="71">
        <f>+'3'!I62</f>
        <v>14</v>
      </c>
      <c r="E62" s="90">
        <v>0</v>
      </c>
      <c r="F62" s="46">
        <f t="shared" si="0"/>
        <v>14</v>
      </c>
      <c r="G62" s="101">
        <v>0</v>
      </c>
      <c r="H62" s="99">
        <v>0</v>
      </c>
      <c r="I62" s="46">
        <f t="shared" si="1"/>
        <v>14</v>
      </c>
      <c r="J62" s="91"/>
      <c r="K62" s="15">
        <v>120</v>
      </c>
      <c r="L62" s="72">
        <f t="shared" si="5"/>
        <v>0</v>
      </c>
      <c r="M62" s="17" t="s">
        <v>16</v>
      </c>
      <c r="N62" s="18">
        <v>0</v>
      </c>
      <c r="O62" s="23">
        <f t="shared" si="6"/>
        <v>0</v>
      </c>
      <c r="P62" s="19"/>
      <c r="Q62" s="43">
        <f t="shared" si="7"/>
        <v>0</v>
      </c>
    </row>
    <row r="63" spans="1:17" ht="24.6" x14ac:dyDescent="0.65">
      <c r="A63" s="10">
        <v>59</v>
      </c>
      <c r="B63" s="10" t="s">
        <v>500</v>
      </c>
      <c r="C63" s="19" t="s">
        <v>66</v>
      </c>
      <c r="D63" s="71">
        <f>+'3'!I63</f>
        <v>22</v>
      </c>
      <c r="E63" s="90">
        <v>0</v>
      </c>
      <c r="F63" s="46">
        <f t="shared" si="0"/>
        <v>22</v>
      </c>
      <c r="G63" s="101">
        <v>0</v>
      </c>
      <c r="H63" s="99">
        <v>0</v>
      </c>
      <c r="I63" s="119">
        <f t="shared" si="1"/>
        <v>20</v>
      </c>
      <c r="J63" s="91">
        <v>2</v>
      </c>
      <c r="K63" s="15">
        <v>120</v>
      </c>
      <c r="L63" s="72">
        <f t="shared" si="5"/>
        <v>240</v>
      </c>
      <c r="M63" s="17" t="s">
        <v>444</v>
      </c>
      <c r="N63" s="18">
        <v>70</v>
      </c>
      <c r="O63" s="23">
        <f t="shared" si="6"/>
        <v>170</v>
      </c>
      <c r="P63" s="19"/>
      <c r="Q63" s="43">
        <f t="shared" si="7"/>
        <v>0</v>
      </c>
    </row>
    <row r="64" spans="1:17" ht="24.6" x14ac:dyDescent="0.65">
      <c r="A64" s="10">
        <v>60</v>
      </c>
      <c r="B64" s="10" t="s">
        <v>542</v>
      </c>
      <c r="C64" s="19" t="s">
        <v>267</v>
      </c>
      <c r="D64" s="71">
        <f>+'3'!I64</f>
        <v>3</v>
      </c>
      <c r="E64" s="90">
        <v>0</v>
      </c>
      <c r="F64" s="46">
        <f t="shared" si="0"/>
        <v>3</v>
      </c>
      <c r="G64" s="101">
        <v>0</v>
      </c>
      <c r="H64" s="99">
        <v>0</v>
      </c>
      <c r="I64" s="46">
        <f t="shared" si="1"/>
        <v>3</v>
      </c>
      <c r="J64" s="91"/>
      <c r="K64" s="15">
        <v>120</v>
      </c>
      <c r="L64" s="72">
        <f t="shared" si="5"/>
        <v>0</v>
      </c>
      <c r="M64" s="17" t="s">
        <v>16</v>
      </c>
      <c r="N64" s="18">
        <v>0</v>
      </c>
      <c r="O64" s="23">
        <f t="shared" si="6"/>
        <v>0</v>
      </c>
      <c r="P64" s="19"/>
      <c r="Q64" s="43">
        <f t="shared" si="7"/>
        <v>0</v>
      </c>
    </row>
    <row r="65" spans="1:17" ht="24.6" x14ac:dyDescent="0.65">
      <c r="A65" s="10">
        <v>61</v>
      </c>
      <c r="B65" s="10"/>
      <c r="C65" s="19" t="s">
        <v>341</v>
      </c>
      <c r="D65" s="71">
        <f>+'3'!I65</f>
        <v>0</v>
      </c>
      <c r="E65" s="90">
        <v>0</v>
      </c>
      <c r="F65" s="46">
        <f t="shared" si="0"/>
        <v>0</v>
      </c>
      <c r="G65" s="101">
        <v>0</v>
      </c>
      <c r="H65" s="99">
        <v>0</v>
      </c>
      <c r="I65" s="46">
        <f t="shared" si="1"/>
        <v>0</v>
      </c>
      <c r="J65" s="91"/>
      <c r="K65" s="15">
        <v>30</v>
      </c>
      <c r="L65" s="72">
        <f t="shared" si="5"/>
        <v>0</v>
      </c>
      <c r="M65" s="17" t="s">
        <v>16</v>
      </c>
      <c r="N65" s="18">
        <v>0</v>
      </c>
      <c r="O65" s="23">
        <f t="shared" si="6"/>
        <v>0</v>
      </c>
      <c r="P65" s="19"/>
      <c r="Q65" s="43">
        <f t="shared" si="7"/>
        <v>0</v>
      </c>
    </row>
    <row r="66" spans="1:17" ht="24.6" x14ac:dyDescent="0.65">
      <c r="A66" s="10">
        <v>62</v>
      </c>
      <c r="B66" s="10" t="s">
        <v>546</v>
      </c>
      <c r="C66" s="19" t="s">
        <v>342</v>
      </c>
      <c r="D66" s="71">
        <f>+'3'!I66</f>
        <v>0</v>
      </c>
      <c r="E66" s="90">
        <v>0</v>
      </c>
      <c r="F66" s="46">
        <f t="shared" si="0"/>
        <v>0</v>
      </c>
      <c r="G66" s="101">
        <v>0</v>
      </c>
      <c r="H66" s="99">
        <v>0</v>
      </c>
      <c r="I66" s="46">
        <f t="shared" si="1"/>
        <v>0</v>
      </c>
      <c r="J66" s="91"/>
      <c r="K66" s="21">
        <v>30</v>
      </c>
      <c r="L66" s="72">
        <f t="shared" si="5"/>
        <v>0</v>
      </c>
      <c r="M66" s="17" t="s">
        <v>16</v>
      </c>
      <c r="N66" s="18">
        <v>0</v>
      </c>
      <c r="O66" s="23">
        <f t="shared" si="6"/>
        <v>0</v>
      </c>
      <c r="P66" s="19"/>
      <c r="Q66" s="43">
        <f t="shared" si="7"/>
        <v>0</v>
      </c>
    </row>
    <row r="67" spans="1:17" ht="24.6" x14ac:dyDescent="0.65">
      <c r="A67" s="10">
        <v>63</v>
      </c>
      <c r="B67" s="10" t="s">
        <v>547</v>
      </c>
      <c r="C67" s="19" t="s">
        <v>343</v>
      </c>
      <c r="D67" s="71">
        <f>+'3'!I67</f>
        <v>0</v>
      </c>
      <c r="E67" s="90">
        <v>0</v>
      </c>
      <c r="F67" s="46">
        <f t="shared" si="0"/>
        <v>0</v>
      </c>
      <c r="G67" s="101">
        <v>0</v>
      </c>
      <c r="H67" s="99">
        <v>0</v>
      </c>
      <c r="I67" s="46">
        <f t="shared" si="1"/>
        <v>0</v>
      </c>
      <c r="J67" s="91"/>
      <c r="K67" s="21">
        <v>30</v>
      </c>
      <c r="L67" s="72">
        <f t="shared" si="5"/>
        <v>0</v>
      </c>
      <c r="M67" s="17" t="s">
        <v>16</v>
      </c>
      <c r="N67" s="18">
        <v>0</v>
      </c>
      <c r="O67" s="23">
        <f t="shared" si="6"/>
        <v>0</v>
      </c>
      <c r="P67" s="19"/>
      <c r="Q67" s="43">
        <f t="shared" si="7"/>
        <v>0</v>
      </c>
    </row>
    <row r="68" spans="1:17" ht="24.6" x14ac:dyDescent="0.65">
      <c r="A68" s="10">
        <v>64</v>
      </c>
      <c r="B68" s="10" t="s">
        <v>543</v>
      </c>
      <c r="C68" s="19" t="s">
        <v>72</v>
      </c>
      <c r="D68" s="71">
        <f>+'3'!I68</f>
        <v>0</v>
      </c>
      <c r="E68" s="90">
        <v>0</v>
      </c>
      <c r="F68" s="46">
        <f t="shared" si="0"/>
        <v>0</v>
      </c>
      <c r="G68" s="101">
        <v>0</v>
      </c>
      <c r="H68" s="99">
        <v>0</v>
      </c>
      <c r="I68" s="46">
        <f t="shared" si="1"/>
        <v>0</v>
      </c>
      <c r="J68" s="91"/>
      <c r="K68" s="21">
        <v>50</v>
      </c>
      <c r="L68" s="72">
        <f t="shared" si="5"/>
        <v>0</v>
      </c>
      <c r="M68" s="17" t="s">
        <v>16</v>
      </c>
      <c r="N68" s="18">
        <v>0</v>
      </c>
      <c r="O68" s="23">
        <f t="shared" si="6"/>
        <v>0</v>
      </c>
      <c r="P68" s="19"/>
      <c r="Q68" s="43">
        <f t="shared" si="7"/>
        <v>0</v>
      </c>
    </row>
    <row r="69" spans="1:17" ht="24.6" x14ac:dyDescent="0.65">
      <c r="A69" s="10">
        <v>65</v>
      </c>
      <c r="B69" s="10" t="s">
        <v>545</v>
      </c>
      <c r="C69" s="19" t="s">
        <v>73</v>
      </c>
      <c r="D69" s="71">
        <f>+'3'!I69</f>
        <v>0</v>
      </c>
      <c r="E69" s="90">
        <v>0</v>
      </c>
      <c r="F69" s="46">
        <f t="shared" si="0"/>
        <v>0</v>
      </c>
      <c r="G69" s="101">
        <v>0</v>
      </c>
      <c r="H69" s="99">
        <v>0</v>
      </c>
      <c r="I69" s="46">
        <f t="shared" si="1"/>
        <v>0</v>
      </c>
      <c r="J69" s="91"/>
      <c r="K69" s="21">
        <v>50</v>
      </c>
      <c r="L69" s="72">
        <f t="shared" si="5"/>
        <v>0</v>
      </c>
      <c r="M69" s="17" t="s">
        <v>16</v>
      </c>
      <c r="N69" s="18">
        <v>0</v>
      </c>
      <c r="O69" s="23">
        <f t="shared" si="6"/>
        <v>0</v>
      </c>
      <c r="P69" s="19"/>
      <c r="Q69" s="43">
        <f t="shared" si="7"/>
        <v>0</v>
      </c>
    </row>
    <row r="70" spans="1:17" ht="24.6" x14ac:dyDescent="0.65">
      <c r="A70" s="10">
        <v>66</v>
      </c>
      <c r="B70" s="10" t="s">
        <v>544</v>
      </c>
      <c r="C70" s="19" t="s">
        <v>74</v>
      </c>
      <c r="D70" s="71">
        <f>+'3'!I70</f>
        <v>0</v>
      </c>
      <c r="E70" s="90">
        <v>0</v>
      </c>
      <c r="F70" s="46">
        <f t="shared" si="0"/>
        <v>0</v>
      </c>
      <c r="G70" s="101">
        <v>0</v>
      </c>
      <c r="H70" s="99">
        <v>0</v>
      </c>
      <c r="I70" s="46">
        <f t="shared" si="1"/>
        <v>0</v>
      </c>
      <c r="J70" s="91"/>
      <c r="K70" s="15">
        <v>50</v>
      </c>
      <c r="L70" s="72">
        <f t="shared" si="5"/>
        <v>0</v>
      </c>
      <c r="M70" s="17" t="s">
        <v>16</v>
      </c>
      <c r="N70" s="18">
        <v>0</v>
      </c>
      <c r="O70" s="23">
        <f t="shared" si="6"/>
        <v>0</v>
      </c>
      <c r="P70" s="19"/>
      <c r="Q70" s="43">
        <f t="shared" si="7"/>
        <v>0</v>
      </c>
    </row>
    <row r="71" spans="1:17" ht="24.6" x14ac:dyDescent="0.65">
      <c r="A71" s="10">
        <v>67</v>
      </c>
      <c r="B71" s="10"/>
      <c r="C71" s="19" t="s">
        <v>175</v>
      </c>
      <c r="D71" s="71">
        <f>+'3'!I71</f>
        <v>0</v>
      </c>
      <c r="E71" s="90">
        <v>0</v>
      </c>
      <c r="F71" s="46">
        <f t="shared" si="0"/>
        <v>0</v>
      </c>
      <c r="G71" s="101">
        <v>0</v>
      </c>
      <c r="H71" s="99">
        <v>0</v>
      </c>
      <c r="I71" s="46">
        <f t="shared" si="1"/>
        <v>0</v>
      </c>
      <c r="J71" s="91"/>
      <c r="K71" s="21">
        <v>50</v>
      </c>
      <c r="L71" s="72">
        <f t="shared" si="5"/>
        <v>0</v>
      </c>
      <c r="M71" s="17" t="s">
        <v>16</v>
      </c>
      <c r="N71" s="18">
        <v>0</v>
      </c>
      <c r="O71" s="23">
        <f t="shared" si="6"/>
        <v>0</v>
      </c>
      <c r="P71" s="19"/>
      <c r="Q71" s="43">
        <f t="shared" si="7"/>
        <v>0</v>
      </c>
    </row>
    <row r="72" spans="1:17" ht="24.6" x14ac:dyDescent="0.65">
      <c r="A72" s="10">
        <v>68</v>
      </c>
      <c r="B72" s="10"/>
      <c r="C72" s="19" t="s">
        <v>268</v>
      </c>
      <c r="D72" s="71">
        <f>+'3'!I72</f>
        <v>0</v>
      </c>
      <c r="E72" s="90">
        <v>0</v>
      </c>
      <c r="F72" s="46">
        <f t="shared" si="0"/>
        <v>0</v>
      </c>
      <c r="G72" s="101">
        <v>0</v>
      </c>
      <c r="H72" s="99">
        <v>0</v>
      </c>
      <c r="I72" s="46">
        <f t="shared" ref="I72:I136" si="12">+F72-G72-J72-H72</f>
        <v>0</v>
      </c>
      <c r="J72" s="91"/>
      <c r="K72" s="15">
        <v>50</v>
      </c>
      <c r="L72" s="72">
        <f t="shared" si="5"/>
        <v>0</v>
      </c>
      <c r="M72" s="17" t="s">
        <v>16</v>
      </c>
      <c r="N72" s="18">
        <v>0</v>
      </c>
      <c r="O72" s="23">
        <f t="shared" si="6"/>
        <v>0</v>
      </c>
      <c r="P72" s="19"/>
      <c r="Q72" s="43">
        <f t="shared" si="7"/>
        <v>0</v>
      </c>
    </row>
    <row r="73" spans="1:17" ht="24.6" x14ac:dyDescent="0.65">
      <c r="A73" s="10">
        <v>69</v>
      </c>
      <c r="B73" s="10"/>
      <c r="C73" s="19" t="s">
        <v>70</v>
      </c>
      <c r="D73" s="71">
        <f>+'3'!I73</f>
        <v>0</v>
      </c>
      <c r="E73" s="90">
        <v>0</v>
      </c>
      <c r="F73" s="46">
        <f t="shared" si="0"/>
        <v>0</v>
      </c>
      <c r="G73" s="101">
        <v>0</v>
      </c>
      <c r="H73" s="99">
        <v>0</v>
      </c>
      <c r="I73" s="46">
        <f t="shared" si="12"/>
        <v>0</v>
      </c>
      <c r="J73" s="91"/>
      <c r="K73" s="20">
        <v>70</v>
      </c>
      <c r="L73" s="72">
        <f t="shared" ref="L73:L137" si="13">+K73*J73</f>
        <v>0</v>
      </c>
      <c r="M73" s="17" t="s">
        <v>16</v>
      </c>
      <c r="N73" s="18">
        <v>0</v>
      </c>
      <c r="O73" s="23">
        <f t="shared" ref="O73:O137" si="14">SUM(L73-N73)</f>
        <v>0</v>
      </c>
      <c r="P73" s="19"/>
      <c r="Q73" s="43">
        <f t="shared" ref="Q73:Q137" si="15">+L73*P73</f>
        <v>0</v>
      </c>
    </row>
    <row r="74" spans="1:17" ht="24.6" x14ac:dyDescent="0.65">
      <c r="A74" s="10">
        <v>70</v>
      </c>
      <c r="B74" s="10"/>
      <c r="C74" s="19" t="s">
        <v>71</v>
      </c>
      <c r="D74" s="71">
        <f>+'3'!I74</f>
        <v>0</v>
      </c>
      <c r="E74" s="90">
        <v>0</v>
      </c>
      <c r="F74" s="46">
        <f t="shared" si="0"/>
        <v>0</v>
      </c>
      <c r="G74" s="101">
        <v>0</v>
      </c>
      <c r="H74" s="99">
        <v>0</v>
      </c>
      <c r="I74" s="46">
        <f t="shared" si="12"/>
        <v>0</v>
      </c>
      <c r="J74" s="91"/>
      <c r="K74" s="20">
        <v>80</v>
      </c>
      <c r="L74" s="72">
        <f t="shared" si="13"/>
        <v>0</v>
      </c>
      <c r="M74" s="17" t="s">
        <v>16</v>
      </c>
      <c r="N74" s="18">
        <v>0</v>
      </c>
      <c r="O74" s="23">
        <f t="shared" si="14"/>
        <v>0</v>
      </c>
      <c r="P74" s="19"/>
      <c r="Q74" s="43">
        <f t="shared" si="15"/>
        <v>0</v>
      </c>
    </row>
    <row r="75" spans="1:17" ht="24.6" x14ac:dyDescent="0.65">
      <c r="A75" s="10">
        <v>71</v>
      </c>
      <c r="B75" s="10"/>
      <c r="C75" s="19" t="s">
        <v>199</v>
      </c>
      <c r="D75" s="71">
        <f>+'3'!I75</f>
        <v>0</v>
      </c>
      <c r="E75" s="90">
        <v>0</v>
      </c>
      <c r="F75" s="46">
        <f t="shared" si="0"/>
        <v>0</v>
      </c>
      <c r="G75" s="101">
        <v>0</v>
      </c>
      <c r="H75" s="99">
        <v>0</v>
      </c>
      <c r="I75" s="46">
        <f t="shared" si="12"/>
        <v>0</v>
      </c>
      <c r="J75" s="91"/>
      <c r="K75" s="21">
        <v>150</v>
      </c>
      <c r="L75" s="72">
        <f t="shared" si="13"/>
        <v>0</v>
      </c>
      <c r="M75" s="17" t="s">
        <v>16</v>
      </c>
      <c r="N75" s="18">
        <v>0</v>
      </c>
      <c r="O75" s="23">
        <f t="shared" si="14"/>
        <v>0</v>
      </c>
      <c r="P75" s="19"/>
      <c r="Q75" s="43">
        <f t="shared" si="15"/>
        <v>0</v>
      </c>
    </row>
    <row r="76" spans="1:17" ht="24.6" x14ac:dyDescent="0.65">
      <c r="A76" s="10">
        <v>72</v>
      </c>
      <c r="B76" s="10"/>
      <c r="C76" s="19" t="s">
        <v>200</v>
      </c>
      <c r="D76" s="71">
        <f>+'3'!I76</f>
        <v>0</v>
      </c>
      <c r="E76" s="90">
        <v>0</v>
      </c>
      <c r="F76" s="46">
        <f t="shared" si="0"/>
        <v>0</v>
      </c>
      <c r="G76" s="101">
        <v>0</v>
      </c>
      <c r="H76" s="99">
        <v>0</v>
      </c>
      <c r="I76" s="46">
        <f t="shared" si="12"/>
        <v>0</v>
      </c>
      <c r="J76" s="91"/>
      <c r="K76" s="21">
        <v>150</v>
      </c>
      <c r="L76" s="72">
        <f t="shared" si="13"/>
        <v>0</v>
      </c>
      <c r="M76" s="17" t="s">
        <v>16</v>
      </c>
      <c r="N76" s="18">
        <v>0</v>
      </c>
      <c r="O76" s="23">
        <f t="shared" si="14"/>
        <v>0</v>
      </c>
      <c r="P76" s="19"/>
      <c r="Q76" s="43">
        <f t="shared" si="15"/>
        <v>0</v>
      </c>
    </row>
    <row r="77" spans="1:17" ht="24.6" x14ac:dyDescent="0.65">
      <c r="A77" s="10">
        <v>73</v>
      </c>
      <c r="B77" s="10"/>
      <c r="C77" s="19" t="s">
        <v>201</v>
      </c>
      <c r="D77" s="71">
        <f>+'3'!I77</f>
        <v>0</v>
      </c>
      <c r="E77" s="90">
        <v>0</v>
      </c>
      <c r="F77" s="46">
        <f t="shared" si="0"/>
        <v>0</v>
      </c>
      <c r="G77" s="101">
        <v>0</v>
      </c>
      <c r="H77" s="99">
        <v>0</v>
      </c>
      <c r="I77" s="46">
        <f t="shared" si="12"/>
        <v>0</v>
      </c>
      <c r="J77" s="91"/>
      <c r="K77" s="20">
        <v>150</v>
      </c>
      <c r="L77" s="72">
        <f t="shared" si="13"/>
        <v>0</v>
      </c>
      <c r="M77" s="17" t="s">
        <v>16</v>
      </c>
      <c r="N77" s="18">
        <v>0</v>
      </c>
      <c r="O77" s="23">
        <f t="shared" si="14"/>
        <v>0</v>
      </c>
      <c r="P77" s="19"/>
      <c r="Q77" s="43">
        <f t="shared" si="15"/>
        <v>0</v>
      </c>
    </row>
    <row r="78" spans="1:17" ht="24.6" x14ac:dyDescent="0.65">
      <c r="A78" s="10">
        <v>74</v>
      </c>
      <c r="B78" s="10"/>
      <c r="C78" s="19" t="s">
        <v>77</v>
      </c>
      <c r="D78" s="71">
        <f>+'3'!I78</f>
        <v>6</v>
      </c>
      <c r="E78" s="90">
        <v>0</v>
      </c>
      <c r="F78" s="46">
        <f t="shared" si="0"/>
        <v>6</v>
      </c>
      <c r="G78" s="101">
        <v>0</v>
      </c>
      <c r="H78" s="99">
        <v>0</v>
      </c>
      <c r="I78" s="46">
        <f t="shared" si="12"/>
        <v>6</v>
      </c>
      <c r="J78" s="91"/>
      <c r="K78" s="20">
        <v>50</v>
      </c>
      <c r="L78" s="72">
        <f t="shared" si="13"/>
        <v>0</v>
      </c>
      <c r="M78" s="17" t="s">
        <v>16</v>
      </c>
      <c r="N78" s="18">
        <v>0</v>
      </c>
      <c r="O78" s="23">
        <f t="shared" si="14"/>
        <v>0</v>
      </c>
      <c r="P78" s="19"/>
      <c r="Q78" s="43">
        <f t="shared" si="15"/>
        <v>0</v>
      </c>
    </row>
    <row r="79" spans="1:17" ht="24.6" x14ac:dyDescent="0.65">
      <c r="A79" s="10">
        <v>75</v>
      </c>
      <c r="B79" s="10"/>
      <c r="C79" s="19" t="s">
        <v>409</v>
      </c>
      <c r="D79" s="71">
        <f>+'3'!I79</f>
        <v>3</v>
      </c>
      <c r="E79" s="90">
        <v>0</v>
      </c>
      <c r="F79" s="46">
        <f t="shared" si="0"/>
        <v>3</v>
      </c>
      <c r="G79" s="101">
        <v>0</v>
      </c>
      <c r="H79" s="99">
        <v>0</v>
      </c>
      <c r="I79" s="46">
        <f t="shared" si="12"/>
        <v>3</v>
      </c>
      <c r="J79" s="91"/>
      <c r="K79" s="20">
        <v>50</v>
      </c>
      <c r="L79" s="72">
        <f t="shared" si="13"/>
        <v>0</v>
      </c>
      <c r="M79" s="17" t="s">
        <v>16</v>
      </c>
      <c r="N79" s="18">
        <v>0</v>
      </c>
      <c r="O79" s="23">
        <f t="shared" si="14"/>
        <v>0</v>
      </c>
      <c r="P79" s="19"/>
      <c r="Q79" s="43">
        <f t="shared" si="15"/>
        <v>0</v>
      </c>
    </row>
    <row r="80" spans="1:17" ht="24.6" x14ac:dyDescent="0.65">
      <c r="A80" s="10">
        <v>76</v>
      </c>
      <c r="B80" s="10"/>
      <c r="C80" s="19" t="s">
        <v>410</v>
      </c>
      <c r="D80" s="71">
        <f>+'3'!I80</f>
        <v>0</v>
      </c>
      <c r="E80" s="90">
        <v>0</v>
      </c>
      <c r="F80" s="46">
        <f t="shared" si="0"/>
        <v>0</v>
      </c>
      <c r="G80" s="101">
        <v>0</v>
      </c>
      <c r="H80" s="99">
        <v>0</v>
      </c>
      <c r="I80" s="46">
        <f t="shared" si="12"/>
        <v>0</v>
      </c>
      <c r="J80" s="91"/>
      <c r="K80" s="20">
        <v>120</v>
      </c>
      <c r="L80" s="72">
        <f t="shared" si="13"/>
        <v>0</v>
      </c>
      <c r="M80" s="17" t="s">
        <v>16</v>
      </c>
      <c r="N80" s="18">
        <v>0</v>
      </c>
      <c r="O80" s="23">
        <f t="shared" si="14"/>
        <v>0</v>
      </c>
      <c r="P80" s="19"/>
      <c r="Q80" s="43">
        <f t="shared" si="15"/>
        <v>0</v>
      </c>
    </row>
    <row r="81" spans="1:17" ht="24.6" x14ac:dyDescent="0.65">
      <c r="A81" s="10">
        <v>77</v>
      </c>
      <c r="B81" s="10"/>
      <c r="C81" s="19" t="s">
        <v>411</v>
      </c>
      <c r="D81" s="71">
        <f>+'3'!I81</f>
        <v>2</v>
      </c>
      <c r="E81" s="90">
        <v>0</v>
      </c>
      <c r="F81" s="46">
        <f t="shared" si="0"/>
        <v>2</v>
      </c>
      <c r="G81" s="101">
        <v>0</v>
      </c>
      <c r="H81" s="99">
        <v>0</v>
      </c>
      <c r="I81" s="46">
        <f t="shared" si="12"/>
        <v>2</v>
      </c>
      <c r="J81" s="91"/>
      <c r="K81" s="20">
        <v>50</v>
      </c>
      <c r="L81" s="72">
        <f t="shared" si="13"/>
        <v>0</v>
      </c>
      <c r="M81" s="17" t="s">
        <v>16</v>
      </c>
      <c r="N81" s="18">
        <v>0</v>
      </c>
      <c r="O81" s="23">
        <f t="shared" si="14"/>
        <v>0</v>
      </c>
      <c r="P81" s="19"/>
      <c r="Q81" s="43">
        <f t="shared" si="15"/>
        <v>0</v>
      </c>
    </row>
    <row r="82" spans="1:17" ht="24.6" x14ac:dyDescent="0.65">
      <c r="A82" s="10">
        <v>78</v>
      </c>
      <c r="B82" s="10"/>
      <c r="C82" s="19" t="s">
        <v>412</v>
      </c>
      <c r="D82" s="71">
        <f>+'3'!I82</f>
        <v>0</v>
      </c>
      <c r="E82" s="90">
        <v>0</v>
      </c>
      <c r="F82" s="46">
        <f t="shared" si="0"/>
        <v>0</v>
      </c>
      <c r="G82" s="101">
        <v>0</v>
      </c>
      <c r="H82" s="99">
        <v>0</v>
      </c>
      <c r="I82" s="46">
        <f t="shared" si="12"/>
        <v>0</v>
      </c>
      <c r="J82" s="91"/>
      <c r="K82" s="20">
        <v>120</v>
      </c>
      <c r="L82" s="72">
        <f t="shared" si="13"/>
        <v>0</v>
      </c>
      <c r="M82" s="17" t="s">
        <v>16</v>
      </c>
      <c r="N82" s="18">
        <v>0</v>
      </c>
      <c r="O82" s="23">
        <f t="shared" si="14"/>
        <v>0</v>
      </c>
      <c r="P82" s="19"/>
      <c r="Q82" s="43">
        <f t="shared" si="15"/>
        <v>0</v>
      </c>
    </row>
    <row r="83" spans="1:17" ht="24.6" x14ac:dyDescent="0.65">
      <c r="A83" s="10">
        <v>79</v>
      </c>
      <c r="B83" s="10"/>
      <c r="C83" s="19" t="s">
        <v>347</v>
      </c>
      <c r="D83" s="71">
        <f>+'3'!I83</f>
        <v>14</v>
      </c>
      <c r="E83" s="90">
        <v>0</v>
      </c>
      <c r="F83" s="46">
        <f t="shared" si="0"/>
        <v>14</v>
      </c>
      <c r="G83" s="101">
        <v>0</v>
      </c>
      <c r="H83" s="99">
        <v>0</v>
      </c>
      <c r="I83" s="46">
        <f t="shared" si="12"/>
        <v>14</v>
      </c>
      <c r="J83" s="91"/>
      <c r="K83" s="22">
        <v>50</v>
      </c>
      <c r="L83" s="72">
        <f t="shared" si="13"/>
        <v>0</v>
      </c>
      <c r="M83" s="17" t="s">
        <v>16</v>
      </c>
      <c r="N83" s="18">
        <v>0</v>
      </c>
      <c r="O83" s="23">
        <f t="shared" si="14"/>
        <v>0</v>
      </c>
      <c r="P83" s="19"/>
      <c r="Q83" s="43">
        <f t="shared" si="15"/>
        <v>0</v>
      </c>
    </row>
    <row r="84" spans="1:17" ht="24.6" x14ac:dyDescent="0.65">
      <c r="A84" s="10">
        <v>80</v>
      </c>
      <c r="B84" s="10"/>
      <c r="C84" s="19" t="s">
        <v>269</v>
      </c>
      <c r="D84" s="71">
        <f>+'3'!I84</f>
        <v>0</v>
      </c>
      <c r="E84" s="90">
        <v>0</v>
      </c>
      <c r="F84" s="46">
        <f t="shared" si="0"/>
        <v>0</v>
      </c>
      <c r="G84" s="101">
        <v>0</v>
      </c>
      <c r="H84" s="99">
        <v>0</v>
      </c>
      <c r="I84" s="46">
        <f t="shared" si="12"/>
        <v>0</v>
      </c>
      <c r="J84" s="91"/>
      <c r="K84" s="20">
        <v>45</v>
      </c>
      <c r="L84" s="72">
        <f t="shared" si="13"/>
        <v>0</v>
      </c>
      <c r="M84" s="17" t="s">
        <v>16</v>
      </c>
      <c r="N84" s="18">
        <v>0</v>
      </c>
      <c r="O84" s="23">
        <f t="shared" si="14"/>
        <v>0</v>
      </c>
      <c r="P84" s="19"/>
      <c r="Q84" s="43">
        <f t="shared" si="15"/>
        <v>0</v>
      </c>
    </row>
    <row r="85" spans="1:17" ht="24.6" x14ac:dyDescent="0.65">
      <c r="A85" s="10">
        <v>81</v>
      </c>
      <c r="B85" s="10"/>
      <c r="C85" s="19" t="s">
        <v>348</v>
      </c>
      <c r="D85" s="71">
        <f>+'3'!I85</f>
        <v>0</v>
      </c>
      <c r="E85" s="90">
        <v>0</v>
      </c>
      <c r="F85" s="46">
        <f t="shared" si="0"/>
        <v>0</v>
      </c>
      <c r="G85" s="101">
        <v>0</v>
      </c>
      <c r="H85" s="99">
        <v>0</v>
      </c>
      <c r="I85" s="46">
        <f t="shared" si="12"/>
        <v>0</v>
      </c>
      <c r="J85" s="91"/>
      <c r="K85" s="20">
        <v>50</v>
      </c>
      <c r="L85" s="72">
        <f t="shared" si="13"/>
        <v>0</v>
      </c>
      <c r="M85" s="17" t="s">
        <v>16</v>
      </c>
      <c r="N85" s="18">
        <v>0</v>
      </c>
      <c r="O85" s="23">
        <f t="shared" si="14"/>
        <v>0</v>
      </c>
      <c r="P85" s="19"/>
      <c r="Q85" s="43">
        <f t="shared" si="15"/>
        <v>0</v>
      </c>
    </row>
    <row r="86" spans="1:17" ht="24.6" x14ac:dyDescent="0.65">
      <c r="A86" s="10">
        <v>82</v>
      </c>
      <c r="B86" s="10" t="s">
        <v>553</v>
      </c>
      <c r="C86" s="19" t="s">
        <v>270</v>
      </c>
      <c r="D86" s="71">
        <f>+'3'!I86</f>
        <v>0</v>
      </c>
      <c r="E86" s="90">
        <v>0</v>
      </c>
      <c r="F86" s="46">
        <f t="shared" si="0"/>
        <v>0</v>
      </c>
      <c r="G86" s="101">
        <v>0</v>
      </c>
      <c r="H86" s="99">
        <v>0</v>
      </c>
      <c r="I86" s="46">
        <f t="shared" si="12"/>
        <v>0</v>
      </c>
      <c r="J86" s="91"/>
      <c r="K86" s="22">
        <v>55</v>
      </c>
      <c r="L86" s="72">
        <f t="shared" si="13"/>
        <v>0</v>
      </c>
      <c r="M86" s="17" t="s">
        <v>16</v>
      </c>
      <c r="N86" s="18">
        <v>0</v>
      </c>
      <c r="O86" s="23">
        <f t="shared" si="14"/>
        <v>0</v>
      </c>
      <c r="P86" s="19"/>
      <c r="Q86" s="43">
        <f t="shared" si="15"/>
        <v>0</v>
      </c>
    </row>
    <row r="87" spans="1:17" ht="24.6" x14ac:dyDescent="0.65">
      <c r="A87" s="10">
        <v>83</v>
      </c>
      <c r="B87" s="10" t="s">
        <v>552</v>
      </c>
      <c r="C87" s="19" t="s">
        <v>93</v>
      </c>
      <c r="D87" s="71">
        <f>+'3'!I87</f>
        <v>0</v>
      </c>
      <c r="E87" s="90">
        <v>0</v>
      </c>
      <c r="F87" s="46">
        <f t="shared" si="0"/>
        <v>0</v>
      </c>
      <c r="G87" s="101">
        <v>0</v>
      </c>
      <c r="H87" s="99">
        <v>0</v>
      </c>
      <c r="I87" s="46">
        <f t="shared" si="12"/>
        <v>0</v>
      </c>
      <c r="J87" s="91"/>
      <c r="K87" s="22">
        <v>55</v>
      </c>
      <c r="L87" s="72">
        <f t="shared" si="13"/>
        <v>0</v>
      </c>
      <c r="M87" s="17" t="s">
        <v>16</v>
      </c>
      <c r="N87" s="18">
        <v>0</v>
      </c>
      <c r="O87" s="23">
        <f t="shared" si="14"/>
        <v>0</v>
      </c>
      <c r="P87" s="19"/>
      <c r="Q87" s="43">
        <f t="shared" si="15"/>
        <v>0</v>
      </c>
    </row>
    <row r="88" spans="1:17" ht="24.6" x14ac:dyDescent="0.65">
      <c r="A88" s="10">
        <v>84</v>
      </c>
      <c r="B88" s="10"/>
      <c r="C88" s="19" t="s">
        <v>94</v>
      </c>
      <c r="D88" s="71">
        <f>+'3'!I88</f>
        <v>0</v>
      </c>
      <c r="E88" s="90">
        <v>0</v>
      </c>
      <c r="F88" s="46">
        <f t="shared" si="0"/>
        <v>0</v>
      </c>
      <c r="G88" s="101">
        <v>0</v>
      </c>
      <c r="H88" s="99">
        <v>0</v>
      </c>
      <c r="I88" s="46">
        <f t="shared" si="12"/>
        <v>0</v>
      </c>
      <c r="J88" s="91"/>
      <c r="K88" s="22">
        <v>55</v>
      </c>
      <c r="L88" s="72">
        <f t="shared" si="13"/>
        <v>0</v>
      </c>
      <c r="M88" s="17" t="s">
        <v>16</v>
      </c>
      <c r="N88" s="18">
        <v>0</v>
      </c>
      <c r="O88" s="23">
        <f t="shared" si="14"/>
        <v>0</v>
      </c>
      <c r="P88" s="19"/>
      <c r="Q88" s="43">
        <f t="shared" si="15"/>
        <v>0</v>
      </c>
    </row>
    <row r="89" spans="1:17" ht="24.6" x14ac:dyDescent="0.65">
      <c r="A89" s="10">
        <v>85</v>
      </c>
      <c r="B89" s="10" t="s">
        <v>555</v>
      </c>
      <c r="C89" s="19" t="s">
        <v>370</v>
      </c>
      <c r="D89" s="71">
        <f>+'3'!I89</f>
        <v>0</v>
      </c>
      <c r="E89" s="90">
        <v>0</v>
      </c>
      <c r="F89" s="46">
        <f t="shared" si="0"/>
        <v>0</v>
      </c>
      <c r="G89" s="101">
        <v>0</v>
      </c>
      <c r="H89" s="99">
        <v>0</v>
      </c>
      <c r="I89" s="46">
        <f t="shared" si="12"/>
        <v>0</v>
      </c>
      <c r="J89" s="91"/>
      <c r="K89" s="22">
        <v>30</v>
      </c>
      <c r="L89" s="72">
        <f t="shared" si="13"/>
        <v>0</v>
      </c>
      <c r="M89" s="17" t="s">
        <v>16</v>
      </c>
      <c r="N89" s="18">
        <v>0</v>
      </c>
      <c r="O89" s="23">
        <f t="shared" si="14"/>
        <v>0</v>
      </c>
      <c r="P89" s="19"/>
      <c r="Q89" s="43">
        <f t="shared" si="15"/>
        <v>0</v>
      </c>
    </row>
    <row r="90" spans="1:17" ht="24.6" x14ac:dyDescent="0.65">
      <c r="A90" s="10">
        <v>86</v>
      </c>
      <c r="B90" s="10" t="s">
        <v>554</v>
      </c>
      <c r="C90" s="19" t="s">
        <v>371</v>
      </c>
      <c r="D90" s="71">
        <f>+'3'!I90</f>
        <v>0</v>
      </c>
      <c r="E90" s="90">
        <v>0</v>
      </c>
      <c r="F90" s="46">
        <f t="shared" si="0"/>
        <v>0</v>
      </c>
      <c r="G90" s="101">
        <v>0</v>
      </c>
      <c r="H90" s="99">
        <v>0</v>
      </c>
      <c r="I90" s="46">
        <f t="shared" si="12"/>
        <v>0</v>
      </c>
      <c r="J90" s="91"/>
      <c r="K90" s="22">
        <v>30</v>
      </c>
      <c r="L90" s="72">
        <f t="shared" si="13"/>
        <v>0</v>
      </c>
      <c r="M90" s="17" t="s">
        <v>16</v>
      </c>
      <c r="N90" s="18">
        <v>0</v>
      </c>
      <c r="O90" s="23">
        <f t="shared" si="14"/>
        <v>0</v>
      </c>
      <c r="P90" s="19"/>
      <c r="Q90" s="43">
        <f t="shared" si="15"/>
        <v>0</v>
      </c>
    </row>
    <row r="91" spans="1:17" ht="24.6" x14ac:dyDescent="0.65">
      <c r="A91" s="10">
        <v>87</v>
      </c>
      <c r="B91" s="10"/>
      <c r="C91" s="19" t="s">
        <v>271</v>
      </c>
      <c r="D91" s="71">
        <f>+'3'!I91</f>
        <v>0</v>
      </c>
      <c r="E91" s="90">
        <v>0</v>
      </c>
      <c r="F91" s="46">
        <f t="shared" si="0"/>
        <v>0</v>
      </c>
      <c r="G91" s="101">
        <v>0</v>
      </c>
      <c r="H91" s="99">
        <v>0</v>
      </c>
      <c r="I91" s="46">
        <f t="shared" si="12"/>
        <v>0</v>
      </c>
      <c r="J91" s="91"/>
      <c r="K91" s="20"/>
      <c r="L91" s="72">
        <f t="shared" si="13"/>
        <v>0</v>
      </c>
      <c r="M91" s="17" t="s">
        <v>16</v>
      </c>
      <c r="N91" s="18">
        <v>0</v>
      </c>
      <c r="O91" s="23">
        <f t="shared" si="14"/>
        <v>0</v>
      </c>
      <c r="P91" s="19"/>
      <c r="Q91" s="43">
        <f t="shared" si="15"/>
        <v>0</v>
      </c>
    </row>
    <row r="92" spans="1:17" ht="24.6" x14ac:dyDescent="0.65">
      <c r="A92" s="10">
        <v>88</v>
      </c>
      <c r="B92" s="10"/>
      <c r="C92" s="19" t="s">
        <v>272</v>
      </c>
      <c r="D92" s="71">
        <f>+'3'!I92</f>
        <v>0</v>
      </c>
      <c r="E92" s="90">
        <v>0</v>
      </c>
      <c r="F92" s="46">
        <f t="shared" si="0"/>
        <v>0</v>
      </c>
      <c r="G92" s="101">
        <v>0</v>
      </c>
      <c r="H92" s="99">
        <v>0</v>
      </c>
      <c r="I92" s="46">
        <f t="shared" si="12"/>
        <v>0</v>
      </c>
      <c r="J92" s="91"/>
      <c r="K92" s="22"/>
      <c r="L92" s="72">
        <f t="shared" si="13"/>
        <v>0</v>
      </c>
      <c r="M92" s="17" t="s">
        <v>16</v>
      </c>
      <c r="N92" s="18">
        <v>0</v>
      </c>
      <c r="O92" s="23">
        <f t="shared" si="14"/>
        <v>0</v>
      </c>
      <c r="P92" s="19"/>
      <c r="Q92" s="43">
        <f t="shared" si="15"/>
        <v>0</v>
      </c>
    </row>
    <row r="93" spans="1:17" ht="24.6" x14ac:dyDescent="0.65">
      <c r="A93" s="10">
        <v>89</v>
      </c>
      <c r="B93" s="10"/>
      <c r="C93" s="19" t="s">
        <v>244</v>
      </c>
      <c r="D93" s="71">
        <f>+'3'!I93</f>
        <v>9</v>
      </c>
      <c r="E93" s="90">
        <v>0</v>
      </c>
      <c r="F93" s="46">
        <f t="shared" si="0"/>
        <v>9</v>
      </c>
      <c r="G93" s="101">
        <v>0</v>
      </c>
      <c r="H93" s="99">
        <v>0</v>
      </c>
      <c r="I93" s="46">
        <f t="shared" si="12"/>
        <v>9</v>
      </c>
      <c r="J93" s="91"/>
      <c r="K93" s="15">
        <v>35</v>
      </c>
      <c r="L93" s="72">
        <f t="shared" si="13"/>
        <v>0</v>
      </c>
      <c r="M93" s="17" t="s">
        <v>16</v>
      </c>
      <c r="N93" s="18">
        <v>0</v>
      </c>
      <c r="O93" s="23">
        <f t="shared" si="14"/>
        <v>0</v>
      </c>
      <c r="P93" s="19"/>
      <c r="Q93" s="43">
        <f t="shared" si="15"/>
        <v>0</v>
      </c>
    </row>
    <row r="94" spans="1:17" ht="24.6" x14ac:dyDescent="0.65">
      <c r="A94" s="10">
        <v>90</v>
      </c>
      <c r="B94" s="10"/>
      <c r="C94" s="19" t="s">
        <v>273</v>
      </c>
      <c r="D94" s="71">
        <f>+'3'!I94</f>
        <v>0</v>
      </c>
      <c r="E94" s="90">
        <v>0</v>
      </c>
      <c r="F94" s="46">
        <f t="shared" si="0"/>
        <v>0</v>
      </c>
      <c r="G94" s="101">
        <v>0</v>
      </c>
      <c r="H94" s="99">
        <v>0</v>
      </c>
      <c r="I94" s="46">
        <f t="shared" si="12"/>
        <v>0</v>
      </c>
      <c r="J94" s="91"/>
      <c r="K94" s="22">
        <v>120</v>
      </c>
      <c r="L94" s="72">
        <f t="shared" si="13"/>
        <v>0</v>
      </c>
      <c r="M94" s="17" t="s">
        <v>16</v>
      </c>
      <c r="N94" s="18">
        <v>0</v>
      </c>
      <c r="O94" s="23">
        <f t="shared" si="14"/>
        <v>0</v>
      </c>
      <c r="P94" s="19"/>
      <c r="Q94" s="43">
        <f t="shared" si="15"/>
        <v>0</v>
      </c>
    </row>
    <row r="95" spans="1:17" ht="24.6" x14ac:dyDescent="0.65">
      <c r="A95" s="10">
        <v>91</v>
      </c>
      <c r="B95" s="10"/>
      <c r="C95" s="19" t="s">
        <v>274</v>
      </c>
      <c r="D95" s="71">
        <f>+'3'!I95</f>
        <v>0</v>
      </c>
      <c r="E95" s="90">
        <v>0</v>
      </c>
      <c r="F95" s="46">
        <f t="shared" si="0"/>
        <v>0</v>
      </c>
      <c r="G95" s="101">
        <v>0</v>
      </c>
      <c r="H95" s="99">
        <v>0</v>
      </c>
      <c r="I95" s="46">
        <f t="shared" si="12"/>
        <v>0</v>
      </c>
      <c r="J95" s="91"/>
      <c r="K95" s="22">
        <v>45</v>
      </c>
      <c r="L95" s="72">
        <f t="shared" si="13"/>
        <v>0</v>
      </c>
      <c r="M95" s="17" t="s">
        <v>16</v>
      </c>
      <c r="N95" s="18">
        <v>0</v>
      </c>
      <c r="O95" s="23">
        <f t="shared" si="14"/>
        <v>0</v>
      </c>
      <c r="P95" s="19"/>
      <c r="Q95" s="43">
        <f t="shared" si="15"/>
        <v>0</v>
      </c>
    </row>
    <row r="96" spans="1:17" ht="24.6" x14ac:dyDescent="0.65">
      <c r="A96" s="10">
        <v>92</v>
      </c>
      <c r="B96" s="10"/>
      <c r="C96" s="19" t="s">
        <v>246</v>
      </c>
      <c r="D96" s="71">
        <f>+'3'!I96</f>
        <v>0</v>
      </c>
      <c r="E96" s="90">
        <v>0</v>
      </c>
      <c r="F96" s="46">
        <f t="shared" si="0"/>
        <v>0</v>
      </c>
      <c r="G96" s="101">
        <v>0</v>
      </c>
      <c r="H96" s="99">
        <v>0</v>
      </c>
      <c r="I96" s="46">
        <f t="shared" si="12"/>
        <v>0</v>
      </c>
      <c r="J96" s="91"/>
      <c r="K96" s="20">
        <v>40</v>
      </c>
      <c r="L96" s="72">
        <f t="shared" si="13"/>
        <v>0</v>
      </c>
      <c r="M96" s="17" t="s">
        <v>16</v>
      </c>
      <c r="N96" s="18">
        <v>0</v>
      </c>
      <c r="O96" s="23">
        <f t="shared" si="14"/>
        <v>0</v>
      </c>
      <c r="P96" s="19"/>
      <c r="Q96" s="43">
        <f t="shared" si="15"/>
        <v>0</v>
      </c>
    </row>
    <row r="97" spans="1:17" ht="24.6" x14ac:dyDescent="0.65">
      <c r="A97" s="10">
        <v>93</v>
      </c>
      <c r="B97" s="10"/>
      <c r="C97" s="19" t="s">
        <v>349</v>
      </c>
      <c r="D97" s="71">
        <f>+'3'!I97</f>
        <v>0</v>
      </c>
      <c r="E97" s="90">
        <v>0</v>
      </c>
      <c r="F97" s="46">
        <f t="shared" si="0"/>
        <v>0</v>
      </c>
      <c r="G97" s="101">
        <v>0</v>
      </c>
      <c r="H97" s="99">
        <v>0</v>
      </c>
      <c r="I97" s="46">
        <f t="shared" si="12"/>
        <v>0</v>
      </c>
      <c r="J97" s="91"/>
      <c r="K97" s="22">
        <v>35</v>
      </c>
      <c r="L97" s="72">
        <f t="shared" si="13"/>
        <v>0</v>
      </c>
      <c r="M97" s="17" t="s">
        <v>16</v>
      </c>
      <c r="N97" s="18">
        <v>0</v>
      </c>
      <c r="O97" s="23">
        <f t="shared" si="14"/>
        <v>0</v>
      </c>
      <c r="P97" s="19"/>
      <c r="Q97" s="43">
        <f t="shared" si="15"/>
        <v>0</v>
      </c>
    </row>
    <row r="98" spans="1:17" ht="24.6" x14ac:dyDescent="0.65">
      <c r="A98" s="10">
        <v>94</v>
      </c>
      <c r="B98" s="10"/>
      <c r="C98" s="19" t="s">
        <v>350</v>
      </c>
      <c r="D98" s="71">
        <f>+'3'!I98</f>
        <v>0</v>
      </c>
      <c r="E98" s="90">
        <v>0</v>
      </c>
      <c r="F98" s="46">
        <f t="shared" si="0"/>
        <v>0</v>
      </c>
      <c r="G98" s="101">
        <v>0</v>
      </c>
      <c r="H98" s="99">
        <v>0</v>
      </c>
      <c r="I98" s="46">
        <f t="shared" si="12"/>
        <v>0</v>
      </c>
      <c r="J98" s="91"/>
      <c r="K98" s="22">
        <v>35</v>
      </c>
      <c r="L98" s="72">
        <f t="shared" si="13"/>
        <v>0</v>
      </c>
      <c r="M98" s="17" t="s">
        <v>16</v>
      </c>
      <c r="N98" s="18">
        <v>0</v>
      </c>
      <c r="O98" s="23">
        <f t="shared" si="14"/>
        <v>0</v>
      </c>
      <c r="P98" s="19"/>
      <c r="Q98" s="43">
        <f t="shared" si="15"/>
        <v>0</v>
      </c>
    </row>
    <row r="99" spans="1:17" ht="24.6" x14ac:dyDescent="0.65">
      <c r="A99" s="10">
        <v>95</v>
      </c>
      <c r="B99" s="10"/>
      <c r="C99" s="19" t="s">
        <v>351</v>
      </c>
      <c r="D99" s="71">
        <f>+'3'!I99</f>
        <v>0</v>
      </c>
      <c r="E99" s="90">
        <v>0</v>
      </c>
      <c r="F99" s="46">
        <f t="shared" si="0"/>
        <v>0</v>
      </c>
      <c r="G99" s="101">
        <v>0</v>
      </c>
      <c r="H99" s="99">
        <v>0</v>
      </c>
      <c r="I99" s="46">
        <f t="shared" si="12"/>
        <v>0</v>
      </c>
      <c r="J99" s="91"/>
      <c r="K99" s="22">
        <v>35</v>
      </c>
      <c r="L99" s="72">
        <f t="shared" si="13"/>
        <v>0</v>
      </c>
      <c r="M99" s="17" t="s">
        <v>16</v>
      </c>
      <c r="N99" s="18">
        <v>0</v>
      </c>
      <c r="O99" s="23">
        <f t="shared" si="14"/>
        <v>0</v>
      </c>
      <c r="P99" s="19"/>
      <c r="Q99" s="43">
        <f t="shared" si="15"/>
        <v>0</v>
      </c>
    </row>
    <row r="100" spans="1:17" ht="24.6" x14ac:dyDescent="0.65">
      <c r="A100" s="10">
        <v>96</v>
      </c>
      <c r="B100" s="10"/>
      <c r="C100" s="19" t="s">
        <v>275</v>
      </c>
      <c r="D100" s="71">
        <f>+'3'!I100</f>
        <v>0</v>
      </c>
      <c r="E100" s="90">
        <v>0</v>
      </c>
      <c r="F100" s="46">
        <f t="shared" si="0"/>
        <v>0</v>
      </c>
      <c r="G100" s="101">
        <v>0</v>
      </c>
      <c r="H100" s="99">
        <v>0</v>
      </c>
      <c r="I100" s="46">
        <f t="shared" si="12"/>
        <v>0</v>
      </c>
      <c r="J100" s="91"/>
      <c r="K100" s="22">
        <v>35</v>
      </c>
      <c r="L100" s="72">
        <f t="shared" si="13"/>
        <v>0</v>
      </c>
      <c r="M100" s="17" t="s">
        <v>16</v>
      </c>
      <c r="N100" s="18">
        <v>0</v>
      </c>
      <c r="O100" s="23">
        <f t="shared" si="14"/>
        <v>0</v>
      </c>
      <c r="P100" s="19"/>
      <c r="Q100" s="43">
        <f t="shared" si="15"/>
        <v>0</v>
      </c>
    </row>
    <row r="101" spans="1:17" ht="24.6" x14ac:dyDescent="0.65">
      <c r="A101" s="10">
        <v>97</v>
      </c>
      <c r="B101" s="10"/>
      <c r="C101" s="19" t="s">
        <v>352</v>
      </c>
      <c r="D101" s="71">
        <f>+'3'!I101</f>
        <v>0</v>
      </c>
      <c r="E101" s="90">
        <v>0</v>
      </c>
      <c r="F101" s="46">
        <f t="shared" si="0"/>
        <v>0</v>
      </c>
      <c r="G101" s="101">
        <v>0</v>
      </c>
      <c r="H101" s="99">
        <v>0</v>
      </c>
      <c r="I101" s="46">
        <f t="shared" si="12"/>
        <v>0</v>
      </c>
      <c r="J101" s="91"/>
      <c r="K101" s="22">
        <v>35</v>
      </c>
      <c r="L101" s="72">
        <f t="shared" si="13"/>
        <v>0</v>
      </c>
      <c r="M101" s="17" t="s">
        <v>16</v>
      </c>
      <c r="N101" s="18">
        <v>0</v>
      </c>
      <c r="O101" s="23">
        <f t="shared" si="14"/>
        <v>0</v>
      </c>
      <c r="P101" s="19"/>
      <c r="Q101" s="43">
        <f t="shared" si="15"/>
        <v>0</v>
      </c>
    </row>
    <row r="102" spans="1:17" ht="24.6" x14ac:dyDescent="0.65">
      <c r="A102" s="10">
        <v>98</v>
      </c>
      <c r="B102" s="10"/>
      <c r="C102" s="19" t="s">
        <v>276</v>
      </c>
      <c r="D102" s="71">
        <f>+'3'!I102</f>
        <v>0</v>
      </c>
      <c r="E102" s="90">
        <v>0</v>
      </c>
      <c r="F102" s="46">
        <f t="shared" si="0"/>
        <v>0</v>
      </c>
      <c r="G102" s="101">
        <v>0</v>
      </c>
      <c r="H102" s="99">
        <v>0</v>
      </c>
      <c r="I102" s="46">
        <f t="shared" si="12"/>
        <v>0</v>
      </c>
      <c r="J102" s="91"/>
      <c r="K102" s="22">
        <v>35</v>
      </c>
      <c r="L102" s="72">
        <f t="shared" si="13"/>
        <v>0</v>
      </c>
      <c r="M102" s="17" t="s">
        <v>16</v>
      </c>
      <c r="N102" s="18">
        <v>0</v>
      </c>
      <c r="O102" s="23">
        <f t="shared" si="14"/>
        <v>0</v>
      </c>
      <c r="P102" s="19"/>
      <c r="Q102" s="43">
        <f t="shared" si="15"/>
        <v>0</v>
      </c>
    </row>
    <row r="103" spans="1:17" ht="24.6" x14ac:dyDescent="0.65">
      <c r="A103" s="10">
        <v>99</v>
      </c>
      <c r="B103" s="10"/>
      <c r="C103" s="19" t="s">
        <v>277</v>
      </c>
      <c r="D103" s="71">
        <f>+'3'!I103</f>
        <v>0</v>
      </c>
      <c r="E103" s="90">
        <v>0</v>
      </c>
      <c r="F103" s="46">
        <f t="shared" si="0"/>
        <v>0</v>
      </c>
      <c r="G103" s="101">
        <v>0</v>
      </c>
      <c r="H103" s="99">
        <v>0</v>
      </c>
      <c r="I103" s="46">
        <f t="shared" si="12"/>
        <v>0</v>
      </c>
      <c r="J103" s="91"/>
      <c r="K103" s="22">
        <v>120</v>
      </c>
      <c r="L103" s="72">
        <f t="shared" si="13"/>
        <v>0</v>
      </c>
      <c r="M103" s="17" t="s">
        <v>16</v>
      </c>
      <c r="N103" s="18">
        <v>0</v>
      </c>
      <c r="O103" s="23">
        <f t="shared" si="14"/>
        <v>0</v>
      </c>
      <c r="P103" s="19"/>
      <c r="Q103" s="43">
        <f t="shared" si="15"/>
        <v>0</v>
      </c>
    </row>
    <row r="104" spans="1:17" ht="24.6" x14ac:dyDescent="0.65">
      <c r="A104" s="10">
        <v>100</v>
      </c>
      <c r="B104" s="10"/>
      <c r="C104" s="19" t="s">
        <v>278</v>
      </c>
      <c r="D104" s="71">
        <f>+'3'!I104</f>
        <v>0</v>
      </c>
      <c r="E104" s="90">
        <v>0</v>
      </c>
      <c r="F104" s="46">
        <f t="shared" si="0"/>
        <v>0</v>
      </c>
      <c r="G104" s="101">
        <v>0</v>
      </c>
      <c r="H104" s="99">
        <v>0</v>
      </c>
      <c r="I104" s="46">
        <f t="shared" si="12"/>
        <v>0</v>
      </c>
      <c r="J104" s="91"/>
      <c r="K104" s="22">
        <v>250</v>
      </c>
      <c r="L104" s="72">
        <f t="shared" si="13"/>
        <v>0</v>
      </c>
      <c r="M104" s="17" t="s">
        <v>16</v>
      </c>
      <c r="N104" s="18">
        <v>0</v>
      </c>
      <c r="O104" s="23">
        <f t="shared" si="14"/>
        <v>0</v>
      </c>
      <c r="P104" s="19"/>
      <c r="Q104" s="43">
        <f t="shared" si="15"/>
        <v>0</v>
      </c>
    </row>
    <row r="105" spans="1:17" ht="24.6" x14ac:dyDescent="0.65">
      <c r="A105" s="10">
        <v>101</v>
      </c>
      <c r="B105" s="10"/>
      <c r="C105" s="19" t="s">
        <v>279</v>
      </c>
      <c r="D105" s="71">
        <f>+'3'!I105</f>
        <v>13</v>
      </c>
      <c r="E105" s="90">
        <v>0</v>
      </c>
      <c r="F105" s="46">
        <f t="shared" si="0"/>
        <v>13</v>
      </c>
      <c r="G105" s="101">
        <v>0</v>
      </c>
      <c r="H105" s="99">
        <v>0</v>
      </c>
      <c r="I105" s="46">
        <f t="shared" si="12"/>
        <v>12</v>
      </c>
      <c r="J105" s="91">
        <v>1</v>
      </c>
      <c r="K105" s="20">
        <v>100</v>
      </c>
      <c r="L105" s="72">
        <f t="shared" si="13"/>
        <v>100</v>
      </c>
      <c r="M105" s="17" t="s">
        <v>16</v>
      </c>
      <c r="N105" s="18">
        <v>0</v>
      </c>
      <c r="O105" s="23">
        <f t="shared" si="14"/>
        <v>100</v>
      </c>
      <c r="P105" s="19"/>
      <c r="Q105" s="43">
        <f t="shared" si="15"/>
        <v>0</v>
      </c>
    </row>
    <row r="106" spans="1:17" ht="24.6" x14ac:dyDescent="0.65">
      <c r="A106" s="10">
        <v>102</v>
      </c>
      <c r="B106" s="10"/>
      <c r="C106" s="19" t="s">
        <v>280</v>
      </c>
      <c r="D106" s="71">
        <f>+'3'!I106</f>
        <v>9</v>
      </c>
      <c r="E106" s="90">
        <v>0</v>
      </c>
      <c r="F106" s="46">
        <f t="shared" si="0"/>
        <v>9</v>
      </c>
      <c r="G106" s="101">
        <v>0</v>
      </c>
      <c r="H106" s="99">
        <v>0</v>
      </c>
      <c r="I106" s="46">
        <f t="shared" si="12"/>
        <v>9</v>
      </c>
      <c r="J106" s="91"/>
      <c r="K106" s="20">
        <v>55</v>
      </c>
      <c r="L106" s="72">
        <f t="shared" si="13"/>
        <v>0</v>
      </c>
      <c r="M106" s="17" t="s">
        <v>16</v>
      </c>
      <c r="N106" s="18">
        <v>0</v>
      </c>
      <c r="O106" s="23">
        <f t="shared" si="14"/>
        <v>0</v>
      </c>
      <c r="P106" s="19"/>
      <c r="Q106" s="43">
        <f t="shared" si="15"/>
        <v>0</v>
      </c>
    </row>
    <row r="107" spans="1:17" ht="24.6" x14ac:dyDescent="0.65">
      <c r="A107" s="10">
        <v>103</v>
      </c>
      <c r="B107" s="10"/>
      <c r="C107" s="19" t="s">
        <v>281</v>
      </c>
      <c r="D107" s="71">
        <f>+'3'!I107</f>
        <v>11</v>
      </c>
      <c r="E107" s="90">
        <v>0</v>
      </c>
      <c r="F107" s="46">
        <f t="shared" si="0"/>
        <v>11</v>
      </c>
      <c r="G107" s="101">
        <v>0</v>
      </c>
      <c r="H107" s="99">
        <v>0</v>
      </c>
      <c r="I107" s="46">
        <f t="shared" si="12"/>
        <v>9</v>
      </c>
      <c r="J107" s="91">
        <v>2</v>
      </c>
      <c r="K107" s="20">
        <v>60</v>
      </c>
      <c r="L107" s="72">
        <f t="shared" si="13"/>
        <v>120</v>
      </c>
      <c r="M107" s="17" t="s">
        <v>16</v>
      </c>
      <c r="N107" s="18">
        <v>0</v>
      </c>
      <c r="O107" s="23">
        <f t="shared" si="14"/>
        <v>120</v>
      </c>
      <c r="P107" s="19"/>
      <c r="Q107" s="43">
        <f t="shared" si="15"/>
        <v>0</v>
      </c>
    </row>
    <row r="108" spans="1:17" ht="24.6" x14ac:dyDescent="0.65">
      <c r="A108" s="10">
        <v>104</v>
      </c>
      <c r="B108" s="10"/>
      <c r="C108" s="19" t="s">
        <v>282</v>
      </c>
      <c r="D108" s="71">
        <f>+'3'!I108</f>
        <v>0</v>
      </c>
      <c r="E108" s="90">
        <v>0</v>
      </c>
      <c r="F108" s="46">
        <f t="shared" si="0"/>
        <v>0</v>
      </c>
      <c r="G108" s="101">
        <v>0</v>
      </c>
      <c r="H108" s="99">
        <v>0</v>
      </c>
      <c r="I108" s="46">
        <f t="shared" si="12"/>
        <v>0</v>
      </c>
      <c r="J108" s="91"/>
      <c r="K108" s="20">
        <v>100</v>
      </c>
      <c r="L108" s="72">
        <f t="shared" si="13"/>
        <v>0</v>
      </c>
      <c r="M108" s="17" t="s">
        <v>16</v>
      </c>
      <c r="N108" s="18">
        <v>0</v>
      </c>
      <c r="O108" s="23">
        <f t="shared" si="14"/>
        <v>0</v>
      </c>
      <c r="P108" s="19"/>
      <c r="Q108" s="43">
        <f t="shared" si="15"/>
        <v>0</v>
      </c>
    </row>
    <row r="109" spans="1:17" ht="24.6" x14ac:dyDescent="0.65">
      <c r="A109" s="10">
        <v>105</v>
      </c>
      <c r="B109" s="10"/>
      <c r="C109" s="19" t="s">
        <v>100</v>
      </c>
      <c r="D109" s="71">
        <f>+'3'!I109</f>
        <v>9</v>
      </c>
      <c r="E109" s="90">
        <v>0</v>
      </c>
      <c r="F109" s="46">
        <f t="shared" si="0"/>
        <v>9</v>
      </c>
      <c r="G109" s="101">
        <v>0</v>
      </c>
      <c r="H109" s="99">
        <v>0</v>
      </c>
      <c r="I109" s="46">
        <f t="shared" si="12"/>
        <v>8</v>
      </c>
      <c r="J109" s="91">
        <v>1</v>
      </c>
      <c r="K109" s="20">
        <v>55</v>
      </c>
      <c r="L109" s="72">
        <f t="shared" si="13"/>
        <v>55</v>
      </c>
      <c r="M109" s="17" t="s">
        <v>16</v>
      </c>
      <c r="N109" s="18">
        <v>0</v>
      </c>
      <c r="O109" s="23">
        <f t="shared" si="14"/>
        <v>55</v>
      </c>
      <c r="P109" s="19"/>
      <c r="Q109" s="43">
        <f t="shared" si="15"/>
        <v>0</v>
      </c>
    </row>
    <row r="110" spans="1:17" ht="24.6" x14ac:dyDescent="0.65">
      <c r="A110" s="10">
        <v>106</v>
      </c>
      <c r="B110" s="10"/>
      <c r="C110" s="19" t="s">
        <v>101</v>
      </c>
      <c r="D110" s="71">
        <f>+'3'!I110</f>
        <v>0</v>
      </c>
      <c r="E110" s="90">
        <v>0</v>
      </c>
      <c r="F110" s="46">
        <f t="shared" si="0"/>
        <v>0</v>
      </c>
      <c r="G110" s="101">
        <v>0</v>
      </c>
      <c r="H110" s="99">
        <v>0</v>
      </c>
      <c r="I110" s="46">
        <f t="shared" si="12"/>
        <v>0</v>
      </c>
      <c r="J110" s="91"/>
      <c r="K110" s="22">
        <v>50</v>
      </c>
      <c r="L110" s="72">
        <f t="shared" si="13"/>
        <v>0</v>
      </c>
      <c r="M110" s="17" t="s">
        <v>16</v>
      </c>
      <c r="N110" s="18">
        <v>0</v>
      </c>
      <c r="O110" s="23">
        <f t="shared" si="14"/>
        <v>0</v>
      </c>
      <c r="P110" s="19"/>
      <c r="Q110" s="43">
        <f t="shared" si="15"/>
        <v>0</v>
      </c>
    </row>
    <row r="111" spans="1:17" ht="24.6" x14ac:dyDescent="0.65">
      <c r="A111" s="10">
        <v>107</v>
      </c>
      <c r="B111" s="10"/>
      <c r="C111" s="19" t="s">
        <v>102</v>
      </c>
      <c r="D111" s="71">
        <f>+'3'!I111</f>
        <v>0</v>
      </c>
      <c r="E111" s="90">
        <v>0</v>
      </c>
      <c r="F111" s="46">
        <f t="shared" si="0"/>
        <v>0</v>
      </c>
      <c r="G111" s="101">
        <v>0</v>
      </c>
      <c r="H111" s="99">
        <v>0</v>
      </c>
      <c r="I111" s="46">
        <f t="shared" si="12"/>
        <v>0</v>
      </c>
      <c r="J111" s="91"/>
      <c r="K111" s="22">
        <v>50</v>
      </c>
      <c r="L111" s="72">
        <f t="shared" si="13"/>
        <v>0</v>
      </c>
      <c r="M111" s="17" t="s">
        <v>16</v>
      </c>
      <c r="N111" s="18">
        <v>0</v>
      </c>
      <c r="O111" s="23">
        <f t="shared" si="14"/>
        <v>0</v>
      </c>
      <c r="P111" s="19"/>
      <c r="Q111" s="43">
        <f t="shared" si="15"/>
        <v>0</v>
      </c>
    </row>
    <row r="112" spans="1:17" ht="24.6" x14ac:dyDescent="0.65">
      <c r="A112" s="10">
        <v>108</v>
      </c>
      <c r="B112" s="10"/>
      <c r="C112" s="19" t="s">
        <v>283</v>
      </c>
      <c r="D112" s="71">
        <f>+'3'!I112</f>
        <v>0</v>
      </c>
      <c r="E112" s="90">
        <v>0</v>
      </c>
      <c r="F112" s="46">
        <f t="shared" si="0"/>
        <v>0</v>
      </c>
      <c r="G112" s="101">
        <v>0</v>
      </c>
      <c r="H112" s="99">
        <v>0</v>
      </c>
      <c r="I112" s="46">
        <f t="shared" si="12"/>
        <v>0</v>
      </c>
      <c r="J112" s="91"/>
      <c r="K112" s="20">
        <v>35</v>
      </c>
      <c r="L112" s="72">
        <f t="shared" si="13"/>
        <v>0</v>
      </c>
      <c r="M112" s="17" t="s">
        <v>16</v>
      </c>
      <c r="N112" s="18">
        <v>0</v>
      </c>
      <c r="O112" s="23">
        <f t="shared" si="14"/>
        <v>0</v>
      </c>
      <c r="P112" s="19"/>
      <c r="Q112" s="43">
        <f t="shared" si="15"/>
        <v>0</v>
      </c>
    </row>
    <row r="113" spans="1:17" ht="24.6" x14ac:dyDescent="0.65">
      <c r="A113" s="10">
        <v>109</v>
      </c>
      <c r="B113" s="10"/>
      <c r="C113" s="19" t="s">
        <v>284</v>
      </c>
      <c r="D113" s="71">
        <f>+'3'!I113</f>
        <v>0</v>
      </c>
      <c r="E113" s="90">
        <v>0</v>
      </c>
      <c r="F113" s="46">
        <f t="shared" si="0"/>
        <v>0</v>
      </c>
      <c r="G113" s="101">
        <v>0</v>
      </c>
      <c r="H113" s="99">
        <v>0</v>
      </c>
      <c r="I113" s="46">
        <f t="shared" si="12"/>
        <v>0</v>
      </c>
      <c r="J113" s="91"/>
      <c r="K113" s="20">
        <v>50</v>
      </c>
      <c r="L113" s="72">
        <f t="shared" si="13"/>
        <v>0</v>
      </c>
      <c r="M113" s="17" t="s">
        <v>16</v>
      </c>
      <c r="N113" s="18">
        <v>0</v>
      </c>
      <c r="O113" s="23">
        <f t="shared" si="14"/>
        <v>0</v>
      </c>
      <c r="P113" s="19"/>
      <c r="Q113" s="43">
        <f t="shared" si="15"/>
        <v>0</v>
      </c>
    </row>
    <row r="114" spans="1:17" ht="24.6" x14ac:dyDescent="0.65">
      <c r="A114" s="10">
        <v>110</v>
      </c>
      <c r="B114" s="10"/>
      <c r="C114" s="19" t="s">
        <v>353</v>
      </c>
      <c r="D114" s="71">
        <f>+'3'!I114</f>
        <v>0</v>
      </c>
      <c r="E114" s="90">
        <v>0</v>
      </c>
      <c r="F114" s="46">
        <f t="shared" si="0"/>
        <v>0</v>
      </c>
      <c r="G114" s="101">
        <v>0</v>
      </c>
      <c r="H114" s="99">
        <v>0</v>
      </c>
      <c r="I114" s="46">
        <f t="shared" si="12"/>
        <v>0</v>
      </c>
      <c r="J114" s="91"/>
      <c r="K114" s="20">
        <v>50</v>
      </c>
      <c r="L114" s="72">
        <f t="shared" si="13"/>
        <v>0</v>
      </c>
      <c r="M114" s="17" t="s">
        <v>16</v>
      </c>
      <c r="N114" s="18">
        <v>0</v>
      </c>
      <c r="O114" s="23">
        <f t="shared" si="14"/>
        <v>0</v>
      </c>
      <c r="P114" s="19"/>
      <c r="Q114" s="43">
        <f t="shared" si="15"/>
        <v>0</v>
      </c>
    </row>
    <row r="115" spans="1:17" ht="24.6" x14ac:dyDescent="0.65">
      <c r="A115" s="10">
        <v>111</v>
      </c>
      <c r="B115" s="10"/>
      <c r="C115" s="19" t="s">
        <v>355</v>
      </c>
      <c r="D115" s="71">
        <f>+'3'!I115</f>
        <v>0</v>
      </c>
      <c r="E115" s="90">
        <v>0</v>
      </c>
      <c r="F115" s="46">
        <f t="shared" si="0"/>
        <v>0</v>
      </c>
      <c r="G115" s="101">
        <v>0</v>
      </c>
      <c r="H115" s="99">
        <v>0</v>
      </c>
      <c r="I115" s="46">
        <f t="shared" si="12"/>
        <v>0</v>
      </c>
      <c r="J115" s="91"/>
      <c r="K115" s="20">
        <v>50</v>
      </c>
      <c r="L115" s="72">
        <f t="shared" si="13"/>
        <v>0</v>
      </c>
      <c r="M115" s="17" t="s">
        <v>16</v>
      </c>
      <c r="N115" s="18">
        <v>0</v>
      </c>
      <c r="O115" s="23">
        <f t="shared" si="14"/>
        <v>0</v>
      </c>
      <c r="P115" s="19"/>
      <c r="Q115" s="43">
        <f t="shared" si="15"/>
        <v>0</v>
      </c>
    </row>
    <row r="116" spans="1:17" ht="24.6" x14ac:dyDescent="0.65">
      <c r="A116" s="10">
        <v>112</v>
      </c>
      <c r="B116" s="10"/>
      <c r="C116" s="19" t="s">
        <v>354</v>
      </c>
      <c r="D116" s="71">
        <f>+'3'!I116</f>
        <v>0</v>
      </c>
      <c r="E116" s="90">
        <v>0</v>
      </c>
      <c r="F116" s="46">
        <f t="shared" si="0"/>
        <v>0</v>
      </c>
      <c r="G116" s="101">
        <v>0</v>
      </c>
      <c r="H116" s="99">
        <v>0</v>
      </c>
      <c r="I116" s="46">
        <f t="shared" si="12"/>
        <v>0</v>
      </c>
      <c r="J116" s="91"/>
      <c r="K116" s="20">
        <v>50</v>
      </c>
      <c r="L116" s="72">
        <f t="shared" si="13"/>
        <v>0</v>
      </c>
      <c r="M116" s="17" t="s">
        <v>16</v>
      </c>
      <c r="N116" s="18">
        <v>0</v>
      </c>
      <c r="O116" s="23">
        <f t="shared" si="14"/>
        <v>0</v>
      </c>
      <c r="P116" s="19"/>
      <c r="Q116" s="43">
        <f t="shared" si="15"/>
        <v>0</v>
      </c>
    </row>
    <row r="117" spans="1:17" ht="24.6" x14ac:dyDescent="0.65">
      <c r="A117" s="10">
        <v>113</v>
      </c>
      <c r="B117" s="10"/>
      <c r="C117" s="19" t="s">
        <v>356</v>
      </c>
      <c r="D117" s="71">
        <f>+'3'!I117</f>
        <v>0</v>
      </c>
      <c r="E117" s="90">
        <v>0</v>
      </c>
      <c r="F117" s="46">
        <f t="shared" si="0"/>
        <v>0</v>
      </c>
      <c r="G117" s="101">
        <v>0</v>
      </c>
      <c r="H117" s="99">
        <v>0</v>
      </c>
      <c r="I117" s="46">
        <f t="shared" si="12"/>
        <v>0</v>
      </c>
      <c r="J117" s="91"/>
      <c r="K117" s="20">
        <v>50</v>
      </c>
      <c r="L117" s="72">
        <f t="shared" si="13"/>
        <v>0</v>
      </c>
      <c r="M117" s="17" t="s">
        <v>16</v>
      </c>
      <c r="N117" s="18">
        <v>0</v>
      </c>
      <c r="O117" s="23">
        <f t="shared" si="14"/>
        <v>0</v>
      </c>
      <c r="P117" s="19"/>
      <c r="Q117" s="43">
        <f t="shared" si="15"/>
        <v>0</v>
      </c>
    </row>
    <row r="118" spans="1:17" ht="24.6" x14ac:dyDescent="0.65">
      <c r="A118" s="10">
        <v>114</v>
      </c>
      <c r="B118" s="10"/>
      <c r="C118" s="19" t="s">
        <v>145</v>
      </c>
      <c r="D118" s="71">
        <f>+'3'!I118</f>
        <v>0</v>
      </c>
      <c r="E118" s="90">
        <v>0</v>
      </c>
      <c r="F118" s="46">
        <f t="shared" si="0"/>
        <v>0</v>
      </c>
      <c r="G118" s="101">
        <v>0</v>
      </c>
      <c r="H118" s="99">
        <v>0</v>
      </c>
      <c r="I118" s="46">
        <f t="shared" si="12"/>
        <v>0</v>
      </c>
      <c r="J118" s="91"/>
      <c r="K118" s="20">
        <v>45</v>
      </c>
      <c r="L118" s="72">
        <f t="shared" si="13"/>
        <v>0</v>
      </c>
      <c r="M118" s="17" t="s">
        <v>16</v>
      </c>
      <c r="N118" s="18">
        <v>0</v>
      </c>
      <c r="O118" s="23">
        <f t="shared" si="14"/>
        <v>0</v>
      </c>
      <c r="P118" s="19"/>
      <c r="Q118" s="43">
        <f t="shared" si="15"/>
        <v>0</v>
      </c>
    </row>
    <row r="119" spans="1:17" ht="24.6" x14ac:dyDescent="0.65">
      <c r="A119" s="10">
        <v>115</v>
      </c>
      <c r="B119" s="10"/>
      <c r="C119" s="19" t="s">
        <v>146</v>
      </c>
      <c r="D119" s="71">
        <f>+'3'!I119</f>
        <v>0</v>
      </c>
      <c r="E119" s="90">
        <v>0</v>
      </c>
      <c r="F119" s="46">
        <f t="shared" si="0"/>
        <v>0</v>
      </c>
      <c r="G119" s="101">
        <v>0</v>
      </c>
      <c r="H119" s="99">
        <v>0</v>
      </c>
      <c r="I119" s="46">
        <f t="shared" si="12"/>
        <v>0</v>
      </c>
      <c r="J119" s="91"/>
      <c r="K119" s="20">
        <v>45</v>
      </c>
      <c r="L119" s="72">
        <f t="shared" si="13"/>
        <v>0</v>
      </c>
      <c r="M119" s="17" t="s">
        <v>16</v>
      </c>
      <c r="N119" s="18">
        <v>0</v>
      </c>
      <c r="O119" s="23">
        <f t="shared" si="14"/>
        <v>0</v>
      </c>
      <c r="P119" s="19"/>
      <c r="Q119" s="43">
        <f t="shared" si="15"/>
        <v>0</v>
      </c>
    </row>
    <row r="120" spans="1:17" ht="24.6" x14ac:dyDescent="0.65">
      <c r="A120" s="10">
        <v>116</v>
      </c>
      <c r="B120" s="10"/>
      <c r="C120" s="19" t="s">
        <v>147</v>
      </c>
      <c r="D120" s="71">
        <f>+'3'!I120</f>
        <v>0</v>
      </c>
      <c r="E120" s="90">
        <v>0</v>
      </c>
      <c r="F120" s="46">
        <f t="shared" si="0"/>
        <v>0</v>
      </c>
      <c r="G120" s="101">
        <v>0</v>
      </c>
      <c r="H120" s="99">
        <v>0</v>
      </c>
      <c r="I120" s="46">
        <f t="shared" si="12"/>
        <v>0</v>
      </c>
      <c r="J120" s="91"/>
      <c r="K120" s="20">
        <v>55</v>
      </c>
      <c r="L120" s="72">
        <f t="shared" si="13"/>
        <v>0</v>
      </c>
      <c r="M120" s="17" t="s">
        <v>16</v>
      </c>
      <c r="N120" s="18">
        <v>0</v>
      </c>
      <c r="O120" s="23">
        <f t="shared" si="14"/>
        <v>0</v>
      </c>
      <c r="P120" s="19"/>
      <c r="Q120" s="43">
        <f t="shared" si="15"/>
        <v>0</v>
      </c>
    </row>
    <row r="121" spans="1:17" ht="24.6" x14ac:dyDescent="0.65">
      <c r="A121" s="10">
        <v>117</v>
      </c>
      <c r="B121" s="10"/>
      <c r="C121" s="19" t="s">
        <v>457</v>
      </c>
      <c r="D121" s="71">
        <f>+'3'!I121</f>
        <v>0</v>
      </c>
      <c r="E121" s="90">
        <v>0</v>
      </c>
      <c r="F121" s="46">
        <f>D121+E121</f>
        <v>0</v>
      </c>
      <c r="G121" s="101">
        <v>0</v>
      </c>
      <c r="H121" s="99">
        <v>0</v>
      </c>
      <c r="I121" s="46">
        <f>+F121-G121-J121-H121</f>
        <v>0</v>
      </c>
      <c r="J121" s="91"/>
      <c r="K121" s="20">
        <v>45</v>
      </c>
      <c r="L121" s="72">
        <f>+K121*J121</f>
        <v>0</v>
      </c>
      <c r="M121" s="17" t="s">
        <v>16</v>
      </c>
      <c r="N121" s="18">
        <v>0</v>
      </c>
      <c r="O121" s="23">
        <f>SUM(L121-N121)</f>
        <v>0</v>
      </c>
      <c r="P121" s="19"/>
      <c r="Q121" s="43">
        <f>+L121*P121</f>
        <v>0</v>
      </c>
    </row>
    <row r="122" spans="1:17" ht="24" customHeight="1" x14ac:dyDescent="0.65">
      <c r="A122" s="10">
        <v>118</v>
      </c>
      <c r="B122" s="10"/>
      <c r="C122" s="19" t="s">
        <v>357</v>
      </c>
      <c r="D122" s="71">
        <f>+'3'!I122</f>
        <v>0</v>
      </c>
      <c r="E122" s="90">
        <v>0</v>
      </c>
      <c r="F122" s="46">
        <f t="shared" si="0"/>
        <v>0</v>
      </c>
      <c r="G122" s="101">
        <v>0</v>
      </c>
      <c r="H122" s="99">
        <v>0</v>
      </c>
      <c r="I122" s="46">
        <f t="shared" si="12"/>
        <v>0</v>
      </c>
      <c r="J122" s="91"/>
      <c r="K122" s="20">
        <v>50</v>
      </c>
      <c r="L122" s="72">
        <f t="shared" si="13"/>
        <v>0</v>
      </c>
      <c r="M122" s="17" t="s">
        <v>16</v>
      </c>
      <c r="N122" s="18">
        <v>0</v>
      </c>
      <c r="O122" s="23">
        <f t="shared" si="14"/>
        <v>0</v>
      </c>
      <c r="P122" s="19"/>
      <c r="Q122" s="43">
        <f t="shared" si="15"/>
        <v>0</v>
      </c>
    </row>
    <row r="123" spans="1:17" ht="24.6" x14ac:dyDescent="0.65">
      <c r="A123" s="10">
        <v>119</v>
      </c>
      <c r="B123" s="10"/>
      <c r="C123" s="19" t="s">
        <v>376</v>
      </c>
      <c r="D123" s="71">
        <f>+'3'!I123</f>
        <v>0</v>
      </c>
      <c r="E123" s="90">
        <v>0</v>
      </c>
      <c r="F123" s="46">
        <f t="shared" si="0"/>
        <v>0</v>
      </c>
      <c r="G123" s="101">
        <v>0</v>
      </c>
      <c r="H123" s="99">
        <v>0</v>
      </c>
      <c r="I123" s="46">
        <f t="shared" si="12"/>
        <v>0</v>
      </c>
      <c r="J123" s="91"/>
      <c r="K123" s="20">
        <v>50</v>
      </c>
      <c r="L123" s="72">
        <f t="shared" si="13"/>
        <v>0</v>
      </c>
      <c r="M123" s="17" t="s">
        <v>16</v>
      </c>
      <c r="N123" s="18">
        <v>0</v>
      </c>
      <c r="O123" s="23">
        <f t="shared" si="14"/>
        <v>0</v>
      </c>
      <c r="P123" s="19"/>
      <c r="Q123" s="43">
        <f t="shared" si="15"/>
        <v>0</v>
      </c>
    </row>
    <row r="124" spans="1:17" ht="24.6" x14ac:dyDescent="0.65">
      <c r="A124" s="10">
        <v>120</v>
      </c>
      <c r="B124" s="10"/>
      <c r="C124" s="19" t="s">
        <v>377</v>
      </c>
      <c r="D124" s="71">
        <f>+'3'!I124</f>
        <v>0</v>
      </c>
      <c r="E124" s="90">
        <v>0</v>
      </c>
      <c r="F124" s="46">
        <f t="shared" si="0"/>
        <v>0</v>
      </c>
      <c r="G124" s="101">
        <v>0</v>
      </c>
      <c r="H124" s="99">
        <v>0</v>
      </c>
      <c r="I124" s="46">
        <f t="shared" si="12"/>
        <v>0</v>
      </c>
      <c r="J124" s="91"/>
      <c r="K124" s="20">
        <v>50</v>
      </c>
      <c r="L124" s="72">
        <f t="shared" si="13"/>
        <v>0</v>
      </c>
      <c r="M124" s="17" t="s">
        <v>16</v>
      </c>
      <c r="N124" s="18">
        <v>0</v>
      </c>
      <c r="O124" s="23">
        <f t="shared" si="14"/>
        <v>0</v>
      </c>
      <c r="P124" s="19"/>
      <c r="Q124" s="43">
        <f t="shared" si="15"/>
        <v>0</v>
      </c>
    </row>
    <row r="125" spans="1:17" ht="24.6" x14ac:dyDescent="0.65">
      <c r="A125" s="10">
        <v>121</v>
      </c>
      <c r="B125" s="10"/>
      <c r="C125" s="19" t="s">
        <v>133</v>
      </c>
      <c r="D125" s="71">
        <f>+'3'!I125</f>
        <v>0</v>
      </c>
      <c r="E125" s="90">
        <v>0</v>
      </c>
      <c r="F125" s="46">
        <f t="shared" si="0"/>
        <v>0</v>
      </c>
      <c r="G125" s="101">
        <v>0</v>
      </c>
      <c r="H125" s="99">
        <v>0</v>
      </c>
      <c r="I125" s="46">
        <f t="shared" si="12"/>
        <v>0</v>
      </c>
      <c r="J125" s="91"/>
      <c r="K125" s="20">
        <v>40</v>
      </c>
      <c r="L125" s="72">
        <f t="shared" si="13"/>
        <v>0</v>
      </c>
      <c r="M125" s="17" t="s">
        <v>16</v>
      </c>
      <c r="N125" s="18">
        <v>0</v>
      </c>
      <c r="O125" s="23">
        <f t="shared" si="14"/>
        <v>0</v>
      </c>
      <c r="P125" s="19"/>
      <c r="Q125" s="43">
        <f t="shared" si="15"/>
        <v>0</v>
      </c>
    </row>
    <row r="126" spans="1:17" ht="24.6" x14ac:dyDescent="0.65">
      <c r="A126" s="10">
        <v>122</v>
      </c>
      <c r="B126" s="10"/>
      <c r="C126" s="19" t="s">
        <v>285</v>
      </c>
      <c r="D126" s="71">
        <f>+'3'!I126</f>
        <v>0</v>
      </c>
      <c r="E126" s="90">
        <v>0</v>
      </c>
      <c r="F126" s="46">
        <f t="shared" si="0"/>
        <v>0</v>
      </c>
      <c r="G126" s="101">
        <v>0</v>
      </c>
      <c r="H126" s="99">
        <v>0</v>
      </c>
      <c r="I126" s="46">
        <f t="shared" si="12"/>
        <v>0</v>
      </c>
      <c r="J126" s="91"/>
      <c r="K126" s="20">
        <v>40</v>
      </c>
      <c r="L126" s="72">
        <f t="shared" si="13"/>
        <v>0</v>
      </c>
      <c r="M126" s="17" t="s">
        <v>16</v>
      </c>
      <c r="N126" s="18">
        <v>0</v>
      </c>
      <c r="O126" s="23">
        <f t="shared" si="14"/>
        <v>0</v>
      </c>
      <c r="P126" s="19"/>
      <c r="Q126" s="43">
        <f t="shared" si="15"/>
        <v>0</v>
      </c>
    </row>
    <row r="127" spans="1:17" ht="24.6" x14ac:dyDescent="0.65">
      <c r="A127" s="10">
        <v>123</v>
      </c>
      <c r="B127" s="10"/>
      <c r="C127" s="19" t="s">
        <v>108</v>
      </c>
      <c r="D127" s="71">
        <f>+'3'!I127</f>
        <v>0</v>
      </c>
      <c r="E127" s="90">
        <v>0</v>
      </c>
      <c r="F127" s="46">
        <f t="shared" si="0"/>
        <v>0</v>
      </c>
      <c r="G127" s="101">
        <v>0</v>
      </c>
      <c r="H127" s="99">
        <v>0</v>
      </c>
      <c r="I127" s="46">
        <f t="shared" si="12"/>
        <v>0</v>
      </c>
      <c r="J127" s="91"/>
      <c r="K127" s="20">
        <v>40</v>
      </c>
      <c r="L127" s="72">
        <f t="shared" si="13"/>
        <v>0</v>
      </c>
      <c r="M127" s="17" t="s">
        <v>16</v>
      </c>
      <c r="N127" s="18">
        <v>0</v>
      </c>
      <c r="O127" s="23">
        <f t="shared" si="14"/>
        <v>0</v>
      </c>
      <c r="P127" s="19"/>
      <c r="Q127" s="43">
        <f t="shared" si="15"/>
        <v>0</v>
      </c>
    </row>
    <row r="128" spans="1:17" ht="24.6" x14ac:dyDescent="0.65">
      <c r="A128" s="10">
        <v>124</v>
      </c>
      <c r="B128" s="10"/>
      <c r="C128" s="19" t="s">
        <v>245</v>
      </c>
      <c r="D128" s="71">
        <f>+'3'!I128</f>
        <v>0</v>
      </c>
      <c r="E128" s="90">
        <v>0</v>
      </c>
      <c r="F128" s="46">
        <f t="shared" si="0"/>
        <v>0</v>
      </c>
      <c r="G128" s="101">
        <v>0</v>
      </c>
      <c r="H128" s="99">
        <v>0</v>
      </c>
      <c r="I128" s="46">
        <f t="shared" si="12"/>
        <v>0</v>
      </c>
      <c r="J128" s="91"/>
      <c r="K128" s="20">
        <v>40</v>
      </c>
      <c r="L128" s="72">
        <f t="shared" si="13"/>
        <v>0</v>
      </c>
      <c r="M128" s="17" t="s">
        <v>16</v>
      </c>
      <c r="N128" s="18">
        <v>0</v>
      </c>
      <c r="O128" s="23">
        <f t="shared" si="14"/>
        <v>0</v>
      </c>
      <c r="P128" s="19"/>
      <c r="Q128" s="43">
        <f t="shared" si="15"/>
        <v>0</v>
      </c>
    </row>
    <row r="129" spans="1:17" ht="24.6" x14ac:dyDescent="0.65">
      <c r="A129" s="10">
        <v>125</v>
      </c>
      <c r="B129" s="10"/>
      <c r="C129" s="19" t="s">
        <v>286</v>
      </c>
      <c r="D129" s="71">
        <f>+'3'!I129</f>
        <v>0</v>
      </c>
      <c r="E129" s="90">
        <v>0</v>
      </c>
      <c r="F129" s="46">
        <f t="shared" si="0"/>
        <v>0</v>
      </c>
      <c r="G129" s="101">
        <v>0</v>
      </c>
      <c r="H129" s="99">
        <v>0</v>
      </c>
      <c r="I129" s="46">
        <f t="shared" si="12"/>
        <v>0</v>
      </c>
      <c r="J129" s="91"/>
      <c r="K129" s="20">
        <v>55</v>
      </c>
      <c r="L129" s="72">
        <f t="shared" si="13"/>
        <v>0</v>
      </c>
      <c r="M129" s="17" t="s">
        <v>16</v>
      </c>
      <c r="N129" s="18">
        <v>0</v>
      </c>
      <c r="O129" s="23">
        <f t="shared" si="14"/>
        <v>0</v>
      </c>
      <c r="P129" s="19"/>
      <c r="Q129" s="43">
        <f t="shared" si="15"/>
        <v>0</v>
      </c>
    </row>
    <row r="130" spans="1:17" ht="24.6" x14ac:dyDescent="0.65">
      <c r="A130" s="10">
        <v>126</v>
      </c>
      <c r="B130" s="10"/>
      <c r="C130" s="19" t="s">
        <v>121</v>
      </c>
      <c r="D130" s="71">
        <f>+'3'!I130</f>
        <v>0</v>
      </c>
      <c r="E130" s="90">
        <v>0</v>
      </c>
      <c r="F130" s="46">
        <f t="shared" si="0"/>
        <v>0</v>
      </c>
      <c r="G130" s="101">
        <v>0</v>
      </c>
      <c r="H130" s="99">
        <v>0</v>
      </c>
      <c r="I130" s="46">
        <f t="shared" si="12"/>
        <v>0</v>
      </c>
      <c r="J130" s="91"/>
      <c r="K130" s="20">
        <v>60</v>
      </c>
      <c r="L130" s="72">
        <f t="shared" si="13"/>
        <v>0</v>
      </c>
      <c r="M130" s="17" t="s">
        <v>16</v>
      </c>
      <c r="N130" s="18">
        <v>0</v>
      </c>
      <c r="O130" s="23">
        <f t="shared" si="14"/>
        <v>0</v>
      </c>
      <c r="P130" s="19"/>
      <c r="Q130" s="43">
        <f t="shared" si="15"/>
        <v>0</v>
      </c>
    </row>
    <row r="131" spans="1:17" ht="24.6" x14ac:dyDescent="0.65">
      <c r="A131" s="10">
        <v>127</v>
      </c>
      <c r="B131" s="10" t="s">
        <v>529</v>
      </c>
      <c r="C131" s="19" t="s">
        <v>113</v>
      </c>
      <c r="D131" s="71">
        <f>+'3'!I131</f>
        <v>0</v>
      </c>
      <c r="E131" s="90">
        <v>0</v>
      </c>
      <c r="F131" s="46">
        <f t="shared" si="0"/>
        <v>0</v>
      </c>
      <c r="G131" s="101">
        <v>0</v>
      </c>
      <c r="H131" s="99">
        <v>0</v>
      </c>
      <c r="I131" s="46">
        <f t="shared" si="12"/>
        <v>0</v>
      </c>
      <c r="J131" s="91"/>
      <c r="K131" s="20">
        <v>50</v>
      </c>
      <c r="L131" s="72">
        <f t="shared" si="13"/>
        <v>0</v>
      </c>
      <c r="M131" s="17" t="s">
        <v>16</v>
      </c>
      <c r="N131" s="18">
        <v>0</v>
      </c>
      <c r="O131" s="23">
        <f t="shared" si="14"/>
        <v>0</v>
      </c>
      <c r="P131" s="19"/>
      <c r="Q131" s="43">
        <f t="shared" si="15"/>
        <v>0</v>
      </c>
    </row>
    <row r="132" spans="1:17" ht="24.6" x14ac:dyDescent="0.65">
      <c r="A132" s="10">
        <v>128</v>
      </c>
      <c r="B132" s="10"/>
      <c r="C132" s="19" t="s">
        <v>114</v>
      </c>
      <c r="D132" s="71">
        <f>+'3'!I132</f>
        <v>0</v>
      </c>
      <c r="E132" s="90">
        <v>0</v>
      </c>
      <c r="F132" s="46">
        <f t="shared" si="0"/>
        <v>0</v>
      </c>
      <c r="G132" s="101">
        <v>0</v>
      </c>
      <c r="H132" s="99">
        <v>0</v>
      </c>
      <c r="I132" s="46">
        <f t="shared" si="12"/>
        <v>0</v>
      </c>
      <c r="J132" s="91"/>
      <c r="K132" s="20">
        <v>100</v>
      </c>
      <c r="L132" s="72">
        <f t="shared" si="13"/>
        <v>0</v>
      </c>
      <c r="M132" s="17" t="s">
        <v>16</v>
      </c>
      <c r="N132" s="18">
        <v>0</v>
      </c>
      <c r="O132" s="23">
        <f t="shared" si="14"/>
        <v>0</v>
      </c>
      <c r="P132" s="19"/>
      <c r="Q132" s="43">
        <f t="shared" si="15"/>
        <v>0</v>
      </c>
    </row>
    <row r="133" spans="1:17" ht="24.6" x14ac:dyDescent="0.65">
      <c r="A133" s="10">
        <v>129</v>
      </c>
      <c r="B133" s="10"/>
      <c r="C133" s="19" t="s">
        <v>198</v>
      </c>
      <c r="D133" s="71">
        <f>+'3'!I133</f>
        <v>0</v>
      </c>
      <c r="E133" s="90">
        <v>0</v>
      </c>
      <c r="F133" s="46">
        <f t="shared" si="0"/>
        <v>0</v>
      </c>
      <c r="G133" s="101">
        <v>0</v>
      </c>
      <c r="H133" s="99">
        <v>0</v>
      </c>
      <c r="I133" s="46">
        <f t="shared" si="12"/>
        <v>0</v>
      </c>
      <c r="J133" s="91"/>
      <c r="K133" s="20">
        <v>25</v>
      </c>
      <c r="L133" s="72">
        <f t="shared" si="13"/>
        <v>0</v>
      </c>
      <c r="M133" s="17" t="s">
        <v>16</v>
      </c>
      <c r="N133" s="18">
        <v>0</v>
      </c>
      <c r="O133" s="23">
        <f t="shared" si="14"/>
        <v>0</v>
      </c>
      <c r="P133" s="19"/>
      <c r="Q133" s="43">
        <f t="shared" si="15"/>
        <v>0</v>
      </c>
    </row>
    <row r="134" spans="1:17" ht="24.6" x14ac:dyDescent="0.65">
      <c r="A134" s="10">
        <v>130</v>
      </c>
      <c r="B134" s="10" t="s">
        <v>532</v>
      </c>
      <c r="C134" s="19" t="s">
        <v>287</v>
      </c>
      <c r="D134" s="71">
        <f>+'3'!I134</f>
        <v>0</v>
      </c>
      <c r="E134" s="90">
        <v>0</v>
      </c>
      <c r="F134" s="46">
        <f t="shared" si="0"/>
        <v>0</v>
      </c>
      <c r="G134" s="101">
        <v>0</v>
      </c>
      <c r="H134" s="99">
        <v>0</v>
      </c>
      <c r="I134" s="46">
        <f t="shared" si="12"/>
        <v>0</v>
      </c>
      <c r="J134" s="91"/>
      <c r="K134" s="20">
        <v>50</v>
      </c>
      <c r="L134" s="72">
        <f t="shared" si="13"/>
        <v>0</v>
      </c>
      <c r="M134" s="17" t="s">
        <v>16</v>
      </c>
      <c r="N134" s="18">
        <v>0</v>
      </c>
      <c r="O134" s="23">
        <f t="shared" si="14"/>
        <v>0</v>
      </c>
      <c r="P134" s="19"/>
      <c r="Q134" s="43">
        <f t="shared" si="15"/>
        <v>0</v>
      </c>
    </row>
    <row r="135" spans="1:17" ht="24.6" x14ac:dyDescent="0.65">
      <c r="A135" s="10">
        <v>131</v>
      </c>
      <c r="B135" s="10"/>
      <c r="C135" s="19" t="s">
        <v>288</v>
      </c>
      <c r="D135" s="71">
        <f>+'3'!I135</f>
        <v>0</v>
      </c>
      <c r="E135" s="90">
        <v>0</v>
      </c>
      <c r="F135" s="46">
        <f t="shared" si="0"/>
        <v>0</v>
      </c>
      <c r="G135" s="101">
        <v>0</v>
      </c>
      <c r="H135" s="99">
        <v>0</v>
      </c>
      <c r="I135" s="46">
        <f t="shared" si="12"/>
        <v>0</v>
      </c>
      <c r="J135" s="91"/>
      <c r="K135" s="22">
        <v>40</v>
      </c>
      <c r="L135" s="72">
        <f t="shared" si="13"/>
        <v>0</v>
      </c>
      <c r="M135" s="17" t="s">
        <v>16</v>
      </c>
      <c r="N135" s="18">
        <v>0</v>
      </c>
      <c r="O135" s="23">
        <f t="shared" si="14"/>
        <v>0</v>
      </c>
      <c r="P135" s="19"/>
      <c r="Q135" s="43">
        <f t="shared" si="15"/>
        <v>0</v>
      </c>
    </row>
    <row r="136" spans="1:17" ht="24.6" x14ac:dyDescent="0.65">
      <c r="A136" s="10">
        <v>132</v>
      </c>
      <c r="B136" s="10" t="s">
        <v>531</v>
      </c>
      <c r="C136" s="19" t="s">
        <v>289</v>
      </c>
      <c r="D136" s="71">
        <f>+'3'!I136</f>
        <v>14</v>
      </c>
      <c r="E136" s="90">
        <v>0</v>
      </c>
      <c r="F136" s="46">
        <f t="shared" si="0"/>
        <v>14</v>
      </c>
      <c r="G136" s="101">
        <v>0</v>
      </c>
      <c r="H136" s="99">
        <v>0</v>
      </c>
      <c r="I136" s="46">
        <f t="shared" si="12"/>
        <v>14</v>
      </c>
      <c r="J136" s="91"/>
      <c r="K136" s="22">
        <v>50</v>
      </c>
      <c r="L136" s="72">
        <f t="shared" si="13"/>
        <v>0</v>
      </c>
      <c r="M136" s="17" t="s">
        <v>16</v>
      </c>
      <c r="N136" s="18">
        <v>0</v>
      </c>
      <c r="O136" s="23">
        <f t="shared" si="14"/>
        <v>0</v>
      </c>
      <c r="P136" s="19"/>
      <c r="Q136" s="43">
        <f t="shared" si="15"/>
        <v>0</v>
      </c>
    </row>
    <row r="137" spans="1:17" ht="24.6" x14ac:dyDescent="0.65">
      <c r="A137" s="10">
        <v>133</v>
      </c>
      <c r="B137" s="10" t="s">
        <v>533</v>
      </c>
      <c r="C137" s="19" t="s">
        <v>290</v>
      </c>
      <c r="D137" s="71">
        <f>+'3'!I137</f>
        <v>5</v>
      </c>
      <c r="E137" s="90">
        <v>0</v>
      </c>
      <c r="F137" s="46">
        <f t="shared" si="0"/>
        <v>5</v>
      </c>
      <c r="G137" s="101">
        <v>0</v>
      </c>
      <c r="H137" s="99">
        <v>0</v>
      </c>
      <c r="I137" s="46">
        <f t="shared" ref="I137:I200" si="16">+F137-G137-J137-H137</f>
        <v>3</v>
      </c>
      <c r="J137" s="91">
        <v>2</v>
      </c>
      <c r="K137" s="20">
        <v>60</v>
      </c>
      <c r="L137" s="72">
        <f t="shared" si="13"/>
        <v>120</v>
      </c>
      <c r="M137" s="17" t="s">
        <v>16</v>
      </c>
      <c r="N137" s="18">
        <v>0</v>
      </c>
      <c r="O137" s="23">
        <f t="shared" si="14"/>
        <v>120</v>
      </c>
      <c r="P137" s="19"/>
      <c r="Q137" s="43">
        <f t="shared" si="15"/>
        <v>0</v>
      </c>
    </row>
    <row r="138" spans="1:17" ht="24.6" x14ac:dyDescent="0.65">
      <c r="A138" s="10">
        <v>134</v>
      </c>
      <c r="B138" s="10"/>
      <c r="C138" s="19" t="s">
        <v>344</v>
      </c>
      <c r="D138" s="71">
        <f>+'3'!I138</f>
        <v>0</v>
      </c>
      <c r="E138" s="90">
        <v>0</v>
      </c>
      <c r="F138" s="46">
        <f t="shared" si="0"/>
        <v>0</v>
      </c>
      <c r="G138" s="101">
        <v>0</v>
      </c>
      <c r="H138" s="99">
        <v>0</v>
      </c>
      <c r="I138" s="46">
        <f t="shared" si="16"/>
        <v>0</v>
      </c>
      <c r="J138" s="91"/>
      <c r="K138" s="20">
        <v>50</v>
      </c>
      <c r="L138" s="72">
        <f t="shared" ref="L138:L201" si="17">+K138*J138</f>
        <v>0</v>
      </c>
      <c r="M138" s="17" t="s">
        <v>16</v>
      </c>
      <c r="N138" s="18">
        <v>0</v>
      </c>
      <c r="O138" s="23">
        <f t="shared" ref="O138:O201" si="18">SUM(L138-N138)</f>
        <v>0</v>
      </c>
      <c r="P138" s="19"/>
      <c r="Q138" s="43">
        <f t="shared" ref="Q138:Q201" si="19">+L138*P138</f>
        <v>0</v>
      </c>
    </row>
    <row r="139" spans="1:17" ht="24.6" x14ac:dyDescent="0.65">
      <c r="A139" s="10">
        <v>135</v>
      </c>
      <c r="B139" s="10"/>
      <c r="C139" s="19" t="s">
        <v>134</v>
      </c>
      <c r="D139" s="71">
        <f>+'3'!I139</f>
        <v>0</v>
      </c>
      <c r="E139" s="90">
        <v>0</v>
      </c>
      <c r="F139" s="46">
        <f t="shared" si="0"/>
        <v>0</v>
      </c>
      <c r="G139" s="101">
        <v>0</v>
      </c>
      <c r="H139" s="99">
        <v>0</v>
      </c>
      <c r="I139" s="46">
        <f t="shared" si="16"/>
        <v>0</v>
      </c>
      <c r="J139" s="91"/>
      <c r="K139" s="20">
        <v>35</v>
      </c>
      <c r="L139" s="72">
        <f t="shared" si="17"/>
        <v>0</v>
      </c>
      <c r="M139" s="17" t="s">
        <v>16</v>
      </c>
      <c r="N139" s="18">
        <v>0</v>
      </c>
      <c r="O139" s="23">
        <f t="shared" si="18"/>
        <v>0</v>
      </c>
      <c r="P139" s="19"/>
      <c r="Q139" s="43">
        <f t="shared" si="19"/>
        <v>0</v>
      </c>
    </row>
    <row r="140" spans="1:17" ht="24.6" x14ac:dyDescent="0.65">
      <c r="A140" s="10">
        <v>136</v>
      </c>
      <c r="B140" s="10" t="s">
        <v>534</v>
      </c>
      <c r="C140" s="19" t="s">
        <v>359</v>
      </c>
      <c r="D140" s="71">
        <f>+'3'!I140</f>
        <v>0</v>
      </c>
      <c r="E140" s="90">
        <v>0</v>
      </c>
      <c r="F140" s="46">
        <f t="shared" si="0"/>
        <v>0</v>
      </c>
      <c r="G140" s="101">
        <v>0</v>
      </c>
      <c r="H140" s="99">
        <v>0</v>
      </c>
      <c r="I140" s="46">
        <f t="shared" si="16"/>
        <v>0</v>
      </c>
      <c r="J140" s="91"/>
      <c r="K140" s="20">
        <v>10</v>
      </c>
      <c r="L140" s="72">
        <f t="shared" si="17"/>
        <v>0</v>
      </c>
      <c r="M140" s="17" t="s">
        <v>16</v>
      </c>
      <c r="N140" s="18">
        <v>0</v>
      </c>
      <c r="O140" s="23">
        <f t="shared" si="18"/>
        <v>0</v>
      </c>
      <c r="P140" s="19"/>
      <c r="Q140" s="43">
        <f t="shared" si="19"/>
        <v>0</v>
      </c>
    </row>
    <row r="141" spans="1:17" ht="24.6" x14ac:dyDescent="0.65">
      <c r="A141" s="10">
        <v>137</v>
      </c>
      <c r="B141" s="10"/>
      <c r="C141" s="19" t="s">
        <v>358</v>
      </c>
      <c r="D141" s="71">
        <f>+'3'!I141</f>
        <v>0</v>
      </c>
      <c r="E141" s="90">
        <v>0</v>
      </c>
      <c r="F141" s="46">
        <f t="shared" si="0"/>
        <v>0</v>
      </c>
      <c r="G141" s="101">
        <v>0</v>
      </c>
      <c r="H141" s="99">
        <v>0</v>
      </c>
      <c r="I141" s="46">
        <f t="shared" si="16"/>
        <v>0</v>
      </c>
      <c r="J141" s="91"/>
      <c r="K141" s="20">
        <v>10</v>
      </c>
      <c r="L141" s="72">
        <f t="shared" si="17"/>
        <v>0</v>
      </c>
      <c r="M141" s="17" t="s">
        <v>16</v>
      </c>
      <c r="N141" s="18">
        <v>0</v>
      </c>
      <c r="O141" s="23">
        <f t="shared" si="18"/>
        <v>0</v>
      </c>
      <c r="P141" s="19"/>
      <c r="Q141" s="43">
        <f t="shared" si="19"/>
        <v>0</v>
      </c>
    </row>
    <row r="142" spans="1:17" ht="24.6" x14ac:dyDescent="0.65">
      <c r="A142" s="10">
        <v>138</v>
      </c>
      <c r="B142" s="10"/>
      <c r="C142" s="19" t="s">
        <v>193</v>
      </c>
      <c r="D142" s="71">
        <f>+'3'!I142</f>
        <v>0</v>
      </c>
      <c r="E142" s="90">
        <v>0</v>
      </c>
      <c r="F142" s="46">
        <f t="shared" si="0"/>
        <v>0</v>
      </c>
      <c r="G142" s="101">
        <v>0</v>
      </c>
      <c r="H142" s="99">
        <v>0</v>
      </c>
      <c r="I142" s="46">
        <f t="shared" si="16"/>
        <v>0</v>
      </c>
      <c r="J142" s="91"/>
      <c r="K142" s="20">
        <v>10</v>
      </c>
      <c r="L142" s="72">
        <f t="shared" si="17"/>
        <v>0</v>
      </c>
      <c r="M142" s="17" t="s">
        <v>16</v>
      </c>
      <c r="N142" s="18">
        <v>0</v>
      </c>
      <c r="O142" s="23">
        <f t="shared" si="18"/>
        <v>0</v>
      </c>
      <c r="P142" s="19"/>
      <c r="Q142" s="43">
        <f t="shared" si="19"/>
        <v>0</v>
      </c>
    </row>
    <row r="143" spans="1:17" ht="24.6" x14ac:dyDescent="0.65">
      <c r="A143" s="10">
        <v>139</v>
      </c>
      <c r="B143" s="10"/>
      <c r="C143" s="19" t="s">
        <v>196</v>
      </c>
      <c r="D143" s="71">
        <f>+'3'!I143</f>
        <v>0</v>
      </c>
      <c r="E143" s="90">
        <v>0</v>
      </c>
      <c r="F143" s="46">
        <f t="shared" si="0"/>
        <v>0</v>
      </c>
      <c r="G143" s="101">
        <v>0</v>
      </c>
      <c r="H143" s="99">
        <v>0</v>
      </c>
      <c r="I143" s="46">
        <f t="shared" si="16"/>
        <v>0</v>
      </c>
      <c r="J143" s="91"/>
      <c r="K143" s="20">
        <v>10</v>
      </c>
      <c r="L143" s="72">
        <f t="shared" si="17"/>
        <v>0</v>
      </c>
      <c r="M143" s="17" t="s">
        <v>16</v>
      </c>
      <c r="N143" s="18">
        <v>0</v>
      </c>
      <c r="O143" s="23">
        <f t="shared" si="18"/>
        <v>0</v>
      </c>
      <c r="P143" s="19"/>
      <c r="Q143" s="43">
        <f t="shared" si="19"/>
        <v>0</v>
      </c>
    </row>
    <row r="144" spans="1:17" ht="24.6" x14ac:dyDescent="0.65">
      <c r="A144" s="10">
        <v>140</v>
      </c>
      <c r="B144" s="10"/>
      <c r="C144" s="19" t="s">
        <v>195</v>
      </c>
      <c r="D144" s="71">
        <f>+'3'!I144</f>
        <v>0</v>
      </c>
      <c r="E144" s="90">
        <v>0</v>
      </c>
      <c r="F144" s="46">
        <f t="shared" si="0"/>
        <v>0</v>
      </c>
      <c r="G144" s="101">
        <v>0</v>
      </c>
      <c r="H144" s="99">
        <v>0</v>
      </c>
      <c r="I144" s="46">
        <f t="shared" si="16"/>
        <v>0</v>
      </c>
      <c r="J144" s="91"/>
      <c r="K144" s="20">
        <v>10</v>
      </c>
      <c r="L144" s="72">
        <f t="shared" si="17"/>
        <v>0</v>
      </c>
      <c r="M144" s="17" t="s">
        <v>16</v>
      </c>
      <c r="N144" s="18">
        <v>0</v>
      </c>
      <c r="O144" s="23">
        <f t="shared" si="18"/>
        <v>0</v>
      </c>
      <c r="P144" s="19"/>
      <c r="Q144" s="43">
        <f t="shared" si="19"/>
        <v>0</v>
      </c>
    </row>
    <row r="145" spans="1:17" ht="24.75" customHeight="1" x14ac:dyDescent="0.65">
      <c r="A145" s="10">
        <v>141</v>
      </c>
      <c r="B145" s="10"/>
      <c r="C145" s="19" t="s">
        <v>197</v>
      </c>
      <c r="D145" s="71">
        <f>+'3'!I145</f>
        <v>0</v>
      </c>
      <c r="E145" s="90">
        <v>0</v>
      </c>
      <c r="F145" s="46">
        <f t="shared" si="0"/>
        <v>0</v>
      </c>
      <c r="G145" s="101">
        <v>0</v>
      </c>
      <c r="H145" s="99">
        <v>0</v>
      </c>
      <c r="I145" s="46">
        <f t="shared" si="16"/>
        <v>0</v>
      </c>
      <c r="J145" s="91"/>
      <c r="K145" s="20">
        <v>10</v>
      </c>
      <c r="L145" s="72">
        <f t="shared" si="17"/>
        <v>0</v>
      </c>
      <c r="M145" s="17" t="s">
        <v>16</v>
      </c>
      <c r="N145" s="18">
        <v>0</v>
      </c>
      <c r="O145" s="23">
        <f t="shared" si="18"/>
        <v>0</v>
      </c>
      <c r="P145" s="19"/>
      <c r="Q145" s="43">
        <f t="shared" si="19"/>
        <v>0</v>
      </c>
    </row>
    <row r="146" spans="1:17" ht="24.75" customHeight="1" x14ac:dyDescent="0.65">
      <c r="A146" s="10">
        <v>142</v>
      </c>
      <c r="B146" s="10"/>
      <c r="C146" s="19" t="s">
        <v>194</v>
      </c>
      <c r="D146" s="71">
        <f>+'3'!I146</f>
        <v>0</v>
      </c>
      <c r="E146" s="90">
        <v>0</v>
      </c>
      <c r="F146" s="46">
        <f t="shared" si="0"/>
        <v>0</v>
      </c>
      <c r="G146" s="101">
        <v>0</v>
      </c>
      <c r="H146" s="99">
        <v>0</v>
      </c>
      <c r="I146" s="46">
        <f t="shared" si="16"/>
        <v>0</v>
      </c>
      <c r="J146" s="91"/>
      <c r="K146" s="20">
        <v>10</v>
      </c>
      <c r="L146" s="72">
        <f t="shared" si="17"/>
        <v>0</v>
      </c>
      <c r="M146" s="17" t="s">
        <v>16</v>
      </c>
      <c r="N146" s="18">
        <v>0</v>
      </c>
      <c r="O146" s="23">
        <f t="shared" si="18"/>
        <v>0</v>
      </c>
      <c r="P146" s="19"/>
      <c r="Q146" s="43">
        <f t="shared" si="19"/>
        <v>0</v>
      </c>
    </row>
    <row r="147" spans="1:17" ht="24.75" customHeight="1" x14ac:dyDescent="0.65">
      <c r="A147" s="10">
        <v>143</v>
      </c>
      <c r="B147" s="10"/>
      <c r="C147" s="19" t="s">
        <v>291</v>
      </c>
      <c r="D147" s="71">
        <f>+'3'!I147</f>
        <v>0</v>
      </c>
      <c r="E147" s="90">
        <v>0</v>
      </c>
      <c r="F147" s="46">
        <f t="shared" si="0"/>
        <v>0</v>
      </c>
      <c r="G147" s="101">
        <v>0</v>
      </c>
      <c r="H147" s="99">
        <v>0</v>
      </c>
      <c r="I147" s="46">
        <f t="shared" si="16"/>
        <v>0</v>
      </c>
      <c r="J147" s="91"/>
      <c r="K147" s="20">
        <v>10</v>
      </c>
      <c r="L147" s="72">
        <f t="shared" si="17"/>
        <v>0</v>
      </c>
      <c r="M147" s="17" t="s">
        <v>16</v>
      </c>
      <c r="N147" s="18">
        <v>0</v>
      </c>
      <c r="O147" s="23">
        <f t="shared" si="18"/>
        <v>0</v>
      </c>
      <c r="P147" s="19"/>
      <c r="Q147" s="43">
        <f t="shared" si="19"/>
        <v>0</v>
      </c>
    </row>
    <row r="148" spans="1:17" ht="24.75" customHeight="1" x14ac:dyDescent="0.65">
      <c r="A148" s="10">
        <v>144</v>
      </c>
      <c r="B148" s="10"/>
      <c r="C148" s="19" t="s">
        <v>141</v>
      </c>
      <c r="D148" s="71">
        <f>+'3'!I148</f>
        <v>0</v>
      </c>
      <c r="E148" s="90">
        <v>0</v>
      </c>
      <c r="F148" s="46">
        <f t="shared" ref="F148:F211" si="20">D148+E148</f>
        <v>0</v>
      </c>
      <c r="G148" s="101">
        <v>0</v>
      </c>
      <c r="H148" s="99">
        <v>0</v>
      </c>
      <c r="I148" s="46">
        <f t="shared" si="16"/>
        <v>0</v>
      </c>
      <c r="J148" s="91"/>
      <c r="K148" s="20">
        <v>40</v>
      </c>
      <c r="L148" s="72">
        <f t="shared" si="17"/>
        <v>0</v>
      </c>
      <c r="M148" s="17" t="s">
        <v>16</v>
      </c>
      <c r="N148" s="18">
        <v>0</v>
      </c>
      <c r="O148" s="23">
        <f t="shared" si="18"/>
        <v>0</v>
      </c>
      <c r="P148" s="19"/>
      <c r="Q148" s="43">
        <f t="shared" si="19"/>
        <v>0</v>
      </c>
    </row>
    <row r="149" spans="1:17" ht="24.75" customHeight="1" x14ac:dyDescent="0.65">
      <c r="A149" s="10">
        <v>145</v>
      </c>
      <c r="B149" s="10"/>
      <c r="C149" s="19" t="s">
        <v>142</v>
      </c>
      <c r="D149" s="71">
        <f>+'3'!I149</f>
        <v>0</v>
      </c>
      <c r="E149" s="90">
        <v>0</v>
      </c>
      <c r="F149" s="46">
        <f t="shared" si="20"/>
        <v>0</v>
      </c>
      <c r="G149" s="101">
        <v>0</v>
      </c>
      <c r="H149" s="99">
        <v>0</v>
      </c>
      <c r="I149" s="46">
        <f t="shared" si="16"/>
        <v>0</v>
      </c>
      <c r="J149" s="91"/>
      <c r="K149" s="20">
        <v>50</v>
      </c>
      <c r="L149" s="72">
        <f t="shared" si="17"/>
        <v>0</v>
      </c>
      <c r="M149" s="17" t="s">
        <v>16</v>
      </c>
      <c r="N149" s="18">
        <v>0</v>
      </c>
      <c r="O149" s="23">
        <f t="shared" si="18"/>
        <v>0</v>
      </c>
      <c r="P149" s="19"/>
      <c r="Q149" s="43">
        <f t="shared" si="19"/>
        <v>0</v>
      </c>
    </row>
    <row r="150" spans="1:17" ht="24.6" x14ac:dyDescent="0.65">
      <c r="A150" s="10">
        <v>146</v>
      </c>
      <c r="B150" s="10"/>
      <c r="C150" s="19" t="s">
        <v>135</v>
      </c>
      <c r="D150" s="71">
        <f>+'3'!I150</f>
        <v>0</v>
      </c>
      <c r="E150" s="90">
        <v>0</v>
      </c>
      <c r="F150" s="46">
        <f t="shared" si="20"/>
        <v>0</v>
      </c>
      <c r="G150" s="101">
        <v>0</v>
      </c>
      <c r="H150" s="99">
        <v>0</v>
      </c>
      <c r="I150" s="46">
        <f t="shared" si="16"/>
        <v>0</v>
      </c>
      <c r="J150" s="91"/>
      <c r="K150" s="20">
        <v>55</v>
      </c>
      <c r="L150" s="72">
        <f t="shared" si="17"/>
        <v>0</v>
      </c>
      <c r="M150" s="17" t="s">
        <v>16</v>
      </c>
      <c r="N150" s="18">
        <v>0</v>
      </c>
      <c r="O150" s="23">
        <f t="shared" si="18"/>
        <v>0</v>
      </c>
      <c r="P150" s="19"/>
      <c r="Q150" s="43">
        <f t="shared" si="19"/>
        <v>0</v>
      </c>
    </row>
    <row r="151" spans="1:17" ht="24.6" x14ac:dyDescent="0.65">
      <c r="A151" s="10">
        <v>147</v>
      </c>
      <c r="B151" s="10"/>
      <c r="C151" s="19" t="s">
        <v>144</v>
      </c>
      <c r="D151" s="71">
        <f>+'3'!I151</f>
        <v>0</v>
      </c>
      <c r="E151" s="90">
        <v>0</v>
      </c>
      <c r="F151" s="46">
        <f t="shared" si="20"/>
        <v>0</v>
      </c>
      <c r="G151" s="101">
        <v>0</v>
      </c>
      <c r="H151" s="99">
        <v>0</v>
      </c>
      <c r="I151" s="46">
        <f t="shared" si="16"/>
        <v>0</v>
      </c>
      <c r="J151" s="91"/>
      <c r="K151" s="20">
        <v>55</v>
      </c>
      <c r="L151" s="72">
        <f t="shared" si="17"/>
        <v>0</v>
      </c>
      <c r="M151" s="17" t="s">
        <v>16</v>
      </c>
      <c r="N151" s="18">
        <v>0</v>
      </c>
      <c r="O151" s="23">
        <f t="shared" si="18"/>
        <v>0</v>
      </c>
      <c r="P151" s="19"/>
      <c r="Q151" s="43">
        <f t="shared" si="19"/>
        <v>0</v>
      </c>
    </row>
    <row r="152" spans="1:17" ht="24.6" x14ac:dyDescent="0.65">
      <c r="A152" s="10">
        <v>148</v>
      </c>
      <c r="B152" s="10"/>
      <c r="C152" s="19" t="s">
        <v>143</v>
      </c>
      <c r="D152" s="71">
        <f>+'3'!I152</f>
        <v>0</v>
      </c>
      <c r="E152" s="90">
        <v>0</v>
      </c>
      <c r="F152" s="46">
        <f t="shared" si="20"/>
        <v>0</v>
      </c>
      <c r="G152" s="101">
        <v>0</v>
      </c>
      <c r="H152" s="99">
        <v>0</v>
      </c>
      <c r="I152" s="46">
        <f t="shared" si="16"/>
        <v>0</v>
      </c>
      <c r="J152" s="91"/>
      <c r="K152" s="20">
        <v>55</v>
      </c>
      <c r="L152" s="72">
        <f t="shared" si="17"/>
        <v>0</v>
      </c>
      <c r="M152" s="17" t="s">
        <v>16</v>
      </c>
      <c r="N152" s="18">
        <v>0</v>
      </c>
      <c r="O152" s="23">
        <f t="shared" si="18"/>
        <v>0</v>
      </c>
      <c r="P152" s="19"/>
      <c r="Q152" s="43">
        <f t="shared" si="19"/>
        <v>0</v>
      </c>
    </row>
    <row r="153" spans="1:17" ht="24.6" x14ac:dyDescent="0.65">
      <c r="A153" s="10">
        <v>149</v>
      </c>
      <c r="B153" s="10"/>
      <c r="C153" s="19" t="s">
        <v>137</v>
      </c>
      <c r="D153" s="71">
        <f>+'3'!I153</f>
        <v>0</v>
      </c>
      <c r="E153" s="90">
        <v>0</v>
      </c>
      <c r="F153" s="46">
        <f t="shared" si="20"/>
        <v>0</v>
      </c>
      <c r="G153" s="101">
        <v>0</v>
      </c>
      <c r="H153" s="99">
        <v>0</v>
      </c>
      <c r="I153" s="46">
        <f t="shared" si="16"/>
        <v>0</v>
      </c>
      <c r="J153" s="91"/>
      <c r="K153" s="20">
        <v>30</v>
      </c>
      <c r="L153" s="72">
        <f t="shared" si="17"/>
        <v>0</v>
      </c>
      <c r="M153" s="17" t="s">
        <v>16</v>
      </c>
      <c r="N153" s="18">
        <v>0</v>
      </c>
      <c r="O153" s="23">
        <f t="shared" si="18"/>
        <v>0</v>
      </c>
      <c r="P153" s="19"/>
      <c r="Q153" s="43">
        <f t="shared" si="19"/>
        <v>0</v>
      </c>
    </row>
    <row r="154" spans="1:17" ht="24.6" x14ac:dyDescent="0.65">
      <c r="A154" s="10">
        <v>150</v>
      </c>
      <c r="B154" s="10" t="s">
        <v>530</v>
      </c>
      <c r="C154" s="19" t="s">
        <v>292</v>
      </c>
      <c r="D154" s="71">
        <f>+'3'!I154</f>
        <v>0</v>
      </c>
      <c r="E154" s="90">
        <v>0</v>
      </c>
      <c r="F154" s="46">
        <f t="shared" si="20"/>
        <v>0</v>
      </c>
      <c r="G154" s="101">
        <v>0</v>
      </c>
      <c r="H154" s="99">
        <v>0</v>
      </c>
      <c r="I154" s="46">
        <f t="shared" si="16"/>
        <v>0</v>
      </c>
      <c r="J154" s="91"/>
      <c r="K154" s="20">
        <v>25</v>
      </c>
      <c r="L154" s="72">
        <f t="shared" si="17"/>
        <v>0</v>
      </c>
      <c r="M154" s="17" t="s">
        <v>16</v>
      </c>
      <c r="N154" s="18">
        <v>0</v>
      </c>
      <c r="O154" s="23">
        <f t="shared" si="18"/>
        <v>0</v>
      </c>
      <c r="P154" s="19"/>
      <c r="Q154" s="43">
        <f t="shared" si="19"/>
        <v>0</v>
      </c>
    </row>
    <row r="155" spans="1:17" ht="24.6" x14ac:dyDescent="0.65">
      <c r="A155" s="10">
        <v>151</v>
      </c>
      <c r="B155" s="10" t="s">
        <v>535</v>
      </c>
      <c r="C155" s="19" t="s">
        <v>293</v>
      </c>
      <c r="D155" s="71">
        <f>+'3'!I155</f>
        <v>0</v>
      </c>
      <c r="E155" s="90">
        <v>0</v>
      </c>
      <c r="F155" s="46">
        <f t="shared" si="20"/>
        <v>0</v>
      </c>
      <c r="G155" s="101">
        <v>0</v>
      </c>
      <c r="H155" s="99">
        <v>0</v>
      </c>
      <c r="I155" s="46">
        <f t="shared" si="16"/>
        <v>0</v>
      </c>
      <c r="J155" s="91"/>
      <c r="K155" s="20">
        <v>25</v>
      </c>
      <c r="L155" s="72">
        <f t="shared" si="17"/>
        <v>0</v>
      </c>
      <c r="M155" s="17" t="s">
        <v>16</v>
      </c>
      <c r="N155" s="18">
        <v>0</v>
      </c>
      <c r="O155" s="23">
        <f t="shared" si="18"/>
        <v>0</v>
      </c>
      <c r="P155" s="19"/>
      <c r="Q155" s="43">
        <f t="shared" si="19"/>
        <v>0</v>
      </c>
    </row>
    <row r="156" spans="1:17" ht="24.6" x14ac:dyDescent="0.65">
      <c r="A156" s="10">
        <v>152</v>
      </c>
      <c r="B156" s="10"/>
      <c r="C156" s="19" t="s">
        <v>294</v>
      </c>
      <c r="D156" s="71">
        <f>+'3'!I156</f>
        <v>0</v>
      </c>
      <c r="E156" s="90">
        <v>0</v>
      </c>
      <c r="F156" s="46">
        <f t="shared" si="20"/>
        <v>0</v>
      </c>
      <c r="G156" s="101">
        <v>0</v>
      </c>
      <c r="H156" s="99">
        <v>0</v>
      </c>
      <c r="I156" s="46">
        <f t="shared" si="16"/>
        <v>0</v>
      </c>
      <c r="J156" s="91"/>
      <c r="K156" s="20">
        <v>55</v>
      </c>
      <c r="L156" s="72">
        <f t="shared" si="17"/>
        <v>0</v>
      </c>
      <c r="M156" s="17" t="s">
        <v>16</v>
      </c>
      <c r="N156" s="18">
        <v>0</v>
      </c>
      <c r="O156" s="23">
        <f t="shared" si="18"/>
        <v>0</v>
      </c>
      <c r="P156" s="19"/>
      <c r="Q156" s="43">
        <f t="shared" si="19"/>
        <v>0</v>
      </c>
    </row>
    <row r="157" spans="1:17" ht="24.6" x14ac:dyDescent="0.65">
      <c r="A157" s="10">
        <v>153</v>
      </c>
      <c r="B157" s="10" t="s">
        <v>536</v>
      </c>
      <c r="C157" s="19" t="s">
        <v>295</v>
      </c>
      <c r="D157" s="71">
        <f>+'3'!I157</f>
        <v>0</v>
      </c>
      <c r="E157" s="90">
        <v>0</v>
      </c>
      <c r="F157" s="46">
        <f t="shared" si="20"/>
        <v>0</v>
      </c>
      <c r="G157" s="101">
        <v>0</v>
      </c>
      <c r="H157" s="99">
        <v>0</v>
      </c>
      <c r="I157" s="46">
        <f t="shared" si="16"/>
        <v>0</v>
      </c>
      <c r="J157" s="91"/>
      <c r="K157" s="20">
        <v>50</v>
      </c>
      <c r="L157" s="72">
        <f t="shared" si="17"/>
        <v>0</v>
      </c>
      <c r="M157" s="17" t="s">
        <v>16</v>
      </c>
      <c r="N157" s="18">
        <v>0</v>
      </c>
      <c r="O157" s="23">
        <f t="shared" si="18"/>
        <v>0</v>
      </c>
      <c r="P157" s="19"/>
      <c r="Q157" s="43">
        <f t="shared" si="19"/>
        <v>0</v>
      </c>
    </row>
    <row r="158" spans="1:17" ht="24.6" x14ac:dyDescent="0.65">
      <c r="A158" s="10">
        <v>154</v>
      </c>
      <c r="B158" s="10"/>
      <c r="C158" s="19" t="s">
        <v>363</v>
      </c>
      <c r="D158" s="71">
        <f>+'3'!I158</f>
        <v>0</v>
      </c>
      <c r="E158" s="90">
        <v>0</v>
      </c>
      <c r="F158" s="46">
        <f t="shared" si="20"/>
        <v>0</v>
      </c>
      <c r="G158" s="101">
        <v>0</v>
      </c>
      <c r="H158" s="99">
        <v>0</v>
      </c>
      <c r="I158" s="46">
        <f t="shared" si="16"/>
        <v>0</v>
      </c>
      <c r="J158" s="91"/>
      <c r="K158" s="20">
        <v>65</v>
      </c>
      <c r="L158" s="72">
        <f t="shared" si="17"/>
        <v>0</v>
      </c>
      <c r="M158" s="17" t="s">
        <v>16</v>
      </c>
      <c r="N158" s="18">
        <v>0</v>
      </c>
      <c r="O158" s="23">
        <f t="shared" si="18"/>
        <v>0</v>
      </c>
      <c r="P158" s="19"/>
      <c r="Q158" s="43">
        <f t="shared" si="19"/>
        <v>0</v>
      </c>
    </row>
    <row r="159" spans="1:17" ht="24.6" x14ac:dyDescent="0.65">
      <c r="A159" s="10">
        <v>155</v>
      </c>
      <c r="B159" s="10"/>
      <c r="C159" s="19" t="s">
        <v>364</v>
      </c>
      <c r="D159" s="71">
        <f>+'3'!I159</f>
        <v>0</v>
      </c>
      <c r="E159" s="90">
        <v>0</v>
      </c>
      <c r="F159" s="46">
        <f t="shared" si="20"/>
        <v>0</v>
      </c>
      <c r="G159" s="101">
        <v>0</v>
      </c>
      <c r="H159" s="99">
        <v>0</v>
      </c>
      <c r="I159" s="46">
        <f t="shared" si="16"/>
        <v>0</v>
      </c>
      <c r="J159" s="91"/>
      <c r="K159" s="20">
        <v>50</v>
      </c>
      <c r="L159" s="72">
        <f t="shared" si="17"/>
        <v>0</v>
      </c>
      <c r="M159" s="17" t="s">
        <v>16</v>
      </c>
      <c r="N159" s="18">
        <v>0</v>
      </c>
      <c r="O159" s="23">
        <f t="shared" si="18"/>
        <v>0</v>
      </c>
      <c r="P159" s="19"/>
      <c r="Q159" s="43">
        <f t="shared" si="19"/>
        <v>0</v>
      </c>
    </row>
    <row r="160" spans="1:17" ht="24.6" x14ac:dyDescent="0.65">
      <c r="A160" s="10">
        <v>156</v>
      </c>
      <c r="B160" s="10"/>
      <c r="C160" s="19" t="s">
        <v>365</v>
      </c>
      <c r="D160" s="71">
        <f>+'3'!I160</f>
        <v>0</v>
      </c>
      <c r="E160" s="90">
        <v>0</v>
      </c>
      <c r="F160" s="46">
        <f t="shared" si="20"/>
        <v>0</v>
      </c>
      <c r="G160" s="101">
        <v>0</v>
      </c>
      <c r="H160" s="99">
        <v>0</v>
      </c>
      <c r="I160" s="46">
        <f t="shared" si="16"/>
        <v>0</v>
      </c>
      <c r="J160" s="91"/>
      <c r="K160" s="20">
        <v>50</v>
      </c>
      <c r="L160" s="72">
        <f t="shared" si="17"/>
        <v>0</v>
      </c>
      <c r="M160" s="17" t="s">
        <v>16</v>
      </c>
      <c r="N160" s="18">
        <v>0</v>
      </c>
      <c r="O160" s="23">
        <f t="shared" si="18"/>
        <v>0</v>
      </c>
      <c r="P160" s="19"/>
      <c r="Q160" s="43">
        <f t="shared" si="19"/>
        <v>0</v>
      </c>
    </row>
    <row r="161" spans="1:17" ht="24.6" x14ac:dyDescent="0.65">
      <c r="A161" s="10">
        <v>157</v>
      </c>
      <c r="B161" s="10"/>
      <c r="C161" s="19" t="s">
        <v>366</v>
      </c>
      <c r="D161" s="71">
        <f>+'3'!I161</f>
        <v>0</v>
      </c>
      <c r="E161" s="90">
        <v>0</v>
      </c>
      <c r="F161" s="46">
        <f t="shared" si="20"/>
        <v>0</v>
      </c>
      <c r="G161" s="101">
        <v>0</v>
      </c>
      <c r="H161" s="99">
        <v>0</v>
      </c>
      <c r="I161" s="46">
        <f t="shared" si="16"/>
        <v>0</v>
      </c>
      <c r="J161" s="91"/>
      <c r="K161" s="20">
        <v>60</v>
      </c>
      <c r="L161" s="72">
        <f t="shared" si="17"/>
        <v>0</v>
      </c>
      <c r="M161" s="17" t="s">
        <v>16</v>
      </c>
      <c r="N161" s="18">
        <v>0</v>
      </c>
      <c r="O161" s="23">
        <f t="shared" si="18"/>
        <v>0</v>
      </c>
      <c r="P161" s="19"/>
      <c r="Q161" s="43">
        <f t="shared" si="19"/>
        <v>0</v>
      </c>
    </row>
    <row r="162" spans="1:17" ht="24.6" x14ac:dyDescent="0.65">
      <c r="A162" s="10">
        <v>158</v>
      </c>
      <c r="B162" s="10"/>
      <c r="C162" s="19" t="s">
        <v>367</v>
      </c>
      <c r="D162" s="71">
        <f>+'3'!I162</f>
        <v>0</v>
      </c>
      <c r="E162" s="90">
        <v>0</v>
      </c>
      <c r="F162" s="46">
        <f t="shared" si="20"/>
        <v>0</v>
      </c>
      <c r="G162" s="101">
        <v>0</v>
      </c>
      <c r="H162" s="99">
        <v>0</v>
      </c>
      <c r="I162" s="46">
        <f t="shared" si="16"/>
        <v>0</v>
      </c>
      <c r="J162" s="91"/>
      <c r="K162" s="20">
        <v>60</v>
      </c>
      <c r="L162" s="72">
        <f t="shared" si="17"/>
        <v>0</v>
      </c>
      <c r="M162" s="17" t="s">
        <v>16</v>
      </c>
      <c r="N162" s="18">
        <v>0</v>
      </c>
      <c r="O162" s="23">
        <f t="shared" si="18"/>
        <v>0</v>
      </c>
      <c r="P162" s="19"/>
      <c r="Q162" s="43">
        <f t="shared" si="19"/>
        <v>0</v>
      </c>
    </row>
    <row r="163" spans="1:17" ht="24.6" x14ac:dyDescent="0.65">
      <c r="A163" s="10">
        <v>159</v>
      </c>
      <c r="B163" s="10"/>
      <c r="C163" s="19" t="s">
        <v>360</v>
      </c>
      <c r="D163" s="71">
        <f>+'3'!I163</f>
        <v>0</v>
      </c>
      <c r="E163" s="90">
        <v>0</v>
      </c>
      <c r="F163" s="46">
        <f t="shared" si="20"/>
        <v>0</v>
      </c>
      <c r="G163" s="101">
        <v>0</v>
      </c>
      <c r="H163" s="99">
        <v>0</v>
      </c>
      <c r="I163" s="46">
        <f t="shared" si="16"/>
        <v>0</v>
      </c>
      <c r="J163" s="91"/>
      <c r="K163" s="20">
        <v>40</v>
      </c>
      <c r="L163" s="72">
        <f t="shared" si="17"/>
        <v>0</v>
      </c>
      <c r="M163" s="17" t="s">
        <v>16</v>
      </c>
      <c r="N163" s="18">
        <v>0</v>
      </c>
      <c r="O163" s="23">
        <f t="shared" si="18"/>
        <v>0</v>
      </c>
      <c r="P163" s="19"/>
      <c r="Q163" s="43">
        <f t="shared" si="19"/>
        <v>0</v>
      </c>
    </row>
    <row r="164" spans="1:17" ht="24.6" x14ac:dyDescent="0.65">
      <c r="A164" s="10">
        <v>160</v>
      </c>
      <c r="B164" s="10"/>
      <c r="C164" s="19" t="s">
        <v>148</v>
      </c>
      <c r="D164" s="71">
        <f>+'3'!I164</f>
        <v>0</v>
      </c>
      <c r="E164" s="90">
        <v>0</v>
      </c>
      <c r="F164" s="46">
        <f t="shared" si="20"/>
        <v>0</v>
      </c>
      <c r="G164" s="101">
        <v>0</v>
      </c>
      <c r="H164" s="99">
        <v>0</v>
      </c>
      <c r="I164" s="46">
        <f t="shared" si="16"/>
        <v>0</v>
      </c>
      <c r="J164" s="91"/>
      <c r="K164" s="20">
        <v>45</v>
      </c>
      <c r="L164" s="72">
        <f t="shared" si="17"/>
        <v>0</v>
      </c>
      <c r="M164" s="17" t="s">
        <v>16</v>
      </c>
      <c r="N164" s="18">
        <v>0</v>
      </c>
      <c r="O164" s="23">
        <f t="shared" si="18"/>
        <v>0</v>
      </c>
      <c r="P164" s="19"/>
      <c r="Q164" s="43">
        <f t="shared" si="19"/>
        <v>0</v>
      </c>
    </row>
    <row r="165" spans="1:17" ht="24.6" x14ac:dyDescent="0.65">
      <c r="A165" s="10">
        <v>161</v>
      </c>
      <c r="B165" s="10"/>
      <c r="C165" s="19" t="s">
        <v>149</v>
      </c>
      <c r="D165" s="71">
        <f>+'3'!I165</f>
        <v>0</v>
      </c>
      <c r="E165" s="90">
        <v>0</v>
      </c>
      <c r="F165" s="46">
        <f t="shared" si="20"/>
        <v>0</v>
      </c>
      <c r="G165" s="101">
        <v>0</v>
      </c>
      <c r="H165" s="99">
        <v>0</v>
      </c>
      <c r="I165" s="46">
        <f t="shared" si="16"/>
        <v>0</v>
      </c>
      <c r="J165" s="91"/>
      <c r="K165" s="20">
        <v>45</v>
      </c>
      <c r="L165" s="72">
        <f t="shared" si="17"/>
        <v>0</v>
      </c>
      <c r="M165" s="17" t="s">
        <v>16</v>
      </c>
      <c r="N165" s="18">
        <v>0</v>
      </c>
      <c r="O165" s="23">
        <f t="shared" si="18"/>
        <v>0</v>
      </c>
      <c r="P165" s="19"/>
      <c r="Q165" s="43">
        <f t="shared" si="19"/>
        <v>0</v>
      </c>
    </row>
    <row r="166" spans="1:17" ht="24.6" x14ac:dyDescent="0.65">
      <c r="A166" s="10">
        <v>162</v>
      </c>
      <c r="B166" s="10"/>
      <c r="C166" s="19" t="s">
        <v>150</v>
      </c>
      <c r="D166" s="71">
        <f>+'3'!I166</f>
        <v>0</v>
      </c>
      <c r="E166" s="90">
        <v>0</v>
      </c>
      <c r="F166" s="46">
        <f t="shared" si="20"/>
        <v>0</v>
      </c>
      <c r="G166" s="101">
        <v>0</v>
      </c>
      <c r="H166" s="99">
        <v>0</v>
      </c>
      <c r="I166" s="46">
        <f t="shared" si="16"/>
        <v>0</v>
      </c>
      <c r="J166" s="91"/>
      <c r="K166" s="20">
        <v>45</v>
      </c>
      <c r="L166" s="72">
        <f t="shared" si="17"/>
        <v>0</v>
      </c>
      <c r="M166" s="17" t="s">
        <v>16</v>
      </c>
      <c r="N166" s="18">
        <v>0</v>
      </c>
      <c r="O166" s="23">
        <f t="shared" si="18"/>
        <v>0</v>
      </c>
      <c r="P166" s="19"/>
      <c r="Q166" s="43">
        <f t="shared" si="19"/>
        <v>0</v>
      </c>
    </row>
    <row r="167" spans="1:17" ht="24.6" x14ac:dyDescent="0.65">
      <c r="A167" s="10">
        <v>163</v>
      </c>
      <c r="B167" s="10"/>
      <c r="C167" s="19" t="s">
        <v>151</v>
      </c>
      <c r="D167" s="71">
        <f>+'3'!I167</f>
        <v>0</v>
      </c>
      <c r="E167" s="90">
        <v>0</v>
      </c>
      <c r="F167" s="46">
        <f t="shared" si="20"/>
        <v>0</v>
      </c>
      <c r="G167" s="101">
        <v>0</v>
      </c>
      <c r="H167" s="99">
        <v>0</v>
      </c>
      <c r="I167" s="46">
        <f t="shared" si="16"/>
        <v>0</v>
      </c>
      <c r="J167" s="91"/>
      <c r="K167" s="20">
        <v>45</v>
      </c>
      <c r="L167" s="72">
        <f t="shared" si="17"/>
        <v>0</v>
      </c>
      <c r="M167" s="17" t="s">
        <v>16</v>
      </c>
      <c r="N167" s="18">
        <v>0</v>
      </c>
      <c r="O167" s="23">
        <f t="shared" si="18"/>
        <v>0</v>
      </c>
      <c r="P167" s="19"/>
      <c r="Q167" s="43">
        <f t="shared" si="19"/>
        <v>0</v>
      </c>
    </row>
    <row r="168" spans="1:17" ht="24.6" x14ac:dyDescent="0.65">
      <c r="A168" s="10">
        <v>164</v>
      </c>
      <c r="B168" s="10"/>
      <c r="C168" s="19" t="s">
        <v>152</v>
      </c>
      <c r="D168" s="71">
        <f>+'3'!I168</f>
        <v>0</v>
      </c>
      <c r="E168" s="90">
        <v>0</v>
      </c>
      <c r="F168" s="46">
        <f t="shared" si="20"/>
        <v>0</v>
      </c>
      <c r="G168" s="101">
        <v>0</v>
      </c>
      <c r="H168" s="99">
        <v>0</v>
      </c>
      <c r="I168" s="46">
        <f t="shared" si="16"/>
        <v>0</v>
      </c>
      <c r="J168" s="91"/>
      <c r="K168" s="20">
        <v>45</v>
      </c>
      <c r="L168" s="72">
        <f t="shared" si="17"/>
        <v>0</v>
      </c>
      <c r="M168" s="17" t="s">
        <v>16</v>
      </c>
      <c r="N168" s="18">
        <v>0</v>
      </c>
      <c r="O168" s="23">
        <f t="shared" si="18"/>
        <v>0</v>
      </c>
      <c r="P168" s="19"/>
      <c r="Q168" s="43">
        <f t="shared" si="19"/>
        <v>0</v>
      </c>
    </row>
    <row r="169" spans="1:17" ht="24.6" x14ac:dyDescent="0.65">
      <c r="A169" s="10">
        <v>165</v>
      </c>
      <c r="B169" s="10"/>
      <c r="C169" s="19" t="s">
        <v>153</v>
      </c>
      <c r="D169" s="71">
        <f>+'3'!I169</f>
        <v>0</v>
      </c>
      <c r="E169" s="90">
        <v>0</v>
      </c>
      <c r="F169" s="46">
        <f t="shared" si="20"/>
        <v>0</v>
      </c>
      <c r="G169" s="101">
        <v>0</v>
      </c>
      <c r="H169" s="99">
        <v>0</v>
      </c>
      <c r="I169" s="46">
        <f t="shared" si="16"/>
        <v>0</v>
      </c>
      <c r="J169" s="91"/>
      <c r="K169" s="20">
        <v>45</v>
      </c>
      <c r="L169" s="72">
        <f t="shared" si="17"/>
        <v>0</v>
      </c>
      <c r="M169" s="17" t="s">
        <v>16</v>
      </c>
      <c r="N169" s="18">
        <v>0</v>
      </c>
      <c r="O169" s="23">
        <f t="shared" si="18"/>
        <v>0</v>
      </c>
      <c r="P169" s="19"/>
      <c r="Q169" s="43">
        <f t="shared" si="19"/>
        <v>0</v>
      </c>
    </row>
    <row r="170" spans="1:17" ht="24.6" x14ac:dyDescent="0.65">
      <c r="A170" s="10">
        <v>166</v>
      </c>
      <c r="B170" s="10"/>
      <c r="C170" s="19" t="s">
        <v>118</v>
      </c>
      <c r="D170" s="71">
        <f>+'3'!I170</f>
        <v>0</v>
      </c>
      <c r="E170" s="90">
        <v>0</v>
      </c>
      <c r="F170" s="46">
        <f t="shared" si="20"/>
        <v>0</v>
      </c>
      <c r="G170" s="101">
        <v>0</v>
      </c>
      <c r="H170" s="99">
        <v>0</v>
      </c>
      <c r="I170" s="46">
        <f t="shared" si="16"/>
        <v>0</v>
      </c>
      <c r="J170" s="91"/>
      <c r="K170" s="20">
        <v>100</v>
      </c>
      <c r="L170" s="72">
        <f t="shared" si="17"/>
        <v>0</v>
      </c>
      <c r="M170" s="17" t="s">
        <v>16</v>
      </c>
      <c r="N170" s="18">
        <v>0</v>
      </c>
      <c r="O170" s="23">
        <f t="shared" si="18"/>
        <v>0</v>
      </c>
      <c r="P170" s="19"/>
      <c r="Q170" s="43">
        <f t="shared" si="19"/>
        <v>0</v>
      </c>
    </row>
    <row r="171" spans="1:17" ht="24.6" x14ac:dyDescent="0.65">
      <c r="A171" s="10">
        <v>167</v>
      </c>
      <c r="B171" s="10"/>
      <c r="C171" s="19" t="s">
        <v>112</v>
      </c>
      <c r="D171" s="71">
        <f>+'3'!I171</f>
        <v>0</v>
      </c>
      <c r="E171" s="90">
        <v>0</v>
      </c>
      <c r="F171" s="46">
        <f t="shared" si="20"/>
        <v>0</v>
      </c>
      <c r="G171" s="101">
        <v>0</v>
      </c>
      <c r="H171" s="99">
        <v>0</v>
      </c>
      <c r="I171" s="46">
        <f t="shared" si="16"/>
        <v>0</v>
      </c>
      <c r="J171" s="91"/>
      <c r="K171" s="20">
        <v>55</v>
      </c>
      <c r="L171" s="72">
        <f t="shared" si="17"/>
        <v>0</v>
      </c>
      <c r="M171" s="17" t="s">
        <v>16</v>
      </c>
      <c r="N171" s="18">
        <v>0</v>
      </c>
      <c r="O171" s="23">
        <f t="shared" si="18"/>
        <v>0</v>
      </c>
      <c r="P171" s="19"/>
      <c r="Q171" s="43">
        <f t="shared" si="19"/>
        <v>0</v>
      </c>
    </row>
    <row r="172" spans="1:17" ht="24.6" x14ac:dyDescent="0.65">
      <c r="A172" s="10">
        <v>168</v>
      </c>
      <c r="B172" s="10"/>
      <c r="C172" s="19" t="s">
        <v>120</v>
      </c>
      <c r="D172" s="71">
        <f>+'3'!I172</f>
        <v>0</v>
      </c>
      <c r="E172" s="90">
        <v>0</v>
      </c>
      <c r="F172" s="46">
        <f t="shared" si="20"/>
        <v>0</v>
      </c>
      <c r="G172" s="101">
        <v>0</v>
      </c>
      <c r="H172" s="99">
        <v>0</v>
      </c>
      <c r="I172" s="46">
        <f t="shared" si="16"/>
        <v>0</v>
      </c>
      <c r="J172" s="91"/>
      <c r="K172" s="20">
        <v>80</v>
      </c>
      <c r="L172" s="72">
        <f t="shared" si="17"/>
        <v>0</v>
      </c>
      <c r="M172" s="17" t="s">
        <v>16</v>
      </c>
      <c r="N172" s="18">
        <v>0</v>
      </c>
      <c r="O172" s="23">
        <f t="shared" si="18"/>
        <v>0</v>
      </c>
      <c r="P172" s="19"/>
      <c r="Q172" s="43">
        <f t="shared" si="19"/>
        <v>0</v>
      </c>
    </row>
    <row r="173" spans="1:17" ht="24.6" x14ac:dyDescent="0.65">
      <c r="A173" s="10">
        <v>169</v>
      </c>
      <c r="B173" s="10"/>
      <c r="C173" s="19" t="s">
        <v>139</v>
      </c>
      <c r="D173" s="71">
        <f>+'3'!I173</f>
        <v>0</v>
      </c>
      <c r="E173" s="90">
        <v>0</v>
      </c>
      <c r="F173" s="46">
        <f t="shared" si="20"/>
        <v>0</v>
      </c>
      <c r="G173" s="101">
        <v>0</v>
      </c>
      <c r="H173" s="99">
        <v>0</v>
      </c>
      <c r="I173" s="46">
        <f t="shared" si="16"/>
        <v>0</v>
      </c>
      <c r="J173" s="91"/>
      <c r="K173" s="20">
        <v>10</v>
      </c>
      <c r="L173" s="72">
        <f t="shared" si="17"/>
        <v>0</v>
      </c>
      <c r="M173" s="17" t="s">
        <v>16</v>
      </c>
      <c r="N173" s="18">
        <v>0</v>
      </c>
      <c r="O173" s="23">
        <f t="shared" si="18"/>
        <v>0</v>
      </c>
      <c r="P173" s="19"/>
      <c r="Q173" s="43">
        <f t="shared" si="19"/>
        <v>0</v>
      </c>
    </row>
    <row r="174" spans="1:17" ht="24.6" x14ac:dyDescent="0.65">
      <c r="A174" s="10">
        <v>170</v>
      </c>
      <c r="B174" s="10"/>
      <c r="C174" s="19" t="s">
        <v>261</v>
      </c>
      <c r="D174" s="71">
        <f>+'3'!I174</f>
        <v>3</v>
      </c>
      <c r="E174" s="90">
        <v>0</v>
      </c>
      <c r="F174" s="46">
        <f t="shared" si="20"/>
        <v>3</v>
      </c>
      <c r="G174" s="101">
        <v>0</v>
      </c>
      <c r="H174" s="99">
        <v>0</v>
      </c>
      <c r="I174" s="46">
        <f t="shared" si="16"/>
        <v>3</v>
      </c>
      <c r="J174" s="91"/>
      <c r="K174" s="20">
        <v>35</v>
      </c>
      <c r="L174" s="72">
        <f t="shared" si="17"/>
        <v>0</v>
      </c>
      <c r="M174" s="17" t="s">
        <v>16</v>
      </c>
      <c r="N174" s="18">
        <v>0</v>
      </c>
      <c r="O174" s="23">
        <f t="shared" si="18"/>
        <v>0</v>
      </c>
      <c r="P174" s="19"/>
      <c r="Q174" s="43">
        <f t="shared" si="19"/>
        <v>0</v>
      </c>
    </row>
    <row r="175" spans="1:17" ht="24.6" x14ac:dyDescent="0.65">
      <c r="A175" s="10">
        <v>171</v>
      </c>
      <c r="B175" s="10"/>
      <c r="C175" s="19" t="s">
        <v>262</v>
      </c>
      <c r="D175" s="71">
        <f>+'3'!I175</f>
        <v>5</v>
      </c>
      <c r="E175" s="90">
        <v>0</v>
      </c>
      <c r="F175" s="46">
        <f t="shared" si="20"/>
        <v>5</v>
      </c>
      <c r="G175" s="101">
        <v>0</v>
      </c>
      <c r="H175" s="99">
        <v>0</v>
      </c>
      <c r="I175" s="46">
        <f t="shared" si="16"/>
        <v>5</v>
      </c>
      <c r="J175" s="91"/>
      <c r="K175" s="20">
        <v>40</v>
      </c>
      <c r="L175" s="72">
        <f t="shared" si="17"/>
        <v>0</v>
      </c>
      <c r="M175" s="17" t="s">
        <v>16</v>
      </c>
      <c r="N175" s="18">
        <v>0</v>
      </c>
      <c r="O175" s="23">
        <f t="shared" si="18"/>
        <v>0</v>
      </c>
      <c r="P175" s="19"/>
      <c r="Q175" s="43">
        <f t="shared" si="19"/>
        <v>0</v>
      </c>
    </row>
    <row r="176" spans="1:17" ht="24.6" x14ac:dyDescent="0.65">
      <c r="A176" s="10">
        <v>172</v>
      </c>
      <c r="B176" s="10"/>
      <c r="C176" s="19" t="s">
        <v>176</v>
      </c>
      <c r="D176" s="71">
        <f>+'3'!I176</f>
        <v>0</v>
      </c>
      <c r="E176" s="90">
        <v>0</v>
      </c>
      <c r="F176" s="46">
        <f t="shared" si="20"/>
        <v>0</v>
      </c>
      <c r="G176" s="101">
        <v>0</v>
      </c>
      <c r="H176" s="99">
        <v>0</v>
      </c>
      <c r="I176" s="46">
        <f t="shared" si="16"/>
        <v>0</v>
      </c>
      <c r="J176" s="91"/>
      <c r="K176" s="20">
        <v>50</v>
      </c>
      <c r="L176" s="72">
        <f t="shared" si="17"/>
        <v>0</v>
      </c>
      <c r="M176" s="17" t="s">
        <v>16</v>
      </c>
      <c r="N176" s="18">
        <v>0</v>
      </c>
      <c r="O176" s="23">
        <f t="shared" si="18"/>
        <v>0</v>
      </c>
      <c r="P176" s="19"/>
      <c r="Q176" s="43">
        <f t="shared" si="19"/>
        <v>0</v>
      </c>
    </row>
    <row r="177" spans="1:17" ht="24.6" x14ac:dyDescent="0.65">
      <c r="A177" s="10">
        <v>173</v>
      </c>
      <c r="B177" s="10"/>
      <c r="C177" s="19" t="s">
        <v>177</v>
      </c>
      <c r="D177" s="71">
        <f>+'3'!I177</f>
        <v>0</v>
      </c>
      <c r="E177" s="90">
        <v>0</v>
      </c>
      <c r="F177" s="46">
        <f t="shared" si="20"/>
        <v>0</v>
      </c>
      <c r="G177" s="101">
        <v>0</v>
      </c>
      <c r="H177" s="99">
        <v>0</v>
      </c>
      <c r="I177" s="46">
        <f t="shared" si="16"/>
        <v>0</v>
      </c>
      <c r="J177" s="91"/>
      <c r="K177" s="20">
        <v>50</v>
      </c>
      <c r="L177" s="72">
        <f t="shared" si="17"/>
        <v>0</v>
      </c>
      <c r="M177" s="17" t="s">
        <v>16</v>
      </c>
      <c r="N177" s="18">
        <v>0</v>
      </c>
      <c r="O177" s="23">
        <f t="shared" si="18"/>
        <v>0</v>
      </c>
      <c r="P177" s="19"/>
      <c r="Q177" s="43">
        <f t="shared" si="19"/>
        <v>0</v>
      </c>
    </row>
    <row r="178" spans="1:17" ht="24.6" x14ac:dyDescent="0.65">
      <c r="A178" s="10">
        <v>174</v>
      </c>
      <c r="B178" s="10"/>
      <c r="C178" s="19" t="s">
        <v>178</v>
      </c>
      <c r="D178" s="71">
        <f>+'3'!I178</f>
        <v>0</v>
      </c>
      <c r="E178" s="90">
        <v>0</v>
      </c>
      <c r="F178" s="46">
        <f t="shared" si="20"/>
        <v>0</v>
      </c>
      <c r="G178" s="101">
        <v>0</v>
      </c>
      <c r="H178" s="99">
        <v>0</v>
      </c>
      <c r="I178" s="46">
        <f t="shared" si="16"/>
        <v>0</v>
      </c>
      <c r="J178" s="91"/>
      <c r="K178" s="20">
        <v>50</v>
      </c>
      <c r="L178" s="72">
        <f t="shared" si="17"/>
        <v>0</v>
      </c>
      <c r="M178" s="17" t="s">
        <v>16</v>
      </c>
      <c r="N178" s="18">
        <v>0</v>
      </c>
      <c r="O178" s="23">
        <f t="shared" si="18"/>
        <v>0</v>
      </c>
      <c r="P178" s="19"/>
      <c r="Q178" s="43">
        <f t="shared" si="19"/>
        <v>0</v>
      </c>
    </row>
    <row r="179" spans="1:17" ht="24.6" x14ac:dyDescent="0.65">
      <c r="A179" s="10">
        <v>175</v>
      </c>
      <c r="B179" s="10"/>
      <c r="C179" s="19" t="s">
        <v>182</v>
      </c>
      <c r="D179" s="71">
        <f>+'3'!I179</f>
        <v>0</v>
      </c>
      <c r="E179" s="90">
        <v>0</v>
      </c>
      <c r="F179" s="46">
        <f t="shared" si="20"/>
        <v>0</v>
      </c>
      <c r="G179" s="101">
        <v>0</v>
      </c>
      <c r="H179" s="99">
        <v>0</v>
      </c>
      <c r="I179" s="46">
        <f t="shared" si="16"/>
        <v>0</v>
      </c>
      <c r="J179" s="91"/>
      <c r="K179" s="20">
        <v>90</v>
      </c>
      <c r="L179" s="72">
        <f t="shared" si="17"/>
        <v>0</v>
      </c>
      <c r="M179" s="17" t="s">
        <v>16</v>
      </c>
      <c r="N179" s="18">
        <v>0</v>
      </c>
      <c r="O179" s="23">
        <f t="shared" si="18"/>
        <v>0</v>
      </c>
      <c r="P179" s="19"/>
      <c r="Q179" s="43">
        <f t="shared" si="19"/>
        <v>0</v>
      </c>
    </row>
    <row r="180" spans="1:17" ht="24.6" x14ac:dyDescent="0.65">
      <c r="A180" s="10">
        <v>176</v>
      </c>
      <c r="B180" s="10"/>
      <c r="C180" s="19" t="s">
        <v>361</v>
      </c>
      <c r="D180" s="71">
        <f>+'3'!I180</f>
        <v>0</v>
      </c>
      <c r="E180" s="90">
        <v>0</v>
      </c>
      <c r="F180" s="46">
        <f t="shared" si="20"/>
        <v>0</v>
      </c>
      <c r="G180" s="101">
        <v>0</v>
      </c>
      <c r="H180" s="99">
        <v>0</v>
      </c>
      <c r="I180" s="46">
        <f t="shared" si="16"/>
        <v>0</v>
      </c>
      <c r="J180" s="91"/>
      <c r="K180" s="20">
        <v>35</v>
      </c>
      <c r="L180" s="72">
        <f t="shared" si="17"/>
        <v>0</v>
      </c>
      <c r="M180" s="17" t="s">
        <v>16</v>
      </c>
      <c r="N180" s="18">
        <v>0</v>
      </c>
      <c r="O180" s="23">
        <f t="shared" si="18"/>
        <v>0</v>
      </c>
      <c r="P180" s="19"/>
      <c r="Q180" s="43">
        <f t="shared" si="19"/>
        <v>0</v>
      </c>
    </row>
    <row r="181" spans="1:17" ht="24.6" x14ac:dyDescent="0.65">
      <c r="A181" s="10">
        <v>177</v>
      </c>
      <c r="B181" s="10"/>
      <c r="C181" s="19" t="s">
        <v>296</v>
      </c>
      <c r="D181" s="71">
        <f>+'3'!I181</f>
        <v>0</v>
      </c>
      <c r="E181" s="90">
        <v>0</v>
      </c>
      <c r="F181" s="46">
        <f t="shared" si="20"/>
        <v>0</v>
      </c>
      <c r="G181" s="101">
        <v>0</v>
      </c>
      <c r="H181" s="99">
        <v>0</v>
      </c>
      <c r="I181" s="46">
        <f t="shared" si="16"/>
        <v>0</v>
      </c>
      <c r="J181" s="91"/>
      <c r="K181" s="20">
        <v>35</v>
      </c>
      <c r="L181" s="72">
        <f t="shared" si="17"/>
        <v>0</v>
      </c>
      <c r="M181" s="17" t="s">
        <v>16</v>
      </c>
      <c r="N181" s="18">
        <v>0</v>
      </c>
      <c r="O181" s="23">
        <f t="shared" si="18"/>
        <v>0</v>
      </c>
      <c r="P181" s="19"/>
      <c r="Q181" s="43">
        <f t="shared" si="19"/>
        <v>0</v>
      </c>
    </row>
    <row r="182" spans="1:17" ht="24.6" x14ac:dyDescent="0.65">
      <c r="A182" s="10">
        <v>178</v>
      </c>
      <c r="B182" s="10" t="s">
        <v>526</v>
      </c>
      <c r="C182" s="19" t="s">
        <v>297</v>
      </c>
      <c r="D182" s="71">
        <f>+'3'!I182</f>
        <v>25</v>
      </c>
      <c r="E182" s="90">
        <v>0</v>
      </c>
      <c r="F182" s="46">
        <f t="shared" si="20"/>
        <v>25</v>
      </c>
      <c r="G182" s="101">
        <v>0</v>
      </c>
      <c r="H182" s="99">
        <v>0</v>
      </c>
      <c r="I182" s="46">
        <f t="shared" si="16"/>
        <v>22</v>
      </c>
      <c r="J182" s="91">
        <v>3</v>
      </c>
      <c r="K182" s="20">
        <v>60</v>
      </c>
      <c r="L182" s="72">
        <f t="shared" si="17"/>
        <v>180</v>
      </c>
      <c r="M182" s="17" t="s">
        <v>16</v>
      </c>
      <c r="N182" s="18">
        <v>0</v>
      </c>
      <c r="O182" s="23">
        <f t="shared" si="18"/>
        <v>180</v>
      </c>
      <c r="P182" s="19"/>
      <c r="Q182" s="43">
        <f t="shared" si="19"/>
        <v>0</v>
      </c>
    </row>
    <row r="183" spans="1:17" ht="24.6" x14ac:dyDescent="0.65">
      <c r="A183" s="10">
        <v>179</v>
      </c>
      <c r="B183" s="10" t="s">
        <v>525</v>
      </c>
      <c r="C183" s="19" t="s">
        <v>298</v>
      </c>
      <c r="D183" s="71">
        <f>+'3'!I183</f>
        <v>23</v>
      </c>
      <c r="E183" s="90">
        <v>0</v>
      </c>
      <c r="F183" s="46">
        <f t="shared" si="20"/>
        <v>23</v>
      </c>
      <c r="G183" s="101">
        <v>0</v>
      </c>
      <c r="H183" s="99">
        <v>0</v>
      </c>
      <c r="I183" s="46">
        <f t="shared" si="16"/>
        <v>20</v>
      </c>
      <c r="J183" s="91">
        <v>3</v>
      </c>
      <c r="K183" s="20">
        <v>120</v>
      </c>
      <c r="L183" s="72">
        <f t="shared" si="17"/>
        <v>360</v>
      </c>
      <c r="M183" s="17" t="s">
        <v>16</v>
      </c>
      <c r="N183" s="18">
        <v>0</v>
      </c>
      <c r="O183" s="23">
        <f t="shared" si="18"/>
        <v>360</v>
      </c>
      <c r="P183" s="19"/>
      <c r="Q183" s="43">
        <f t="shared" si="19"/>
        <v>0</v>
      </c>
    </row>
    <row r="184" spans="1:17" ht="24.6" x14ac:dyDescent="0.65">
      <c r="A184" s="10">
        <v>180</v>
      </c>
      <c r="B184" s="10"/>
      <c r="C184" s="19" t="s">
        <v>345</v>
      </c>
      <c r="D184" s="71">
        <f>+'3'!I184</f>
        <v>0</v>
      </c>
      <c r="E184" s="90">
        <v>0</v>
      </c>
      <c r="F184" s="46">
        <f t="shared" si="20"/>
        <v>0</v>
      </c>
      <c r="G184" s="101">
        <v>0</v>
      </c>
      <c r="H184" s="99">
        <v>0</v>
      </c>
      <c r="I184" s="46">
        <f t="shared" si="16"/>
        <v>0</v>
      </c>
      <c r="J184" s="91"/>
      <c r="K184" s="20">
        <v>60</v>
      </c>
      <c r="L184" s="72">
        <f t="shared" si="17"/>
        <v>0</v>
      </c>
      <c r="M184" s="17" t="s">
        <v>16</v>
      </c>
      <c r="N184" s="18">
        <v>0</v>
      </c>
      <c r="O184" s="23">
        <f t="shared" si="18"/>
        <v>0</v>
      </c>
      <c r="P184" s="19"/>
      <c r="Q184" s="43">
        <f t="shared" si="19"/>
        <v>0</v>
      </c>
    </row>
    <row r="185" spans="1:17" ht="24.6" x14ac:dyDescent="0.65">
      <c r="A185" s="10">
        <v>181</v>
      </c>
      <c r="B185" s="10" t="s">
        <v>528</v>
      </c>
      <c r="C185" s="19" t="s">
        <v>346</v>
      </c>
      <c r="D185" s="71">
        <f>+'3'!I185</f>
        <v>0</v>
      </c>
      <c r="E185" s="90">
        <v>0</v>
      </c>
      <c r="F185" s="46">
        <f t="shared" si="20"/>
        <v>0</v>
      </c>
      <c r="G185" s="101">
        <v>0</v>
      </c>
      <c r="H185" s="99">
        <v>0</v>
      </c>
      <c r="I185" s="46">
        <f t="shared" si="16"/>
        <v>0</v>
      </c>
      <c r="J185" s="91"/>
      <c r="K185" s="20">
        <v>120</v>
      </c>
      <c r="L185" s="72">
        <f t="shared" si="17"/>
        <v>0</v>
      </c>
      <c r="M185" s="17" t="s">
        <v>16</v>
      </c>
      <c r="N185" s="18">
        <v>0</v>
      </c>
      <c r="O185" s="23">
        <f t="shared" si="18"/>
        <v>0</v>
      </c>
      <c r="P185" s="19"/>
      <c r="Q185" s="43">
        <f t="shared" si="19"/>
        <v>0</v>
      </c>
    </row>
    <row r="186" spans="1:17" ht="24.6" x14ac:dyDescent="0.65">
      <c r="A186" s="10">
        <v>182</v>
      </c>
      <c r="B186" s="10"/>
      <c r="C186" s="19" t="s">
        <v>109</v>
      </c>
      <c r="D186" s="71">
        <f>+'3'!I186</f>
        <v>0</v>
      </c>
      <c r="E186" s="90">
        <v>0</v>
      </c>
      <c r="F186" s="46">
        <f t="shared" si="20"/>
        <v>0</v>
      </c>
      <c r="G186" s="101">
        <v>0</v>
      </c>
      <c r="H186" s="99">
        <v>0</v>
      </c>
      <c r="I186" s="46">
        <f t="shared" si="16"/>
        <v>0</v>
      </c>
      <c r="J186" s="91"/>
      <c r="K186" s="20">
        <v>50</v>
      </c>
      <c r="L186" s="72">
        <f t="shared" si="17"/>
        <v>0</v>
      </c>
      <c r="M186" s="17" t="s">
        <v>16</v>
      </c>
      <c r="N186" s="18">
        <v>0</v>
      </c>
      <c r="O186" s="23">
        <f t="shared" si="18"/>
        <v>0</v>
      </c>
      <c r="P186" s="19"/>
      <c r="Q186" s="43">
        <f t="shared" si="19"/>
        <v>0</v>
      </c>
    </row>
    <row r="187" spans="1:17" ht="24.6" x14ac:dyDescent="0.65">
      <c r="A187" s="10">
        <v>183</v>
      </c>
      <c r="B187" s="10"/>
      <c r="C187" s="19" t="s">
        <v>110</v>
      </c>
      <c r="D187" s="71">
        <f>+'3'!I187</f>
        <v>0</v>
      </c>
      <c r="E187" s="90">
        <v>0</v>
      </c>
      <c r="F187" s="46">
        <f t="shared" si="20"/>
        <v>0</v>
      </c>
      <c r="G187" s="101">
        <v>0</v>
      </c>
      <c r="H187" s="99">
        <v>0</v>
      </c>
      <c r="I187" s="46">
        <f t="shared" si="16"/>
        <v>0</v>
      </c>
      <c r="J187" s="91"/>
      <c r="K187" s="20">
        <v>50</v>
      </c>
      <c r="L187" s="72">
        <f t="shared" si="17"/>
        <v>0</v>
      </c>
      <c r="M187" s="17" t="s">
        <v>16</v>
      </c>
      <c r="N187" s="18">
        <v>0</v>
      </c>
      <c r="O187" s="23">
        <f t="shared" si="18"/>
        <v>0</v>
      </c>
      <c r="P187" s="19"/>
      <c r="Q187" s="43">
        <f t="shared" si="19"/>
        <v>0</v>
      </c>
    </row>
    <row r="188" spans="1:17" ht="24.6" x14ac:dyDescent="0.65">
      <c r="A188" s="10">
        <v>184</v>
      </c>
      <c r="B188" s="10"/>
      <c r="C188" s="19" t="s">
        <v>162</v>
      </c>
      <c r="D188" s="71">
        <f>+'3'!I188</f>
        <v>0</v>
      </c>
      <c r="E188" s="90">
        <v>0</v>
      </c>
      <c r="F188" s="46">
        <f t="shared" si="20"/>
        <v>0</v>
      </c>
      <c r="G188" s="101">
        <v>0</v>
      </c>
      <c r="H188" s="99">
        <v>0</v>
      </c>
      <c r="I188" s="46">
        <f t="shared" si="16"/>
        <v>0</v>
      </c>
      <c r="J188" s="91"/>
      <c r="K188" s="20">
        <v>120</v>
      </c>
      <c r="L188" s="72">
        <f t="shared" si="17"/>
        <v>0</v>
      </c>
      <c r="M188" s="17" t="s">
        <v>16</v>
      </c>
      <c r="N188" s="18">
        <v>0</v>
      </c>
      <c r="O188" s="23">
        <f t="shared" si="18"/>
        <v>0</v>
      </c>
      <c r="P188" s="19"/>
      <c r="Q188" s="43">
        <f t="shared" si="19"/>
        <v>0</v>
      </c>
    </row>
    <row r="189" spans="1:17" ht="24.6" x14ac:dyDescent="0.65">
      <c r="A189" s="10">
        <v>185</v>
      </c>
      <c r="B189" s="10"/>
      <c r="C189" s="19" t="s">
        <v>163</v>
      </c>
      <c r="D189" s="71">
        <f>+'3'!I189</f>
        <v>0</v>
      </c>
      <c r="E189" s="90">
        <v>0</v>
      </c>
      <c r="F189" s="46">
        <f t="shared" si="20"/>
        <v>0</v>
      </c>
      <c r="G189" s="101">
        <v>0</v>
      </c>
      <c r="H189" s="99">
        <v>0</v>
      </c>
      <c r="I189" s="46">
        <f t="shared" si="16"/>
        <v>0</v>
      </c>
      <c r="J189" s="91"/>
      <c r="K189" s="20">
        <v>120</v>
      </c>
      <c r="L189" s="72">
        <f t="shared" si="17"/>
        <v>0</v>
      </c>
      <c r="M189" s="17" t="s">
        <v>16</v>
      </c>
      <c r="N189" s="18">
        <v>0</v>
      </c>
      <c r="O189" s="23">
        <f t="shared" si="18"/>
        <v>0</v>
      </c>
      <c r="P189" s="19"/>
      <c r="Q189" s="43">
        <f t="shared" si="19"/>
        <v>0</v>
      </c>
    </row>
    <row r="190" spans="1:17" ht="24.6" x14ac:dyDescent="0.65">
      <c r="A190" s="10">
        <v>186</v>
      </c>
      <c r="B190" s="10"/>
      <c r="C190" s="19" t="s">
        <v>154</v>
      </c>
      <c r="D190" s="71">
        <f>+'3'!I190</f>
        <v>0</v>
      </c>
      <c r="E190" s="90">
        <v>0</v>
      </c>
      <c r="F190" s="46">
        <f t="shared" si="20"/>
        <v>0</v>
      </c>
      <c r="G190" s="101">
        <v>0</v>
      </c>
      <c r="H190" s="99">
        <v>0</v>
      </c>
      <c r="I190" s="46">
        <f t="shared" si="16"/>
        <v>0</v>
      </c>
      <c r="J190" s="91"/>
      <c r="K190" s="20">
        <v>120</v>
      </c>
      <c r="L190" s="72">
        <f t="shared" si="17"/>
        <v>0</v>
      </c>
      <c r="M190" s="17" t="s">
        <v>16</v>
      </c>
      <c r="N190" s="18">
        <v>0</v>
      </c>
      <c r="O190" s="23">
        <f t="shared" si="18"/>
        <v>0</v>
      </c>
      <c r="P190" s="19"/>
      <c r="Q190" s="43">
        <f t="shared" si="19"/>
        <v>0</v>
      </c>
    </row>
    <row r="191" spans="1:17" ht="24.6" x14ac:dyDescent="0.65">
      <c r="A191" s="10">
        <v>187</v>
      </c>
      <c r="B191" s="10"/>
      <c r="C191" s="19" t="s">
        <v>155</v>
      </c>
      <c r="D191" s="71">
        <f>+'3'!I191</f>
        <v>0</v>
      </c>
      <c r="E191" s="90">
        <v>0</v>
      </c>
      <c r="F191" s="46">
        <f t="shared" si="20"/>
        <v>0</v>
      </c>
      <c r="G191" s="101">
        <v>0</v>
      </c>
      <c r="H191" s="99">
        <v>0</v>
      </c>
      <c r="I191" s="46">
        <f t="shared" si="16"/>
        <v>0</v>
      </c>
      <c r="J191" s="91"/>
      <c r="K191" s="20">
        <v>120</v>
      </c>
      <c r="L191" s="72">
        <f t="shared" si="17"/>
        <v>0</v>
      </c>
      <c r="M191" s="17" t="s">
        <v>16</v>
      </c>
      <c r="N191" s="18">
        <v>0</v>
      </c>
      <c r="O191" s="23">
        <f t="shared" si="18"/>
        <v>0</v>
      </c>
      <c r="P191" s="19"/>
      <c r="Q191" s="43">
        <f t="shared" si="19"/>
        <v>0</v>
      </c>
    </row>
    <row r="192" spans="1:17" ht="24.6" x14ac:dyDescent="0.65">
      <c r="A192" s="10">
        <v>188</v>
      </c>
      <c r="B192" s="10"/>
      <c r="C192" s="19" t="s">
        <v>164</v>
      </c>
      <c r="D192" s="71">
        <f>+'3'!I192</f>
        <v>0</v>
      </c>
      <c r="E192" s="90">
        <v>0</v>
      </c>
      <c r="F192" s="46">
        <f t="shared" si="20"/>
        <v>0</v>
      </c>
      <c r="G192" s="101">
        <v>0</v>
      </c>
      <c r="H192" s="99">
        <v>0</v>
      </c>
      <c r="I192" s="46">
        <f t="shared" si="16"/>
        <v>0</v>
      </c>
      <c r="J192" s="91"/>
      <c r="K192" s="20">
        <v>120</v>
      </c>
      <c r="L192" s="72">
        <f t="shared" si="17"/>
        <v>0</v>
      </c>
      <c r="M192" s="17" t="s">
        <v>16</v>
      </c>
      <c r="N192" s="18">
        <v>0</v>
      </c>
      <c r="O192" s="23">
        <f t="shared" si="18"/>
        <v>0</v>
      </c>
      <c r="P192" s="19"/>
      <c r="Q192" s="43">
        <f t="shared" si="19"/>
        <v>0</v>
      </c>
    </row>
    <row r="193" spans="1:30" ht="24.6" x14ac:dyDescent="0.65">
      <c r="A193" s="10">
        <v>189</v>
      </c>
      <c r="B193" s="10"/>
      <c r="C193" s="19" t="s">
        <v>165</v>
      </c>
      <c r="D193" s="71">
        <f>+'3'!I193</f>
        <v>0</v>
      </c>
      <c r="E193" s="90">
        <v>0</v>
      </c>
      <c r="F193" s="46">
        <f t="shared" si="20"/>
        <v>0</v>
      </c>
      <c r="G193" s="101">
        <v>0</v>
      </c>
      <c r="H193" s="99">
        <v>0</v>
      </c>
      <c r="I193" s="46">
        <f t="shared" si="16"/>
        <v>0</v>
      </c>
      <c r="J193" s="91"/>
      <c r="K193" s="20">
        <v>120</v>
      </c>
      <c r="L193" s="72">
        <f t="shared" si="17"/>
        <v>0</v>
      </c>
      <c r="M193" s="17" t="s">
        <v>16</v>
      </c>
      <c r="N193" s="18">
        <v>0</v>
      </c>
      <c r="O193" s="23">
        <f t="shared" si="18"/>
        <v>0</v>
      </c>
      <c r="P193" s="19"/>
      <c r="Q193" s="43">
        <f t="shared" si="19"/>
        <v>0</v>
      </c>
    </row>
    <row r="194" spans="1:30" ht="24.6" x14ac:dyDescent="0.65">
      <c r="A194" s="10">
        <v>190</v>
      </c>
      <c r="B194" s="10" t="s">
        <v>495</v>
      </c>
      <c r="C194" s="19" t="s">
        <v>247</v>
      </c>
      <c r="D194" s="71">
        <f>+'3'!I194</f>
        <v>0</v>
      </c>
      <c r="E194" s="90">
        <v>0</v>
      </c>
      <c r="F194" s="46">
        <f t="shared" si="20"/>
        <v>0</v>
      </c>
      <c r="G194" s="101">
        <v>0</v>
      </c>
      <c r="H194" s="99">
        <v>0</v>
      </c>
      <c r="I194" s="46">
        <f t="shared" si="16"/>
        <v>0</v>
      </c>
      <c r="J194" s="91"/>
      <c r="K194" s="20">
        <v>150</v>
      </c>
      <c r="L194" s="72">
        <f t="shared" si="17"/>
        <v>0</v>
      </c>
      <c r="M194" s="17" t="s">
        <v>16</v>
      </c>
      <c r="N194" s="18">
        <v>0</v>
      </c>
      <c r="O194" s="23">
        <f t="shared" si="18"/>
        <v>0</v>
      </c>
      <c r="P194" s="19"/>
      <c r="Q194" s="43">
        <f t="shared" si="19"/>
        <v>0</v>
      </c>
    </row>
    <row r="195" spans="1:30" ht="24.6" x14ac:dyDescent="0.65">
      <c r="A195" s="10">
        <v>191</v>
      </c>
      <c r="B195" s="10"/>
      <c r="C195" s="19" t="s">
        <v>248</v>
      </c>
      <c r="D195" s="71">
        <f>+'3'!I195</f>
        <v>1</v>
      </c>
      <c r="E195" s="90">
        <v>0</v>
      </c>
      <c r="F195" s="46">
        <f t="shared" si="20"/>
        <v>1</v>
      </c>
      <c r="G195" s="101">
        <v>0</v>
      </c>
      <c r="H195" s="99">
        <v>0</v>
      </c>
      <c r="I195" s="46">
        <f t="shared" si="16"/>
        <v>1</v>
      </c>
      <c r="J195" s="91"/>
      <c r="K195" s="20">
        <v>150</v>
      </c>
      <c r="L195" s="72">
        <f t="shared" si="17"/>
        <v>0</v>
      </c>
      <c r="M195" s="17" t="s">
        <v>16</v>
      </c>
      <c r="N195" s="18">
        <v>0</v>
      </c>
      <c r="O195" s="23">
        <f t="shared" si="18"/>
        <v>0</v>
      </c>
      <c r="P195" s="19"/>
      <c r="Q195" s="43">
        <f t="shared" si="19"/>
        <v>0</v>
      </c>
    </row>
    <row r="196" spans="1:30" ht="24.6" x14ac:dyDescent="0.65">
      <c r="A196" s="10">
        <v>192</v>
      </c>
      <c r="B196" s="10"/>
      <c r="C196" s="19" t="s">
        <v>249</v>
      </c>
      <c r="D196" s="71">
        <f>+'3'!I196</f>
        <v>0</v>
      </c>
      <c r="E196" s="90">
        <v>0</v>
      </c>
      <c r="F196" s="46">
        <f t="shared" si="20"/>
        <v>0</v>
      </c>
      <c r="G196" s="101">
        <v>0</v>
      </c>
      <c r="H196" s="99">
        <v>0</v>
      </c>
      <c r="I196" s="46">
        <f t="shared" si="16"/>
        <v>0</v>
      </c>
      <c r="J196" s="91"/>
      <c r="K196" s="20">
        <v>150</v>
      </c>
      <c r="L196" s="72">
        <f t="shared" si="17"/>
        <v>0</v>
      </c>
      <c r="M196" s="17" t="s">
        <v>16</v>
      </c>
      <c r="N196" s="18">
        <v>0</v>
      </c>
      <c r="O196" s="23">
        <f t="shared" si="18"/>
        <v>0</v>
      </c>
      <c r="P196" s="19"/>
      <c r="Q196" s="43">
        <f t="shared" si="19"/>
        <v>0</v>
      </c>
    </row>
    <row r="197" spans="1:30" ht="24.6" x14ac:dyDescent="0.65">
      <c r="A197" s="10">
        <v>193</v>
      </c>
      <c r="B197" s="10"/>
      <c r="C197" s="19" t="s">
        <v>250</v>
      </c>
      <c r="D197" s="71">
        <f>+'3'!I197</f>
        <v>0</v>
      </c>
      <c r="E197" s="90">
        <v>0</v>
      </c>
      <c r="F197" s="46">
        <f t="shared" si="20"/>
        <v>0</v>
      </c>
      <c r="G197" s="101">
        <v>0</v>
      </c>
      <c r="H197" s="99">
        <v>0</v>
      </c>
      <c r="I197" s="46">
        <f t="shared" si="16"/>
        <v>0</v>
      </c>
      <c r="J197" s="91"/>
      <c r="K197" s="20">
        <v>150</v>
      </c>
      <c r="L197" s="72">
        <f t="shared" si="17"/>
        <v>0</v>
      </c>
      <c r="M197" s="17" t="s">
        <v>16</v>
      </c>
      <c r="N197" s="18">
        <v>0</v>
      </c>
      <c r="O197" s="23">
        <f t="shared" si="18"/>
        <v>0</v>
      </c>
      <c r="P197" s="19"/>
      <c r="Q197" s="43">
        <f t="shared" si="19"/>
        <v>0</v>
      </c>
    </row>
    <row r="198" spans="1:30" ht="24.6" x14ac:dyDescent="0.65">
      <c r="A198" s="10">
        <v>194</v>
      </c>
      <c r="B198" s="10"/>
      <c r="C198" s="19" t="s">
        <v>166</v>
      </c>
      <c r="D198" s="71">
        <f>+'3'!I198</f>
        <v>0</v>
      </c>
      <c r="E198" s="90">
        <v>0</v>
      </c>
      <c r="F198" s="46">
        <f t="shared" si="20"/>
        <v>0</v>
      </c>
      <c r="G198" s="101">
        <v>0</v>
      </c>
      <c r="H198" s="99">
        <v>0</v>
      </c>
      <c r="I198" s="46">
        <f t="shared" si="16"/>
        <v>0</v>
      </c>
      <c r="J198" s="91"/>
      <c r="K198" s="20">
        <v>185</v>
      </c>
      <c r="L198" s="72">
        <f t="shared" si="17"/>
        <v>0</v>
      </c>
      <c r="M198" s="17" t="s">
        <v>16</v>
      </c>
      <c r="N198" s="18">
        <v>0</v>
      </c>
      <c r="O198" s="23">
        <f t="shared" si="18"/>
        <v>0</v>
      </c>
      <c r="P198" s="19"/>
      <c r="Q198" s="43">
        <f t="shared" si="19"/>
        <v>0</v>
      </c>
    </row>
    <row r="199" spans="1:30" ht="24.6" x14ac:dyDescent="0.65">
      <c r="A199" s="10">
        <v>195</v>
      </c>
      <c r="B199" s="10"/>
      <c r="C199" s="19" t="s">
        <v>167</v>
      </c>
      <c r="D199" s="71">
        <f>+'3'!I199</f>
        <v>0</v>
      </c>
      <c r="E199" s="90">
        <v>0</v>
      </c>
      <c r="F199" s="46">
        <f t="shared" si="20"/>
        <v>0</v>
      </c>
      <c r="G199" s="101">
        <v>0</v>
      </c>
      <c r="H199" s="99">
        <v>0</v>
      </c>
      <c r="I199" s="46">
        <f t="shared" si="16"/>
        <v>0</v>
      </c>
      <c r="J199" s="91"/>
      <c r="K199" s="20">
        <v>185</v>
      </c>
      <c r="L199" s="72">
        <f t="shared" si="17"/>
        <v>0</v>
      </c>
      <c r="M199" s="17" t="s">
        <v>16</v>
      </c>
      <c r="N199" s="18">
        <v>0</v>
      </c>
      <c r="O199" s="23">
        <f t="shared" si="18"/>
        <v>0</v>
      </c>
      <c r="P199" s="19"/>
      <c r="Q199" s="43">
        <f t="shared" si="19"/>
        <v>0</v>
      </c>
    </row>
    <row r="200" spans="1:30" ht="24.6" x14ac:dyDescent="0.65">
      <c r="A200" s="10">
        <v>196</v>
      </c>
      <c r="B200" s="10"/>
      <c r="C200" s="19" t="s">
        <v>168</v>
      </c>
      <c r="D200" s="71">
        <f>+'3'!I200</f>
        <v>0</v>
      </c>
      <c r="E200" s="90">
        <v>0</v>
      </c>
      <c r="F200" s="46">
        <f t="shared" si="20"/>
        <v>0</v>
      </c>
      <c r="G200" s="101">
        <v>0</v>
      </c>
      <c r="H200" s="99">
        <v>0</v>
      </c>
      <c r="I200" s="46">
        <f t="shared" si="16"/>
        <v>0</v>
      </c>
      <c r="J200" s="91"/>
      <c r="K200" s="20">
        <v>185</v>
      </c>
      <c r="L200" s="72">
        <f t="shared" si="17"/>
        <v>0</v>
      </c>
      <c r="M200" s="17" t="s">
        <v>16</v>
      </c>
      <c r="N200" s="18">
        <v>0</v>
      </c>
      <c r="O200" s="23">
        <f t="shared" si="18"/>
        <v>0</v>
      </c>
      <c r="P200" s="19"/>
      <c r="Q200" s="43">
        <f t="shared" si="19"/>
        <v>0</v>
      </c>
    </row>
    <row r="201" spans="1:30" ht="24.6" x14ac:dyDescent="0.65">
      <c r="A201" s="10">
        <v>197</v>
      </c>
      <c r="B201" s="10"/>
      <c r="C201" s="19" t="s">
        <v>169</v>
      </c>
      <c r="D201" s="71">
        <f>+'3'!I201</f>
        <v>0</v>
      </c>
      <c r="E201" s="90">
        <v>0</v>
      </c>
      <c r="F201" s="46">
        <f t="shared" si="20"/>
        <v>0</v>
      </c>
      <c r="G201" s="101">
        <v>0</v>
      </c>
      <c r="H201" s="99">
        <v>0</v>
      </c>
      <c r="I201" s="46">
        <f t="shared" ref="I201:I263" si="21">+F201-G201-J201-H201</f>
        <v>0</v>
      </c>
      <c r="J201" s="91"/>
      <c r="K201" s="20">
        <v>185</v>
      </c>
      <c r="L201" s="72">
        <f t="shared" si="17"/>
        <v>0</v>
      </c>
      <c r="M201" s="17" t="s">
        <v>16</v>
      </c>
      <c r="N201" s="18">
        <v>0</v>
      </c>
      <c r="O201" s="23">
        <f t="shared" si="18"/>
        <v>0</v>
      </c>
      <c r="P201" s="19"/>
      <c r="Q201" s="43">
        <f t="shared" si="19"/>
        <v>0</v>
      </c>
      <c r="AD201" s="29"/>
    </row>
    <row r="202" spans="1:30" ht="24.6" x14ac:dyDescent="0.65">
      <c r="A202" s="10">
        <v>198</v>
      </c>
      <c r="B202" s="10"/>
      <c r="C202" s="19" t="s">
        <v>168</v>
      </c>
      <c r="D202" s="71">
        <f>+'3'!I202</f>
        <v>0</v>
      </c>
      <c r="E202" s="90">
        <v>0</v>
      </c>
      <c r="F202" s="46">
        <f t="shared" si="20"/>
        <v>0</v>
      </c>
      <c r="G202" s="101">
        <v>0</v>
      </c>
      <c r="H202" s="99">
        <v>0</v>
      </c>
      <c r="I202" s="46">
        <f t="shared" si="21"/>
        <v>0</v>
      </c>
      <c r="J202" s="91"/>
      <c r="K202" s="20">
        <v>185</v>
      </c>
      <c r="L202" s="72">
        <f t="shared" ref="L202:L263" si="22">+K202*J202</f>
        <v>0</v>
      </c>
      <c r="M202" s="17" t="s">
        <v>16</v>
      </c>
      <c r="N202" s="18">
        <v>0</v>
      </c>
      <c r="O202" s="23">
        <f t="shared" ref="O202:O263" si="23">SUM(L202-N202)</f>
        <v>0</v>
      </c>
      <c r="P202" s="19"/>
      <c r="Q202" s="43">
        <f t="shared" ref="Q202:Q263" si="24">+L202*P202</f>
        <v>0</v>
      </c>
      <c r="AD202" s="29"/>
    </row>
    <row r="203" spans="1:30" ht="24.6" x14ac:dyDescent="0.65">
      <c r="A203" s="10">
        <v>199</v>
      </c>
      <c r="B203" s="10"/>
      <c r="C203" s="19" t="s">
        <v>169</v>
      </c>
      <c r="D203" s="71">
        <f>+'3'!I203</f>
        <v>0</v>
      </c>
      <c r="E203" s="90">
        <v>0</v>
      </c>
      <c r="F203" s="46">
        <f t="shared" si="20"/>
        <v>0</v>
      </c>
      <c r="G203" s="101">
        <v>0</v>
      </c>
      <c r="H203" s="99">
        <v>0</v>
      </c>
      <c r="I203" s="46">
        <f t="shared" si="21"/>
        <v>0</v>
      </c>
      <c r="J203" s="91"/>
      <c r="K203" s="20">
        <v>185</v>
      </c>
      <c r="L203" s="72">
        <f t="shared" si="22"/>
        <v>0</v>
      </c>
      <c r="M203" s="17" t="s">
        <v>16</v>
      </c>
      <c r="N203" s="18">
        <v>0</v>
      </c>
      <c r="O203" s="23">
        <f t="shared" si="23"/>
        <v>0</v>
      </c>
      <c r="P203" s="19"/>
      <c r="Q203" s="43">
        <f t="shared" si="24"/>
        <v>0</v>
      </c>
    </row>
    <row r="204" spans="1:30" ht="24.6" x14ac:dyDescent="0.65">
      <c r="A204" s="10">
        <v>200</v>
      </c>
      <c r="B204" s="10"/>
      <c r="C204" s="19" t="s">
        <v>170</v>
      </c>
      <c r="D204" s="71">
        <f>+'3'!I204</f>
        <v>0</v>
      </c>
      <c r="E204" s="90">
        <v>0</v>
      </c>
      <c r="F204" s="46">
        <f t="shared" si="20"/>
        <v>0</v>
      </c>
      <c r="G204" s="101">
        <v>0</v>
      </c>
      <c r="H204" s="99">
        <v>0</v>
      </c>
      <c r="I204" s="46">
        <f t="shared" si="21"/>
        <v>0</v>
      </c>
      <c r="J204" s="91"/>
      <c r="K204" s="20">
        <v>135</v>
      </c>
      <c r="L204" s="72">
        <f t="shared" si="22"/>
        <v>0</v>
      </c>
      <c r="M204" s="17" t="s">
        <v>16</v>
      </c>
      <c r="N204" s="18">
        <v>0</v>
      </c>
      <c r="O204" s="23">
        <f t="shared" si="23"/>
        <v>0</v>
      </c>
      <c r="P204" s="19"/>
      <c r="Q204" s="43">
        <f t="shared" si="24"/>
        <v>0</v>
      </c>
    </row>
    <row r="205" spans="1:30" ht="24.6" x14ac:dyDescent="0.65">
      <c r="A205" s="10">
        <v>201</v>
      </c>
      <c r="B205" s="10"/>
      <c r="C205" s="19" t="s">
        <v>115</v>
      </c>
      <c r="D205" s="71">
        <f>+'3'!I205</f>
        <v>0</v>
      </c>
      <c r="E205" s="90">
        <v>0</v>
      </c>
      <c r="F205" s="46">
        <f t="shared" si="20"/>
        <v>0</v>
      </c>
      <c r="G205" s="101">
        <v>0</v>
      </c>
      <c r="H205" s="99">
        <v>0</v>
      </c>
      <c r="I205" s="46">
        <f t="shared" si="21"/>
        <v>0</v>
      </c>
      <c r="J205" s="91"/>
      <c r="K205" s="20">
        <v>100</v>
      </c>
      <c r="L205" s="72">
        <f t="shared" si="22"/>
        <v>0</v>
      </c>
      <c r="M205" s="17" t="s">
        <v>16</v>
      </c>
      <c r="N205" s="18">
        <v>0</v>
      </c>
      <c r="O205" s="23">
        <f t="shared" si="23"/>
        <v>0</v>
      </c>
      <c r="P205" s="19"/>
      <c r="Q205" s="43">
        <f t="shared" si="24"/>
        <v>0</v>
      </c>
    </row>
    <row r="206" spans="1:30" ht="24.6" x14ac:dyDescent="0.65">
      <c r="A206" s="10">
        <v>202</v>
      </c>
      <c r="B206" s="10" t="s">
        <v>551</v>
      </c>
      <c r="C206" s="19" t="s">
        <v>171</v>
      </c>
      <c r="D206" s="71">
        <f>+'3'!I206</f>
        <v>0</v>
      </c>
      <c r="E206" s="90">
        <v>0</v>
      </c>
      <c r="F206" s="46">
        <f t="shared" si="20"/>
        <v>0</v>
      </c>
      <c r="G206" s="101">
        <v>0</v>
      </c>
      <c r="H206" s="99">
        <v>0</v>
      </c>
      <c r="I206" s="46">
        <f t="shared" si="21"/>
        <v>0</v>
      </c>
      <c r="J206" s="91"/>
      <c r="K206" s="20">
        <v>90</v>
      </c>
      <c r="L206" s="72">
        <f t="shared" si="22"/>
        <v>0</v>
      </c>
      <c r="M206" s="17" t="s">
        <v>16</v>
      </c>
      <c r="N206" s="18">
        <v>0</v>
      </c>
      <c r="O206" s="23">
        <f t="shared" si="23"/>
        <v>0</v>
      </c>
      <c r="P206" s="19"/>
      <c r="Q206" s="43">
        <f t="shared" si="24"/>
        <v>0</v>
      </c>
    </row>
    <row r="207" spans="1:30" ht="24.6" x14ac:dyDescent="0.65">
      <c r="A207" s="10">
        <v>203</v>
      </c>
      <c r="B207" s="10" t="s">
        <v>548</v>
      </c>
      <c r="C207" s="19" t="s">
        <v>172</v>
      </c>
      <c r="D207" s="71">
        <f>+'3'!I207</f>
        <v>0</v>
      </c>
      <c r="E207" s="90">
        <v>0</v>
      </c>
      <c r="F207" s="46">
        <f t="shared" si="20"/>
        <v>0</v>
      </c>
      <c r="G207" s="101">
        <v>0</v>
      </c>
      <c r="H207" s="99">
        <v>0</v>
      </c>
      <c r="I207" s="46">
        <f t="shared" si="21"/>
        <v>0</v>
      </c>
      <c r="J207" s="91"/>
      <c r="K207" s="20">
        <v>90</v>
      </c>
      <c r="L207" s="72">
        <f t="shared" si="22"/>
        <v>0</v>
      </c>
      <c r="M207" s="17" t="s">
        <v>16</v>
      </c>
      <c r="N207" s="18">
        <v>0</v>
      </c>
      <c r="O207" s="23">
        <f t="shared" si="23"/>
        <v>0</v>
      </c>
      <c r="P207" s="19"/>
      <c r="Q207" s="43">
        <f t="shared" si="24"/>
        <v>0</v>
      </c>
    </row>
    <row r="208" spans="1:30" ht="24.6" x14ac:dyDescent="0.65">
      <c r="A208" s="10">
        <v>204</v>
      </c>
      <c r="B208" s="10" t="s">
        <v>549</v>
      </c>
      <c r="C208" s="19" t="s">
        <v>173</v>
      </c>
      <c r="D208" s="71">
        <f>+'3'!I208</f>
        <v>0</v>
      </c>
      <c r="E208" s="90">
        <v>0</v>
      </c>
      <c r="F208" s="46">
        <f t="shared" si="20"/>
        <v>0</v>
      </c>
      <c r="G208" s="101">
        <v>0</v>
      </c>
      <c r="H208" s="99">
        <v>0</v>
      </c>
      <c r="I208" s="46">
        <f t="shared" si="21"/>
        <v>0</v>
      </c>
      <c r="J208" s="91"/>
      <c r="K208" s="20">
        <v>90</v>
      </c>
      <c r="L208" s="72">
        <f t="shared" si="22"/>
        <v>0</v>
      </c>
      <c r="M208" s="17" t="s">
        <v>16</v>
      </c>
      <c r="N208" s="18">
        <v>0</v>
      </c>
      <c r="O208" s="23">
        <f t="shared" si="23"/>
        <v>0</v>
      </c>
      <c r="P208" s="19"/>
      <c r="Q208" s="43">
        <f t="shared" si="24"/>
        <v>0</v>
      </c>
    </row>
    <row r="209" spans="1:17" ht="24.6" x14ac:dyDescent="0.65">
      <c r="A209" s="10">
        <v>205</v>
      </c>
      <c r="B209" s="10" t="s">
        <v>550</v>
      </c>
      <c r="C209" s="19" t="s">
        <v>174</v>
      </c>
      <c r="D209" s="71">
        <f>+'3'!I209</f>
        <v>0</v>
      </c>
      <c r="E209" s="90">
        <v>0</v>
      </c>
      <c r="F209" s="46">
        <f t="shared" si="20"/>
        <v>0</v>
      </c>
      <c r="G209" s="101">
        <v>0</v>
      </c>
      <c r="H209" s="99">
        <v>0</v>
      </c>
      <c r="I209" s="46">
        <f t="shared" si="21"/>
        <v>0</v>
      </c>
      <c r="J209" s="91"/>
      <c r="K209" s="20">
        <v>90</v>
      </c>
      <c r="L209" s="72">
        <f t="shared" si="22"/>
        <v>0</v>
      </c>
      <c r="M209" s="17" t="s">
        <v>16</v>
      </c>
      <c r="N209" s="18">
        <v>0</v>
      </c>
      <c r="O209" s="23">
        <f t="shared" si="23"/>
        <v>0</v>
      </c>
      <c r="P209" s="19"/>
      <c r="Q209" s="43">
        <f t="shared" si="24"/>
        <v>0</v>
      </c>
    </row>
    <row r="210" spans="1:17" ht="24.6" x14ac:dyDescent="0.65">
      <c r="A210" s="10">
        <v>206</v>
      </c>
      <c r="B210" s="10"/>
      <c r="C210" s="19" t="s">
        <v>368</v>
      </c>
      <c r="D210" s="71">
        <f>+'3'!I210</f>
        <v>0</v>
      </c>
      <c r="E210" s="90">
        <v>0</v>
      </c>
      <c r="F210" s="46">
        <f t="shared" si="20"/>
        <v>0</v>
      </c>
      <c r="G210" s="101">
        <v>0</v>
      </c>
      <c r="H210" s="99">
        <v>0</v>
      </c>
      <c r="I210" s="46">
        <f t="shared" si="21"/>
        <v>0</v>
      </c>
      <c r="J210" s="91"/>
      <c r="K210" s="20">
        <v>50</v>
      </c>
      <c r="L210" s="72">
        <f t="shared" si="22"/>
        <v>0</v>
      </c>
      <c r="M210" s="17" t="s">
        <v>16</v>
      </c>
      <c r="N210" s="18">
        <v>0</v>
      </c>
      <c r="O210" s="23">
        <f t="shared" si="23"/>
        <v>0</v>
      </c>
      <c r="P210" s="19"/>
      <c r="Q210" s="43">
        <f t="shared" si="24"/>
        <v>0</v>
      </c>
    </row>
    <row r="211" spans="1:17" ht="24.6" x14ac:dyDescent="0.65">
      <c r="A211" s="10">
        <v>207</v>
      </c>
      <c r="B211" s="10"/>
      <c r="C211" s="19" t="s">
        <v>179</v>
      </c>
      <c r="D211" s="71">
        <f>+'3'!I211</f>
        <v>0</v>
      </c>
      <c r="E211" s="90">
        <v>0</v>
      </c>
      <c r="F211" s="46">
        <f t="shared" si="20"/>
        <v>0</v>
      </c>
      <c r="G211" s="101">
        <v>0</v>
      </c>
      <c r="H211" s="99">
        <v>0</v>
      </c>
      <c r="I211" s="46">
        <f t="shared" si="21"/>
        <v>0</v>
      </c>
      <c r="J211" s="91"/>
      <c r="K211" s="20">
        <v>50</v>
      </c>
      <c r="L211" s="72">
        <f t="shared" si="22"/>
        <v>0</v>
      </c>
      <c r="M211" s="17" t="s">
        <v>16</v>
      </c>
      <c r="N211" s="18">
        <v>0</v>
      </c>
      <c r="O211" s="23">
        <f t="shared" si="23"/>
        <v>0</v>
      </c>
      <c r="P211" s="19"/>
      <c r="Q211" s="43">
        <f t="shared" si="24"/>
        <v>0</v>
      </c>
    </row>
    <row r="212" spans="1:17" ht="24.6" x14ac:dyDescent="0.65">
      <c r="A212" s="10">
        <v>208</v>
      </c>
      <c r="B212" s="10"/>
      <c r="C212" s="19" t="s">
        <v>180</v>
      </c>
      <c r="D212" s="71">
        <f>+'3'!I212</f>
        <v>11</v>
      </c>
      <c r="E212" s="90">
        <v>0</v>
      </c>
      <c r="F212" s="46">
        <f t="shared" ref="F212:F271" si="25">D212+E212</f>
        <v>11</v>
      </c>
      <c r="G212" s="101">
        <v>0</v>
      </c>
      <c r="H212" s="99">
        <v>0</v>
      </c>
      <c r="I212" s="46">
        <f t="shared" si="21"/>
        <v>11</v>
      </c>
      <c r="J212" s="91"/>
      <c r="K212" s="20">
        <v>55</v>
      </c>
      <c r="L212" s="72">
        <f t="shared" si="22"/>
        <v>0</v>
      </c>
      <c r="M212" s="17" t="s">
        <v>16</v>
      </c>
      <c r="N212" s="18">
        <v>0</v>
      </c>
      <c r="O212" s="23">
        <f t="shared" si="23"/>
        <v>0</v>
      </c>
      <c r="P212" s="19"/>
      <c r="Q212" s="43">
        <f t="shared" si="24"/>
        <v>0</v>
      </c>
    </row>
    <row r="213" spans="1:17" ht="24.6" x14ac:dyDescent="0.65">
      <c r="A213" s="10">
        <v>209</v>
      </c>
      <c r="B213" s="10"/>
      <c r="C213" s="19" t="s">
        <v>181</v>
      </c>
      <c r="D213" s="71">
        <f>+'3'!I213</f>
        <v>7</v>
      </c>
      <c r="E213" s="90">
        <v>0</v>
      </c>
      <c r="F213" s="46">
        <f t="shared" si="25"/>
        <v>7</v>
      </c>
      <c r="G213" s="101">
        <v>0</v>
      </c>
      <c r="H213" s="99">
        <v>0</v>
      </c>
      <c r="I213" s="46">
        <f t="shared" si="21"/>
        <v>7</v>
      </c>
      <c r="J213" s="91"/>
      <c r="K213" s="20">
        <v>85</v>
      </c>
      <c r="L213" s="72">
        <f t="shared" si="22"/>
        <v>0</v>
      </c>
      <c r="M213" s="17" t="s">
        <v>16</v>
      </c>
      <c r="N213" s="18">
        <v>0</v>
      </c>
      <c r="O213" s="23">
        <f t="shared" si="23"/>
        <v>0</v>
      </c>
      <c r="P213" s="19"/>
      <c r="Q213" s="43">
        <f t="shared" si="24"/>
        <v>0</v>
      </c>
    </row>
    <row r="214" spans="1:17" ht="24.6" x14ac:dyDescent="0.65">
      <c r="A214" s="10">
        <v>210</v>
      </c>
      <c r="B214" s="10"/>
      <c r="C214" s="19" t="s">
        <v>299</v>
      </c>
      <c r="D214" s="71">
        <f>+'3'!I214</f>
        <v>0</v>
      </c>
      <c r="E214" s="90">
        <v>0</v>
      </c>
      <c r="F214" s="46">
        <f t="shared" si="25"/>
        <v>0</v>
      </c>
      <c r="G214" s="101">
        <v>0</v>
      </c>
      <c r="H214" s="99">
        <v>0</v>
      </c>
      <c r="I214" s="46">
        <f t="shared" si="21"/>
        <v>0</v>
      </c>
      <c r="J214" s="91"/>
      <c r="K214" s="20">
        <v>55</v>
      </c>
      <c r="L214" s="72">
        <f t="shared" si="22"/>
        <v>0</v>
      </c>
      <c r="M214" s="17" t="s">
        <v>16</v>
      </c>
      <c r="N214" s="18">
        <v>0</v>
      </c>
      <c r="O214" s="23">
        <f t="shared" si="23"/>
        <v>0</v>
      </c>
      <c r="P214" s="19"/>
      <c r="Q214" s="43">
        <f t="shared" si="24"/>
        <v>0</v>
      </c>
    </row>
    <row r="215" spans="1:17" ht="24.6" x14ac:dyDescent="0.65">
      <c r="A215" s="10">
        <v>211</v>
      </c>
      <c r="B215" s="10"/>
      <c r="C215" s="19" t="s">
        <v>300</v>
      </c>
      <c r="D215" s="71">
        <f>+'3'!I215</f>
        <v>0</v>
      </c>
      <c r="E215" s="90">
        <v>0</v>
      </c>
      <c r="F215" s="46">
        <f t="shared" si="25"/>
        <v>0</v>
      </c>
      <c r="G215" s="101">
        <v>0</v>
      </c>
      <c r="H215" s="99">
        <v>0</v>
      </c>
      <c r="I215" s="46">
        <f t="shared" si="21"/>
        <v>0</v>
      </c>
      <c r="J215" s="91"/>
      <c r="K215" s="20">
        <v>55</v>
      </c>
      <c r="L215" s="72">
        <f t="shared" si="22"/>
        <v>0</v>
      </c>
      <c r="M215" s="17" t="s">
        <v>16</v>
      </c>
      <c r="N215" s="18">
        <v>0</v>
      </c>
      <c r="O215" s="23">
        <f t="shared" si="23"/>
        <v>0</v>
      </c>
      <c r="P215" s="19"/>
      <c r="Q215" s="43">
        <f t="shared" si="24"/>
        <v>0</v>
      </c>
    </row>
    <row r="216" spans="1:17" ht="24.6" x14ac:dyDescent="0.65">
      <c r="A216" s="10">
        <v>212</v>
      </c>
      <c r="B216" s="10"/>
      <c r="C216" s="19" t="s">
        <v>301</v>
      </c>
      <c r="D216" s="71">
        <f>+'3'!I216</f>
        <v>0</v>
      </c>
      <c r="E216" s="90">
        <v>0</v>
      </c>
      <c r="F216" s="46">
        <f t="shared" si="25"/>
        <v>0</v>
      </c>
      <c r="G216" s="101">
        <v>0</v>
      </c>
      <c r="H216" s="99">
        <v>0</v>
      </c>
      <c r="I216" s="46">
        <f t="shared" si="21"/>
        <v>0</v>
      </c>
      <c r="J216" s="91"/>
      <c r="K216" s="20">
        <v>55</v>
      </c>
      <c r="L216" s="72">
        <f t="shared" si="22"/>
        <v>0</v>
      </c>
      <c r="M216" s="17" t="s">
        <v>16</v>
      </c>
      <c r="N216" s="18">
        <v>0</v>
      </c>
      <c r="O216" s="23">
        <f t="shared" si="23"/>
        <v>0</v>
      </c>
      <c r="P216" s="19"/>
      <c r="Q216" s="43">
        <f t="shared" si="24"/>
        <v>0</v>
      </c>
    </row>
    <row r="217" spans="1:17" ht="24.6" x14ac:dyDescent="0.65">
      <c r="A217" s="10">
        <v>213</v>
      </c>
      <c r="B217" s="10"/>
      <c r="C217" s="19" t="s">
        <v>302</v>
      </c>
      <c r="D217" s="71">
        <f>+'3'!I217</f>
        <v>0</v>
      </c>
      <c r="E217" s="90">
        <v>0</v>
      </c>
      <c r="F217" s="46">
        <f t="shared" si="25"/>
        <v>0</v>
      </c>
      <c r="G217" s="101">
        <v>0</v>
      </c>
      <c r="H217" s="99">
        <v>0</v>
      </c>
      <c r="I217" s="46">
        <f t="shared" si="21"/>
        <v>0</v>
      </c>
      <c r="J217" s="91"/>
      <c r="K217" s="20">
        <v>55</v>
      </c>
      <c r="L217" s="72">
        <f t="shared" si="22"/>
        <v>0</v>
      </c>
      <c r="M217" s="17" t="s">
        <v>16</v>
      </c>
      <c r="N217" s="18">
        <v>0</v>
      </c>
      <c r="O217" s="23">
        <f t="shared" si="23"/>
        <v>0</v>
      </c>
      <c r="P217" s="19"/>
      <c r="Q217" s="43">
        <f t="shared" si="24"/>
        <v>0</v>
      </c>
    </row>
    <row r="218" spans="1:17" ht="24.6" x14ac:dyDescent="0.65">
      <c r="A218" s="10">
        <v>214</v>
      </c>
      <c r="B218" s="10"/>
      <c r="C218" s="19" t="s">
        <v>373</v>
      </c>
      <c r="D218" s="71">
        <f>+'3'!I218</f>
        <v>0</v>
      </c>
      <c r="E218" s="90">
        <v>0</v>
      </c>
      <c r="F218" s="46">
        <f t="shared" si="25"/>
        <v>0</v>
      </c>
      <c r="G218" s="101">
        <v>0</v>
      </c>
      <c r="H218" s="99">
        <v>0</v>
      </c>
      <c r="I218" s="46">
        <f t="shared" si="21"/>
        <v>0</v>
      </c>
      <c r="J218" s="91"/>
      <c r="K218" s="20">
        <v>40</v>
      </c>
      <c r="L218" s="72">
        <f t="shared" si="22"/>
        <v>0</v>
      </c>
      <c r="M218" s="17" t="s">
        <v>16</v>
      </c>
      <c r="N218" s="18">
        <v>0</v>
      </c>
      <c r="O218" s="23">
        <f t="shared" si="23"/>
        <v>0</v>
      </c>
      <c r="P218" s="19"/>
      <c r="Q218" s="43">
        <f t="shared" si="24"/>
        <v>0</v>
      </c>
    </row>
    <row r="219" spans="1:17" ht="24.6" x14ac:dyDescent="0.65">
      <c r="A219" s="10">
        <v>215</v>
      </c>
      <c r="B219" s="10"/>
      <c r="C219" s="19" t="s">
        <v>184</v>
      </c>
      <c r="D219" s="71">
        <f>+'3'!I219</f>
        <v>0</v>
      </c>
      <c r="E219" s="90">
        <v>0</v>
      </c>
      <c r="F219" s="46">
        <f t="shared" si="25"/>
        <v>0</v>
      </c>
      <c r="G219" s="101">
        <v>0</v>
      </c>
      <c r="H219" s="99">
        <v>0</v>
      </c>
      <c r="I219" s="46">
        <f t="shared" si="21"/>
        <v>0</v>
      </c>
      <c r="J219" s="91"/>
      <c r="K219" s="20">
        <v>120</v>
      </c>
      <c r="L219" s="72">
        <f t="shared" si="22"/>
        <v>0</v>
      </c>
      <c r="M219" s="17" t="s">
        <v>16</v>
      </c>
      <c r="N219" s="18">
        <v>0</v>
      </c>
      <c r="O219" s="23">
        <f t="shared" si="23"/>
        <v>0</v>
      </c>
      <c r="P219" s="19"/>
      <c r="Q219" s="43">
        <f t="shared" si="24"/>
        <v>0</v>
      </c>
    </row>
    <row r="220" spans="1:17" ht="24.6" x14ac:dyDescent="0.65">
      <c r="A220" s="10">
        <v>216</v>
      </c>
      <c r="B220" s="10"/>
      <c r="C220" s="19" t="s">
        <v>185</v>
      </c>
      <c r="D220" s="71">
        <f>+'3'!I220</f>
        <v>0</v>
      </c>
      <c r="E220" s="90">
        <v>0</v>
      </c>
      <c r="F220" s="46">
        <f t="shared" si="25"/>
        <v>0</v>
      </c>
      <c r="G220" s="101">
        <v>0</v>
      </c>
      <c r="H220" s="99">
        <v>0</v>
      </c>
      <c r="I220" s="46">
        <f t="shared" si="21"/>
        <v>0</v>
      </c>
      <c r="J220" s="91"/>
      <c r="K220" s="20">
        <v>120</v>
      </c>
      <c r="L220" s="72">
        <f t="shared" si="22"/>
        <v>0</v>
      </c>
      <c r="M220" s="17" t="s">
        <v>16</v>
      </c>
      <c r="N220" s="18">
        <v>0</v>
      </c>
      <c r="O220" s="23">
        <f t="shared" si="23"/>
        <v>0</v>
      </c>
      <c r="P220" s="19"/>
      <c r="Q220" s="43">
        <f t="shared" si="24"/>
        <v>0</v>
      </c>
    </row>
    <row r="221" spans="1:17" ht="24.6" x14ac:dyDescent="0.65">
      <c r="A221" s="10">
        <v>217</v>
      </c>
      <c r="B221" s="10"/>
      <c r="C221" s="19" t="s">
        <v>187</v>
      </c>
      <c r="D221" s="71">
        <f>+'3'!I221</f>
        <v>0</v>
      </c>
      <c r="E221" s="90">
        <v>0</v>
      </c>
      <c r="F221" s="46">
        <f t="shared" si="25"/>
        <v>0</v>
      </c>
      <c r="G221" s="101">
        <v>0</v>
      </c>
      <c r="H221" s="99">
        <v>0</v>
      </c>
      <c r="I221" s="46">
        <f t="shared" si="21"/>
        <v>0</v>
      </c>
      <c r="J221" s="91"/>
      <c r="K221" s="20">
        <v>50</v>
      </c>
      <c r="L221" s="72">
        <f t="shared" si="22"/>
        <v>0</v>
      </c>
      <c r="M221" s="17" t="s">
        <v>16</v>
      </c>
      <c r="N221" s="18">
        <v>0</v>
      </c>
      <c r="O221" s="23">
        <f t="shared" si="23"/>
        <v>0</v>
      </c>
      <c r="P221" s="19"/>
      <c r="Q221" s="43">
        <f t="shared" si="24"/>
        <v>0</v>
      </c>
    </row>
    <row r="222" spans="1:17" ht="24.6" x14ac:dyDescent="0.65">
      <c r="A222" s="10">
        <v>218</v>
      </c>
      <c r="B222" s="10" t="s">
        <v>527</v>
      </c>
      <c r="C222" s="19" t="s">
        <v>188</v>
      </c>
      <c r="D222" s="71">
        <f>+'3'!I222</f>
        <v>0</v>
      </c>
      <c r="E222" s="90">
        <v>0</v>
      </c>
      <c r="F222" s="46">
        <f t="shared" si="25"/>
        <v>0</v>
      </c>
      <c r="G222" s="101">
        <v>0</v>
      </c>
      <c r="H222" s="99">
        <v>0</v>
      </c>
      <c r="I222" s="46">
        <f t="shared" si="21"/>
        <v>0</v>
      </c>
      <c r="J222" s="91"/>
      <c r="K222" s="20">
        <v>50</v>
      </c>
      <c r="L222" s="72">
        <f t="shared" si="22"/>
        <v>0</v>
      </c>
      <c r="M222" s="17" t="s">
        <v>16</v>
      </c>
      <c r="N222" s="18">
        <v>0</v>
      </c>
      <c r="O222" s="23">
        <f t="shared" si="23"/>
        <v>0</v>
      </c>
      <c r="P222" s="19"/>
      <c r="Q222" s="43">
        <f t="shared" si="24"/>
        <v>0</v>
      </c>
    </row>
    <row r="223" spans="1:17" ht="24.6" x14ac:dyDescent="0.65">
      <c r="A223" s="10">
        <v>219</v>
      </c>
      <c r="B223" s="10" t="s">
        <v>524</v>
      </c>
      <c r="C223" s="19" t="s">
        <v>303</v>
      </c>
      <c r="D223" s="71">
        <f>+'3'!I223</f>
        <v>0</v>
      </c>
      <c r="E223" s="90">
        <v>0</v>
      </c>
      <c r="F223" s="46">
        <f t="shared" si="25"/>
        <v>0</v>
      </c>
      <c r="G223" s="101">
        <v>0</v>
      </c>
      <c r="H223" s="99">
        <v>0</v>
      </c>
      <c r="I223" s="46">
        <f t="shared" si="21"/>
        <v>0</v>
      </c>
      <c r="J223" s="91"/>
      <c r="K223" s="20">
        <v>120</v>
      </c>
      <c r="L223" s="72">
        <f t="shared" si="22"/>
        <v>0</v>
      </c>
      <c r="M223" s="17" t="s">
        <v>16</v>
      </c>
      <c r="N223" s="18">
        <v>0</v>
      </c>
      <c r="O223" s="23">
        <f t="shared" si="23"/>
        <v>0</v>
      </c>
      <c r="P223" s="19"/>
      <c r="Q223" s="43">
        <f t="shared" si="24"/>
        <v>0</v>
      </c>
    </row>
    <row r="224" spans="1:17" ht="24.6" x14ac:dyDescent="0.65">
      <c r="A224" s="10">
        <v>220</v>
      </c>
      <c r="B224" s="10"/>
      <c r="C224" s="19" t="s">
        <v>304</v>
      </c>
      <c r="D224" s="71">
        <f>+'3'!I224</f>
        <v>0</v>
      </c>
      <c r="E224" s="90">
        <v>0</v>
      </c>
      <c r="F224" s="46">
        <f t="shared" si="25"/>
        <v>0</v>
      </c>
      <c r="G224" s="101">
        <v>0</v>
      </c>
      <c r="H224" s="99">
        <v>0</v>
      </c>
      <c r="I224" s="46">
        <f t="shared" si="21"/>
        <v>0</v>
      </c>
      <c r="J224" s="91"/>
      <c r="K224" s="20">
        <v>25</v>
      </c>
      <c r="L224" s="72">
        <f t="shared" si="22"/>
        <v>0</v>
      </c>
      <c r="M224" s="17" t="s">
        <v>16</v>
      </c>
      <c r="N224" s="18">
        <v>0</v>
      </c>
      <c r="O224" s="23">
        <f t="shared" si="23"/>
        <v>0</v>
      </c>
      <c r="P224" s="19"/>
      <c r="Q224" s="43">
        <f t="shared" si="24"/>
        <v>0</v>
      </c>
    </row>
    <row r="225" spans="1:17" ht="24.6" x14ac:dyDescent="0.65">
      <c r="A225" s="10">
        <v>221</v>
      </c>
      <c r="B225" s="10"/>
      <c r="C225" s="19" t="s">
        <v>305</v>
      </c>
      <c r="D225" s="71">
        <f>+'3'!I225</f>
        <v>0</v>
      </c>
      <c r="E225" s="90">
        <v>0</v>
      </c>
      <c r="F225" s="46">
        <f t="shared" si="25"/>
        <v>0</v>
      </c>
      <c r="G225" s="101">
        <v>0</v>
      </c>
      <c r="H225" s="99">
        <v>0</v>
      </c>
      <c r="I225" s="46">
        <f t="shared" si="21"/>
        <v>0</v>
      </c>
      <c r="J225" s="91"/>
      <c r="K225" s="20">
        <v>25</v>
      </c>
      <c r="L225" s="72">
        <f t="shared" si="22"/>
        <v>0</v>
      </c>
      <c r="M225" s="17" t="s">
        <v>16</v>
      </c>
      <c r="N225" s="18">
        <v>0</v>
      </c>
      <c r="O225" s="23">
        <f t="shared" si="23"/>
        <v>0</v>
      </c>
      <c r="P225" s="19"/>
      <c r="Q225" s="43">
        <f t="shared" si="24"/>
        <v>0</v>
      </c>
    </row>
    <row r="226" spans="1:17" ht="24.6" x14ac:dyDescent="0.65">
      <c r="A226" s="10">
        <v>222</v>
      </c>
      <c r="B226" s="10"/>
      <c r="C226" s="19" t="s">
        <v>306</v>
      </c>
      <c r="D226" s="71">
        <f>+'3'!I226</f>
        <v>0</v>
      </c>
      <c r="E226" s="90">
        <v>0</v>
      </c>
      <c r="F226" s="46">
        <f t="shared" si="25"/>
        <v>0</v>
      </c>
      <c r="G226" s="101">
        <v>0</v>
      </c>
      <c r="H226" s="99">
        <v>0</v>
      </c>
      <c r="I226" s="46">
        <f t="shared" si="21"/>
        <v>0</v>
      </c>
      <c r="J226" s="91"/>
      <c r="K226" s="20">
        <v>25</v>
      </c>
      <c r="L226" s="72">
        <f t="shared" si="22"/>
        <v>0</v>
      </c>
      <c r="M226" s="17" t="s">
        <v>16</v>
      </c>
      <c r="N226" s="18">
        <v>0</v>
      </c>
      <c r="O226" s="23">
        <f t="shared" si="23"/>
        <v>0</v>
      </c>
      <c r="P226" s="19"/>
      <c r="Q226" s="43">
        <f t="shared" si="24"/>
        <v>0</v>
      </c>
    </row>
    <row r="227" spans="1:17" ht="24.6" x14ac:dyDescent="0.65">
      <c r="A227" s="10">
        <v>223</v>
      </c>
      <c r="B227" s="10"/>
      <c r="C227" s="19" t="s">
        <v>307</v>
      </c>
      <c r="D227" s="71">
        <f>+'3'!I227</f>
        <v>0</v>
      </c>
      <c r="E227" s="90">
        <v>0</v>
      </c>
      <c r="F227" s="46">
        <f t="shared" si="25"/>
        <v>0</v>
      </c>
      <c r="G227" s="101">
        <v>0</v>
      </c>
      <c r="H227" s="99">
        <v>0</v>
      </c>
      <c r="I227" s="46">
        <f t="shared" si="21"/>
        <v>0</v>
      </c>
      <c r="J227" s="91"/>
      <c r="K227" s="20">
        <v>25</v>
      </c>
      <c r="L227" s="72">
        <f t="shared" si="22"/>
        <v>0</v>
      </c>
      <c r="M227" s="17" t="s">
        <v>16</v>
      </c>
      <c r="N227" s="18">
        <v>0</v>
      </c>
      <c r="O227" s="23">
        <f t="shared" si="23"/>
        <v>0</v>
      </c>
      <c r="P227" s="19"/>
      <c r="Q227" s="43">
        <f t="shared" si="24"/>
        <v>0</v>
      </c>
    </row>
    <row r="228" spans="1:17" ht="24.6" x14ac:dyDescent="0.65">
      <c r="A228" s="10">
        <v>224</v>
      </c>
      <c r="B228" s="10"/>
      <c r="C228" s="19" t="s">
        <v>308</v>
      </c>
      <c r="D228" s="71">
        <f>+'3'!I228</f>
        <v>0</v>
      </c>
      <c r="E228" s="90">
        <v>0</v>
      </c>
      <c r="F228" s="46">
        <f t="shared" si="25"/>
        <v>0</v>
      </c>
      <c r="G228" s="101">
        <v>0</v>
      </c>
      <c r="H228" s="99">
        <v>0</v>
      </c>
      <c r="I228" s="46">
        <f t="shared" si="21"/>
        <v>0</v>
      </c>
      <c r="J228" s="91"/>
      <c r="K228" s="20">
        <v>25</v>
      </c>
      <c r="L228" s="72">
        <f t="shared" si="22"/>
        <v>0</v>
      </c>
      <c r="M228" s="17" t="s">
        <v>16</v>
      </c>
      <c r="N228" s="18">
        <v>0</v>
      </c>
      <c r="O228" s="23">
        <f t="shared" si="23"/>
        <v>0</v>
      </c>
      <c r="P228" s="19"/>
      <c r="Q228" s="43">
        <f t="shared" si="24"/>
        <v>0</v>
      </c>
    </row>
    <row r="229" spans="1:17" ht="24.6" x14ac:dyDescent="0.65">
      <c r="A229" s="10">
        <v>225</v>
      </c>
      <c r="B229" s="10"/>
      <c r="C229" s="19" t="s">
        <v>309</v>
      </c>
      <c r="D229" s="71">
        <f>+'3'!I229</f>
        <v>0</v>
      </c>
      <c r="E229" s="90">
        <v>0</v>
      </c>
      <c r="F229" s="46">
        <f t="shared" si="25"/>
        <v>0</v>
      </c>
      <c r="G229" s="101">
        <v>0</v>
      </c>
      <c r="H229" s="99">
        <v>0</v>
      </c>
      <c r="I229" s="46">
        <f t="shared" si="21"/>
        <v>0</v>
      </c>
      <c r="J229" s="91"/>
      <c r="K229" s="20">
        <v>25</v>
      </c>
      <c r="L229" s="72">
        <f t="shared" si="22"/>
        <v>0</v>
      </c>
      <c r="M229" s="17" t="s">
        <v>16</v>
      </c>
      <c r="N229" s="18">
        <v>0</v>
      </c>
      <c r="O229" s="23">
        <f t="shared" si="23"/>
        <v>0</v>
      </c>
      <c r="P229" s="19"/>
      <c r="Q229" s="43">
        <f t="shared" si="24"/>
        <v>0</v>
      </c>
    </row>
    <row r="230" spans="1:17" ht="24.6" x14ac:dyDescent="0.65">
      <c r="A230" s="10">
        <v>226</v>
      </c>
      <c r="B230" s="10"/>
      <c r="C230" s="19" t="s">
        <v>362</v>
      </c>
      <c r="D230" s="71">
        <f>+'3'!I230</f>
        <v>0</v>
      </c>
      <c r="E230" s="90">
        <v>0</v>
      </c>
      <c r="F230" s="46">
        <f t="shared" si="25"/>
        <v>0</v>
      </c>
      <c r="G230" s="101">
        <v>0</v>
      </c>
      <c r="H230" s="99">
        <v>0</v>
      </c>
      <c r="I230" s="46">
        <f t="shared" si="21"/>
        <v>0</v>
      </c>
      <c r="J230" s="91"/>
      <c r="K230" s="20">
        <v>10</v>
      </c>
      <c r="L230" s="72">
        <f t="shared" si="22"/>
        <v>0</v>
      </c>
      <c r="M230" s="17" t="s">
        <v>16</v>
      </c>
      <c r="N230" s="18">
        <v>0</v>
      </c>
      <c r="O230" s="23">
        <f t="shared" si="23"/>
        <v>0</v>
      </c>
      <c r="P230" s="19"/>
      <c r="Q230" s="43">
        <f t="shared" si="24"/>
        <v>0</v>
      </c>
    </row>
    <row r="231" spans="1:17" ht="24.6" x14ac:dyDescent="0.65">
      <c r="A231" s="10">
        <v>227</v>
      </c>
      <c r="B231" s="10"/>
      <c r="C231" s="19" t="s">
        <v>310</v>
      </c>
      <c r="D231" s="71">
        <f>+'3'!I231</f>
        <v>0</v>
      </c>
      <c r="E231" s="90">
        <v>0</v>
      </c>
      <c r="F231" s="46">
        <f t="shared" si="25"/>
        <v>0</v>
      </c>
      <c r="G231" s="101">
        <v>0</v>
      </c>
      <c r="H231" s="99">
        <v>0</v>
      </c>
      <c r="I231" s="46">
        <f t="shared" si="21"/>
        <v>0</v>
      </c>
      <c r="J231" s="91"/>
      <c r="K231" s="20">
        <v>10</v>
      </c>
      <c r="L231" s="72">
        <f t="shared" si="22"/>
        <v>0</v>
      </c>
      <c r="M231" s="17" t="s">
        <v>16</v>
      </c>
      <c r="N231" s="18">
        <v>0</v>
      </c>
      <c r="O231" s="23">
        <f t="shared" si="23"/>
        <v>0</v>
      </c>
      <c r="P231" s="19"/>
      <c r="Q231" s="43">
        <f t="shared" si="24"/>
        <v>0</v>
      </c>
    </row>
    <row r="232" spans="1:17" ht="24.6" x14ac:dyDescent="0.65">
      <c r="A232" s="10">
        <v>228</v>
      </c>
      <c r="B232" s="10"/>
      <c r="C232" s="19" t="s">
        <v>311</v>
      </c>
      <c r="D232" s="71">
        <f>+'3'!I232</f>
        <v>0</v>
      </c>
      <c r="E232" s="90">
        <v>0</v>
      </c>
      <c r="F232" s="46">
        <f t="shared" si="25"/>
        <v>0</v>
      </c>
      <c r="G232" s="101">
        <v>0</v>
      </c>
      <c r="H232" s="99">
        <v>0</v>
      </c>
      <c r="I232" s="46">
        <f t="shared" si="21"/>
        <v>0</v>
      </c>
      <c r="J232" s="91"/>
      <c r="K232" s="20">
        <v>10</v>
      </c>
      <c r="L232" s="72">
        <f t="shared" si="22"/>
        <v>0</v>
      </c>
      <c r="M232" s="17" t="s">
        <v>16</v>
      </c>
      <c r="N232" s="18">
        <v>0</v>
      </c>
      <c r="O232" s="23">
        <f t="shared" si="23"/>
        <v>0</v>
      </c>
      <c r="P232" s="19"/>
      <c r="Q232" s="43">
        <f t="shared" si="24"/>
        <v>0</v>
      </c>
    </row>
    <row r="233" spans="1:17" ht="24.6" x14ac:dyDescent="0.65">
      <c r="A233" s="10">
        <v>229</v>
      </c>
      <c r="B233" s="10"/>
      <c r="C233" s="19" t="s">
        <v>192</v>
      </c>
      <c r="D233" s="71">
        <f>+'3'!I233</f>
        <v>0</v>
      </c>
      <c r="E233" s="90">
        <v>0</v>
      </c>
      <c r="F233" s="46">
        <f>D233+E233</f>
        <v>0</v>
      </c>
      <c r="G233" s="101">
        <v>0</v>
      </c>
      <c r="H233" s="99">
        <v>0</v>
      </c>
      <c r="I233" s="46">
        <f>+F233-G233-J233-H233</f>
        <v>0</v>
      </c>
      <c r="J233" s="91"/>
      <c r="K233" s="20">
        <v>35</v>
      </c>
      <c r="L233" s="72">
        <f>+K233*J233</f>
        <v>0</v>
      </c>
      <c r="M233" s="17" t="s">
        <v>16</v>
      </c>
      <c r="N233" s="18">
        <v>0</v>
      </c>
      <c r="O233" s="23">
        <f>SUM(L233-N233)</f>
        <v>0</v>
      </c>
      <c r="P233" s="19"/>
      <c r="Q233" s="43">
        <f>+L233*P233</f>
        <v>0</v>
      </c>
    </row>
    <row r="234" spans="1:17" ht="24.6" x14ac:dyDescent="0.65">
      <c r="A234" s="10">
        <v>230</v>
      </c>
      <c r="B234" s="10"/>
      <c r="C234" s="19" t="s">
        <v>312</v>
      </c>
      <c r="D234" s="71">
        <f>+'3'!I234</f>
        <v>29</v>
      </c>
      <c r="E234" s="90">
        <v>0</v>
      </c>
      <c r="F234" s="46">
        <f t="shared" si="25"/>
        <v>29</v>
      </c>
      <c r="G234" s="101">
        <v>0</v>
      </c>
      <c r="H234" s="99">
        <v>0</v>
      </c>
      <c r="I234" s="46">
        <f t="shared" si="21"/>
        <v>29</v>
      </c>
      <c r="J234" s="91"/>
      <c r="K234" s="20">
        <v>10</v>
      </c>
      <c r="L234" s="72">
        <f t="shared" si="22"/>
        <v>0</v>
      </c>
      <c r="M234" s="17" t="s">
        <v>16</v>
      </c>
      <c r="N234" s="18">
        <v>0</v>
      </c>
      <c r="O234" s="23">
        <f t="shared" si="23"/>
        <v>0</v>
      </c>
      <c r="P234" s="19"/>
      <c r="Q234" s="43">
        <f t="shared" si="24"/>
        <v>0</v>
      </c>
    </row>
    <row r="235" spans="1:17" ht="24.6" x14ac:dyDescent="0.65">
      <c r="A235" s="10">
        <v>231</v>
      </c>
      <c r="B235" s="10"/>
      <c r="C235" s="19" t="s">
        <v>313</v>
      </c>
      <c r="D235" s="71">
        <f>+'3'!I235</f>
        <v>0</v>
      </c>
      <c r="E235" s="90">
        <v>0</v>
      </c>
      <c r="F235" s="46">
        <f t="shared" si="25"/>
        <v>0</v>
      </c>
      <c r="G235" s="101">
        <v>0</v>
      </c>
      <c r="H235" s="99">
        <v>0</v>
      </c>
      <c r="I235" s="46">
        <f t="shared" si="21"/>
        <v>0</v>
      </c>
      <c r="J235" s="91"/>
      <c r="K235" s="20"/>
      <c r="L235" s="72">
        <f t="shared" si="22"/>
        <v>0</v>
      </c>
      <c r="M235" s="17" t="s">
        <v>16</v>
      </c>
      <c r="N235" s="18">
        <v>0</v>
      </c>
      <c r="O235" s="23">
        <f t="shared" si="23"/>
        <v>0</v>
      </c>
      <c r="P235" s="19"/>
      <c r="Q235" s="43">
        <f t="shared" si="24"/>
        <v>0</v>
      </c>
    </row>
    <row r="236" spans="1:17" ht="24.6" x14ac:dyDescent="0.65">
      <c r="A236" s="10">
        <v>232</v>
      </c>
      <c r="B236" s="10"/>
      <c r="C236" s="19" t="s">
        <v>183</v>
      </c>
      <c r="D236" s="71">
        <f>+'3'!I236</f>
        <v>0</v>
      </c>
      <c r="E236" s="90">
        <v>0</v>
      </c>
      <c r="F236" s="46">
        <f t="shared" si="25"/>
        <v>0</v>
      </c>
      <c r="G236" s="101">
        <v>0</v>
      </c>
      <c r="H236" s="99">
        <v>0</v>
      </c>
      <c r="I236" s="46">
        <f t="shared" si="21"/>
        <v>0</v>
      </c>
      <c r="J236" s="91"/>
      <c r="K236" s="20">
        <v>40</v>
      </c>
      <c r="L236" s="72">
        <f t="shared" si="22"/>
        <v>0</v>
      </c>
      <c r="M236" s="17" t="s">
        <v>16</v>
      </c>
      <c r="N236" s="18">
        <v>0</v>
      </c>
      <c r="O236" s="23">
        <f t="shared" si="23"/>
        <v>0</v>
      </c>
      <c r="P236" s="19"/>
      <c r="Q236" s="43">
        <f t="shared" si="24"/>
        <v>0</v>
      </c>
    </row>
    <row r="237" spans="1:17" ht="24.6" x14ac:dyDescent="0.65">
      <c r="A237" s="10">
        <v>233</v>
      </c>
      <c r="B237" s="10"/>
      <c r="C237" s="19" t="s">
        <v>117</v>
      </c>
      <c r="D237" s="71">
        <f>+'3'!I237</f>
        <v>0</v>
      </c>
      <c r="E237" s="90">
        <v>0</v>
      </c>
      <c r="F237" s="46">
        <f t="shared" si="25"/>
        <v>0</v>
      </c>
      <c r="G237" s="101">
        <v>0</v>
      </c>
      <c r="H237" s="99">
        <v>0</v>
      </c>
      <c r="I237" s="46">
        <f t="shared" si="21"/>
        <v>0</v>
      </c>
      <c r="J237" s="91"/>
      <c r="K237" s="20">
        <v>20</v>
      </c>
      <c r="L237" s="72">
        <f t="shared" si="22"/>
        <v>0</v>
      </c>
      <c r="M237" s="17" t="s">
        <v>16</v>
      </c>
      <c r="N237" s="18">
        <v>0</v>
      </c>
      <c r="O237" s="23">
        <f t="shared" si="23"/>
        <v>0</v>
      </c>
      <c r="P237" s="19"/>
      <c r="Q237" s="43">
        <f t="shared" si="24"/>
        <v>0</v>
      </c>
    </row>
    <row r="238" spans="1:17" ht="24.6" x14ac:dyDescent="0.65">
      <c r="A238" s="10">
        <v>234</v>
      </c>
      <c r="B238" s="10"/>
      <c r="C238" s="19" t="s">
        <v>314</v>
      </c>
      <c r="D238" s="71">
        <f>+'3'!I238</f>
        <v>0</v>
      </c>
      <c r="E238" s="90">
        <v>0</v>
      </c>
      <c r="F238" s="46">
        <f t="shared" si="25"/>
        <v>0</v>
      </c>
      <c r="G238" s="101">
        <v>0</v>
      </c>
      <c r="H238" s="99">
        <v>0</v>
      </c>
      <c r="I238" s="46">
        <f t="shared" si="21"/>
        <v>0</v>
      </c>
      <c r="J238" s="91"/>
      <c r="K238" s="20">
        <v>30</v>
      </c>
      <c r="L238" s="72">
        <f t="shared" si="22"/>
        <v>0</v>
      </c>
      <c r="M238" s="17" t="s">
        <v>16</v>
      </c>
      <c r="N238" s="18">
        <v>0</v>
      </c>
      <c r="O238" s="23">
        <f t="shared" si="23"/>
        <v>0</v>
      </c>
      <c r="P238" s="19"/>
      <c r="Q238" s="43">
        <f t="shared" si="24"/>
        <v>0</v>
      </c>
    </row>
    <row r="239" spans="1:17" ht="24.6" x14ac:dyDescent="0.65">
      <c r="A239" s="10">
        <v>235</v>
      </c>
      <c r="B239" s="10"/>
      <c r="C239" s="19" t="s">
        <v>372</v>
      </c>
      <c r="D239" s="71">
        <f>+'3'!I239</f>
        <v>0</v>
      </c>
      <c r="E239" s="90">
        <v>0</v>
      </c>
      <c r="F239" s="46">
        <f t="shared" si="25"/>
        <v>0</v>
      </c>
      <c r="G239" s="101">
        <v>0</v>
      </c>
      <c r="H239" s="99">
        <v>0</v>
      </c>
      <c r="I239" s="46">
        <f t="shared" si="21"/>
        <v>0</v>
      </c>
      <c r="J239" s="91"/>
      <c r="K239" s="20">
        <v>800</v>
      </c>
      <c r="L239" s="72">
        <f t="shared" si="22"/>
        <v>0</v>
      </c>
      <c r="M239" s="17" t="s">
        <v>16</v>
      </c>
      <c r="N239" s="18">
        <v>0</v>
      </c>
      <c r="O239" s="23">
        <f t="shared" si="23"/>
        <v>0</v>
      </c>
      <c r="P239" s="19"/>
      <c r="Q239" s="43">
        <f t="shared" si="24"/>
        <v>0</v>
      </c>
    </row>
    <row r="240" spans="1:17" ht="24.6" x14ac:dyDescent="0.65">
      <c r="A240" s="10">
        <v>236</v>
      </c>
      <c r="B240" s="10"/>
      <c r="C240" s="19" t="s">
        <v>374</v>
      </c>
      <c r="D240" s="71">
        <f>+'3'!I240</f>
        <v>0</v>
      </c>
      <c r="E240" s="90">
        <v>0</v>
      </c>
      <c r="F240" s="46">
        <f t="shared" si="25"/>
        <v>0</v>
      </c>
      <c r="G240" s="101">
        <v>0</v>
      </c>
      <c r="H240" s="99">
        <v>0</v>
      </c>
      <c r="I240" s="46">
        <f t="shared" si="21"/>
        <v>0</v>
      </c>
      <c r="J240" s="91"/>
      <c r="K240" s="20">
        <v>150</v>
      </c>
      <c r="L240" s="72">
        <f t="shared" si="22"/>
        <v>0</v>
      </c>
      <c r="M240" s="17" t="s">
        <v>16</v>
      </c>
      <c r="N240" s="18">
        <v>0</v>
      </c>
      <c r="O240" s="23">
        <f t="shared" si="23"/>
        <v>0</v>
      </c>
      <c r="P240" s="19"/>
      <c r="Q240" s="43">
        <f t="shared" si="24"/>
        <v>0</v>
      </c>
    </row>
    <row r="241" spans="1:17" ht="24.6" x14ac:dyDescent="0.65">
      <c r="A241" s="10">
        <v>237</v>
      </c>
      <c r="B241" s="10"/>
      <c r="C241" s="19" t="s">
        <v>316</v>
      </c>
      <c r="D241" s="71">
        <f>+'3'!I241</f>
        <v>0</v>
      </c>
      <c r="E241" s="90">
        <v>0</v>
      </c>
      <c r="F241" s="46">
        <f t="shared" si="25"/>
        <v>0</v>
      </c>
      <c r="G241" s="101">
        <v>0</v>
      </c>
      <c r="H241" s="99">
        <v>0</v>
      </c>
      <c r="I241" s="46">
        <f t="shared" si="21"/>
        <v>0</v>
      </c>
      <c r="J241" s="91"/>
      <c r="K241" s="20">
        <v>200</v>
      </c>
      <c r="L241" s="72">
        <f t="shared" si="22"/>
        <v>0</v>
      </c>
      <c r="M241" s="17" t="s">
        <v>16</v>
      </c>
      <c r="N241" s="18">
        <v>0</v>
      </c>
      <c r="O241" s="23">
        <f t="shared" si="23"/>
        <v>0</v>
      </c>
      <c r="P241" s="19"/>
      <c r="Q241" s="43">
        <f t="shared" si="24"/>
        <v>0</v>
      </c>
    </row>
    <row r="242" spans="1:17" ht="24.6" x14ac:dyDescent="0.65">
      <c r="A242" s="10">
        <v>238</v>
      </c>
      <c r="B242" s="10"/>
      <c r="C242" s="19" t="s">
        <v>375</v>
      </c>
      <c r="D242" s="71">
        <f>+'3'!I242</f>
        <v>0</v>
      </c>
      <c r="E242" s="90">
        <v>0</v>
      </c>
      <c r="F242" s="46">
        <f t="shared" si="25"/>
        <v>0</v>
      </c>
      <c r="G242" s="101">
        <v>0</v>
      </c>
      <c r="H242" s="99">
        <v>0</v>
      </c>
      <c r="I242" s="46">
        <f t="shared" si="21"/>
        <v>0</v>
      </c>
      <c r="J242" s="91"/>
      <c r="K242" s="20">
        <v>250</v>
      </c>
      <c r="L242" s="72">
        <f t="shared" si="22"/>
        <v>0</v>
      </c>
      <c r="M242" s="17" t="s">
        <v>16</v>
      </c>
      <c r="N242" s="18">
        <v>0</v>
      </c>
      <c r="O242" s="23">
        <f t="shared" si="23"/>
        <v>0</v>
      </c>
      <c r="P242" s="19"/>
      <c r="Q242" s="43">
        <f t="shared" si="24"/>
        <v>0</v>
      </c>
    </row>
    <row r="243" spans="1:17" ht="24.6" x14ac:dyDescent="0.65">
      <c r="A243" s="10">
        <v>239</v>
      </c>
      <c r="B243" s="10"/>
      <c r="C243" s="19" t="s">
        <v>317</v>
      </c>
      <c r="D243" s="71">
        <f>+'3'!I243</f>
        <v>0</v>
      </c>
      <c r="E243" s="90">
        <v>0</v>
      </c>
      <c r="F243" s="46">
        <f t="shared" si="25"/>
        <v>0</v>
      </c>
      <c r="G243" s="101">
        <v>0</v>
      </c>
      <c r="H243" s="99">
        <v>0</v>
      </c>
      <c r="I243" s="46">
        <f t="shared" si="21"/>
        <v>0</v>
      </c>
      <c r="J243" s="91"/>
      <c r="K243" s="20">
        <v>50</v>
      </c>
      <c r="L243" s="72">
        <f t="shared" si="22"/>
        <v>0</v>
      </c>
      <c r="M243" s="17" t="s">
        <v>16</v>
      </c>
      <c r="N243" s="18">
        <v>0</v>
      </c>
      <c r="O243" s="23">
        <f t="shared" si="23"/>
        <v>0</v>
      </c>
      <c r="P243" s="19"/>
      <c r="Q243" s="43">
        <f t="shared" si="24"/>
        <v>0</v>
      </c>
    </row>
    <row r="244" spans="1:17" ht="24.6" x14ac:dyDescent="0.65">
      <c r="A244" s="10">
        <v>240</v>
      </c>
      <c r="B244" s="10"/>
      <c r="C244" s="19" t="s">
        <v>315</v>
      </c>
      <c r="D244" s="71">
        <f>+'3'!I244</f>
        <v>0</v>
      </c>
      <c r="E244" s="90">
        <v>0</v>
      </c>
      <c r="F244" s="46">
        <f t="shared" si="25"/>
        <v>0</v>
      </c>
      <c r="G244" s="101">
        <v>0</v>
      </c>
      <c r="H244" s="99">
        <v>0</v>
      </c>
      <c r="I244" s="46">
        <f t="shared" si="21"/>
        <v>0</v>
      </c>
      <c r="J244" s="91"/>
      <c r="K244" s="20">
        <v>0</v>
      </c>
      <c r="L244" s="72">
        <f t="shared" si="22"/>
        <v>0</v>
      </c>
      <c r="M244" s="17" t="s">
        <v>16</v>
      </c>
      <c r="N244" s="18">
        <v>0</v>
      </c>
      <c r="O244" s="23">
        <f t="shared" si="23"/>
        <v>0</v>
      </c>
      <c r="P244" s="19"/>
      <c r="Q244" s="43">
        <f t="shared" si="24"/>
        <v>0</v>
      </c>
    </row>
    <row r="245" spans="1:17" ht="24" customHeight="1" x14ac:dyDescent="0.65">
      <c r="A245" s="10">
        <v>241</v>
      </c>
      <c r="B245" s="10"/>
      <c r="C245" s="19" t="s">
        <v>338</v>
      </c>
      <c r="D245" s="71">
        <f>+'3'!I245</f>
        <v>0</v>
      </c>
      <c r="E245" s="90">
        <v>0</v>
      </c>
      <c r="F245" s="46">
        <f t="shared" si="25"/>
        <v>0</v>
      </c>
      <c r="G245" s="101">
        <v>0</v>
      </c>
      <c r="H245" s="99">
        <v>0</v>
      </c>
      <c r="I245" s="46">
        <f t="shared" si="21"/>
        <v>0</v>
      </c>
      <c r="J245" s="91"/>
      <c r="K245" s="20">
        <v>45</v>
      </c>
      <c r="L245" s="72">
        <f t="shared" si="22"/>
        <v>0</v>
      </c>
      <c r="M245" s="17" t="s">
        <v>16</v>
      </c>
      <c r="N245" s="18">
        <v>0</v>
      </c>
      <c r="O245" s="23">
        <f t="shared" si="23"/>
        <v>0</v>
      </c>
      <c r="P245" s="19"/>
      <c r="Q245" s="43">
        <f t="shared" si="24"/>
        <v>0</v>
      </c>
    </row>
    <row r="246" spans="1:17" ht="24.6" x14ac:dyDescent="0.65">
      <c r="A246" s="10">
        <v>242</v>
      </c>
      <c r="B246" s="10"/>
      <c r="C246" s="19" t="s">
        <v>339</v>
      </c>
      <c r="D246" s="71">
        <f>+'3'!I246</f>
        <v>0</v>
      </c>
      <c r="E246" s="90">
        <v>0</v>
      </c>
      <c r="F246" s="46">
        <f t="shared" si="25"/>
        <v>0</v>
      </c>
      <c r="G246" s="101">
        <v>0</v>
      </c>
      <c r="H246" s="99">
        <v>0</v>
      </c>
      <c r="I246" s="46">
        <f t="shared" si="21"/>
        <v>0</v>
      </c>
      <c r="J246" s="91"/>
      <c r="K246" s="20">
        <v>35</v>
      </c>
      <c r="L246" s="72">
        <f t="shared" si="22"/>
        <v>0</v>
      </c>
      <c r="M246" s="17" t="s">
        <v>16</v>
      </c>
      <c r="N246" s="18">
        <v>0</v>
      </c>
      <c r="O246" s="23">
        <f t="shared" si="23"/>
        <v>0</v>
      </c>
      <c r="P246" s="19"/>
      <c r="Q246" s="43">
        <f t="shared" si="24"/>
        <v>0</v>
      </c>
    </row>
    <row r="247" spans="1:17" ht="24.6" x14ac:dyDescent="0.65">
      <c r="A247" s="10">
        <v>243</v>
      </c>
      <c r="B247" s="10"/>
      <c r="C247" s="19" t="s">
        <v>340</v>
      </c>
      <c r="D247" s="71">
        <f>+'3'!I247</f>
        <v>0</v>
      </c>
      <c r="E247" s="90">
        <v>0</v>
      </c>
      <c r="F247" s="46">
        <f t="shared" si="25"/>
        <v>0</v>
      </c>
      <c r="G247" s="101">
        <v>0</v>
      </c>
      <c r="H247" s="99">
        <v>0</v>
      </c>
      <c r="I247" s="46">
        <f t="shared" si="21"/>
        <v>0</v>
      </c>
      <c r="J247" s="91"/>
      <c r="K247" s="20">
        <v>25</v>
      </c>
      <c r="L247" s="72">
        <f t="shared" si="22"/>
        <v>0</v>
      </c>
      <c r="M247" s="17" t="s">
        <v>16</v>
      </c>
      <c r="N247" s="18">
        <v>0</v>
      </c>
      <c r="O247" s="23">
        <f t="shared" si="23"/>
        <v>0</v>
      </c>
      <c r="P247" s="19"/>
      <c r="Q247" s="43">
        <f t="shared" si="24"/>
        <v>0</v>
      </c>
    </row>
    <row r="248" spans="1:17" ht="24.6" x14ac:dyDescent="0.65">
      <c r="A248" s="10">
        <v>244</v>
      </c>
      <c r="B248" s="10"/>
      <c r="C248" s="19" t="s">
        <v>318</v>
      </c>
      <c r="D248" s="71">
        <f>+'3'!I248</f>
        <v>0</v>
      </c>
      <c r="E248" s="90">
        <v>0</v>
      </c>
      <c r="F248" s="46">
        <f t="shared" si="25"/>
        <v>0</v>
      </c>
      <c r="G248" s="101">
        <v>0</v>
      </c>
      <c r="H248" s="99">
        <v>0</v>
      </c>
      <c r="I248" s="46">
        <f t="shared" si="21"/>
        <v>0</v>
      </c>
      <c r="J248" s="91"/>
      <c r="K248" s="20">
        <v>50</v>
      </c>
      <c r="L248" s="72">
        <f t="shared" si="22"/>
        <v>0</v>
      </c>
      <c r="M248" s="17" t="s">
        <v>16</v>
      </c>
      <c r="N248" s="18">
        <v>0</v>
      </c>
      <c r="O248" s="23">
        <f t="shared" si="23"/>
        <v>0</v>
      </c>
      <c r="P248" s="19"/>
      <c r="Q248" s="43">
        <f t="shared" si="24"/>
        <v>0</v>
      </c>
    </row>
    <row r="249" spans="1:17" ht="24.6" x14ac:dyDescent="0.65">
      <c r="A249" s="10">
        <v>245</v>
      </c>
      <c r="B249" s="10"/>
      <c r="C249" s="19" t="s">
        <v>319</v>
      </c>
      <c r="D249" s="71">
        <f>+'3'!I249</f>
        <v>0</v>
      </c>
      <c r="E249" s="90">
        <v>0</v>
      </c>
      <c r="F249" s="46">
        <f t="shared" si="25"/>
        <v>0</v>
      </c>
      <c r="G249" s="101">
        <v>0</v>
      </c>
      <c r="H249" s="99">
        <v>0</v>
      </c>
      <c r="I249" s="46">
        <f t="shared" si="21"/>
        <v>0</v>
      </c>
      <c r="J249" s="91"/>
      <c r="K249" s="20">
        <v>60</v>
      </c>
      <c r="L249" s="72">
        <f t="shared" si="22"/>
        <v>0</v>
      </c>
      <c r="M249" s="17" t="s">
        <v>16</v>
      </c>
      <c r="N249" s="18">
        <v>0</v>
      </c>
      <c r="O249" s="23">
        <f t="shared" si="23"/>
        <v>0</v>
      </c>
      <c r="P249" s="19"/>
      <c r="Q249" s="43">
        <f t="shared" si="24"/>
        <v>0</v>
      </c>
    </row>
    <row r="250" spans="1:17" ht="24.6" x14ac:dyDescent="0.65">
      <c r="A250" s="10">
        <v>246</v>
      </c>
      <c r="B250" s="10"/>
      <c r="C250" s="19" t="s">
        <v>320</v>
      </c>
      <c r="D250" s="71">
        <f>+'3'!I250</f>
        <v>0</v>
      </c>
      <c r="E250" s="90">
        <v>0</v>
      </c>
      <c r="F250" s="46">
        <f t="shared" si="25"/>
        <v>0</v>
      </c>
      <c r="G250" s="101">
        <v>0</v>
      </c>
      <c r="H250" s="99">
        <v>0</v>
      </c>
      <c r="I250" s="46">
        <f t="shared" si="21"/>
        <v>0</v>
      </c>
      <c r="J250" s="91"/>
      <c r="K250" s="20">
        <v>250</v>
      </c>
      <c r="L250" s="72">
        <f t="shared" si="22"/>
        <v>0</v>
      </c>
      <c r="M250" s="17" t="s">
        <v>16</v>
      </c>
      <c r="N250" s="18">
        <v>0</v>
      </c>
      <c r="O250" s="23">
        <f t="shared" si="23"/>
        <v>0</v>
      </c>
      <c r="P250" s="19"/>
      <c r="Q250" s="43">
        <f t="shared" si="24"/>
        <v>0</v>
      </c>
    </row>
    <row r="251" spans="1:17" ht="24.6" x14ac:dyDescent="0.65">
      <c r="A251" s="10">
        <v>247</v>
      </c>
      <c r="B251" s="10"/>
      <c r="C251" s="19" t="s">
        <v>321</v>
      </c>
      <c r="D251" s="71">
        <f>+'3'!I251</f>
        <v>0</v>
      </c>
      <c r="E251" s="90">
        <v>0</v>
      </c>
      <c r="F251" s="46">
        <f t="shared" si="25"/>
        <v>0</v>
      </c>
      <c r="G251" s="101">
        <v>0</v>
      </c>
      <c r="H251" s="99">
        <v>0</v>
      </c>
      <c r="I251" s="46">
        <f t="shared" si="21"/>
        <v>0</v>
      </c>
      <c r="J251" s="91"/>
      <c r="K251" s="15">
        <v>100</v>
      </c>
      <c r="L251" s="72">
        <f t="shared" si="22"/>
        <v>0</v>
      </c>
      <c r="M251" s="17" t="s">
        <v>16</v>
      </c>
      <c r="N251" s="18">
        <v>0</v>
      </c>
      <c r="O251" s="23">
        <f t="shared" si="23"/>
        <v>0</v>
      </c>
      <c r="P251" s="19"/>
      <c r="Q251" s="43">
        <f t="shared" si="24"/>
        <v>0</v>
      </c>
    </row>
    <row r="252" spans="1:17" ht="24.6" x14ac:dyDescent="0.65">
      <c r="A252" s="10">
        <v>248</v>
      </c>
      <c r="B252" s="10"/>
      <c r="C252" s="19" t="s">
        <v>322</v>
      </c>
      <c r="D252" s="71">
        <f>+'3'!I252</f>
        <v>0</v>
      </c>
      <c r="E252" s="90">
        <v>0</v>
      </c>
      <c r="F252" s="46">
        <f t="shared" si="25"/>
        <v>0</v>
      </c>
      <c r="G252" s="101">
        <v>0</v>
      </c>
      <c r="H252" s="99">
        <v>0</v>
      </c>
      <c r="I252" s="46">
        <f t="shared" si="21"/>
        <v>0</v>
      </c>
      <c r="J252" s="91"/>
      <c r="K252" s="15">
        <v>350</v>
      </c>
      <c r="L252" s="72">
        <f t="shared" si="22"/>
        <v>0</v>
      </c>
      <c r="M252" s="17" t="s">
        <v>16</v>
      </c>
      <c r="N252" s="18">
        <v>0</v>
      </c>
      <c r="O252" s="23">
        <f t="shared" si="23"/>
        <v>0</v>
      </c>
      <c r="P252" s="19"/>
      <c r="Q252" s="43">
        <f t="shared" si="24"/>
        <v>0</v>
      </c>
    </row>
    <row r="253" spans="1:17" ht="24.6" x14ac:dyDescent="0.65">
      <c r="A253" s="10">
        <v>249</v>
      </c>
      <c r="B253" s="10"/>
      <c r="C253" s="19" t="s">
        <v>323</v>
      </c>
      <c r="D253" s="71">
        <f>+'3'!I253</f>
        <v>0</v>
      </c>
      <c r="E253" s="90">
        <v>0</v>
      </c>
      <c r="F253" s="46">
        <f t="shared" si="25"/>
        <v>0</v>
      </c>
      <c r="G253" s="101">
        <v>0</v>
      </c>
      <c r="H253" s="99">
        <v>0</v>
      </c>
      <c r="I253" s="46">
        <f t="shared" si="21"/>
        <v>0</v>
      </c>
      <c r="J253" s="91"/>
      <c r="K253" s="15">
        <v>60</v>
      </c>
      <c r="L253" s="72">
        <f t="shared" si="22"/>
        <v>0</v>
      </c>
      <c r="M253" s="17" t="s">
        <v>16</v>
      </c>
      <c r="N253" s="18">
        <v>0</v>
      </c>
      <c r="O253" s="23">
        <f t="shared" si="23"/>
        <v>0</v>
      </c>
      <c r="P253" s="19"/>
      <c r="Q253" s="43">
        <f t="shared" si="24"/>
        <v>0</v>
      </c>
    </row>
    <row r="254" spans="1:17" ht="24.6" x14ac:dyDescent="0.65">
      <c r="A254" s="10">
        <v>250</v>
      </c>
      <c r="B254" s="10"/>
      <c r="C254" s="19" t="s">
        <v>324</v>
      </c>
      <c r="D254" s="71">
        <f>+'3'!I254</f>
        <v>0</v>
      </c>
      <c r="E254" s="90">
        <v>0</v>
      </c>
      <c r="F254" s="46">
        <f t="shared" si="25"/>
        <v>0</v>
      </c>
      <c r="G254" s="101">
        <v>0</v>
      </c>
      <c r="H254" s="99">
        <v>0</v>
      </c>
      <c r="I254" s="46">
        <f t="shared" si="21"/>
        <v>0</v>
      </c>
      <c r="J254" s="91"/>
      <c r="K254" s="15">
        <v>50</v>
      </c>
      <c r="L254" s="72">
        <f t="shared" si="22"/>
        <v>0</v>
      </c>
      <c r="M254" s="17" t="s">
        <v>16</v>
      </c>
      <c r="N254" s="18">
        <v>0</v>
      </c>
      <c r="O254" s="23">
        <f t="shared" si="23"/>
        <v>0</v>
      </c>
      <c r="P254" s="19"/>
      <c r="Q254" s="43">
        <f t="shared" si="24"/>
        <v>0</v>
      </c>
    </row>
    <row r="255" spans="1:17" ht="24.6" x14ac:dyDescent="0.65">
      <c r="A255" s="10">
        <v>251</v>
      </c>
      <c r="B255" s="10"/>
      <c r="C255" s="19" t="s">
        <v>325</v>
      </c>
      <c r="D255" s="71">
        <f>+'3'!I255</f>
        <v>0</v>
      </c>
      <c r="E255" s="90">
        <v>0</v>
      </c>
      <c r="F255" s="46">
        <f t="shared" si="25"/>
        <v>0</v>
      </c>
      <c r="G255" s="101">
        <v>0</v>
      </c>
      <c r="H255" s="99">
        <v>0</v>
      </c>
      <c r="I255" s="46">
        <f t="shared" si="21"/>
        <v>0</v>
      </c>
      <c r="J255" s="91"/>
      <c r="K255" s="15">
        <v>100</v>
      </c>
      <c r="L255" s="72">
        <f t="shared" si="22"/>
        <v>0</v>
      </c>
      <c r="M255" s="17" t="s">
        <v>16</v>
      </c>
      <c r="N255" s="18">
        <v>0</v>
      </c>
      <c r="O255" s="23">
        <f t="shared" si="23"/>
        <v>0</v>
      </c>
      <c r="P255" s="19"/>
      <c r="Q255" s="43">
        <f t="shared" si="24"/>
        <v>0</v>
      </c>
    </row>
    <row r="256" spans="1:17" ht="24.6" x14ac:dyDescent="0.65">
      <c r="A256" s="10">
        <v>252</v>
      </c>
      <c r="B256" s="10"/>
      <c r="C256" s="19" t="s">
        <v>326</v>
      </c>
      <c r="D256" s="71">
        <f>+'3'!I256</f>
        <v>0</v>
      </c>
      <c r="E256" s="90">
        <v>0</v>
      </c>
      <c r="F256" s="46">
        <f t="shared" si="25"/>
        <v>0</v>
      </c>
      <c r="G256" s="101">
        <v>0</v>
      </c>
      <c r="H256" s="99">
        <v>0</v>
      </c>
      <c r="I256" s="46">
        <f t="shared" si="21"/>
        <v>0</v>
      </c>
      <c r="J256" s="91"/>
      <c r="K256" s="15">
        <v>120</v>
      </c>
      <c r="L256" s="72">
        <f t="shared" si="22"/>
        <v>0</v>
      </c>
      <c r="M256" s="17" t="s">
        <v>16</v>
      </c>
      <c r="N256" s="18">
        <v>0</v>
      </c>
      <c r="O256" s="23">
        <f t="shared" si="23"/>
        <v>0</v>
      </c>
      <c r="P256" s="19"/>
      <c r="Q256" s="43">
        <f t="shared" si="24"/>
        <v>0</v>
      </c>
    </row>
    <row r="257" spans="1:17" ht="24.6" x14ac:dyDescent="0.65">
      <c r="A257" s="10">
        <v>253</v>
      </c>
      <c r="B257" s="10"/>
      <c r="C257" s="19" t="s">
        <v>327</v>
      </c>
      <c r="D257" s="71">
        <f>+'3'!I257</f>
        <v>0</v>
      </c>
      <c r="E257" s="90">
        <v>0</v>
      </c>
      <c r="F257" s="46">
        <f t="shared" si="25"/>
        <v>0</v>
      </c>
      <c r="G257" s="101">
        <v>0</v>
      </c>
      <c r="H257" s="99">
        <v>0</v>
      </c>
      <c r="I257" s="46">
        <f t="shared" si="21"/>
        <v>0</v>
      </c>
      <c r="J257" s="91"/>
      <c r="K257" s="15">
        <v>60</v>
      </c>
      <c r="L257" s="72">
        <f t="shared" si="22"/>
        <v>0</v>
      </c>
      <c r="M257" s="17" t="s">
        <v>16</v>
      </c>
      <c r="N257" s="18">
        <v>0</v>
      </c>
      <c r="O257" s="23">
        <f t="shared" si="23"/>
        <v>0</v>
      </c>
      <c r="P257" s="19"/>
      <c r="Q257" s="43">
        <f t="shared" si="24"/>
        <v>0</v>
      </c>
    </row>
    <row r="258" spans="1:17" ht="24.6" x14ac:dyDescent="0.65">
      <c r="A258" s="10">
        <v>254</v>
      </c>
      <c r="B258" s="10"/>
      <c r="C258" s="19" t="s">
        <v>328</v>
      </c>
      <c r="D258" s="71">
        <f>+'3'!I258</f>
        <v>0</v>
      </c>
      <c r="E258" s="90">
        <v>0</v>
      </c>
      <c r="F258" s="46">
        <f t="shared" si="25"/>
        <v>0</v>
      </c>
      <c r="G258" s="101">
        <v>0</v>
      </c>
      <c r="H258" s="99">
        <v>0</v>
      </c>
      <c r="I258" s="46">
        <f t="shared" si="21"/>
        <v>0</v>
      </c>
      <c r="J258" s="91"/>
      <c r="K258" s="15">
        <v>150</v>
      </c>
      <c r="L258" s="72">
        <f t="shared" si="22"/>
        <v>0</v>
      </c>
      <c r="M258" s="17" t="s">
        <v>16</v>
      </c>
      <c r="N258" s="18">
        <v>0</v>
      </c>
      <c r="O258" s="23">
        <f t="shared" si="23"/>
        <v>0</v>
      </c>
      <c r="P258" s="19"/>
      <c r="Q258" s="43">
        <f t="shared" si="24"/>
        <v>0</v>
      </c>
    </row>
    <row r="259" spans="1:17" ht="24.6" x14ac:dyDescent="0.65">
      <c r="A259" s="10">
        <v>255</v>
      </c>
      <c r="B259" s="10"/>
      <c r="C259" s="19" t="s">
        <v>329</v>
      </c>
      <c r="D259" s="71">
        <f>+'3'!I259</f>
        <v>0</v>
      </c>
      <c r="E259" s="90">
        <v>0</v>
      </c>
      <c r="F259" s="46">
        <f t="shared" si="25"/>
        <v>0</v>
      </c>
      <c r="G259" s="101">
        <v>0</v>
      </c>
      <c r="H259" s="99">
        <v>0</v>
      </c>
      <c r="I259" s="46">
        <f t="shared" si="21"/>
        <v>0</v>
      </c>
      <c r="J259" s="91"/>
      <c r="K259" s="15">
        <v>150</v>
      </c>
      <c r="L259" s="72">
        <f t="shared" si="22"/>
        <v>0</v>
      </c>
      <c r="M259" s="17" t="s">
        <v>16</v>
      </c>
      <c r="N259" s="18">
        <v>0</v>
      </c>
      <c r="O259" s="23">
        <f t="shared" si="23"/>
        <v>0</v>
      </c>
      <c r="P259" s="19"/>
      <c r="Q259" s="43">
        <f t="shared" si="24"/>
        <v>0</v>
      </c>
    </row>
    <row r="260" spans="1:17" ht="24.6" x14ac:dyDescent="0.65">
      <c r="A260" s="10">
        <v>256</v>
      </c>
      <c r="B260" s="10"/>
      <c r="C260" s="19" t="s">
        <v>330</v>
      </c>
      <c r="D260" s="71">
        <f>+'3'!I260</f>
        <v>0</v>
      </c>
      <c r="E260" s="90">
        <v>0</v>
      </c>
      <c r="F260" s="46">
        <f t="shared" si="25"/>
        <v>0</v>
      </c>
      <c r="G260" s="101">
        <v>0</v>
      </c>
      <c r="H260" s="99">
        <v>0</v>
      </c>
      <c r="I260" s="46">
        <f t="shared" si="21"/>
        <v>0</v>
      </c>
      <c r="J260" s="91"/>
      <c r="K260" s="15">
        <v>200</v>
      </c>
      <c r="L260" s="72">
        <f t="shared" si="22"/>
        <v>0</v>
      </c>
      <c r="M260" s="17" t="s">
        <v>16</v>
      </c>
      <c r="N260" s="18">
        <v>0</v>
      </c>
      <c r="O260" s="23">
        <f t="shared" si="23"/>
        <v>0</v>
      </c>
      <c r="P260" s="19"/>
      <c r="Q260" s="43">
        <f t="shared" si="24"/>
        <v>0</v>
      </c>
    </row>
    <row r="261" spans="1:17" ht="24.6" x14ac:dyDescent="0.65">
      <c r="A261" s="10">
        <v>257</v>
      </c>
      <c r="B261" s="10"/>
      <c r="C261" s="19" t="s">
        <v>331</v>
      </c>
      <c r="D261" s="71">
        <f>+'3'!I261</f>
        <v>0</v>
      </c>
      <c r="E261" s="90">
        <v>0</v>
      </c>
      <c r="F261" s="46">
        <f t="shared" si="25"/>
        <v>0</v>
      </c>
      <c r="G261" s="101">
        <v>0</v>
      </c>
      <c r="H261" s="99">
        <v>0</v>
      </c>
      <c r="I261" s="46">
        <f t="shared" si="21"/>
        <v>0</v>
      </c>
      <c r="J261" s="91"/>
      <c r="K261" s="15"/>
      <c r="L261" s="72">
        <f t="shared" si="22"/>
        <v>0</v>
      </c>
      <c r="M261" s="17" t="s">
        <v>16</v>
      </c>
      <c r="N261" s="18">
        <v>0</v>
      </c>
      <c r="O261" s="23">
        <f t="shared" si="23"/>
        <v>0</v>
      </c>
      <c r="P261" s="19"/>
      <c r="Q261" s="43">
        <f t="shared" si="24"/>
        <v>0</v>
      </c>
    </row>
    <row r="262" spans="1:17" ht="24.6" x14ac:dyDescent="0.65">
      <c r="A262" s="10">
        <v>258</v>
      </c>
      <c r="B262" s="10"/>
      <c r="C262" s="19" t="s">
        <v>332</v>
      </c>
      <c r="D262" s="71">
        <f>+'3'!I262</f>
        <v>0</v>
      </c>
      <c r="E262" s="90">
        <v>0</v>
      </c>
      <c r="F262" s="46">
        <f t="shared" si="25"/>
        <v>0</v>
      </c>
      <c r="G262" s="101">
        <v>0</v>
      </c>
      <c r="H262" s="99">
        <v>0</v>
      </c>
      <c r="I262" s="46">
        <f t="shared" si="21"/>
        <v>0</v>
      </c>
      <c r="J262" s="91"/>
      <c r="K262" s="15"/>
      <c r="L262" s="72">
        <f t="shared" si="22"/>
        <v>0</v>
      </c>
      <c r="M262" s="17" t="s">
        <v>16</v>
      </c>
      <c r="N262" s="18">
        <v>0</v>
      </c>
      <c r="O262" s="23">
        <f t="shared" si="23"/>
        <v>0</v>
      </c>
      <c r="P262" s="19"/>
      <c r="Q262" s="43">
        <f t="shared" si="24"/>
        <v>0</v>
      </c>
    </row>
    <row r="263" spans="1:17" ht="24.6" x14ac:dyDescent="0.65">
      <c r="A263" s="10">
        <v>259</v>
      </c>
      <c r="B263" s="10"/>
      <c r="C263" s="19" t="s">
        <v>369</v>
      </c>
      <c r="D263" s="71">
        <f>+'3'!I263</f>
        <v>0</v>
      </c>
      <c r="E263" s="90">
        <v>0</v>
      </c>
      <c r="F263" s="46">
        <f t="shared" si="25"/>
        <v>0</v>
      </c>
      <c r="G263" s="101">
        <v>0</v>
      </c>
      <c r="H263" s="99">
        <v>0</v>
      </c>
      <c r="I263" s="46">
        <f t="shared" si="21"/>
        <v>0</v>
      </c>
      <c r="J263" s="91"/>
      <c r="K263" s="15"/>
      <c r="L263" s="72">
        <f t="shared" si="22"/>
        <v>0</v>
      </c>
      <c r="M263" s="17" t="s">
        <v>16</v>
      </c>
      <c r="N263" s="18">
        <v>0</v>
      </c>
      <c r="O263" s="23">
        <f t="shared" si="23"/>
        <v>0</v>
      </c>
      <c r="P263" s="19"/>
      <c r="Q263" s="43">
        <f t="shared" si="24"/>
        <v>0</v>
      </c>
    </row>
    <row r="264" spans="1:17" ht="24.6" x14ac:dyDescent="0.65">
      <c r="A264" s="10">
        <v>260</v>
      </c>
      <c r="B264" s="10"/>
      <c r="C264" s="19" t="s">
        <v>468</v>
      </c>
      <c r="D264" s="71">
        <f>+'3'!I264</f>
        <v>0</v>
      </c>
      <c r="E264" s="90">
        <v>0</v>
      </c>
      <c r="F264" s="46">
        <f t="shared" si="25"/>
        <v>0</v>
      </c>
      <c r="G264" s="101">
        <v>0</v>
      </c>
      <c r="H264" s="99">
        <v>0</v>
      </c>
      <c r="I264" s="46">
        <f t="shared" ref="I264:I284" si="26">+F264-G264-J264-H264</f>
        <v>0</v>
      </c>
      <c r="J264" s="91"/>
      <c r="K264" s="20">
        <v>250</v>
      </c>
      <c r="L264" s="72">
        <f t="shared" ref="L264:L284" si="27">+K264*J264</f>
        <v>0</v>
      </c>
      <c r="M264" s="17" t="s">
        <v>16</v>
      </c>
      <c r="N264" s="18">
        <v>0</v>
      </c>
      <c r="O264" s="23">
        <f t="shared" ref="O264:O284" si="28">SUM(L264-N264)</f>
        <v>0</v>
      </c>
      <c r="P264" s="19"/>
      <c r="Q264" s="43">
        <f t="shared" ref="Q264:Q284" si="29">+L264*P264</f>
        <v>0</v>
      </c>
    </row>
    <row r="265" spans="1:17" ht="24.6" x14ac:dyDescent="0.65">
      <c r="A265" s="10">
        <v>261</v>
      </c>
      <c r="B265" s="10"/>
      <c r="C265" s="19"/>
      <c r="D265" s="71">
        <f>+'3'!I265</f>
        <v>0</v>
      </c>
      <c r="E265" s="90">
        <v>0</v>
      </c>
      <c r="F265" s="46">
        <f t="shared" si="25"/>
        <v>0</v>
      </c>
      <c r="G265" s="101">
        <v>0</v>
      </c>
      <c r="H265" s="99">
        <v>0</v>
      </c>
      <c r="I265" s="46">
        <f t="shared" si="26"/>
        <v>0</v>
      </c>
      <c r="J265" s="91"/>
      <c r="K265" s="20"/>
      <c r="L265" s="72">
        <f t="shared" si="27"/>
        <v>0</v>
      </c>
      <c r="M265" s="17" t="s">
        <v>16</v>
      </c>
      <c r="N265" s="18">
        <v>0</v>
      </c>
      <c r="O265" s="23">
        <f t="shared" si="28"/>
        <v>0</v>
      </c>
      <c r="P265" s="19"/>
      <c r="Q265" s="43">
        <f t="shared" si="29"/>
        <v>0</v>
      </c>
    </row>
    <row r="266" spans="1:17" ht="24.6" x14ac:dyDescent="0.65">
      <c r="A266" s="10">
        <v>262</v>
      </c>
      <c r="B266" s="10"/>
      <c r="C266" s="19"/>
      <c r="D266" s="71">
        <f>+'3'!I266</f>
        <v>0</v>
      </c>
      <c r="E266" s="90">
        <v>0</v>
      </c>
      <c r="F266" s="46">
        <f t="shared" si="25"/>
        <v>0</v>
      </c>
      <c r="G266" s="101">
        <v>0</v>
      </c>
      <c r="H266" s="99">
        <v>0</v>
      </c>
      <c r="I266" s="46">
        <f t="shared" si="26"/>
        <v>0</v>
      </c>
      <c r="J266" s="91"/>
      <c r="K266" s="20"/>
      <c r="L266" s="72">
        <f t="shared" si="27"/>
        <v>0</v>
      </c>
      <c r="M266" s="17" t="s">
        <v>16</v>
      </c>
      <c r="N266" s="18">
        <v>0</v>
      </c>
      <c r="O266" s="23">
        <f t="shared" si="28"/>
        <v>0</v>
      </c>
      <c r="P266" s="19"/>
      <c r="Q266" s="43">
        <f t="shared" si="29"/>
        <v>0</v>
      </c>
    </row>
    <row r="267" spans="1:17" ht="24.6" x14ac:dyDescent="0.65">
      <c r="A267" s="10">
        <v>263</v>
      </c>
      <c r="B267" s="10"/>
      <c r="C267" s="19"/>
      <c r="D267" s="71">
        <f>+'3'!I267</f>
        <v>0</v>
      </c>
      <c r="E267" s="90">
        <v>0</v>
      </c>
      <c r="F267" s="46">
        <f t="shared" si="25"/>
        <v>0</v>
      </c>
      <c r="G267" s="101">
        <v>0</v>
      </c>
      <c r="H267" s="99">
        <v>0</v>
      </c>
      <c r="I267" s="46">
        <f t="shared" si="26"/>
        <v>0</v>
      </c>
      <c r="J267" s="91"/>
      <c r="K267" s="20"/>
      <c r="L267" s="72">
        <f t="shared" si="27"/>
        <v>0</v>
      </c>
      <c r="M267" s="17" t="s">
        <v>16</v>
      </c>
      <c r="N267" s="18">
        <v>0</v>
      </c>
      <c r="O267" s="23">
        <f t="shared" si="28"/>
        <v>0</v>
      </c>
      <c r="P267" s="19"/>
      <c r="Q267" s="43">
        <f t="shared" si="29"/>
        <v>0</v>
      </c>
    </row>
    <row r="268" spans="1:17" ht="24.6" x14ac:dyDescent="0.65">
      <c r="A268" s="10">
        <v>264</v>
      </c>
      <c r="B268" s="10"/>
      <c r="C268" s="19"/>
      <c r="D268" s="71">
        <f>+'3'!I268</f>
        <v>0</v>
      </c>
      <c r="E268" s="90">
        <v>0</v>
      </c>
      <c r="F268" s="46">
        <f t="shared" si="25"/>
        <v>0</v>
      </c>
      <c r="G268" s="101">
        <v>0</v>
      </c>
      <c r="H268" s="99">
        <v>0</v>
      </c>
      <c r="I268" s="46">
        <f t="shared" si="26"/>
        <v>0</v>
      </c>
      <c r="J268" s="91"/>
      <c r="K268" s="20"/>
      <c r="L268" s="72">
        <f t="shared" si="27"/>
        <v>0</v>
      </c>
      <c r="M268" s="17" t="s">
        <v>16</v>
      </c>
      <c r="N268" s="18">
        <v>0</v>
      </c>
      <c r="O268" s="23">
        <f t="shared" si="28"/>
        <v>0</v>
      </c>
      <c r="P268" s="19"/>
      <c r="Q268" s="43">
        <f t="shared" si="29"/>
        <v>0</v>
      </c>
    </row>
    <row r="269" spans="1:17" ht="24.6" x14ac:dyDescent="0.65">
      <c r="A269" s="10">
        <v>265</v>
      </c>
      <c r="B269" s="10"/>
      <c r="C269" s="19"/>
      <c r="D269" s="71">
        <f>+'3'!I269</f>
        <v>0</v>
      </c>
      <c r="E269" s="90">
        <v>0</v>
      </c>
      <c r="F269" s="46">
        <f t="shared" si="25"/>
        <v>0</v>
      </c>
      <c r="G269" s="101">
        <v>0</v>
      </c>
      <c r="H269" s="99">
        <v>0</v>
      </c>
      <c r="I269" s="46">
        <f t="shared" si="26"/>
        <v>0</v>
      </c>
      <c r="J269" s="91"/>
      <c r="K269" s="20"/>
      <c r="L269" s="72">
        <f t="shared" si="27"/>
        <v>0</v>
      </c>
      <c r="M269" s="17" t="s">
        <v>16</v>
      </c>
      <c r="N269" s="18">
        <v>0</v>
      </c>
      <c r="O269" s="23">
        <f t="shared" si="28"/>
        <v>0</v>
      </c>
      <c r="P269" s="19"/>
      <c r="Q269" s="43">
        <f t="shared" si="29"/>
        <v>0</v>
      </c>
    </row>
    <row r="270" spans="1:17" ht="24.6" x14ac:dyDescent="0.65">
      <c r="A270" s="10">
        <v>266</v>
      </c>
      <c r="B270" s="10"/>
      <c r="C270" s="19"/>
      <c r="D270" s="71">
        <f>+'3'!I270</f>
        <v>0</v>
      </c>
      <c r="E270" s="90">
        <v>0</v>
      </c>
      <c r="F270" s="46">
        <f t="shared" si="25"/>
        <v>0</v>
      </c>
      <c r="G270" s="101">
        <v>0</v>
      </c>
      <c r="H270" s="99">
        <v>0</v>
      </c>
      <c r="I270" s="46">
        <f t="shared" si="26"/>
        <v>0</v>
      </c>
      <c r="J270" s="91"/>
      <c r="K270" s="20"/>
      <c r="L270" s="72">
        <f t="shared" si="27"/>
        <v>0</v>
      </c>
      <c r="M270" s="17" t="s">
        <v>16</v>
      </c>
      <c r="N270" s="18">
        <v>0</v>
      </c>
      <c r="O270" s="23">
        <f t="shared" si="28"/>
        <v>0</v>
      </c>
      <c r="P270" s="19"/>
      <c r="Q270" s="43">
        <f t="shared" si="29"/>
        <v>0</v>
      </c>
    </row>
    <row r="271" spans="1:17" ht="24.6" x14ac:dyDescent="0.65">
      <c r="A271" s="10">
        <v>267</v>
      </c>
      <c r="B271" s="10"/>
      <c r="C271" s="19"/>
      <c r="D271" s="71">
        <f>+'3'!I271</f>
        <v>0</v>
      </c>
      <c r="E271" s="90">
        <v>0</v>
      </c>
      <c r="F271" s="46">
        <f t="shared" si="25"/>
        <v>0</v>
      </c>
      <c r="G271" s="101">
        <v>0</v>
      </c>
      <c r="H271" s="99">
        <v>0</v>
      </c>
      <c r="I271" s="46">
        <f t="shared" si="26"/>
        <v>0</v>
      </c>
      <c r="J271" s="91"/>
      <c r="K271" s="20"/>
      <c r="L271" s="72">
        <f t="shared" si="27"/>
        <v>0</v>
      </c>
      <c r="M271" s="17" t="s">
        <v>16</v>
      </c>
      <c r="N271" s="18">
        <v>0</v>
      </c>
      <c r="O271" s="23">
        <f t="shared" si="28"/>
        <v>0</v>
      </c>
      <c r="P271" s="19"/>
      <c r="Q271" s="43">
        <f t="shared" si="29"/>
        <v>0</v>
      </c>
    </row>
    <row r="272" spans="1:17" ht="24.6" x14ac:dyDescent="0.65">
      <c r="A272" s="10">
        <v>268</v>
      </c>
      <c r="B272" s="10"/>
      <c r="C272" s="19"/>
      <c r="D272" s="71">
        <f>+'3'!I272</f>
        <v>0</v>
      </c>
      <c r="E272" s="90">
        <v>0</v>
      </c>
      <c r="F272" s="46">
        <f t="shared" ref="F272:F284" si="30">D272+E272</f>
        <v>0</v>
      </c>
      <c r="G272" s="101">
        <v>0</v>
      </c>
      <c r="H272" s="99">
        <v>0</v>
      </c>
      <c r="I272" s="46">
        <f t="shared" si="26"/>
        <v>0</v>
      </c>
      <c r="J272" s="91"/>
      <c r="K272" s="20"/>
      <c r="L272" s="72">
        <f t="shared" si="27"/>
        <v>0</v>
      </c>
      <c r="M272" s="17" t="s">
        <v>16</v>
      </c>
      <c r="N272" s="18">
        <v>0</v>
      </c>
      <c r="O272" s="23">
        <f t="shared" si="28"/>
        <v>0</v>
      </c>
      <c r="P272" s="19"/>
      <c r="Q272" s="43">
        <f t="shared" si="29"/>
        <v>0</v>
      </c>
    </row>
    <row r="273" spans="1:18" ht="24.6" x14ac:dyDescent="0.65">
      <c r="A273" s="10">
        <v>269</v>
      </c>
      <c r="B273" s="10"/>
      <c r="C273" s="19"/>
      <c r="D273" s="71">
        <f>+'3'!I273</f>
        <v>0</v>
      </c>
      <c r="E273" s="90">
        <v>0</v>
      </c>
      <c r="F273" s="46">
        <f t="shared" si="30"/>
        <v>0</v>
      </c>
      <c r="G273" s="101">
        <v>0</v>
      </c>
      <c r="H273" s="99">
        <v>0</v>
      </c>
      <c r="I273" s="46">
        <f t="shared" si="26"/>
        <v>0</v>
      </c>
      <c r="J273" s="91"/>
      <c r="K273" s="20"/>
      <c r="L273" s="72">
        <f t="shared" si="27"/>
        <v>0</v>
      </c>
      <c r="M273" s="17" t="s">
        <v>16</v>
      </c>
      <c r="N273" s="18">
        <v>0</v>
      </c>
      <c r="O273" s="23">
        <f t="shared" si="28"/>
        <v>0</v>
      </c>
      <c r="P273" s="19"/>
      <c r="Q273" s="43">
        <f t="shared" si="29"/>
        <v>0</v>
      </c>
    </row>
    <row r="274" spans="1:18" ht="24.6" x14ac:dyDescent="0.65">
      <c r="A274" s="10">
        <v>270</v>
      </c>
      <c r="B274" s="10"/>
      <c r="C274" s="19"/>
      <c r="D274" s="71">
        <f>+'3'!I274</f>
        <v>0</v>
      </c>
      <c r="E274" s="90">
        <v>0</v>
      </c>
      <c r="F274" s="46">
        <f t="shared" si="30"/>
        <v>0</v>
      </c>
      <c r="G274" s="101">
        <v>0</v>
      </c>
      <c r="H274" s="99">
        <v>0</v>
      </c>
      <c r="I274" s="46">
        <f t="shared" si="26"/>
        <v>0</v>
      </c>
      <c r="J274" s="91"/>
      <c r="K274" s="20"/>
      <c r="L274" s="72">
        <f t="shared" si="27"/>
        <v>0</v>
      </c>
      <c r="M274" s="17" t="s">
        <v>16</v>
      </c>
      <c r="N274" s="18">
        <v>0</v>
      </c>
      <c r="O274" s="23">
        <f t="shared" si="28"/>
        <v>0</v>
      </c>
      <c r="P274" s="19"/>
      <c r="Q274" s="43">
        <f t="shared" si="29"/>
        <v>0</v>
      </c>
    </row>
    <row r="275" spans="1:18" ht="24.6" x14ac:dyDescent="0.65">
      <c r="A275" s="10">
        <v>271</v>
      </c>
      <c r="B275" s="10"/>
      <c r="C275" s="19"/>
      <c r="D275" s="71">
        <f>+'3'!I275</f>
        <v>0</v>
      </c>
      <c r="E275" s="90">
        <v>0</v>
      </c>
      <c r="F275" s="46">
        <f t="shared" si="30"/>
        <v>0</v>
      </c>
      <c r="G275" s="101">
        <v>0</v>
      </c>
      <c r="H275" s="99">
        <v>0</v>
      </c>
      <c r="I275" s="46">
        <f t="shared" si="26"/>
        <v>0</v>
      </c>
      <c r="J275" s="91"/>
      <c r="K275" s="20"/>
      <c r="L275" s="72">
        <f t="shared" si="27"/>
        <v>0</v>
      </c>
      <c r="M275" s="17" t="s">
        <v>16</v>
      </c>
      <c r="N275" s="18">
        <v>0</v>
      </c>
      <c r="O275" s="23">
        <f t="shared" si="28"/>
        <v>0</v>
      </c>
      <c r="P275" s="19"/>
      <c r="Q275" s="43">
        <f t="shared" si="29"/>
        <v>0</v>
      </c>
    </row>
    <row r="276" spans="1:18" ht="24.6" x14ac:dyDescent="0.65">
      <c r="A276" s="10">
        <v>272</v>
      </c>
      <c r="B276" s="10"/>
      <c r="C276" s="19"/>
      <c r="D276" s="71">
        <f>+'3'!I276</f>
        <v>0</v>
      </c>
      <c r="E276" s="90">
        <v>0</v>
      </c>
      <c r="F276" s="46">
        <f t="shared" si="30"/>
        <v>0</v>
      </c>
      <c r="G276" s="101">
        <v>0</v>
      </c>
      <c r="H276" s="99">
        <v>0</v>
      </c>
      <c r="I276" s="46">
        <f t="shared" si="26"/>
        <v>0</v>
      </c>
      <c r="J276" s="91"/>
      <c r="K276" s="20"/>
      <c r="L276" s="72">
        <f t="shared" si="27"/>
        <v>0</v>
      </c>
      <c r="M276" s="17" t="s">
        <v>16</v>
      </c>
      <c r="N276" s="18">
        <v>0</v>
      </c>
      <c r="O276" s="23">
        <f t="shared" si="28"/>
        <v>0</v>
      </c>
      <c r="P276" s="19"/>
      <c r="Q276" s="43">
        <f t="shared" si="29"/>
        <v>0</v>
      </c>
    </row>
    <row r="277" spans="1:18" ht="24.6" x14ac:dyDescent="0.65">
      <c r="A277" s="10">
        <v>273</v>
      </c>
      <c r="B277" s="10"/>
      <c r="C277" s="19"/>
      <c r="D277" s="71">
        <f>+'3'!I277</f>
        <v>0</v>
      </c>
      <c r="E277" s="90">
        <v>0</v>
      </c>
      <c r="F277" s="46">
        <f t="shared" si="30"/>
        <v>0</v>
      </c>
      <c r="G277" s="101">
        <v>0</v>
      </c>
      <c r="H277" s="99">
        <v>0</v>
      </c>
      <c r="I277" s="46">
        <f t="shared" si="26"/>
        <v>0</v>
      </c>
      <c r="J277" s="91"/>
      <c r="K277" s="20"/>
      <c r="L277" s="72">
        <f t="shared" si="27"/>
        <v>0</v>
      </c>
      <c r="M277" s="17" t="s">
        <v>16</v>
      </c>
      <c r="N277" s="18">
        <v>0</v>
      </c>
      <c r="O277" s="23">
        <f t="shared" si="28"/>
        <v>0</v>
      </c>
      <c r="P277" s="19"/>
      <c r="Q277" s="43">
        <f t="shared" si="29"/>
        <v>0</v>
      </c>
    </row>
    <row r="278" spans="1:18" ht="24.6" x14ac:dyDescent="0.65">
      <c r="A278" s="10">
        <v>274</v>
      </c>
      <c r="B278" s="10"/>
      <c r="C278" s="19"/>
      <c r="D278" s="71">
        <f>+'3'!I278</f>
        <v>0</v>
      </c>
      <c r="E278" s="90">
        <v>0</v>
      </c>
      <c r="F278" s="46">
        <f t="shared" si="30"/>
        <v>0</v>
      </c>
      <c r="G278" s="101">
        <v>0</v>
      </c>
      <c r="H278" s="99">
        <v>0</v>
      </c>
      <c r="I278" s="46">
        <f t="shared" si="26"/>
        <v>0</v>
      </c>
      <c r="J278" s="91"/>
      <c r="K278" s="20"/>
      <c r="L278" s="72">
        <f t="shared" si="27"/>
        <v>0</v>
      </c>
      <c r="M278" s="17" t="s">
        <v>16</v>
      </c>
      <c r="N278" s="18">
        <v>0</v>
      </c>
      <c r="O278" s="23">
        <f t="shared" si="28"/>
        <v>0</v>
      </c>
      <c r="P278" s="19"/>
      <c r="Q278" s="43">
        <f t="shared" si="29"/>
        <v>0</v>
      </c>
    </row>
    <row r="279" spans="1:18" ht="24.6" x14ac:dyDescent="0.65">
      <c r="A279" s="10">
        <v>275</v>
      </c>
      <c r="B279" s="10"/>
      <c r="C279" s="19"/>
      <c r="D279" s="71">
        <f>+'3'!I279</f>
        <v>0</v>
      </c>
      <c r="E279" s="90">
        <v>0</v>
      </c>
      <c r="F279" s="46">
        <f t="shared" si="30"/>
        <v>0</v>
      </c>
      <c r="G279" s="101">
        <v>0</v>
      </c>
      <c r="H279" s="99">
        <v>0</v>
      </c>
      <c r="I279" s="46">
        <f t="shared" si="26"/>
        <v>0</v>
      </c>
      <c r="J279" s="91"/>
      <c r="K279" s="20"/>
      <c r="L279" s="72">
        <f t="shared" si="27"/>
        <v>0</v>
      </c>
      <c r="M279" s="17" t="s">
        <v>16</v>
      </c>
      <c r="N279" s="18">
        <v>0</v>
      </c>
      <c r="O279" s="23">
        <f t="shared" si="28"/>
        <v>0</v>
      </c>
      <c r="P279" s="19"/>
      <c r="Q279" s="43">
        <f t="shared" si="29"/>
        <v>0</v>
      </c>
    </row>
    <row r="280" spans="1:18" ht="24.6" x14ac:dyDescent="0.65">
      <c r="A280" s="10">
        <v>276</v>
      </c>
      <c r="B280" s="10"/>
      <c r="C280" s="19"/>
      <c r="D280" s="71">
        <f>+'3'!I280</f>
        <v>0</v>
      </c>
      <c r="E280" s="90">
        <v>0</v>
      </c>
      <c r="F280" s="46">
        <f t="shared" si="30"/>
        <v>0</v>
      </c>
      <c r="G280" s="101">
        <v>0</v>
      </c>
      <c r="H280" s="99">
        <v>0</v>
      </c>
      <c r="I280" s="46">
        <f t="shared" si="26"/>
        <v>0</v>
      </c>
      <c r="J280" s="91"/>
      <c r="K280" s="20"/>
      <c r="L280" s="72">
        <f t="shared" si="27"/>
        <v>0</v>
      </c>
      <c r="M280" s="17" t="s">
        <v>16</v>
      </c>
      <c r="N280" s="18">
        <v>0</v>
      </c>
      <c r="O280" s="23">
        <f t="shared" si="28"/>
        <v>0</v>
      </c>
      <c r="P280" s="19"/>
      <c r="Q280" s="43">
        <f t="shared" si="29"/>
        <v>0</v>
      </c>
    </row>
    <row r="281" spans="1:18" ht="24.6" x14ac:dyDescent="0.65">
      <c r="A281" s="10">
        <v>277</v>
      </c>
      <c r="B281" s="10"/>
      <c r="C281" s="19"/>
      <c r="D281" s="71">
        <f>+'3'!I281</f>
        <v>0</v>
      </c>
      <c r="E281" s="90">
        <v>0</v>
      </c>
      <c r="F281" s="46">
        <f t="shared" si="30"/>
        <v>0</v>
      </c>
      <c r="G281" s="101">
        <v>0</v>
      </c>
      <c r="H281" s="99">
        <v>0</v>
      </c>
      <c r="I281" s="46">
        <f t="shared" si="26"/>
        <v>0</v>
      </c>
      <c r="J281" s="91"/>
      <c r="K281" s="20"/>
      <c r="L281" s="72">
        <f t="shared" si="27"/>
        <v>0</v>
      </c>
      <c r="M281" s="17" t="s">
        <v>16</v>
      </c>
      <c r="N281" s="18">
        <v>0</v>
      </c>
      <c r="O281" s="23">
        <f t="shared" si="28"/>
        <v>0</v>
      </c>
      <c r="P281" s="19"/>
      <c r="Q281" s="43">
        <f t="shared" si="29"/>
        <v>0</v>
      </c>
    </row>
    <row r="282" spans="1:18" ht="24.6" x14ac:dyDescent="0.65">
      <c r="A282" s="10">
        <v>278</v>
      </c>
      <c r="B282" s="10"/>
      <c r="C282" s="19"/>
      <c r="D282" s="71">
        <f>+'3'!I282</f>
        <v>0</v>
      </c>
      <c r="E282" s="90">
        <v>0</v>
      </c>
      <c r="F282" s="46">
        <f t="shared" si="30"/>
        <v>0</v>
      </c>
      <c r="G282" s="101">
        <v>0</v>
      </c>
      <c r="H282" s="99">
        <v>0</v>
      </c>
      <c r="I282" s="46">
        <f t="shared" si="26"/>
        <v>0</v>
      </c>
      <c r="J282" s="91"/>
      <c r="K282" s="20"/>
      <c r="L282" s="72">
        <f t="shared" si="27"/>
        <v>0</v>
      </c>
      <c r="M282" s="17" t="s">
        <v>16</v>
      </c>
      <c r="N282" s="18">
        <v>0</v>
      </c>
      <c r="O282" s="23">
        <f t="shared" si="28"/>
        <v>0</v>
      </c>
      <c r="P282" s="19"/>
      <c r="Q282" s="43">
        <f t="shared" si="29"/>
        <v>0</v>
      </c>
    </row>
    <row r="283" spans="1:18" ht="24.6" x14ac:dyDescent="0.65">
      <c r="A283" s="10">
        <v>279</v>
      </c>
      <c r="B283" s="10"/>
      <c r="C283" s="19"/>
      <c r="D283" s="71"/>
      <c r="E283" s="90">
        <v>0</v>
      </c>
      <c r="F283" s="46">
        <f t="shared" ref="F283" si="31">D283+E283</f>
        <v>0</v>
      </c>
      <c r="G283" s="101">
        <v>0</v>
      </c>
      <c r="H283" s="99">
        <v>0</v>
      </c>
      <c r="I283" s="46">
        <f t="shared" ref="I283" si="32">+F283-G283-J283-H283</f>
        <v>0</v>
      </c>
      <c r="J283" s="91"/>
      <c r="K283" s="20"/>
      <c r="L283" s="72">
        <f t="shared" ref="L283" si="33">+K283*J283</f>
        <v>0</v>
      </c>
      <c r="M283" s="17" t="s">
        <v>16</v>
      </c>
      <c r="N283" s="18">
        <v>0</v>
      </c>
      <c r="O283" s="23">
        <f t="shared" si="28"/>
        <v>0</v>
      </c>
      <c r="P283" s="19"/>
      <c r="Q283" s="43"/>
    </row>
    <row r="284" spans="1:18" ht="24.6" x14ac:dyDescent="0.65">
      <c r="A284" s="10">
        <v>280</v>
      </c>
      <c r="B284" s="10"/>
      <c r="C284" s="19"/>
      <c r="D284" s="71">
        <f>+'3'!I284</f>
        <v>0</v>
      </c>
      <c r="E284" s="90">
        <v>0</v>
      </c>
      <c r="F284" s="46">
        <f t="shared" si="30"/>
        <v>0</v>
      </c>
      <c r="G284" s="101">
        <v>0</v>
      </c>
      <c r="H284" s="99">
        <v>0</v>
      </c>
      <c r="I284" s="46">
        <f t="shared" si="26"/>
        <v>0</v>
      </c>
      <c r="J284" s="91"/>
      <c r="K284" s="20"/>
      <c r="L284" s="72">
        <f t="shared" si="27"/>
        <v>0</v>
      </c>
      <c r="M284" s="17" t="s">
        <v>16</v>
      </c>
      <c r="N284" s="18">
        <v>0</v>
      </c>
      <c r="O284" s="23">
        <f t="shared" si="28"/>
        <v>0</v>
      </c>
      <c r="P284" s="19"/>
      <c r="Q284" s="43">
        <f t="shared" si="29"/>
        <v>0</v>
      </c>
    </row>
    <row r="285" spans="1:18" ht="24.6" x14ac:dyDescent="0.65">
      <c r="A285" s="1"/>
      <c r="B285" s="1"/>
      <c r="D285" s="24"/>
      <c r="E285" s="25"/>
      <c r="F285" s="24"/>
      <c r="G285" s="25"/>
      <c r="H285" s="25"/>
      <c r="I285" s="24"/>
      <c r="J285" s="24"/>
      <c r="K285" s="26"/>
      <c r="L285" s="28"/>
      <c r="M285" s="27"/>
      <c r="N285" s="18">
        <v>0</v>
      </c>
      <c r="O285" s="95" t="s">
        <v>213</v>
      </c>
      <c r="P285" s="96"/>
      <c r="Q285" s="96">
        <f>SUM(Q5:Q284)</f>
        <v>0</v>
      </c>
      <c r="R285" s="96"/>
    </row>
    <row r="286" spans="1:18" ht="25.5" customHeight="1" x14ac:dyDescent="0.6">
      <c r="A286" s="1"/>
      <c r="B286" s="1"/>
      <c r="D286" s="24"/>
      <c r="E286" s="25"/>
      <c r="F286" s="24"/>
      <c r="G286" s="25"/>
      <c r="H286" s="25"/>
      <c r="I286" s="24"/>
      <c r="J286" s="182" t="s">
        <v>212</v>
      </c>
      <c r="K286" s="183"/>
      <c r="L286" s="30">
        <f>+AB188</f>
        <v>0</v>
      </c>
      <c r="M286" s="27"/>
      <c r="N286" s="29"/>
    </row>
    <row r="287" spans="1:18" ht="24.6" x14ac:dyDescent="0.65">
      <c r="A287" s="1"/>
      <c r="B287" s="1"/>
      <c r="D287" s="31"/>
      <c r="F287" s="31"/>
      <c r="I287" s="31"/>
      <c r="J287" s="32"/>
      <c r="K287" s="184" t="s">
        <v>202</v>
      </c>
      <c r="L287" s="184"/>
      <c r="M287" s="33">
        <f>SUM(L5:L286)</f>
        <v>4600</v>
      </c>
    </row>
    <row r="288" spans="1:18" ht="24.6" x14ac:dyDescent="0.65">
      <c r="A288" s="1"/>
      <c r="B288" s="1"/>
      <c r="D288" s="31"/>
      <c r="F288" s="31"/>
      <c r="I288" s="31"/>
      <c r="K288" s="169" t="s">
        <v>203</v>
      </c>
      <c r="L288" s="170"/>
      <c r="M288" s="36"/>
    </row>
    <row r="289" spans="1:24" ht="24.6" x14ac:dyDescent="0.65">
      <c r="A289" s="1"/>
      <c r="B289" s="1"/>
      <c r="D289" s="31"/>
      <c r="F289" s="31"/>
      <c r="I289" s="31"/>
      <c r="K289" s="34" t="s">
        <v>204</v>
      </c>
      <c r="L289" s="35"/>
      <c r="M289" s="36">
        <f>SUM(N289:AS289)</f>
        <v>1635</v>
      </c>
      <c r="N289" s="2">
        <v>100</v>
      </c>
      <c r="O289" s="2">
        <v>180</v>
      </c>
      <c r="P289" s="2">
        <v>100</v>
      </c>
      <c r="Q289" s="2">
        <v>220</v>
      </c>
      <c r="R289" s="2">
        <v>200</v>
      </c>
      <c r="S289" s="2">
        <v>100</v>
      </c>
      <c r="T289" s="2">
        <v>250</v>
      </c>
      <c r="U289" s="2">
        <v>100</v>
      </c>
      <c r="V289" s="2">
        <v>55</v>
      </c>
      <c r="W289" s="2">
        <v>150</v>
      </c>
      <c r="X289" s="2">
        <v>180</v>
      </c>
    </row>
    <row r="290" spans="1:24" ht="24.6" x14ac:dyDescent="0.65">
      <c r="A290" s="1"/>
      <c r="B290" s="1"/>
      <c r="D290" s="31"/>
      <c r="F290" s="31"/>
      <c r="I290" s="31"/>
      <c r="K290" s="169" t="s">
        <v>205</v>
      </c>
      <c r="L290" s="170"/>
      <c r="M290" s="36">
        <v>0</v>
      </c>
    </row>
    <row r="291" spans="1:24" ht="24.6" x14ac:dyDescent="0.65">
      <c r="A291" s="1"/>
      <c r="B291" s="1"/>
      <c r="D291" s="31"/>
      <c r="F291" s="31"/>
      <c r="I291" s="31"/>
      <c r="K291" s="169" t="s">
        <v>206</v>
      </c>
      <c r="L291" s="170"/>
      <c r="M291" s="36">
        <v>0</v>
      </c>
    </row>
    <row r="292" spans="1:24" ht="24.6" x14ac:dyDescent="0.65">
      <c r="A292" s="1"/>
      <c r="B292" s="1"/>
      <c r="D292" s="31"/>
      <c r="F292" s="31"/>
      <c r="I292" s="31"/>
      <c r="K292" s="169" t="s">
        <v>207</v>
      </c>
      <c r="L292" s="170"/>
      <c r="M292" s="37">
        <f>SUM(N5:N285)</f>
        <v>970</v>
      </c>
    </row>
    <row r="293" spans="1:24" ht="24.6" x14ac:dyDescent="0.65">
      <c r="A293" s="1"/>
      <c r="B293" s="1"/>
      <c r="D293" s="31"/>
      <c r="F293" s="31"/>
      <c r="I293" s="31"/>
      <c r="K293" s="169" t="s">
        <v>208</v>
      </c>
      <c r="L293" s="170"/>
      <c r="M293" s="33">
        <f>M287-M288-M289-M291-M292</f>
        <v>1995</v>
      </c>
    </row>
    <row r="294" spans="1:24" ht="24.6" x14ac:dyDescent="0.65">
      <c r="A294" s="1"/>
      <c r="B294" s="1"/>
      <c r="D294" s="31"/>
      <c r="F294" s="31"/>
      <c r="I294" s="31"/>
      <c r="K294" s="169" t="s">
        <v>209</v>
      </c>
      <c r="L294" s="170"/>
      <c r="M294" s="37">
        <v>1995</v>
      </c>
    </row>
    <row r="295" spans="1:24" ht="24.6" x14ac:dyDescent="0.65">
      <c r="A295" s="1"/>
      <c r="B295" s="1"/>
      <c r="D295" s="31"/>
      <c r="F295" s="31"/>
      <c r="I295" s="31"/>
      <c r="K295" s="169" t="s">
        <v>210</v>
      </c>
      <c r="L295" s="170"/>
      <c r="M295" s="33">
        <f>+M294-M293</f>
        <v>0</v>
      </c>
    </row>
    <row r="296" spans="1:24" ht="24.6" x14ac:dyDescent="0.65">
      <c r="I296" s="2"/>
      <c r="K296" s="169" t="s">
        <v>211</v>
      </c>
      <c r="L296" s="170"/>
      <c r="M296" s="33">
        <f>+M294-M293</f>
        <v>0</v>
      </c>
    </row>
    <row r="297" spans="1:24" x14ac:dyDescent="0.6">
      <c r="I297" s="2"/>
      <c r="K297" s="2"/>
    </row>
    <row r="298" spans="1:24" ht="24.6" x14ac:dyDescent="0.65">
      <c r="I298" s="2"/>
      <c r="K298" s="92" t="s">
        <v>333</v>
      </c>
    </row>
    <row r="299" spans="1:24" x14ac:dyDescent="0.6">
      <c r="I299" s="2"/>
      <c r="K299" s="2"/>
    </row>
    <row r="300" spans="1:24" x14ac:dyDescent="0.6">
      <c r="I300" s="2"/>
      <c r="K300" s="2"/>
    </row>
    <row r="301" spans="1:24" x14ac:dyDescent="0.6">
      <c r="I301" s="2"/>
      <c r="K301" s="2"/>
    </row>
    <row r="302" spans="1:24" x14ac:dyDescent="0.6">
      <c r="I302" s="2"/>
      <c r="K302" s="2"/>
    </row>
    <row r="303" spans="1:24" x14ac:dyDescent="0.6">
      <c r="I303" s="2"/>
      <c r="K303" s="2"/>
    </row>
    <row r="304" spans="1:24" x14ac:dyDescent="0.6">
      <c r="I304" s="2"/>
      <c r="K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4:AD296" xr:uid="{C5C92BA4-26A3-4651-B446-A147BD6B036F}"/>
  <mergeCells count="35">
    <mergeCell ref="A2:M2"/>
    <mergeCell ref="S2:AC2"/>
    <mergeCell ref="A3:A4"/>
    <mergeCell ref="C3:C4"/>
    <mergeCell ref="D3:D4"/>
    <mergeCell ref="E3:E4"/>
    <mergeCell ref="F3:F4"/>
    <mergeCell ref="I3:I4"/>
    <mergeCell ref="J3:L3"/>
    <mergeCell ref="M3:M4"/>
    <mergeCell ref="Y3:Y4"/>
    <mergeCell ref="Z3:AB3"/>
    <mergeCell ref="AC3:AC4"/>
    <mergeCell ref="H3:H4"/>
    <mergeCell ref="P3:P4"/>
    <mergeCell ref="Q3:Q4"/>
    <mergeCell ref="AD3:AD4"/>
    <mergeCell ref="V3:V4"/>
    <mergeCell ref="W3:W4"/>
    <mergeCell ref="K293:L293"/>
    <mergeCell ref="T32:AA32"/>
    <mergeCell ref="N3:N4"/>
    <mergeCell ref="S3:S4"/>
    <mergeCell ref="T3:T4"/>
    <mergeCell ref="U3:U4"/>
    <mergeCell ref="B3:B4"/>
    <mergeCell ref="K294:L294"/>
    <mergeCell ref="K295:L295"/>
    <mergeCell ref="K296:L296"/>
    <mergeCell ref="J286:K286"/>
    <mergeCell ref="K287:L287"/>
    <mergeCell ref="K288:L288"/>
    <mergeCell ref="K290:L290"/>
    <mergeCell ref="K291:L291"/>
    <mergeCell ref="K292:L29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6701-BDD1-440C-9F2A-10A5091D595D}">
  <sheetPr>
    <tabColor rgb="FFF789D2"/>
  </sheetPr>
  <dimension ref="A1:AD371"/>
  <sheetViews>
    <sheetView zoomScaleNormal="100" workbookViewId="0">
      <pane xSplit="9" ySplit="4" topLeftCell="J5" activePane="bottomRight" state="frozen"/>
      <selection activeCell="K15" sqref="K15"/>
      <selection pane="topRight" activeCell="K15" sqref="K15"/>
      <selection pane="bottomLeft" activeCell="K15" sqref="K15"/>
      <selection pane="bottomRight" activeCell="K15" sqref="K15"/>
    </sheetView>
  </sheetViews>
  <sheetFormatPr defaultColWidth="9" defaultRowHeight="24" x14ac:dyDescent="0.6"/>
  <cols>
    <col min="1" max="1" width="6.69921875" style="2" customWidth="1"/>
    <col min="2" max="2" width="14" style="2" hidden="1" customWidth="1"/>
    <col min="3" max="3" width="43.69921875" style="2" bestFit="1" customWidth="1"/>
    <col min="4" max="8" width="9.69921875" style="2" customWidth="1"/>
    <col min="9" max="9" width="9.69921875" style="38" customWidth="1"/>
    <col min="10" max="10" width="9.69921875" style="2" customWidth="1"/>
    <col min="11" max="11" width="9.69921875" style="39" customWidth="1"/>
    <col min="12" max="12" width="10.69921875" style="2" customWidth="1"/>
    <col min="13" max="13" width="17.69921875" style="2" bestFit="1" customWidth="1"/>
    <col min="14" max="14" width="9" style="2"/>
    <col min="15" max="15" width="19.09765625" style="2" customWidth="1"/>
    <col min="16" max="16" width="10.09765625" style="2" customWidth="1"/>
    <col min="17" max="17" width="17.69921875" style="2" bestFit="1" customWidth="1"/>
    <col min="18" max="18" width="10.09765625" style="2" bestFit="1" customWidth="1"/>
    <col min="19" max="19" width="9" style="2"/>
    <col min="20" max="20" width="34.69921875" style="2" bestFit="1" customWidth="1"/>
    <col min="21" max="28" width="9" style="2"/>
    <col min="29" max="29" width="15.69921875" style="2" customWidth="1"/>
    <col min="30" max="16384" width="9" style="2"/>
  </cols>
  <sheetData>
    <row r="1" spans="1:30" x14ac:dyDescent="0.6">
      <c r="A1" s="1"/>
      <c r="B1" s="1"/>
      <c r="I1" s="2"/>
      <c r="K1" s="2"/>
    </row>
    <row r="2" spans="1:30" s="3" customFormat="1" ht="28.8" x14ac:dyDescent="0.75">
      <c r="A2" s="180" t="s">
        <v>263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S2" s="181" t="s">
        <v>0</v>
      </c>
      <c r="T2" s="181"/>
      <c r="U2" s="181"/>
      <c r="V2" s="181"/>
      <c r="W2" s="181"/>
      <c r="X2" s="181"/>
      <c r="Y2" s="181"/>
      <c r="Z2" s="181"/>
      <c r="AA2" s="181"/>
      <c r="AB2" s="181"/>
      <c r="AC2" s="181"/>
    </row>
    <row r="3" spans="1:30" s="5" customFormat="1" ht="26.4" x14ac:dyDescent="0.7">
      <c r="A3" s="171" t="s">
        <v>1</v>
      </c>
      <c r="B3" s="167" t="s">
        <v>487</v>
      </c>
      <c r="C3" s="176" t="s">
        <v>2</v>
      </c>
      <c r="D3" s="171" t="s">
        <v>3</v>
      </c>
      <c r="E3" s="171" t="s">
        <v>4</v>
      </c>
      <c r="F3" s="171" t="s">
        <v>5</v>
      </c>
      <c r="G3" s="100" t="s">
        <v>6</v>
      </c>
      <c r="H3" s="178" t="s">
        <v>335</v>
      </c>
      <c r="I3" s="171" t="s">
        <v>7</v>
      </c>
      <c r="J3" s="177" t="s">
        <v>8</v>
      </c>
      <c r="K3" s="177"/>
      <c r="L3" s="177"/>
      <c r="M3" s="171" t="s">
        <v>9</v>
      </c>
      <c r="N3" s="175" t="s">
        <v>10</v>
      </c>
      <c r="P3" s="163" t="s">
        <v>336</v>
      </c>
      <c r="Q3" s="165" t="s">
        <v>337</v>
      </c>
      <c r="S3" s="171" t="s">
        <v>1</v>
      </c>
      <c r="T3" s="171" t="s">
        <v>2</v>
      </c>
      <c r="U3" s="171" t="s">
        <v>3</v>
      </c>
      <c r="V3" s="171" t="s">
        <v>4</v>
      </c>
      <c r="W3" s="171" t="s">
        <v>5</v>
      </c>
      <c r="X3" s="88" t="s">
        <v>6</v>
      </c>
      <c r="Y3" s="171" t="s">
        <v>7</v>
      </c>
      <c r="Z3" s="177" t="s">
        <v>8</v>
      </c>
      <c r="AA3" s="177"/>
      <c r="AB3" s="177"/>
      <c r="AC3" s="171" t="s">
        <v>9</v>
      </c>
      <c r="AD3" s="175" t="s">
        <v>10</v>
      </c>
    </row>
    <row r="4" spans="1:30" s="5" customFormat="1" ht="26.4" x14ac:dyDescent="0.7">
      <c r="A4" s="171"/>
      <c r="B4" s="168"/>
      <c r="C4" s="176"/>
      <c r="D4" s="171"/>
      <c r="E4" s="171"/>
      <c r="F4" s="171"/>
      <c r="G4" s="100" t="s">
        <v>11</v>
      </c>
      <c r="H4" s="179"/>
      <c r="I4" s="171"/>
      <c r="J4" s="88" t="s">
        <v>12</v>
      </c>
      <c r="K4" s="89" t="s">
        <v>13</v>
      </c>
      <c r="L4" s="88" t="s">
        <v>14</v>
      </c>
      <c r="M4" s="171"/>
      <c r="N4" s="175"/>
      <c r="P4" s="164"/>
      <c r="Q4" s="166"/>
      <c r="S4" s="171"/>
      <c r="T4" s="171"/>
      <c r="U4" s="171"/>
      <c r="V4" s="171"/>
      <c r="W4" s="171"/>
      <c r="X4" s="88" t="s">
        <v>11</v>
      </c>
      <c r="Y4" s="171"/>
      <c r="Z4" s="88" t="s">
        <v>12</v>
      </c>
      <c r="AA4" s="89" t="s">
        <v>13</v>
      </c>
      <c r="AB4" s="88" t="s">
        <v>14</v>
      </c>
      <c r="AC4" s="171"/>
      <c r="AD4" s="175"/>
    </row>
    <row r="5" spans="1:30" ht="24.6" x14ac:dyDescent="0.65">
      <c r="A5" s="10">
        <v>1</v>
      </c>
      <c r="B5" s="10" t="s">
        <v>492</v>
      </c>
      <c r="C5" s="19" t="s">
        <v>407</v>
      </c>
      <c r="D5" s="71">
        <f>+'4'!I5</f>
        <v>25</v>
      </c>
      <c r="E5" s="90">
        <v>0</v>
      </c>
      <c r="F5" s="46">
        <f t="shared" ref="F5:F147" si="0">D5+E5</f>
        <v>25</v>
      </c>
      <c r="G5" s="101">
        <v>0</v>
      </c>
      <c r="H5" s="99">
        <v>0</v>
      </c>
      <c r="I5" s="46">
        <f t="shared" ref="I5:I71" si="1">+F5-G5-J5-H5</f>
        <v>23</v>
      </c>
      <c r="J5" s="91">
        <v>2</v>
      </c>
      <c r="K5" s="15">
        <v>50</v>
      </c>
      <c r="L5" s="72">
        <f>+K5*J5</f>
        <v>100</v>
      </c>
      <c r="M5" s="17" t="s">
        <v>16</v>
      </c>
      <c r="N5" s="18">
        <v>0</v>
      </c>
      <c r="O5" s="23">
        <f>SUM(L5-N5)</f>
        <v>100</v>
      </c>
      <c r="P5" s="19"/>
      <c r="Q5" s="43">
        <f>+L5*P5</f>
        <v>0</v>
      </c>
      <c r="S5" s="10">
        <v>1</v>
      </c>
      <c r="T5" s="19"/>
      <c r="U5" s="46">
        <v>0</v>
      </c>
      <c r="V5" s="90">
        <v>0</v>
      </c>
      <c r="W5" s="46">
        <f t="shared" ref="W5:W14" si="2">U5+V5</f>
        <v>0</v>
      </c>
      <c r="X5" s="90">
        <v>0</v>
      </c>
      <c r="Y5" s="46">
        <f t="shared" ref="Y5:Y14" si="3">W5-X5-Z5</f>
        <v>0</v>
      </c>
      <c r="Z5" s="91">
        <v>0</v>
      </c>
      <c r="AA5" s="22"/>
      <c r="AB5" s="43">
        <f t="shared" ref="AB5:AB14" si="4">Z5*AA5</f>
        <v>0</v>
      </c>
      <c r="AC5" s="17" t="s">
        <v>16</v>
      </c>
      <c r="AD5" s="18">
        <v>0</v>
      </c>
    </row>
    <row r="6" spans="1:30" ht="24.6" x14ac:dyDescent="0.65">
      <c r="A6" s="10">
        <v>2</v>
      </c>
      <c r="B6" s="10" t="s">
        <v>508</v>
      </c>
      <c r="C6" s="19" t="s">
        <v>408</v>
      </c>
      <c r="D6" s="71">
        <f>+'4'!I6</f>
        <v>198</v>
      </c>
      <c r="E6" s="90">
        <v>0</v>
      </c>
      <c r="F6" s="46">
        <f t="shared" si="0"/>
        <v>198</v>
      </c>
      <c r="G6" s="101">
        <v>0</v>
      </c>
      <c r="H6" s="99">
        <v>0</v>
      </c>
      <c r="I6" s="46">
        <f t="shared" si="1"/>
        <v>195</v>
      </c>
      <c r="J6" s="91">
        <v>3</v>
      </c>
      <c r="K6" s="15">
        <v>100</v>
      </c>
      <c r="L6" s="72">
        <f t="shared" ref="L6:L72" si="5">+K6*J6</f>
        <v>300</v>
      </c>
      <c r="M6" s="17" t="s">
        <v>431</v>
      </c>
      <c r="N6" s="18">
        <v>100</v>
      </c>
      <c r="O6" s="23">
        <f t="shared" ref="O6:O72" si="6">SUM(L6-N6)</f>
        <v>200</v>
      </c>
      <c r="P6" s="19"/>
      <c r="Q6" s="43">
        <f t="shared" ref="Q6:Q72" si="7">+L6*P6</f>
        <v>0</v>
      </c>
      <c r="S6" s="10">
        <v>2</v>
      </c>
      <c r="T6" s="19"/>
      <c r="U6" s="46">
        <v>0</v>
      </c>
      <c r="V6" s="90">
        <v>0</v>
      </c>
      <c r="W6" s="46">
        <f t="shared" si="2"/>
        <v>0</v>
      </c>
      <c r="X6" s="90">
        <v>0</v>
      </c>
      <c r="Y6" s="46">
        <f t="shared" si="3"/>
        <v>0</v>
      </c>
      <c r="Z6" s="91">
        <v>0</v>
      </c>
      <c r="AA6" s="22"/>
      <c r="AB6" s="43">
        <f t="shared" si="4"/>
        <v>0</v>
      </c>
      <c r="AC6" s="17" t="s">
        <v>16</v>
      </c>
      <c r="AD6" s="18">
        <v>0</v>
      </c>
    </row>
    <row r="7" spans="1:30" ht="24.6" x14ac:dyDescent="0.65">
      <c r="A7" s="10">
        <v>3</v>
      </c>
      <c r="B7" s="10"/>
      <c r="C7" s="19" t="s">
        <v>395</v>
      </c>
      <c r="D7" s="71">
        <f>+'4'!I7</f>
        <v>0</v>
      </c>
      <c r="E7" s="90">
        <v>0</v>
      </c>
      <c r="F7" s="46">
        <f t="shared" si="0"/>
        <v>0</v>
      </c>
      <c r="G7" s="101">
        <v>0</v>
      </c>
      <c r="H7" s="99">
        <v>0</v>
      </c>
      <c r="I7" s="46">
        <f t="shared" si="1"/>
        <v>0</v>
      </c>
      <c r="J7" s="91"/>
      <c r="K7" s="15">
        <v>50</v>
      </c>
      <c r="L7" s="72">
        <f t="shared" si="5"/>
        <v>0</v>
      </c>
      <c r="M7" s="17" t="s">
        <v>16</v>
      </c>
      <c r="N7" s="18">
        <v>0</v>
      </c>
      <c r="O7" s="23">
        <f t="shared" si="6"/>
        <v>0</v>
      </c>
      <c r="P7" s="19"/>
      <c r="Q7" s="43">
        <f t="shared" si="7"/>
        <v>0</v>
      </c>
      <c r="S7" s="10">
        <v>3</v>
      </c>
      <c r="T7" s="19"/>
      <c r="U7" s="46">
        <v>0</v>
      </c>
      <c r="V7" s="90">
        <v>0</v>
      </c>
      <c r="W7" s="46">
        <f t="shared" si="2"/>
        <v>0</v>
      </c>
      <c r="X7" s="90">
        <v>0</v>
      </c>
      <c r="Y7" s="46">
        <f t="shared" si="3"/>
        <v>0</v>
      </c>
      <c r="Z7" s="91">
        <v>0</v>
      </c>
      <c r="AA7" s="22"/>
      <c r="AB7" s="43">
        <f t="shared" si="4"/>
        <v>0</v>
      </c>
      <c r="AC7" s="17" t="s">
        <v>16</v>
      </c>
      <c r="AD7" s="18">
        <v>0</v>
      </c>
    </row>
    <row r="8" spans="1:30" ht="24.6" x14ac:dyDescent="0.65">
      <c r="A8" s="10">
        <v>4</v>
      </c>
      <c r="B8" s="10"/>
      <c r="C8" s="19" t="s">
        <v>394</v>
      </c>
      <c r="D8" s="71">
        <f>+'4'!I8</f>
        <v>0</v>
      </c>
      <c r="E8" s="90">
        <v>0</v>
      </c>
      <c r="F8" s="46">
        <f t="shared" si="0"/>
        <v>0</v>
      </c>
      <c r="G8" s="101">
        <v>0</v>
      </c>
      <c r="H8" s="99">
        <v>0</v>
      </c>
      <c r="I8" s="46">
        <f t="shared" si="1"/>
        <v>0</v>
      </c>
      <c r="J8" s="91"/>
      <c r="K8" s="15">
        <v>100</v>
      </c>
      <c r="L8" s="72">
        <f t="shared" si="5"/>
        <v>0</v>
      </c>
      <c r="M8" s="17" t="s">
        <v>16</v>
      </c>
      <c r="N8" s="18">
        <v>0</v>
      </c>
      <c r="O8" s="23">
        <f t="shared" si="6"/>
        <v>0</v>
      </c>
      <c r="P8" s="19"/>
      <c r="Q8" s="43">
        <f t="shared" si="7"/>
        <v>0</v>
      </c>
      <c r="S8" s="10">
        <v>4</v>
      </c>
      <c r="T8" s="19"/>
      <c r="U8" s="46">
        <v>0</v>
      </c>
      <c r="V8" s="90">
        <v>0</v>
      </c>
      <c r="W8" s="46">
        <f t="shared" si="2"/>
        <v>0</v>
      </c>
      <c r="X8" s="90">
        <v>0</v>
      </c>
      <c r="Y8" s="46">
        <f t="shared" si="3"/>
        <v>0</v>
      </c>
      <c r="Z8" s="91">
        <v>0</v>
      </c>
      <c r="AA8" s="22"/>
      <c r="AB8" s="43">
        <f t="shared" si="4"/>
        <v>0</v>
      </c>
      <c r="AC8" s="17" t="s">
        <v>16</v>
      </c>
      <c r="AD8" s="18">
        <v>0</v>
      </c>
    </row>
    <row r="9" spans="1:30" ht="24.6" x14ac:dyDescent="0.65">
      <c r="A9" s="10">
        <v>5</v>
      </c>
      <c r="B9" s="10"/>
      <c r="C9" s="19" t="s">
        <v>20</v>
      </c>
      <c r="D9" s="71">
        <f>+'4'!I9</f>
        <v>0</v>
      </c>
      <c r="E9" s="90">
        <v>0</v>
      </c>
      <c r="F9" s="46">
        <f t="shared" si="0"/>
        <v>0</v>
      </c>
      <c r="G9" s="101">
        <v>0</v>
      </c>
      <c r="H9" s="99">
        <v>0</v>
      </c>
      <c r="I9" s="46">
        <f t="shared" si="1"/>
        <v>0</v>
      </c>
      <c r="J9" s="91"/>
      <c r="K9" s="15">
        <v>10</v>
      </c>
      <c r="L9" s="72">
        <f t="shared" si="5"/>
        <v>0</v>
      </c>
      <c r="M9" s="17" t="s">
        <v>16</v>
      </c>
      <c r="N9" s="18">
        <v>0</v>
      </c>
      <c r="O9" s="23">
        <f t="shared" si="6"/>
        <v>0</v>
      </c>
      <c r="P9" s="19"/>
      <c r="Q9" s="43">
        <f t="shared" si="7"/>
        <v>0</v>
      </c>
      <c r="S9" s="10">
        <v>5</v>
      </c>
      <c r="T9" s="19"/>
      <c r="U9" s="46">
        <v>0</v>
      </c>
      <c r="V9" s="90">
        <v>0</v>
      </c>
      <c r="W9" s="46">
        <f t="shared" si="2"/>
        <v>0</v>
      </c>
      <c r="X9" s="90">
        <v>0</v>
      </c>
      <c r="Y9" s="46">
        <f t="shared" si="3"/>
        <v>0</v>
      </c>
      <c r="Z9" s="91">
        <v>0</v>
      </c>
      <c r="AA9" s="22"/>
      <c r="AB9" s="43">
        <f t="shared" si="4"/>
        <v>0</v>
      </c>
      <c r="AC9" s="17" t="s">
        <v>16</v>
      </c>
      <c r="AD9" s="18">
        <v>0</v>
      </c>
    </row>
    <row r="10" spans="1:30" ht="24.6" x14ac:dyDescent="0.65">
      <c r="A10" s="10">
        <v>6</v>
      </c>
      <c r="B10" s="10" t="s">
        <v>514</v>
      </c>
      <c r="C10" s="19" t="s">
        <v>21</v>
      </c>
      <c r="D10" s="71">
        <f>+'4'!I10</f>
        <v>0</v>
      </c>
      <c r="E10" s="90">
        <v>0</v>
      </c>
      <c r="F10" s="46">
        <f t="shared" si="0"/>
        <v>0</v>
      </c>
      <c r="G10" s="101">
        <v>0</v>
      </c>
      <c r="H10" s="99">
        <v>0</v>
      </c>
      <c r="I10" s="46">
        <f t="shared" si="1"/>
        <v>0</v>
      </c>
      <c r="J10" s="91"/>
      <c r="K10" s="15">
        <v>15</v>
      </c>
      <c r="L10" s="72">
        <f t="shared" si="5"/>
        <v>0</v>
      </c>
      <c r="M10" s="17" t="s">
        <v>16</v>
      </c>
      <c r="N10" s="18">
        <v>0</v>
      </c>
      <c r="O10" s="23">
        <f t="shared" si="6"/>
        <v>0</v>
      </c>
      <c r="P10" s="19"/>
      <c r="Q10" s="43">
        <f t="shared" si="7"/>
        <v>0</v>
      </c>
      <c r="S10" s="10">
        <v>6</v>
      </c>
      <c r="T10" s="19"/>
      <c r="U10" s="46">
        <v>0</v>
      </c>
      <c r="V10" s="90">
        <v>0</v>
      </c>
      <c r="W10" s="46">
        <f t="shared" si="2"/>
        <v>0</v>
      </c>
      <c r="X10" s="90">
        <v>0</v>
      </c>
      <c r="Y10" s="46">
        <f t="shared" si="3"/>
        <v>0</v>
      </c>
      <c r="Z10" s="91">
        <v>0</v>
      </c>
      <c r="AA10" s="22"/>
      <c r="AB10" s="43">
        <f t="shared" si="4"/>
        <v>0</v>
      </c>
      <c r="AC10" s="17" t="s">
        <v>16</v>
      </c>
      <c r="AD10" s="18">
        <v>0</v>
      </c>
    </row>
    <row r="11" spans="1:30" ht="24.6" x14ac:dyDescent="0.65">
      <c r="A11" s="10">
        <v>7</v>
      </c>
      <c r="B11" s="10"/>
      <c r="C11" s="19" t="s">
        <v>401</v>
      </c>
      <c r="D11" s="71">
        <f>+'4'!I11</f>
        <v>0</v>
      </c>
      <c r="E11" s="90">
        <v>0</v>
      </c>
      <c r="F11" s="46">
        <f t="shared" si="0"/>
        <v>0</v>
      </c>
      <c r="G11" s="101">
        <v>0</v>
      </c>
      <c r="H11" s="99">
        <v>0</v>
      </c>
      <c r="I11" s="46">
        <f t="shared" si="1"/>
        <v>0</v>
      </c>
      <c r="J11" s="91"/>
      <c r="K11" s="15">
        <v>40</v>
      </c>
      <c r="L11" s="72">
        <f t="shared" si="5"/>
        <v>0</v>
      </c>
      <c r="M11" s="17" t="s">
        <v>16</v>
      </c>
      <c r="N11" s="18">
        <v>0</v>
      </c>
      <c r="O11" s="23">
        <f t="shared" si="6"/>
        <v>0</v>
      </c>
      <c r="P11" s="19"/>
      <c r="Q11" s="43">
        <f t="shared" si="7"/>
        <v>0</v>
      </c>
      <c r="S11" s="10">
        <v>7</v>
      </c>
      <c r="T11" s="19"/>
      <c r="U11" s="46">
        <v>0</v>
      </c>
      <c r="V11" s="90">
        <v>0</v>
      </c>
      <c r="W11" s="46">
        <f t="shared" si="2"/>
        <v>0</v>
      </c>
      <c r="X11" s="90">
        <v>0</v>
      </c>
      <c r="Y11" s="46">
        <f t="shared" si="3"/>
        <v>0</v>
      </c>
      <c r="Z11" s="91">
        <v>0</v>
      </c>
      <c r="AA11" s="22"/>
      <c r="AB11" s="43">
        <f t="shared" si="4"/>
        <v>0</v>
      </c>
      <c r="AC11" s="17" t="s">
        <v>16</v>
      </c>
      <c r="AD11" s="18">
        <v>0</v>
      </c>
    </row>
    <row r="12" spans="1:30" ht="24.6" x14ac:dyDescent="0.65">
      <c r="A12" s="10">
        <v>8</v>
      </c>
      <c r="B12" s="10"/>
      <c r="C12" s="19" t="s">
        <v>378</v>
      </c>
      <c r="D12" s="71">
        <f>+'4'!I12</f>
        <v>0</v>
      </c>
      <c r="E12" s="90">
        <v>0</v>
      </c>
      <c r="F12" s="46">
        <f t="shared" si="0"/>
        <v>0</v>
      </c>
      <c r="G12" s="101">
        <v>0</v>
      </c>
      <c r="H12" s="99">
        <v>0</v>
      </c>
      <c r="I12" s="46">
        <f t="shared" si="1"/>
        <v>0</v>
      </c>
      <c r="J12" s="91"/>
      <c r="K12" s="15">
        <v>100</v>
      </c>
      <c r="L12" s="72">
        <f t="shared" si="5"/>
        <v>0</v>
      </c>
      <c r="M12" s="17" t="s">
        <v>16</v>
      </c>
      <c r="N12" s="18">
        <v>0</v>
      </c>
      <c r="O12" s="23">
        <f t="shared" si="6"/>
        <v>0</v>
      </c>
      <c r="P12" s="19"/>
      <c r="Q12" s="43">
        <f t="shared" si="7"/>
        <v>0</v>
      </c>
      <c r="S12" s="10">
        <v>8</v>
      </c>
      <c r="T12" s="19"/>
      <c r="U12" s="46">
        <v>0</v>
      </c>
      <c r="V12" s="90">
        <v>0</v>
      </c>
      <c r="W12" s="46">
        <f t="shared" si="2"/>
        <v>0</v>
      </c>
      <c r="X12" s="90">
        <v>0</v>
      </c>
      <c r="Y12" s="46">
        <f t="shared" si="3"/>
        <v>0</v>
      </c>
      <c r="Z12" s="91">
        <v>0</v>
      </c>
      <c r="AA12" s="22"/>
      <c r="AB12" s="43">
        <f t="shared" si="4"/>
        <v>0</v>
      </c>
      <c r="AC12" s="17" t="s">
        <v>16</v>
      </c>
      <c r="AD12" s="18">
        <v>0</v>
      </c>
    </row>
    <row r="13" spans="1:30" ht="24.6" x14ac:dyDescent="0.65">
      <c r="A13" s="10">
        <v>9</v>
      </c>
      <c r="B13" s="10" t="s">
        <v>507</v>
      </c>
      <c r="C13" s="19" t="s">
        <v>391</v>
      </c>
      <c r="D13" s="71">
        <f>+'4'!I13</f>
        <v>22</v>
      </c>
      <c r="E13" s="90">
        <v>0</v>
      </c>
      <c r="F13" s="46">
        <f t="shared" si="0"/>
        <v>22</v>
      </c>
      <c r="G13" s="101">
        <v>0</v>
      </c>
      <c r="H13" s="99">
        <v>0</v>
      </c>
      <c r="I13" s="46">
        <f t="shared" si="1"/>
        <v>22</v>
      </c>
      <c r="J13" s="91"/>
      <c r="K13" s="15">
        <v>50</v>
      </c>
      <c r="L13" s="72">
        <f t="shared" si="5"/>
        <v>0</v>
      </c>
      <c r="M13" s="17" t="s">
        <v>16</v>
      </c>
      <c r="N13" s="18">
        <v>0</v>
      </c>
      <c r="O13" s="23">
        <f t="shared" si="6"/>
        <v>0</v>
      </c>
      <c r="P13" s="19"/>
      <c r="Q13" s="43">
        <f t="shared" si="7"/>
        <v>0</v>
      </c>
      <c r="S13" s="10">
        <v>9</v>
      </c>
      <c r="T13" s="19"/>
      <c r="U13" s="46">
        <v>0</v>
      </c>
      <c r="V13" s="90">
        <v>0</v>
      </c>
      <c r="W13" s="46">
        <f t="shared" si="2"/>
        <v>0</v>
      </c>
      <c r="X13" s="90">
        <v>0</v>
      </c>
      <c r="Y13" s="46">
        <f t="shared" si="3"/>
        <v>0</v>
      </c>
      <c r="Z13" s="91">
        <v>0</v>
      </c>
      <c r="AA13" s="22"/>
      <c r="AB13" s="43">
        <f t="shared" si="4"/>
        <v>0</v>
      </c>
      <c r="AC13" s="17" t="s">
        <v>16</v>
      </c>
      <c r="AD13" s="18">
        <v>0</v>
      </c>
    </row>
    <row r="14" spans="1:30" ht="24.6" x14ac:dyDescent="0.65">
      <c r="A14" s="10">
        <v>10</v>
      </c>
      <c r="B14" s="10"/>
      <c r="C14" s="19" t="s">
        <v>400</v>
      </c>
      <c r="D14" s="71">
        <f>+'4'!I14</f>
        <v>0</v>
      </c>
      <c r="E14" s="90">
        <v>0</v>
      </c>
      <c r="F14" s="46">
        <f t="shared" si="0"/>
        <v>0</v>
      </c>
      <c r="G14" s="101">
        <v>0</v>
      </c>
      <c r="H14" s="99">
        <v>0</v>
      </c>
      <c r="I14" s="46">
        <f t="shared" si="1"/>
        <v>0</v>
      </c>
      <c r="J14" s="91"/>
      <c r="K14" s="15">
        <v>50</v>
      </c>
      <c r="L14" s="72">
        <f t="shared" si="5"/>
        <v>0</v>
      </c>
      <c r="M14" s="17" t="s">
        <v>16</v>
      </c>
      <c r="N14" s="18">
        <v>0</v>
      </c>
      <c r="O14" s="23">
        <f t="shared" si="6"/>
        <v>0</v>
      </c>
      <c r="P14" s="19"/>
      <c r="Q14" s="43">
        <f t="shared" si="7"/>
        <v>0</v>
      </c>
      <c r="S14" s="10">
        <v>10</v>
      </c>
      <c r="T14" s="19"/>
      <c r="U14" s="46">
        <v>0</v>
      </c>
      <c r="V14" s="90">
        <v>0</v>
      </c>
      <c r="W14" s="46">
        <f t="shared" si="2"/>
        <v>0</v>
      </c>
      <c r="X14" s="90">
        <v>0</v>
      </c>
      <c r="Y14" s="46">
        <f t="shared" si="3"/>
        <v>0</v>
      </c>
      <c r="Z14" s="91">
        <v>0</v>
      </c>
      <c r="AA14" s="22"/>
      <c r="AB14" s="43">
        <f t="shared" si="4"/>
        <v>0</v>
      </c>
      <c r="AC14" s="17" t="s">
        <v>16</v>
      </c>
      <c r="AD14" s="18">
        <v>0</v>
      </c>
    </row>
    <row r="15" spans="1:30" ht="24.6" x14ac:dyDescent="0.65">
      <c r="A15" s="10">
        <v>11</v>
      </c>
      <c r="B15" s="10" t="s">
        <v>520</v>
      </c>
      <c r="C15" s="19" t="s">
        <v>384</v>
      </c>
      <c r="D15" s="71">
        <f>+'4'!I15</f>
        <v>0</v>
      </c>
      <c r="E15" s="90">
        <v>0</v>
      </c>
      <c r="F15" s="46">
        <f t="shared" si="0"/>
        <v>0</v>
      </c>
      <c r="G15" s="101">
        <v>0</v>
      </c>
      <c r="H15" s="99">
        <v>0</v>
      </c>
      <c r="I15" s="46">
        <f t="shared" si="1"/>
        <v>0</v>
      </c>
      <c r="J15" s="91"/>
      <c r="K15" s="15">
        <v>50</v>
      </c>
      <c r="L15" s="72">
        <f t="shared" si="5"/>
        <v>0</v>
      </c>
      <c r="M15" s="17" t="s">
        <v>16</v>
      </c>
      <c r="N15" s="18">
        <v>0</v>
      </c>
      <c r="O15" s="23">
        <f t="shared" si="6"/>
        <v>0</v>
      </c>
      <c r="P15" s="19"/>
      <c r="Q15" s="43">
        <f t="shared" si="7"/>
        <v>0</v>
      </c>
      <c r="S15" s="10">
        <v>11</v>
      </c>
      <c r="T15" s="19"/>
      <c r="U15" s="46">
        <v>0</v>
      </c>
      <c r="V15" s="90">
        <v>0</v>
      </c>
      <c r="W15" s="46">
        <f t="shared" ref="W15:W29" si="8">U15+V15</f>
        <v>0</v>
      </c>
      <c r="X15" s="90">
        <v>0</v>
      </c>
      <c r="Y15" s="46">
        <f t="shared" ref="Y15:Y29" si="9">W15-X15-Z15</f>
        <v>0</v>
      </c>
      <c r="Z15" s="91">
        <v>0</v>
      </c>
      <c r="AA15" s="22"/>
      <c r="AB15" s="43">
        <f t="shared" ref="AB15:AB29" si="10">Z15*AA15</f>
        <v>0</v>
      </c>
      <c r="AC15" s="17" t="s">
        <v>16</v>
      </c>
      <c r="AD15" s="18">
        <v>0</v>
      </c>
    </row>
    <row r="16" spans="1:30" ht="24.6" x14ac:dyDescent="0.65">
      <c r="A16" s="10">
        <v>12</v>
      </c>
      <c r="B16" s="10" t="s">
        <v>509</v>
      </c>
      <c r="C16" s="19" t="s">
        <v>402</v>
      </c>
      <c r="D16" s="71">
        <f>+'4'!I16</f>
        <v>10</v>
      </c>
      <c r="E16" s="90">
        <v>0</v>
      </c>
      <c r="F16" s="46">
        <f t="shared" si="0"/>
        <v>10</v>
      </c>
      <c r="G16" s="101">
        <v>0</v>
      </c>
      <c r="H16" s="99">
        <v>0</v>
      </c>
      <c r="I16" s="46">
        <f t="shared" si="1"/>
        <v>10</v>
      </c>
      <c r="J16" s="91"/>
      <c r="K16" s="15">
        <v>50</v>
      </c>
      <c r="L16" s="72">
        <f t="shared" si="5"/>
        <v>0</v>
      </c>
      <c r="M16" s="17" t="s">
        <v>16</v>
      </c>
      <c r="N16" s="18">
        <v>0</v>
      </c>
      <c r="O16" s="23">
        <f t="shared" si="6"/>
        <v>0</v>
      </c>
      <c r="P16" s="19"/>
      <c r="Q16" s="43">
        <f t="shared" si="7"/>
        <v>0</v>
      </c>
      <c r="S16" s="10">
        <v>12</v>
      </c>
      <c r="T16" s="19"/>
      <c r="U16" s="46">
        <v>0</v>
      </c>
      <c r="V16" s="90">
        <v>0</v>
      </c>
      <c r="W16" s="46">
        <f t="shared" si="8"/>
        <v>0</v>
      </c>
      <c r="X16" s="90">
        <v>0</v>
      </c>
      <c r="Y16" s="46">
        <f t="shared" si="9"/>
        <v>0</v>
      </c>
      <c r="Z16" s="91">
        <v>0</v>
      </c>
      <c r="AA16" s="22"/>
      <c r="AB16" s="43">
        <f t="shared" si="10"/>
        <v>0</v>
      </c>
      <c r="AC16" s="17" t="s">
        <v>16</v>
      </c>
      <c r="AD16" s="18">
        <v>0</v>
      </c>
    </row>
    <row r="17" spans="1:30" ht="24.6" x14ac:dyDescent="0.65">
      <c r="A17" s="10">
        <v>13</v>
      </c>
      <c r="B17" s="10" t="s">
        <v>505</v>
      </c>
      <c r="C17" s="19" t="s">
        <v>382</v>
      </c>
      <c r="D17" s="71">
        <f>+'4'!I17</f>
        <v>23</v>
      </c>
      <c r="E17" s="90">
        <v>0</v>
      </c>
      <c r="F17" s="46">
        <f t="shared" si="0"/>
        <v>23</v>
      </c>
      <c r="G17" s="101">
        <v>0</v>
      </c>
      <c r="H17" s="99">
        <v>0</v>
      </c>
      <c r="I17" s="46">
        <f t="shared" si="1"/>
        <v>20</v>
      </c>
      <c r="J17" s="91">
        <v>3</v>
      </c>
      <c r="K17" s="15">
        <v>50</v>
      </c>
      <c r="L17" s="72">
        <f t="shared" si="5"/>
        <v>150</v>
      </c>
      <c r="M17" s="17" t="s">
        <v>446</v>
      </c>
      <c r="N17" s="18">
        <v>75</v>
      </c>
      <c r="O17" s="23">
        <f t="shared" si="6"/>
        <v>75</v>
      </c>
      <c r="P17" s="19"/>
      <c r="Q17" s="43">
        <f t="shared" si="7"/>
        <v>0</v>
      </c>
      <c r="S17" s="10">
        <v>13</v>
      </c>
      <c r="T17" s="19"/>
      <c r="U17" s="46">
        <v>0</v>
      </c>
      <c r="V17" s="90">
        <v>0</v>
      </c>
      <c r="W17" s="46">
        <f t="shared" si="8"/>
        <v>0</v>
      </c>
      <c r="X17" s="90">
        <v>0</v>
      </c>
      <c r="Y17" s="46">
        <f t="shared" si="9"/>
        <v>0</v>
      </c>
      <c r="Z17" s="91">
        <v>0</v>
      </c>
      <c r="AA17" s="22"/>
      <c r="AB17" s="43">
        <f t="shared" si="10"/>
        <v>0</v>
      </c>
      <c r="AC17" s="17" t="s">
        <v>16</v>
      </c>
      <c r="AD17" s="18">
        <v>0</v>
      </c>
    </row>
    <row r="18" spans="1:30" ht="24.6" x14ac:dyDescent="0.65">
      <c r="A18" s="10">
        <v>14</v>
      </c>
      <c r="B18" s="10"/>
      <c r="C18" s="19" t="s">
        <v>404</v>
      </c>
      <c r="D18" s="71">
        <f>+'4'!I18</f>
        <v>0</v>
      </c>
      <c r="E18" s="90">
        <v>0</v>
      </c>
      <c r="F18" s="46">
        <f t="shared" si="0"/>
        <v>0</v>
      </c>
      <c r="G18" s="101">
        <v>0</v>
      </c>
      <c r="H18" s="99">
        <v>0</v>
      </c>
      <c r="I18" s="46">
        <f t="shared" si="1"/>
        <v>0</v>
      </c>
      <c r="J18" s="91"/>
      <c r="K18" s="15">
        <v>50</v>
      </c>
      <c r="L18" s="72">
        <f t="shared" si="5"/>
        <v>0</v>
      </c>
      <c r="M18" s="17" t="s">
        <v>16</v>
      </c>
      <c r="N18" s="18">
        <v>0</v>
      </c>
      <c r="O18" s="23">
        <f t="shared" si="6"/>
        <v>0</v>
      </c>
      <c r="P18" s="19"/>
      <c r="Q18" s="43">
        <f t="shared" si="7"/>
        <v>0</v>
      </c>
      <c r="S18" s="10">
        <v>14</v>
      </c>
      <c r="T18" s="19"/>
      <c r="U18" s="46">
        <v>0</v>
      </c>
      <c r="V18" s="90">
        <v>0</v>
      </c>
      <c r="W18" s="46">
        <f t="shared" si="8"/>
        <v>0</v>
      </c>
      <c r="X18" s="90">
        <v>0</v>
      </c>
      <c r="Y18" s="46">
        <f t="shared" si="9"/>
        <v>0</v>
      </c>
      <c r="Z18" s="91">
        <v>0</v>
      </c>
      <c r="AA18" s="22"/>
      <c r="AB18" s="43">
        <f t="shared" si="10"/>
        <v>0</v>
      </c>
      <c r="AC18" s="17" t="s">
        <v>16</v>
      </c>
      <c r="AD18" s="18">
        <v>0</v>
      </c>
    </row>
    <row r="19" spans="1:30" ht="24.6" x14ac:dyDescent="0.65">
      <c r="A19" s="10">
        <v>15</v>
      </c>
      <c r="B19" s="10" t="s">
        <v>523</v>
      </c>
      <c r="C19" s="19" t="s">
        <v>386</v>
      </c>
      <c r="D19" s="71">
        <f>+'4'!I19</f>
        <v>0</v>
      </c>
      <c r="E19" s="90">
        <v>0</v>
      </c>
      <c r="F19" s="46">
        <f t="shared" si="0"/>
        <v>0</v>
      </c>
      <c r="G19" s="101">
        <v>0</v>
      </c>
      <c r="H19" s="99">
        <v>0</v>
      </c>
      <c r="I19" s="46">
        <f t="shared" si="1"/>
        <v>0</v>
      </c>
      <c r="J19" s="91"/>
      <c r="K19" s="15">
        <v>50</v>
      </c>
      <c r="L19" s="72">
        <f t="shared" si="5"/>
        <v>0</v>
      </c>
      <c r="M19" s="17" t="s">
        <v>16</v>
      </c>
      <c r="N19" s="18">
        <v>0</v>
      </c>
      <c r="O19" s="23">
        <f t="shared" si="6"/>
        <v>0</v>
      </c>
      <c r="P19" s="19"/>
      <c r="Q19" s="43">
        <f t="shared" si="7"/>
        <v>0</v>
      </c>
      <c r="S19" s="10">
        <v>15</v>
      </c>
      <c r="T19" s="19"/>
      <c r="U19" s="46">
        <v>0</v>
      </c>
      <c r="V19" s="90">
        <v>0</v>
      </c>
      <c r="W19" s="46">
        <f t="shared" si="8"/>
        <v>0</v>
      </c>
      <c r="X19" s="90">
        <v>0</v>
      </c>
      <c r="Y19" s="46">
        <f t="shared" si="9"/>
        <v>0</v>
      </c>
      <c r="Z19" s="91">
        <v>0</v>
      </c>
      <c r="AA19" s="22"/>
      <c r="AB19" s="43">
        <f t="shared" si="10"/>
        <v>0</v>
      </c>
      <c r="AC19" s="17" t="s">
        <v>16</v>
      </c>
      <c r="AD19" s="18">
        <v>0</v>
      </c>
    </row>
    <row r="20" spans="1:30" ht="24.6" x14ac:dyDescent="0.65">
      <c r="A20" s="10">
        <v>16</v>
      </c>
      <c r="B20" s="10" t="s">
        <v>506</v>
      </c>
      <c r="C20" s="19" t="s">
        <v>399</v>
      </c>
      <c r="D20" s="71">
        <f>+'4'!I20</f>
        <v>0</v>
      </c>
      <c r="E20" s="90">
        <v>0</v>
      </c>
      <c r="F20" s="46">
        <f t="shared" si="0"/>
        <v>0</v>
      </c>
      <c r="G20" s="101">
        <v>0</v>
      </c>
      <c r="H20" s="99">
        <v>0</v>
      </c>
      <c r="I20" s="46">
        <f t="shared" si="1"/>
        <v>0</v>
      </c>
      <c r="J20" s="91"/>
      <c r="K20" s="15">
        <v>50</v>
      </c>
      <c r="L20" s="72">
        <f t="shared" si="5"/>
        <v>0</v>
      </c>
      <c r="M20" s="17" t="s">
        <v>16</v>
      </c>
      <c r="N20" s="18">
        <v>0</v>
      </c>
      <c r="O20" s="23">
        <f t="shared" si="6"/>
        <v>0</v>
      </c>
      <c r="P20" s="19"/>
      <c r="Q20" s="43">
        <f t="shared" si="7"/>
        <v>0</v>
      </c>
      <c r="S20" s="10">
        <v>16</v>
      </c>
      <c r="T20" s="19"/>
      <c r="U20" s="46">
        <v>0</v>
      </c>
      <c r="V20" s="90">
        <v>0</v>
      </c>
      <c r="W20" s="46">
        <f t="shared" si="8"/>
        <v>0</v>
      </c>
      <c r="X20" s="90">
        <v>0</v>
      </c>
      <c r="Y20" s="46">
        <f t="shared" si="9"/>
        <v>0</v>
      </c>
      <c r="Z20" s="91">
        <v>0</v>
      </c>
      <c r="AA20" s="22"/>
      <c r="AB20" s="43">
        <f t="shared" si="10"/>
        <v>0</v>
      </c>
      <c r="AC20" s="17" t="s">
        <v>16</v>
      </c>
      <c r="AD20" s="18">
        <v>0</v>
      </c>
    </row>
    <row r="21" spans="1:30" ht="24.6" x14ac:dyDescent="0.65">
      <c r="A21" s="10">
        <v>17</v>
      </c>
      <c r="B21" s="10" t="s">
        <v>521</v>
      </c>
      <c r="C21" s="19" t="s">
        <v>389</v>
      </c>
      <c r="D21" s="71">
        <f>+'4'!I21</f>
        <v>0</v>
      </c>
      <c r="E21" s="90">
        <v>0</v>
      </c>
      <c r="F21" s="46">
        <f t="shared" si="0"/>
        <v>0</v>
      </c>
      <c r="G21" s="101">
        <v>0</v>
      </c>
      <c r="H21" s="99">
        <v>0</v>
      </c>
      <c r="I21" s="46">
        <f t="shared" si="1"/>
        <v>0</v>
      </c>
      <c r="J21" s="91"/>
      <c r="K21" s="15">
        <v>50</v>
      </c>
      <c r="L21" s="72">
        <f t="shared" si="5"/>
        <v>0</v>
      </c>
      <c r="M21" s="17" t="s">
        <v>16</v>
      </c>
      <c r="N21" s="18">
        <v>0</v>
      </c>
      <c r="O21" s="23">
        <f t="shared" si="6"/>
        <v>0</v>
      </c>
      <c r="P21" s="19"/>
      <c r="Q21" s="43">
        <f t="shared" si="7"/>
        <v>0</v>
      </c>
      <c r="S21" s="10">
        <v>17</v>
      </c>
      <c r="T21" s="19"/>
      <c r="U21" s="46">
        <v>0</v>
      </c>
      <c r="V21" s="90">
        <v>0</v>
      </c>
      <c r="W21" s="46">
        <f t="shared" si="8"/>
        <v>0</v>
      </c>
      <c r="X21" s="90">
        <v>0</v>
      </c>
      <c r="Y21" s="46">
        <f t="shared" si="9"/>
        <v>0</v>
      </c>
      <c r="Z21" s="91">
        <v>0</v>
      </c>
      <c r="AA21" s="22"/>
      <c r="AB21" s="43">
        <f t="shared" si="10"/>
        <v>0</v>
      </c>
      <c r="AC21" s="17" t="s">
        <v>16</v>
      </c>
      <c r="AD21" s="18">
        <v>0</v>
      </c>
    </row>
    <row r="22" spans="1:30" ht="24.6" x14ac:dyDescent="0.65">
      <c r="A22" s="10">
        <v>18</v>
      </c>
      <c r="B22" s="10"/>
      <c r="C22" s="19" t="s">
        <v>397</v>
      </c>
      <c r="D22" s="71">
        <f>+'4'!I22</f>
        <v>0</v>
      </c>
      <c r="E22" s="90">
        <v>0</v>
      </c>
      <c r="F22" s="46">
        <f t="shared" si="0"/>
        <v>0</v>
      </c>
      <c r="G22" s="101">
        <v>0</v>
      </c>
      <c r="H22" s="99">
        <v>0</v>
      </c>
      <c r="I22" s="46">
        <f t="shared" si="1"/>
        <v>0</v>
      </c>
      <c r="J22" s="91"/>
      <c r="K22" s="20">
        <v>50</v>
      </c>
      <c r="L22" s="72">
        <f t="shared" si="5"/>
        <v>0</v>
      </c>
      <c r="M22" s="17" t="s">
        <v>16</v>
      </c>
      <c r="N22" s="18">
        <v>0</v>
      </c>
      <c r="O22" s="23">
        <f t="shared" si="6"/>
        <v>0</v>
      </c>
      <c r="P22" s="19"/>
      <c r="Q22" s="43">
        <f t="shared" si="7"/>
        <v>0</v>
      </c>
      <c r="S22" s="10">
        <v>18</v>
      </c>
      <c r="T22" s="19"/>
      <c r="U22" s="46">
        <v>0</v>
      </c>
      <c r="V22" s="90">
        <v>0</v>
      </c>
      <c r="W22" s="46">
        <f t="shared" si="8"/>
        <v>0</v>
      </c>
      <c r="X22" s="90">
        <v>0</v>
      </c>
      <c r="Y22" s="46">
        <f t="shared" si="9"/>
        <v>0</v>
      </c>
      <c r="Z22" s="91">
        <v>0</v>
      </c>
      <c r="AA22" s="22"/>
      <c r="AB22" s="43">
        <f t="shared" si="10"/>
        <v>0</v>
      </c>
      <c r="AC22" s="17" t="s">
        <v>16</v>
      </c>
      <c r="AD22" s="18">
        <v>0</v>
      </c>
    </row>
    <row r="23" spans="1:30" ht="24.6" x14ac:dyDescent="0.65">
      <c r="A23" s="10">
        <v>19</v>
      </c>
      <c r="B23" s="10" t="s">
        <v>511</v>
      </c>
      <c r="C23" s="19" t="s">
        <v>25</v>
      </c>
      <c r="D23" s="71">
        <f>+'4'!I23</f>
        <v>0</v>
      </c>
      <c r="E23" s="90">
        <v>0</v>
      </c>
      <c r="F23" s="46">
        <f t="shared" si="0"/>
        <v>0</v>
      </c>
      <c r="G23" s="101">
        <v>0</v>
      </c>
      <c r="H23" s="99">
        <v>0</v>
      </c>
      <c r="I23" s="46">
        <f t="shared" si="1"/>
        <v>0</v>
      </c>
      <c r="J23" s="91"/>
      <c r="K23" s="15">
        <v>65</v>
      </c>
      <c r="L23" s="72">
        <f t="shared" si="5"/>
        <v>0</v>
      </c>
      <c r="M23" s="17" t="s">
        <v>16</v>
      </c>
      <c r="N23" s="18">
        <v>0</v>
      </c>
      <c r="O23" s="23">
        <f t="shared" si="6"/>
        <v>0</v>
      </c>
      <c r="P23" s="19"/>
      <c r="Q23" s="43">
        <f t="shared" si="7"/>
        <v>0</v>
      </c>
      <c r="S23" s="10">
        <v>19</v>
      </c>
      <c r="T23" s="19"/>
      <c r="U23" s="46">
        <v>0</v>
      </c>
      <c r="V23" s="90">
        <v>0</v>
      </c>
      <c r="W23" s="46">
        <f t="shared" si="8"/>
        <v>0</v>
      </c>
      <c r="X23" s="90">
        <v>0</v>
      </c>
      <c r="Y23" s="46">
        <f t="shared" si="9"/>
        <v>0</v>
      </c>
      <c r="Z23" s="91">
        <v>0</v>
      </c>
      <c r="AA23" s="22"/>
      <c r="AB23" s="43">
        <f t="shared" si="10"/>
        <v>0</v>
      </c>
      <c r="AC23" s="17" t="s">
        <v>16</v>
      </c>
      <c r="AD23" s="18">
        <v>0</v>
      </c>
    </row>
    <row r="24" spans="1:30" ht="24.6" x14ac:dyDescent="0.65">
      <c r="A24" s="10">
        <v>20</v>
      </c>
      <c r="B24" s="10"/>
      <c r="C24" s="19" t="s">
        <v>405</v>
      </c>
      <c r="D24" s="71">
        <f>+'4'!I24</f>
        <v>3</v>
      </c>
      <c r="E24" s="90">
        <v>0</v>
      </c>
      <c r="F24" s="46">
        <f t="shared" si="0"/>
        <v>3</v>
      </c>
      <c r="G24" s="101">
        <v>0</v>
      </c>
      <c r="H24" s="99">
        <v>0</v>
      </c>
      <c r="I24" s="46">
        <f t="shared" si="1"/>
        <v>2</v>
      </c>
      <c r="J24" s="91">
        <v>1</v>
      </c>
      <c r="K24" s="15">
        <v>85</v>
      </c>
      <c r="L24" s="72">
        <f t="shared" si="5"/>
        <v>85</v>
      </c>
      <c r="M24" s="17" t="s">
        <v>16</v>
      </c>
      <c r="N24" s="18">
        <v>0</v>
      </c>
      <c r="O24" s="23">
        <f t="shared" si="6"/>
        <v>85</v>
      </c>
      <c r="P24" s="19"/>
      <c r="Q24" s="43">
        <f t="shared" si="7"/>
        <v>0</v>
      </c>
      <c r="S24" s="10">
        <v>20</v>
      </c>
      <c r="T24" s="19"/>
      <c r="U24" s="46">
        <v>0</v>
      </c>
      <c r="V24" s="90">
        <v>0</v>
      </c>
      <c r="W24" s="46">
        <f t="shared" si="8"/>
        <v>0</v>
      </c>
      <c r="X24" s="90">
        <v>0</v>
      </c>
      <c r="Y24" s="46">
        <f t="shared" si="9"/>
        <v>0</v>
      </c>
      <c r="Z24" s="91">
        <v>0</v>
      </c>
      <c r="AA24" s="22"/>
      <c r="AB24" s="43">
        <f t="shared" si="10"/>
        <v>0</v>
      </c>
      <c r="AC24" s="17" t="s">
        <v>16</v>
      </c>
      <c r="AD24" s="18">
        <v>0</v>
      </c>
    </row>
    <row r="25" spans="1:30" ht="24.6" x14ac:dyDescent="0.65">
      <c r="A25" s="10">
        <v>21</v>
      </c>
      <c r="B25" s="10" t="s">
        <v>510</v>
      </c>
      <c r="C25" s="19" t="s">
        <v>392</v>
      </c>
      <c r="D25" s="71">
        <f>+'4'!I25</f>
        <v>48</v>
      </c>
      <c r="E25" s="90">
        <v>0</v>
      </c>
      <c r="F25" s="46">
        <f t="shared" si="0"/>
        <v>48</v>
      </c>
      <c r="G25" s="101">
        <v>0</v>
      </c>
      <c r="H25" s="99">
        <v>0</v>
      </c>
      <c r="I25" s="46">
        <f t="shared" si="1"/>
        <v>48</v>
      </c>
      <c r="J25" s="91"/>
      <c r="K25" s="15">
        <v>100</v>
      </c>
      <c r="L25" s="72">
        <f t="shared" si="5"/>
        <v>0</v>
      </c>
      <c r="M25" s="17" t="s">
        <v>16</v>
      </c>
      <c r="N25" s="18">
        <v>0</v>
      </c>
      <c r="O25" s="23">
        <f t="shared" si="6"/>
        <v>0</v>
      </c>
      <c r="P25" s="19"/>
      <c r="Q25" s="43">
        <f t="shared" si="7"/>
        <v>0</v>
      </c>
      <c r="S25" s="10">
        <v>21</v>
      </c>
      <c r="T25" s="19"/>
      <c r="U25" s="46">
        <v>0</v>
      </c>
      <c r="V25" s="90">
        <v>0</v>
      </c>
      <c r="W25" s="46">
        <f t="shared" si="8"/>
        <v>0</v>
      </c>
      <c r="X25" s="90">
        <v>0</v>
      </c>
      <c r="Y25" s="46">
        <f t="shared" si="9"/>
        <v>0</v>
      </c>
      <c r="Z25" s="91">
        <v>0</v>
      </c>
      <c r="AA25" s="22"/>
      <c r="AB25" s="43">
        <f t="shared" si="10"/>
        <v>0</v>
      </c>
      <c r="AC25" s="17" t="s">
        <v>16</v>
      </c>
      <c r="AD25" s="18">
        <v>0</v>
      </c>
    </row>
    <row r="26" spans="1:30" ht="24.6" x14ac:dyDescent="0.65">
      <c r="A26" s="10">
        <v>22</v>
      </c>
      <c r="B26" s="10" t="s">
        <v>516</v>
      </c>
      <c r="C26" s="19" t="s">
        <v>403</v>
      </c>
      <c r="D26" s="71">
        <f>+'4'!I26</f>
        <v>0</v>
      </c>
      <c r="E26" s="90">
        <v>0</v>
      </c>
      <c r="F26" s="46">
        <f t="shared" si="0"/>
        <v>0</v>
      </c>
      <c r="G26" s="101">
        <v>0</v>
      </c>
      <c r="H26" s="99">
        <v>0</v>
      </c>
      <c r="I26" s="46">
        <f t="shared" si="1"/>
        <v>0</v>
      </c>
      <c r="J26" s="91"/>
      <c r="K26" s="15">
        <v>100</v>
      </c>
      <c r="L26" s="72">
        <f t="shared" si="5"/>
        <v>0</v>
      </c>
      <c r="M26" s="17" t="s">
        <v>16</v>
      </c>
      <c r="N26" s="18">
        <v>0</v>
      </c>
      <c r="O26" s="23">
        <f t="shared" si="6"/>
        <v>0</v>
      </c>
      <c r="P26" s="19"/>
      <c r="Q26" s="43">
        <f t="shared" si="7"/>
        <v>0</v>
      </c>
      <c r="S26" s="10">
        <v>22</v>
      </c>
      <c r="T26" s="19"/>
      <c r="U26" s="46">
        <v>0</v>
      </c>
      <c r="V26" s="90">
        <v>0</v>
      </c>
      <c r="W26" s="46">
        <f t="shared" si="8"/>
        <v>0</v>
      </c>
      <c r="X26" s="90">
        <v>0</v>
      </c>
      <c r="Y26" s="46">
        <f t="shared" si="9"/>
        <v>0</v>
      </c>
      <c r="Z26" s="91">
        <v>0</v>
      </c>
      <c r="AA26" s="22"/>
      <c r="AB26" s="43">
        <f t="shared" si="10"/>
        <v>0</v>
      </c>
      <c r="AC26" s="17" t="s">
        <v>16</v>
      </c>
      <c r="AD26" s="18">
        <v>0</v>
      </c>
    </row>
    <row r="27" spans="1:30" ht="24.6" x14ac:dyDescent="0.65">
      <c r="A27" s="10">
        <v>23</v>
      </c>
      <c r="B27" s="10" t="s">
        <v>513</v>
      </c>
      <c r="C27" s="19" t="s">
        <v>383</v>
      </c>
      <c r="D27" s="71">
        <f>+'4'!I27</f>
        <v>44</v>
      </c>
      <c r="E27" s="90">
        <v>0</v>
      </c>
      <c r="F27" s="46">
        <f t="shared" si="0"/>
        <v>44</v>
      </c>
      <c r="G27" s="101">
        <v>0</v>
      </c>
      <c r="H27" s="99">
        <v>0</v>
      </c>
      <c r="I27" s="46">
        <f t="shared" si="1"/>
        <v>43</v>
      </c>
      <c r="J27" s="91">
        <v>1</v>
      </c>
      <c r="K27" s="15">
        <v>100</v>
      </c>
      <c r="L27" s="72">
        <f t="shared" si="5"/>
        <v>100</v>
      </c>
      <c r="M27" s="17" t="s">
        <v>16</v>
      </c>
      <c r="N27" s="18">
        <v>0</v>
      </c>
      <c r="O27" s="23">
        <f t="shared" si="6"/>
        <v>100</v>
      </c>
      <c r="P27" s="19"/>
      <c r="Q27" s="43">
        <f t="shared" si="7"/>
        <v>0</v>
      </c>
      <c r="S27" s="10">
        <v>23</v>
      </c>
      <c r="T27" s="19"/>
      <c r="U27" s="46">
        <v>0</v>
      </c>
      <c r="V27" s="90">
        <v>0</v>
      </c>
      <c r="W27" s="46">
        <f t="shared" si="8"/>
        <v>0</v>
      </c>
      <c r="X27" s="90">
        <v>0</v>
      </c>
      <c r="Y27" s="46">
        <f t="shared" si="9"/>
        <v>0</v>
      </c>
      <c r="Z27" s="91">
        <v>0</v>
      </c>
      <c r="AA27" s="22"/>
      <c r="AB27" s="43">
        <f t="shared" si="10"/>
        <v>0</v>
      </c>
      <c r="AC27" s="17" t="s">
        <v>16</v>
      </c>
      <c r="AD27" s="18">
        <v>0</v>
      </c>
    </row>
    <row r="28" spans="1:30" ht="24.6" x14ac:dyDescent="0.65">
      <c r="A28" s="10">
        <v>24</v>
      </c>
      <c r="B28" s="10" t="s">
        <v>522</v>
      </c>
      <c r="C28" s="19" t="s">
        <v>388</v>
      </c>
      <c r="D28" s="71">
        <f>+'4'!I28</f>
        <v>0</v>
      </c>
      <c r="E28" s="90">
        <v>0</v>
      </c>
      <c r="F28" s="46">
        <f t="shared" si="0"/>
        <v>0</v>
      </c>
      <c r="G28" s="101">
        <v>0</v>
      </c>
      <c r="H28" s="99">
        <v>0</v>
      </c>
      <c r="I28" s="46">
        <f t="shared" si="1"/>
        <v>0</v>
      </c>
      <c r="J28" s="91"/>
      <c r="K28" s="15">
        <v>100</v>
      </c>
      <c r="L28" s="72">
        <f t="shared" si="5"/>
        <v>0</v>
      </c>
      <c r="M28" s="17" t="s">
        <v>16</v>
      </c>
      <c r="N28" s="18">
        <v>0</v>
      </c>
      <c r="O28" s="23">
        <f t="shared" si="6"/>
        <v>0</v>
      </c>
      <c r="P28" s="19"/>
      <c r="Q28" s="43">
        <f t="shared" si="7"/>
        <v>0</v>
      </c>
      <c r="S28" s="10">
        <v>24</v>
      </c>
      <c r="T28" s="19"/>
      <c r="U28" s="46">
        <v>0</v>
      </c>
      <c r="V28" s="90">
        <v>0</v>
      </c>
      <c r="W28" s="46">
        <f t="shared" si="8"/>
        <v>0</v>
      </c>
      <c r="X28" s="90">
        <v>0</v>
      </c>
      <c r="Y28" s="46">
        <f t="shared" si="9"/>
        <v>0</v>
      </c>
      <c r="Z28" s="91">
        <v>0</v>
      </c>
      <c r="AA28" s="22"/>
      <c r="AB28" s="43">
        <f t="shared" si="10"/>
        <v>0</v>
      </c>
      <c r="AC28" s="17" t="s">
        <v>16</v>
      </c>
      <c r="AD28" s="18">
        <v>0</v>
      </c>
    </row>
    <row r="29" spans="1:30" ht="24.6" x14ac:dyDescent="0.65">
      <c r="A29" s="10">
        <v>25</v>
      </c>
      <c r="B29" s="10" t="s">
        <v>515</v>
      </c>
      <c r="C29" s="19" t="s">
        <v>390</v>
      </c>
      <c r="D29" s="71">
        <f>+'4'!I29</f>
        <v>0</v>
      </c>
      <c r="E29" s="90">
        <v>0</v>
      </c>
      <c r="F29" s="46">
        <f t="shared" si="0"/>
        <v>0</v>
      </c>
      <c r="G29" s="101">
        <v>0</v>
      </c>
      <c r="H29" s="99">
        <v>0</v>
      </c>
      <c r="I29" s="46">
        <f t="shared" si="1"/>
        <v>0</v>
      </c>
      <c r="J29" s="91"/>
      <c r="K29" s="15">
        <v>100</v>
      </c>
      <c r="L29" s="72">
        <f t="shared" si="5"/>
        <v>0</v>
      </c>
      <c r="M29" s="17" t="s">
        <v>16</v>
      </c>
      <c r="N29" s="18">
        <v>0</v>
      </c>
      <c r="O29" s="23">
        <f t="shared" si="6"/>
        <v>0</v>
      </c>
      <c r="P29" s="19"/>
      <c r="Q29" s="43">
        <f t="shared" si="7"/>
        <v>0</v>
      </c>
      <c r="S29" s="10">
        <v>25</v>
      </c>
      <c r="T29" s="19"/>
      <c r="U29" s="46">
        <v>0</v>
      </c>
      <c r="V29" s="90">
        <v>0</v>
      </c>
      <c r="W29" s="46">
        <f t="shared" si="8"/>
        <v>0</v>
      </c>
      <c r="X29" s="90">
        <v>0</v>
      </c>
      <c r="Y29" s="46">
        <f t="shared" si="9"/>
        <v>0</v>
      </c>
      <c r="Z29" s="91">
        <v>0</v>
      </c>
      <c r="AA29" s="22"/>
      <c r="AB29" s="43">
        <f t="shared" si="10"/>
        <v>0</v>
      </c>
      <c r="AC29" s="17" t="s">
        <v>16</v>
      </c>
      <c r="AD29" s="18">
        <v>0</v>
      </c>
    </row>
    <row r="30" spans="1:30" ht="24.6" x14ac:dyDescent="0.65">
      <c r="A30" s="10">
        <v>26</v>
      </c>
      <c r="B30" s="10" t="s">
        <v>518</v>
      </c>
      <c r="C30" s="19" t="s">
        <v>385</v>
      </c>
      <c r="D30" s="71">
        <f>+'4'!I30</f>
        <v>0</v>
      </c>
      <c r="E30" s="90">
        <v>0</v>
      </c>
      <c r="F30" s="46">
        <f t="shared" si="0"/>
        <v>0</v>
      </c>
      <c r="G30" s="101">
        <v>0</v>
      </c>
      <c r="H30" s="99">
        <v>0</v>
      </c>
      <c r="I30" s="46">
        <f t="shared" si="1"/>
        <v>0</v>
      </c>
      <c r="J30" s="91"/>
      <c r="K30" s="15">
        <v>100</v>
      </c>
      <c r="L30" s="72">
        <f t="shared" si="5"/>
        <v>0</v>
      </c>
      <c r="M30" s="17" t="s">
        <v>16</v>
      </c>
      <c r="N30" s="18">
        <v>0</v>
      </c>
      <c r="O30" s="23">
        <f t="shared" si="6"/>
        <v>0</v>
      </c>
      <c r="P30" s="19"/>
      <c r="Q30" s="43">
        <f t="shared" si="7"/>
        <v>0</v>
      </c>
      <c r="S30" s="1"/>
      <c r="U30" s="24"/>
      <c r="V30" s="25"/>
      <c r="W30" s="24"/>
      <c r="X30" s="25"/>
      <c r="Y30" s="24"/>
      <c r="Z30" s="24"/>
      <c r="AA30" s="26"/>
      <c r="AB30" s="25"/>
      <c r="AC30" s="27"/>
      <c r="AD30" s="41">
        <v>0</v>
      </c>
    </row>
    <row r="31" spans="1:30" ht="24.6" x14ac:dyDescent="0.65">
      <c r="A31" s="10">
        <v>27</v>
      </c>
      <c r="B31" s="10"/>
      <c r="C31" s="19" t="s">
        <v>398</v>
      </c>
      <c r="D31" s="71">
        <f>+'4'!I31</f>
        <v>0</v>
      </c>
      <c r="E31" s="90">
        <v>0</v>
      </c>
      <c r="F31" s="46">
        <f t="shared" si="0"/>
        <v>0</v>
      </c>
      <c r="G31" s="101">
        <v>0</v>
      </c>
      <c r="H31" s="99">
        <v>0</v>
      </c>
      <c r="I31" s="46">
        <f t="shared" si="1"/>
        <v>0</v>
      </c>
      <c r="J31" s="91"/>
      <c r="K31" s="15">
        <v>100</v>
      </c>
      <c r="L31" s="72">
        <f t="shared" si="5"/>
        <v>0</v>
      </c>
      <c r="M31" s="17" t="s">
        <v>16</v>
      </c>
      <c r="N31" s="18">
        <v>0</v>
      </c>
      <c r="O31" s="23">
        <f t="shared" si="6"/>
        <v>0</v>
      </c>
      <c r="P31" s="19"/>
      <c r="Q31" s="43">
        <f t="shared" si="7"/>
        <v>0</v>
      </c>
    </row>
    <row r="32" spans="1:30" ht="24.6" x14ac:dyDescent="0.65">
      <c r="A32" s="10">
        <v>28</v>
      </c>
      <c r="B32" s="10" t="s">
        <v>496</v>
      </c>
      <c r="C32" s="19" t="s">
        <v>396</v>
      </c>
      <c r="D32" s="71">
        <f>+'4'!I32</f>
        <v>30</v>
      </c>
      <c r="E32" s="90">
        <v>0</v>
      </c>
      <c r="F32" s="46">
        <f t="shared" si="0"/>
        <v>30</v>
      </c>
      <c r="G32" s="101">
        <v>0</v>
      </c>
      <c r="H32" s="99">
        <v>0</v>
      </c>
      <c r="I32" s="46">
        <f t="shared" si="1"/>
        <v>30</v>
      </c>
      <c r="J32" s="91"/>
      <c r="K32" s="15">
        <v>100</v>
      </c>
      <c r="L32" s="72">
        <f t="shared" si="5"/>
        <v>0</v>
      </c>
      <c r="M32" s="17" t="s">
        <v>16</v>
      </c>
      <c r="N32" s="18">
        <v>0</v>
      </c>
      <c r="O32" s="23">
        <f t="shared" si="6"/>
        <v>0</v>
      </c>
      <c r="P32" s="19"/>
      <c r="Q32" s="43">
        <f t="shared" si="7"/>
        <v>0</v>
      </c>
      <c r="T32" s="172" t="s">
        <v>119</v>
      </c>
      <c r="U32" s="173"/>
      <c r="V32" s="173"/>
      <c r="W32" s="173"/>
      <c r="X32" s="173"/>
      <c r="Y32" s="173"/>
      <c r="Z32" s="173"/>
      <c r="AA32" s="174"/>
      <c r="AB32" s="40">
        <f>SUM(AB5:AB29)</f>
        <v>0</v>
      </c>
    </row>
    <row r="33" spans="1:27" ht="24.6" x14ac:dyDescent="0.65">
      <c r="A33" s="10">
        <v>29</v>
      </c>
      <c r="B33" s="10"/>
      <c r="C33" s="19" t="s">
        <v>383</v>
      </c>
      <c r="D33" s="71">
        <f>+'4'!I33</f>
        <v>0</v>
      </c>
      <c r="E33" s="90">
        <v>0</v>
      </c>
      <c r="F33" s="46">
        <f t="shared" si="0"/>
        <v>0</v>
      </c>
      <c r="G33" s="101">
        <v>0</v>
      </c>
      <c r="H33" s="99">
        <v>0</v>
      </c>
      <c r="I33" s="46">
        <f t="shared" si="1"/>
        <v>0</v>
      </c>
      <c r="J33" s="91"/>
      <c r="K33" s="15">
        <v>100</v>
      </c>
      <c r="L33" s="72">
        <f t="shared" si="5"/>
        <v>0</v>
      </c>
      <c r="M33" s="17" t="s">
        <v>16</v>
      </c>
      <c r="N33" s="18">
        <v>0</v>
      </c>
      <c r="O33" s="23">
        <f t="shared" si="6"/>
        <v>0</v>
      </c>
      <c r="P33" s="19"/>
      <c r="Q33" s="43">
        <f t="shared" si="7"/>
        <v>0</v>
      </c>
      <c r="T33" s="5"/>
      <c r="U33" s="5"/>
      <c r="V33" s="5"/>
      <c r="W33" s="5"/>
      <c r="X33" s="5"/>
      <c r="Y33" s="5"/>
      <c r="Z33" s="5"/>
      <c r="AA33" s="5"/>
    </row>
    <row r="34" spans="1:27" ht="24.6" x14ac:dyDescent="0.65">
      <c r="A34" s="10">
        <v>30</v>
      </c>
      <c r="B34" s="10" t="s">
        <v>517</v>
      </c>
      <c r="C34" s="19" t="s">
        <v>387</v>
      </c>
      <c r="D34" s="71">
        <f>+'4'!I34</f>
        <v>0</v>
      </c>
      <c r="E34" s="90">
        <v>0</v>
      </c>
      <c r="F34" s="46">
        <f t="shared" si="0"/>
        <v>0</v>
      </c>
      <c r="G34" s="101">
        <v>0</v>
      </c>
      <c r="H34" s="99">
        <v>0</v>
      </c>
      <c r="I34" s="46">
        <f t="shared" si="1"/>
        <v>0</v>
      </c>
      <c r="J34" s="91"/>
      <c r="K34" s="15">
        <v>100</v>
      </c>
      <c r="L34" s="72">
        <f t="shared" si="5"/>
        <v>0</v>
      </c>
      <c r="M34" s="17" t="s">
        <v>16</v>
      </c>
      <c r="N34" s="18">
        <v>0</v>
      </c>
      <c r="O34" s="23">
        <f t="shared" si="6"/>
        <v>0</v>
      </c>
      <c r="P34" s="19"/>
      <c r="Q34" s="43">
        <f t="shared" si="7"/>
        <v>0</v>
      </c>
    </row>
    <row r="35" spans="1:27" ht="24.6" x14ac:dyDescent="0.65">
      <c r="A35" s="10">
        <v>31</v>
      </c>
      <c r="B35" s="10" t="s">
        <v>491</v>
      </c>
      <c r="C35" s="19" t="s">
        <v>48</v>
      </c>
      <c r="D35" s="71">
        <f>+'4'!I35</f>
        <v>48</v>
      </c>
      <c r="E35" s="90">
        <v>0</v>
      </c>
      <c r="F35" s="46">
        <f t="shared" si="0"/>
        <v>48</v>
      </c>
      <c r="G35" s="101">
        <v>0</v>
      </c>
      <c r="H35" s="99">
        <v>0</v>
      </c>
      <c r="I35" s="46">
        <f t="shared" si="1"/>
        <v>48</v>
      </c>
      <c r="J35" s="91"/>
      <c r="K35" s="15">
        <v>100</v>
      </c>
      <c r="L35" s="72">
        <f t="shared" si="5"/>
        <v>0</v>
      </c>
      <c r="M35" s="17" t="s">
        <v>16</v>
      </c>
      <c r="N35" s="18">
        <v>0</v>
      </c>
      <c r="O35" s="23">
        <f t="shared" si="6"/>
        <v>0</v>
      </c>
      <c r="P35" s="19"/>
      <c r="Q35" s="43">
        <f t="shared" si="7"/>
        <v>0</v>
      </c>
    </row>
    <row r="36" spans="1:27" ht="24.6" x14ac:dyDescent="0.65">
      <c r="A36" s="10">
        <v>32</v>
      </c>
      <c r="B36" s="10" t="s">
        <v>512</v>
      </c>
      <c r="C36" s="19" t="s">
        <v>393</v>
      </c>
      <c r="D36" s="71">
        <f>+'4'!I36</f>
        <v>5</v>
      </c>
      <c r="E36" s="90">
        <v>0</v>
      </c>
      <c r="F36" s="46">
        <f t="shared" si="0"/>
        <v>5</v>
      </c>
      <c r="G36" s="101">
        <v>0</v>
      </c>
      <c r="H36" s="99">
        <v>0</v>
      </c>
      <c r="I36" s="46">
        <f t="shared" si="1"/>
        <v>2</v>
      </c>
      <c r="J36" s="91">
        <v>3</v>
      </c>
      <c r="K36" s="15">
        <v>130</v>
      </c>
      <c r="L36" s="72">
        <f t="shared" si="5"/>
        <v>390</v>
      </c>
      <c r="M36" s="17" t="s">
        <v>431</v>
      </c>
      <c r="N36" s="18">
        <f>65+65</f>
        <v>130</v>
      </c>
      <c r="O36" s="23">
        <f t="shared" si="6"/>
        <v>260</v>
      </c>
      <c r="P36" s="19"/>
      <c r="Q36" s="43">
        <f t="shared" si="7"/>
        <v>0</v>
      </c>
    </row>
    <row r="37" spans="1:27" ht="24.6" x14ac:dyDescent="0.65">
      <c r="A37" s="10">
        <v>33</v>
      </c>
      <c r="B37" s="10" t="s">
        <v>519</v>
      </c>
      <c r="C37" s="19" t="s">
        <v>406</v>
      </c>
      <c r="D37" s="71">
        <f>+'4'!I37</f>
        <v>9</v>
      </c>
      <c r="E37" s="90">
        <v>0</v>
      </c>
      <c r="F37" s="46">
        <f t="shared" si="0"/>
        <v>9</v>
      </c>
      <c r="G37" s="101">
        <v>0</v>
      </c>
      <c r="H37" s="99">
        <v>0</v>
      </c>
      <c r="I37" s="46">
        <f t="shared" si="1"/>
        <v>9</v>
      </c>
      <c r="J37" s="91"/>
      <c r="K37" s="15">
        <v>130</v>
      </c>
      <c r="L37" s="72">
        <f t="shared" si="5"/>
        <v>0</v>
      </c>
      <c r="M37" s="17" t="s">
        <v>16</v>
      </c>
      <c r="N37" s="18">
        <v>0</v>
      </c>
      <c r="O37" s="23">
        <f t="shared" si="6"/>
        <v>0</v>
      </c>
      <c r="P37" s="19"/>
      <c r="Q37" s="43">
        <f t="shared" si="7"/>
        <v>0</v>
      </c>
    </row>
    <row r="38" spans="1:27" ht="24.6" x14ac:dyDescent="0.65">
      <c r="A38" s="10">
        <v>34</v>
      </c>
      <c r="B38" s="10" t="s">
        <v>501</v>
      </c>
      <c r="C38" s="19" t="s">
        <v>416</v>
      </c>
      <c r="D38" s="71">
        <f>+'4'!I39</f>
        <v>0</v>
      </c>
      <c r="E38" s="90">
        <v>0</v>
      </c>
      <c r="F38" s="46">
        <f>D38+E38</f>
        <v>0</v>
      </c>
      <c r="G38" s="101">
        <v>0</v>
      </c>
      <c r="H38" s="99">
        <v>0</v>
      </c>
      <c r="I38" s="46">
        <f>+F38-G38-J38-H38</f>
        <v>0</v>
      </c>
      <c r="J38" s="91"/>
      <c r="K38" s="15">
        <v>130</v>
      </c>
      <c r="L38" s="72">
        <f>+K38*J38</f>
        <v>0</v>
      </c>
      <c r="M38" s="17" t="s">
        <v>16</v>
      </c>
      <c r="N38" s="18">
        <v>0</v>
      </c>
      <c r="O38" s="23">
        <f>SUM(L38-N38)</f>
        <v>0</v>
      </c>
      <c r="P38" s="19"/>
      <c r="Q38" s="43">
        <f t="shared" ref="Q38:Q40" si="11">+L38*P38</f>
        <v>0</v>
      </c>
    </row>
    <row r="39" spans="1:27" ht="24.6" x14ac:dyDescent="0.65">
      <c r="A39" s="10">
        <v>35</v>
      </c>
      <c r="B39" s="10"/>
      <c r="C39" s="19" t="s">
        <v>334</v>
      </c>
      <c r="D39" s="71">
        <f>+'4'!I39</f>
        <v>0</v>
      </c>
      <c r="E39" s="90">
        <v>0</v>
      </c>
      <c r="F39" s="46">
        <f t="shared" si="0"/>
        <v>0</v>
      </c>
      <c r="G39" s="101">
        <v>0</v>
      </c>
      <c r="H39" s="99">
        <v>0</v>
      </c>
      <c r="I39" s="46">
        <f t="shared" si="1"/>
        <v>0</v>
      </c>
      <c r="J39" s="91"/>
      <c r="K39" s="15">
        <v>35</v>
      </c>
      <c r="L39" s="72">
        <f t="shared" si="5"/>
        <v>0</v>
      </c>
      <c r="M39" s="17" t="s">
        <v>16</v>
      </c>
      <c r="N39" s="18">
        <v>0</v>
      </c>
      <c r="O39" s="23">
        <f t="shared" si="6"/>
        <v>0</v>
      </c>
      <c r="P39" s="19"/>
      <c r="Q39" s="43">
        <f t="shared" si="11"/>
        <v>0</v>
      </c>
    </row>
    <row r="40" spans="1:27" ht="24.6" x14ac:dyDescent="0.65">
      <c r="A40" s="10">
        <v>36</v>
      </c>
      <c r="B40" s="10"/>
      <c r="C40" s="19" t="s">
        <v>138</v>
      </c>
      <c r="D40" s="71">
        <f>+'4'!I40</f>
        <v>0</v>
      </c>
      <c r="E40" s="90">
        <v>0</v>
      </c>
      <c r="F40" s="46">
        <f t="shared" si="0"/>
        <v>0</v>
      </c>
      <c r="G40" s="101">
        <v>0</v>
      </c>
      <c r="H40" s="99">
        <v>0</v>
      </c>
      <c r="I40" s="46">
        <f t="shared" si="1"/>
        <v>0</v>
      </c>
      <c r="J40" s="91"/>
      <c r="K40" s="15">
        <v>40</v>
      </c>
      <c r="L40" s="72">
        <f t="shared" si="5"/>
        <v>0</v>
      </c>
      <c r="M40" s="17" t="s">
        <v>16</v>
      </c>
      <c r="N40" s="18">
        <v>0</v>
      </c>
      <c r="O40" s="23">
        <f t="shared" si="6"/>
        <v>0</v>
      </c>
      <c r="P40" s="19"/>
      <c r="Q40" s="43">
        <f t="shared" si="11"/>
        <v>0</v>
      </c>
    </row>
    <row r="41" spans="1:27" ht="24.6" x14ac:dyDescent="0.65">
      <c r="A41" s="10">
        <v>37</v>
      </c>
      <c r="B41" s="10" t="s">
        <v>494</v>
      </c>
      <c r="C41" s="19" t="s">
        <v>49</v>
      </c>
      <c r="D41" s="71">
        <f>+'4'!I41</f>
        <v>14</v>
      </c>
      <c r="E41" s="90">
        <v>0</v>
      </c>
      <c r="F41" s="46">
        <f t="shared" si="0"/>
        <v>14</v>
      </c>
      <c r="G41" s="101">
        <v>0</v>
      </c>
      <c r="H41" s="99">
        <v>0</v>
      </c>
      <c r="I41" s="46">
        <f t="shared" si="1"/>
        <v>13</v>
      </c>
      <c r="J41" s="91">
        <v>1</v>
      </c>
      <c r="K41" s="15">
        <v>50</v>
      </c>
      <c r="L41" s="72">
        <f t="shared" si="5"/>
        <v>50</v>
      </c>
      <c r="M41" s="17" t="s">
        <v>16</v>
      </c>
      <c r="N41" s="18">
        <v>0</v>
      </c>
      <c r="O41" s="23">
        <f t="shared" si="6"/>
        <v>50</v>
      </c>
      <c r="P41" s="19"/>
      <c r="Q41" s="43">
        <f t="shared" si="7"/>
        <v>0</v>
      </c>
    </row>
    <row r="42" spans="1:27" ht="24.6" x14ac:dyDescent="0.65">
      <c r="A42" s="10">
        <v>38</v>
      </c>
      <c r="B42" s="10" t="s">
        <v>493</v>
      </c>
      <c r="C42" s="19" t="s">
        <v>50</v>
      </c>
      <c r="D42" s="71">
        <f>+'4'!I42</f>
        <v>5</v>
      </c>
      <c r="E42" s="90">
        <v>0</v>
      </c>
      <c r="F42" s="46">
        <f t="shared" si="0"/>
        <v>5</v>
      </c>
      <c r="G42" s="101">
        <v>0</v>
      </c>
      <c r="H42" s="99">
        <v>0</v>
      </c>
      <c r="I42" s="46">
        <f t="shared" si="1"/>
        <v>4</v>
      </c>
      <c r="J42" s="91">
        <v>1</v>
      </c>
      <c r="K42" s="15">
        <v>50</v>
      </c>
      <c r="L42" s="72">
        <f t="shared" si="5"/>
        <v>50</v>
      </c>
      <c r="M42" s="17" t="s">
        <v>16</v>
      </c>
      <c r="N42" s="18">
        <v>0</v>
      </c>
      <c r="O42" s="23">
        <f t="shared" si="6"/>
        <v>50</v>
      </c>
      <c r="P42" s="19"/>
      <c r="Q42" s="43">
        <f t="shared" si="7"/>
        <v>0</v>
      </c>
    </row>
    <row r="43" spans="1:27" ht="24.6" x14ac:dyDescent="0.65">
      <c r="A43" s="10">
        <v>39</v>
      </c>
      <c r="B43" s="10" t="s">
        <v>556</v>
      </c>
      <c r="C43" s="19" t="s">
        <v>51</v>
      </c>
      <c r="D43" s="71">
        <f>+'4'!I43</f>
        <v>8</v>
      </c>
      <c r="E43" s="90">
        <v>0</v>
      </c>
      <c r="F43" s="46">
        <f t="shared" si="0"/>
        <v>8</v>
      </c>
      <c r="G43" s="101">
        <v>0</v>
      </c>
      <c r="H43" s="99">
        <v>0</v>
      </c>
      <c r="I43" s="46">
        <f t="shared" si="1"/>
        <v>7</v>
      </c>
      <c r="J43" s="91">
        <v>1</v>
      </c>
      <c r="K43" s="15">
        <v>50</v>
      </c>
      <c r="L43" s="72">
        <f t="shared" si="5"/>
        <v>50</v>
      </c>
      <c r="M43" s="17" t="s">
        <v>16</v>
      </c>
      <c r="N43" s="18">
        <v>0</v>
      </c>
      <c r="O43" s="23">
        <f t="shared" si="6"/>
        <v>50</v>
      </c>
      <c r="P43" s="19"/>
      <c r="Q43" s="43">
        <f t="shared" si="7"/>
        <v>0</v>
      </c>
    </row>
    <row r="44" spans="1:27" ht="24.6" x14ac:dyDescent="0.65">
      <c r="A44" s="10">
        <v>40</v>
      </c>
      <c r="B44" s="10"/>
      <c r="C44" s="19" t="s">
        <v>265</v>
      </c>
      <c r="D44" s="71">
        <f>+'4'!I44</f>
        <v>0</v>
      </c>
      <c r="E44" s="90">
        <v>0</v>
      </c>
      <c r="F44" s="46">
        <f t="shared" si="0"/>
        <v>0</v>
      </c>
      <c r="G44" s="101">
        <v>0</v>
      </c>
      <c r="H44" s="99">
        <v>0</v>
      </c>
      <c r="I44" s="46">
        <f t="shared" si="1"/>
        <v>0</v>
      </c>
      <c r="J44" s="91"/>
      <c r="K44" s="15">
        <v>25</v>
      </c>
      <c r="L44" s="72">
        <f t="shared" si="5"/>
        <v>0</v>
      </c>
      <c r="M44" s="17" t="s">
        <v>16</v>
      </c>
      <c r="N44" s="18">
        <v>0</v>
      </c>
      <c r="O44" s="23">
        <f t="shared" si="6"/>
        <v>0</v>
      </c>
      <c r="P44" s="19"/>
      <c r="Q44" s="43">
        <f t="shared" si="7"/>
        <v>0</v>
      </c>
    </row>
    <row r="45" spans="1:27" ht="24.6" x14ac:dyDescent="0.65">
      <c r="A45" s="10">
        <v>41</v>
      </c>
      <c r="B45" s="10"/>
      <c r="C45" s="19" t="s">
        <v>449</v>
      </c>
      <c r="D45" s="71">
        <f>+'4'!I45</f>
        <v>0</v>
      </c>
      <c r="E45" s="90">
        <v>30</v>
      </c>
      <c r="F45" s="46">
        <f>D45+E45</f>
        <v>30</v>
      </c>
      <c r="G45" s="101">
        <v>0</v>
      </c>
      <c r="H45" s="99">
        <v>0</v>
      </c>
      <c r="I45" s="46">
        <f>+F45-G45-J45-H45</f>
        <v>28</v>
      </c>
      <c r="J45" s="91">
        <v>2</v>
      </c>
      <c r="K45" s="15">
        <v>25</v>
      </c>
      <c r="L45" s="72">
        <f>+K45*J45</f>
        <v>50</v>
      </c>
      <c r="M45" s="17" t="s">
        <v>453</v>
      </c>
      <c r="N45" s="18">
        <v>25</v>
      </c>
      <c r="O45" s="23">
        <f>SUM(L45-N45)</f>
        <v>25</v>
      </c>
      <c r="P45" s="19"/>
      <c r="Q45" s="43">
        <f>+L45*P45</f>
        <v>0</v>
      </c>
    </row>
    <row r="46" spans="1:27" ht="24.6" x14ac:dyDescent="0.65">
      <c r="A46" s="10">
        <v>42</v>
      </c>
      <c r="B46" s="10"/>
      <c r="C46" s="19" t="s">
        <v>450</v>
      </c>
      <c r="D46" s="71">
        <f>+'4'!I46</f>
        <v>0</v>
      </c>
      <c r="E46" s="90">
        <v>15</v>
      </c>
      <c r="F46" s="46">
        <f>D46+E46</f>
        <v>15</v>
      </c>
      <c r="G46" s="101">
        <v>0</v>
      </c>
      <c r="H46" s="99">
        <v>0</v>
      </c>
      <c r="I46" s="46">
        <f>+F46-G46-J46-H46</f>
        <v>15</v>
      </c>
      <c r="J46" s="91"/>
      <c r="K46" s="20">
        <v>25</v>
      </c>
      <c r="L46" s="72">
        <f>+K46*J46</f>
        <v>0</v>
      </c>
      <c r="M46" s="17" t="s">
        <v>16</v>
      </c>
      <c r="N46" s="18">
        <v>0</v>
      </c>
      <c r="O46" s="23">
        <f>SUM(L46-N46)</f>
        <v>0</v>
      </c>
      <c r="P46" s="19"/>
      <c r="Q46" s="43">
        <f>+L46*P46</f>
        <v>0</v>
      </c>
    </row>
    <row r="47" spans="1:27" ht="24.6" x14ac:dyDescent="0.65">
      <c r="A47" s="10">
        <v>43</v>
      </c>
      <c r="B47" s="10"/>
      <c r="C47" s="19" t="s">
        <v>451</v>
      </c>
      <c r="D47" s="71">
        <f>+'4'!I47</f>
        <v>0</v>
      </c>
      <c r="E47" s="90"/>
      <c r="F47" s="46">
        <f>D47+E47</f>
        <v>0</v>
      </c>
      <c r="G47" s="101">
        <v>0</v>
      </c>
      <c r="H47" s="99">
        <v>0</v>
      </c>
      <c r="I47" s="46">
        <f>+F47-G47-J47-H47</f>
        <v>0</v>
      </c>
      <c r="J47" s="91"/>
      <c r="K47" s="20">
        <v>25</v>
      </c>
      <c r="L47" s="72">
        <f>+K47*J47</f>
        <v>0</v>
      </c>
      <c r="M47" s="17" t="s">
        <v>16</v>
      </c>
      <c r="N47" s="18">
        <v>0</v>
      </c>
      <c r="O47" s="23">
        <f>SUM(L47-N47)</f>
        <v>0</v>
      </c>
      <c r="P47" s="19"/>
      <c r="Q47" s="43">
        <f>+L47*P47</f>
        <v>0</v>
      </c>
    </row>
    <row r="48" spans="1:27" ht="24.6" x14ac:dyDescent="0.65">
      <c r="A48" s="10">
        <v>44</v>
      </c>
      <c r="B48" s="10" t="s">
        <v>540</v>
      </c>
      <c r="C48" s="19" t="s">
        <v>266</v>
      </c>
      <c r="D48" s="71">
        <f>+'4'!I48</f>
        <v>0</v>
      </c>
      <c r="E48" s="90">
        <v>0</v>
      </c>
      <c r="F48" s="46">
        <f t="shared" si="0"/>
        <v>0</v>
      </c>
      <c r="G48" s="101">
        <v>0</v>
      </c>
      <c r="H48" s="99">
        <v>0</v>
      </c>
      <c r="I48" s="46">
        <f t="shared" si="1"/>
        <v>0</v>
      </c>
      <c r="J48" s="91"/>
      <c r="K48" s="15">
        <v>50</v>
      </c>
      <c r="L48" s="72">
        <f t="shared" si="5"/>
        <v>0</v>
      </c>
      <c r="M48" s="17" t="s">
        <v>16</v>
      </c>
      <c r="N48" s="18">
        <v>0</v>
      </c>
      <c r="O48" s="23">
        <f t="shared" si="6"/>
        <v>0</v>
      </c>
      <c r="P48" s="19"/>
      <c r="Q48" s="43">
        <f t="shared" si="7"/>
        <v>0</v>
      </c>
    </row>
    <row r="49" spans="1:17" ht="24.6" x14ac:dyDescent="0.65">
      <c r="A49" s="10">
        <v>45</v>
      </c>
      <c r="B49" s="10" t="s">
        <v>537</v>
      </c>
      <c r="C49" s="19" t="s">
        <v>52</v>
      </c>
      <c r="D49" s="71">
        <f>+'4'!I49</f>
        <v>5</v>
      </c>
      <c r="E49" s="90">
        <v>0</v>
      </c>
      <c r="F49" s="46">
        <f t="shared" si="0"/>
        <v>5</v>
      </c>
      <c r="G49" s="101">
        <v>0</v>
      </c>
      <c r="H49" s="99">
        <v>0</v>
      </c>
      <c r="I49" s="46">
        <f t="shared" si="1"/>
        <v>5</v>
      </c>
      <c r="J49" s="91"/>
      <c r="K49" s="15">
        <v>50</v>
      </c>
      <c r="L49" s="72">
        <f t="shared" si="5"/>
        <v>0</v>
      </c>
      <c r="M49" s="17" t="s">
        <v>16</v>
      </c>
      <c r="N49" s="18">
        <v>0</v>
      </c>
      <c r="O49" s="23">
        <f t="shared" si="6"/>
        <v>0</v>
      </c>
      <c r="P49" s="19"/>
      <c r="Q49" s="43">
        <f t="shared" si="7"/>
        <v>0</v>
      </c>
    </row>
    <row r="50" spans="1:17" ht="24.6" x14ac:dyDescent="0.65">
      <c r="A50" s="10">
        <v>46</v>
      </c>
      <c r="B50" s="10" t="s">
        <v>538</v>
      </c>
      <c r="C50" s="19" t="s">
        <v>53</v>
      </c>
      <c r="D50" s="71">
        <f>+'4'!I50</f>
        <v>5</v>
      </c>
      <c r="E50" s="90">
        <v>0</v>
      </c>
      <c r="F50" s="46">
        <f t="shared" si="0"/>
        <v>5</v>
      </c>
      <c r="G50" s="101">
        <v>0</v>
      </c>
      <c r="H50" s="99">
        <v>0</v>
      </c>
      <c r="I50" s="46">
        <f t="shared" si="1"/>
        <v>5</v>
      </c>
      <c r="J50" s="91"/>
      <c r="K50" s="15">
        <v>50</v>
      </c>
      <c r="L50" s="72">
        <f t="shared" si="5"/>
        <v>0</v>
      </c>
      <c r="M50" s="17" t="s">
        <v>16</v>
      </c>
      <c r="N50" s="18">
        <v>0</v>
      </c>
      <c r="O50" s="23">
        <f t="shared" si="6"/>
        <v>0</v>
      </c>
      <c r="P50" s="19"/>
      <c r="Q50" s="43">
        <f t="shared" si="7"/>
        <v>0</v>
      </c>
    </row>
    <row r="51" spans="1:17" ht="24.6" x14ac:dyDescent="0.65">
      <c r="A51" s="10">
        <v>47</v>
      </c>
      <c r="B51" s="10" t="s">
        <v>498</v>
      </c>
      <c r="C51" s="19" t="s">
        <v>54</v>
      </c>
      <c r="D51" s="71">
        <f>+'4'!I51</f>
        <v>9</v>
      </c>
      <c r="E51" s="90">
        <v>0</v>
      </c>
      <c r="F51" s="46">
        <f t="shared" si="0"/>
        <v>9</v>
      </c>
      <c r="G51" s="101">
        <v>0</v>
      </c>
      <c r="H51" s="99">
        <v>0</v>
      </c>
      <c r="I51" s="46">
        <f t="shared" si="1"/>
        <v>9</v>
      </c>
      <c r="J51" s="91"/>
      <c r="K51" s="15">
        <v>50</v>
      </c>
      <c r="L51" s="72">
        <f t="shared" si="5"/>
        <v>0</v>
      </c>
      <c r="M51" s="17" t="s">
        <v>16</v>
      </c>
      <c r="N51" s="18">
        <v>0</v>
      </c>
      <c r="O51" s="23">
        <f t="shared" si="6"/>
        <v>0</v>
      </c>
      <c r="P51" s="19"/>
      <c r="Q51" s="43">
        <f t="shared" si="7"/>
        <v>0</v>
      </c>
    </row>
    <row r="52" spans="1:17" ht="24.6" x14ac:dyDescent="0.65">
      <c r="A52" s="10">
        <v>48</v>
      </c>
      <c r="B52" s="10" t="s">
        <v>499</v>
      </c>
      <c r="C52" s="19" t="s">
        <v>55</v>
      </c>
      <c r="D52" s="71">
        <f>+'4'!I52</f>
        <v>11</v>
      </c>
      <c r="E52" s="90">
        <v>0</v>
      </c>
      <c r="F52" s="46">
        <f t="shared" si="0"/>
        <v>11</v>
      </c>
      <c r="G52" s="101">
        <v>0</v>
      </c>
      <c r="H52" s="99">
        <v>0</v>
      </c>
      <c r="I52" s="46">
        <f t="shared" si="1"/>
        <v>11</v>
      </c>
      <c r="J52" s="91"/>
      <c r="K52" s="15">
        <v>50</v>
      </c>
      <c r="L52" s="72">
        <f t="shared" si="5"/>
        <v>0</v>
      </c>
      <c r="M52" s="17" t="s">
        <v>16</v>
      </c>
      <c r="N52" s="18">
        <v>0</v>
      </c>
      <c r="O52" s="23">
        <f t="shared" si="6"/>
        <v>0</v>
      </c>
      <c r="P52" s="19"/>
      <c r="Q52" s="43">
        <f t="shared" si="7"/>
        <v>0</v>
      </c>
    </row>
    <row r="53" spans="1:17" ht="24.6" x14ac:dyDescent="0.65">
      <c r="A53" s="10">
        <v>49</v>
      </c>
      <c r="B53" s="10" t="s">
        <v>539</v>
      </c>
      <c r="C53" s="19" t="s">
        <v>56</v>
      </c>
      <c r="D53" s="71">
        <f>+'4'!I53</f>
        <v>0</v>
      </c>
      <c r="E53" s="90">
        <v>0</v>
      </c>
      <c r="F53" s="46">
        <f t="shared" si="0"/>
        <v>0</v>
      </c>
      <c r="G53" s="101">
        <v>0</v>
      </c>
      <c r="H53" s="99">
        <v>0</v>
      </c>
      <c r="I53" s="46">
        <f t="shared" si="1"/>
        <v>0</v>
      </c>
      <c r="J53" s="91"/>
      <c r="K53" s="15">
        <v>50</v>
      </c>
      <c r="L53" s="72">
        <f t="shared" si="5"/>
        <v>0</v>
      </c>
      <c r="M53" s="17" t="s">
        <v>16</v>
      </c>
      <c r="N53" s="18">
        <v>0</v>
      </c>
      <c r="O53" s="23">
        <f t="shared" si="6"/>
        <v>0</v>
      </c>
      <c r="P53" s="19"/>
      <c r="Q53" s="43">
        <f t="shared" si="7"/>
        <v>0</v>
      </c>
    </row>
    <row r="54" spans="1:17" ht="24.6" x14ac:dyDescent="0.65">
      <c r="A54" s="10">
        <v>50</v>
      </c>
      <c r="B54" s="10" t="s">
        <v>497</v>
      </c>
      <c r="C54" s="19" t="s">
        <v>57</v>
      </c>
      <c r="D54" s="71">
        <f>+'4'!I54</f>
        <v>10</v>
      </c>
      <c r="E54" s="90">
        <v>0</v>
      </c>
      <c r="F54" s="46">
        <f t="shared" si="0"/>
        <v>10</v>
      </c>
      <c r="G54" s="101">
        <v>0</v>
      </c>
      <c r="H54" s="99">
        <v>0</v>
      </c>
      <c r="I54" s="46">
        <f t="shared" si="1"/>
        <v>10</v>
      </c>
      <c r="J54" s="91"/>
      <c r="K54" s="15">
        <v>50</v>
      </c>
      <c r="L54" s="72">
        <f t="shared" si="5"/>
        <v>0</v>
      </c>
      <c r="M54" s="17" t="s">
        <v>16</v>
      </c>
      <c r="N54" s="18">
        <v>0</v>
      </c>
      <c r="O54" s="23">
        <f t="shared" si="6"/>
        <v>0</v>
      </c>
      <c r="P54" s="19"/>
      <c r="Q54" s="43">
        <f t="shared" si="7"/>
        <v>0</v>
      </c>
    </row>
    <row r="55" spans="1:17" ht="24.6" x14ac:dyDescent="0.65">
      <c r="A55" s="10">
        <v>51</v>
      </c>
      <c r="B55" s="10" t="s">
        <v>490</v>
      </c>
      <c r="C55" s="19" t="s">
        <v>58</v>
      </c>
      <c r="D55" s="71">
        <f>+'4'!I55</f>
        <v>29</v>
      </c>
      <c r="E55" s="90">
        <v>0</v>
      </c>
      <c r="F55" s="46">
        <f t="shared" si="0"/>
        <v>29</v>
      </c>
      <c r="G55" s="101">
        <v>0</v>
      </c>
      <c r="H55" s="99">
        <v>0</v>
      </c>
      <c r="I55" s="46">
        <f t="shared" si="1"/>
        <v>29</v>
      </c>
      <c r="J55" s="91"/>
      <c r="K55" s="15">
        <v>50</v>
      </c>
      <c r="L55" s="72">
        <f t="shared" si="5"/>
        <v>0</v>
      </c>
      <c r="M55" s="17" t="s">
        <v>16</v>
      </c>
      <c r="N55" s="18">
        <v>0</v>
      </c>
      <c r="O55" s="23">
        <f t="shared" si="6"/>
        <v>0</v>
      </c>
      <c r="P55" s="19"/>
      <c r="Q55" s="43">
        <f t="shared" si="7"/>
        <v>0</v>
      </c>
    </row>
    <row r="56" spans="1:17" ht="24.6" x14ac:dyDescent="0.65">
      <c r="A56" s="10">
        <v>52</v>
      </c>
      <c r="B56" s="10" t="s">
        <v>488</v>
      </c>
      <c r="C56" s="19" t="s">
        <v>59</v>
      </c>
      <c r="D56" s="71">
        <f>+'4'!I56</f>
        <v>9</v>
      </c>
      <c r="E56" s="90">
        <v>0</v>
      </c>
      <c r="F56" s="46">
        <f t="shared" si="0"/>
        <v>9</v>
      </c>
      <c r="G56" s="101">
        <v>0</v>
      </c>
      <c r="H56" s="99">
        <v>0</v>
      </c>
      <c r="I56" s="46">
        <f t="shared" si="1"/>
        <v>9</v>
      </c>
      <c r="J56" s="91"/>
      <c r="K56" s="15">
        <v>50</v>
      </c>
      <c r="L56" s="72">
        <f t="shared" si="5"/>
        <v>0</v>
      </c>
      <c r="M56" s="17" t="s">
        <v>16</v>
      </c>
      <c r="N56" s="18">
        <v>0</v>
      </c>
      <c r="O56" s="23">
        <f t="shared" si="6"/>
        <v>0</v>
      </c>
      <c r="P56" s="19"/>
      <c r="Q56" s="43">
        <f t="shared" si="7"/>
        <v>0</v>
      </c>
    </row>
    <row r="57" spans="1:17" ht="24.6" x14ac:dyDescent="0.65">
      <c r="A57" s="10">
        <v>53</v>
      </c>
      <c r="B57" s="10" t="s">
        <v>489</v>
      </c>
      <c r="C57" s="19" t="s">
        <v>60</v>
      </c>
      <c r="D57" s="71">
        <f>+'4'!I57</f>
        <v>13</v>
      </c>
      <c r="E57" s="90">
        <v>0</v>
      </c>
      <c r="F57" s="46">
        <f t="shared" si="0"/>
        <v>13</v>
      </c>
      <c r="G57" s="101">
        <v>0</v>
      </c>
      <c r="H57" s="99">
        <v>0</v>
      </c>
      <c r="I57" s="46">
        <f t="shared" si="1"/>
        <v>13</v>
      </c>
      <c r="J57" s="91"/>
      <c r="K57" s="15">
        <v>50</v>
      </c>
      <c r="L57" s="72">
        <f t="shared" si="5"/>
        <v>0</v>
      </c>
      <c r="M57" s="17" t="s">
        <v>16</v>
      </c>
      <c r="N57" s="18">
        <v>0</v>
      </c>
      <c r="O57" s="23">
        <f t="shared" si="6"/>
        <v>0</v>
      </c>
      <c r="P57" s="19"/>
      <c r="Q57" s="43">
        <f t="shared" si="7"/>
        <v>0</v>
      </c>
    </row>
    <row r="58" spans="1:17" ht="24.6" x14ac:dyDescent="0.65">
      <c r="A58" s="10">
        <v>54</v>
      </c>
      <c r="B58" s="10" t="s">
        <v>541</v>
      </c>
      <c r="C58" s="19" t="s">
        <v>61</v>
      </c>
      <c r="D58" s="71">
        <f>+'4'!I58</f>
        <v>13</v>
      </c>
      <c r="E58" s="90">
        <v>0</v>
      </c>
      <c r="F58" s="46">
        <f t="shared" si="0"/>
        <v>13</v>
      </c>
      <c r="G58" s="101">
        <v>0</v>
      </c>
      <c r="H58" s="99">
        <v>0</v>
      </c>
      <c r="I58" s="46">
        <f t="shared" si="1"/>
        <v>10</v>
      </c>
      <c r="J58" s="91">
        <v>3</v>
      </c>
      <c r="K58" s="15">
        <v>120</v>
      </c>
      <c r="L58" s="72">
        <f t="shared" si="5"/>
        <v>360</v>
      </c>
      <c r="M58" s="17" t="s">
        <v>452</v>
      </c>
      <c r="N58" s="18">
        <v>105</v>
      </c>
      <c r="O58" s="23">
        <f t="shared" si="6"/>
        <v>255</v>
      </c>
      <c r="P58" s="19"/>
      <c r="Q58" s="43">
        <f t="shared" si="7"/>
        <v>0</v>
      </c>
    </row>
    <row r="59" spans="1:17" ht="24.6" x14ac:dyDescent="0.65">
      <c r="A59" s="10">
        <v>55</v>
      </c>
      <c r="B59" s="10" t="s">
        <v>504</v>
      </c>
      <c r="C59" s="19" t="s">
        <v>62</v>
      </c>
      <c r="D59" s="71">
        <f>+'4'!I59</f>
        <v>14</v>
      </c>
      <c r="E59" s="90">
        <v>0</v>
      </c>
      <c r="F59" s="46">
        <f t="shared" si="0"/>
        <v>14</v>
      </c>
      <c r="G59" s="101">
        <v>0</v>
      </c>
      <c r="H59" s="99">
        <v>0</v>
      </c>
      <c r="I59" s="46">
        <f t="shared" si="1"/>
        <v>14</v>
      </c>
      <c r="J59" s="91"/>
      <c r="K59" s="15">
        <v>120</v>
      </c>
      <c r="L59" s="72">
        <f t="shared" si="5"/>
        <v>0</v>
      </c>
      <c r="M59" s="17" t="s">
        <v>16</v>
      </c>
      <c r="N59" s="18">
        <v>0</v>
      </c>
      <c r="O59" s="23">
        <f t="shared" si="6"/>
        <v>0</v>
      </c>
      <c r="P59" s="19"/>
      <c r="Q59" s="43">
        <f t="shared" si="7"/>
        <v>0</v>
      </c>
    </row>
    <row r="60" spans="1:17" ht="24.6" x14ac:dyDescent="0.65">
      <c r="A60" s="10">
        <v>56</v>
      </c>
      <c r="B60" s="10" t="s">
        <v>502</v>
      </c>
      <c r="C60" s="19" t="s">
        <v>63</v>
      </c>
      <c r="D60" s="71">
        <f>+'4'!I60</f>
        <v>12</v>
      </c>
      <c r="E60" s="90">
        <v>0</v>
      </c>
      <c r="F60" s="46">
        <f t="shared" si="0"/>
        <v>12</v>
      </c>
      <c r="G60" s="101">
        <v>0</v>
      </c>
      <c r="H60" s="99">
        <v>0</v>
      </c>
      <c r="I60" s="46">
        <f t="shared" si="1"/>
        <v>12</v>
      </c>
      <c r="J60" s="91"/>
      <c r="K60" s="15">
        <v>120</v>
      </c>
      <c r="L60" s="72">
        <f t="shared" si="5"/>
        <v>0</v>
      </c>
      <c r="M60" s="17" t="s">
        <v>16</v>
      </c>
      <c r="N60" s="18">
        <v>0</v>
      </c>
      <c r="O60" s="23">
        <f t="shared" si="6"/>
        <v>0</v>
      </c>
      <c r="P60" s="19"/>
      <c r="Q60" s="43">
        <f t="shared" si="7"/>
        <v>0</v>
      </c>
    </row>
    <row r="61" spans="1:17" ht="24.6" x14ac:dyDescent="0.65">
      <c r="A61" s="10">
        <v>57</v>
      </c>
      <c r="B61" s="10"/>
      <c r="C61" s="19" t="s">
        <v>64</v>
      </c>
      <c r="D61" s="71">
        <f>+'4'!I61</f>
        <v>0</v>
      </c>
      <c r="E61" s="90">
        <v>0</v>
      </c>
      <c r="F61" s="46">
        <f t="shared" si="0"/>
        <v>0</v>
      </c>
      <c r="G61" s="101">
        <v>0</v>
      </c>
      <c r="H61" s="99">
        <v>0</v>
      </c>
      <c r="I61" s="46">
        <f t="shared" si="1"/>
        <v>0</v>
      </c>
      <c r="J61" s="91"/>
      <c r="K61" s="15">
        <v>120</v>
      </c>
      <c r="L61" s="72">
        <f t="shared" si="5"/>
        <v>0</v>
      </c>
      <c r="M61" s="17" t="s">
        <v>16</v>
      </c>
      <c r="N61" s="18">
        <v>0</v>
      </c>
      <c r="O61" s="23">
        <f t="shared" si="6"/>
        <v>0</v>
      </c>
      <c r="P61" s="19"/>
      <c r="Q61" s="43">
        <f t="shared" si="7"/>
        <v>0</v>
      </c>
    </row>
    <row r="62" spans="1:17" ht="24.6" x14ac:dyDescent="0.65">
      <c r="A62" s="10">
        <v>58</v>
      </c>
      <c r="B62" s="10" t="s">
        <v>503</v>
      </c>
      <c r="C62" s="19" t="s">
        <v>65</v>
      </c>
      <c r="D62" s="71">
        <f>+'4'!I62</f>
        <v>14</v>
      </c>
      <c r="E62" s="90">
        <v>0</v>
      </c>
      <c r="F62" s="46">
        <f t="shared" si="0"/>
        <v>14</v>
      </c>
      <c r="G62" s="101">
        <v>0</v>
      </c>
      <c r="H62" s="99">
        <v>0</v>
      </c>
      <c r="I62" s="46">
        <f t="shared" si="1"/>
        <v>12</v>
      </c>
      <c r="J62" s="91">
        <v>2</v>
      </c>
      <c r="K62" s="15">
        <v>120</v>
      </c>
      <c r="L62" s="72">
        <f t="shared" si="5"/>
        <v>240</v>
      </c>
      <c r="M62" s="17" t="s">
        <v>447</v>
      </c>
      <c r="N62" s="18">
        <v>70</v>
      </c>
      <c r="O62" s="23">
        <f t="shared" si="6"/>
        <v>170</v>
      </c>
      <c r="P62" s="19"/>
      <c r="Q62" s="43">
        <f t="shared" si="7"/>
        <v>0</v>
      </c>
    </row>
    <row r="63" spans="1:17" ht="24.6" x14ac:dyDescent="0.65">
      <c r="A63" s="10">
        <v>59</v>
      </c>
      <c r="B63" s="10" t="s">
        <v>500</v>
      </c>
      <c r="C63" s="19" t="s">
        <v>66</v>
      </c>
      <c r="D63" s="71">
        <f>+'4'!I63</f>
        <v>20</v>
      </c>
      <c r="E63" s="90">
        <v>0</v>
      </c>
      <c r="F63" s="46">
        <f t="shared" si="0"/>
        <v>20</v>
      </c>
      <c r="G63" s="101">
        <v>0</v>
      </c>
      <c r="H63" s="99">
        <v>0</v>
      </c>
      <c r="I63" s="46">
        <f t="shared" si="1"/>
        <v>19</v>
      </c>
      <c r="J63" s="91">
        <v>1</v>
      </c>
      <c r="K63" s="15">
        <v>120</v>
      </c>
      <c r="L63" s="72">
        <f t="shared" si="5"/>
        <v>120</v>
      </c>
      <c r="M63" s="17" t="s">
        <v>448</v>
      </c>
      <c r="N63" s="18">
        <v>35</v>
      </c>
      <c r="O63" s="23">
        <f t="shared" si="6"/>
        <v>85</v>
      </c>
      <c r="P63" s="19"/>
      <c r="Q63" s="43">
        <f t="shared" si="7"/>
        <v>0</v>
      </c>
    </row>
    <row r="64" spans="1:17" ht="24.6" x14ac:dyDescent="0.65">
      <c r="A64" s="10">
        <v>60</v>
      </c>
      <c r="B64" s="10" t="s">
        <v>542</v>
      </c>
      <c r="C64" s="19" t="s">
        <v>267</v>
      </c>
      <c r="D64" s="71">
        <f>+'4'!I64</f>
        <v>3</v>
      </c>
      <c r="E64" s="90">
        <v>0</v>
      </c>
      <c r="F64" s="46">
        <f t="shared" si="0"/>
        <v>3</v>
      </c>
      <c r="G64" s="101">
        <v>0</v>
      </c>
      <c r="H64" s="99">
        <v>0</v>
      </c>
      <c r="I64" s="46">
        <f t="shared" si="1"/>
        <v>3</v>
      </c>
      <c r="J64" s="91"/>
      <c r="K64" s="15">
        <v>120</v>
      </c>
      <c r="L64" s="72">
        <f t="shared" si="5"/>
        <v>0</v>
      </c>
      <c r="M64" s="17" t="s">
        <v>16</v>
      </c>
      <c r="N64" s="18">
        <v>0</v>
      </c>
      <c r="O64" s="23">
        <f t="shared" si="6"/>
        <v>0</v>
      </c>
      <c r="P64" s="19"/>
      <c r="Q64" s="43">
        <f t="shared" si="7"/>
        <v>0</v>
      </c>
    </row>
    <row r="65" spans="1:17" ht="24.6" x14ac:dyDescent="0.65">
      <c r="A65" s="10">
        <v>61</v>
      </c>
      <c r="B65" s="10"/>
      <c r="C65" s="19" t="s">
        <v>341</v>
      </c>
      <c r="D65" s="71">
        <f>+'4'!I65</f>
        <v>0</v>
      </c>
      <c r="E65" s="90">
        <v>0</v>
      </c>
      <c r="F65" s="46">
        <f t="shared" si="0"/>
        <v>0</v>
      </c>
      <c r="G65" s="101">
        <v>0</v>
      </c>
      <c r="H65" s="99">
        <v>0</v>
      </c>
      <c r="I65" s="46">
        <f t="shared" si="1"/>
        <v>0</v>
      </c>
      <c r="J65" s="91"/>
      <c r="K65" s="15">
        <v>30</v>
      </c>
      <c r="L65" s="72">
        <f t="shared" si="5"/>
        <v>0</v>
      </c>
      <c r="M65" s="17" t="s">
        <v>16</v>
      </c>
      <c r="N65" s="18">
        <v>0</v>
      </c>
      <c r="O65" s="23">
        <f t="shared" si="6"/>
        <v>0</v>
      </c>
      <c r="P65" s="19"/>
      <c r="Q65" s="43">
        <f t="shared" si="7"/>
        <v>0</v>
      </c>
    </row>
    <row r="66" spans="1:17" ht="24.6" x14ac:dyDescent="0.65">
      <c r="A66" s="10">
        <v>62</v>
      </c>
      <c r="B66" s="10" t="s">
        <v>546</v>
      </c>
      <c r="C66" s="19" t="s">
        <v>342</v>
      </c>
      <c r="D66" s="71">
        <f>+'4'!I66</f>
        <v>0</v>
      </c>
      <c r="E66" s="90">
        <v>0</v>
      </c>
      <c r="F66" s="46">
        <f t="shared" si="0"/>
        <v>0</v>
      </c>
      <c r="G66" s="101">
        <v>0</v>
      </c>
      <c r="H66" s="99">
        <v>0</v>
      </c>
      <c r="I66" s="46">
        <f t="shared" si="1"/>
        <v>0</v>
      </c>
      <c r="J66" s="91"/>
      <c r="K66" s="21">
        <v>30</v>
      </c>
      <c r="L66" s="72">
        <f t="shared" si="5"/>
        <v>0</v>
      </c>
      <c r="M66" s="17" t="s">
        <v>16</v>
      </c>
      <c r="N66" s="18">
        <v>0</v>
      </c>
      <c r="O66" s="23">
        <f t="shared" si="6"/>
        <v>0</v>
      </c>
      <c r="P66" s="19"/>
      <c r="Q66" s="43">
        <f t="shared" si="7"/>
        <v>0</v>
      </c>
    </row>
    <row r="67" spans="1:17" ht="24.6" x14ac:dyDescent="0.65">
      <c r="A67" s="10">
        <v>63</v>
      </c>
      <c r="B67" s="10" t="s">
        <v>547</v>
      </c>
      <c r="C67" s="19" t="s">
        <v>343</v>
      </c>
      <c r="D67" s="71">
        <f>+'4'!I67</f>
        <v>0</v>
      </c>
      <c r="E67" s="90">
        <v>0</v>
      </c>
      <c r="F67" s="46">
        <f t="shared" si="0"/>
        <v>0</v>
      </c>
      <c r="G67" s="101">
        <v>0</v>
      </c>
      <c r="H67" s="99">
        <v>0</v>
      </c>
      <c r="I67" s="46">
        <f t="shared" si="1"/>
        <v>0</v>
      </c>
      <c r="J67" s="91"/>
      <c r="K67" s="21">
        <v>30</v>
      </c>
      <c r="L67" s="72">
        <f t="shared" si="5"/>
        <v>0</v>
      </c>
      <c r="M67" s="17" t="s">
        <v>16</v>
      </c>
      <c r="N67" s="18">
        <v>0</v>
      </c>
      <c r="O67" s="23">
        <f t="shared" si="6"/>
        <v>0</v>
      </c>
      <c r="P67" s="19"/>
      <c r="Q67" s="43">
        <f t="shared" si="7"/>
        <v>0</v>
      </c>
    </row>
    <row r="68" spans="1:17" ht="24.6" x14ac:dyDescent="0.65">
      <c r="A68" s="10">
        <v>64</v>
      </c>
      <c r="B68" s="10" t="s">
        <v>543</v>
      </c>
      <c r="C68" s="19" t="s">
        <v>72</v>
      </c>
      <c r="D68" s="71">
        <f>+'4'!I68</f>
        <v>0</v>
      </c>
      <c r="E68" s="90">
        <v>0</v>
      </c>
      <c r="F68" s="46">
        <f t="shared" si="0"/>
        <v>0</v>
      </c>
      <c r="G68" s="101">
        <v>0</v>
      </c>
      <c r="H68" s="99">
        <v>0</v>
      </c>
      <c r="I68" s="46">
        <f t="shared" si="1"/>
        <v>0</v>
      </c>
      <c r="J68" s="91"/>
      <c r="K68" s="21">
        <v>50</v>
      </c>
      <c r="L68" s="72">
        <f t="shared" si="5"/>
        <v>0</v>
      </c>
      <c r="M68" s="17" t="s">
        <v>16</v>
      </c>
      <c r="N68" s="18">
        <v>0</v>
      </c>
      <c r="O68" s="23">
        <f t="shared" si="6"/>
        <v>0</v>
      </c>
      <c r="P68" s="19"/>
      <c r="Q68" s="43">
        <f t="shared" si="7"/>
        <v>0</v>
      </c>
    </row>
    <row r="69" spans="1:17" ht="24.6" x14ac:dyDescent="0.65">
      <c r="A69" s="10">
        <v>65</v>
      </c>
      <c r="B69" s="10" t="s">
        <v>545</v>
      </c>
      <c r="C69" s="19" t="s">
        <v>73</v>
      </c>
      <c r="D69" s="71">
        <f>+'4'!I69</f>
        <v>0</v>
      </c>
      <c r="E69" s="90">
        <v>0</v>
      </c>
      <c r="F69" s="46">
        <f t="shared" si="0"/>
        <v>0</v>
      </c>
      <c r="G69" s="101">
        <v>0</v>
      </c>
      <c r="H69" s="99">
        <v>0</v>
      </c>
      <c r="I69" s="46">
        <f t="shared" si="1"/>
        <v>0</v>
      </c>
      <c r="J69" s="91"/>
      <c r="K69" s="21">
        <v>50</v>
      </c>
      <c r="L69" s="72">
        <f t="shared" si="5"/>
        <v>0</v>
      </c>
      <c r="M69" s="17" t="s">
        <v>16</v>
      </c>
      <c r="N69" s="18">
        <v>0</v>
      </c>
      <c r="O69" s="23">
        <f t="shared" si="6"/>
        <v>0</v>
      </c>
      <c r="P69" s="19"/>
      <c r="Q69" s="43">
        <f t="shared" si="7"/>
        <v>0</v>
      </c>
    </row>
    <row r="70" spans="1:17" ht="24.6" x14ac:dyDescent="0.65">
      <c r="A70" s="10">
        <v>66</v>
      </c>
      <c r="B70" s="10" t="s">
        <v>544</v>
      </c>
      <c r="C70" s="19" t="s">
        <v>74</v>
      </c>
      <c r="D70" s="71">
        <f>+'4'!I70</f>
        <v>0</v>
      </c>
      <c r="E70" s="90">
        <v>0</v>
      </c>
      <c r="F70" s="46">
        <f t="shared" si="0"/>
        <v>0</v>
      </c>
      <c r="G70" s="101">
        <v>0</v>
      </c>
      <c r="H70" s="99">
        <v>0</v>
      </c>
      <c r="I70" s="46">
        <f t="shared" si="1"/>
        <v>0</v>
      </c>
      <c r="J70" s="91"/>
      <c r="K70" s="15">
        <v>50</v>
      </c>
      <c r="L70" s="72">
        <f t="shared" si="5"/>
        <v>0</v>
      </c>
      <c r="M70" s="17" t="s">
        <v>16</v>
      </c>
      <c r="N70" s="18">
        <v>0</v>
      </c>
      <c r="O70" s="23">
        <f t="shared" si="6"/>
        <v>0</v>
      </c>
      <c r="P70" s="19"/>
      <c r="Q70" s="43">
        <f t="shared" si="7"/>
        <v>0</v>
      </c>
    </row>
    <row r="71" spans="1:17" ht="24.6" x14ac:dyDescent="0.65">
      <c r="A71" s="10">
        <v>67</v>
      </c>
      <c r="B71" s="10"/>
      <c r="C71" s="19" t="s">
        <v>175</v>
      </c>
      <c r="D71" s="71">
        <f>+'4'!I71</f>
        <v>0</v>
      </c>
      <c r="E71" s="90">
        <v>0</v>
      </c>
      <c r="F71" s="46">
        <f t="shared" si="0"/>
        <v>0</v>
      </c>
      <c r="G71" s="101">
        <v>0</v>
      </c>
      <c r="H71" s="99">
        <v>0</v>
      </c>
      <c r="I71" s="46">
        <f t="shared" si="1"/>
        <v>0</v>
      </c>
      <c r="J71" s="91"/>
      <c r="K71" s="21">
        <v>50</v>
      </c>
      <c r="L71" s="72">
        <f t="shared" si="5"/>
        <v>0</v>
      </c>
      <c r="M71" s="17" t="s">
        <v>16</v>
      </c>
      <c r="N71" s="18">
        <v>0</v>
      </c>
      <c r="O71" s="23">
        <f t="shared" si="6"/>
        <v>0</v>
      </c>
      <c r="P71" s="19"/>
      <c r="Q71" s="43">
        <f t="shared" si="7"/>
        <v>0</v>
      </c>
    </row>
    <row r="72" spans="1:17" ht="24.6" x14ac:dyDescent="0.65">
      <c r="A72" s="10">
        <v>68</v>
      </c>
      <c r="B72" s="10"/>
      <c r="C72" s="19" t="s">
        <v>268</v>
      </c>
      <c r="D72" s="71">
        <f>+'4'!I72</f>
        <v>0</v>
      </c>
      <c r="E72" s="90">
        <v>0</v>
      </c>
      <c r="F72" s="46">
        <f t="shared" si="0"/>
        <v>0</v>
      </c>
      <c r="G72" s="101">
        <v>0</v>
      </c>
      <c r="H72" s="99">
        <v>0</v>
      </c>
      <c r="I72" s="46">
        <f t="shared" ref="I72:I136" si="12">+F72-G72-J72-H72</f>
        <v>0</v>
      </c>
      <c r="J72" s="91"/>
      <c r="K72" s="15">
        <v>50</v>
      </c>
      <c r="L72" s="72">
        <f t="shared" si="5"/>
        <v>0</v>
      </c>
      <c r="M72" s="17" t="s">
        <v>16</v>
      </c>
      <c r="N72" s="18">
        <v>0</v>
      </c>
      <c r="O72" s="23">
        <f t="shared" si="6"/>
        <v>0</v>
      </c>
      <c r="P72" s="19"/>
      <c r="Q72" s="43">
        <f t="shared" si="7"/>
        <v>0</v>
      </c>
    </row>
    <row r="73" spans="1:17" ht="24.6" x14ac:dyDescent="0.65">
      <c r="A73" s="10">
        <v>69</v>
      </c>
      <c r="B73" s="10"/>
      <c r="C73" s="19" t="s">
        <v>70</v>
      </c>
      <c r="D73" s="71">
        <f>+'4'!I73</f>
        <v>0</v>
      </c>
      <c r="E73" s="90">
        <v>0</v>
      </c>
      <c r="F73" s="46">
        <f t="shared" si="0"/>
        <v>0</v>
      </c>
      <c r="G73" s="101">
        <v>0</v>
      </c>
      <c r="H73" s="99">
        <v>0</v>
      </c>
      <c r="I73" s="46">
        <f t="shared" si="12"/>
        <v>0</v>
      </c>
      <c r="J73" s="91"/>
      <c r="K73" s="20">
        <v>70</v>
      </c>
      <c r="L73" s="72">
        <f t="shared" ref="L73:L137" si="13">+K73*J73</f>
        <v>0</v>
      </c>
      <c r="M73" s="17" t="s">
        <v>16</v>
      </c>
      <c r="N73" s="18">
        <v>0</v>
      </c>
      <c r="O73" s="23">
        <f t="shared" ref="O73:O137" si="14">SUM(L73-N73)</f>
        <v>0</v>
      </c>
      <c r="P73" s="19"/>
      <c r="Q73" s="43">
        <f t="shared" ref="Q73:Q137" si="15">+L73*P73</f>
        <v>0</v>
      </c>
    </row>
    <row r="74" spans="1:17" ht="24.6" x14ac:dyDescent="0.65">
      <c r="A74" s="10">
        <v>70</v>
      </c>
      <c r="B74" s="10"/>
      <c r="C74" s="19" t="s">
        <v>71</v>
      </c>
      <c r="D74" s="71">
        <f>+'4'!I74</f>
        <v>0</v>
      </c>
      <c r="E74" s="90">
        <v>0</v>
      </c>
      <c r="F74" s="46">
        <f t="shared" si="0"/>
        <v>0</v>
      </c>
      <c r="G74" s="101">
        <v>0</v>
      </c>
      <c r="H74" s="99">
        <v>0</v>
      </c>
      <c r="I74" s="46">
        <f t="shared" si="12"/>
        <v>0</v>
      </c>
      <c r="J74" s="91"/>
      <c r="K74" s="20">
        <v>80</v>
      </c>
      <c r="L74" s="72">
        <f t="shared" si="13"/>
        <v>0</v>
      </c>
      <c r="M74" s="17" t="s">
        <v>16</v>
      </c>
      <c r="N74" s="18">
        <v>0</v>
      </c>
      <c r="O74" s="23">
        <f t="shared" si="14"/>
        <v>0</v>
      </c>
      <c r="P74" s="19"/>
      <c r="Q74" s="43">
        <f t="shared" si="15"/>
        <v>0</v>
      </c>
    </row>
    <row r="75" spans="1:17" ht="24.6" x14ac:dyDescent="0.65">
      <c r="A75" s="10">
        <v>71</v>
      </c>
      <c r="B75" s="10"/>
      <c r="C75" s="19" t="s">
        <v>199</v>
      </c>
      <c r="D75" s="71">
        <f>+'4'!I75</f>
        <v>0</v>
      </c>
      <c r="E75" s="90">
        <v>0</v>
      </c>
      <c r="F75" s="46">
        <f t="shared" si="0"/>
        <v>0</v>
      </c>
      <c r="G75" s="101">
        <v>0</v>
      </c>
      <c r="H75" s="99">
        <v>0</v>
      </c>
      <c r="I75" s="46">
        <f t="shared" si="12"/>
        <v>0</v>
      </c>
      <c r="J75" s="91"/>
      <c r="K75" s="21">
        <v>150</v>
      </c>
      <c r="L75" s="72">
        <f t="shared" si="13"/>
        <v>0</v>
      </c>
      <c r="M75" s="17" t="s">
        <v>16</v>
      </c>
      <c r="N75" s="18">
        <v>0</v>
      </c>
      <c r="O75" s="23">
        <f t="shared" si="14"/>
        <v>0</v>
      </c>
      <c r="P75" s="19"/>
      <c r="Q75" s="43">
        <f t="shared" si="15"/>
        <v>0</v>
      </c>
    </row>
    <row r="76" spans="1:17" ht="24.6" x14ac:dyDescent="0.65">
      <c r="A76" s="10">
        <v>72</v>
      </c>
      <c r="B76" s="10"/>
      <c r="C76" s="19" t="s">
        <v>200</v>
      </c>
      <c r="D76" s="71">
        <f>+'4'!I76</f>
        <v>0</v>
      </c>
      <c r="E76" s="90">
        <v>0</v>
      </c>
      <c r="F76" s="46">
        <f t="shared" si="0"/>
        <v>0</v>
      </c>
      <c r="G76" s="101">
        <v>0</v>
      </c>
      <c r="H76" s="99">
        <v>0</v>
      </c>
      <c r="I76" s="46">
        <f t="shared" si="12"/>
        <v>0</v>
      </c>
      <c r="J76" s="91"/>
      <c r="K76" s="21">
        <v>150</v>
      </c>
      <c r="L76" s="72">
        <f t="shared" si="13"/>
        <v>0</v>
      </c>
      <c r="M76" s="17" t="s">
        <v>16</v>
      </c>
      <c r="N76" s="18">
        <v>0</v>
      </c>
      <c r="O76" s="23">
        <f t="shared" si="14"/>
        <v>0</v>
      </c>
      <c r="P76" s="19"/>
      <c r="Q76" s="43">
        <f t="shared" si="15"/>
        <v>0</v>
      </c>
    </row>
    <row r="77" spans="1:17" ht="24.6" x14ac:dyDescent="0.65">
      <c r="A77" s="10">
        <v>73</v>
      </c>
      <c r="B77" s="10"/>
      <c r="C77" s="19" t="s">
        <v>201</v>
      </c>
      <c r="D77" s="71">
        <f>+'4'!I77</f>
        <v>0</v>
      </c>
      <c r="E77" s="90">
        <v>0</v>
      </c>
      <c r="F77" s="46">
        <f t="shared" si="0"/>
        <v>0</v>
      </c>
      <c r="G77" s="101">
        <v>0</v>
      </c>
      <c r="H77" s="99">
        <v>0</v>
      </c>
      <c r="I77" s="46">
        <f t="shared" si="12"/>
        <v>0</v>
      </c>
      <c r="J77" s="91"/>
      <c r="K77" s="20">
        <v>150</v>
      </c>
      <c r="L77" s="72">
        <f t="shared" si="13"/>
        <v>0</v>
      </c>
      <c r="M77" s="17" t="s">
        <v>16</v>
      </c>
      <c r="N77" s="18">
        <v>0</v>
      </c>
      <c r="O77" s="23">
        <f t="shared" si="14"/>
        <v>0</v>
      </c>
      <c r="P77" s="19"/>
      <c r="Q77" s="43">
        <f t="shared" si="15"/>
        <v>0</v>
      </c>
    </row>
    <row r="78" spans="1:17" ht="24.6" x14ac:dyDescent="0.65">
      <c r="A78" s="10">
        <v>74</v>
      </c>
      <c r="B78" s="10"/>
      <c r="C78" s="19" t="s">
        <v>77</v>
      </c>
      <c r="D78" s="71">
        <f>+'4'!I78</f>
        <v>6</v>
      </c>
      <c r="E78" s="90">
        <v>0</v>
      </c>
      <c r="F78" s="46">
        <f t="shared" si="0"/>
        <v>6</v>
      </c>
      <c r="G78" s="101">
        <v>0</v>
      </c>
      <c r="H78" s="99">
        <v>0</v>
      </c>
      <c r="I78" s="46">
        <f t="shared" si="12"/>
        <v>4</v>
      </c>
      <c r="J78" s="91">
        <v>2</v>
      </c>
      <c r="K78" s="20">
        <v>50</v>
      </c>
      <c r="L78" s="72">
        <f t="shared" si="13"/>
        <v>100</v>
      </c>
      <c r="M78" s="17" t="s">
        <v>16</v>
      </c>
      <c r="N78" s="18">
        <v>0</v>
      </c>
      <c r="O78" s="23">
        <f t="shared" si="14"/>
        <v>100</v>
      </c>
      <c r="P78" s="19"/>
      <c r="Q78" s="43">
        <f t="shared" si="15"/>
        <v>0</v>
      </c>
    </row>
    <row r="79" spans="1:17" ht="24.6" x14ac:dyDescent="0.65">
      <c r="A79" s="10">
        <v>75</v>
      </c>
      <c r="B79" s="10"/>
      <c r="C79" s="19" t="s">
        <v>409</v>
      </c>
      <c r="D79" s="71">
        <f>+'4'!I79</f>
        <v>3</v>
      </c>
      <c r="E79" s="90">
        <v>0</v>
      </c>
      <c r="F79" s="46">
        <f t="shared" si="0"/>
        <v>3</v>
      </c>
      <c r="G79" s="101">
        <v>0</v>
      </c>
      <c r="H79" s="99">
        <v>0</v>
      </c>
      <c r="I79" s="46">
        <f t="shared" si="12"/>
        <v>1</v>
      </c>
      <c r="J79" s="91">
        <v>2</v>
      </c>
      <c r="K79" s="20">
        <v>50</v>
      </c>
      <c r="L79" s="72">
        <f t="shared" si="13"/>
        <v>100</v>
      </c>
      <c r="M79" s="17" t="s">
        <v>418</v>
      </c>
      <c r="N79" s="18">
        <v>25</v>
      </c>
      <c r="O79" s="23">
        <f t="shared" si="14"/>
        <v>75</v>
      </c>
      <c r="P79" s="19"/>
      <c r="Q79" s="43">
        <f t="shared" si="15"/>
        <v>0</v>
      </c>
    </row>
    <row r="80" spans="1:17" ht="24.6" x14ac:dyDescent="0.65">
      <c r="A80" s="10">
        <v>76</v>
      </c>
      <c r="B80" s="10"/>
      <c r="C80" s="19" t="s">
        <v>410</v>
      </c>
      <c r="D80" s="71">
        <f>+'4'!I80</f>
        <v>0</v>
      </c>
      <c r="E80" s="90">
        <v>0</v>
      </c>
      <c r="F80" s="46">
        <f t="shared" si="0"/>
        <v>0</v>
      </c>
      <c r="G80" s="101">
        <v>0</v>
      </c>
      <c r="H80" s="99">
        <v>0</v>
      </c>
      <c r="I80" s="46">
        <f t="shared" si="12"/>
        <v>0</v>
      </c>
      <c r="J80" s="91"/>
      <c r="K80" s="20">
        <v>120</v>
      </c>
      <c r="L80" s="72">
        <f t="shared" si="13"/>
        <v>0</v>
      </c>
      <c r="M80" s="17" t="s">
        <v>16</v>
      </c>
      <c r="N80" s="18">
        <v>0</v>
      </c>
      <c r="O80" s="23">
        <f t="shared" si="14"/>
        <v>0</v>
      </c>
      <c r="P80" s="19"/>
      <c r="Q80" s="43">
        <f t="shared" si="15"/>
        <v>0</v>
      </c>
    </row>
    <row r="81" spans="1:17" ht="24.6" x14ac:dyDescent="0.65">
      <c r="A81" s="10">
        <v>77</v>
      </c>
      <c r="B81" s="10"/>
      <c r="C81" s="19" t="s">
        <v>411</v>
      </c>
      <c r="D81" s="71">
        <f>+'4'!I81</f>
        <v>2</v>
      </c>
      <c r="E81" s="90">
        <v>0</v>
      </c>
      <c r="F81" s="46">
        <f t="shared" si="0"/>
        <v>2</v>
      </c>
      <c r="G81" s="101">
        <v>0</v>
      </c>
      <c r="H81" s="99">
        <v>0</v>
      </c>
      <c r="I81" s="46">
        <f t="shared" si="12"/>
        <v>2</v>
      </c>
      <c r="J81" s="91"/>
      <c r="K81" s="20">
        <v>50</v>
      </c>
      <c r="L81" s="72">
        <f t="shared" si="13"/>
        <v>0</v>
      </c>
      <c r="M81" s="17" t="s">
        <v>16</v>
      </c>
      <c r="N81" s="18">
        <v>0</v>
      </c>
      <c r="O81" s="23">
        <f t="shared" si="14"/>
        <v>0</v>
      </c>
      <c r="P81" s="19"/>
      <c r="Q81" s="43">
        <f t="shared" si="15"/>
        <v>0</v>
      </c>
    </row>
    <row r="82" spans="1:17" ht="24.6" x14ac:dyDescent="0.65">
      <c r="A82" s="10">
        <v>78</v>
      </c>
      <c r="B82" s="10"/>
      <c r="C82" s="19" t="s">
        <v>412</v>
      </c>
      <c r="D82" s="71">
        <f>+'4'!I82</f>
        <v>0</v>
      </c>
      <c r="E82" s="90">
        <v>0</v>
      </c>
      <c r="F82" s="46">
        <f t="shared" si="0"/>
        <v>0</v>
      </c>
      <c r="G82" s="101">
        <v>0</v>
      </c>
      <c r="H82" s="99">
        <v>0</v>
      </c>
      <c r="I82" s="46">
        <f t="shared" si="12"/>
        <v>0</v>
      </c>
      <c r="J82" s="91"/>
      <c r="K82" s="20">
        <v>120</v>
      </c>
      <c r="L82" s="72">
        <f t="shared" si="13"/>
        <v>0</v>
      </c>
      <c r="M82" s="17" t="s">
        <v>16</v>
      </c>
      <c r="N82" s="18">
        <v>0</v>
      </c>
      <c r="O82" s="23">
        <f t="shared" si="14"/>
        <v>0</v>
      </c>
      <c r="P82" s="19"/>
      <c r="Q82" s="43">
        <f t="shared" si="15"/>
        <v>0</v>
      </c>
    </row>
    <row r="83" spans="1:17" ht="24.6" x14ac:dyDescent="0.65">
      <c r="A83" s="10">
        <v>79</v>
      </c>
      <c r="B83" s="10"/>
      <c r="C83" s="19" t="s">
        <v>347</v>
      </c>
      <c r="D83" s="71">
        <f>+'4'!I83</f>
        <v>14</v>
      </c>
      <c r="E83" s="90">
        <v>0</v>
      </c>
      <c r="F83" s="46">
        <f t="shared" si="0"/>
        <v>14</v>
      </c>
      <c r="G83" s="101">
        <v>0</v>
      </c>
      <c r="H83" s="99">
        <v>0</v>
      </c>
      <c r="I83" s="46">
        <f t="shared" si="12"/>
        <v>12</v>
      </c>
      <c r="J83" s="91">
        <v>2</v>
      </c>
      <c r="K83" s="22">
        <v>50</v>
      </c>
      <c r="L83" s="72">
        <f t="shared" si="13"/>
        <v>100</v>
      </c>
      <c r="M83" s="17" t="s">
        <v>16</v>
      </c>
      <c r="N83" s="18">
        <v>0</v>
      </c>
      <c r="O83" s="23">
        <f t="shared" si="14"/>
        <v>100</v>
      </c>
      <c r="P83" s="19"/>
      <c r="Q83" s="43">
        <f t="shared" si="15"/>
        <v>0</v>
      </c>
    </row>
    <row r="84" spans="1:17" ht="24.6" x14ac:dyDescent="0.65">
      <c r="A84" s="10">
        <v>80</v>
      </c>
      <c r="B84" s="10"/>
      <c r="C84" s="19" t="s">
        <v>269</v>
      </c>
      <c r="D84" s="71">
        <f>+'4'!I84</f>
        <v>0</v>
      </c>
      <c r="E84" s="90">
        <v>0</v>
      </c>
      <c r="F84" s="46">
        <f t="shared" si="0"/>
        <v>0</v>
      </c>
      <c r="G84" s="101">
        <v>0</v>
      </c>
      <c r="H84" s="99">
        <v>0</v>
      </c>
      <c r="I84" s="46">
        <f t="shared" si="12"/>
        <v>0</v>
      </c>
      <c r="J84" s="91"/>
      <c r="K84" s="20">
        <v>45</v>
      </c>
      <c r="L84" s="72">
        <f t="shared" si="13"/>
        <v>0</v>
      </c>
      <c r="M84" s="17" t="s">
        <v>16</v>
      </c>
      <c r="N84" s="18">
        <v>0</v>
      </c>
      <c r="O84" s="23">
        <f t="shared" si="14"/>
        <v>0</v>
      </c>
      <c r="P84" s="19"/>
      <c r="Q84" s="43">
        <f t="shared" si="15"/>
        <v>0</v>
      </c>
    </row>
    <row r="85" spans="1:17" ht="24.6" x14ac:dyDescent="0.65">
      <c r="A85" s="10">
        <v>81</v>
      </c>
      <c r="B85" s="10"/>
      <c r="C85" s="19" t="s">
        <v>348</v>
      </c>
      <c r="D85" s="71">
        <f>+'4'!I85</f>
        <v>0</v>
      </c>
      <c r="E85" s="90">
        <v>0</v>
      </c>
      <c r="F85" s="46">
        <f t="shared" si="0"/>
        <v>0</v>
      </c>
      <c r="G85" s="101">
        <v>0</v>
      </c>
      <c r="H85" s="99">
        <v>0</v>
      </c>
      <c r="I85" s="46">
        <f t="shared" si="12"/>
        <v>0</v>
      </c>
      <c r="J85" s="91"/>
      <c r="K85" s="20">
        <v>50</v>
      </c>
      <c r="L85" s="72">
        <f t="shared" si="13"/>
        <v>0</v>
      </c>
      <c r="M85" s="17" t="s">
        <v>16</v>
      </c>
      <c r="N85" s="18">
        <v>0</v>
      </c>
      <c r="O85" s="23">
        <f t="shared" si="14"/>
        <v>0</v>
      </c>
      <c r="P85" s="19"/>
      <c r="Q85" s="43">
        <f t="shared" si="15"/>
        <v>0</v>
      </c>
    </row>
    <row r="86" spans="1:17" ht="24.6" x14ac:dyDescent="0.65">
      <c r="A86" s="10">
        <v>82</v>
      </c>
      <c r="B86" s="10" t="s">
        <v>553</v>
      </c>
      <c r="C86" s="19" t="s">
        <v>270</v>
      </c>
      <c r="D86" s="71">
        <f>+'4'!I86</f>
        <v>0</v>
      </c>
      <c r="E86" s="90">
        <v>0</v>
      </c>
      <c r="F86" s="46">
        <f t="shared" si="0"/>
        <v>0</v>
      </c>
      <c r="G86" s="101">
        <v>0</v>
      </c>
      <c r="H86" s="99">
        <v>0</v>
      </c>
      <c r="I86" s="46">
        <f t="shared" si="12"/>
        <v>0</v>
      </c>
      <c r="J86" s="91"/>
      <c r="K86" s="22">
        <v>55</v>
      </c>
      <c r="L86" s="72">
        <f t="shared" si="13"/>
        <v>0</v>
      </c>
      <c r="M86" s="17" t="s">
        <v>16</v>
      </c>
      <c r="N86" s="18">
        <v>0</v>
      </c>
      <c r="O86" s="23">
        <f t="shared" si="14"/>
        <v>0</v>
      </c>
      <c r="P86" s="19"/>
      <c r="Q86" s="43">
        <f t="shared" si="15"/>
        <v>0</v>
      </c>
    </row>
    <row r="87" spans="1:17" ht="24.6" x14ac:dyDescent="0.65">
      <c r="A87" s="10">
        <v>83</v>
      </c>
      <c r="B87" s="10" t="s">
        <v>552</v>
      </c>
      <c r="C87" s="19" t="s">
        <v>93</v>
      </c>
      <c r="D87" s="71">
        <f>+'4'!I87</f>
        <v>0</v>
      </c>
      <c r="E87" s="90">
        <v>0</v>
      </c>
      <c r="F87" s="46">
        <f t="shared" si="0"/>
        <v>0</v>
      </c>
      <c r="G87" s="101">
        <v>0</v>
      </c>
      <c r="H87" s="99">
        <v>0</v>
      </c>
      <c r="I87" s="46">
        <f t="shared" si="12"/>
        <v>0</v>
      </c>
      <c r="J87" s="91"/>
      <c r="K87" s="22">
        <v>55</v>
      </c>
      <c r="L87" s="72">
        <f t="shared" si="13"/>
        <v>0</v>
      </c>
      <c r="M87" s="17" t="s">
        <v>16</v>
      </c>
      <c r="N87" s="18">
        <v>0</v>
      </c>
      <c r="O87" s="23">
        <f t="shared" si="14"/>
        <v>0</v>
      </c>
      <c r="P87" s="19"/>
      <c r="Q87" s="43">
        <f t="shared" si="15"/>
        <v>0</v>
      </c>
    </row>
    <row r="88" spans="1:17" ht="24.6" x14ac:dyDescent="0.65">
      <c r="A88" s="10">
        <v>84</v>
      </c>
      <c r="B88" s="10"/>
      <c r="C88" s="19" t="s">
        <v>94</v>
      </c>
      <c r="D88" s="71">
        <f>+'4'!I88</f>
        <v>0</v>
      </c>
      <c r="E88" s="90">
        <v>0</v>
      </c>
      <c r="F88" s="46">
        <f t="shared" si="0"/>
        <v>0</v>
      </c>
      <c r="G88" s="101">
        <v>0</v>
      </c>
      <c r="H88" s="99">
        <v>0</v>
      </c>
      <c r="I88" s="46">
        <f t="shared" si="12"/>
        <v>0</v>
      </c>
      <c r="J88" s="91"/>
      <c r="K88" s="22">
        <v>55</v>
      </c>
      <c r="L88" s="72">
        <f t="shared" si="13"/>
        <v>0</v>
      </c>
      <c r="M88" s="17" t="s">
        <v>16</v>
      </c>
      <c r="N88" s="18">
        <v>0</v>
      </c>
      <c r="O88" s="23">
        <f t="shared" si="14"/>
        <v>0</v>
      </c>
      <c r="P88" s="19"/>
      <c r="Q88" s="43">
        <f t="shared" si="15"/>
        <v>0</v>
      </c>
    </row>
    <row r="89" spans="1:17" ht="24.6" x14ac:dyDescent="0.65">
      <c r="A89" s="10">
        <v>85</v>
      </c>
      <c r="B89" s="10" t="s">
        <v>555</v>
      </c>
      <c r="C89" s="19" t="s">
        <v>370</v>
      </c>
      <c r="D89" s="71">
        <f>+'4'!I89</f>
        <v>0</v>
      </c>
      <c r="E89" s="90">
        <v>0</v>
      </c>
      <c r="F89" s="46">
        <f t="shared" si="0"/>
        <v>0</v>
      </c>
      <c r="G89" s="101">
        <v>0</v>
      </c>
      <c r="H89" s="99">
        <v>0</v>
      </c>
      <c r="I89" s="46">
        <f t="shared" si="12"/>
        <v>0</v>
      </c>
      <c r="J89" s="91"/>
      <c r="K89" s="22">
        <v>30</v>
      </c>
      <c r="L89" s="72">
        <f t="shared" si="13"/>
        <v>0</v>
      </c>
      <c r="M89" s="17" t="s">
        <v>16</v>
      </c>
      <c r="N89" s="18">
        <v>0</v>
      </c>
      <c r="O89" s="23">
        <f t="shared" si="14"/>
        <v>0</v>
      </c>
      <c r="P89" s="19"/>
      <c r="Q89" s="43">
        <f t="shared" si="15"/>
        <v>0</v>
      </c>
    </row>
    <row r="90" spans="1:17" ht="24.6" x14ac:dyDescent="0.65">
      <c r="A90" s="10">
        <v>86</v>
      </c>
      <c r="B90" s="10" t="s">
        <v>554</v>
      </c>
      <c r="C90" s="19" t="s">
        <v>371</v>
      </c>
      <c r="D90" s="71">
        <f>+'4'!I90</f>
        <v>0</v>
      </c>
      <c r="E90" s="90">
        <v>0</v>
      </c>
      <c r="F90" s="46">
        <f t="shared" si="0"/>
        <v>0</v>
      </c>
      <c r="G90" s="101">
        <v>0</v>
      </c>
      <c r="H90" s="99">
        <v>0</v>
      </c>
      <c r="I90" s="46">
        <f t="shared" si="12"/>
        <v>0</v>
      </c>
      <c r="J90" s="91"/>
      <c r="K90" s="22">
        <v>30</v>
      </c>
      <c r="L90" s="72">
        <f t="shared" si="13"/>
        <v>0</v>
      </c>
      <c r="M90" s="17" t="s">
        <v>16</v>
      </c>
      <c r="N90" s="18">
        <v>0</v>
      </c>
      <c r="O90" s="23">
        <f t="shared" si="14"/>
        <v>0</v>
      </c>
      <c r="P90" s="19"/>
      <c r="Q90" s="43">
        <f t="shared" si="15"/>
        <v>0</v>
      </c>
    </row>
    <row r="91" spans="1:17" ht="24.6" x14ac:dyDescent="0.65">
      <c r="A91" s="10">
        <v>87</v>
      </c>
      <c r="B91" s="10"/>
      <c r="C91" s="19" t="s">
        <v>271</v>
      </c>
      <c r="D91" s="71">
        <f>+'4'!I91</f>
        <v>0</v>
      </c>
      <c r="E91" s="90">
        <v>0</v>
      </c>
      <c r="F91" s="46">
        <f t="shared" si="0"/>
        <v>0</v>
      </c>
      <c r="G91" s="101">
        <v>0</v>
      </c>
      <c r="H91" s="99">
        <v>0</v>
      </c>
      <c r="I91" s="46">
        <f t="shared" si="12"/>
        <v>0</v>
      </c>
      <c r="J91" s="91"/>
      <c r="K91" s="20"/>
      <c r="L91" s="72">
        <f t="shared" si="13"/>
        <v>0</v>
      </c>
      <c r="M91" s="17" t="s">
        <v>16</v>
      </c>
      <c r="N91" s="18">
        <v>0</v>
      </c>
      <c r="O91" s="23">
        <f t="shared" si="14"/>
        <v>0</v>
      </c>
      <c r="P91" s="19"/>
      <c r="Q91" s="43">
        <f t="shared" si="15"/>
        <v>0</v>
      </c>
    </row>
    <row r="92" spans="1:17" ht="24.6" x14ac:dyDescent="0.65">
      <c r="A92" s="10">
        <v>88</v>
      </c>
      <c r="B92" s="10"/>
      <c r="C92" s="19" t="s">
        <v>272</v>
      </c>
      <c r="D92" s="71">
        <f>+'4'!I92</f>
        <v>0</v>
      </c>
      <c r="E92" s="90">
        <v>0</v>
      </c>
      <c r="F92" s="46">
        <f t="shared" si="0"/>
        <v>0</v>
      </c>
      <c r="G92" s="101">
        <v>0</v>
      </c>
      <c r="H92" s="99">
        <v>0</v>
      </c>
      <c r="I92" s="46">
        <f t="shared" si="12"/>
        <v>0</v>
      </c>
      <c r="J92" s="91"/>
      <c r="K92" s="22"/>
      <c r="L92" s="72">
        <f t="shared" si="13"/>
        <v>0</v>
      </c>
      <c r="M92" s="17" t="s">
        <v>16</v>
      </c>
      <c r="N92" s="18">
        <v>0</v>
      </c>
      <c r="O92" s="23">
        <f t="shared" si="14"/>
        <v>0</v>
      </c>
      <c r="P92" s="19"/>
      <c r="Q92" s="43">
        <f t="shared" si="15"/>
        <v>0</v>
      </c>
    </row>
    <row r="93" spans="1:17" ht="24.6" x14ac:dyDescent="0.65">
      <c r="A93" s="10">
        <v>89</v>
      </c>
      <c r="B93" s="10"/>
      <c r="C93" s="19" t="s">
        <v>244</v>
      </c>
      <c r="D93" s="71">
        <f>+'4'!I93</f>
        <v>9</v>
      </c>
      <c r="E93" s="90">
        <v>0</v>
      </c>
      <c r="F93" s="46">
        <f t="shared" si="0"/>
        <v>9</v>
      </c>
      <c r="G93" s="101">
        <v>0</v>
      </c>
      <c r="H93" s="99">
        <v>0</v>
      </c>
      <c r="I93" s="46">
        <f t="shared" si="12"/>
        <v>6</v>
      </c>
      <c r="J93" s="91">
        <v>3</v>
      </c>
      <c r="K93" s="15">
        <v>35</v>
      </c>
      <c r="L93" s="72">
        <f t="shared" si="13"/>
        <v>105</v>
      </c>
      <c r="M93" s="17" t="s">
        <v>16</v>
      </c>
      <c r="N93" s="18">
        <v>0</v>
      </c>
      <c r="O93" s="23">
        <f t="shared" si="14"/>
        <v>105</v>
      </c>
      <c r="P93" s="19"/>
      <c r="Q93" s="43">
        <f t="shared" si="15"/>
        <v>0</v>
      </c>
    </row>
    <row r="94" spans="1:17" ht="24.6" x14ac:dyDescent="0.65">
      <c r="A94" s="10">
        <v>90</v>
      </c>
      <c r="B94" s="10"/>
      <c r="C94" s="19" t="s">
        <v>273</v>
      </c>
      <c r="D94" s="71">
        <f>+'4'!I94</f>
        <v>0</v>
      </c>
      <c r="E94" s="90">
        <v>0</v>
      </c>
      <c r="F94" s="46">
        <f t="shared" si="0"/>
        <v>0</v>
      </c>
      <c r="G94" s="101">
        <v>0</v>
      </c>
      <c r="H94" s="99">
        <v>0</v>
      </c>
      <c r="I94" s="46">
        <f t="shared" si="12"/>
        <v>0</v>
      </c>
      <c r="J94" s="91"/>
      <c r="K94" s="22">
        <v>120</v>
      </c>
      <c r="L94" s="72">
        <f t="shared" si="13"/>
        <v>0</v>
      </c>
      <c r="M94" s="17" t="s">
        <v>16</v>
      </c>
      <c r="N94" s="18">
        <v>0</v>
      </c>
      <c r="O94" s="23">
        <f t="shared" si="14"/>
        <v>0</v>
      </c>
      <c r="P94" s="19"/>
      <c r="Q94" s="43">
        <f t="shared" si="15"/>
        <v>0</v>
      </c>
    </row>
    <row r="95" spans="1:17" ht="24.6" x14ac:dyDescent="0.65">
      <c r="A95" s="10">
        <v>91</v>
      </c>
      <c r="B95" s="10"/>
      <c r="C95" s="19" t="s">
        <v>274</v>
      </c>
      <c r="D95" s="71">
        <f>+'4'!I95</f>
        <v>0</v>
      </c>
      <c r="E95" s="90">
        <v>0</v>
      </c>
      <c r="F95" s="46">
        <f t="shared" si="0"/>
        <v>0</v>
      </c>
      <c r="G95" s="101">
        <v>0</v>
      </c>
      <c r="H95" s="99">
        <v>0</v>
      </c>
      <c r="I95" s="46">
        <f t="shared" si="12"/>
        <v>0</v>
      </c>
      <c r="J95" s="91"/>
      <c r="K95" s="22">
        <v>45</v>
      </c>
      <c r="L95" s="72">
        <f t="shared" si="13"/>
        <v>0</v>
      </c>
      <c r="M95" s="17" t="s">
        <v>16</v>
      </c>
      <c r="N95" s="18">
        <v>0</v>
      </c>
      <c r="O95" s="23">
        <f t="shared" si="14"/>
        <v>0</v>
      </c>
      <c r="P95" s="19"/>
      <c r="Q95" s="43">
        <f t="shared" si="15"/>
        <v>0</v>
      </c>
    </row>
    <row r="96" spans="1:17" ht="24.6" x14ac:dyDescent="0.65">
      <c r="A96" s="10">
        <v>92</v>
      </c>
      <c r="B96" s="10"/>
      <c r="C96" s="19" t="s">
        <v>246</v>
      </c>
      <c r="D96" s="71">
        <f>+'4'!I96</f>
        <v>0</v>
      </c>
      <c r="E96" s="90">
        <v>0</v>
      </c>
      <c r="F96" s="46">
        <f t="shared" si="0"/>
        <v>0</v>
      </c>
      <c r="G96" s="101">
        <v>0</v>
      </c>
      <c r="H96" s="99">
        <v>0</v>
      </c>
      <c r="I96" s="46">
        <f t="shared" si="12"/>
        <v>0</v>
      </c>
      <c r="J96" s="91"/>
      <c r="K96" s="20">
        <v>40</v>
      </c>
      <c r="L96" s="72">
        <f t="shared" si="13"/>
        <v>0</v>
      </c>
      <c r="M96" s="17" t="s">
        <v>16</v>
      </c>
      <c r="N96" s="18">
        <v>0</v>
      </c>
      <c r="O96" s="23">
        <f t="shared" si="14"/>
        <v>0</v>
      </c>
      <c r="P96" s="19"/>
      <c r="Q96" s="43">
        <f t="shared" si="15"/>
        <v>0</v>
      </c>
    </row>
    <row r="97" spans="1:17" ht="24.6" x14ac:dyDescent="0.65">
      <c r="A97" s="10">
        <v>93</v>
      </c>
      <c r="B97" s="10"/>
      <c r="C97" s="19" t="s">
        <v>349</v>
      </c>
      <c r="D97" s="71">
        <f>+'4'!I97</f>
        <v>0</v>
      </c>
      <c r="E97" s="90">
        <v>0</v>
      </c>
      <c r="F97" s="46">
        <f t="shared" si="0"/>
        <v>0</v>
      </c>
      <c r="G97" s="101">
        <v>0</v>
      </c>
      <c r="H97" s="99">
        <v>0</v>
      </c>
      <c r="I97" s="46">
        <f t="shared" si="12"/>
        <v>0</v>
      </c>
      <c r="J97" s="91"/>
      <c r="K97" s="22">
        <v>35</v>
      </c>
      <c r="L97" s="72">
        <f t="shared" si="13"/>
        <v>0</v>
      </c>
      <c r="M97" s="17" t="s">
        <v>16</v>
      </c>
      <c r="N97" s="18">
        <v>0</v>
      </c>
      <c r="O97" s="23">
        <f t="shared" si="14"/>
        <v>0</v>
      </c>
      <c r="P97" s="19"/>
      <c r="Q97" s="43">
        <f t="shared" si="15"/>
        <v>0</v>
      </c>
    </row>
    <row r="98" spans="1:17" ht="24.6" x14ac:dyDescent="0.65">
      <c r="A98" s="10">
        <v>94</v>
      </c>
      <c r="B98" s="10"/>
      <c r="C98" s="19" t="s">
        <v>350</v>
      </c>
      <c r="D98" s="71">
        <f>+'4'!I98</f>
        <v>0</v>
      </c>
      <c r="E98" s="90">
        <v>0</v>
      </c>
      <c r="F98" s="46">
        <f t="shared" si="0"/>
        <v>0</v>
      </c>
      <c r="G98" s="101">
        <v>0</v>
      </c>
      <c r="H98" s="99">
        <v>0</v>
      </c>
      <c r="I98" s="46">
        <f t="shared" si="12"/>
        <v>0</v>
      </c>
      <c r="J98" s="91"/>
      <c r="K98" s="22">
        <v>35</v>
      </c>
      <c r="L98" s="72">
        <f t="shared" si="13"/>
        <v>0</v>
      </c>
      <c r="M98" s="17" t="s">
        <v>16</v>
      </c>
      <c r="N98" s="18">
        <v>0</v>
      </c>
      <c r="O98" s="23">
        <f t="shared" si="14"/>
        <v>0</v>
      </c>
      <c r="P98" s="19"/>
      <c r="Q98" s="43">
        <f t="shared" si="15"/>
        <v>0</v>
      </c>
    </row>
    <row r="99" spans="1:17" ht="24.6" x14ac:dyDescent="0.65">
      <c r="A99" s="10">
        <v>95</v>
      </c>
      <c r="B99" s="10"/>
      <c r="C99" s="19" t="s">
        <v>351</v>
      </c>
      <c r="D99" s="71">
        <f>+'4'!I99</f>
        <v>0</v>
      </c>
      <c r="E99" s="90">
        <v>0</v>
      </c>
      <c r="F99" s="46">
        <f t="shared" si="0"/>
        <v>0</v>
      </c>
      <c r="G99" s="101">
        <v>0</v>
      </c>
      <c r="H99" s="99">
        <v>0</v>
      </c>
      <c r="I99" s="46">
        <f t="shared" si="12"/>
        <v>0</v>
      </c>
      <c r="J99" s="91"/>
      <c r="K99" s="22">
        <v>35</v>
      </c>
      <c r="L99" s="72">
        <f t="shared" si="13"/>
        <v>0</v>
      </c>
      <c r="M99" s="17" t="s">
        <v>16</v>
      </c>
      <c r="N99" s="18">
        <v>0</v>
      </c>
      <c r="O99" s="23">
        <f t="shared" si="14"/>
        <v>0</v>
      </c>
      <c r="P99" s="19"/>
      <c r="Q99" s="43">
        <f t="shared" si="15"/>
        <v>0</v>
      </c>
    </row>
    <row r="100" spans="1:17" ht="24.6" x14ac:dyDescent="0.65">
      <c r="A100" s="10">
        <v>96</v>
      </c>
      <c r="B100" s="10"/>
      <c r="C100" s="19" t="s">
        <v>275</v>
      </c>
      <c r="D100" s="71">
        <f>+'4'!I100</f>
        <v>0</v>
      </c>
      <c r="E100" s="90">
        <v>0</v>
      </c>
      <c r="F100" s="46">
        <f t="shared" si="0"/>
        <v>0</v>
      </c>
      <c r="G100" s="101">
        <v>0</v>
      </c>
      <c r="H100" s="99">
        <v>0</v>
      </c>
      <c r="I100" s="46">
        <f t="shared" si="12"/>
        <v>0</v>
      </c>
      <c r="J100" s="91"/>
      <c r="K100" s="22">
        <v>35</v>
      </c>
      <c r="L100" s="72">
        <f t="shared" si="13"/>
        <v>0</v>
      </c>
      <c r="M100" s="17" t="s">
        <v>16</v>
      </c>
      <c r="N100" s="18">
        <v>0</v>
      </c>
      <c r="O100" s="23">
        <f t="shared" si="14"/>
        <v>0</v>
      </c>
      <c r="P100" s="19"/>
      <c r="Q100" s="43">
        <f t="shared" si="15"/>
        <v>0</v>
      </c>
    </row>
    <row r="101" spans="1:17" ht="24.6" x14ac:dyDescent="0.65">
      <c r="A101" s="10">
        <v>97</v>
      </c>
      <c r="B101" s="10"/>
      <c r="C101" s="19" t="s">
        <v>352</v>
      </c>
      <c r="D101" s="71">
        <f>+'4'!I101</f>
        <v>0</v>
      </c>
      <c r="E101" s="90">
        <v>0</v>
      </c>
      <c r="F101" s="46">
        <f t="shared" si="0"/>
        <v>0</v>
      </c>
      <c r="G101" s="101">
        <v>0</v>
      </c>
      <c r="H101" s="99">
        <v>0</v>
      </c>
      <c r="I101" s="46">
        <f t="shared" si="12"/>
        <v>0</v>
      </c>
      <c r="J101" s="91"/>
      <c r="K101" s="22">
        <v>35</v>
      </c>
      <c r="L101" s="72">
        <f t="shared" si="13"/>
        <v>0</v>
      </c>
      <c r="M101" s="17" t="s">
        <v>16</v>
      </c>
      <c r="N101" s="18">
        <v>0</v>
      </c>
      <c r="O101" s="23">
        <f t="shared" si="14"/>
        <v>0</v>
      </c>
      <c r="P101" s="19"/>
      <c r="Q101" s="43">
        <f t="shared" si="15"/>
        <v>0</v>
      </c>
    </row>
    <row r="102" spans="1:17" ht="24.6" x14ac:dyDescent="0.65">
      <c r="A102" s="10">
        <v>98</v>
      </c>
      <c r="B102" s="10"/>
      <c r="C102" s="19" t="s">
        <v>276</v>
      </c>
      <c r="D102" s="71">
        <f>+'4'!I102</f>
        <v>0</v>
      </c>
      <c r="E102" s="90">
        <v>0</v>
      </c>
      <c r="F102" s="46">
        <f t="shared" si="0"/>
        <v>0</v>
      </c>
      <c r="G102" s="101">
        <v>0</v>
      </c>
      <c r="H102" s="99">
        <v>0</v>
      </c>
      <c r="I102" s="46">
        <f t="shared" si="12"/>
        <v>0</v>
      </c>
      <c r="J102" s="91"/>
      <c r="K102" s="22">
        <v>35</v>
      </c>
      <c r="L102" s="72">
        <f t="shared" si="13"/>
        <v>0</v>
      </c>
      <c r="M102" s="17" t="s">
        <v>16</v>
      </c>
      <c r="N102" s="18">
        <v>0</v>
      </c>
      <c r="O102" s="23">
        <f t="shared" si="14"/>
        <v>0</v>
      </c>
      <c r="P102" s="19"/>
      <c r="Q102" s="43">
        <f t="shared" si="15"/>
        <v>0</v>
      </c>
    </row>
    <row r="103" spans="1:17" ht="24.6" x14ac:dyDescent="0.65">
      <c r="A103" s="10">
        <v>99</v>
      </c>
      <c r="B103" s="10"/>
      <c r="C103" s="19" t="s">
        <v>277</v>
      </c>
      <c r="D103" s="71">
        <f>+'4'!I103</f>
        <v>0</v>
      </c>
      <c r="E103" s="90">
        <v>0</v>
      </c>
      <c r="F103" s="46">
        <f t="shared" si="0"/>
        <v>0</v>
      </c>
      <c r="G103" s="101">
        <v>0</v>
      </c>
      <c r="H103" s="99">
        <v>0</v>
      </c>
      <c r="I103" s="46">
        <f t="shared" si="12"/>
        <v>0</v>
      </c>
      <c r="J103" s="91"/>
      <c r="K103" s="22">
        <v>120</v>
      </c>
      <c r="L103" s="72">
        <f t="shared" si="13"/>
        <v>0</v>
      </c>
      <c r="M103" s="17" t="s">
        <v>16</v>
      </c>
      <c r="N103" s="18">
        <v>0</v>
      </c>
      <c r="O103" s="23">
        <f t="shared" si="14"/>
        <v>0</v>
      </c>
      <c r="P103" s="19"/>
      <c r="Q103" s="43">
        <f t="shared" si="15"/>
        <v>0</v>
      </c>
    </row>
    <row r="104" spans="1:17" ht="24.6" x14ac:dyDescent="0.65">
      <c r="A104" s="10">
        <v>100</v>
      </c>
      <c r="B104" s="10"/>
      <c r="C104" s="19" t="s">
        <v>278</v>
      </c>
      <c r="D104" s="71">
        <f>+'4'!I104</f>
        <v>0</v>
      </c>
      <c r="E104" s="90">
        <v>0</v>
      </c>
      <c r="F104" s="46">
        <f t="shared" si="0"/>
        <v>0</v>
      </c>
      <c r="G104" s="101">
        <v>0</v>
      </c>
      <c r="H104" s="99">
        <v>0</v>
      </c>
      <c r="I104" s="46">
        <f t="shared" si="12"/>
        <v>0</v>
      </c>
      <c r="J104" s="91"/>
      <c r="K104" s="22">
        <v>250</v>
      </c>
      <c r="L104" s="72">
        <f t="shared" si="13"/>
        <v>0</v>
      </c>
      <c r="M104" s="17" t="s">
        <v>16</v>
      </c>
      <c r="N104" s="18">
        <v>0</v>
      </c>
      <c r="O104" s="23">
        <f t="shared" si="14"/>
        <v>0</v>
      </c>
      <c r="P104" s="19"/>
      <c r="Q104" s="43">
        <f t="shared" si="15"/>
        <v>0</v>
      </c>
    </row>
    <row r="105" spans="1:17" ht="24.6" x14ac:dyDescent="0.65">
      <c r="A105" s="10">
        <v>101</v>
      </c>
      <c r="B105" s="10"/>
      <c r="C105" s="19" t="s">
        <v>279</v>
      </c>
      <c r="D105" s="71">
        <f>+'4'!I105</f>
        <v>12</v>
      </c>
      <c r="E105" s="90">
        <v>0</v>
      </c>
      <c r="F105" s="46">
        <f t="shared" si="0"/>
        <v>12</v>
      </c>
      <c r="G105" s="101">
        <v>0</v>
      </c>
      <c r="H105" s="99">
        <v>0</v>
      </c>
      <c r="I105" s="46">
        <f t="shared" si="12"/>
        <v>11</v>
      </c>
      <c r="J105" s="91">
        <v>1</v>
      </c>
      <c r="K105" s="20">
        <v>100</v>
      </c>
      <c r="L105" s="72">
        <f t="shared" si="13"/>
        <v>100</v>
      </c>
      <c r="M105" s="17" t="s">
        <v>16</v>
      </c>
      <c r="N105" s="18">
        <v>0</v>
      </c>
      <c r="O105" s="23">
        <f t="shared" si="14"/>
        <v>100</v>
      </c>
      <c r="P105" s="19"/>
      <c r="Q105" s="43">
        <f t="shared" si="15"/>
        <v>0</v>
      </c>
    </row>
    <row r="106" spans="1:17" ht="24.6" x14ac:dyDescent="0.65">
      <c r="A106" s="10">
        <v>102</v>
      </c>
      <c r="B106" s="10"/>
      <c r="C106" s="19" t="s">
        <v>280</v>
      </c>
      <c r="D106" s="71">
        <f>+'4'!I106</f>
        <v>9</v>
      </c>
      <c r="E106" s="90">
        <v>0</v>
      </c>
      <c r="F106" s="46">
        <f t="shared" si="0"/>
        <v>9</v>
      </c>
      <c r="G106" s="101">
        <v>0</v>
      </c>
      <c r="H106" s="99">
        <v>0</v>
      </c>
      <c r="I106" s="46">
        <f t="shared" si="12"/>
        <v>9</v>
      </c>
      <c r="J106" s="91"/>
      <c r="K106" s="20">
        <v>55</v>
      </c>
      <c r="L106" s="72">
        <f t="shared" si="13"/>
        <v>0</v>
      </c>
      <c r="M106" s="17" t="s">
        <v>16</v>
      </c>
      <c r="N106" s="18">
        <v>0</v>
      </c>
      <c r="O106" s="23">
        <f t="shared" si="14"/>
        <v>0</v>
      </c>
      <c r="P106" s="19"/>
      <c r="Q106" s="43">
        <f t="shared" si="15"/>
        <v>0</v>
      </c>
    </row>
    <row r="107" spans="1:17" ht="24.6" x14ac:dyDescent="0.65">
      <c r="A107" s="10">
        <v>103</v>
      </c>
      <c r="B107" s="10"/>
      <c r="C107" s="19" t="s">
        <v>281</v>
      </c>
      <c r="D107" s="71">
        <f>+'4'!I107</f>
        <v>9</v>
      </c>
      <c r="E107" s="90">
        <v>0</v>
      </c>
      <c r="F107" s="46">
        <f t="shared" si="0"/>
        <v>9</v>
      </c>
      <c r="G107" s="101">
        <v>0</v>
      </c>
      <c r="H107" s="99">
        <v>0</v>
      </c>
      <c r="I107" s="46">
        <f t="shared" si="12"/>
        <v>9</v>
      </c>
      <c r="J107" s="91"/>
      <c r="K107" s="20">
        <v>60</v>
      </c>
      <c r="L107" s="72">
        <f t="shared" si="13"/>
        <v>0</v>
      </c>
      <c r="M107" s="17" t="s">
        <v>16</v>
      </c>
      <c r="N107" s="18">
        <v>0</v>
      </c>
      <c r="O107" s="23">
        <f t="shared" si="14"/>
        <v>0</v>
      </c>
      <c r="P107" s="19"/>
      <c r="Q107" s="43">
        <f t="shared" si="15"/>
        <v>0</v>
      </c>
    </row>
    <row r="108" spans="1:17" ht="24.6" x14ac:dyDescent="0.65">
      <c r="A108" s="10">
        <v>104</v>
      </c>
      <c r="B108" s="10"/>
      <c r="C108" s="19" t="s">
        <v>282</v>
      </c>
      <c r="D108" s="71">
        <f>+'4'!I108</f>
        <v>0</v>
      </c>
      <c r="E108" s="90">
        <v>0</v>
      </c>
      <c r="F108" s="46">
        <f t="shared" si="0"/>
        <v>0</v>
      </c>
      <c r="G108" s="101">
        <v>0</v>
      </c>
      <c r="H108" s="99">
        <v>0</v>
      </c>
      <c r="I108" s="46">
        <f t="shared" si="12"/>
        <v>0</v>
      </c>
      <c r="J108" s="91"/>
      <c r="K108" s="20">
        <v>100</v>
      </c>
      <c r="L108" s="72">
        <f t="shared" si="13"/>
        <v>0</v>
      </c>
      <c r="M108" s="17" t="s">
        <v>16</v>
      </c>
      <c r="N108" s="18">
        <v>0</v>
      </c>
      <c r="O108" s="23">
        <f t="shared" si="14"/>
        <v>0</v>
      </c>
      <c r="P108" s="19"/>
      <c r="Q108" s="43">
        <f t="shared" si="15"/>
        <v>0</v>
      </c>
    </row>
    <row r="109" spans="1:17" ht="24.6" x14ac:dyDescent="0.65">
      <c r="A109" s="10">
        <v>105</v>
      </c>
      <c r="B109" s="10"/>
      <c r="C109" s="19" t="s">
        <v>100</v>
      </c>
      <c r="D109" s="71">
        <f>+'4'!I109</f>
        <v>8</v>
      </c>
      <c r="E109" s="90">
        <v>0</v>
      </c>
      <c r="F109" s="46">
        <f t="shared" si="0"/>
        <v>8</v>
      </c>
      <c r="G109" s="101">
        <v>0</v>
      </c>
      <c r="H109" s="99">
        <v>0</v>
      </c>
      <c r="I109" s="46">
        <f t="shared" si="12"/>
        <v>8</v>
      </c>
      <c r="J109" s="91"/>
      <c r="K109" s="20">
        <v>55</v>
      </c>
      <c r="L109" s="72">
        <f t="shared" si="13"/>
        <v>0</v>
      </c>
      <c r="M109" s="17" t="s">
        <v>16</v>
      </c>
      <c r="N109" s="18">
        <v>0</v>
      </c>
      <c r="O109" s="23">
        <f t="shared" si="14"/>
        <v>0</v>
      </c>
      <c r="P109" s="19"/>
      <c r="Q109" s="43">
        <f t="shared" si="15"/>
        <v>0</v>
      </c>
    </row>
    <row r="110" spans="1:17" ht="24.6" x14ac:dyDescent="0.65">
      <c r="A110" s="10">
        <v>106</v>
      </c>
      <c r="B110" s="10"/>
      <c r="C110" s="19" t="s">
        <v>101</v>
      </c>
      <c r="D110" s="71">
        <f>+'4'!I110</f>
        <v>0</v>
      </c>
      <c r="E110" s="90">
        <v>0</v>
      </c>
      <c r="F110" s="46">
        <f t="shared" si="0"/>
        <v>0</v>
      </c>
      <c r="G110" s="101">
        <v>0</v>
      </c>
      <c r="H110" s="99">
        <v>0</v>
      </c>
      <c r="I110" s="46">
        <f t="shared" si="12"/>
        <v>0</v>
      </c>
      <c r="J110" s="91"/>
      <c r="K110" s="22">
        <v>50</v>
      </c>
      <c r="L110" s="72">
        <f t="shared" si="13"/>
        <v>0</v>
      </c>
      <c r="M110" s="17" t="s">
        <v>16</v>
      </c>
      <c r="N110" s="18">
        <v>0</v>
      </c>
      <c r="O110" s="23">
        <f t="shared" si="14"/>
        <v>0</v>
      </c>
      <c r="P110" s="19"/>
      <c r="Q110" s="43">
        <f t="shared" si="15"/>
        <v>0</v>
      </c>
    </row>
    <row r="111" spans="1:17" ht="24.6" x14ac:dyDescent="0.65">
      <c r="A111" s="10">
        <v>107</v>
      </c>
      <c r="B111" s="10"/>
      <c r="C111" s="19" t="s">
        <v>102</v>
      </c>
      <c r="D111" s="71">
        <f>+'4'!I111</f>
        <v>0</v>
      </c>
      <c r="E111" s="90">
        <v>0</v>
      </c>
      <c r="F111" s="46">
        <f t="shared" si="0"/>
        <v>0</v>
      </c>
      <c r="G111" s="101">
        <v>0</v>
      </c>
      <c r="H111" s="99">
        <v>0</v>
      </c>
      <c r="I111" s="46">
        <f t="shared" si="12"/>
        <v>0</v>
      </c>
      <c r="J111" s="91"/>
      <c r="K111" s="22">
        <v>50</v>
      </c>
      <c r="L111" s="72">
        <f t="shared" si="13"/>
        <v>0</v>
      </c>
      <c r="M111" s="17" t="s">
        <v>16</v>
      </c>
      <c r="N111" s="18">
        <v>0</v>
      </c>
      <c r="O111" s="23">
        <f t="shared" si="14"/>
        <v>0</v>
      </c>
      <c r="P111" s="19"/>
      <c r="Q111" s="43">
        <f t="shared" si="15"/>
        <v>0</v>
      </c>
    </row>
    <row r="112" spans="1:17" ht="24.6" x14ac:dyDescent="0.65">
      <c r="A112" s="10">
        <v>108</v>
      </c>
      <c r="B112" s="10"/>
      <c r="C112" s="19" t="s">
        <v>283</v>
      </c>
      <c r="D112" s="71">
        <f>+'4'!I112</f>
        <v>0</v>
      </c>
      <c r="E112" s="90">
        <v>0</v>
      </c>
      <c r="F112" s="46">
        <f t="shared" si="0"/>
        <v>0</v>
      </c>
      <c r="G112" s="101">
        <v>0</v>
      </c>
      <c r="H112" s="99">
        <v>0</v>
      </c>
      <c r="I112" s="46">
        <f t="shared" si="12"/>
        <v>0</v>
      </c>
      <c r="J112" s="91"/>
      <c r="K112" s="20">
        <v>35</v>
      </c>
      <c r="L112" s="72">
        <f t="shared" si="13"/>
        <v>0</v>
      </c>
      <c r="M112" s="17" t="s">
        <v>16</v>
      </c>
      <c r="N112" s="18">
        <v>0</v>
      </c>
      <c r="O112" s="23">
        <f t="shared" si="14"/>
        <v>0</v>
      </c>
      <c r="P112" s="19"/>
      <c r="Q112" s="43">
        <f t="shared" si="15"/>
        <v>0</v>
      </c>
    </row>
    <row r="113" spans="1:17" ht="24.6" x14ac:dyDescent="0.65">
      <c r="A113" s="10">
        <v>109</v>
      </c>
      <c r="B113" s="10"/>
      <c r="C113" s="19" t="s">
        <v>284</v>
      </c>
      <c r="D113" s="71">
        <f>+'4'!I113</f>
        <v>0</v>
      </c>
      <c r="E113" s="90">
        <v>0</v>
      </c>
      <c r="F113" s="46">
        <f t="shared" si="0"/>
        <v>0</v>
      </c>
      <c r="G113" s="101">
        <v>0</v>
      </c>
      <c r="H113" s="99">
        <v>0</v>
      </c>
      <c r="I113" s="46">
        <f t="shared" si="12"/>
        <v>0</v>
      </c>
      <c r="J113" s="91"/>
      <c r="K113" s="20">
        <v>50</v>
      </c>
      <c r="L113" s="72">
        <f t="shared" si="13"/>
        <v>0</v>
      </c>
      <c r="M113" s="17" t="s">
        <v>16</v>
      </c>
      <c r="N113" s="18">
        <v>0</v>
      </c>
      <c r="O113" s="23">
        <f t="shared" si="14"/>
        <v>0</v>
      </c>
      <c r="P113" s="19"/>
      <c r="Q113" s="43">
        <f t="shared" si="15"/>
        <v>0</v>
      </c>
    </row>
    <row r="114" spans="1:17" ht="24.6" x14ac:dyDescent="0.65">
      <c r="A114" s="10">
        <v>110</v>
      </c>
      <c r="B114" s="10"/>
      <c r="C114" s="19" t="s">
        <v>353</v>
      </c>
      <c r="D114" s="71">
        <f>+'4'!I114</f>
        <v>0</v>
      </c>
      <c r="E114" s="90">
        <v>0</v>
      </c>
      <c r="F114" s="46">
        <f t="shared" si="0"/>
        <v>0</v>
      </c>
      <c r="G114" s="101">
        <v>0</v>
      </c>
      <c r="H114" s="99">
        <v>0</v>
      </c>
      <c r="I114" s="46">
        <f t="shared" si="12"/>
        <v>0</v>
      </c>
      <c r="J114" s="91"/>
      <c r="K114" s="20">
        <v>50</v>
      </c>
      <c r="L114" s="72">
        <f t="shared" si="13"/>
        <v>0</v>
      </c>
      <c r="M114" s="17" t="s">
        <v>16</v>
      </c>
      <c r="N114" s="18">
        <v>0</v>
      </c>
      <c r="O114" s="23">
        <f t="shared" si="14"/>
        <v>0</v>
      </c>
      <c r="P114" s="19"/>
      <c r="Q114" s="43">
        <f t="shared" si="15"/>
        <v>0</v>
      </c>
    </row>
    <row r="115" spans="1:17" ht="24.6" x14ac:dyDescent="0.65">
      <c r="A115" s="10">
        <v>111</v>
      </c>
      <c r="B115" s="10"/>
      <c r="C115" s="19" t="s">
        <v>355</v>
      </c>
      <c r="D115" s="71">
        <f>+'4'!I115</f>
        <v>0</v>
      </c>
      <c r="E115" s="90">
        <v>0</v>
      </c>
      <c r="F115" s="46">
        <f t="shared" si="0"/>
        <v>0</v>
      </c>
      <c r="G115" s="101">
        <v>0</v>
      </c>
      <c r="H115" s="99">
        <v>0</v>
      </c>
      <c r="I115" s="46">
        <f t="shared" si="12"/>
        <v>0</v>
      </c>
      <c r="J115" s="91"/>
      <c r="K115" s="20">
        <v>50</v>
      </c>
      <c r="L115" s="72">
        <f t="shared" si="13"/>
        <v>0</v>
      </c>
      <c r="M115" s="17" t="s">
        <v>16</v>
      </c>
      <c r="N115" s="18">
        <v>0</v>
      </c>
      <c r="O115" s="23">
        <f t="shared" si="14"/>
        <v>0</v>
      </c>
      <c r="P115" s="19"/>
      <c r="Q115" s="43">
        <f t="shared" si="15"/>
        <v>0</v>
      </c>
    </row>
    <row r="116" spans="1:17" ht="24.6" x14ac:dyDescent="0.65">
      <c r="A116" s="10">
        <v>112</v>
      </c>
      <c r="B116" s="10"/>
      <c r="C116" s="19" t="s">
        <v>354</v>
      </c>
      <c r="D116" s="71">
        <f>+'4'!I116</f>
        <v>0</v>
      </c>
      <c r="E116" s="90">
        <v>0</v>
      </c>
      <c r="F116" s="46">
        <f t="shared" si="0"/>
        <v>0</v>
      </c>
      <c r="G116" s="101">
        <v>0</v>
      </c>
      <c r="H116" s="99">
        <v>0</v>
      </c>
      <c r="I116" s="46">
        <f t="shared" si="12"/>
        <v>0</v>
      </c>
      <c r="J116" s="91"/>
      <c r="K116" s="20">
        <v>50</v>
      </c>
      <c r="L116" s="72">
        <f t="shared" si="13"/>
        <v>0</v>
      </c>
      <c r="M116" s="17" t="s">
        <v>16</v>
      </c>
      <c r="N116" s="18">
        <v>0</v>
      </c>
      <c r="O116" s="23">
        <f t="shared" si="14"/>
        <v>0</v>
      </c>
      <c r="P116" s="19"/>
      <c r="Q116" s="43">
        <f t="shared" si="15"/>
        <v>0</v>
      </c>
    </row>
    <row r="117" spans="1:17" ht="24.6" x14ac:dyDescent="0.65">
      <c r="A117" s="10">
        <v>113</v>
      </c>
      <c r="B117" s="10"/>
      <c r="C117" s="19" t="s">
        <v>356</v>
      </c>
      <c r="D117" s="71">
        <f>+'4'!I117</f>
        <v>0</v>
      </c>
      <c r="E117" s="90">
        <v>0</v>
      </c>
      <c r="F117" s="46">
        <f t="shared" si="0"/>
        <v>0</v>
      </c>
      <c r="G117" s="101">
        <v>0</v>
      </c>
      <c r="H117" s="99">
        <v>0</v>
      </c>
      <c r="I117" s="46">
        <f t="shared" si="12"/>
        <v>0</v>
      </c>
      <c r="J117" s="91"/>
      <c r="K117" s="20">
        <v>50</v>
      </c>
      <c r="L117" s="72">
        <f t="shared" si="13"/>
        <v>0</v>
      </c>
      <c r="M117" s="17" t="s">
        <v>16</v>
      </c>
      <c r="N117" s="18">
        <v>0</v>
      </c>
      <c r="O117" s="23">
        <f t="shared" si="14"/>
        <v>0</v>
      </c>
      <c r="P117" s="19"/>
      <c r="Q117" s="43">
        <f t="shared" si="15"/>
        <v>0</v>
      </c>
    </row>
    <row r="118" spans="1:17" ht="24.6" x14ac:dyDescent="0.65">
      <c r="A118" s="10">
        <v>114</v>
      </c>
      <c r="B118" s="10"/>
      <c r="C118" s="19" t="s">
        <v>145</v>
      </c>
      <c r="D118" s="71">
        <f>+'4'!I118</f>
        <v>0</v>
      </c>
      <c r="E118" s="90">
        <v>0</v>
      </c>
      <c r="F118" s="46">
        <f t="shared" si="0"/>
        <v>0</v>
      </c>
      <c r="G118" s="101">
        <v>0</v>
      </c>
      <c r="H118" s="99">
        <v>0</v>
      </c>
      <c r="I118" s="46">
        <f t="shared" si="12"/>
        <v>0</v>
      </c>
      <c r="J118" s="91"/>
      <c r="K118" s="20">
        <v>45</v>
      </c>
      <c r="L118" s="72">
        <f t="shared" si="13"/>
        <v>0</v>
      </c>
      <c r="M118" s="17" t="s">
        <v>16</v>
      </c>
      <c r="N118" s="18">
        <v>0</v>
      </c>
      <c r="O118" s="23">
        <f t="shared" si="14"/>
        <v>0</v>
      </c>
      <c r="P118" s="19"/>
      <c r="Q118" s="43">
        <f t="shared" si="15"/>
        <v>0</v>
      </c>
    </row>
    <row r="119" spans="1:17" ht="24.6" x14ac:dyDescent="0.65">
      <c r="A119" s="10">
        <v>115</v>
      </c>
      <c r="B119" s="10"/>
      <c r="C119" s="19" t="s">
        <v>146</v>
      </c>
      <c r="D119" s="71">
        <f>+'4'!I119</f>
        <v>0</v>
      </c>
      <c r="E119" s="90">
        <v>0</v>
      </c>
      <c r="F119" s="46">
        <f t="shared" si="0"/>
        <v>0</v>
      </c>
      <c r="G119" s="101">
        <v>0</v>
      </c>
      <c r="H119" s="99">
        <v>0</v>
      </c>
      <c r="I119" s="46">
        <f t="shared" si="12"/>
        <v>0</v>
      </c>
      <c r="J119" s="91"/>
      <c r="K119" s="20">
        <v>45</v>
      </c>
      <c r="L119" s="72">
        <f t="shared" si="13"/>
        <v>0</v>
      </c>
      <c r="M119" s="17" t="s">
        <v>16</v>
      </c>
      <c r="N119" s="18">
        <v>0</v>
      </c>
      <c r="O119" s="23">
        <f t="shared" si="14"/>
        <v>0</v>
      </c>
      <c r="P119" s="19"/>
      <c r="Q119" s="43">
        <f t="shared" si="15"/>
        <v>0</v>
      </c>
    </row>
    <row r="120" spans="1:17" ht="24.6" x14ac:dyDescent="0.65">
      <c r="A120" s="10">
        <v>116</v>
      </c>
      <c r="B120" s="10"/>
      <c r="C120" s="19" t="s">
        <v>147</v>
      </c>
      <c r="D120" s="71">
        <f>+'4'!I120</f>
        <v>0</v>
      </c>
      <c r="E120" s="90">
        <v>0</v>
      </c>
      <c r="F120" s="46">
        <f t="shared" si="0"/>
        <v>0</v>
      </c>
      <c r="G120" s="101">
        <v>0</v>
      </c>
      <c r="H120" s="99">
        <v>0</v>
      </c>
      <c r="I120" s="46">
        <f t="shared" si="12"/>
        <v>0</v>
      </c>
      <c r="J120" s="91"/>
      <c r="K120" s="20">
        <v>55</v>
      </c>
      <c r="L120" s="72">
        <f t="shared" si="13"/>
        <v>0</v>
      </c>
      <c r="M120" s="17" t="s">
        <v>16</v>
      </c>
      <c r="N120" s="18">
        <v>0</v>
      </c>
      <c r="O120" s="23">
        <f t="shared" si="14"/>
        <v>0</v>
      </c>
      <c r="P120" s="19"/>
      <c r="Q120" s="43">
        <f t="shared" si="15"/>
        <v>0</v>
      </c>
    </row>
    <row r="121" spans="1:17" ht="24.6" x14ac:dyDescent="0.65">
      <c r="A121" s="10">
        <v>117</v>
      </c>
      <c r="B121" s="10"/>
      <c r="C121" s="19" t="s">
        <v>457</v>
      </c>
      <c r="D121" s="71">
        <f>+'4'!I121</f>
        <v>0</v>
      </c>
      <c r="E121" s="90">
        <v>10</v>
      </c>
      <c r="F121" s="46">
        <f>D121+E121</f>
        <v>10</v>
      </c>
      <c r="G121" s="101">
        <v>0</v>
      </c>
      <c r="H121" s="99">
        <v>0</v>
      </c>
      <c r="I121" s="46">
        <f>+F121-G121-J121-H121</f>
        <v>10</v>
      </c>
      <c r="J121" s="91"/>
      <c r="K121" s="20">
        <v>45</v>
      </c>
      <c r="L121" s="72">
        <f>+K121*J121</f>
        <v>0</v>
      </c>
      <c r="M121" s="17" t="s">
        <v>16</v>
      </c>
      <c r="N121" s="18">
        <v>0</v>
      </c>
      <c r="O121" s="23">
        <f>SUM(L121-N121)</f>
        <v>0</v>
      </c>
      <c r="P121" s="19"/>
      <c r="Q121" s="43">
        <f>+L121*P121</f>
        <v>0</v>
      </c>
    </row>
    <row r="122" spans="1:17" ht="24" customHeight="1" x14ac:dyDescent="0.65">
      <c r="A122" s="10">
        <v>118</v>
      </c>
      <c r="B122" s="10"/>
      <c r="C122" s="19" t="s">
        <v>357</v>
      </c>
      <c r="D122" s="71">
        <f>+'4'!I122</f>
        <v>0</v>
      </c>
      <c r="E122" s="90">
        <v>0</v>
      </c>
      <c r="F122" s="46">
        <f t="shared" si="0"/>
        <v>0</v>
      </c>
      <c r="G122" s="101">
        <v>0</v>
      </c>
      <c r="H122" s="99">
        <v>0</v>
      </c>
      <c r="I122" s="46">
        <f t="shared" si="12"/>
        <v>0</v>
      </c>
      <c r="J122" s="91"/>
      <c r="K122" s="20">
        <v>50</v>
      </c>
      <c r="L122" s="72">
        <f t="shared" si="13"/>
        <v>0</v>
      </c>
      <c r="M122" s="17" t="s">
        <v>16</v>
      </c>
      <c r="N122" s="18">
        <v>0</v>
      </c>
      <c r="O122" s="23">
        <f t="shared" si="14"/>
        <v>0</v>
      </c>
      <c r="P122" s="19"/>
      <c r="Q122" s="43">
        <f t="shared" si="15"/>
        <v>0</v>
      </c>
    </row>
    <row r="123" spans="1:17" ht="24.6" x14ac:dyDescent="0.65">
      <c r="A123" s="10">
        <v>119</v>
      </c>
      <c r="B123" s="10"/>
      <c r="C123" s="19" t="s">
        <v>376</v>
      </c>
      <c r="D123" s="71">
        <f>+'4'!I123</f>
        <v>0</v>
      </c>
      <c r="E123" s="90">
        <v>0</v>
      </c>
      <c r="F123" s="46">
        <f t="shared" si="0"/>
        <v>0</v>
      </c>
      <c r="G123" s="101">
        <v>0</v>
      </c>
      <c r="H123" s="99">
        <v>0</v>
      </c>
      <c r="I123" s="46">
        <f t="shared" si="12"/>
        <v>0</v>
      </c>
      <c r="J123" s="91"/>
      <c r="K123" s="20">
        <v>50</v>
      </c>
      <c r="L123" s="72">
        <f t="shared" si="13"/>
        <v>0</v>
      </c>
      <c r="M123" s="17" t="s">
        <v>16</v>
      </c>
      <c r="N123" s="18">
        <v>0</v>
      </c>
      <c r="O123" s="23">
        <f t="shared" si="14"/>
        <v>0</v>
      </c>
      <c r="P123" s="19"/>
      <c r="Q123" s="43">
        <f t="shared" si="15"/>
        <v>0</v>
      </c>
    </row>
    <row r="124" spans="1:17" ht="24.6" x14ac:dyDescent="0.65">
      <c r="A124" s="10">
        <v>120</v>
      </c>
      <c r="B124" s="10"/>
      <c r="C124" s="19" t="s">
        <v>377</v>
      </c>
      <c r="D124" s="71">
        <f>+'4'!I124</f>
        <v>0</v>
      </c>
      <c r="E124" s="90">
        <v>0</v>
      </c>
      <c r="F124" s="46">
        <f t="shared" si="0"/>
        <v>0</v>
      </c>
      <c r="G124" s="101">
        <v>0</v>
      </c>
      <c r="H124" s="99">
        <v>0</v>
      </c>
      <c r="I124" s="46">
        <f t="shared" si="12"/>
        <v>0</v>
      </c>
      <c r="J124" s="91"/>
      <c r="K124" s="20">
        <v>50</v>
      </c>
      <c r="L124" s="72">
        <f t="shared" si="13"/>
        <v>0</v>
      </c>
      <c r="M124" s="17" t="s">
        <v>16</v>
      </c>
      <c r="N124" s="18">
        <v>0</v>
      </c>
      <c r="O124" s="23">
        <f t="shared" si="14"/>
        <v>0</v>
      </c>
      <c r="P124" s="19"/>
      <c r="Q124" s="43">
        <f t="shared" si="15"/>
        <v>0</v>
      </c>
    </row>
    <row r="125" spans="1:17" ht="24.6" x14ac:dyDescent="0.65">
      <c r="A125" s="10">
        <v>121</v>
      </c>
      <c r="B125" s="10"/>
      <c r="C125" s="19" t="s">
        <v>133</v>
      </c>
      <c r="D125" s="71">
        <f>+'4'!I125</f>
        <v>0</v>
      </c>
      <c r="E125" s="90">
        <v>0</v>
      </c>
      <c r="F125" s="46">
        <f t="shared" si="0"/>
        <v>0</v>
      </c>
      <c r="G125" s="101">
        <v>0</v>
      </c>
      <c r="H125" s="99">
        <v>0</v>
      </c>
      <c r="I125" s="46">
        <f t="shared" si="12"/>
        <v>0</v>
      </c>
      <c r="J125" s="91"/>
      <c r="K125" s="20">
        <v>40</v>
      </c>
      <c r="L125" s="72">
        <f t="shared" si="13"/>
        <v>0</v>
      </c>
      <c r="M125" s="17" t="s">
        <v>16</v>
      </c>
      <c r="N125" s="18">
        <v>0</v>
      </c>
      <c r="O125" s="23">
        <f t="shared" si="14"/>
        <v>0</v>
      </c>
      <c r="P125" s="19"/>
      <c r="Q125" s="43">
        <f t="shared" si="15"/>
        <v>0</v>
      </c>
    </row>
    <row r="126" spans="1:17" ht="24.6" x14ac:dyDescent="0.65">
      <c r="A126" s="10">
        <v>122</v>
      </c>
      <c r="B126" s="10"/>
      <c r="C126" s="19" t="s">
        <v>285</v>
      </c>
      <c r="D126" s="71">
        <f>+'4'!I126</f>
        <v>0</v>
      </c>
      <c r="E126" s="90">
        <v>0</v>
      </c>
      <c r="F126" s="46">
        <f t="shared" si="0"/>
        <v>0</v>
      </c>
      <c r="G126" s="101">
        <v>0</v>
      </c>
      <c r="H126" s="99">
        <v>0</v>
      </c>
      <c r="I126" s="46">
        <f t="shared" si="12"/>
        <v>0</v>
      </c>
      <c r="J126" s="91"/>
      <c r="K126" s="20">
        <v>40</v>
      </c>
      <c r="L126" s="72">
        <f t="shared" si="13"/>
        <v>0</v>
      </c>
      <c r="M126" s="17" t="s">
        <v>16</v>
      </c>
      <c r="N126" s="18">
        <v>0</v>
      </c>
      <c r="O126" s="23">
        <f t="shared" si="14"/>
        <v>0</v>
      </c>
      <c r="P126" s="19"/>
      <c r="Q126" s="43">
        <f t="shared" si="15"/>
        <v>0</v>
      </c>
    </row>
    <row r="127" spans="1:17" ht="24.6" x14ac:dyDescent="0.65">
      <c r="A127" s="10">
        <v>123</v>
      </c>
      <c r="B127" s="10"/>
      <c r="C127" s="19" t="s">
        <v>108</v>
      </c>
      <c r="D127" s="71">
        <f>+'4'!I127</f>
        <v>0</v>
      </c>
      <c r="E127" s="90">
        <v>0</v>
      </c>
      <c r="F127" s="46">
        <f t="shared" si="0"/>
        <v>0</v>
      </c>
      <c r="G127" s="101">
        <v>0</v>
      </c>
      <c r="H127" s="99">
        <v>0</v>
      </c>
      <c r="I127" s="46">
        <f t="shared" si="12"/>
        <v>0</v>
      </c>
      <c r="J127" s="91"/>
      <c r="K127" s="20">
        <v>40</v>
      </c>
      <c r="L127" s="72">
        <f t="shared" si="13"/>
        <v>0</v>
      </c>
      <c r="M127" s="17" t="s">
        <v>16</v>
      </c>
      <c r="N127" s="18">
        <v>0</v>
      </c>
      <c r="O127" s="23">
        <f t="shared" si="14"/>
        <v>0</v>
      </c>
      <c r="P127" s="19"/>
      <c r="Q127" s="43">
        <f t="shared" si="15"/>
        <v>0</v>
      </c>
    </row>
    <row r="128" spans="1:17" ht="24.6" x14ac:dyDescent="0.65">
      <c r="A128" s="10">
        <v>124</v>
      </c>
      <c r="B128" s="10"/>
      <c r="C128" s="19" t="s">
        <v>245</v>
      </c>
      <c r="D128" s="71">
        <f>+'4'!I128</f>
        <v>0</v>
      </c>
      <c r="E128" s="90">
        <v>0</v>
      </c>
      <c r="F128" s="46">
        <f t="shared" si="0"/>
        <v>0</v>
      </c>
      <c r="G128" s="101">
        <v>0</v>
      </c>
      <c r="H128" s="99">
        <v>0</v>
      </c>
      <c r="I128" s="46">
        <f t="shared" si="12"/>
        <v>0</v>
      </c>
      <c r="J128" s="91"/>
      <c r="K128" s="20">
        <v>40</v>
      </c>
      <c r="L128" s="72">
        <f t="shared" si="13"/>
        <v>0</v>
      </c>
      <c r="M128" s="17" t="s">
        <v>16</v>
      </c>
      <c r="N128" s="18">
        <v>0</v>
      </c>
      <c r="O128" s="23">
        <f t="shared" si="14"/>
        <v>0</v>
      </c>
      <c r="P128" s="19"/>
      <c r="Q128" s="43">
        <f t="shared" si="15"/>
        <v>0</v>
      </c>
    </row>
    <row r="129" spans="1:17" ht="24.6" x14ac:dyDescent="0.65">
      <c r="A129" s="10">
        <v>125</v>
      </c>
      <c r="B129" s="10"/>
      <c r="C129" s="19" t="s">
        <v>286</v>
      </c>
      <c r="D129" s="71">
        <f>+'4'!I129</f>
        <v>0</v>
      </c>
      <c r="E129" s="90">
        <v>0</v>
      </c>
      <c r="F129" s="46">
        <f t="shared" si="0"/>
        <v>0</v>
      </c>
      <c r="G129" s="101">
        <v>0</v>
      </c>
      <c r="H129" s="99">
        <v>0</v>
      </c>
      <c r="I129" s="46">
        <f t="shared" si="12"/>
        <v>0</v>
      </c>
      <c r="J129" s="91"/>
      <c r="K129" s="20">
        <v>55</v>
      </c>
      <c r="L129" s="72">
        <f t="shared" si="13"/>
        <v>0</v>
      </c>
      <c r="M129" s="17" t="s">
        <v>16</v>
      </c>
      <c r="N129" s="18">
        <v>0</v>
      </c>
      <c r="O129" s="23">
        <f t="shared" si="14"/>
        <v>0</v>
      </c>
      <c r="P129" s="19"/>
      <c r="Q129" s="43">
        <f t="shared" si="15"/>
        <v>0</v>
      </c>
    </row>
    <row r="130" spans="1:17" ht="24.6" x14ac:dyDescent="0.65">
      <c r="A130" s="10">
        <v>126</v>
      </c>
      <c r="B130" s="10"/>
      <c r="C130" s="19" t="s">
        <v>121</v>
      </c>
      <c r="D130" s="71">
        <f>+'4'!I130</f>
        <v>0</v>
      </c>
      <c r="E130" s="90">
        <v>0</v>
      </c>
      <c r="F130" s="46">
        <f t="shared" si="0"/>
        <v>0</v>
      </c>
      <c r="G130" s="101">
        <v>0</v>
      </c>
      <c r="H130" s="99">
        <v>0</v>
      </c>
      <c r="I130" s="46">
        <f t="shared" si="12"/>
        <v>0</v>
      </c>
      <c r="J130" s="91"/>
      <c r="K130" s="20">
        <v>60</v>
      </c>
      <c r="L130" s="72">
        <f t="shared" si="13"/>
        <v>0</v>
      </c>
      <c r="M130" s="17" t="s">
        <v>16</v>
      </c>
      <c r="N130" s="18">
        <v>0</v>
      </c>
      <c r="O130" s="23">
        <f t="shared" si="14"/>
        <v>0</v>
      </c>
      <c r="P130" s="19"/>
      <c r="Q130" s="43">
        <f t="shared" si="15"/>
        <v>0</v>
      </c>
    </row>
    <row r="131" spans="1:17" ht="24.6" x14ac:dyDescent="0.65">
      <c r="A131" s="10">
        <v>127</v>
      </c>
      <c r="B131" s="10" t="s">
        <v>529</v>
      </c>
      <c r="C131" s="19" t="s">
        <v>113</v>
      </c>
      <c r="D131" s="71">
        <f>+'4'!I131</f>
        <v>0</v>
      </c>
      <c r="E131" s="90">
        <v>0</v>
      </c>
      <c r="F131" s="46">
        <f t="shared" si="0"/>
        <v>0</v>
      </c>
      <c r="G131" s="101">
        <v>0</v>
      </c>
      <c r="H131" s="99">
        <v>0</v>
      </c>
      <c r="I131" s="46">
        <f t="shared" si="12"/>
        <v>0</v>
      </c>
      <c r="J131" s="91"/>
      <c r="K131" s="20">
        <v>50</v>
      </c>
      <c r="L131" s="72">
        <f t="shared" si="13"/>
        <v>0</v>
      </c>
      <c r="M131" s="17" t="s">
        <v>16</v>
      </c>
      <c r="N131" s="18">
        <v>0</v>
      </c>
      <c r="O131" s="23">
        <f t="shared" si="14"/>
        <v>0</v>
      </c>
      <c r="P131" s="19"/>
      <c r="Q131" s="43">
        <f t="shared" si="15"/>
        <v>0</v>
      </c>
    </row>
    <row r="132" spans="1:17" ht="24.6" x14ac:dyDescent="0.65">
      <c r="A132" s="10">
        <v>128</v>
      </c>
      <c r="B132" s="10"/>
      <c r="C132" s="19" t="s">
        <v>114</v>
      </c>
      <c r="D132" s="71">
        <f>+'4'!I132</f>
        <v>0</v>
      </c>
      <c r="E132" s="90">
        <v>0</v>
      </c>
      <c r="F132" s="46">
        <f t="shared" si="0"/>
        <v>0</v>
      </c>
      <c r="G132" s="101">
        <v>0</v>
      </c>
      <c r="H132" s="99">
        <v>0</v>
      </c>
      <c r="I132" s="46">
        <f t="shared" si="12"/>
        <v>0</v>
      </c>
      <c r="J132" s="91"/>
      <c r="K132" s="20">
        <v>100</v>
      </c>
      <c r="L132" s="72">
        <f t="shared" si="13"/>
        <v>0</v>
      </c>
      <c r="M132" s="17" t="s">
        <v>16</v>
      </c>
      <c r="N132" s="18">
        <v>0</v>
      </c>
      <c r="O132" s="23">
        <f t="shared" si="14"/>
        <v>0</v>
      </c>
      <c r="P132" s="19"/>
      <c r="Q132" s="43">
        <f t="shared" si="15"/>
        <v>0</v>
      </c>
    </row>
    <row r="133" spans="1:17" ht="24.6" x14ac:dyDescent="0.65">
      <c r="A133" s="10">
        <v>129</v>
      </c>
      <c r="B133" s="10"/>
      <c r="C133" s="19" t="s">
        <v>198</v>
      </c>
      <c r="D133" s="71">
        <f>+'4'!I133</f>
        <v>0</v>
      </c>
      <c r="E133" s="90">
        <v>0</v>
      </c>
      <c r="F133" s="46">
        <f t="shared" si="0"/>
        <v>0</v>
      </c>
      <c r="G133" s="101">
        <v>0</v>
      </c>
      <c r="H133" s="99">
        <v>0</v>
      </c>
      <c r="I133" s="46">
        <f t="shared" si="12"/>
        <v>0</v>
      </c>
      <c r="J133" s="91"/>
      <c r="K133" s="20">
        <v>25</v>
      </c>
      <c r="L133" s="72">
        <f t="shared" si="13"/>
        <v>0</v>
      </c>
      <c r="M133" s="17" t="s">
        <v>16</v>
      </c>
      <c r="N133" s="18">
        <v>0</v>
      </c>
      <c r="O133" s="23">
        <f t="shared" si="14"/>
        <v>0</v>
      </c>
      <c r="P133" s="19"/>
      <c r="Q133" s="43">
        <f t="shared" si="15"/>
        <v>0</v>
      </c>
    </row>
    <row r="134" spans="1:17" ht="24.6" x14ac:dyDescent="0.65">
      <c r="A134" s="10">
        <v>130</v>
      </c>
      <c r="B134" s="10" t="s">
        <v>532</v>
      </c>
      <c r="C134" s="19" t="s">
        <v>287</v>
      </c>
      <c r="D134" s="71">
        <f>+'4'!I134</f>
        <v>0</v>
      </c>
      <c r="E134" s="90">
        <v>0</v>
      </c>
      <c r="F134" s="46">
        <f t="shared" si="0"/>
        <v>0</v>
      </c>
      <c r="G134" s="101">
        <v>0</v>
      </c>
      <c r="H134" s="99">
        <v>0</v>
      </c>
      <c r="I134" s="46">
        <f t="shared" si="12"/>
        <v>0</v>
      </c>
      <c r="J134" s="91"/>
      <c r="K134" s="20">
        <v>50</v>
      </c>
      <c r="L134" s="72">
        <f t="shared" si="13"/>
        <v>0</v>
      </c>
      <c r="M134" s="17" t="s">
        <v>16</v>
      </c>
      <c r="N134" s="18">
        <v>0</v>
      </c>
      <c r="O134" s="23">
        <f t="shared" si="14"/>
        <v>0</v>
      </c>
      <c r="P134" s="19"/>
      <c r="Q134" s="43">
        <f t="shared" si="15"/>
        <v>0</v>
      </c>
    </row>
    <row r="135" spans="1:17" ht="24.6" x14ac:dyDescent="0.65">
      <c r="A135" s="10">
        <v>131</v>
      </c>
      <c r="B135" s="10"/>
      <c r="C135" s="19" t="s">
        <v>288</v>
      </c>
      <c r="D135" s="71">
        <f>+'4'!I135</f>
        <v>0</v>
      </c>
      <c r="E135" s="90">
        <v>0</v>
      </c>
      <c r="F135" s="46">
        <f t="shared" si="0"/>
        <v>0</v>
      </c>
      <c r="G135" s="101">
        <v>0</v>
      </c>
      <c r="H135" s="99">
        <v>0</v>
      </c>
      <c r="I135" s="46">
        <f t="shared" si="12"/>
        <v>0</v>
      </c>
      <c r="J135" s="91"/>
      <c r="K135" s="22">
        <v>40</v>
      </c>
      <c r="L135" s="72">
        <f t="shared" si="13"/>
        <v>0</v>
      </c>
      <c r="M135" s="17" t="s">
        <v>16</v>
      </c>
      <c r="N135" s="18">
        <v>0</v>
      </c>
      <c r="O135" s="23">
        <f t="shared" si="14"/>
        <v>0</v>
      </c>
      <c r="P135" s="19"/>
      <c r="Q135" s="43">
        <f t="shared" si="15"/>
        <v>0</v>
      </c>
    </row>
    <row r="136" spans="1:17" ht="24.6" x14ac:dyDescent="0.65">
      <c r="A136" s="10">
        <v>132</v>
      </c>
      <c r="B136" s="10" t="s">
        <v>531</v>
      </c>
      <c r="C136" s="19" t="s">
        <v>289</v>
      </c>
      <c r="D136" s="71">
        <f>+'4'!I136</f>
        <v>14</v>
      </c>
      <c r="E136" s="90">
        <v>0</v>
      </c>
      <c r="F136" s="46">
        <f t="shared" si="0"/>
        <v>14</v>
      </c>
      <c r="G136" s="101">
        <v>0</v>
      </c>
      <c r="H136" s="99">
        <v>0</v>
      </c>
      <c r="I136" s="46">
        <f t="shared" si="12"/>
        <v>12</v>
      </c>
      <c r="J136" s="91">
        <v>2</v>
      </c>
      <c r="K136" s="22">
        <v>50</v>
      </c>
      <c r="L136" s="72">
        <f t="shared" si="13"/>
        <v>100</v>
      </c>
      <c r="M136" s="17" t="s">
        <v>16</v>
      </c>
      <c r="N136" s="18">
        <v>0</v>
      </c>
      <c r="O136" s="23">
        <f t="shared" si="14"/>
        <v>100</v>
      </c>
      <c r="P136" s="19"/>
      <c r="Q136" s="43">
        <f t="shared" si="15"/>
        <v>0</v>
      </c>
    </row>
    <row r="137" spans="1:17" ht="24.6" x14ac:dyDescent="0.65">
      <c r="A137" s="10">
        <v>133</v>
      </c>
      <c r="B137" s="10" t="s">
        <v>533</v>
      </c>
      <c r="C137" s="19" t="s">
        <v>290</v>
      </c>
      <c r="D137" s="71">
        <f>+'4'!I137</f>
        <v>3</v>
      </c>
      <c r="E137" s="90">
        <v>0</v>
      </c>
      <c r="F137" s="46">
        <f t="shared" si="0"/>
        <v>3</v>
      </c>
      <c r="G137" s="101">
        <v>0</v>
      </c>
      <c r="H137" s="99">
        <v>0</v>
      </c>
      <c r="I137" s="46">
        <f t="shared" ref="I137:I200" si="16">+F137-G137-J137-H137</f>
        <v>3</v>
      </c>
      <c r="J137" s="91"/>
      <c r="K137" s="20">
        <v>60</v>
      </c>
      <c r="L137" s="72">
        <f t="shared" si="13"/>
        <v>0</v>
      </c>
      <c r="M137" s="17" t="s">
        <v>16</v>
      </c>
      <c r="N137" s="18">
        <v>0</v>
      </c>
      <c r="O137" s="23">
        <f t="shared" si="14"/>
        <v>0</v>
      </c>
      <c r="P137" s="19"/>
      <c r="Q137" s="43">
        <f t="shared" si="15"/>
        <v>0</v>
      </c>
    </row>
    <row r="138" spans="1:17" ht="24.6" x14ac:dyDescent="0.65">
      <c r="A138" s="10">
        <v>134</v>
      </c>
      <c r="B138" s="10"/>
      <c r="C138" s="19" t="s">
        <v>344</v>
      </c>
      <c r="D138" s="71">
        <f>+'4'!I138</f>
        <v>0</v>
      </c>
      <c r="E138" s="90">
        <v>0</v>
      </c>
      <c r="F138" s="46">
        <f t="shared" si="0"/>
        <v>0</v>
      </c>
      <c r="G138" s="101">
        <v>0</v>
      </c>
      <c r="H138" s="99">
        <v>0</v>
      </c>
      <c r="I138" s="46">
        <f t="shared" si="16"/>
        <v>0</v>
      </c>
      <c r="J138" s="91"/>
      <c r="K138" s="20">
        <v>50</v>
      </c>
      <c r="L138" s="72">
        <f t="shared" ref="L138:L201" si="17">+K138*J138</f>
        <v>0</v>
      </c>
      <c r="M138" s="17" t="s">
        <v>16</v>
      </c>
      <c r="N138" s="18">
        <v>0</v>
      </c>
      <c r="O138" s="23">
        <f t="shared" ref="O138:O201" si="18">SUM(L138-N138)</f>
        <v>0</v>
      </c>
      <c r="P138" s="19"/>
      <c r="Q138" s="43">
        <f t="shared" ref="Q138:Q201" si="19">+L138*P138</f>
        <v>0</v>
      </c>
    </row>
    <row r="139" spans="1:17" ht="24.6" x14ac:dyDescent="0.65">
      <c r="A139" s="10">
        <v>135</v>
      </c>
      <c r="B139" s="10"/>
      <c r="C139" s="19" t="s">
        <v>134</v>
      </c>
      <c r="D139" s="71">
        <f>+'4'!I139</f>
        <v>0</v>
      </c>
      <c r="E139" s="90">
        <v>0</v>
      </c>
      <c r="F139" s="46">
        <f t="shared" si="0"/>
        <v>0</v>
      </c>
      <c r="G139" s="101">
        <v>0</v>
      </c>
      <c r="H139" s="99">
        <v>0</v>
      </c>
      <c r="I139" s="46">
        <f t="shared" si="16"/>
        <v>0</v>
      </c>
      <c r="J139" s="91"/>
      <c r="K139" s="20">
        <v>35</v>
      </c>
      <c r="L139" s="72">
        <f t="shared" si="17"/>
        <v>0</v>
      </c>
      <c r="M139" s="17" t="s">
        <v>16</v>
      </c>
      <c r="N139" s="18">
        <v>0</v>
      </c>
      <c r="O139" s="23">
        <f t="shared" si="18"/>
        <v>0</v>
      </c>
      <c r="P139" s="19"/>
      <c r="Q139" s="43">
        <f t="shared" si="19"/>
        <v>0</v>
      </c>
    </row>
    <row r="140" spans="1:17" ht="24.6" x14ac:dyDescent="0.65">
      <c r="A140" s="10">
        <v>136</v>
      </c>
      <c r="B140" s="10" t="s">
        <v>534</v>
      </c>
      <c r="C140" s="19" t="s">
        <v>359</v>
      </c>
      <c r="D140" s="71">
        <f>+'4'!I140</f>
        <v>0</v>
      </c>
      <c r="E140" s="90">
        <v>0</v>
      </c>
      <c r="F140" s="46">
        <f t="shared" si="0"/>
        <v>0</v>
      </c>
      <c r="G140" s="101">
        <v>0</v>
      </c>
      <c r="H140" s="99">
        <v>0</v>
      </c>
      <c r="I140" s="46">
        <f t="shared" si="16"/>
        <v>0</v>
      </c>
      <c r="J140" s="91"/>
      <c r="K140" s="20">
        <v>10</v>
      </c>
      <c r="L140" s="72">
        <f t="shared" si="17"/>
        <v>0</v>
      </c>
      <c r="M140" s="17" t="s">
        <v>16</v>
      </c>
      <c r="N140" s="18">
        <v>0</v>
      </c>
      <c r="O140" s="23">
        <f t="shared" si="18"/>
        <v>0</v>
      </c>
      <c r="P140" s="19"/>
      <c r="Q140" s="43">
        <f t="shared" si="19"/>
        <v>0</v>
      </c>
    </row>
    <row r="141" spans="1:17" ht="24.6" x14ac:dyDescent="0.65">
      <c r="A141" s="10">
        <v>137</v>
      </c>
      <c r="B141" s="10"/>
      <c r="C141" s="19" t="s">
        <v>358</v>
      </c>
      <c r="D141" s="71">
        <f>+'4'!I141</f>
        <v>0</v>
      </c>
      <c r="E141" s="90">
        <v>0</v>
      </c>
      <c r="F141" s="46">
        <f t="shared" si="0"/>
        <v>0</v>
      </c>
      <c r="G141" s="101">
        <v>0</v>
      </c>
      <c r="H141" s="99">
        <v>0</v>
      </c>
      <c r="I141" s="46">
        <f t="shared" si="16"/>
        <v>0</v>
      </c>
      <c r="J141" s="91"/>
      <c r="K141" s="20">
        <v>10</v>
      </c>
      <c r="L141" s="72">
        <f t="shared" si="17"/>
        <v>0</v>
      </c>
      <c r="M141" s="17" t="s">
        <v>16</v>
      </c>
      <c r="N141" s="18">
        <v>0</v>
      </c>
      <c r="O141" s="23">
        <f t="shared" si="18"/>
        <v>0</v>
      </c>
      <c r="P141" s="19"/>
      <c r="Q141" s="43">
        <f t="shared" si="19"/>
        <v>0</v>
      </c>
    </row>
    <row r="142" spans="1:17" ht="24.6" x14ac:dyDescent="0.65">
      <c r="A142" s="10">
        <v>138</v>
      </c>
      <c r="B142" s="10"/>
      <c r="C142" s="19" t="s">
        <v>193</v>
      </c>
      <c r="D142" s="71">
        <f>+'4'!I142</f>
        <v>0</v>
      </c>
      <c r="E142" s="90">
        <v>0</v>
      </c>
      <c r="F142" s="46">
        <f t="shared" si="0"/>
        <v>0</v>
      </c>
      <c r="G142" s="101">
        <v>0</v>
      </c>
      <c r="H142" s="99">
        <v>0</v>
      </c>
      <c r="I142" s="46">
        <f t="shared" si="16"/>
        <v>0</v>
      </c>
      <c r="J142" s="91"/>
      <c r="K142" s="20">
        <v>10</v>
      </c>
      <c r="L142" s="72">
        <f t="shared" si="17"/>
        <v>0</v>
      </c>
      <c r="M142" s="17" t="s">
        <v>16</v>
      </c>
      <c r="N142" s="18">
        <v>0</v>
      </c>
      <c r="O142" s="23">
        <f t="shared" si="18"/>
        <v>0</v>
      </c>
      <c r="P142" s="19"/>
      <c r="Q142" s="43">
        <f t="shared" si="19"/>
        <v>0</v>
      </c>
    </row>
    <row r="143" spans="1:17" ht="24.6" x14ac:dyDescent="0.65">
      <c r="A143" s="10">
        <v>139</v>
      </c>
      <c r="B143" s="10"/>
      <c r="C143" s="19" t="s">
        <v>196</v>
      </c>
      <c r="D143" s="71">
        <f>+'4'!I143</f>
        <v>0</v>
      </c>
      <c r="E143" s="90">
        <v>0</v>
      </c>
      <c r="F143" s="46">
        <f t="shared" si="0"/>
        <v>0</v>
      </c>
      <c r="G143" s="101">
        <v>0</v>
      </c>
      <c r="H143" s="99">
        <v>0</v>
      </c>
      <c r="I143" s="46">
        <f t="shared" si="16"/>
        <v>0</v>
      </c>
      <c r="J143" s="91"/>
      <c r="K143" s="20">
        <v>10</v>
      </c>
      <c r="L143" s="72">
        <f t="shared" si="17"/>
        <v>0</v>
      </c>
      <c r="M143" s="17" t="s">
        <v>16</v>
      </c>
      <c r="N143" s="18">
        <v>0</v>
      </c>
      <c r="O143" s="23">
        <f t="shared" si="18"/>
        <v>0</v>
      </c>
      <c r="P143" s="19"/>
      <c r="Q143" s="43">
        <f t="shared" si="19"/>
        <v>0</v>
      </c>
    </row>
    <row r="144" spans="1:17" ht="24.6" x14ac:dyDescent="0.65">
      <c r="A144" s="10">
        <v>140</v>
      </c>
      <c r="B144" s="10"/>
      <c r="C144" s="19" t="s">
        <v>195</v>
      </c>
      <c r="D144" s="71">
        <f>+'4'!I144</f>
        <v>0</v>
      </c>
      <c r="E144" s="90">
        <v>0</v>
      </c>
      <c r="F144" s="46">
        <f t="shared" si="0"/>
        <v>0</v>
      </c>
      <c r="G144" s="101">
        <v>0</v>
      </c>
      <c r="H144" s="99">
        <v>0</v>
      </c>
      <c r="I144" s="46">
        <f t="shared" si="16"/>
        <v>0</v>
      </c>
      <c r="J144" s="91"/>
      <c r="K144" s="20">
        <v>10</v>
      </c>
      <c r="L144" s="72">
        <f t="shared" si="17"/>
        <v>0</v>
      </c>
      <c r="M144" s="17" t="s">
        <v>16</v>
      </c>
      <c r="N144" s="18">
        <v>0</v>
      </c>
      <c r="O144" s="23">
        <f t="shared" si="18"/>
        <v>0</v>
      </c>
      <c r="P144" s="19"/>
      <c r="Q144" s="43">
        <f t="shared" si="19"/>
        <v>0</v>
      </c>
    </row>
    <row r="145" spans="1:17" ht="24.75" customHeight="1" x14ac:dyDescent="0.65">
      <c r="A145" s="10">
        <v>141</v>
      </c>
      <c r="B145" s="10"/>
      <c r="C145" s="19" t="s">
        <v>197</v>
      </c>
      <c r="D145" s="71">
        <f>+'4'!I145</f>
        <v>0</v>
      </c>
      <c r="E145" s="90">
        <v>0</v>
      </c>
      <c r="F145" s="46">
        <f t="shared" si="0"/>
        <v>0</v>
      </c>
      <c r="G145" s="101">
        <v>0</v>
      </c>
      <c r="H145" s="99">
        <v>0</v>
      </c>
      <c r="I145" s="46">
        <f t="shared" si="16"/>
        <v>0</v>
      </c>
      <c r="J145" s="91"/>
      <c r="K145" s="20">
        <v>10</v>
      </c>
      <c r="L145" s="72">
        <f t="shared" si="17"/>
        <v>0</v>
      </c>
      <c r="M145" s="17" t="s">
        <v>16</v>
      </c>
      <c r="N145" s="18">
        <v>0</v>
      </c>
      <c r="O145" s="23">
        <f t="shared" si="18"/>
        <v>0</v>
      </c>
      <c r="P145" s="19"/>
      <c r="Q145" s="43">
        <f t="shared" si="19"/>
        <v>0</v>
      </c>
    </row>
    <row r="146" spans="1:17" ht="24.75" customHeight="1" x14ac:dyDescent="0.65">
      <c r="A146" s="10">
        <v>142</v>
      </c>
      <c r="B146" s="10"/>
      <c r="C146" s="19" t="s">
        <v>194</v>
      </c>
      <c r="D146" s="71">
        <f>+'4'!I146</f>
        <v>0</v>
      </c>
      <c r="E146" s="90">
        <v>0</v>
      </c>
      <c r="F146" s="46">
        <f t="shared" si="0"/>
        <v>0</v>
      </c>
      <c r="G146" s="101">
        <v>0</v>
      </c>
      <c r="H146" s="99">
        <v>0</v>
      </c>
      <c r="I146" s="46">
        <f t="shared" si="16"/>
        <v>0</v>
      </c>
      <c r="J146" s="91"/>
      <c r="K146" s="20">
        <v>10</v>
      </c>
      <c r="L146" s="72">
        <f t="shared" si="17"/>
        <v>0</v>
      </c>
      <c r="M146" s="17" t="s">
        <v>16</v>
      </c>
      <c r="N146" s="18">
        <v>0</v>
      </c>
      <c r="O146" s="23">
        <f t="shared" si="18"/>
        <v>0</v>
      </c>
      <c r="P146" s="19"/>
      <c r="Q146" s="43">
        <f t="shared" si="19"/>
        <v>0</v>
      </c>
    </row>
    <row r="147" spans="1:17" ht="24.75" customHeight="1" x14ac:dyDescent="0.65">
      <c r="A147" s="10">
        <v>143</v>
      </c>
      <c r="B147" s="10"/>
      <c r="C147" s="19" t="s">
        <v>291</v>
      </c>
      <c r="D147" s="71">
        <f>+'4'!I147</f>
        <v>0</v>
      </c>
      <c r="E147" s="90">
        <v>0</v>
      </c>
      <c r="F147" s="46">
        <f t="shared" si="0"/>
        <v>0</v>
      </c>
      <c r="G147" s="101">
        <v>0</v>
      </c>
      <c r="H147" s="99">
        <v>0</v>
      </c>
      <c r="I147" s="46">
        <f t="shared" si="16"/>
        <v>0</v>
      </c>
      <c r="J147" s="91"/>
      <c r="K147" s="20">
        <v>10</v>
      </c>
      <c r="L147" s="72">
        <f t="shared" si="17"/>
        <v>0</v>
      </c>
      <c r="M147" s="17" t="s">
        <v>16</v>
      </c>
      <c r="N147" s="18">
        <v>0</v>
      </c>
      <c r="O147" s="23">
        <f t="shared" si="18"/>
        <v>0</v>
      </c>
      <c r="P147" s="19"/>
      <c r="Q147" s="43">
        <f t="shared" si="19"/>
        <v>0</v>
      </c>
    </row>
    <row r="148" spans="1:17" ht="24.75" customHeight="1" x14ac:dyDescent="0.65">
      <c r="A148" s="10">
        <v>144</v>
      </c>
      <c r="B148" s="10"/>
      <c r="C148" s="19" t="s">
        <v>141</v>
      </c>
      <c r="D148" s="71">
        <f>+'4'!I148</f>
        <v>0</v>
      </c>
      <c r="E148" s="90">
        <v>0</v>
      </c>
      <c r="F148" s="46">
        <f t="shared" ref="F148:F211" si="20">D148+E148</f>
        <v>0</v>
      </c>
      <c r="G148" s="101">
        <v>0</v>
      </c>
      <c r="H148" s="99">
        <v>0</v>
      </c>
      <c r="I148" s="46">
        <f t="shared" si="16"/>
        <v>0</v>
      </c>
      <c r="J148" s="91"/>
      <c r="K148" s="20">
        <v>40</v>
      </c>
      <c r="L148" s="72">
        <f t="shared" si="17"/>
        <v>0</v>
      </c>
      <c r="M148" s="17" t="s">
        <v>16</v>
      </c>
      <c r="N148" s="18">
        <v>0</v>
      </c>
      <c r="O148" s="23">
        <f t="shared" si="18"/>
        <v>0</v>
      </c>
      <c r="P148" s="19"/>
      <c r="Q148" s="43">
        <f t="shared" si="19"/>
        <v>0</v>
      </c>
    </row>
    <row r="149" spans="1:17" ht="24.75" customHeight="1" x14ac:dyDescent="0.65">
      <c r="A149" s="10">
        <v>145</v>
      </c>
      <c r="B149" s="10"/>
      <c r="C149" s="19" t="s">
        <v>142</v>
      </c>
      <c r="D149" s="71">
        <f>+'4'!I149</f>
        <v>0</v>
      </c>
      <c r="E149" s="90">
        <v>0</v>
      </c>
      <c r="F149" s="46">
        <f t="shared" si="20"/>
        <v>0</v>
      </c>
      <c r="G149" s="101">
        <v>0</v>
      </c>
      <c r="H149" s="99">
        <v>0</v>
      </c>
      <c r="I149" s="46">
        <f t="shared" si="16"/>
        <v>0</v>
      </c>
      <c r="J149" s="91"/>
      <c r="K149" s="20">
        <v>50</v>
      </c>
      <c r="L149" s="72">
        <f t="shared" si="17"/>
        <v>0</v>
      </c>
      <c r="M149" s="17" t="s">
        <v>16</v>
      </c>
      <c r="N149" s="18">
        <v>0</v>
      </c>
      <c r="O149" s="23">
        <f t="shared" si="18"/>
        <v>0</v>
      </c>
      <c r="P149" s="19"/>
      <c r="Q149" s="43">
        <f t="shared" si="19"/>
        <v>0</v>
      </c>
    </row>
    <row r="150" spans="1:17" ht="24.6" x14ac:dyDescent="0.65">
      <c r="A150" s="10">
        <v>146</v>
      </c>
      <c r="B150" s="10"/>
      <c r="C150" s="19" t="s">
        <v>135</v>
      </c>
      <c r="D150" s="71">
        <f>+'4'!I150</f>
        <v>0</v>
      </c>
      <c r="E150" s="90">
        <v>0</v>
      </c>
      <c r="F150" s="46">
        <f t="shared" si="20"/>
        <v>0</v>
      </c>
      <c r="G150" s="101">
        <v>0</v>
      </c>
      <c r="H150" s="99">
        <v>0</v>
      </c>
      <c r="I150" s="46">
        <f t="shared" si="16"/>
        <v>0</v>
      </c>
      <c r="J150" s="91"/>
      <c r="K150" s="20">
        <v>55</v>
      </c>
      <c r="L150" s="72">
        <f t="shared" si="17"/>
        <v>0</v>
      </c>
      <c r="M150" s="17" t="s">
        <v>16</v>
      </c>
      <c r="N150" s="18">
        <v>0</v>
      </c>
      <c r="O150" s="23">
        <f t="shared" si="18"/>
        <v>0</v>
      </c>
      <c r="P150" s="19"/>
      <c r="Q150" s="43">
        <f t="shared" si="19"/>
        <v>0</v>
      </c>
    </row>
    <row r="151" spans="1:17" ht="24.6" x14ac:dyDescent="0.65">
      <c r="A151" s="10">
        <v>147</v>
      </c>
      <c r="B151" s="10"/>
      <c r="C151" s="19" t="s">
        <v>144</v>
      </c>
      <c r="D151" s="71">
        <f>+'4'!I151</f>
        <v>0</v>
      </c>
      <c r="E151" s="90">
        <v>0</v>
      </c>
      <c r="F151" s="46">
        <f t="shared" si="20"/>
        <v>0</v>
      </c>
      <c r="G151" s="101">
        <v>0</v>
      </c>
      <c r="H151" s="99">
        <v>0</v>
      </c>
      <c r="I151" s="46">
        <f t="shared" si="16"/>
        <v>0</v>
      </c>
      <c r="J151" s="91"/>
      <c r="K151" s="20">
        <v>55</v>
      </c>
      <c r="L151" s="72">
        <f t="shared" si="17"/>
        <v>0</v>
      </c>
      <c r="M151" s="17" t="s">
        <v>16</v>
      </c>
      <c r="N151" s="18">
        <v>0</v>
      </c>
      <c r="O151" s="23">
        <f t="shared" si="18"/>
        <v>0</v>
      </c>
      <c r="P151" s="19"/>
      <c r="Q151" s="43">
        <f t="shared" si="19"/>
        <v>0</v>
      </c>
    </row>
    <row r="152" spans="1:17" ht="24.6" x14ac:dyDescent="0.65">
      <c r="A152" s="10">
        <v>148</v>
      </c>
      <c r="B152" s="10"/>
      <c r="C152" s="19" t="s">
        <v>143</v>
      </c>
      <c r="D152" s="71">
        <f>+'4'!I152</f>
        <v>0</v>
      </c>
      <c r="E152" s="90">
        <v>0</v>
      </c>
      <c r="F152" s="46">
        <f t="shared" si="20"/>
        <v>0</v>
      </c>
      <c r="G152" s="101">
        <v>0</v>
      </c>
      <c r="H152" s="99">
        <v>0</v>
      </c>
      <c r="I152" s="46">
        <f t="shared" si="16"/>
        <v>0</v>
      </c>
      <c r="J152" s="91"/>
      <c r="K152" s="20">
        <v>55</v>
      </c>
      <c r="L152" s="72">
        <f t="shared" si="17"/>
        <v>0</v>
      </c>
      <c r="M152" s="17" t="s">
        <v>16</v>
      </c>
      <c r="N152" s="18">
        <v>0</v>
      </c>
      <c r="O152" s="23">
        <f t="shared" si="18"/>
        <v>0</v>
      </c>
      <c r="P152" s="19"/>
      <c r="Q152" s="43">
        <f t="shared" si="19"/>
        <v>0</v>
      </c>
    </row>
    <row r="153" spans="1:17" ht="24.6" x14ac:dyDescent="0.65">
      <c r="A153" s="10">
        <v>149</v>
      </c>
      <c r="B153" s="10"/>
      <c r="C153" s="19" t="s">
        <v>137</v>
      </c>
      <c r="D153" s="71">
        <f>+'4'!I153</f>
        <v>0</v>
      </c>
      <c r="E153" s="90">
        <v>0</v>
      </c>
      <c r="F153" s="46">
        <f t="shared" si="20"/>
        <v>0</v>
      </c>
      <c r="G153" s="101">
        <v>0</v>
      </c>
      <c r="H153" s="99">
        <v>0</v>
      </c>
      <c r="I153" s="46">
        <f t="shared" si="16"/>
        <v>0</v>
      </c>
      <c r="J153" s="91"/>
      <c r="K153" s="20">
        <v>30</v>
      </c>
      <c r="L153" s="72">
        <f t="shared" si="17"/>
        <v>0</v>
      </c>
      <c r="M153" s="17" t="s">
        <v>16</v>
      </c>
      <c r="N153" s="18">
        <v>0</v>
      </c>
      <c r="O153" s="23">
        <f t="shared" si="18"/>
        <v>0</v>
      </c>
      <c r="P153" s="19"/>
      <c r="Q153" s="43">
        <f t="shared" si="19"/>
        <v>0</v>
      </c>
    </row>
    <row r="154" spans="1:17" ht="24.6" x14ac:dyDescent="0.65">
      <c r="A154" s="10">
        <v>150</v>
      </c>
      <c r="B154" s="10" t="s">
        <v>530</v>
      </c>
      <c r="C154" s="19" t="s">
        <v>292</v>
      </c>
      <c r="D154" s="71">
        <f>+'4'!I154</f>
        <v>0</v>
      </c>
      <c r="E154" s="90">
        <v>0</v>
      </c>
      <c r="F154" s="46">
        <f t="shared" si="20"/>
        <v>0</v>
      </c>
      <c r="G154" s="101">
        <v>0</v>
      </c>
      <c r="H154" s="99">
        <v>0</v>
      </c>
      <c r="I154" s="46">
        <f t="shared" si="16"/>
        <v>0</v>
      </c>
      <c r="J154" s="91"/>
      <c r="K154" s="20">
        <v>25</v>
      </c>
      <c r="L154" s="72">
        <f t="shared" si="17"/>
        <v>0</v>
      </c>
      <c r="M154" s="17" t="s">
        <v>16</v>
      </c>
      <c r="N154" s="18">
        <v>0</v>
      </c>
      <c r="O154" s="23">
        <f t="shared" si="18"/>
        <v>0</v>
      </c>
      <c r="P154" s="19"/>
      <c r="Q154" s="43">
        <f t="shared" si="19"/>
        <v>0</v>
      </c>
    </row>
    <row r="155" spans="1:17" ht="24.6" x14ac:dyDescent="0.65">
      <c r="A155" s="10">
        <v>151</v>
      </c>
      <c r="B155" s="10" t="s">
        <v>535</v>
      </c>
      <c r="C155" s="19" t="s">
        <v>293</v>
      </c>
      <c r="D155" s="71">
        <f>+'4'!I155</f>
        <v>0</v>
      </c>
      <c r="E155" s="90">
        <v>0</v>
      </c>
      <c r="F155" s="46">
        <f t="shared" si="20"/>
        <v>0</v>
      </c>
      <c r="G155" s="101">
        <v>0</v>
      </c>
      <c r="H155" s="99">
        <v>0</v>
      </c>
      <c r="I155" s="46">
        <f t="shared" si="16"/>
        <v>0</v>
      </c>
      <c r="J155" s="91"/>
      <c r="K155" s="20">
        <v>25</v>
      </c>
      <c r="L155" s="72">
        <f t="shared" si="17"/>
        <v>0</v>
      </c>
      <c r="M155" s="17" t="s">
        <v>16</v>
      </c>
      <c r="N155" s="18">
        <v>0</v>
      </c>
      <c r="O155" s="23">
        <f t="shared" si="18"/>
        <v>0</v>
      </c>
      <c r="P155" s="19"/>
      <c r="Q155" s="43">
        <f t="shared" si="19"/>
        <v>0</v>
      </c>
    </row>
    <row r="156" spans="1:17" ht="24.6" x14ac:dyDescent="0.65">
      <c r="A156" s="10">
        <v>152</v>
      </c>
      <c r="B156" s="10"/>
      <c r="C156" s="19" t="s">
        <v>294</v>
      </c>
      <c r="D156" s="71">
        <f>+'4'!I156</f>
        <v>0</v>
      </c>
      <c r="E156" s="90">
        <v>0</v>
      </c>
      <c r="F156" s="46">
        <f t="shared" si="20"/>
        <v>0</v>
      </c>
      <c r="G156" s="101">
        <v>0</v>
      </c>
      <c r="H156" s="99">
        <v>0</v>
      </c>
      <c r="I156" s="46">
        <f t="shared" si="16"/>
        <v>0</v>
      </c>
      <c r="J156" s="91"/>
      <c r="K156" s="20">
        <v>55</v>
      </c>
      <c r="L156" s="72">
        <f t="shared" si="17"/>
        <v>0</v>
      </c>
      <c r="M156" s="17" t="s">
        <v>16</v>
      </c>
      <c r="N156" s="18">
        <v>0</v>
      </c>
      <c r="O156" s="23">
        <f t="shared" si="18"/>
        <v>0</v>
      </c>
      <c r="P156" s="19"/>
      <c r="Q156" s="43">
        <f t="shared" si="19"/>
        <v>0</v>
      </c>
    </row>
    <row r="157" spans="1:17" ht="24.6" x14ac:dyDescent="0.65">
      <c r="A157" s="10">
        <v>153</v>
      </c>
      <c r="B157" s="10" t="s">
        <v>536</v>
      </c>
      <c r="C157" s="19" t="s">
        <v>295</v>
      </c>
      <c r="D157" s="71">
        <f>+'4'!I157</f>
        <v>0</v>
      </c>
      <c r="E157" s="90">
        <v>0</v>
      </c>
      <c r="F157" s="46">
        <f t="shared" si="20"/>
        <v>0</v>
      </c>
      <c r="G157" s="101">
        <v>0</v>
      </c>
      <c r="H157" s="99">
        <v>0</v>
      </c>
      <c r="I157" s="46">
        <f t="shared" si="16"/>
        <v>0</v>
      </c>
      <c r="J157" s="91"/>
      <c r="K157" s="20">
        <v>50</v>
      </c>
      <c r="L157" s="72">
        <f t="shared" si="17"/>
        <v>0</v>
      </c>
      <c r="M157" s="17" t="s">
        <v>16</v>
      </c>
      <c r="N157" s="18">
        <v>0</v>
      </c>
      <c r="O157" s="23">
        <f t="shared" si="18"/>
        <v>0</v>
      </c>
      <c r="P157" s="19"/>
      <c r="Q157" s="43">
        <f t="shared" si="19"/>
        <v>0</v>
      </c>
    </row>
    <row r="158" spans="1:17" ht="24.6" x14ac:dyDescent="0.65">
      <c r="A158" s="10">
        <v>154</v>
      </c>
      <c r="B158" s="10"/>
      <c r="C158" s="19" t="s">
        <v>363</v>
      </c>
      <c r="D158" s="71">
        <f>+'4'!I158</f>
        <v>0</v>
      </c>
      <c r="E158" s="90">
        <v>0</v>
      </c>
      <c r="F158" s="46">
        <f t="shared" si="20"/>
        <v>0</v>
      </c>
      <c r="G158" s="101">
        <v>0</v>
      </c>
      <c r="H158" s="99">
        <v>0</v>
      </c>
      <c r="I158" s="46">
        <f t="shared" si="16"/>
        <v>0</v>
      </c>
      <c r="J158" s="91"/>
      <c r="K158" s="20">
        <v>65</v>
      </c>
      <c r="L158" s="72">
        <f t="shared" si="17"/>
        <v>0</v>
      </c>
      <c r="M158" s="17" t="s">
        <v>16</v>
      </c>
      <c r="N158" s="18">
        <v>0</v>
      </c>
      <c r="O158" s="23">
        <f t="shared" si="18"/>
        <v>0</v>
      </c>
      <c r="P158" s="19"/>
      <c r="Q158" s="43">
        <f t="shared" si="19"/>
        <v>0</v>
      </c>
    </row>
    <row r="159" spans="1:17" ht="24.6" x14ac:dyDescent="0.65">
      <c r="A159" s="10">
        <v>155</v>
      </c>
      <c r="B159" s="10"/>
      <c r="C159" s="19" t="s">
        <v>364</v>
      </c>
      <c r="D159" s="71">
        <f>+'4'!I159</f>
        <v>0</v>
      </c>
      <c r="E159" s="90">
        <v>0</v>
      </c>
      <c r="F159" s="46">
        <f t="shared" si="20"/>
        <v>0</v>
      </c>
      <c r="G159" s="101">
        <v>0</v>
      </c>
      <c r="H159" s="99">
        <v>0</v>
      </c>
      <c r="I159" s="46">
        <f t="shared" si="16"/>
        <v>0</v>
      </c>
      <c r="J159" s="91"/>
      <c r="K159" s="20">
        <v>50</v>
      </c>
      <c r="L159" s="72">
        <f t="shared" si="17"/>
        <v>0</v>
      </c>
      <c r="M159" s="17" t="s">
        <v>16</v>
      </c>
      <c r="N159" s="18">
        <v>0</v>
      </c>
      <c r="O159" s="23">
        <f t="shared" si="18"/>
        <v>0</v>
      </c>
      <c r="P159" s="19"/>
      <c r="Q159" s="43">
        <f t="shared" si="19"/>
        <v>0</v>
      </c>
    </row>
    <row r="160" spans="1:17" ht="24.6" x14ac:dyDescent="0.65">
      <c r="A160" s="10">
        <v>156</v>
      </c>
      <c r="B160" s="10"/>
      <c r="C160" s="19" t="s">
        <v>365</v>
      </c>
      <c r="D160" s="71">
        <f>+'4'!I160</f>
        <v>0</v>
      </c>
      <c r="E160" s="90">
        <v>0</v>
      </c>
      <c r="F160" s="46">
        <f t="shared" si="20"/>
        <v>0</v>
      </c>
      <c r="G160" s="101">
        <v>0</v>
      </c>
      <c r="H160" s="99">
        <v>0</v>
      </c>
      <c r="I160" s="46">
        <f t="shared" si="16"/>
        <v>0</v>
      </c>
      <c r="J160" s="91"/>
      <c r="K160" s="20">
        <v>50</v>
      </c>
      <c r="L160" s="72">
        <f t="shared" si="17"/>
        <v>0</v>
      </c>
      <c r="M160" s="17" t="s">
        <v>16</v>
      </c>
      <c r="N160" s="18">
        <v>0</v>
      </c>
      <c r="O160" s="23">
        <f t="shared" si="18"/>
        <v>0</v>
      </c>
      <c r="P160" s="19"/>
      <c r="Q160" s="43">
        <f t="shared" si="19"/>
        <v>0</v>
      </c>
    </row>
    <row r="161" spans="1:17" ht="24.6" x14ac:dyDescent="0.65">
      <c r="A161" s="10">
        <v>157</v>
      </c>
      <c r="B161" s="10"/>
      <c r="C161" s="19" t="s">
        <v>366</v>
      </c>
      <c r="D161" s="71">
        <f>+'4'!I161</f>
        <v>0</v>
      </c>
      <c r="E161" s="90">
        <v>0</v>
      </c>
      <c r="F161" s="46">
        <f t="shared" si="20"/>
        <v>0</v>
      </c>
      <c r="G161" s="101">
        <v>0</v>
      </c>
      <c r="H161" s="99">
        <v>0</v>
      </c>
      <c r="I161" s="46">
        <f t="shared" si="16"/>
        <v>0</v>
      </c>
      <c r="J161" s="91"/>
      <c r="K161" s="20">
        <v>60</v>
      </c>
      <c r="L161" s="72">
        <f t="shared" si="17"/>
        <v>0</v>
      </c>
      <c r="M161" s="17" t="s">
        <v>16</v>
      </c>
      <c r="N161" s="18">
        <v>0</v>
      </c>
      <c r="O161" s="23">
        <f t="shared" si="18"/>
        <v>0</v>
      </c>
      <c r="P161" s="19"/>
      <c r="Q161" s="43">
        <f t="shared" si="19"/>
        <v>0</v>
      </c>
    </row>
    <row r="162" spans="1:17" ht="24.6" x14ac:dyDescent="0.65">
      <c r="A162" s="10">
        <v>158</v>
      </c>
      <c r="B162" s="10"/>
      <c r="C162" s="19" t="s">
        <v>367</v>
      </c>
      <c r="D162" s="71">
        <f>+'4'!I162</f>
        <v>0</v>
      </c>
      <c r="E162" s="90">
        <v>0</v>
      </c>
      <c r="F162" s="46">
        <f t="shared" si="20"/>
        <v>0</v>
      </c>
      <c r="G162" s="101">
        <v>0</v>
      </c>
      <c r="H162" s="99">
        <v>0</v>
      </c>
      <c r="I162" s="46">
        <f t="shared" si="16"/>
        <v>0</v>
      </c>
      <c r="J162" s="91"/>
      <c r="K162" s="20">
        <v>60</v>
      </c>
      <c r="L162" s="72">
        <f t="shared" si="17"/>
        <v>0</v>
      </c>
      <c r="M162" s="17" t="s">
        <v>16</v>
      </c>
      <c r="N162" s="18">
        <v>0</v>
      </c>
      <c r="O162" s="23">
        <f t="shared" si="18"/>
        <v>0</v>
      </c>
      <c r="P162" s="19"/>
      <c r="Q162" s="43">
        <f t="shared" si="19"/>
        <v>0</v>
      </c>
    </row>
    <row r="163" spans="1:17" ht="24.6" x14ac:dyDescent="0.65">
      <c r="A163" s="10">
        <v>159</v>
      </c>
      <c r="B163" s="10"/>
      <c r="C163" s="19" t="s">
        <v>360</v>
      </c>
      <c r="D163" s="71">
        <f>+'4'!I163</f>
        <v>0</v>
      </c>
      <c r="E163" s="90">
        <v>0</v>
      </c>
      <c r="F163" s="46">
        <f t="shared" si="20"/>
        <v>0</v>
      </c>
      <c r="G163" s="101">
        <v>0</v>
      </c>
      <c r="H163" s="99">
        <v>0</v>
      </c>
      <c r="I163" s="46">
        <f t="shared" si="16"/>
        <v>0</v>
      </c>
      <c r="J163" s="91"/>
      <c r="K163" s="20">
        <v>40</v>
      </c>
      <c r="L163" s="72">
        <f t="shared" si="17"/>
        <v>0</v>
      </c>
      <c r="M163" s="17" t="s">
        <v>16</v>
      </c>
      <c r="N163" s="18">
        <v>0</v>
      </c>
      <c r="O163" s="23">
        <f t="shared" si="18"/>
        <v>0</v>
      </c>
      <c r="P163" s="19"/>
      <c r="Q163" s="43">
        <f t="shared" si="19"/>
        <v>0</v>
      </c>
    </row>
    <row r="164" spans="1:17" ht="24.6" x14ac:dyDescent="0.65">
      <c r="A164" s="10">
        <v>160</v>
      </c>
      <c r="B164" s="10"/>
      <c r="C164" s="19" t="s">
        <v>148</v>
      </c>
      <c r="D164" s="71">
        <f>+'4'!I164</f>
        <v>0</v>
      </c>
      <c r="E164" s="90">
        <v>0</v>
      </c>
      <c r="F164" s="46">
        <f t="shared" si="20"/>
        <v>0</v>
      </c>
      <c r="G164" s="101">
        <v>0</v>
      </c>
      <c r="H164" s="99">
        <v>0</v>
      </c>
      <c r="I164" s="46">
        <f t="shared" si="16"/>
        <v>0</v>
      </c>
      <c r="J164" s="91"/>
      <c r="K164" s="20">
        <v>45</v>
      </c>
      <c r="L164" s="72">
        <f t="shared" si="17"/>
        <v>0</v>
      </c>
      <c r="M164" s="17" t="s">
        <v>16</v>
      </c>
      <c r="N164" s="18">
        <v>0</v>
      </c>
      <c r="O164" s="23">
        <f t="shared" si="18"/>
        <v>0</v>
      </c>
      <c r="P164" s="19"/>
      <c r="Q164" s="43">
        <f t="shared" si="19"/>
        <v>0</v>
      </c>
    </row>
    <row r="165" spans="1:17" ht="24.6" x14ac:dyDescent="0.65">
      <c r="A165" s="10">
        <v>161</v>
      </c>
      <c r="B165" s="10"/>
      <c r="C165" s="19" t="s">
        <v>149</v>
      </c>
      <c r="D165" s="71">
        <f>+'4'!I165</f>
        <v>0</v>
      </c>
      <c r="E165" s="90">
        <v>0</v>
      </c>
      <c r="F165" s="46">
        <f t="shared" si="20"/>
        <v>0</v>
      </c>
      <c r="G165" s="101">
        <v>0</v>
      </c>
      <c r="H165" s="99">
        <v>0</v>
      </c>
      <c r="I165" s="46">
        <f t="shared" si="16"/>
        <v>0</v>
      </c>
      <c r="J165" s="91"/>
      <c r="K165" s="20">
        <v>45</v>
      </c>
      <c r="L165" s="72">
        <f t="shared" si="17"/>
        <v>0</v>
      </c>
      <c r="M165" s="17" t="s">
        <v>16</v>
      </c>
      <c r="N165" s="18">
        <v>0</v>
      </c>
      <c r="O165" s="23">
        <f t="shared" si="18"/>
        <v>0</v>
      </c>
      <c r="P165" s="19"/>
      <c r="Q165" s="43">
        <f t="shared" si="19"/>
        <v>0</v>
      </c>
    </row>
    <row r="166" spans="1:17" ht="24.6" x14ac:dyDescent="0.65">
      <c r="A166" s="10">
        <v>162</v>
      </c>
      <c r="B166" s="10"/>
      <c r="C166" s="19" t="s">
        <v>150</v>
      </c>
      <c r="D166" s="71">
        <f>+'4'!I166</f>
        <v>0</v>
      </c>
      <c r="E166" s="90">
        <v>0</v>
      </c>
      <c r="F166" s="46">
        <f t="shared" si="20"/>
        <v>0</v>
      </c>
      <c r="G166" s="101">
        <v>0</v>
      </c>
      <c r="H166" s="99">
        <v>0</v>
      </c>
      <c r="I166" s="46">
        <f t="shared" si="16"/>
        <v>0</v>
      </c>
      <c r="J166" s="91"/>
      <c r="K166" s="20">
        <v>45</v>
      </c>
      <c r="L166" s="72">
        <f t="shared" si="17"/>
        <v>0</v>
      </c>
      <c r="M166" s="17" t="s">
        <v>16</v>
      </c>
      <c r="N166" s="18">
        <v>0</v>
      </c>
      <c r="O166" s="23">
        <f t="shared" si="18"/>
        <v>0</v>
      </c>
      <c r="P166" s="19"/>
      <c r="Q166" s="43">
        <f t="shared" si="19"/>
        <v>0</v>
      </c>
    </row>
    <row r="167" spans="1:17" ht="24.6" x14ac:dyDescent="0.65">
      <c r="A167" s="10">
        <v>163</v>
      </c>
      <c r="B167" s="10"/>
      <c r="C167" s="19" t="s">
        <v>151</v>
      </c>
      <c r="D167" s="71">
        <f>+'4'!I167</f>
        <v>0</v>
      </c>
      <c r="E167" s="90">
        <v>0</v>
      </c>
      <c r="F167" s="46">
        <f t="shared" si="20"/>
        <v>0</v>
      </c>
      <c r="G167" s="101">
        <v>0</v>
      </c>
      <c r="H167" s="99">
        <v>0</v>
      </c>
      <c r="I167" s="46">
        <f t="shared" si="16"/>
        <v>0</v>
      </c>
      <c r="J167" s="91"/>
      <c r="K167" s="20">
        <v>45</v>
      </c>
      <c r="L167" s="72">
        <f t="shared" si="17"/>
        <v>0</v>
      </c>
      <c r="M167" s="17" t="s">
        <v>16</v>
      </c>
      <c r="N167" s="18">
        <v>0</v>
      </c>
      <c r="O167" s="23">
        <f t="shared" si="18"/>
        <v>0</v>
      </c>
      <c r="P167" s="19"/>
      <c r="Q167" s="43">
        <f t="shared" si="19"/>
        <v>0</v>
      </c>
    </row>
    <row r="168" spans="1:17" ht="24.6" x14ac:dyDescent="0.65">
      <c r="A168" s="10">
        <v>164</v>
      </c>
      <c r="B168" s="10"/>
      <c r="C168" s="19" t="s">
        <v>152</v>
      </c>
      <c r="D168" s="71">
        <f>+'4'!I168</f>
        <v>0</v>
      </c>
      <c r="E168" s="90">
        <v>0</v>
      </c>
      <c r="F168" s="46">
        <f t="shared" si="20"/>
        <v>0</v>
      </c>
      <c r="G168" s="101">
        <v>0</v>
      </c>
      <c r="H168" s="99">
        <v>0</v>
      </c>
      <c r="I168" s="46">
        <f t="shared" si="16"/>
        <v>0</v>
      </c>
      <c r="J168" s="91"/>
      <c r="K168" s="20">
        <v>45</v>
      </c>
      <c r="L168" s="72">
        <f t="shared" si="17"/>
        <v>0</v>
      </c>
      <c r="M168" s="17" t="s">
        <v>16</v>
      </c>
      <c r="N168" s="18">
        <v>0</v>
      </c>
      <c r="O168" s="23">
        <f t="shared" si="18"/>
        <v>0</v>
      </c>
      <c r="P168" s="19"/>
      <c r="Q168" s="43">
        <f t="shared" si="19"/>
        <v>0</v>
      </c>
    </row>
    <row r="169" spans="1:17" ht="24.6" x14ac:dyDescent="0.65">
      <c r="A169" s="10">
        <v>165</v>
      </c>
      <c r="B169" s="10"/>
      <c r="C169" s="19" t="s">
        <v>153</v>
      </c>
      <c r="D169" s="71">
        <f>+'4'!I169</f>
        <v>0</v>
      </c>
      <c r="E169" s="90">
        <v>0</v>
      </c>
      <c r="F169" s="46">
        <f t="shared" si="20"/>
        <v>0</v>
      </c>
      <c r="G169" s="101">
        <v>0</v>
      </c>
      <c r="H169" s="99">
        <v>0</v>
      </c>
      <c r="I169" s="46">
        <f t="shared" si="16"/>
        <v>0</v>
      </c>
      <c r="J169" s="91"/>
      <c r="K169" s="20">
        <v>45</v>
      </c>
      <c r="L169" s="72">
        <f t="shared" si="17"/>
        <v>0</v>
      </c>
      <c r="M169" s="17" t="s">
        <v>16</v>
      </c>
      <c r="N169" s="18">
        <v>0</v>
      </c>
      <c r="O169" s="23">
        <f t="shared" si="18"/>
        <v>0</v>
      </c>
      <c r="P169" s="19"/>
      <c r="Q169" s="43">
        <f t="shared" si="19"/>
        <v>0</v>
      </c>
    </row>
    <row r="170" spans="1:17" ht="24.6" x14ac:dyDescent="0.65">
      <c r="A170" s="10">
        <v>166</v>
      </c>
      <c r="B170" s="10"/>
      <c r="C170" s="19" t="s">
        <v>118</v>
      </c>
      <c r="D170" s="71">
        <f>+'4'!I170</f>
        <v>0</v>
      </c>
      <c r="E170" s="90">
        <v>0</v>
      </c>
      <c r="F170" s="46">
        <f t="shared" si="20"/>
        <v>0</v>
      </c>
      <c r="G170" s="101">
        <v>0</v>
      </c>
      <c r="H170" s="99">
        <v>0</v>
      </c>
      <c r="I170" s="46">
        <f t="shared" si="16"/>
        <v>0</v>
      </c>
      <c r="J170" s="91"/>
      <c r="K170" s="20">
        <v>100</v>
      </c>
      <c r="L170" s="72">
        <f t="shared" si="17"/>
        <v>0</v>
      </c>
      <c r="M170" s="17" t="s">
        <v>16</v>
      </c>
      <c r="N170" s="18">
        <v>0</v>
      </c>
      <c r="O170" s="23">
        <f t="shared" si="18"/>
        <v>0</v>
      </c>
      <c r="P170" s="19"/>
      <c r="Q170" s="43">
        <f t="shared" si="19"/>
        <v>0</v>
      </c>
    </row>
    <row r="171" spans="1:17" ht="24.6" x14ac:dyDescent="0.65">
      <c r="A171" s="10">
        <v>167</v>
      </c>
      <c r="B171" s="10"/>
      <c r="C171" s="19" t="s">
        <v>112</v>
      </c>
      <c r="D171" s="71">
        <f>+'4'!I171</f>
        <v>0</v>
      </c>
      <c r="E171" s="90">
        <v>0</v>
      </c>
      <c r="F171" s="46">
        <f t="shared" si="20"/>
        <v>0</v>
      </c>
      <c r="G171" s="101">
        <v>0</v>
      </c>
      <c r="H171" s="99">
        <v>0</v>
      </c>
      <c r="I171" s="46">
        <f t="shared" si="16"/>
        <v>0</v>
      </c>
      <c r="J171" s="91"/>
      <c r="K171" s="20">
        <v>55</v>
      </c>
      <c r="L171" s="72">
        <f t="shared" si="17"/>
        <v>0</v>
      </c>
      <c r="M171" s="17" t="s">
        <v>16</v>
      </c>
      <c r="N171" s="18">
        <v>0</v>
      </c>
      <c r="O171" s="23">
        <f t="shared" si="18"/>
        <v>0</v>
      </c>
      <c r="P171" s="19"/>
      <c r="Q171" s="43">
        <f t="shared" si="19"/>
        <v>0</v>
      </c>
    </row>
    <row r="172" spans="1:17" ht="24.6" x14ac:dyDescent="0.65">
      <c r="A172" s="10">
        <v>168</v>
      </c>
      <c r="B172" s="10"/>
      <c r="C172" s="19" t="s">
        <v>120</v>
      </c>
      <c r="D172" s="71">
        <f>+'4'!I172</f>
        <v>0</v>
      </c>
      <c r="E172" s="90">
        <v>0</v>
      </c>
      <c r="F172" s="46">
        <f t="shared" si="20"/>
        <v>0</v>
      </c>
      <c r="G172" s="101">
        <v>0</v>
      </c>
      <c r="H172" s="99">
        <v>0</v>
      </c>
      <c r="I172" s="46">
        <f t="shared" si="16"/>
        <v>0</v>
      </c>
      <c r="J172" s="91"/>
      <c r="K172" s="20">
        <v>80</v>
      </c>
      <c r="L172" s="72">
        <f t="shared" si="17"/>
        <v>0</v>
      </c>
      <c r="M172" s="17" t="s">
        <v>16</v>
      </c>
      <c r="N172" s="18">
        <v>0</v>
      </c>
      <c r="O172" s="23">
        <f t="shared" si="18"/>
        <v>0</v>
      </c>
      <c r="P172" s="19"/>
      <c r="Q172" s="43">
        <f t="shared" si="19"/>
        <v>0</v>
      </c>
    </row>
    <row r="173" spans="1:17" ht="24.6" x14ac:dyDescent="0.65">
      <c r="A173" s="10">
        <v>169</v>
      </c>
      <c r="B173" s="10"/>
      <c r="C173" s="19" t="s">
        <v>139</v>
      </c>
      <c r="D173" s="71">
        <f>+'4'!I173</f>
        <v>0</v>
      </c>
      <c r="E173" s="90">
        <v>0</v>
      </c>
      <c r="F173" s="46">
        <f t="shared" si="20"/>
        <v>0</v>
      </c>
      <c r="G173" s="101">
        <v>0</v>
      </c>
      <c r="H173" s="99">
        <v>0</v>
      </c>
      <c r="I173" s="46">
        <f t="shared" si="16"/>
        <v>0</v>
      </c>
      <c r="J173" s="91"/>
      <c r="K173" s="20">
        <v>10</v>
      </c>
      <c r="L173" s="72">
        <f t="shared" si="17"/>
        <v>0</v>
      </c>
      <c r="M173" s="17" t="s">
        <v>16</v>
      </c>
      <c r="N173" s="18">
        <v>0</v>
      </c>
      <c r="O173" s="23">
        <f t="shared" si="18"/>
        <v>0</v>
      </c>
      <c r="P173" s="19"/>
      <c r="Q173" s="43">
        <f t="shared" si="19"/>
        <v>0</v>
      </c>
    </row>
    <row r="174" spans="1:17" ht="24.6" x14ac:dyDescent="0.65">
      <c r="A174" s="10">
        <v>170</v>
      </c>
      <c r="B174" s="10"/>
      <c r="C174" s="19" t="s">
        <v>261</v>
      </c>
      <c r="D174" s="71">
        <f>+'4'!I174</f>
        <v>3</v>
      </c>
      <c r="E174" s="90">
        <v>0</v>
      </c>
      <c r="F174" s="46">
        <f t="shared" si="20"/>
        <v>3</v>
      </c>
      <c r="G174" s="101">
        <v>0</v>
      </c>
      <c r="H174" s="99">
        <v>0</v>
      </c>
      <c r="I174" s="46">
        <f t="shared" si="16"/>
        <v>1</v>
      </c>
      <c r="J174" s="91">
        <v>2</v>
      </c>
      <c r="K174" s="20">
        <v>35</v>
      </c>
      <c r="L174" s="72">
        <f t="shared" si="17"/>
        <v>70</v>
      </c>
      <c r="M174" s="17" t="s">
        <v>16</v>
      </c>
      <c r="N174" s="18">
        <v>0</v>
      </c>
      <c r="O174" s="23">
        <f t="shared" si="18"/>
        <v>70</v>
      </c>
      <c r="P174" s="19"/>
      <c r="Q174" s="43">
        <f t="shared" si="19"/>
        <v>0</v>
      </c>
    </row>
    <row r="175" spans="1:17" ht="24.6" x14ac:dyDescent="0.65">
      <c r="A175" s="10">
        <v>171</v>
      </c>
      <c r="B175" s="10"/>
      <c r="C175" s="19" t="s">
        <v>262</v>
      </c>
      <c r="D175" s="71">
        <f>+'4'!I175</f>
        <v>5</v>
      </c>
      <c r="E175" s="90">
        <v>0</v>
      </c>
      <c r="F175" s="46">
        <f t="shared" si="20"/>
        <v>5</v>
      </c>
      <c r="G175" s="101">
        <v>0</v>
      </c>
      <c r="H175" s="99">
        <v>0</v>
      </c>
      <c r="I175" s="46">
        <f t="shared" si="16"/>
        <v>5</v>
      </c>
      <c r="J175" s="91"/>
      <c r="K175" s="20">
        <v>40</v>
      </c>
      <c r="L175" s="72">
        <f t="shared" si="17"/>
        <v>0</v>
      </c>
      <c r="M175" s="17" t="s">
        <v>16</v>
      </c>
      <c r="N175" s="18">
        <v>0</v>
      </c>
      <c r="O175" s="23">
        <f t="shared" si="18"/>
        <v>0</v>
      </c>
      <c r="P175" s="19"/>
      <c r="Q175" s="43">
        <f t="shared" si="19"/>
        <v>0</v>
      </c>
    </row>
    <row r="176" spans="1:17" ht="24.6" x14ac:dyDescent="0.65">
      <c r="A176" s="10">
        <v>172</v>
      </c>
      <c r="B176" s="10"/>
      <c r="C176" s="19" t="s">
        <v>176</v>
      </c>
      <c r="D176" s="71">
        <f>+'4'!I176</f>
        <v>0</v>
      </c>
      <c r="E176" s="90">
        <v>0</v>
      </c>
      <c r="F176" s="46">
        <f t="shared" si="20"/>
        <v>0</v>
      </c>
      <c r="G176" s="101">
        <v>0</v>
      </c>
      <c r="H176" s="99">
        <v>0</v>
      </c>
      <c r="I176" s="46">
        <f t="shared" si="16"/>
        <v>0</v>
      </c>
      <c r="J176" s="91"/>
      <c r="K176" s="20">
        <v>50</v>
      </c>
      <c r="L176" s="72">
        <f t="shared" si="17"/>
        <v>0</v>
      </c>
      <c r="M176" s="17" t="s">
        <v>16</v>
      </c>
      <c r="N176" s="18">
        <v>0</v>
      </c>
      <c r="O176" s="23">
        <f t="shared" si="18"/>
        <v>0</v>
      </c>
      <c r="P176" s="19"/>
      <c r="Q176" s="43">
        <f t="shared" si="19"/>
        <v>0</v>
      </c>
    </row>
    <row r="177" spans="1:17" ht="24.6" x14ac:dyDescent="0.65">
      <c r="A177" s="10">
        <v>173</v>
      </c>
      <c r="B177" s="10"/>
      <c r="C177" s="19" t="s">
        <v>177</v>
      </c>
      <c r="D177" s="71">
        <f>+'4'!I177</f>
        <v>0</v>
      </c>
      <c r="E177" s="90">
        <v>0</v>
      </c>
      <c r="F177" s="46">
        <f t="shared" si="20"/>
        <v>0</v>
      </c>
      <c r="G177" s="101">
        <v>0</v>
      </c>
      <c r="H177" s="99">
        <v>0</v>
      </c>
      <c r="I177" s="46">
        <f t="shared" si="16"/>
        <v>0</v>
      </c>
      <c r="J177" s="91"/>
      <c r="K177" s="20">
        <v>50</v>
      </c>
      <c r="L177" s="72">
        <f t="shared" si="17"/>
        <v>0</v>
      </c>
      <c r="M177" s="17" t="s">
        <v>16</v>
      </c>
      <c r="N177" s="18">
        <v>0</v>
      </c>
      <c r="O177" s="23">
        <f t="shared" si="18"/>
        <v>0</v>
      </c>
      <c r="P177" s="19"/>
      <c r="Q177" s="43">
        <f t="shared" si="19"/>
        <v>0</v>
      </c>
    </row>
    <row r="178" spans="1:17" ht="24.6" x14ac:dyDescent="0.65">
      <c r="A178" s="10">
        <v>174</v>
      </c>
      <c r="B178" s="10"/>
      <c r="C178" s="19" t="s">
        <v>178</v>
      </c>
      <c r="D178" s="71">
        <f>+'4'!I178</f>
        <v>0</v>
      </c>
      <c r="E178" s="90">
        <v>0</v>
      </c>
      <c r="F178" s="46">
        <f t="shared" si="20"/>
        <v>0</v>
      </c>
      <c r="G178" s="101">
        <v>0</v>
      </c>
      <c r="H178" s="99">
        <v>0</v>
      </c>
      <c r="I178" s="46">
        <f t="shared" si="16"/>
        <v>0</v>
      </c>
      <c r="J178" s="91"/>
      <c r="K178" s="20">
        <v>50</v>
      </c>
      <c r="L178" s="72">
        <f t="shared" si="17"/>
        <v>0</v>
      </c>
      <c r="M178" s="17" t="s">
        <v>16</v>
      </c>
      <c r="N178" s="18">
        <v>0</v>
      </c>
      <c r="O178" s="23">
        <f t="shared" si="18"/>
        <v>0</v>
      </c>
      <c r="P178" s="19"/>
      <c r="Q178" s="43">
        <f t="shared" si="19"/>
        <v>0</v>
      </c>
    </row>
    <row r="179" spans="1:17" ht="24.6" x14ac:dyDescent="0.65">
      <c r="A179" s="10">
        <v>175</v>
      </c>
      <c r="B179" s="10"/>
      <c r="C179" s="19" t="s">
        <v>182</v>
      </c>
      <c r="D179" s="71">
        <f>+'4'!I179</f>
        <v>0</v>
      </c>
      <c r="E179" s="90">
        <v>0</v>
      </c>
      <c r="F179" s="46">
        <f t="shared" si="20"/>
        <v>0</v>
      </c>
      <c r="G179" s="101">
        <v>0</v>
      </c>
      <c r="H179" s="99">
        <v>0</v>
      </c>
      <c r="I179" s="46">
        <f t="shared" si="16"/>
        <v>0</v>
      </c>
      <c r="J179" s="91"/>
      <c r="K179" s="20">
        <v>90</v>
      </c>
      <c r="L179" s="72">
        <f t="shared" si="17"/>
        <v>0</v>
      </c>
      <c r="M179" s="17" t="s">
        <v>16</v>
      </c>
      <c r="N179" s="18">
        <v>0</v>
      </c>
      <c r="O179" s="23">
        <f t="shared" si="18"/>
        <v>0</v>
      </c>
      <c r="P179" s="19"/>
      <c r="Q179" s="43">
        <f t="shared" si="19"/>
        <v>0</v>
      </c>
    </row>
    <row r="180" spans="1:17" ht="24.6" x14ac:dyDescent="0.65">
      <c r="A180" s="10">
        <v>176</v>
      </c>
      <c r="B180" s="10"/>
      <c r="C180" s="19" t="s">
        <v>361</v>
      </c>
      <c r="D180" s="71">
        <f>+'4'!I180</f>
        <v>0</v>
      </c>
      <c r="E180" s="90">
        <v>0</v>
      </c>
      <c r="F180" s="46">
        <f t="shared" si="20"/>
        <v>0</v>
      </c>
      <c r="G180" s="101">
        <v>0</v>
      </c>
      <c r="H180" s="99">
        <v>0</v>
      </c>
      <c r="I180" s="46">
        <f t="shared" si="16"/>
        <v>0</v>
      </c>
      <c r="J180" s="91"/>
      <c r="K180" s="20">
        <v>35</v>
      </c>
      <c r="L180" s="72">
        <f t="shared" si="17"/>
        <v>0</v>
      </c>
      <c r="M180" s="17" t="s">
        <v>16</v>
      </c>
      <c r="N180" s="18">
        <v>0</v>
      </c>
      <c r="O180" s="23">
        <f t="shared" si="18"/>
        <v>0</v>
      </c>
      <c r="P180" s="19"/>
      <c r="Q180" s="43">
        <f t="shared" si="19"/>
        <v>0</v>
      </c>
    </row>
    <row r="181" spans="1:17" ht="24.6" x14ac:dyDescent="0.65">
      <c r="A181" s="10">
        <v>177</v>
      </c>
      <c r="B181" s="10"/>
      <c r="C181" s="19" t="s">
        <v>296</v>
      </c>
      <c r="D181" s="71">
        <f>+'4'!I181</f>
        <v>0</v>
      </c>
      <c r="E181" s="90">
        <v>0</v>
      </c>
      <c r="F181" s="46">
        <f t="shared" si="20"/>
        <v>0</v>
      </c>
      <c r="G181" s="101">
        <v>0</v>
      </c>
      <c r="H181" s="99">
        <v>0</v>
      </c>
      <c r="I181" s="46">
        <f t="shared" si="16"/>
        <v>0</v>
      </c>
      <c r="J181" s="91"/>
      <c r="K181" s="20">
        <v>35</v>
      </c>
      <c r="L181" s="72">
        <f t="shared" si="17"/>
        <v>0</v>
      </c>
      <c r="M181" s="17" t="s">
        <v>16</v>
      </c>
      <c r="N181" s="18">
        <v>0</v>
      </c>
      <c r="O181" s="23">
        <f t="shared" si="18"/>
        <v>0</v>
      </c>
      <c r="P181" s="19"/>
      <c r="Q181" s="43">
        <f t="shared" si="19"/>
        <v>0</v>
      </c>
    </row>
    <row r="182" spans="1:17" ht="24.6" x14ac:dyDescent="0.65">
      <c r="A182" s="10">
        <v>178</v>
      </c>
      <c r="B182" s="10" t="s">
        <v>526</v>
      </c>
      <c r="C182" s="19" t="s">
        <v>297</v>
      </c>
      <c r="D182" s="71">
        <f>+'4'!I182</f>
        <v>22</v>
      </c>
      <c r="E182" s="90">
        <v>0</v>
      </c>
      <c r="F182" s="46">
        <f t="shared" si="20"/>
        <v>22</v>
      </c>
      <c r="G182" s="101">
        <v>0</v>
      </c>
      <c r="H182" s="99">
        <v>0</v>
      </c>
      <c r="I182" s="46">
        <f t="shared" si="16"/>
        <v>20</v>
      </c>
      <c r="J182" s="91">
        <v>2</v>
      </c>
      <c r="K182" s="20">
        <v>60</v>
      </c>
      <c r="L182" s="72">
        <f t="shared" si="17"/>
        <v>120</v>
      </c>
      <c r="M182" s="17" t="s">
        <v>16</v>
      </c>
      <c r="N182" s="18">
        <v>0</v>
      </c>
      <c r="O182" s="23">
        <f t="shared" si="18"/>
        <v>120</v>
      </c>
      <c r="P182" s="19"/>
      <c r="Q182" s="43">
        <f t="shared" si="19"/>
        <v>0</v>
      </c>
    </row>
    <row r="183" spans="1:17" ht="24.6" x14ac:dyDescent="0.65">
      <c r="A183" s="10">
        <v>179</v>
      </c>
      <c r="B183" s="10" t="s">
        <v>525</v>
      </c>
      <c r="C183" s="19" t="s">
        <v>298</v>
      </c>
      <c r="D183" s="71">
        <f>+'4'!I183</f>
        <v>20</v>
      </c>
      <c r="E183" s="90">
        <v>0</v>
      </c>
      <c r="F183" s="46">
        <f t="shared" si="20"/>
        <v>20</v>
      </c>
      <c r="G183" s="101">
        <v>0</v>
      </c>
      <c r="H183" s="99">
        <v>0</v>
      </c>
      <c r="I183" s="46">
        <f t="shared" si="16"/>
        <v>19</v>
      </c>
      <c r="J183" s="91">
        <v>1</v>
      </c>
      <c r="K183" s="20">
        <v>120</v>
      </c>
      <c r="L183" s="72">
        <f t="shared" si="17"/>
        <v>120</v>
      </c>
      <c r="M183" s="17" t="s">
        <v>16</v>
      </c>
      <c r="N183" s="18">
        <v>0</v>
      </c>
      <c r="O183" s="23">
        <f t="shared" si="18"/>
        <v>120</v>
      </c>
      <c r="P183" s="19"/>
      <c r="Q183" s="43">
        <f t="shared" si="19"/>
        <v>0</v>
      </c>
    </row>
    <row r="184" spans="1:17" ht="24.6" x14ac:dyDescent="0.65">
      <c r="A184" s="10">
        <v>180</v>
      </c>
      <c r="B184" s="10"/>
      <c r="C184" s="19" t="s">
        <v>345</v>
      </c>
      <c r="D184" s="71">
        <f>+'4'!I184</f>
        <v>0</v>
      </c>
      <c r="E184" s="90">
        <v>0</v>
      </c>
      <c r="F184" s="46">
        <f t="shared" si="20"/>
        <v>0</v>
      </c>
      <c r="G184" s="101">
        <v>0</v>
      </c>
      <c r="H184" s="99">
        <v>0</v>
      </c>
      <c r="I184" s="46">
        <f t="shared" si="16"/>
        <v>0</v>
      </c>
      <c r="J184" s="91"/>
      <c r="K184" s="20">
        <v>60</v>
      </c>
      <c r="L184" s="72">
        <f t="shared" si="17"/>
        <v>0</v>
      </c>
      <c r="M184" s="17" t="s">
        <v>16</v>
      </c>
      <c r="N184" s="18">
        <v>0</v>
      </c>
      <c r="O184" s="23">
        <f t="shared" si="18"/>
        <v>0</v>
      </c>
      <c r="P184" s="19"/>
      <c r="Q184" s="43">
        <f t="shared" si="19"/>
        <v>0</v>
      </c>
    </row>
    <row r="185" spans="1:17" ht="24.6" x14ac:dyDescent="0.65">
      <c r="A185" s="10">
        <v>181</v>
      </c>
      <c r="B185" s="10" t="s">
        <v>528</v>
      </c>
      <c r="C185" s="19" t="s">
        <v>346</v>
      </c>
      <c r="D185" s="71">
        <f>+'4'!I185</f>
        <v>0</v>
      </c>
      <c r="E185" s="90">
        <v>0</v>
      </c>
      <c r="F185" s="46">
        <f t="shared" si="20"/>
        <v>0</v>
      </c>
      <c r="G185" s="101">
        <v>0</v>
      </c>
      <c r="H185" s="99">
        <v>0</v>
      </c>
      <c r="I185" s="46">
        <f t="shared" si="16"/>
        <v>0</v>
      </c>
      <c r="J185" s="91"/>
      <c r="K185" s="20">
        <v>120</v>
      </c>
      <c r="L185" s="72">
        <f t="shared" si="17"/>
        <v>0</v>
      </c>
      <c r="M185" s="17" t="s">
        <v>16</v>
      </c>
      <c r="N185" s="18">
        <v>0</v>
      </c>
      <c r="O185" s="23">
        <f t="shared" si="18"/>
        <v>0</v>
      </c>
      <c r="P185" s="19"/>
      <c r="Q185" s="43">
        <f t="shared" si="19"/>
        <v>0</v>
      </c>
    </row>
    <row r="186" spans="1:17" ht="24.6" x14ac:dyDescent="0.65">
      <c r="A186" s="10">
        <v>182</v>
      </c>
      <c r="B186" s="10"/>
      <c r="C186" s="19" t="s">
        <v>109</v>
      </c>
      <c r="D186" s="71">
        <f>+'4'!I186</f>
        <v>0</v>
      </c>
      <c r="E186" s="90">
        <v>0</v>
      </c>
      <c r="F186" s="46">
        <f t="shared" si="20"/>
        <v>0</v>
      </c>
      <c r="G186" s="101">
        <v>0</v>
      </c>
      <c r="H186" s="99">
        <v>0</v>
      </c>
      <c r="I186" s="46">
        <f t="shared" si="16"/>
        <v>0</v>
      </c>
      <c r="J186" s="91"/>
      <c r="K186" s="20">
        <v>50</v>
      </c>
      <c r="L186" s="72">
        <f t="shared" si="17"/>
        <v>0</v>
      </c>
      <c r="M186" s="17" t="s">
        <v>16</v>
      </c>
      <c r="N186" s="18">
        <v>0</v>
      </c>
      <c r="O186" s="23">
        <f t="shared" si="18"/>
        <v>0</v>
      </c>
      <c r="P186" s="19"/>
      <c r="Q186" s="43">
        <f t="shared" si="19"/>
        <v>0</v>
      </c>
    </row>
    <row r="187" spans="1:17" ht="24.6" x14ac:dyDescent="0.65">
      <c r="A187" s="10">
        <v>183</v>
      </c>
      <c r="B187" s="10"/>
      <c r="C187" s="19" t="s">
        <v>110</v>
      </c>
      <c r="D187" s="71">
        <f>+'4'!I187</f>
        <v>0</v>
      </c>
      <c r="E187" s="90">
        <v>0</v>
      </c>
      <c r="F187" s="46">
        <f t="shared" si="20"/>
        <v>0</v>
      </c>
      <c r="G187" s="101">
        <v>0</v>
      </c>
      <c r="H187" s="99">
        <v>0</v>
      </c>
      <c r="I187" s="46">
        <f t="shared" si="16"/>
        <v>0</v>
      </c>
      <c r="J187" s="91"/>
      <c r="K187" s="20">
        <v>50</v>
      </c>
      <c r="L187" s="72">
        <f t="shared" si="17"/>
        <v>0</v>
      </c>
      <c r="M187" s="17" t="s">
        <v>16</v>
      </c>
      <c r="N187" s="18">
        <v>0</v>
      </c>
      <c r="O187" s="23">
        <f t="shared" si="18"/>
        <v>0</v>
      </c>
      <c r="P187" s="19"/>
      <c r="Q187" s="43">
        <f t="shared" si="19"/>
        <v>0</v>
      </c>
    </row>
    <row r="188" spans="1:17" ht="24.6" x14ac:dyDescent="0.65">
      <c r="A188" s="10">
        <v>184</v>
      </c>
      <c r="B188" s="10"/>
      <c r="C188" s="19" t="s">
        <v>162</v>
      </c>
      <c r="D188" s="71">
        <f>+'4'!I188</f>
        <v>0</v>
      </c>
      <c r="E188" s="90">
        <v>0</v>
      </c>
      <c r="F188" s="46">
        <f t="shared" si="20"/>
        <v>0</v>
      </c>
      <c r="G188" s="101">
        <v>0</v>
      </c>
      <c r="H188" s="99">
        <v>0</v>
      </c>
      <c r="I188" s="46">
        <f t="shared" si="16"/>
        <v>0</v>
      </c>
      <c r="J188" s="91"/>
      <c r="K188" s="20">
        <v>120</v>
      </c>
      <c r="L188" s="72">
        <f t="shared" si="17"/>
        <v>0</v>
      </c>
      <c r="M188" s="17" t="s">
        <v>16</v>
      </c>
      <c r="N188" s="18">
        <v>0</v>
      </c>
      <c r="O188" s="23">
        <f t="shared" si="18"/>
        <v>0</v>
      </c>
      <c r="P188" s="19"/>
      <c r="Q188" s="43">
        <f t="shared" si="19"/>
        <v>0</v>
      </c>
    </row>
    <row r="189" spans="1:17" ht="24.6" x14ac:dyDescent="0.65">
      <c r="A189" s="10">
        <v>185</v>
      </c>
      <c r="B189" s="10"/>
      <c r="C189" s="19" t="s">
        <v>163</v>
      </c>
      <c r="D189" s="71">
        <f>+'4'!I189</f>
        <v>0</v>
      </c>
      <c r="E189" s="90">
        <v>0</v>
      </c>
      <c r="F189" s="46">
        <f t="shared" si="20"/>
        <v>0</v>
      </c>
      <c r="G189" s="101">
        <v>0</v>
      </c>
      <c r="H189" s="99">
        <v>0</v>
      </c>
      <c r="I189" s="46">
        <f t="shared" si="16"/>
        <v>0</v>
      </c>
      <c r="J189" s="91"/>
      <c r="K189" s="20">
        <v>120</v>
      </c>
      <c r="L189" s="72">
        <f t="shared" si="17"/>
        <v>0</v>
      </c>
      <c r="M189" s="17" t="s">
        <v>16</v>
      </c>
      <c r="N189" s="18">
        <v>0</v>
      </c>
      <c r="O189" s="23">
        <f t="shared" si="18"/>
        <v>0</v>
      </c>
      <c r="P189" s="19"/>
      <c r="Q189" s="43">
        <f t="shared" si="19"/>
        <v>0</v>
      </c>
    </row>
    <row r="190" spans="1:17" ht="24.6" x14ac:dyDescent="0.65">
      <c r="A190" s="10">
        <v>186</v>
      </c>
      <c r="B190" s="10"/>
      <c r="C190" s="19" t="s">
        <v>154</v>
      </c>
      <c r="D190" s="71">
        <f>+'4'!I190</f>
        <v>0</v>
      </c>
      <c r="E190" s="90">
        <v>0</v>
      </c>
      <c r="F190" s="46">
        <f t="shared" si="20"/>
        <v>0</v>
      </c>
      <c r="G190" s="101">
        <v>0</v>
      </c>
      <c r="H190" s="99">
        <v>0</v>
      </c>
      <c r="I190" s="46">
        <f t="shared" si="16"/>
        <v>0</v>
      </c>
      <c r="J190" s="91"/>
      <c r="K190" s="20">
        <v>120</v>
      </c>
      <c r="L190" s="72">
        <f t="shared" si="17"/>
        <v>0</v>
      </c>
      <c r="M190" s="17" t="s">
        <v>16</v>
      </c>
      <c r="N190" s="18">
        <v>0</v>
      </c>
      <c r="O190" s="23">
        <f t="shared" si="18"/>
        <v>0</v>
      </c>
      <c r="P190" s="19"/>
      <c r="Q190" s="43">
        <f t="shared" si="19"/>
        <v>0</v>
      </c>
    </row>
    <row r="191" spans="1:17" ht="24.6" x14ac:dyDescent="0.65">
      <c r="A191" s="10">
        <v>187</v>
      </c>
      <c r="B191" s="10"/>
      <c r="C191" s="19" t="s">
        <v>155</v>
      </c>
      <c r="D191" s="71">
        <f>+'4'!I191</f>
        <v>0</v>
      </c>
      <c r="E191" s="90">
        <v>0</v>
      </c>
      <c r="F191" s="46">
        <f t="shared" si="20"/>
        <v>0</v>
      </c>
      <c r="G191" s="101">
        <v>0</v>
      </c>
      <c r="H191" s="99">
        <v>0</v>
      </c>
      <c r="I191" s="46">
        <f t="shared" si="16"/>
        <v>0</v>
      </c>
      <c r="J191" s="91"/>
      <c r="K191" s="20">
        <v>120</v>
      </c>
      <c r="L191" s="72">
        <f t="shared" si="17"/>
        <v>0</v>
      </c>
      <c r="M191" s="17" t="s">
        <v>16</v>
      </c>
      <c r="N191" s="18">
        <v>0</v>
      </c>
      <c r="O191" s="23">
        <f t="shared" si="18"/>
        <v>0</v>
      </c>
      <c r="P191" s="19"/>
      <c r="Q191" s="43">
        <f t="shared" si="19"/>
        <v>0</v>
      </c>
    </row>
    <row r="192" spans="1:17" ht="24.6" x14ac:dyDescent="0.65">
      <c r="A192" s="10">
        <v>188</v>
      </c>
      <c r="B192" s="10"/>
      <c r="C192" s="19" t="s">
        <v>164</v>
      </c>
      <c r="D192" s="71">
        <f>+'4'!I192</f>
        <v>0</v>
      </c>
      <c r="E192" s="90">
        <v>0</v>
      </c>
      <c r="F192" s="46">
        <f t="shared" si="20"/>
        <v>0</v>
      </c>
      <c r="G192" s="101">
        <v>0</v>
      </c>
      <c r="H192" s="99">
        <v>0</v>
      </c>
      <c r="I192" s="46">
        <f t="shared" si="16"/>
        <v>0</v>
      </c>
      <c r="J192" s="91"/>
      <c r="K192" s="20">
        <v>120</v>
      </c>
      <c r="L192" s="72">
        <f t="shared" si="17"/>
        <v>0</v>
      </c>
      <c r="M192" s="17" t="s">
        <v>16</v>
      </c>
      <c r="N192" s="18">
        <v>0</v>
      </c>
      <c r="O192" s="23">
        <f t="shared" si="18"/>
        <v>0</v>
      </c>
      <c r="P192" s="19"/>
      <c r="Q192" s="43">
        <f t="shared" si="19"/>
        <v>0</v>
      </c>
    </row>
    <row r="193" spans="1:30" ht="24.6" x14ac:dyDescent="0.65">
      <c r="A193" s="10">
        <v>189</v>
      </c>
      <c r="B193" s="10"/>
      <c r="C193" s="19" t="s">
        <v>165</v>
      </c>
      <c r="D193" s="71">
        <f>+'4'!I193</f>
        <v>0</v>
      </c>
      <c r="E193" s="90">
        <v>0</v>
      </c>
      <c r="F193" s="46">
        <f t="shared" si="20"/>
        <v>0</v>
      </c>
      <c r="G193" s="101">
        <v>0</v>
      </c>
      <c r="H193" s="99">
        <v>0</v>
      </c>
      <c r="I193" s="46">
        <f t="shared" si="16"/>
        <v>0</v>
      </c>
      <c r="J193" s="91"/>
      <c r="K193" s="20">
        <v>120</v>
      </c>
      <c r="L193" s="72">
        <f t="shared" si="17"/>
        <v>0</v>
      </c>
      <c r="M193" s="17" t="s">
        <v>16</v>
      </c>
      <c r="N193" s="18">
        <v>0</v>
      </c>
      <c r="O193" s="23">
        <f t="shared" si="18"/>
        <v>0</v>
      </c>
      <c r="P193" s="19"/>
      <c r="Q193" s="43">
        <f t="shared" si="19"/>
        <v>0</v>
      </c>
    </row>
    <row r="194" spans="1:30" ht="24.6" x14ac:dyDescent="0.65">
      <c r="A194" s="10">
        <v>190</v>
      </c>
      <c r="B194" s="10" t="s">
        <v>495</v>
      </c>
      <c r="C194" s="19" t="s">
        <v>247</v>
      </c>
      <c r="D194" s="71">
        <f>+'4'!I194</f>
        <v>0</v>
      </c>
      <c r="E194" s="90">
        <v>0</v>
      </c>
      <c r="F194" s="46">
        <f t="shared" si="20"/>
        <v>0</v>
      </c>
      <c r="G194" s="101">
        <v>0</v>
      </c>
      <c r="H194" s="99">
        <v>0</v>
      </c>
      <c r="I194" s="46">
        <f t="shared" si="16"/>
        <v>0</v>
      </c>
      <c r="J194" s="91"/>
      <c r="K194" s="20">
        <v>150</v>
      </c>
      <c r="L194" s="72">
        <f t="shared" si="17"/>
        <v>0</v>
      </c>
      <c r="M194" s="17" t="s">
        <v>16</v>
      </c>
      <c r="N194" s="18">
        <v>0</v>
      </c>
      <c r="O194" s="23">
        <f t="shared" si="18"/>
        <v>0</v>
      </c>
      <c r="P194" s="19"/>
      <c r="Q194" s="43">
        <f t="shared" si="19"/>
        <v>0</v>
      </c>
    </row>
    <row r="195" spans="1:30" ht="24.6" x14ac:dyDescent="0.65">
      <c r="A195" s="10">
        <v>191</v>
      </c>
      <c r="B195" s="10"/>
      <c r="C195" s="19" t="s">
        <v>248</v>
      </c>
      <c r="D195" s="71">
        <f>+'4'!I195</f>
        <v>1</v>
      </c>
      <c r="E195" s="90">
        <v>0</v>
      </c>
      <c r="F195" s="46">
        <f t="shared" si="20"/>
        <v>1</v>
      </c>
      <c r="G195" s="101">
        <v>0</v>
      </c>
      <c r="H195" s="99">
        <v>0</v>
      </c>
      <c r="I195" s="46">
        <f t="shared" si="16"/>
        <v>0</v>
      </c>
      <c r="J195" s="91">
        <v>1</v>
      </c>
      <c r="K195" s="20">
        <v>150</v>
      </c>
      <c r="L195" s="72">
        <f t="shared" si="17"/>
        <v>150</v>
      </c>
      <c r="M195" s="17" t="s">
        <v>418</v>
      </c>
      <c r="N195" s="18">
        <v>75</v>
      </c>
      <c r="O195" s="23">
        <f t="shared" si="18"/>
        <v>75</v>
      </c>
      <c r="P195" s="19"/>
      <c r="Q195" s="43">
        <f t="shared" si="19"/>
        <v>0</v>
      </c>
    </row>
    <row r="196" spans="1:30" ht="24.6" x14ac:dyDescent="0.65">
      <c r="A196" s="10">
        <v>192</v>
      </c>
      <c r="B196" s="10"/>
      <c r="C196" s="19" t="s">
        <v>249</v>
      </c>
      <c r="D196" s="71">
        <f>+'4'!I196</f>
        <v>0</v>
      </c>
      <c r="E196" s="90">
        <v>0</v>
      </c>
      <c r="F196" s="46">
        <f t="shared" si="20"/>
        <v>0</v>
      </c>
      <c r="G196" s="101">
        <v>0</v>
      </c>
      <c r="H196" s="99">
        <v>0</v>
      </c>
      <c r="I196" s="46">
        <f t="shared" si="16"/>
        <v>0</v>
      </c>
      <c r="J196" s="91"/>
      <c r="K196" s="20">
        <v>150</v>
      </c>
      <c r="L196" s="72">
        <f t="shared" si="17"/>
        <v>0</v>
      </c>
      <c r="M196" s="17" t="s">
        <v>16</v>
      </c>
      <c r="N196" s="18">
        <v>0</v>
      </c>
      <c r="O196" s="23">
        <f t="shared" si="18"/>
        <v>0</v>
      </c>
      <c r="P196" s="19"/>
      <c r="Q196" s="43">
        <f t="shared" si="19"/>
        <v>0</v>
      </c>
    </row>
    <row r="197" spans="1:30" ht="24.6" x14ac:dyDescent="0.65">
      <c r="A197" s="10">
        <v>193</v>
      </c>
      <c r="B197" s="10"/>
      <c r="C197" s="19" t="s">
        <v>250</v>
      </c>
      <c r="D197" s="71">
        <f>+'4'!I197</f>
        <v>0</v>
      </c>
      <c r="E197" s="90">
        <v>0</v>
      </c>
      <c r="F197" s="46">
        <f t="shared" si="20"/>
        <v>0</v>
      </c>
      <c r="G197" s="101">
        <v>0</v>
      </c>
      <c r="H197" s="99">
        <v>0</v>
      </c>
      <c r="I197" s="46">
        <f t="shared" si="16"/>
        <v>0</v>
      </c>
      <c r="J197" s="91"/>
      <c r="K197" s="20">
        <v>150</v>
      </c>
      <c r="L197" s="72">
        <f t="shared" si="17"/>
        <v>0</v>
      </c>
      <c r="M197" s="17" t="s">
        <v>16</v>
      </c>
      <c r="N197" s="18">
        <v>0</v>
      </c>
      <c r="O197" s="23">
        <f t="shared" si="18"/>
        <v>0</v>
      </c>
      <c r="P197" s="19"/>
      <c r="Q197" s="43">
        <f t="shared" si="19"/>
        <v>0</v>
      </c>
    </row>
    <row r="198" spans="1:30" ht="24.6" x14ac:dyDescent="0.65">
      <c r="A198" s="10">
        <v>194</v>
      </c>
      <c r="B198" s="10"/>
      <c r="C198" s="19" t="s">
        <v>166</v>
      </c>
      <c r="D198" s="71">
        <f>+'4'!I198</f>
        <v>0</v>
      </c>
      <c r="E198" s="90">
        <v>0</v>
      </c>
      <c r="F198" s="46">
        <f t="shared" si="20"/>
        <v>0</v>
      </c>
      <c r="G198" s="101">
        <v>0</v>
      </c>
      <c r="H198" s="99">
        <v>0</v>
      </c>
      <c r="I198" s="46">
        <f t="shared" si="16"/>
        <v>0</v>
      </c>
      <c r="J198" s="91"/>
      <c r="K198" s="20">
        <v>185</v>
      </c>
      <c r="L198" s="72">
        <f t="shared" si="17"/>
        <v>0</v>
      </c>
      <c r="M198" s="17" t="s">
        <v>16</v>
      </c>
      <c r="N198" s="18">
        <v>0</v>
      </c>
      <c r="O198" s="23">
        <f t="shared" si="18"/>
        <v>0</v>
      </c>
      <c r="P198" s="19"/>
      <c r="Q198" s="43">
        <f t="shared" si="19"/>
        <v>0</v>
      </c>
    </row>
    <row r="199" spans="1:30" ht="24.6" x14ac:dyDescent="0.65">
      <c r="A199" s="10">
        <v>195</v>
      </c>
      <c r="B199" s="10"/>
      <c r="C199" s="19" t="s">
        <v>167</v>
      </c>
      <c r="D199" s="71">
        <f>+'4'!I199</f>
        <v>0</v>
      </c>
      <c r="E199" s="90">
        <v>0</v>
      </c>
      <c r="F199" s="46">
        <f t="shared" si="20"/>
        <v>0</v>
      </c>
      <c r="G199" s="101">
        <v>0</v>
      </c>
      <c r="H199" s="99">
        <v>0</v>
      </c>
      <c r="I199" s="46">
        <f t="shared" si="16"/>
        <v>0</v>
      </c>
      <c r="J199" s="91"/>
      <c r="K199" s="20">
        <v>185</v>
      </c>
      <c r="L199" s="72">
        <f t="shared" si="17"/>
        <v>0</v>
      </c>
      <c r="M199" s="17" t="s">
        <v>16</v>
      </c>
      <c r="N199" s="18">
        <v>0</v>
      </c>
      <c r="O199" s="23">
        <f t="shared" si="18"/>
        <v>0</v>
      </c>
      <c r="P199" s="19"/>
      <c r="Q199" s="43">
        <f t="shared" si="19"/>
        <v>0</v>
      </c>
    </row>
    <row r="200" spans="1:30" ht="24.6" x14ac:dyDescent="0.65">
      <c r="A200" s="10">
        <v>196</v>
      </c>
      <c r="B200" s="10"/>
      <c r="C200" s="19" t="s">
        <v>168</v>
      </c>
      <c r="D200" s="71">
        <f>+'4'!I200</f>
        <v>0</v>
      </c>
      <c r="E200" s="90">
        <v>0</v>
      </c>
      <c r="F200" s="46">
        <f t="shared" si="20"/>
        <v>0</v>
      </c>
      <c r="G200" s="101">
        <v>0</v>
      </c>
      <c r="H200" s="99">
        <v>0</v>
      </c>
      <c r="I200" s="46">
        <f t="shared" si="16"/>
        <v>0</v>
      </c>
      <c r="J200" s="91"/>
      <c r="K200" s="20">
        <v>185</v>
      </c>
      <c r="L200" s="72">
        <f t="shared" si="17"/>
        <v>0</v>
      </c>
      <c r="M200" s="17" t="s">
        <v>16</v>
      </c>
      <c r="N200" s="18">
        <v>0</v>
      </c>
      <c r="O200" s="23">
        <f t="shared" si="18"/>
        <v>0</v>
      </c>
      <c r="P200" s="19"/>
      <c r="Q200" s="43">
        <f t="shared" si="19"/>
        <v>0</v>
      </c>
    </row>
    <row r="201" spans="1:30" ht="24.6" x14ac:dyDescent="0.65">
      <c r="A201" s="10">
        <v>197</v>
      </c>
      <c r="B201" s="10"/>
      <c r="C201" s="19" t="s">
        <v>169</v>
      </c>
      <c r="D201" s="71">
        <f>+'4'!I201</f>
        <v>0</v>
      </c>
      <c r="E201" s="90">
        <v>0</v>
      </c>
      <c r="F201" s="46">
        <f t="shared" si="20"/>
        <v>0</v>
      </c>
      <c r="G201" s="101">
        <v>0</v>
      </c>
      <c r="H201" s="99">
        <v>0</v>
      </c>
      <c r="I201" s="46">
        <f t="shared" ref="I201:I263" si="21">+F201-G201-J201-H201</f>
        <v>0</v>
      </c>
      <c r="J201" s="91"/>
      <c r="K201" s="20">
        <v>185</v>
      </c>
      <c r="L201" s="72">
        <f t="shared" si="17"/>
        <v>0</v>
      </c>
      <c r="M201" s="17" t="s">
        <v>16</v>
      </c>
      <c r="N201" s="18">
        <v>0</v>
      </c>
      <c r="O201" s="23">
        <f t="shared" si="18"/>
        <v>0</v>
      </c>
      <c r="P201" s="19"/>
      <c r="Q201" s="43">
        <f t="shared" si="19"/>
        <v>0</v>
      </c>
      <c r="AD201" s="29"/>
    </row>
    <row r="202" spans="1:30" ht="24.6" x14ac:dyDescent="0.65">
      <c r="A202" s="10">
        <v>198</v>
      </c>
      <c r="B202" s="10"/>
      <c r="C202" s="19" t="s">
        <v>168</v>
      </c>
      <c r="D202" s="71">
        <f>+'4'!I202</f>
        <v>0</v>
      </c>
      <c r="E202" s="90">
        <v>0</v>
      </c>
      <c r="F202" s="46">
        <f t="shared" si="20"/>
        <v>0</v>
      </c>
      <c r="G202" s="101">
        <v>0</v>
      </c>
      <c r="H202" s="99">
        <v>0</v>
      </c>
      <c r="I202" s="46">
        <f t="shared" si="21"/>
        <v>0</v>
      </c>
      <c r="J202" s="91"/>
      <c r="K202" s="20">
        <v>185</v>
      </c>
      <c r="L202" s="72">
        <f t="shared" ref="L202:L263" si="22">+K202*J202</f>
        <v>0</v>
      </c>
      <c r="M202" s="17" t="s">
        <v>16</v>
      </c>
      <c r="N202" s="18">
        <v>0</v>
      </c>
      <c r="O202" s="23">
        <f t="shared" ref="O202:O263" si="23">SUM(L202-N202)</f>
        <v>0</v>
      </c>
      <c r="P202" s="19"/>
      <c r="Q202" s="43">
        <f t="shared" ref="Q202:Q263" si="24">+L202*P202</f>
        <v>0</v>
      </c>
      <c r="AD202" s="29"/>
    </row>
    <row r="203" spans="1:30" ht="24.6" x14ac:dyDescent="0.65">
      <c r="A203" s="10">
        <v>199</v>
      </c>
      <c r="B203" s="10"/>
      <c r="C203" s="19" t="s">
        <v>169</v>
      </c>
      <c r="D203" s="71">
        <f>+'4'!I203</f>
        <v>0</v>
      </c>
      <c r="E203" s="90">
        <v>0</v>
      </c>
      <c r="F203" s="46">
        <f t="shared" si="20"/>
        <v>0</v>
      </c>
      <c r="G203" s="101">
        <v>0</v>
      </c>
      <c r="H203" s="99">
        <v>0</v>
      </c>
      <c r="I203" s="46">
        <f t="shared" si="21"/>
        <v>0</v>
      </c>
      <c r="J203" s="91"/>
      <c r="K203" s="20">
        <v>185</v>
      </c>
      <c r="L203" s="72">
        <f t="shared" si="22"/>
        <v>0</v>
      </c>
      <c r="M203" s="17" t="s">
        <v>16</v>
      </c>
      <c r="N203" s="18">
        <v>0</v>
      </c>
      <c r="O203" s="23">
        <f t="shared" si="23"/>
        <v>0</v>
      </c>
      <c r="P203" s="19"/>
      <c r="Q203" s="43">
        <f t="shared" si="24"/>
        <v>0</v>
      </c>
    </row>
    <row r="204" spans="1:30" ht="24.6" x14ac:dyDescent="0.65">
      <c r="A204" s="10">
        <v>200</v>
      </c>
      <c r="B204" s="10"/>
      <c r="C204" s="19" t="s">
        <v>170</v>
      </c>
      <c r="D204" s="71">
        <f>+'4'!I204</f>
        <v>0</v>
      </c>
      <c r="E204" s="90">
        <v>0</v>
      </c>
      <c r="F204" s="46">
        <f t="shared" si="20"/>
        <v>0</v>
      </c>
      <c r="G204" s="101">
        <v>0</v>
      </c>
      <c r="H204" s="99">
        <v>0</v>
      </c>
      <c r="I204" s="46">
        <f t="shared" si="21"/>
        <v>0</v>
      </c>
      <c r="J204" s="91"/>
      <c r="K204" s="20">
        <v>135</v>
      </c>
      <c r="L204" s="72">
        <f t="shared" si="22"/>
        <v>0</v>
      </c>
      <c r="M204" s="17" t="s">
        <v>16</v>
      </c>
      <c r="N204" s="18">
        <v>0</v>
      </c>
      <c r="O204" s="23">
        <f t="shared" si="23"/>
        <v>0</v>
      </c>
      <c r="P204" s="19"/>
      <c r="Q204" s="43">
        <f t="shared" si="24"/>
        <v>0</v>
      </c>
    </row>
    <row r="205" spans="1:30" ht="24.6" x14ac:dyDescent="0.65">
      <c r="A205" s="10">
        <v>201</v>
      </c>
      <c r="B205" s="10"/>
      <c r="C205" s="19" t="s">
        <v>115</v>
      </c>
      <c r="D205" s="71">
        <f>+'4'!I205</f>
        <v>0</v>
      </c>
      <c r="E205" s="90">
        <v>0</v>
      </c>
      <c r="F205" s="46">
        <f t="shared" si="20"/>
        <v>0</v>
      </c>
      <c r="G205" s="101">
        <v>0</v>
      </c>
      <c r="H205" s="99">
        <v>0</v>
      </c>
      <c r="I205" s="46">
        <f t="shared" si="21"/>
        <v>0</v>
      </c>
      <c r="J205" s="91"/>
      <c r="K205" s="20">
        <v>100</v>
      </c>
      <c r="L205" s="72">
        <f t="shared" si="22"/>
        <v>0</v>
      </c>
      <c r="M205" s="17" t="s">
        <v>16</v>
      </c>
      <c r="N205" s="18">
        <v>0</v>
      </c>
      <c r="O205" s="23">
        <f t="shared" si="23"/>
        <v>0</v>
      </c>
      <c r="P205" s="19"/>
      <c r="Q205" s="43">
        <f t="shared" si="24"/>
        <v>0</v>
      </c>
    </row>
    <row r="206" spans="1:30" ht="24.6" x14ac:dyDescent="0.65">
      <c r="A206" s="10">
        <v>202</v>
      </c>
      <c r="B206" s="10" t="s">
        <v>551</v>
      </c>
      <c r="C206" s="19" t="s">
        <v>171</v>
      </c>
      <c r="D206" s="71">
        <f>+'4'!I206</f>
        <v>0</v>
      </c>
      <c r="E206" s="90">
        <v>0</v>
      </c>
      <c r="F206" s="46">
        <f t="shared" si="20"/>
        <v>0</v>
      </c>
      <c r="G206" s="101">
        <v>0</v>
      </c>
      <c r="H206" s="99">
        <v>0</v>
      </c>
      <c r="I206" s="46">
        <f t="shared" si="21"/>
        <v>0</v>
      </c>
      <c r="J206" s="91"/>
      <c r="K206" s="20">
        <v>90</v>
      </c>
      <c r="L206" s="72">
        <f t="shared" si="22"/>
        <v>0</v>
      </c>
      <c r="M206" s="17" t="s">
        <v>16</v>
      </c>
      <c r="N206" s="18">
        <v>0</v>
      </c>
      <c r="O206" s="23">
        <f t="shared" si="23"/>
        <v>0</v>
      </c>
      <c r="P206" s="19"/>
      <c r="Q206" s="43">
        <f t="shared" si="24"/>
        <v>0</v>
      </c>
    </row>
    <row r="207" spans="1:30" ht="24.6" x14ac:dyDescent="0.65">
      <c r="A207" s="10">
        <v>203</v>
      </c>
      <c r="B207" s="10" t="s">
        <v>548</v>
      </c>
      <c r="C207" s="19" t="s">
        <v>172</v>
      </c>
      <c r="D207" s="71">
        <f>+'4'!I207</f>
        <v>0</v>
      </c>
      <c r="E207" s="90">
        <v>0</v>
      </c>
      <c r="F207" s="46">
        <f t="shared" si="20"/>
        <v>0</v>
      </c>
      <c r="G207" s="101">
        <v>0</v>
      </c>
      <c r="H207" s="99">
        <v>0</v>
      </c>
      <c r="I207" s="46">
        <f t="shared" si="21"/>
        <v>0</v>
      </c>
      <c r="J207" s="91"/>
      <c r="K207" s="20">
        <v>90</v>
      </c>
      <c r="L207" s="72">
        <f t="shared" si="22"/>
        <v>0</v>
      </c>
      <c r="M207" s="17" t="s">
        <v>16</v>
      </c>
      <c r="N207" s="18">
        <v>0</v>
      </c>
      <c r="O207" s="23">
        <f t="shared" si="23"/>
        <v>0</v>
      </c>
      <c r="P207" s="19"/>
      <c r="Q207" s="43">
        <f t="shared" si="24"/>
        <v>0</v>
      </c>
    </row>
    <row r="208" spans="1:30" ht="24.6" x14ac:dyDescent="0.65">
      <c r="A208" s="10">
        <v>204</v>
      </c>
      <c r="B208" s="10" t="s">
        <v>549</v>
      </c>
      <c r="C208" s="19" t="s">
        <v>173</v>
      </c>
      <c r="D208" s="71">
        <f>+'4'!I208</f>
        <v>0</v>
      </c>
      <c r="E208" s="90">
        <v>0</v>
      </c>
      <c r="F208" s="46">
        <f t="shared" si="20"/>
        <v>0</v>
      </c>
      <c r="G208" s="101">
        <v>0</v>
      </c>
      <c r="H208" s="99">
        <v>0</v>
      </c>
      <c r="I208" s="46">
        <f t="shared" si="21"/>
        <v>0</v>
      </c>
      <c r="J208" s="91"/>
      <c r="K208" s="20">
        <v>90</v>
      </c>
      <c r="L208" s="72">
        <f t="shared" si="22"/>
        <v>0</v>
      </c>
      <c r="M208" s="17" t="s">
        <v>16</v>
      </c>
      <c r="N208" s="18">
        <v>0</v>
      </c>
      <c r="O208" s="23">
        <f t="shared" si="23"/>
        <v>0</v>
      </c>
      <c r="P208" s="19"/>
      <c r="Q208" s="43">
        <f t="shared" si="24"/>
        <v>0</v>
      </c>
    </row>
    <row r="209" spans="1:17" ht="24.6" x14ac:dyDescent="0.65">
      <c r="A209" s="10">
        <v>205</v>
      </c>
      <c r="B209" s="10" t="s">
        <v>550</v>
      </c>
      <c r="C209" s="19" t="s">
        <v>174</v>
      </c>
      <c r="D209" s="71">
        <f>+'4'!I209</f>
        <v>0</v>
      </c>
      <c r="E209" s="90">
        <v>0</v>
      </c>
      <c r="F209" s="46">
        <f t="shared" si="20"/>
        <v>0</v>
      </c>
      <c r="G209" s="101">
        <v>0</v>
      </c>
      <c r="H209" s="99">
        <v>0</v>
      </c>
      <c r="I209" s="46">
        <f t="shared" si="21"/>
        <v>0</v>
      </c>
      <c r="J209" s="91"/>
      <c r="K209" s="20">
        <v>90</v>
      </c>
      <c r="L209" s="72">
        <f t="shared" si="22"/>
        <v>0</v>
      </c>
      <c r="M209" s="17" t="s">
        <v>16</v>
      </c>
      <c r="N209" s="18">
        <v>0</v>
      </c>
      <c r="O209" s="23">
        <f t="shared" si="23"/>
        <v>0</v>
      </c>
      <c r="P209" s="19"/>
      <c r="Q209" s="43">
        <f t="shared" si="24"/>
        <v>0</v>
      </c>
    </row>
    <row r="210" spans="1:17" ht="24.6" x14ac:dyDescent="0.65">
      <c r="A210" s="10">
        <v>206</v>
      </c>
      <c r="B210" s="10"/>
      <c r="C210" s="19" t="s">
        <v>368</v>
      </c>
      <c r="D210" s="71">
        <f>+'4'!I210</f>
        <v>0</v>
      </c>
      <c r="E210" s="90">
        <v>0</v>
      </c>
      <c r="F210" s="46">
        <f t="shared" si="20"/>
        <v>0</v>
      </c>
      <c r="G210" s="101">
        <v>0</v>
      </c>
      <c r="H210" s="99">
        <v>0</v>
      </c>
      <c r="I210" s="46">
        <f t="shared" si="21"/>
        <v>0</v>
      </c>
      <c r="J210" s="91"/>
      <c r="K210" s="20">
        <v>50</v>
      </c>
      <c r="L210" s="72">
        <f t="shared" si="22"/>
        <v>0</v>
      </c>
      <c r="M210" s="17" t="s">
        <v>16</v>
      </c>
      <c r="N210" s="18">
        <v>0</v>
      </c>
      <c r="O210" s="23">
        <f t="shared" si="23"/>
        <v>0</v>
      </c>
      <c r="P210" s="19"/>
      <c r="Q210" s="43">
        <f t="shared" si="24"/>
        <v>0</v>
      </c>
    </row>
    <row r="211" spans="1:17" ht="24.6" x14ac:dyDescent="0.65">
      <c r="A211" s="10">
        <v>207</v>
      </c>
      <c r="B211" s="10"/>
      <c r="C211" s="19" t="s">
        <v>179</v>
      </c>
      <c r="D211" s="71">
        <f>+'4'!I211</f>
        <v>0</v>
      </c>
      <c r="E211" s="90">
        <v>0</v>
      </c>
      <c r="F211" s="46">
        <f t="shared" si="20"/>
        <v>0</v>
      </c>
      <c r="G211" s="101">
        <v>0</v>
      </c>
      <c r="H211" s="99">
        <v>0</v>
      </c>
      <c r="I211" s="46">
        <f t="shared" si="21"/>
        <v>0</v>
      </c>
      <c r="J211" s="91"/>
      <c r="K211" s="20">
        <v>50</v>
      </c>
      <c r="L211" s="72">
        <f t="shared" si="22"/>
        <v>0</v>
      </c>
      <c r="M211" s="17" t="s">
        <v>16</v>
      </c>
      <c r="N211" s="18">
        <v>0</v>
      </c>
      <c r="O211" s="23">
        <f t="shared" si="23"/>
        <v>0</v>
      </c>
      <c r="P211" s="19"/>
      <c r="Q211" s="43">
        <f t="shared" si="24"/>
        <v>0</v>
      </c>
    </row>
    <row r="212" spans="1:17" ht="24.6" x14ac:dyDescent="0.65">
      <c r="A212" s="10">
        <v>208</v>
      </c>
      <c r="B212" s="10"/>
      <c r="C212" s="19" t="s">
        <v>180</v>
      </c>
      <c r="D212" s="71">
        <f>+'4'!I212</f>
        <v>11</v>
      </c>
      <c r="E212" s="90">
        <v>0</v>
      </c>
      <c r="F212" s="46">
        <f t="shared" ref="F212:F271" si="25">D212+E212</f>
        <v>11</v>
      </c>
      <c r="G212" s="101">
        <v>0</v>
      </c>
      <c r="H212" s="99">
        <v>0</v>
      </c>
      <c r="I212" s="46">
        <f t="shared" si="21"/>
        <v>11</v>
      </c>
      <c r="J212" s="91"/>
      <c r="K212" s="20">
        <v>55</v>
      </c>
      <c r="L212" s="72">
        <f t="shared" si="22"/>
        <v>0</v>
      </c>
      <c r="M212" s="17" t="s">
        <v>16</v>
      </c>
      <c r="N212" s="18">
        <v>0</v>
      </c>
      <c r="O212" s="23">
        <f t="shared" si="23"/>
        <v>0</v>
      </c>
      <c r="P212" s="19"/>
      <c r="Q212" s="43">
        <f t="shared" si="24"/>
        <v>0</v>
      </c>
    </row>
    <row r="213" spans="1:17" ht="24.6" x14ac:dyDescent="0.65">
      <c r="A213" s="10">
        <v>209</v>
      </c>
      <c r="B213" s="10"/>
      <c r="C213" s="19" t="s">
        <v>181</v>
      </c>
      <c r="D213" s="71">
        <f>+'4'!I213</f>
        <v>7</v>
      </c>
      <c r="E213" s="90">
        <v>0</v>
      </c>
      <c r="F213" s="46">
        <f t="shared" si="25"/>
        <v>7</v>
      </c>
      <c r="G213" s="101">
        <v>0</v>
      </c>
      <c r="H213" s="99">
        <v>0</v>
      </c>
      <c r="I213" s="46">
        <f t="shared" si="21"/>
        <v>7</v>
      </c>
      <c r="J213" s="91"/>
      <c r="K213" s="20">
        <v>85</v>
      </c>
      <c r="L213" s="72">
        <f t="shared" si="22"/>
        <v>0</v>
      </c>
      <c r="M213" s="17" t="s">
        <v>16</v>
      </c>
      <c r="N213" s="18">
        <v>0</v>
      </c>
      <c r="O213" s="23">
        <f t="shared" si="23"/>
        <v>0</v>
      </c>
      <c r="P213" s="19"/>
      <c r="Q213" s="43">
        <f t="shared" si="24"/>
        <v>0</v>
      </c>
    </row>
    <row r="214" spans="1:17" ht="24.6" x14ac:dyDescent="0.65">
      <c r="A214" s="10">
        <v>210</v>
      </c>
      <c r="B214" s="10"/>
      <c r="C214" s="19" t="s">
        <v>299</v>
      </c>
      <c r="D214" s="71">
        <f>+'4'!I214</f>
        <v>0</v>
      </c>
      <c r="E214" s="90">
        <v>0</v>
      </c>
      <c r="F214" s="46">
        <f t="shared" si="25"/>
        <v>0</v>
      </c>
      <c r="G214" s="101">
        <v>0</v>
      </c>
      <c r="H214" s="99">
        <v>0</v>
      </c>
      <c r="I214" s="46">
        <f t="shared" si="21"/>
        <v>0</v>
      </c>
      <c r="J214" s="91"/>
      <c r="K214" s="20">
        <v>55</v>
      </c>
      <c r="L214" s="72">
        <f t="shared" si="22"/>
        <v>0</v>
      </c>
      <c r="M214" s="17" t="s">
        <v>16</v>
      </c>
      <c r="N214" s="18">
        <v>0</v>
      </c>
      <c r="O214" s="23">
        <f t="shared" si="23"/>
        <v>0</v>
      </c>
      <c r="P214" s="19"/>
      <c r="Q214" s="43">
        <f t="shared" si="24"/>
        <v>0</v>
      </c>
    </row>
    <row r="215" spans="1:17" ht="24.6" x14ac:dyDescent="0.65">
      <c r="A215" s="10">
        <v>211</v>
      </c>
      <c r="B215" s="10"/>
      <c r="C215" s="19" t="s">
        <v>300</v>
      </c>
      <c r="D215" s="71">
        <f>+'4'!I215</f>
        <v>0</v>
      </c>
      <c r="E215" s="90">
        <v>0</v>
      </c>
      <c r="F215" s="46">
        <f t="shared" si="25"/>
        <v>0</v>
      </c>
      <c r="G215" s="101">
        <v>0</v>
      </c>
      <c r="H215" s="99">
        <v>0</v>
      </c>
      <c r="I215" s="46">
        <f t="shared" si="21"/>
        <v>0</v>
      </c>
      <c r="J215" s="91"/>
      <c r="K215" s="20">
        <v>55</v>
      </c>
      <c r="L215" s="72">
        <f t="shared" si="22"/>
        <v>0</v>
      </c>
      <c r="M215" s="17" t="s">
        <v>16</v>
      </c>
      <c r="N215" s="18">
        <v>0</v>
      </c>
      <c r="O215" s="23">
        <f t="shared" si="23"/>
        <v>0</v>
      </c>
      <c r="P215" s="19"/>
      <c r="Q215" s="43">
        <f t="shared" si="24"/>
        <v>0</v>
      </c>
    </row>
    <row r="216" spans="1:17" ht="24.6" x14ac:dyDescent="0.65">
      <c r="A216" s="10">
        <v>212</v>
      </c>
      <c r="B216" s="10"/>
      <c r="C216" s="19" t="s">
        <v>301</v>
      </c>
      <c r="D216" s="71">
        <f>+'4'!I216</f>
        <v>0</v>
      </c>
      <c r="E216" s="90">
        <v>0</v>
      </c>
      <c r="F216" s="46">
        <f t="shared" si="25"/>
        <v>0</v>
      </c>
      <c r="G216" s="101">
        <v>0</v>
      </c>
      <c r="H216" s="99">
        <v>0</v>
      </c>
      <c r="I216" s="46">
        <f t="shared" si="21"/>
        <v>0</v>
      </c>
      <c r="J216" s="91"/>
      <c r="K216" s="20">
        <v>55</v>
      </c>
      <c r="L216" s="72">
        <f t="shared" si="22"/>
        <v>0</v>
      </c>
      <c r="M216" s="17" t="s">
        <v>16</v>
      </c>
      <c r="N216" s="18">
        <v>0</v>
      </c>
      <c r="O216" s="23">
        <f t="shared" si="23"/>
        <v>0</v>
      </c>
      <c r="P216" s="19"/>
      <c r="Q216" s="43">
        <f t="shared" si="24"/>
        <v>0</v>
      </c>
    </row>
    <row r="217" spans="1:17" ht="24.6" x14ac:dyDescent="0.65">
      <c r="A217" s="10">
        <v>213</v>
      </c>
      <c r="B217" s="10"/>
      <c r="C217" s="19" t="s">
        <v>302</v>
      </c>
      <c r="D217" s="71">
        <f>+'4'!I217</f>
        <v>0</v>
      </c>
      <c r="E217" s="90">
        <v>0</v>
      </c>
      <c r="F217" s="46">
        <f t="shared" si="25"/>
        <v>0</v>
      </c>
      <c r="G217" s="101">
        <v>0</v>
      </c>
      <c r="H217" s="99">
        <v>0</v>
      </c>
      <c r="I217" s="46">
        <f t="shared" si="21"/>
        <v>0</v>
      </c>
      <c r="J217" s="91"/>
      <c r="K217" s="20">
        <v>55</v>
      </c>
      <c r="L217" s="72">
        <f t="shared" si="22"/>
        <v>0</v>
      </c>
      <c r="M217" s="17" t="s">
        <v>16</v>
      </c>
      <c r="N217" s="18">
        <v>0</v>
      </c>
      <c r="O217" s="23">
        <f t="shared" si="23"/>
        <v>0</v>
      </c>
      <c r="P217" s="19"/>
      <c r="Q217" s="43">
        <f t="shared" si="24"/>
        <v>0</v>
      </c>
    </row>
    <row r="218" spans="1:17" ht="24.6" x14ac:dyDescent="0.65">
      <c r="A218" s="10">
        <v>214</v>
      </c>
      <c r="B218" s="10"/>
      <c r="C218" s="19" t="s">
        <v>373</v>
      </c>
      <c r="D218" s="71">
        <f>+'4'!I218</f>
        <v>0</v>
      </c>
      <c r="E218" s="90">
        <v>0</v>
      </c>
      <c r="F218" s="46">
        <f t="shared" si="25"/>
        <v>0</v>
      </c>
      <c r="G218" s="101">
        <v>0</v>
      </c>
      <c r="H218" s="99">
        <v>0</v>
      </c>
      <c r="I218" s="46">
        <f t="shared" si="21"/>
        <v>0</v>
      </c>
      <c r="J218" s="91"/>
      <c r="K218" s="20">
        <v>40</v>
      </c>
      <c r="L218" s="72">
        <f t="shared" si="22"/>
        <v>0</v>
      </c>
      <c r="M218" s="17" t="s">
        <v>16</v>
      </c>
      <c r="N218" s="18">
        <v>0</v>
      </c>
      <c r="O218" s="23">
        <f t="shared" si="23"/>
        <v>0</v>
      </c>
      <c r="P218" s="19"/>
      <c r="Q218" s="43">
        <f t="shared" si="24"/>
        <v>0</v>
      </c>
    </row>
    <row r="219" spans="1:17" ht="24.6" x14ac:dyDescent="0.65">
      <c r="A219" s="10">
        <v>215</v>
      </c>
      <c r="B219" s="10"/>
      <c r="C219" s="19" t="s">
        <v>184</v>
      </c>
      <c r="D219" s="71">
        <f>+'4'!I219</f>
        <v>0</v>
      </c>
      <c r="E219" s="90">
        <v>0</v>
      </c>
      <c r="F219" s="46">
        <f t="shared" si="25"/>
        <v>0</v>
      </c>
      <c r="G219" s="101">
        <v>0</v>
      </c>
      <c r="H219" s="99">
        <v>0</v>
      </c>
      <c r="I219" s="46">
        <f t="shared" si="21"/>
        <v>0</v>
      </c>
      <c r="J219" s="91"/>
      <c r="K219" s="20">
        <v>120</v>
      </c>
      <c r="L219" s="72">
        <f t="shared" si="22"/>
        <v>0</v>
      </c>
      <c r="M219" s="17" t="s">
        <v>16</v>
      </c>
      <c r="N219" s="18">
        <v>0</v>
      </c>
      <c r="O219" s="23">
        <f t="shared" si="23"/>
        <v>0</v>
      </c>
      <c r="P219" s="19"/>
      <c r="Q219" s="43">
        <f t="shared" si="24"/>
        <v>0</v>
      </c>
    </row>
    <row r="220" spans="1:17" ht="24.6" x14ac:dyDescent="0.65">
      <c r="A220" s="10">
        <v>216</v>
      </c>
      <c r="B220" s="10"/>
      <c r="C220" s="19" t="s">
        <v>185</v>
      </c>
      <c r="D220" s="71">
        <f>+'4'!I220</f>
        <v>0</v>
      </c>
      <c r="E220" s="90">
        <v>0</v>
      </c>
      <c r="F220" s="46">
        <f t="shared" si="25"/>
        <v>0</v>
      </c>
      <c r="G220" s="101">
        <v>0</v>
      </c>
      <c r="H220" s="99">
        <v>0</v>
      </c>
      <c r="I220" s="46">
        <f t="shared" si="21"/>
        <v>0</v>
      </c>
      <c r="J220" s="91"/>
      <c r="K220" s="20">
        <v>120</v>
      </c>
      <c r="L220" s="72">
        <f t="shared" si="22"/>
        <v>0</v>
      </c>
      <c r="M220" s="17" t="s">
        <v>16</v>
      </c>
      <c r="N220" s="18">
        <v>0</v>
      </c>
      <c r="O220" s="23">
        <f t="shared" si="23"/>
        <v>0</v>
      </c>
      <c r="P220" s="19"/>
      <c r="Q220" s="43">
        <f t="shared" si="24"/>
        <v>0</v>
      </c>
    </row>
    <row r="221" spans="1:17" ht="24.6" x14ac:dyDescent="0.65">
      <c r="A221" s="10">
        <v>217</v>
      </c>
      <c r="B221" s="10"/>
      <c r="C221" s="19" t="s">
        <v>187</v>
      </c>
      <c r="D221" s="71">
        <f>+'4'!I221</f>
        <v>0</v>
      </c>
      <c r="E221" s="90">
        <v>0</v>
      </c>
      <c r="F221" s="46">
        <f t="shared" si="25"/>
        <v>0</v>
      </c>
      <c r="G221" s="101">
        <v>0</v>
      </c>
      <c r="H221" s="99">
        <v>0</v>
      </c>
      <c r="I221" s="46">
        <f t="shared" si="21"/>
        <v>0</v>
      </c>
      <c r="J221" s="91"/>
      <c r="K221" s="20">
        <v>50</v>
      </c>
      <c r="L221" s="72">
        <f t="shared" si="22"/>
        <v>0</v>
      </c>
      <c r="M221" s="17" t="s">
        <v>16</v>
      </c>
      <c r="N221" s="18">
        <v>0</v>
      </c>
      <c r="O221" s="23">
        <f t="shared" si="23"/>
        <v>0</v>
      </c>
      <c r="P221" s="19"/>
      <c r="Q221" s="43">
        <f t="shared" si="24"/>
        <v>0</v>
      </c>
    </row>
    <row r="222" spans="1:17" ht="24.6" x14ac:dyDescent="0.65">
      <c r="A222" s="10">
        <v>218</v>
      </c>
      <c r="B222" s="10" t="s">
        <v>527</v>
      </c>
      <c r="C222" s="19" t="s">
        <v>188</v>
      </c>
      <c r="D222" s="71">
        <f>+'4'!I222</f>
        <v>0</v>
      </c>
      <c r="E222" s="90">
        <v>0</v>
      </c>
      <c r="F222" s="46">
        <f t="shared" si="25"/>
        <v>0</v>
      </c>
      <c r="G222" s="101">
        <v>0</v>
      </c>
      <c r="H222" s="99">
        <v>0</v>
      </c>
      <c r="I222" s="46">
        <f t="shared" si="21"/>
        <v>0</v>
      </c>
      <c r="J222" s="91"/>
      <c r="K222" s="20">
        <v>50</v>
      </c>
      <c r="L222" s="72">
        <f t="shared" si="22"/>
        <v>0</v>
      </c>
      <c r="M222" s="17" t="s">
        <v>16</v>
      </c>
      <c r="N222" s="18">
        <v>0</v>
      </c>
      <c r="O222" s="23">
        <f t="shared" si="23"/>
        <v>0</v>
      </c>
      <c r="P222" s="19"/>
      <c r="Q222" s="43">
        <f t="shared" si="24"/>
        <v>0</v>
      </c>
    </row>
    <row r="223" spans="1:17" ht="24.6" x14ac:dyDescent="0.65">
      <c r="A223" s="10">
        <v>219</v>
      </c>
      <c r="B223" s="10" t="s">
        <v>524</v>
      </c>
      <c r="C223" s="19" t="s">
        <v>303</v>
      </c>
      <c r="D223" s="71">
        <f>+'4'!I223</f>
        <v>0</v>
      </c>
      <c r="E223" s="90">
        <v>0</v>
      </c>
      <c r="F223" s="46">
        <f t="shared" si="25"/>
        <v>0</v>
      </c>
      <c r="G223" s="101">
        <v>0</v>
      </c>
      <c r="H223" s="99">
        <v>0</v>
      </c>
      <c r="I223" s="46">
        <f t="shared" si="21"/>
        <v>0</v>
      </c>
      <c r="J223" s="91"/>
      <c r="K223" s="20">
        <v>120</v>
      </c>
      <c r="L223" s="72">
        <f t="shared" si="22"/>
        <v>0</v>
      </c>
      <c r="M223" s="17" t="s">
        <v>16</v>
      </c>
      <c r="N223" s="18">
        <v>0</v>
      </c>
      <c r="O223" s="23">
        <f t="shared" si="23"/>
        <v>0</v>
      </c>
      <c r="P223" s="19"/>
      <c r="Q223" s="43">
        <f t="shared" si="24"/>
        <v>0</v>
      </c>
    </row>
    <row r="224" spans="1:17" ht="24.6" x14ac:dyDescent="0.65">
      <c r="A224" s="10">
        <v>220</v>
      </c>
      <c r="B224" s="10"/>
      <c r="C224" s="19" t="s">
        <v>304</v>
      </c>
      <c r="D224" s="71">
        <f>+'4'!I224</f>
        <v>0</v>
      </c>
      <c r="E224" s="90">
        <v>0</v>
      </c>
      <c r="F224" s="46">
        <f t="shared" si="25"/>
        <v>0</v>
      </c>
      <c r="G224" s="101">
        <v>0</v>
      </c>
      <c r="H224" s="99">
        <v>0</v>
      </c>
      <c r="I224" s="46">
        <f t="shared" si="21"/>
        <v>0</v>
      </c>
      <c r="J224" s="91"/>
      <c r="K224" s="20">
        <v>25</v>
      </c>
      <c r="L224" s="72">
        <f t="shared" si="22"/>
        <v>0</v>
      </c>
      <c r="M224" s="17" t="s">
        <v>16</v>
      </c>
      <c r="N224" s="18">
        <v>0</v>
      </c>
      <c r="O224" s="23">
        <f t="shared" si="23"/>
        <v>0</v>
      </c>
      <c r="P224" s="19"/>
      <c r="Q224" s="43">
        <f t="shared" si="24"/>
        <v>0</v>
      </c>
    </row>
    <row r="225" spans="1:17" ht="24.6" x14ac:dyDescent="0.65">
      <c r="A225" s="10">
        <v>221</v>
      </c>
      <c r="B225" s="10"/>
      <c r="C225" s="19" t="s">
        <v>305</v>
      </c>
      <c r="D225" s="71">
        <f>+'4'!I225</f>
        <v>0</v>
      </c>
      <c r="E225" s="90">
        <v>0</v>
      </c>
      <c r="F225" s="46">
        <f t="shared" si="25"/>
        <v>0</v>
      </c>
      <c r="G225" s="101">
        <v>0</v>
      </c>
      <c r="H225" s="99">
        <v>0</v>
      </c>
      <c r="I225" s="46">
        <f t="shared" si="21"/>
        <v>0</v>
      </c>
      <c r="J225" s="91"/>
      <c r="K225" s="20">
        <v>25</v>
      </c>
      <c r="L225" s="72">
        <f t="shared" si="22"/>
        <v>0</v>
      </c>
      <c r="M225" s="17" t="s">
        <v>16</v>
      </c>
      <c r="N225" s="18">
        <v>0</v>
      </c>
      <c r="O225" s="23">
        <f t="shared" si="23"/>
        <v>0</v>
      </c>
      <c r="P225" s="19"/>
      <c r="Q225" s="43">
        <f t="shared" si="24"/>
        <v>0</v>
      </c>
    </row>
    <row r="226" spans="1:17" ht="24.6" x14ac:dyDescent="0.65">
      <c r="A226" s="10">
        <v>222</v>
      </c>
      <c r="B226" s="10"/>
      <c r="C226" s="19" t="s">
        <v>306</v>
      </c>
      <c r="D226" s="71">
        <f>+'4'!I226</f>
        <v>0</v>
      </c>
      <c r="E226" s="90">
        <v>0</v>
      </c>
      <c r="F226" s="46">
        <f t="shared" si="25"/>
        <v>0</v>
      </c>
      <c r="G226" s="101">
        <v>0</v>
      </c>
      <c r="H226" s="99">
        <v>0</v>
      </c>
      <c r="I226" s="46">
        <f t="shared" si="21"/>
        <v>0</v>
      </c>
      <c r="J226" s="91"/>
      <c r="K226" s="20">
        <v>25</v>
      </c>
      <c r="L226" s="72">
        <f t="shared" si="22"/>
        <v>0</v>
      </c>
      <c r="M226" s="17" t="s">
        <v>16</v>
      </c>
      <c r="N226" s="18">
        <v>0</v>
      </c>
      <c r="O226" s="23">
        <f t="shared" si="23"/>
        <v>0</v>
      </c>
      <c r="P226" s="19"/>
      <c r="Q226" s="43">
        <f t="shared" si="24"/>
        <v>0</v>
      </c>
    </row>
    <row r="227" spans="1:17" ht="24.6" x14ac:dyDescent="0.65">
      <c r="A227" s="10">
        <v>223</v>
      </c>
      <c r="B227" s="10"/>
      <c r="C227" s="19" t="s">
        <v>307</v>
      </c>
      <c r="D227" s="71">
        <f>+'4'!I227</f>
        <v>0</v>
      </c>
      <c r="E227" s="90">
        <v>0</v>
      </c>
      <c r="F227" s="46">
        <f t="shared" si="25"/>
        <v>0</v>
      </c>
      <c r="G227" s="101">
        <v>0</v>
      </c>
      <c r="H227" s="99">
        <v>0</v>
      </c>
      <c r="I227" s="46">
        <f t="shared" si="21"/>
        <v>0</v>
      </c>
      <c r="J227" s="91"/>
      <c r="K227" s="20">
        <v>25</v>
      </c>
      <c r="L227" s="72">
        <f t="shared" si="22"/>
        <v>0</v>
      </c>
      <c r="M227" s="17" t="s">
        <v>16</v>
      </c>
      <c r="N227" s="18">
        <v>0</v>
      </c>
      <c r="O227" s="23">
        <f t="shared" si="23"/>
        <v>0</v>
      </c>
      <c r="P227" s="19"/>
      <c r="Q227" s="43">
        <f t="shared" si="24"/>
        <v>0</v>
      </c>
    </row>
    <row r="228" spans="1:17" ht="24.6" x14ac:dyDescent="0.65">
      <c r="A228" s="10">
        <v>224</v>
      </c>
      <c r="B228" s="10"/>
      <c r="C228" s="19" t="s">
        <v>308</v>
      </c>
      <c r="D228" s="71">
        <f>+'4'!I228</f>
        <v>0</v>
      </c>
      <c r="E228" s="90">
        <v>0</v>
      </c>
      <c r="F228" s="46">
        <f t="shared" si="25"/>
        <v>0</v>
      </c>
      <c r="G228" s="101">
        <v>0</v>
      </c>
      <c r="H228" s="99">
        <v>0</v>
      </c>
      <c r="I228" s="46">
        <f t="shared" si="21"/>
        <v>0</v>
      </c>
      <c r="J228" s="91"/>
      <c r="K228" s="20">
        <v>25</v>
      </c>
      <c r="L228" s="72">
        <f t="shared" si="22"/>
        <v>0</v>
      </c>
      <c r="M228" s="17" t="s">
        <v>16</v>
      </c>
      <c r="N228" s="18">
        <v>0</v>
      </c>
      <c r="O228" s="23">
        <f t="shared" si="23"/>
        <v>0</v>
      </c>
      <c r="P228" s="19"/>
      <c r="Q228" s="43">
        <f t="shared" si="24"/>
        <v>0</v>
      </c>
    </row>
    <row r="229" spans="1:17" ht="24.6" x14ac:dyDescent="0.65">
      <c r="A229" s="10">
        <v>225</v>
      </c>
      <c r="B229" s="10"/>
      <c r="C229" s="19" t="s">
        <v>309</v>
      </c>
      <c r="D229" s="71">
        <f>+'4'!I229</f>
        <v>0</v>
      </c>
      <c r="E229" s="90">
        <v>0</v>
      </c>
      <c r="F229" s="46">
        <f t="shared" si="25"/>
        <v>0</v>
      </c>
      <c r="G229" s="101">
        <v>0</v>
      </c>
      <c r="H229" s="99">
        <v>0</v>
      </c>
      <c r="I229" s="46">
        <f t="shared" si="21"/>
        <v>0</v>
      </c>
      <c r="J229" s="91"/>
      <c r="K229" s="20">
        <v>25</v>
      </c>
      <c r="L229" s="72">
        <f t="shared" si="22"/>
        <v>0</v>
      </c>
      <c r="M229" s="17" t="s">
        <v>16</v>
      </c>
      <c r="N229" s="18">
        <v>0</v>
      </c>
      <c r="O229" s="23">
        <f t="shared" si="23"/>
        <v>0</v>
      </c>
      <c r="P229" s="19"/>
      <c r="Q229" s="43">
        <f t="shared" si="24"/>
        <v>0</v>
      </c>
    </row>
    <row r="230" spans="1:17" ht="24.6" x14ac:dyDescent="0.65">
      <c r="A230" s="10">
        <v>226</v>
      </c>
      <c r="B230" s="10"/>
      <c r="C230" s="19" t="s">
        <v>362</v>
      </c>
      <c r="D230" s="71">
        <f>+'4'!I230</f>
        <v>0</v>
      </c>
      <c r="E230" s="90">
        <v>0</v>
      </c>
      <c r="F230" s="46">
        <f t="shared" si="25"/>
        <v>0</v>
      </c>
      <c r="G230" s="101">
        <v>0</v>
      </c>
      <c r="H230" s="99">
        <v>0</v>
      </c>
      <c r="I230" s="46">
        <f t="shared" si="21"/>
        <v>0</v>
      </c>
      <c r="J230" s="91"/>
      <c r="K230" s="20">
        <v>10</v>
      </c>
      <c r="L230" s="72">
        <f t="shared" si="22"/>
        <v>0</v>
      </c>
      <c r="M230" s="17" t="s">
        <v>16</v>
      </c>
      <c r="N230" s="18">
        <v>0</v>
      </c>
      <c r="O230" s="23">
        <f t="shared" si="23"/>
        <v>0</v>
      </c>
      <c r="P230" s="19"/>
      <c r="Q230" s="43">
        <f t="shared" si="24"/>
        <v>0</v>
      </c>
    </row>
    <row r="231" spans="1:17" ht="24.6" x14ac:dyDescent="0.65">
      <c r="A231" s="10">
        <v>227</v>
      </c>
      <c r="B231" s="10"/>
      <c r="C231" s="19" t="s">
        <v>310</v>
      </c>
      <c r="D231" s="71">
        <f>+'4'!I231</f>
        <v>0</v>
      </c>
      <c r="E231" s="90">
        <v>0</v>
      </c>
      <c r="F231" s="46">
        <f t="shared" si="25"/>
        <v>0</v>
      </c>
      <c r="G231" s="101">
        <v>0</v>
      </c>
      <c r="H231" s="99">
        <v>0</v>
      </c>
      <c r="I231" s="46">
        <f t="shared" si="21"/>
        <v>0</v>
      </c>
      <c r="J231" s="91"/>
      <c r="K231" s="20">
        <v>10</v>
      </c>
      <c r="L231" s="72">
        <f t="shared" si="22"/>
        <v>0</v>
      </c>
      <c r="M231" s="17" t="s">
        <v>16</v>
      </c>
      <c r="N231" s="18">
        <v>0</v>
      </c>
      <c r="O231" s="23">
        <f t="shared" si="23"/>
        <v>0</v>
      </c>
      <c r="P231" s="19"/>
      <c r="Q231" s="43">
        <f t="shared" si="24"/>
        <v>0</v>
      </c>
    </row>
    <row r="232" spans="1:17" ht="24.6" x14ac:dyDescent="0.65">
      <c r="A232" s="10">
        <v>228</v>
      </c>
      <c r="B232" s="10"/>
      <c r="C232" s="19" t="s">
        <v>311</v>
      </c>
      <c r="D232" s="71">
        <f>+'4'!I232</f>
        <v>0</v>
      </c>
      <c r="E232" s="90">
        <v>0</v>
      </c>
      <c r="F232" s="46">
        <f t="shared" si="25"/>
        <v>0</v>
      </c>
      <c r="G232" s="101">
        <v>0</v>
      </c>
      <c r="H232" s="99">
        <v>0</v>
      </c>
      <c r="I232" s="46">
        <f t="shared" si="21"/>
        <v>0</v>
      </c>
      <c r="J232" s="91"/>
      <c r="K232" s="20">
        <v>10</v>
      </c>
      <c r="L232" s="72">
        <f t="shared" si="22"/>
        <v>0</v>
      </c>
      <c r="M232" s="17" t="s">
        <v>16</v>
      </c>
      <c r="N232" s="18">
        <v>0</v>
      </c>
      <c r="O232" s="23">
        <f t="shared" si="23"/>
        <v>0</v>
      </c>
      <c r="P232" s="19"/>
      <c r="Q232" s="43">
        <f t="shared" si="24"/>
        <v>0</v>
      </c>
    </row>
    <row r="233" spans="1:17" ht="24.6" x14ac:dyDescent="0.65">
      <c r="A233" s="10">
        <v>229</v>
      </c>
      <c r="B233" s="10"/>
      <c r="C233" s="19" t="s">
        <v>192</v>
      </c>
      <c r="D233" s="71">
        <f>+'4'!I233</f>
        <v>0</v>
      </c>
      <c r="E233" s="90">
        <v>0</v>
      </c>
      <c r="F233" s="46">
        <f>D233+E233</f>
        <v>0</v>
      </c>
      <c r="G233" s="101">
        <v>0</v>
      </c>
      <c r="H233" s="99">
        <v>0</v>
      </c>
      <c r="I233" s="46">
        <f>+F233-G233-J233-H233</f>
        <v>0</v>
      </c>
      <c r="J233" s="91"/>
      <c r="K233" s="20">
        <v>35</v>
      </c>
      <c r="L233" s="72">
        <f>+K233*J233</f>
        <v>0</v>
      </c>
      <c r="M233" s="17" t="s">
        <v>16</v>
      </c>
      <c r="N233" s="18">
        <v>0</v>
      </c>
      <c r="O233" s="23">
        <f>SUM(L233-N233)</f>
        <v>0</v>
      </c>
      <c r="P233" s="19"/>
      <c r="Q233" s="43">
        <f>+L233*P233</f>
        <v>0</v>
      </c>
    </row>
    <row r="234" spans="1:17" ht="24.6" x14ac:dyDescent="0.65">
      <c r="A234" s="10">
        <v>230</v>
      </c>
      <c r="B234" s="10"/>
      <c r="C234" s="19" t="s">
        <v>312</v>
      </c>
      <c r="D234" s="71">
        <f>+'4'!I234</f>
        <v>29</v>
      </c>
      <c r="E234" s="90">
        <v>0</v>
      </c>
      <c r="F234" s="46">
        <f t="shared" si="25"/>
        <v>29</v>
      </c>
      <c r="G234" s="101">
        <v>0</v>
      </c>
      <c r="H234" s="99">
        <v>0</v>
      </c>
      <c r="I234" s="46">
        <f t="shared" si="21"/>
        <v>29</v>
      </c>
      <c r="J234" s="91"/>
      <c r="K234" s="20">
        <v>10</v>
      </c>
      <c r="L234" s="72">
        <f t="shared" si="22"/>
        <v>0</v>
      </c>
      <c r="M234" s="17" t="s">
        <v>16</v>
      </c>
      <c r="N234" s="18">
        <v>0</v>
      </c>
      <c r="O234" s="23">
        <f t="shared" si="23"/>
        <v>0</v>
      </c>
      <c r="P234" s="19"/>
      <c r="Q234" s="43">
        <f t="shared" si="24"/>
        <v>0</v>
      </c>
    </row>
    <row r="235" spans="1:17" ht="24.6" x14ac:dyDescent="0.65">
      <c r="A235" s="10">
        <v>231</v>
      </c>
      <c r="B235" s="10"/>
      <c r="C235" s="19" t="s">
        <v>313</v>
      </c>
      <c r="D235" s="71">
        <f>+'4'!I235</f>
        <v>0</v>
      </c>
      <c r="E235" s="90">
        <v>0</v>
      </c>
      <c r="F235" s="46">
        <f t="shared" si="25"/>
        <v>0</v>
      </c>
      <c r="G235" s="101">
        <v>0</v>
      </c>
      <c r="H235" s="99">
        <v>0</v>
      </c>
      <c r="I235" s="46">
        <f t="shared" si="21"/>
        <v>0</v>
      </c>
      <c r="J235" s="91"/>
      <c r="K235" s="20"/>
      <c r="L235" s="72">
        <f t="shared" si="22"/>
        <v>0</v>
      </c>
      <c r="M235" s="17" t="s">
        <v>16</v>
      </c>
      <c r="N235" s="18">
        <v>0</v>
      </c>
      <c r="O235" s="23">
        <f t="shared" si="23"/>
        <v>0</v>
      </c>
      <c r="P235" s="19"/>
      <c r="Q235" s="43">
        <f t="shared" si="24"/>
        <v>0</v>
      </c>
    </row>
    <row r="236" spans="1:17" ht="24.6" x14ac:dyDescent="0.65">
      <c r="A236" s="10">
        <v>232</v>
      </c>
      <c r="B236" s="10"/>
      <c r="C236" s="19" t="s">
        <v>183</v>
      </c>
      <c r="D236" s="71">
        <f>+'4'!I236</f>
        <v>0</v>
      </c>
      <c r="E236" s="90">
        <v>0</v>
      </c>
      <c r="F236" s="46">
        <f t="shared" si="25"/>
        <v>0</v>
      </c>
      <c r="G236" s="101">
        <v>0</v>
      </c>
      <c r="H236" s="99">
        <v>0</v>
      </c>
      <c r="I236" s="46">
        <f t="shared" si="21"/>
        <v>0</v>
      </c>
      <c r="J236" s="91"/>
      <c r="K236" s="20">
        <v>40</v>
      </c>
      <c r="L236" s="72">
        <f t="shared" si="22"/>
        <v>0</v>
      </c>
      <c r="M236" s="17" t="s">
        <v>16</v>
      </c>
      <c r="N236" s="18">
        <v>0</v>
      </c>
      <c r="O236" s="23">
        <f t="shared" si="23"/>
        <v>0</v>
      </c>
      <c r="P236" s="19"/>
      <c r="Q236" s="43">
        <f t="shared" si="24"/>
        <v>0</v>
      </c>
    </row>
    <row r="237" spans="1:17" ht="24.6" x14ac:dyDescent="0.65">
      <c r="A237" s="10">
        <v>233</v>
      </c>
      <c r="B237" s="10"/>
      <c r="C237" s="19" t="s">
        <v>117</v>
      </c>
      <c r="D237" s="71">
        <f>+'4'!I237</f>
        <v>0</v>
      </c>
      <c r="E237" s="90">
        <v>0</v>
      </c>
      <c r="F237" s="46">
        <f t="shared" si="25"/>
        <v>0</v>
      </c>
      <c r="G237" s="101">
        <v>0</v>
      </c>
      <c r="H237" s="99">
        <v>0</v>
      </c>
      <c r="I237" s="46">
        <f t="shared" si="21"/>
        <v>0</v>
      </c>
      <c r="J237" s="91"/>
      <c r="K237" s="20">
        <v>20</v>
      </c>
      <c r="L237" s="72">
        <f t="shared" si="22"/>
        <v>0</v>
      </c>
      <c r="M237" s="17" t="s">
        <v>16</v>
      </c>
      <c r="N237" s="18">
        <v>0</v>
      </c>
      <c r="O237" s="23">
        <f t="shared" si="23"/>
        <v>0</v>
      </c>
      <c r="P237" s="19"/>
      <c r="Q237" s="43">
        <f t="shared" si="24"/>
        <v>0</v>
      </c>
    </row>
    <row r="238" spans="1:17" ht="24.6" x14ac:dyDescent="0.65">
      <c r="A238" s="10">
        <v>234</v>
      </c>
      <c r="B238" s="10"/>
      <c r="C238" s="19" t="s">
        <v>314</v>
      </c>
      <c r="D238" s="71">
        <f>+'4'!I238</f>
        <v>0</v>
      </c>
      <c r="E238" s="90">
        <v>0</v>
      </c>
      <c r="F238" s="46">
        <f t="shared" si="25"/>
        <v>0</v>
      </c>
      <c r="G238" s="101">
        <v>0</v>
      </c>
      <c r="H238" s="99">
        <v>0</v>
      </c>
      <c r="I238" s="46">
        <f t="shared" si="21"/>
        <v>0</v>
      </c>
      <c r="J238" s="91"/>
      <c r="K238" s="20">
        <v>30</v>
      </c>
      <c r="L238" s="72">
        <f t="shared" si="22"/>
        <v>0</v>
      </c>
      <c r="M238" s="17" t="s">
        <v>16</v>
      </c>
      <c r="N238" s="18">
        <v>0</v>
      </c>
      <c r="O238" s="23">
        <f t="shared" si="23"/>
        <v>0</v>
      </c>
      <c r="P238" s="19"/>
      <c r="Q238" s="43">
        <f t="shared" si="24"/>
        <v>0</v>
      </c>
    </row>
    <row r="239" spans="1:17" ht="24.6" x14ac:dyDescent="0.65">
      <c r="A239" s="10">
        <v>235</v>
      </c>
      <c r="B239" s="10"/>
      <c r="C239" s="19" t="s">
        <v>372</v>
      </c>
      <c r="D239" s="71">
        <f>+'4'!I239</f>
        <v>0</v>
      </c>
      <c r="E239" s="90">
        <v>0</v>
      </c>
      <c r="F239" s="46">
        <f t="shared" si="25"/>
        <v>0</v>
      </c>
      <c r="G239" s="101">
        <v>0</v>
      </c>
      <c r="H239" s="99">
        <v>0</v>
      </c>
      <c r="I239" s="46">
        <f t="shared" si="21"/>
        <v>0</v>
      </c>
      <c r="J239" s="91"/>
      <c r="K239" s="20">
        <v>800</v>
      </c>
      <c r="L239" s="72">
        <f t="shared" si="22"/>
        <v>0</v>
      </c>
      <c r="M239" s="17" t="s">
        <v>16</v>
      </c>
      <c r="N239" s="18">
        <v>0</v>
      </c>
      <c r="O239" s="23">
        <f t="shared" si="23"/>
        <v>0</v>
      </c>
      <c r="P239" s="19"/>
      <c r="Q239" s="43">
        <f t="shared" si="24"/>
        <v>0</v>
      </c>
    </row>
    <row r="240" spans="1:17" ht="24.6" x14ac:dyDescent="0.65">
      <c r="A240" s="10">
        <v>236</v>
      </c>
      <c r="B240" s="10"/>
      <c r="C240" s="19" t="s">
        <v>374</v>
      </c>
      <c r="D240" s="71">
        <f>+'4'!I240</f>
        <v>0</v>
      </c>
      <c r="E240" s="90">
        <v>0</v>
      </c>
      <c r="F240" s="46">
        <f t="shared" si="25"/>
        <v>0</v>
      </c>
      <c r="G240" s="101">
        <v>0</v>
      </c>
      <c r="H240" s="99">
        <v>0</v>
      </c>
      <c r="I240" s="46">
        <f t="shared" si="21"/>
        <v>0</v>
      </c>
      <c r="J240" s="91"/>
      <c r="K240" s="20">
        <v>150</v>
      </c>
      <c r="L240" s="72">
        <f t="shared" si="22"/>
        <v>0</v>
      </c>
      <c r="M240" s="17" t="s">
        <v>16</v>
      </c>
      <c r="N240" s="18">
        <v>0</v>
      </c>
      <c r="O240" s="23">
        <f t="shared" si="23"/>
        <v>0</v>
      </c>
      <c r="P240" s="19"/>
      <c r="Q240" s="43">
        <f t="shared" si="24"/>
        <v>0</v>
      </c>
    </row>
    <row r="241" spans="1:17" ht="24.6" x14ac:dyDescent="0.65">
      <c r="A241" s="10">
        <v>237</v>
      </c>
      <c r="B241" s="10"/>
      <c r="C241" s="19" t="s">
        <v>316</v>
      </c>
      <c r="D241" s="71">
        <f>+'4'!I241</f>
        <v>0</v>
      </c>
      <c r="E241" s="90">
        <v>0</v>
      </c>
      <c r="F241" s="46">
        <f t="shared" si="25"/>
        <v>0</v>
      </c>
      <c r="G241" s="101">
        <v>0</v>
      </c>
      <c r="H241" s="99">
        <v>0</v>
      </c>
      <c r="I241" s="46">
        <f t="shared" si="21"/>
        <v>0</v>
      </c>
      <c r="J241" s="91"/>
      <c r="K241" s="20">
        <v>200</v>
      </c>
      <c r="L241" s="72">
        <f t="shared" si="22"/>
        <v>0</v>
      </c>
      <c r="M241" s="17" t="s">
        <v>16</v>
      </c>
      <c r="N241" s="18">
        <v>0</v>
      </c>
      <c r="O241" s="23">
        <f t="shared" si="23"/>
        <v>0</v>
      </c>
      <c r="P241" s="19"/>
      <c r="Q241" s="43">
        <f t="shared" si="24"/>
        <v>0</v>
      </c>
    </row>
    <row r="242" spans="1:17" ht="24.6" x14ac:dyDescent="0.65">
      <c r="A242" s="10">
        <v>238</v>
      </c>
      <c r="B242" s="10"/>
      <c r="C242" s="19" t="s">
        <v>375</v>
      </c>
      <c r="D242" s="71">
        <f>+'4'!I242</f>
        <v>0</v>
      </c>
      <c r="E242" s="90">
        <v>0</v>
      </c>
      <c r="F242" s="46">
        <f t="shared" si="25"/>
        <v>0</v>
      </c>
      <c r="G242" s="101">
        <v>0</v>
      </c>
      <c r="H242" s="99">
        <v>0</v>
      </c>
      <c r="I242" s="46">
        <f t="shared" si="21"/>
        <v>0</v>
      </c>
      <c r="J242" s="91"/>
      <c r="K242" s="20">
        <v>250</v>
      </c>
      <c r="L242" s="72">
        <f t="shared" si="22"/>
        <v>0</v>
      </c>
      <c r="M242" s="17" t="s">
        <v>16</v>
      </c>
      <c r="N242" s="18">
        <v>0</v>
      </c>
      <c r="O242" s="23">
        <f t="shared" si="23"/>
        <v>0</v>
      </c>
      <c r="P242" s="19"/>
      <c r="Q242" s="43">
        <f t="shared" si="24"/>
        <v>0</v>
      </c>
    </row>
    <row r="243" spans="1:17" ht="24.6" x14ac:dyDescent="0.65">
      <c r="A243" s="10">
        <v>239</v>
      </c>
      <c r="B243" s="10"/>
      <c r="C243" s="19" t="s">
        <v>317</v>
      </c>
      <c r="D243" s="71">
        <f>+'4'!I243</f>
        <v>0</v>
      </c>
      <c r="E243" s="90">
        <v>0</v>
      </c>
      <c r="F243" s="46">
        <f t="shared" si="25"/>
        <v>0</v>
      </c>
      <c r="G243" s="101">
        <v>0</v>
      </c>
      <c r="H243" s="99">
        <v>0</v>
      </c>
      <c r="I243" s="46">
        <f t="shared" si="21"/>
        <v>0</v>
      </c>
      <c r="J243" s="91"/>
      <c r="K243" s="20">
        <v>50</v>
      </c>
      <c r="L243" s="72">
        <f t="shared" si="22"/>
        <v>0</v>
      </c>
      <c r="M243" s="17" t="s">
        <v>16</v>
      </c>
      <c r="N243" s="18">
        <v>0</v>
      </c>
      <c r="O243" s="23">
        <f t="shared" si="23"/>
        <v>0</v>
      </c>
      <c r="P243" s="19"/>
      <c r="Q243" s="43">
        <f t="shared" si="24"/>
        <v>0</v>
      </c>
    </row>
    <row r="244" spans="1:17" ht="24.6" x14ac:dyDescent="0.65">
      <c r="A244" s="10">
        <v>240</v>
      </c>
      <c r="B244" s="10"/>
      <c r="C244" s="19" t="s">
        <v>315</v>
      </c>
      <c r="D244" s="71">
        <f>+'4'!I244</f>
        <v>0</v>
      </c>
      <c r="E244" s="90">
        <v>0</v>
      </c>
      <c r="F244" s="46">
        <f t="shared" si="25"/>
        <v>0</v>
      </c>
      <c r="G244" s="101">
        <v>0</v>
      </c>
      <c r="H244" s="99">
        <v>0</v>
      </c>
      <c r="I244" s="46">
        <f t="shared" si="21"/>
        <v>0</v>
      </c>
      <c r="J244" s="91"/>
      <c r="K244" s="20">
        <v>0</v>
      </c>
      <c r="L244" s="72">
        <f t="shared" si="22"/>
        <v>0</v>
      </c>
      <c r="M244" s="17" t="s">
        <v>16</v>
      </c>
      <c r="N244" s="18">
        <v>0</v>
      </c>
      <c r="O244" s="23">
        <f t="shared" si="23"/>
        <v>0</v>
      </c>
      <c r="P244" s="19"/>
      <c r="Q244" s="43">
        <f t="shared" si="24"/>
        <v>0</v>
      </c>
    </row>
    <row r="245" spans="1:17" ht="24" customHeight="1" x14ac:dyDescent="0.65">
      <c r="A245" s="10">
        <v>241</v>
      </c>
      <c r="B245" s="10"/>
      <c r="C245" s="19" t="s">
        <v>338</v>
      </c>
      <c r="D245" s="71">
        <f>+'4'!I245</f>
        <v>0</v>
      </c>
      <c r="E245" s="90">
        <v>0</v>
      </c>
      <c r="F245" s="46">
        <f t="shared" si="25"/>
        <v>0</v>
      </c>
      <c r="G245" s="101">
        <v>0</v>
      </c>
      <c r="H245" s="99">
        <v>0</v>
      </c>
      <c r="I245" s="46">
        <f t="shared" si="21"/>
        <v>0</v>
      </c>
      <c r="J245" s="91"/>
      <c r="K245" s="20">
        <v>45</v>
      </c>
      <c r="L245" s="72">
        <f t="shared" si="22"/>
        <v>0</v>
      </c>
      <c r="M245" s="17" t="s">
        <v>16</v>
      </c>
      <c r="N245" s="18">
        <v>0</v>
      </c>
      <c r="O245" s="23">
        <f t="shared" si="23"/>
        <v>0</v>
      </c>
      <c r="P245" s="19"/>
      <c r="Q245" s="43">
        <f t="shared" si="24"/>
        <v>0</v>
      </c>
    </row>
    <row r="246" spans="1:17" ht="24.6" x14ac:dyDescent="0.65">
      <c r="A246" s="10">
        <v>242</v>
      </c>
      <c r="B246" s="10"/>
      <c r="C246" s="19" t="s">
        <v>339</v>
      </c>
      <c r="D246" s="71">
        <f>+'4'!I246</f>
        <v>0</v>
      </c>
      <c r="E246" s="90">
        <v>0</v>
      </c>
      <c r="F246" s="46">
        <f t="shared" si="25"/>
        <v>0</v>
      </c>
      <c r="G246" s="101">
        <v>0</v>
      </c>
      <c r="H246" s="99">
        <v>0</v>
      </c>
      <c r="I246" s="46">
        <f t="shared" si="21"/>
        <v>0</v>
      </c>
      <c r="J246" s="91"/>
      <c r="K246" s="20">
        <v>35</v>
      </c>
      <c r="L246" s="72">
        <f t="shared" si="22"/>
        <v>0</v>
      </c>
      <c r="M246" s="17" t="s">
        <v>16</v>
      </c>
      <c r="N246" s="18">
        <v>0</v>
      </c>
      <c r="O246" s="23">
        <f t="shared" si="23"/>
        <v>0</v>
      </c>
      <c r="P246" s="19"/>
      <c r="Q246" s="43">
        <f t="shared" si="24"/>
        <v>0</v>
      </c>
    </row>
    <row r="247" spans="1:17" ht="24.6" x14ac:dyDescent="0.65">
      <c r="A247" s="10">
        <v>243</v>
      </c>
      <c r="B247" s="10"/>
      <c r="C247" s="19" t="s">
        <v>340</v>
      </c>
      <c r="D247" s="71">
        <f>+'4'!I247</f>
        <v>0</v>
      </c>
      <c r="E247" s="90">
        <v>0</v>
      </c>
      <c r="F247" s="46">
        <f t="shared" si="25"/>
        <v>0</v>
      </c>
      <c r="G247" s="101">
        <v>0</v>
      </c>
      <c r="H247" s="99">
        <v>0</v>
      </c>
      <c r="I247" s="46">
        <f t="shared" si="21"/>
        <v>0</v>
      </c>
      <c r="J247" s="91"/>
      <c r="K247" s="20">
        <v>25</v>
      </c>
      <c r="L247" s="72">
        <f t="shared" si="22"/>
        <v>0</v>
      </c>
      <c r="M247" s="17" t="s">
        <v>16</v>
      </c>
      <c r="N247" s="18">
        <v>0</v>
      </c>
      <c r="O247" s="23">
        <f t="shared" si="23"/>
        <v>0</v>
      </c>
      <c r="P247" s="19"/>
      <c r="Q247" s="43">
        <f t="shared" si="24"/>
        <v>0</v>
      </c>
    </row>
    <row r="248" spans="1:17" ht="24.6" x14ac:dyDescent="0.65">
      <c r="A248" s="10">
        <v>244</v>
      </c>
      <c r="B248" s="10"/>
      <c r="C248" s="19" t="s">
        <v>318</v>
      </c>
      <c r="D248" s="71">
        <f>+'4'!I248</f>
        <v>0</v>
      </c>
      <c r="E248" s="90">
        <v>0</v>
      </c>
      <c r="F248" s="46">
        <f t="shared" si="25"/>
        <v>0</v>
      </c>
      <c r="G248" s="101">
        <v>0</v>
      </c>
      <c r="H248" s="99">
        <v>0</v>
      </c>
      <c r="I248" s="46">
        <f t="shared" si="21"/>
        <v>0</v>
      </c>
      <c r="J248" s="91"/>
      <c r="K248" s="20">
        <v>50</v>
      </c>
      <c r="L248" s="72">
        <f t="shared" si="22"/>
        <v>0</v>
      </c>
      <c r="M248" s="17" t="s">
        <v>16</v>
      </c>
      <c r="N248" s="18">
        <v>0</v>
      </c>
      <c r="O248" s="23">
        <f t="shared" si="23"/>
        <v>0</v>
      </c>
      <c r="P248" s="19"/>
      <c r="Q248" s="43">
        <f t="shared" si="24"/>
        <v>0</v>
      </c>
    </row>
    <row r="249" spans="1:17" ht="24.6" x14ac:dyDescent="0.65">
      <c r="A249" s="10">
        <v>245</v>
      </c>
      <c r="B249" s="10"/>
      <c r="C249" s="19" t="s">
        <v>319</v>
      </c>
      <c r="D249" s="71">
        <f>+'4'!I249</f>
        <v>0</v>
      </c>
      <c r="E249" s="90">
        <v>0</v>
      </c>
      <c r="F249" s="46">
        <f t="shared" si="25"/>
        <v>0</v>
      </c>
      <c r="G249" s="101">
        <v>0</v>
      </c>
      <c r="H249" s="99">
        <v>0</v>
      </c>
      <c r="I249" s="46">
        <f t="shared" si="21"/>
        <v>0</v>
      </c>
      <c r="J249" s="91"/>
      <c r="K249" s="20">
        <v>60</v>
      </c>
      <c r="L249" s="72">
        <f t="shared" si="22"/>
        <v>0</v>
      </c>
      <c r="M249" s="17" t="s">
        <v>16</v>
      </c>
      <c r="N249" s="18">
        <v>0</v>
      </c>
      <c r="O249" s="23">
        <f t="shared" si="23"/>
        <v>0</v>
      </c>
      <c r="P249" s="19"/>
      <c r="Q249" s="43">
        <f t="shared" si="24"/>
        <v>0</v>
      </c>
    </row>
    <row r="250" spans="1:17" ht="24.6" x14ac:dyDescent="0.65">
      <c r="A250" s="10">
        <v>246</v>
      </c>
      <c r="B250" s="10"/>
      <c r="C250" s="19" t="s">
        <v>320</v>
      </c>
      <c r="D250" s="71">
        <f>+'4'!I250</f>
        <v>0</v>
      </c>
      <c r="E250" s="90">
        <v>0</v>
      </c>
      <c r="F250" s="46">
        <f t="shared" si="25"/>
        <v>0</v>
      </c>
      <c r="G250" s="101">
        <v>0</v>
      </c>
      <c r="H250" s="99">
        <v>0</v>
      </c>
      <c r="I250" s="46">
        <f t="shared" si="21"/>
        <v>0</v>
      </c>
      <c r="J250" s="91"/>
      <c r="K250" s="20">
        <v>250</v>
      </c>
      <c r="L250" s="72">
        <f t="shared" si="22"/>
        <v>0</v>
      </c>
      <c r="M250" s="17" t="s">
        <v>16</v>
      </c>
      <c r="N250" s="18">
        <v>0</v>
      </c>
      <c r="O250" s="23">
        <f t="shared" si="23"/>
        <v>0</v>
      </c>
      <c r="P250" s="19"/>
      <c r="Q250" s="43">
        <f t="shared" si="24"/>
        <v>0</v>
      </c>
    </row>
    <row r="251" spans="1:17" ht="24.6" x14ac:dyDescent="0.65">
      <c r="A251" s="10">
        <v>247</v>
      </c>
      <c r="B251" s="10"/>
      <c r="C251" s="19" t="s">
        <v>321</v>
      </c>
      <c r="D251" s="71">
        <f>+'4'!I251</f>
        <v>0</v>
      </c>
      <c r="E251" s="90">
        <v>0</v>
      </c>
      <c r="F251" s="46">
        <f t="shared" si="25"/>
        <v>0</v>
      </c>
      <c r="G251" s="101">
        <v>0</v>
      </c>
      <c r="H251" s="99">
        <v>0</v>
      </c>
      <c r="I251" s="46">
        <f t="shared" si="21"/>
        <v>0</v>
      </c>
      <c r="J251" s="91"/>
      <c r="K251" s="15">
        <v>100</v>
      </c>
      <c r="L251" s="72">
        <f t="shared" si="22"/>
        <v>0</v>
      </c>
      <c r="M251" s="17" t="s">
        <v>16</v>
      </c>
      <c r="N251" s="18">
        <v>0</v>
      </c>
      <c r="O251" s="23">
        <f t="shared" si="23"/>
        <v>0</v>
      </c>
      <c r="P251" s="19"/>
      <c r="Q251" s="43">
        <f t="shared" si="24"/>
        <v>0</v>
      </c>
    </row>
    <row r="252" spans="1:17" ht="24.6" x14ac:dyDescent="0.65">
      <c r="A252" s="10">
        <v>248</v>
      </c>
      <c r="B252" s="10"/>
      <c r="C252" s="19" t="s">
        <v>322</v>
      </c>
      <c r="D252" s="71">
        <f>+'4'!I252</f>
        <v>0</v>
      </c>
      <c r="E252" s="90">
        <v>0</v>
      </c>
      <c r="F252" s="46">
        <f t="shared" si="25"/>
        <v>0</v>
      </c>
      <c r="G252" s="101">
        <v>0</v>
      </c>
      <c r="H252" s="99">
        <v>0</v>
      </c>
      <c r="I252" s="46">
        <f t="shared" si="21"/>
        <v>0</v>
      </c>
      <c r="J252" s="91"/>
      <c r="K252" s="15">
        <v>350</v>
      </c>
      <c r="L252" s="72">
        <f t="shared" si="22"/>
        <v>0</v>
      </c>
      <c r="M252" s="17" t="s">
        <v>16</v>
      </c>
      <c r="N252" s="18">
        <v>0</v>
      </c>
      <c r="O252" s="23">
        <f t="shared" si="23"/>
        <v>0</v>
      </c>
      <c r="P252" s="19"/>
      <c r="Q252" s="43">
        <f t="shared" si="24"/>
        <v>0</v>
      </c>
    </row>
    <row r="253" spans="1:17" ht="24.6" x14ac:dyDescent="0.65">
      <c r="A253" s="10">
        <v>249</v>
      </c>
      <c r="B253" s="10"/>
      <c r="C253" s="19" t="s">
        <v>323</v>
      </c>
      <c r="D253" s="71">
        <f>+'4'!I253</f>
        <v>0</v>
      </c>
      <c r="E253" s="90">
        <v>0</v>
      </c>
      <c r="F253" s="46">
        <f t="shared" si="25"/>
        <v>0</v>
      </c>
      <c r="G253" s="101">
        <v>0</v>
      </c>
      <c r="H253" s="99">
        <v>0</v>
      </c>
      <c r="I253" s="46">
        <f t="shared" si="21"/>
        <v>0</v>
      </c>
      <c r="J253" s="91"/>
      <c r="K253" s="15">
        <v>60</v>
      </c>
      <c r="L253" s="72">
        <f t="shared" si="22"/>
        <v>0</v>
      </c>
      <c r="M253" s="17" t="s">
        <v>16</v>
      </c>
      <c r="N253" s="18">
        <v>0</v>
      </c>
      <c r="O253" s="23">
        <f t="shared" si="23"/>
        <v>0</v>
      </c>
      <c r="P253" s="19"/>
      <c r="Q253" s="43">
        <f t="shared" si="24"/>
        <v>0</v>
      </c>
    </row>
    <row r="254" spans="1:17" ht="24.6" x14ac:dyDescent="0.65">
      <c r="A254" s="10">
        <v>250</v>
      </c>
      <c r="B254" s="10"/>
      <c r="C254" s="19" t="s">
        <v>324</v>
      </c>
      <c r="D254" s="71">
        <f>+'4'!I254</f>
        <v>0</v>
      </c>
      <c r="E254" s="90">
        <v>0</v>
      </c>
      <c r="F254" s="46">
        <f t="shared" si="25"/>
        <v>0</v>
      </c>
      <c r="G254" s="101">
        <v>0</v>
      </c>
      <c r="H254" s="99">
        <v>0</v>
      </c>
      <c r="I254" s="46">
        <f t="shared" si="21"/>
        <v>0</v>
      </c>
      <c r="J254" s="91"/>
      <c r="K254" s="15">
        <v>50</v>
      </c>
      <c r="L254" s="72">
        <f t="shared" si="22"/>
        <v>0</v>
      </c>
      <c r="M254" s="17" t="s">
        <v>16</v>
      </c>
      <c r="N254" s="18">
        <v>0</v>
      </c>
      <c r="O254" s="23">
        <f t="shared" si="23"/>
        <v>0</v>
      </c>
      <c r="P254" s="19"/>
      <c r="Q254" s="43">
        <f t="shared" si="24"/>
        <v>0</v>
      </c>
    </row>
    <row r="255" spans="1:17" ht="24.6" x14ac:dyDescent="0.65">
      <c r="A255" s="10">
        <v>251</v>
      </c>
      <c r="B255" s="10"/>
      <c r="C255" s="19" t="s">
        <v>325</v>
      </c>
      <c r="D255" s="71">
        <f>+'4'!I255</f>
        <v>0</v>
      </c>
      <c r="E255" s="90">
        <v>0</v>
      </c>
      <c r="F255" s="46">
        <f t="shared" si="25"/>
        <v>0</v>
      </c>
      <c r="G255" s="101">
        <v>0</v>
      </c>
      <c r="H255" s="99">
        <v>0</v>
      </c>
      <c r="I255" s="46">
        <f t="shared" si="21"/>
        <v>0</v>
      </c>
      <c r="J255" s="91"/>
      <c r="K255" s="15">
        <v>100</v>
      </c>
      <c r="L255" s="72">
        <f t="shared" si="22"/>
        <v>0</v>
      </c>
      <c r="M255" s="17" t="s">
        <v>16</v>
      </c>
      <c r="N255" s="18">
        <v>0</v>
      </c>
      <c r="O255" s="23">
        <f t="shared" si="23"/>
        <v>0</v>
      </c>
      <c r="P255" s="19"/>
      <c r="Q255" s="43">
        <f t="shared" si="24"/>
        <v>0</v>
      </c>
    </row>
    <row r="256" spans="1:17" ht="24.6" x14ac:dyDescent="0.65">
      <c r="A256" s="10">
        <v>252</v>
      </c>
      <c r="B256" s="10"/>
      <c r="C256" s="19" t="s">
        <v>326</v>
      </c>
      <c r="D256" s="71">
        <f>+'4'!I256</f>
        <v>0</v>
      </c>
      <c r="E256" s="90">
        <v>0</v>
      </c>
      <c r="F256" s="46">
        <f t="shared" si="25"/>
        <v>0</v>
      </c>
      <c r="G256" s="101">
        <v>0</v>
      </c>
      <c r="H256" s="99">
        <v>0</v>
      </c>
      <c r="I256" s="46">
        <f t="shared" si="21"/>
        <v>0</v>
      </c>
      <c r="J256" s="91"/>
      <c r="K256" s="15">
        <v>120</v>
      </c>
      <c r="L256" s="72">
        <f t="shared" si="22"/>
        <v>0</v>
      </c>
      <c r="M256" s="17" t="s">
        <v>16</v>
      </c>
      <c r="N256" s="18">
        <v>0</v>
      </c>
      <c r="O256" s="23">
        <f t="shared" si="23"/>
        <v>0</v>
      </c>
      <c r="P256" s="19"/>
      <c r="Q256" s="43">
        <f t="shared" si="24"/>
        <v>0</v>
      </c>
    </row>
    <row r="257" spans="1:17" ht="24.6" x14ac:dyDescent="0.65">
      <c r="A257" s="10">
        <v>253</v>
      </c>
      <c r="B257" s="10"/>
      <c r="C257" s="19" t="s">
        <v>327</v>
      </c>
      <c r="D257" s="71">
        <f>+'4'!I257</f>
        <v>0</v>
      </c>
      <c r="E257" s="90">
        <v>0</v>
      </c>
      <c r="F257" s="46">
        <f t="shared" si="25"/>
        <v>0</v>
      </c>
      <c r="G257" s="101">
        <v>0</v>
      </c>
      <c r="H257" s="99">
        <v>0</v>
      </c>
      <c r="I257" s="46">
        <f t="shared" si="21"/>
        <v>0</v>
      </c>
      <c r="J257" s="91"/>
      <c r="K257" s="15">
        <v>60</v>
      </c>
      <c r="L257" s="72">
        <f t="shared" si="22"/>
        <v>0</v>
      </c>
      <c r="M257" s="17" t="s">
        <v>16</v>
      </c>
      <c r="N257" s="18">
        <v>0</v>
      </c>
      <c r="O257" s="23">
        <f t="shared" si="23"/>
        <v>0</v>
      </c>
      <c r="P257" s="19"/>
      <c r="Q257" s="43">
        <f t="shared" si="24"/>
        <v>0</v>
      </c>
    </row>
    <row r="258" spans="1:17" ht="24.6" x14ac:dyDescent="0.65">
      <c r="A258" s="10">
        <v>254</v>
      </c>
      <c r="B258" s="10"/>
      <c r="C258" s="19" t="s">
        <v>328</v>
      </c>
      <c r="D258" s="71">
        <f>+'4'!I258</f>
        <v>0</v>
      </c>
      <c r="E258" s="90">
        <v>0</v>
      </c>
      <c r="F258" s="46">
        <f t="shared" si="25"/>
        <v>0</v>
      </c>
      <c r="G258" s="101">
        <v>0</v>
      </c>
      <c r="H258" s="99">
        <v>0</v>
      </c>
      <c r="I258" s="46">
        <f t="shared" si="21"/>
        <v>0</v>
      </c>
      <c r="J258" s="91"/>
      <c r="K258" s="15">
        <v>150</v>
      </c>
      <c r="L258" s="72">
        <f t="shared" si="22"/>
        <v>0</v>
      </c>
      <c r="M258" s="17" t="s">
        <v>16</v>
      </c>
      <c r="N258" s="18">
        <v>0</v>
      </c>
      <c r="O258" s="23">
        <f t="shared" si="23"/>
        <v>0</v>
      </c>
      <c r="P258" s="19"/>
      <c r="Q258" s="43">
        <f t="shared" si="24"/>
        <v>0</v>
      </c>
    </row>
    <row r="259" spans="1:17" ht="24.6" x14ac:dyDescent="0.65">
      <c r="A259" s="10">
        <v>255</v>
      </c>
      <c r="B259" s="10"/>
      <c r="C259" s="19" t="s">
        <v>329</v>
      </c>
      <c r="D259" s="71">
        <f>+'4'!I259</f>
        <v>0</v>
      </c>
      <c r="E259" s="90">
        <v>0</v>
      </c>
      <c r="F259" s="46">
        <f t="shared" si="25"/>
        <v>0</v>
      </c>
      <c r="G259" s="101">
        <v>0</v>
      </c>
      <c r="H259" s="99">
        <v>0</v>
      </c>
      <c r="I259" s="46">
        <f t="shared" si="21"/>
        <v>0</v>
      </c>
      <c r="J259" s="91"/>
      <c r="K259" s="15">
        <v>150</v>
      </c>
      <c r="L259" s="72">
        <f t="shared" si="22"/>
        <v>0</v>
      </c>
      <c r="M259" s="17" t="s">
        <v>16</v>
      </c>
      <c r="N259" s="18">
        <v>0</v>
      </c>
      <c r="O259" s="23">
        <f t="shared" si="23"/>
        <v>0</v>
      </c>
      <c r="P259" s="19"/>
      <c r="Q259" s="43">
        <f t="shared" si="24"/>
        <v>0</v>
      </c>
    </row>
    <row r="260" spans="1:17" ht="24.6" x14ac:dyDescent="0.65">
      <c r="A260" s="10">
        <v>256</v>
      </c>
      <c r="B260" s="10"/>
      <c r="C260" s="19" t="s">
        <v>330</v>
      </c>
      <c r="D260" s="71">
        <f>+'4'!I260</f>
        <v>0</v>
      </c>
      <c r="E260" s="90">
        <v>0</v>
      </c>
      <c r="F260" s="46">
        <f t="shared" si="25"/>
        <v>0</v>
      </c>
      <c r="G260" s="101">
        <v>0</v>
      </c>
      <c r="H260" s="99">
        <v>0</v>
      </c>
      <c r="I260" s="46">
        <f t="shared" si="21"/>
        <v>0</v>
      </c>
      <c r="J260" s="91"/>
      <c r="K260" s="15">
        <v>200</v>
      </c>
      <c r="L260" s="72">
        <f t="shared" si="22"/>
        <v>0</v>
      </c>
      <c r="M260" s="17" t="s">
        <v>16</v>
      </c>
      <c r="N260" s="18">
        <v>0</v>
      </c>
      <c r="O260" s="23">
        <f t="shared" si="23"/>
        <v>0</v>
      </c>
      <c r="P260" s="19"/>
      <c r="Q260" s="43">
        <f t="shared" si="24"/>
        <v>0</v>
      </c>
    </row>
    <row r="261" spans="1:17" ht="24.6" x14ac:dyDescent="0.65">
      <c r="A261" s="10">
        <v>257</v>
      </c>
      <c r="B261" s="10"/>
      <c r="C261" s="19" t="s">
        <v>331</v>
      </c>
      <c r="D261" s="71">
        <f>+'4'!I261</f>
        <v>0</v>
      </c>
      <c r="E261" s="90">
        <v>0</v>
      </c>
      <c r="F261" s="46">
        <f t="shared" si="25"/>
        <v>0</v>
      </c>
      <c r="G261" s="101">
        <v>0</v>
      </c>
      <c r="H261" s="99">
        <v>0</v>
      </c>
      <c r="I261" s="46">
        <f t="shared" si="21"/>
        <v>0</v>
      </c>
      <c r="J261" s="91"/>
      <c r="K261" s="15"/>
      <c r="L261" s="72">
        <f t="shared" si="22"/>
        <v>0</v>
      </c>
      <c r="M261" s="17" t="s">
        <v>16</v>
      </c>
      <c r="N261" s="18">
        <v>0</v>
      </c>
      <c r="O261" s="23">
        <f t="shared" si="23"/>
        <v>0</v>
      </c>
      <c r="P261" s="19"/>
      <c r="Q261" s="43">
        <f t="shared" si="24"/>
        <v>0</v>
      </c>
    </row>
    <row r="262" spans="1:17" ht="24.6" x14ac:dyDescent="0.65">
      <c r="A262" s="10">
        <v>258</v>
      </c>
      <c r="B262" s="10"/>
      <c r="C262" s="19" t="s">
        <v>332</v>
      </c>
      <c r="D262" s="71">
        <f>+'4'!I262</f>
        <v>0</v>
      </c>
      <c r="E262" s="90">
        <v>0</v>
      </c>
      <c r="F262" s="46">
        <f t="shared" si="25"/>
        <v>0</v>
      </c>
      <c r="G262" s="101">
        <v>0</v>
      </c>
      <c r="H262" s="99">
        <v>0</v>
      </c>
      <c r="I262" s="46">
        <f t="shared" si="21"/>
        <v>0</v>
      </c>
      <c r="J262" s="91"/>
      <c r="K262" s="15"/>
      <c r="L262" s="72">
        <f t="shared" si="22"/>
        <v>0</v>
      </c>
      <c r="M262" s="17" t="s">
        <v>16</v>
      </c>
      <c r="N262" s="18">
        <v>0</v>
      </c>
      <c r="O262" s="23">
        <f t="shared" si="23"/>
        <v>0</v>
      </c>
      <c r="P262" s="19"/>
      <c r="Q262" s="43">
        <f t="shared" si="24"/>
        <v>0</v>
      </c>
    </row>
    <row r="263" spans="1:17" ht="24.6" x14ac:dyDescent="0.65">
      <c r="A263" s="10">
        <v>259</v>
      </c>
      <c r="B263" s="10"/>
      <c r="C263" s="19" t="s">
        <v>369</v>
      </c>
      <c r="D263" s="71">
        <f>+'4'!I263</f>
        <v>0</v>
      </c>
      <c r="E263" s="90">
        <v>0</v>
      </c>
      <c r="F263" s="46">
        <f t="shared" si="25"/>
        <v>0</v>
      </c>
      <c r="G263" s="101">
        <v>0</v>
      </c>
      <c r="H263" s="99">
        <v>0</v>
      </c>
      <c r="I263" s="46">
        <f t="shared" si="21"/>
        <v>0</v>
      </c>
      <c r="J263" s="91"/>
      <c r="K263" s="15"/>
      <c r="L263" s="72">
        <f t="shared" si="22"/>
        <v>0</v>
      </c>
      <c r="M263" s="17" t="s">
        <v>16</v>
      </c>
      <c r="N263" s="18">
        <v>0</v>
      </c>
      <c r="O263" s="23">
        <f t="shared" si="23"/>
        <v>0</v>
      </c>
      <c r="P263" s="19"/>
      <c r="Q263" s="43">
        <f t="shared" si="24"/>
        <v>0</v>
      </c>
    </row>
    <row r="264" spans="1:17" ht="24.6" x14ac:dyDescent="0.65">
      <c r="A264" s="10">
        <v>260</v>
      </c>
      <c r="B264" s="10"/>
      <c r="C264" s="19" t="s">
        <v>468</v>
      </c>
      <c r="D264" s="71">
        <f>+'4'!I264</f>
        <v>0</v>
      </c>
      <c r="E264" s="90">
        <v>0</v>
      </c>
      <c r="F264" s="46">
        <f t="shared" si="25"/>
        <v>0</v>
      </c>
      <c r="G264" s="101">
        <v>0</v>
      </c>
      <c r="H264" s="99">
        <v>0</v>
      </c>
      <c r="I264" s="46">
        <f t="shared" ref="I264:I284" si="26">+F264-G264-J264-H264</f>
        <v>0</v>
      </c>
      <c r="J264" s="91"/>
      <c r="K264" s="20">
        <v>250</v>
      </c>
      <c r="L264" s="72">
        <f t="shared" ref="L264:L284" si="27">+K264*J264</f>
        <v>0</v>
      </c>
      <c r="M264" s="17" t="s">
        <v>16</v>
      </c>
      <c r="N264" s="18">
        <v>0</v>
      </c>
      <c r="O264" s="23">
        <f t="shared" ref="O264:O284" si="28">SUM(L264-N264)</f>
        <v>0</v>
      </c>
      <c r="P264" s="19"/>
      <c r="Q264" s="43">
        <f t="shared" ref="Q264:Q284" si="29">+L264*P264</f>
        <v>0</v>
      </c>
    </row>
    <row r="265" spans="1:17" ht="24.6" x14ac:dyDescent="0.65">
      <c r="A265" s="10">
        <v>261</v>
      </c>
      <c r="B265" s="10"/>
      <c r="C265" s="19"/>
      <c r="D265" s="71">
        <f>+'4'!I265</f>
        <v>0</v>
      </c>
      <c r="E265" s="90">
        <v>0</v>
      </c>
      <c r="F265" s="46">
        <f t="shared" si="25"/>
        <v>0</v>
      </c>
      <c r="G265" s="101">
        <v>0</v>
      </c>
      <c r="H265" s="99">
        <v>0</v>
      </c>
      <c r="I265" s="46">
        <f t="shared" si="26"/>
        <v>0</v>
      </c>
      <c r="J265" s="91"/>
      <c r="K265" s="20"/>
      <c r="L265" s="72">
        <f t="shared" si="27"/>
        <v>0</v>
      </c>
      <c r="M265" s="17" t="s">
        <v>16</v>
      </c>
      <c r="N265" s="18">
        <v>0</v>
      </c>
      <c r="O265" s="23">
        <f t="shared" si="28"/>
        <v>0</v>
      </c>
      <c r="P265" s="19"/>
      <c r="Q265" s="43">
        <f t="shared" si="29"/>
        <v>0</v>
      </c>
    </row>
    <row r="266" spans="1:17" ht="24.6" x14ac:dyDescent="0.65">
      <c r="A266" s="10">
        <v>262</v>
      </c>
      <c r="B266" s="10"/>
      <c r="C266" s="19"/>
      <c r="D266" s="71">
        <f>+'4'!I266</f>
        <v>0</v>
      </c>
      <c r="E266" s="90">
        <v>0</v>
      </c>
      <c r="F266" s="46">
        <f t="shared" si="25"/>
        <v>0</v>
      </c>
      <c r="G266" s="101">
        <v>0</v>
      </c>
      <c r="H266" s="99">
        <v>0</v>
      </c>
      <c r="I266" s="46">
        <f t="shared" si="26"/>
        <v>0</v>
      </c>
      <c r="J266" s="91"/>
      <c r="K266" s="20"/>
      <c r="L266" s="72">
        <f t="shared" si="27"/>
        <v>0</v>
      </c>
      <c r="M266" s="17" t="s">
        <v>16</v>
      </c>
      <c r="N266" s="18">
        <v>0</v>
      </c>
      <c r="O266" s="23">
        <f t="shared" si="28"/>
        <v>0</v>
      </c>
      <c r="P266" s="19"/>
      <c r="Q266" s="43">
        <f t="shared" si="29"/>
        <v>0</v>
      </c>
    </row>
    <row r="267" spans="1:17" ht="24.6" x14ac:dyDescent="0.65">
      <c r="A267" s="10">
        <v>263</v>
      </c>
      <c r="B267" s="10"/>
      <c r="C267" s="19"/>
      <c r="D267" s="71">
        <f>+'4'!I267</f>
        <v>0</v>
      </c>
      <c r="E267" s="90">
        <v>0</v>
      </c>
      <c r="F267" s="46">
        <f t="shared" si="25"/>
        <v>0</v>
      </c>
      <c r="G267" s="101">
        <v>0</v>
      </c>
      <c r="H267" s="99">
        <v>0</v>
      </c>
      <c r="I267" s="46">
        <f t="shared" si="26"/>
        <v>0</v>
      </c>
      <c r="J267" s="91"/>
      <c r="K267" s="20"/>
      <c r="L267" s="72">
        <f t="shared" si="27"/>
        <v>0</v>
      </c>
      <c r="M267" s="17" t="s">
        <v>16</v>
      </c>
      <c r="N267" s="18">
        <v>0</v>
      </c>
      <c r="O267" s="23">
        <f t="shared" si="28"/>
        <v>0</v>
      </c>
      <c r="P267" s="19"/>
      <c r="Q267" s="43">
        <f t="shared" si="29"/>
        <v>0</v>
      </c>
    </row>
    <row r="268" spans="1:17" ht="24.6" x14ac:dyDescent="0.65">
      <c r="A268" s="10">
        <v>264</v>
      </c>
      <c r="B268" s="10"/>
      <c r="C268" s="19"/>
      <c r="D268" s="71">
        <f>+'4'!I268</f>
        <v>0</v>
      </c>
      <c r="E268" s="90">
        <v>0</v>
      </c>
      <c r="F268" s="46">
        <f t="shared" si="25"/>
        <v>0</v>
      </c>
      <c r="G268" s="101">
        <v>0</v>
      </c>
      <c r="H268" s="99">
        <v>0</v>
      </c>
      <c r="I268" s="46">
        <f t="shared" si="26"/>
        <v>0</v>
      </c>
      <c r="J268" s="91"/>
      <c r="K268" s="20"/>
      <c r="L268" s="72">
        <f t="shared" si="27"/>
        <v>0</v>
      </c>
      <c r="M268" s="17" t="s">
        <v>16</v>
      </c>
      <c r="N268" s="18">
        <v>0</v>
      </c>
      <c r="O268" s="23">
        <f t="shared" si="28"/>
        <v>0</v>
      </c>
      <c r="P268" s="19"/>
      <c r="Q268" s="43">
        <f t="shared" si="29"/>
        <v>0</v>
      </c>
    </row>
    <row r="269" spans="1:17" ht="24.6" x14ac:dyDescent="0.65">
      <c r="A269" s="10">
        <v>265</v>
      </c>
      <c r="B269" s="10"/>
      <c r="C269" s="19"/>
      <c r="D269" s="71">
        <f>+'4'!I269</f>
        <v>0</v>
      </c>
      <c r="E269" s="90">
        <v>0</v>
      </c>
      <c r="F269" s="46">
        <f t="shared" si="25"/>
        <v>0</v>
      </c>
      <c r="G269" s="101">
        <v>0</v>
      </c>
      <c r="H269" s="99">
        <v>0</v>
      </c>
      <c r="I269" s="46">
        <f t="shared" si="26"/>
        <v>0</v>
      </c>
      <c r="J269" s="91"/>
      <c r="K269" s="20"/>
      <c r="L269" s="72">
        <f t="shared" si="27"/>
        <v>0</v>
      </c>
      <c r="M269" s="17" t="s">
        <v>16</v>
      </c>
      <c r="N269" s="18">
        <v>0</v>
      </c>
      <c r="O269" s="23">
        <f t="shared" si="28"/>
        <v>0</v>
      </c>
      <c r="P269" s="19"/>
      <c r="Q269" s="43">
        <f t="shared" si="29"/>
        <v>0</v>
      </c>
    </row>
    <row r="270" spans="1:17" ht="24.6" x14ac:dyDescent="0.65">
      <c r="A270" s="10">
        <v>266</v>
      </c>
      <c r="B270" s="10"/>
      <c r="C270" s="19"/>
      <c r="D270" s="71">
        <f>+'4'!I270</f>
        <v>0</v>
      </c>
      <c r="E270" s="90">
        <v>0</v>
      </c>
      <c r="F270" s="46">
        <f t="shared" si="25"/>
        <v>0</v>
      </c>
      <c r="G270" s="101">
        <v>0</v>
      </c>
      <c r="H270" s="99">
        <v>0</v>
      </c>
      <c r="I270" s="46">
        <f t="shared" si="26"/>
        <v>0</v>
      </c>
      <c r="J270" s="91"/>
      <c r="K270" s="20"/>
      <c r="L270" s="72">
        <f t="shared" si="27"/>
        <v>0</v>
      </c>
      <c r="M270" s="17" t="s">
        <v>16</v>
      </c>
      <c r="N270" s="18">
        <v>0</v>
      </c>
      <c r="O270" s="23">
        <f t="shared" si="28"/>
        <v>0</v>
      </c>
      <c r="P270" s="19"/>
      <c r="Q270" s="43">
        <f t="shared" si="29"/>
        <v>0</v>
      </c>
    </row>
    <row r="271" spans="1:17" ht="24.6" x14ac:dyDescent="0.65">
      <c r="A271" s="10">
        <v>267</v>
      </c>
      <c r="B271" s="10"/>
      <c r="C271" s="19"/>
      <c r="D271" s="71">
        <f>+'4'!I271</f>
        <v>0</v>
      </c>
      <c r="E271" s="90">
        <v>0</v>
      </c>
      <c r="F271" s="46">
        <f t="shared" si="25"/>
        <v>0</v>
      </c>
      <c r="G271" s="101">
        <v>0</v>
      </c>
      <c r="H271" s="99">
        <v>0</v>
      </c>
      <c r="I271" s="46">
        <f t="shared" si="26"/>
        <v>0</v>
      </c>
      <c r="J271" s="91"/>
      <c r="K271" s="20"/>
      <c r="L271" s="72">
        <f t="shared" si="27"/>
        <v>0</v>
      </c>
      <c r="M271" s="17" t="s">
        <v>16</v>
      </c>
      <c r="N271" s="18">
        <v>0</v>
      </c>
      <c r="O271" s="23">
        <f t="shared" si="28"/>
        <v>0</v>
      </c>
      <c r="P271" s="19"/>
      <c r="Q271" s="43">
        <f t="shared" si="29"/>
        <v>0</v>
      </c>
    </row>
    <row r="272" spans="1:17" ht="24.6" x14ac:dyDescent="0.65">
      <c r="A272" s="10">
        <v>268</v>
      </c>
      <c r="B272" s="10"/>
      <c r="C272" s="19"/>
      <c r="D272" s="71">
        <f>+'4'!I272</f>
        <v>0</v>
      </c>
      <c r="E272" s="90">
        <v>0</v>
      </c>
      <c r="F272" s="46">
        <f t="shared" ref="F272:F284" si="30">D272+E272</f>
        <v>0</v>
      </c>
      <c r="G272" s="101">
        <v>0</v>
      </c>
      <c r="H272" s="99">
        <v>0</v>
      </c>
      <c r="I272" s="46">
        <f t="shared" si="26"/>
        <v>0</v>
      </c>
      <c r="J272" s="91"/>
      <c r="K272" s="20"/>
      <c r="L272" s="72">
        <f t="shared" si="27"/>
        <v>0</v>
      </c>
      <c r="M272" s="17" t="s">
        <v>16</v>
      </c>
      <c r="N272" s="18">
        <v>0</v>
      </c>
      <c r="O272" s="23">
        <f t="shared" si="28"/>
        <v>0</v>
      </c>
      <c r="P272" s="19"/>
      <c r="Q272" s="43">
        <f t="shared" si="29"/>
        <v>0</v>
      </c>
    </row>
    <row r="273" spans="1:18" ht="24.6" x14ac:dyDescent="0.65">
      <c r="A273" s="10">
        <v>269</v>
      </c>
      <c r="B273" s="10"/>
      <c r="C273" s="19"/>
      <c r="D273" s="71">
        <f>+'4'!I273</f>
        <v>0</v>
      </c>
      <c r="E273" s="90">
        <v>0</v>
      </c>
      <c r="F273" s="46">
        <f t="shared" si="30"/>
        <v>0</v>
      </c>
      <c r="G273" s="101">
        <v>0</v>
      </c>
      <c r="H273" s="99">
        <v>0</v>
      </c>
      <c r="I273" s="46">
        <f t="shared" si="26"/>
        <v>0</v>
      </c>
      <c r="J273" s="91"/>
      <c r="K273" s="20"/>
      <c r="L273" s="72">
        <f t="shared" si="27"/>
        <v>0</v>
      </c>
      <c r="M273" s="17" t="s">
        <v>16</v>
      </c>
      <c r="N273" s="18">
        <v>0</v>
      </c>
      <c r="O273" s="23">
        <f t="shared" si="28"/>
        <v>0</v>
      </c>
      <c r="P273" s="19"/>
      <c r="Q273" s="43">
        <f t="shared" si="29"/>
        <v>0</v>
      </c>
    </row>
    <row r="274" spans="1:18" ht="24.6" x14ac:dyDescent="0.65">
      <c r="A274" s="10">
        <v>270</v>
      </c>
      <c r="B274" s="10"/>
      <c r="C274" s="19"/>
      <c r="D274" s="71">
        <f>+'4'!I274</f>
        <v>0</v>
      </c>
      <c r="E274" s="90">
        <v>0</v>
      </c>
      <c r="F274" s="46">
        <f t="shared" si="30"/>
        <v>0</v>
      </c>
      <c r="G274" s="101">
        <v>0</v>
      </c>
      <c r="H274" s="99">
        <v>0</v>
      </c>
      <c r="I274" s="46">
        <f t="shared" si="26"/>
        <v>0</v>
      </c>
      <c r="J274" s="91"/>
      <c r="K274" s="20"/>
      <c r="L274" s="72">
        <f t="shared" si="27"/>
        <v>0</v>
      </c>
      <c r="M274" s="17" t="s">
        <v>16</v>
      </c>
      <c r="N274" s="18">
        <v>0</v>
      </c>
      <c r="O274" s="23">
        <f t="shared" si="28"/>
        <v>0</v>
      </c>
      <c r="P274" s="19"/>
      <c r="Q274" s="43">
        <f t="shared" si="29"/>
        <v>0</v>
      </c>
    </row>
    <row r="275" spans="1:18" ht="24.6" x14ac:dyDescent="0.65">
      <c r="A275" s="10">
        <v>271</v>
      </c>
      <c r="B275" s="10"/>
      <c r="C275" s="19"/>
      <c r="D275" s="71">
        <f>+'4'!I275</f>
        <v>0</v>
      </c>
      <c r="E275" s="90">
        <v>0</v>
      </c>
      <c r="F275" s="46">
        <f t="shared" si="30"/>
        <v>0</v>
      </c>
      <c r="G275" s="101">
        <v>0</v>
      </c>
      <c r="H275" s="99">
        <v>0</v>
      </c>
      <c r="I275" s="46">
        <f t="shared" si="26"/>
        <v>0</v>
      </c>
      <c r="J275" s="91"/>
      <c r="K275" s="20"/>
      <c r="L275" s="72">
        <f t="shared" si="27"/>
        <v>0</v>
      </c>
      <c r="M275" s="17" t="s">
        <v>16</v>
      </c>
      <c r="N275" s="18">
        <v>0</v>
      </c>
      <c r="O275" s="23">
        <f t="shared" si="28"/>
        <v>0</v>
      </c>
      <c r="P275" s="19"/>
      <c r="Q275" s="43">
        <f t="shared" si="29"/>
        <v>0</v>
      </c>
    </row>
    <row r="276" spans="1:18" ht="24.6" x14ac:dyDescent="0.65">
      <c r="A276" s="10">
        <v>272</v>
      </c>
      <c r="B276" s="10"/>
      <c r="C276" s="19"/>
      <c r="D276" s="71">
        <f>+'4'!I276</f>
        <v>0</v>
      </c>
      <c r="E276" s="90">
        <v>0</v>
      </c>
      <c r="F276" s="46">
        <f t="shared" si="30"/>
        <v>0</v>
      </c>
      <c r="G276" s="101">
        <v>0</v>
      </c>
      <c r="H276" s="99">
        <v>0</v>
      </c>
      <c r="I276" s="46">
        <f t="shared" si="26"/>
        <v>0</v>
      </c>
      <c r="J276" s="91"/>
      <c r="K276" s="20"/>
      <c r="L276" s="72">
        <f t="shared" si="27"/>
        <v>0</v>
      </c>
      <c r="M276" s="17" t="s">
        <v>16</v>
      </c>
      <c r="N276" s="18">
        <v>0</v>
      </c>
      <c r="O276" s="23">
        <f t="shared" si="28"/>
        <v>0</v>
      </c>
      <c r="P276" s="19"/>
      <c r="Q276" s="43">
        <f t="shared" si="29"/>
        <v>0</v>
      </c>
    </row>
    <row r="277" spans="1:18" ht="24.6" x14ac:dyDescent="0.65">
      <c r="A277" s="10">
        <v>273</v>
      </c>
      <c r="B277" s="10"/>
      <c r="C277" s="19"/>
      <c r="D277" s="71">
        <f>+'4'!I277</f>
        <v>0</v>
      </c>
      <c r="E277" s="90">
        <v>0</v>
      </c>
      <c r="F277" s="46">
        <f t="shared" si="30"/>
        <v>0</v>
      </c>
      <c r="G277" s="101">
        <v>0</v>
      </c>
      <c r="H277" s="99">
        <v>0</v>
      </c>
      <c r="I277" s="46">
        <f t="shared" si="26"/>
        <v>0</v>
      </c>
      <c r="J277" s="91"/>
      <c r="K277" s="20"/>
      <c r="L277" s="72">
        <f t="shared" si="27"/>
        <v>0</v>
      </c>
      <c r="M277" s="17" t="s">
        <v>16</v>
      </c>
      <c r="N277" s="18">
        <v>0</v>
      </c>
      <c r="O277" s="23">
        <f t="shared" si="28"/>
        <v>0</v>
      </c>
      <c r="P277" s="19"/>
      <c r="Q277" s="43">
        <f t="shared" si="29"/>
        <v>0</v>
      </c>
    </row>
    <row r="278" spans="1:18" ht="24.6" x14ac:dyDescent="0.65">
      <c r="A278" s="10">
        <v>274</v>
      </c>
      <c r="B278" s="10"/>
      <c r="C278" s="19"/>
      <c r="D278" s="71">
        <f>+'4'!I278</f>
        <v>0</v>
      </c>
      <c r="E278" s="90">
        <v>0</v>
      </c>
      <c r="F278" s="46">
        <f t="shared" si="30"/>
        <v>0</v>
      </c>
      <c r="G278" s="101">
        <v>0</v>
      </c>
      <c r="H278" s="99">
        <v>0</v>
      </c>
      <c r="I278" s="46">
        <f t="shared" si="26"/>
        <v>0</v>
      </c>
      <c r="J278" s="91"/>
      <c r="K278" s="20"/>
      <c r="L278" s="72">
        <f t="shared" si="27"/>
        <v>0</v>
      </c>
      <c r="M278" s="17" t="s">
        <v>16</v>
      </c>
      <c r="N278" s="18">
        <v>0</v>
      </c>
      <c r="O278" s="23">
        <f t="shared" si="28"/>
        <v>0</v>
      </c>
      <c r="P278" s="19"/>
      <c r="Q278" s="43">
        <f t="shared" si="29"/>
        <v>0</v>
      </c>
    </row>
    <row r="279" spans="1:18" ht="24.6" x14ac:dyDescent="0.65">
      <c r="A279" s="10">
        <v>275</v>
      </c>
      <c r="B279" s="10"/>
      <c r="C279" s="19"/>
      <c r="D279" s="71">
        <f>+'4'!I279</f>
        <v>0</v>
      </c>
      <c r="E279" s="90">
        <v>0</v>
      </c>
      <c r="F279" s="46">
        <f t="shared" si="30"/>
        <v>0</v>
      </c>
      <c r="G279" s="101">
        <v>0</v>
      </c>
      <c r="H279" s="99">
        <v>0</v>
      </c>
      <c r="I279" s="46">
        <f t="shared" si="26"/>
        <v>0</v>
      </c>
      <c r="J279" s="91"/>
      <c r="K279" s="20"/>
      <c r="L279" s="72">
        <f t="shared" si="27"/>
        <v>0</v>
      </c>
      <c r="M279" s="17" t="s">
        <v>16</v>
      </c>
      <c r="N279" s="18">
        <v>0</v>
      </c>
      <c r="O279" s="23">
        <f t="shared" si="28"/>
        <v>0</v>
      </c>
      <c r="P279" s="19"/>
      <c r="Q279" s="43">
        <f t="shared" si="29"/>
        <v>0</v>
      </c>
    </row>
    <row r="280" spans="1:18" ht="24.6" x14ac:dyDescent="0.65">
      <c r="A280" s="10">
        <v>276</v>
      </c>
      <c r="B280" s="10"/>
      <c r="C280" s="19"/>
      <c r="D280" s="71">
        <f>+'4'!I280</f>
        <v>0</v>
      </c>
      <c r="E280" s="90">
        <v>0</v>
      </c>
      <c r="F280" s="46">
        <f t="shared" si="30"/>
        <v>0</v>
      </c>
      <c r="G280" s="101">
        <v>0</v>
      </c>
      <c r="H280" s="99">
        <v>0</v>
      </c>
      <c r="I280" s="46">
        <f t="shared" si="26"/>
        <v>0</v>
      </c>
      <c r="J280" s="91"/>
      <c r="K280" s="20"/>
      <c r="L280" s="72">
        <f t="shared" si="27"/>
        <v>0</v>
      </c>
      <c r="M280" s="17" t="s">
        <v>16</v>
      </c>
      <c r="N280" s="18">
        <v>0</v>
      </c>
      <c r="O280" s="23">
        <f t="shared" si="28"/>
        <v>0</v>
      </c>
      <c r="P280" s="19"/>
      <c r="Q280" s="43">
        <f t="shared" si="29"/>
        <v>0</v>
      </c>
    </row>
    <row r="281" spans="1:18" ht="24.6" x14ac:dyDescent="0.65">
      <c r="A281" s="10">
        <v>277</v>
      </c>
      <c r="B281" s="10"/>
      <c r="C281" s="19"/>
      <c r="D281" s="71">
        <f>+'4'!I281</f>
        <v>0</v>
      </c>
      <c r="E281" s="90">
        <v>0</v>
      </c>
      <c r="F281" s="46">
        <f t="shared" si="30"/>
        <v>0</v>
      </c>
      <c r="G281" s="101">
        <v>0</v>
      </c>
      <c r="H281" s="99">
        <v>0</v>
      </c>
      <c r="I281" s="46">
        <f t="shared" si="26"/>
        <v>0</v>
      </c>
      <c r="J281" s="91"/>
      <c r="K281" s="20"/>
      <c r="L281" s="72">
        <f t="shared" si="27"/>
        <v>0</v>
      </c>
      <c r="M281" s="17" t="s">
        <v>16</v>
      </c>
      <c r="N281" s="18">
        <v>0</v>
      </c>
      <c r="O281" s="23">
        <f t="shared" si="28"/>
        <v>0</v>
      </c>
      <c r="P281" s="19"/>
      <c r="Q281" s="43">
        <f t="shared" si="29"/>
        <v>0</v>
      </c>
    </row>
    <row r="282" spans="1:18" ht="24.6" x14ac:dyDescent="0.65">
      <c r="A282" s="10">
        <v>278</v>
      </c>
      <c r="B282" s="10"/>
      <c r="C282" s="19"/>
      <c r="D282" s="71">
        <f>+'4'!I282</f>
        <v>0</v>
      </c>
      <c r="E282" s="90">
        <v>0</v>
      </c>
      <c r="F282" s="46">
        <f t="shared" si="30"/>
        <v>0</v>
      </c>
      <c r="G282" s="101">
        <v>0</v>
      </c>
      <c r="H282" s="99">
        <v>0</v>
      </c>
      <c r="I282" s="46">
        <f t="shared" si="26"/>
        <v>0</v>
      </c>
      <c r="J282" s="91"/>
      <c r="K282" s="20"/>
      <c r="L282" s="72">
        <f t="shared" si="27"/>
        <v>0</v>
      </c>
      <c r="M282" s="17" t="s">
        <v>16</v>
      </c>
      <c r="N282" s="18">
        <v>0</v>
      </c>
      <c r="O282" s="23">
        <f t="shared" si="28"/>
        <v>0</v>
      </c>
      <c r="P282" s="19"/>
      <c r="Q282" s="43">
        <f t="shared" si="29"/>
        <v>0</v>
      </c>
    </row>
    <row r="283" spans="1:18" ht="24.6" x14ac:dyDescent="0.65">
      <c r="A283" s="10">
        <v>279</v>
      </c>
      <c r="B283" s="10"/>
      <c r="C283" s="19"/>
      <c r="D283" s="71"/>
      <c r="E283" s="90">
        <v>0</v>
      </c>
      <c r="F283" s="46">
        <f t="shared" ref="F283" si="31">D283+E283</f>
        <v>0</v>
      </c>
      <c r="G283" s="101">
        <v>0</v>
      </c>
      <c r="H283" s="99">
        <v>0</v>
      </c>
      <c r="I283" s="46">
        <f t="shared" ref="I283" si="32">+F283-G283-J283-H283</f>
        <v>0</v>
      </c>
      <c r="J283" s="91"/>
      <c r="K283" s="20"/>
      <c r="L283" s="72">
        <f t="shared" ref="L283" si="33">+K283*J283</f>
        <v>0</v>
      </c>
      <c r="M283" s="17" t="s">
        <v>16</v>
      </c>
      <c r="N283" s="18">
        <v>0</v>
      </c>
      <c r="O283" s="23">
        <f t="shared" si="28"/>
        <v>0</v>
      </c>
      <c r="P283" s="19"/>
      <c r="Q283" s="43"/>
    </row>
    <row r="284" spans="1:18" ht="24.6" x14ac:dyDescent="0.65">
      <c r="A284" s="10">
        <v>280</v>
      </c>
      <c r="B284" s="10"/>
      <c r="C284" s="19"/>
      <c r="D284" s="71">
        <f>+'4'!I284</f>
        <v>0</v>
      </c>
      <c r="E284" s="90">
        <v>0</v>
      </c>
      <c r="F284" s="46">
        <f t="shared" si="30"/>
        <v>0</v>
      </c>
      <c r="G284" s="101">
        <v>0</v>
      </c>
      <c r="H284" s="99">
        <v>0</v>
      </c>
      <c r="I284" s="46">
        <f t="shared" si="26"/>
        <v>0</v>
      </c>
      <c r="J284" s="91"/>
      <c r="K284" s="20"/>
      <c r="L284" s="72">
        <f t="shared" si="27"/>
        <v>0</v>
      </c>
      <c r="M284" s="17" t="s">
        <v>16</v>
      </c>
      <c r="N284" s="18">
        <v>0</v>
      </c>
      <c r="O284" s="23">
        <f t="shared" si="28"/>
        <v>0</v>
      </c>
      <c r="P284" s="19"/>
      <c r="Q284" s="43">
        <f t="shared" si="29"/>
        <v>0</v>
      </c>
    </row>
    <row r="285" spans="1:18" ht="24.6" x14ac:dyDescent="0.65">
      <c r="A285" s="1"/>
      <c r="B285" s="1"/>
      <c r="D285" s="24"/>
      <c r="E285" s="25"/>
      <c r="F285" s="24"/>
      <c r="G285" s="25"/>
      <c r="H285" s="25"/>
      <c r="I285" s="24"/>
      <c r="J285" s="24"/>
      <c r="K285" s="26"/>
      <c r="L285" s="28"/>
      <c r="M285" s="27"/>
      <c r="N285" s="18">
        <v>0</v>
      </c>
      <c r="O285" s="95" t="s">
        <v>213</v>
      </c>
      <c r="P285" s="96"/>
      <c r="Q285" s="96">
        <f>SUM(Q5:Q284)</f>
        <v>0</v>
      </c>
      <c r="R285" s="96"/>
    </row>
    <row r="286" spans="1:18" ht="25.5" customHeight="1" x14ac:dyDescent="0.6">
      <c r="A286" s="1"/>
      <c r="B286" s="1"/>
      <c r="D286" s="24"/>
      <c r="E286" s="25"/>
      <c r="F286" s="24"/>
      <c r="G286" s="25"/>
      <c r="H286" s="25"/>
      <c r="I286" s="24"/>
      <c r="J286" s="182" t="s">
        <v>212</v>
      </c>
      <c r="K286" s="183"/>
      <c r="L286" s="30">
        <f>+AB188</f>
        <v>0</v>
      </c>
      <c r="M286" s="27"/>
      <c r="N286" s="29"/>
    </row>
    <row r="287" spans="1:18" ht="24.6" x14ac:dyDescent="0.65">
      <c r="A287" s="1"/>
      <c r="B287" s="1"/>
      <c r="D287" s="31"/>
      <c r="F287" s="31"/>
      <c r="I287" s="31"/>
      <c r="J287" s="32"/>
      <c r="K287" s="184" t="s">
        <v>202</v>
      </c>
      <c r="L287" s="184"/>
      <c r="M287" s="33">
        <f>SUM(L5:L286)</f>
        <v>3110</v>
      </c>
    </row>
    <row r="288" spans="1:18" ht="24.6" x14ac:dyDescent="0.65">
      <c r="A288" s="1"/>
      <c r="B288" s="1"/>
      <c r="D288" s="31"/>
      <c r="F288" s="31"/>
      <c r="I288" s="31"/>
      <c r="K288" s="169" t="s">
        <v>203</v>
      </c>
      <c r="L288" s="170"/>
      <c r="M288" s="36"/>
    </row>
    <row r="289" spans="1:20" ht="24.6" x14ac:dyDescent="0.65">
      <c r="A289" s="1"/>
      <c r="B289" s="1"/>
      <c r="D289" s="31"/>
      <c r="F289" s="31"/>
      <c r="I289" s="31"/>
      <c r="K289" s="34" t="s">
        <v>204</v>
      </c>
      <c r="L289" s="35"/>
      <c r="M289" s="36">
        <f>SUM(N289:AS289)</f>
        <v>1210</v>
      </c>
      <c r="N289" s="2">
        <v>50</v>
      </c>
      <c r="O289" s="2">
        <v>390</v>
      </c>
      <c r="P289" s="2">
        <v>230</v>
      </c>
      <c r="Q289" s="2">
        <v>50</v>
      </c>
      <c r="R289" s="2">
        <v>50</v>
      </c>
      <c r="S289" s="2">
        <v>100</v>
      </c>
      <c r="T289" s="2">
        <v>340</v>
      </c>
    </row>
    <row r="290" spans="1:20" ht="24.6" x14ac:dyDescent="0.65">
      <c r="A290" s="1"/>
      <c r="B290" s="1"/>
      <c r="D290" s="31"/>
      <c r="F290" s="31"/>
      <c r="I290" s="31"/>
      <c r="K290" s="169" t="s">
        <v>205</v>
      </c>
      <c r="L290" s="170"/>
      <c r="M290" s="36">
        <v>0</v>
      </c>
    </row>
    <row r="291" spans="1:20" ht="24.6" x14ac:dyDescent="0.65">
      <c r="A291" s="1"/>
      <c r="B291" s="1"/>
      <c r="D291" s="31"/>
      <c r="F291" s="31"/>
      <c r="I291" s="31"/>
      <c r="K291" s="169" t="s">
        <v>206</v>
      </c>
      <c r="L291" s="170"/>
      <c r="M291" s="36">
        <v>47</v>
      </c>
      <c r="N291" s="2" t="s">
        <v>454</v>
      </c>
    </row>
    <row r="292" spans="1:20" ht="24.6" x14ac:dyDescent="0.65">
      <c r="A292" s="1"/>
      <c r="B292" s="1"/>
      <c r="D292" s="31"/>
      <c r="F292" s="31"/>
      <c r="I292" s="31"/>
      <c r="K292" s="169" t="s">
        <v>207</v>
      </c>
      <c r="L292" s="170"/>
      <c r="M292" s="37">
        <f>SUM(N5:N285)</f>
        <v>640</v>
      </c>
    </row>
    <row r="293" spans="1:20" ht="24.6" x14ac:dyDescent="0.65">
      <c r="A293" s="1"/>
      <c r="B293" s="1"/>
      <c r="D293" s="31"/>
      <c r="F293" s="31"/>
      <c r="I293" s="31"/>
      <c r="K293" s="169" t="s">
        <v>208</v>
      </c>
      <c r="L293" s="170"/>
      <c r="M293" s="33">
        <f>M287-M288-M289-M291-M292</f>
        <v>1213</v>
      </c>
    </row>
    <row r="294" spans="1:20" ht="24.6" x14ac:dyDescent="0.65">
      <c r="A294" s="1"/>
      <c r="B294" s="1"/>
      <c r="D294" s="31"/>
      <c r="F294" s="31"/>
      <c r="I294" s="31"/>
      <c r="K294" s="169" t="s">
        <v>209</v>
      </c>
      <c r="L294" s="170"/>
      <c r="M294" s="37">
        <v>1213</v>
      </c>
    </row>
    <row r="295" spans="1:20" ht="24.6" x14ac:dyDescent="0.65">
      <c r="A295" s="1"/>
      <c r="B295" s="1"/>
      <c r="D295" s="31"/>
      <c r="F295" s="31"/>
      <c r="I295" s="31"/>
      <c r="K295" s="169" t="s">
        <v>210</v>
      </c>
      <c r="L295" s="170"/>
      <c r="M295" s="33">
        <f>+M294-M293</f>
        <v>0</v>
      </c>
    </row>
    <row r="296" spans="1:20" ht="24.6" x14ac:dyDescent="0.65">
      <c r="I296" s="2"/>
      <c r="K296" s="169" t="s">
        <v>211</v>
      </c>
      <c r="L296" s="170"/>
      <c r="M296" s="33">
        <f>+M294-M293</f>
        <v>0</v>
      </c>
    </row>
    <row r="297" spans="1:20" x14ac:dyDescent="0.6">
      <c r="I297" s="2"/>
      <c r="K297" s="2"/>
    </row>
    <row r="298" spans="1:20" ht="24.6" x14ac:dyDescent="0.65">
      <c r="I298" s="2"/>
      <c r="K298" s="92" t="s">
        <v>333</v>
      </c>
    </row>
    <row r="299" spans="1:20" x14ac:dyDescent="0.6">
      <c r="I299" s="2"/>
      <c r="K299" s="2"/>
    </row>
    <row r="300" spans="1:20" x14ac:dyDescent="0.6">
      <c r="I300" s="2"/>
      <c r="K300" s="2"/>
    </row>
    <row r="301" spans="1:20" x14ac:dyDescent="0.6">
      <c r="I301" s="2"/>
      <c r="K301" s="2"/>
    </row>
    <row r="302" spans="1:20" x14ac:dyDescent="0.6">
      <c r="I302" s="2"/>
      <c r="K302" s="2"/>
    </row>
    <row r="303" spans="1:20" x14ac:dyDescent="0.6">
      <c r="I303" s="2"/>
      <c r="K303" s="2"/>
    </row>
    <row r="304" spans="1:20" x14ac:dyDescent="0.6">
      <c r="I304" s="2"/>
      <c r="K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C296" xr:uid="{A8659A1D-7742-48A0-A8EC-0F2280F9B025}"/>
  <mergeCells count="35">
    <mergeCell ref="A2:M2"/>
    <mergeCell ref="S2:AC2"/>
    <mergeCell ref="A3:A4"/>
    <mergeCell ref="C3:C4"/>
    <mergeCell ref="D3:D4"/>
    <mergeCell ref="E3:E4"/>
    <mergeCell ref="F3:F4"/>
    <mergeCell ref="I3:I4"/>
    <mergeCell ref="J3:L3"/>
    <mergeCell ref="M3:M4"/>
    <mergeCell ref="Y3:Y4"/>
    <mergeCell ref="Z3:AB3"/>
    <mergeCell ref="AC3:AC4"/>
    <mergeCell ref="H3:H4"/>
    <mergeCell ref="P3:P4"/>
    <mergeCell ref="Q3:Q4"/>
    <mergeCell ref="AD3:AD4"/>
    <mergeCell ref="V3:V4"/>
    <mergeCell ref="W3:W4"/>
    <mergeCell ref="K293:L293"/>
    <mergeCell ref="T32:AA32"/>
    <mergeCell ref="N3:N4"/>
    <mergeCell ref="S3:S4"/>
    <mergeCell ref="T3:T4"/>
    <mergeCell ref="U3:U4"/>
    <mergeCell ref="B3:B4"/>
    <mergeCell ref="K294:L294"/>
    <mergeCell ref="K295:L295"/>
    <mergeCell ref="K296:L296"/>
    <mergeCell ref="J286:K286"/>
    <mergeCell ref="K287:L287"/>
    <mergeCell ref="K288:L288"/>
    <mergeCell ref="K290:L290"/>
    <mergeCell ref="K291:L291"/>
    <mergeCell ref="K292:L29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0E23-B078-4D7A-87A1-BC66447566F5}">
  <sheetPr>
    <tabColor rgb="FFF789D2"/>
  </sheetPr>
  <dimension ref="A1:AD371"/>
  <sheetViews>
    <sheetView zoomScaleNormal="100" workbookViewId="0">
      <pane xSplit="9" ySplit="4" topLeftCell="J5" activePane="bottomRight" state="frozen"/>
      <selection activeCell="K15" sqref="K15"/>
      <selection pane="topRight" activeCell="K15" sqref="K15"/>
      <selection pane="bottomLeft" activeCell="K15" sqref="K15"/>
      <selection pane="bottomRight" activeCell="K15" sqref="K15"/>
    </sheetView>
  </sheetViews>
  <sheetFormatPr defaultColWidth="9" defaultRowHeight="24" x14ac:dyDescent="0.6"/>
  <cols>
    <col min="1" max="1" width="6.69921875" style="2" customWidth="1"/>
    <col min="2" max="2" width="14" style="2" hidden="1" customWidth="1"/>
    <col min="3" max="3" width="49.09765625" style="2" bestFit="1" customWidth="1"/>
    <col min="4" max="8" width="9.69921875" style="2" customWidth="1"/>
    <col min="9" max="9" width="9.69921875" style="38" customWidth="1"/>
    <col min="10" max="10" width="9.69921875" style="2" customWidth="1"/>
    <col min="11" max="11" width="9.69921875" style="39" customWidth="1"/>
    <col min="12" max="12" width="10.69921875" style="2" customWidth="1"/>
    <col min="13" max="13" width="17.69921875" style="2" bestFit="1" customWidth="1"/>
    <col min="14" max="14" width="9" style="2"/>
    <col min="15" max="15" width="19.09765625" style="2" customWidth="1"/>
    <col min="16" max="16" width="10.09765625" style="2" customWidth="1"/>
    <col min="17" max="17" width="17.69921875" style="2" bestFit="1" customWidth="1"/>
    <col min="18" max="18" width="10.09765625" style="2" bestFit="1" customWidth="1"/>
    <col min="19" max="19" width="9" style="2"/>
    <col min="20" max="20" width="34.69921875" style="2" bestFit="1" customWidth="1"/>
    <col min="21" max="28" width="9" style="2"/>
    <col min="29" max="29" width="15.69921875" style="2" customWidth="1"/>
    <col min="30" max="16384" width="9" style="2"/>
  </cols>
  <sheetData>
    <row r="1" spans="1:30" x14ac:dyDescent="0.6">
      <c r="A1" s="1"/>
      <c r="B1" s="1"/>
      <c r="I1" s="2"/>
      <c r="K1" s="2"/>
    </row>
    <row r="2" spans="1:30" s="3" customFormat="1" ht="28.8" x14ac:dyDescent="0.75">
      <c r="A2" s="180" t="s">
        <v>263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S2" s="181" t="s">
        <v>0</v>
      </c>
      <c r="T2" s="181"/>
      <c r="U2" s="181"/>
      <c r="V2" s="181"/>
      <c r="W2" s="181"/>
      <c r="X2" s="181"/>
      <c r="Y2" s="181"/>
      <c r="Z2" s="181"/>
      <c r="AA2" s="181"/>
      <c r="AB2" s="181"/>
      <c r="AC2" s="181"/>
    </row>
    <row r="3" spans="1:30" s="5" customFormat="1" ht="26.4" x14ac:dyDescent="0.7">
      <c r="A3" s="171" t="s">
        <v>1</v>
      </c>
      <c r="B3" s="167" t="s">
        <v>487</v>
      </c>
      <c r="C3" s="176" t="s">
        <v>2</v>
      </c>
      <c r="D3" s="171" t="s">
        <v>3</v>
      </c>
      <c r="E3" s="171" t="s">
        <v>4</v>
      </c>
      <c r="F3" s="171" t="s">
        <v>5</v>
      </c>
      <c r="G3" s="100" t="s">
        <v>6</v>
      </c>
      <c r="H3" s="178" t="s">
        <v>335</v>
      </c>
      <c r="I3" s="171" t="s">
        <v>7</v>
      </c>
      <c r="J3" s="177" t="s">
        <v>8</v>
      </c>
      <c r="K3" s="177"/>
      <c r="L3" s="177"/>
      <c r="M3" s="171" t="s">
        <v>9</v>
      </c>
      <c r="N3" s="175" t="s">
        <v>10</v>
      </c>
      <c r="P3" s="163" t="s">
        <v>336</v>
      </c>
      <c r="Q3" s="165" t="s">
        <v>337</v>
      </c>
      <c r="S3" s="171" t="s">
        <v>1</v>
      </c>
      <c r="T3" s="171" t="s">
        <v>2</v>
      </c>
      <c r="U3" s="171" t="s">
        <v>3</v>
      </c>
      <c r="V3" s="171" t="s">
        <v>4</v>
      </c>
      <c r="W3" s="171" t="s">
        <v>5</v>
      </c>
      <c r="X3" s="88" t="s">
        <v>6</v>
      </c>
      <c r="Y3" s="171" t="s">
        <v>7</v>
      </c>
      <c r="Z3" s="177" t="s">
        <v>8</v>
      </c>
      <c r="AA3" s="177"/>
      <c r="AB3" s="177"/>
      <c r="AC3" s="171" t="s">
        <v>9</v>
      </c>
      <c r="AD3" s="175" t="s">
        <v>10</v>
      </c>
    </row>
    <row r="4" spans="1:30" s="5" customFormat="1" ht="26.4" x14ac:dyDescent="0.7">
      <c r="A4" s="171"/>
      <c r="B4" s="168"/>
      <c r="C4" s="176"/>
      <c r="D4" s="171"/>
      <c r="E4" s="171"/>
      <c r="F4" s="171"/>
      <c r="G4" s="100" t="s">
        <v>11</v>
      </c>
      <c r="H4" s="179"/>
      <c r="I4" s="171"/>
      <c r="J4" s="88" t="s">
        <v>12</v>
      </c>
      <c r="K4" s="89" t="s">
        <v>13</v>
      </c>
      <c r="L4" s="88" t="s">
        <v>14</v>
      </c>
      <c r="M4" s="171"/>
      <c r="N4" s="175"/>
      <c r="P4" s="164"/>
      <c r="Q4" s="166"/>
      <c r="S4" s="171"/>
      <c r="T4" s="171"/>
      <c r="U4" s="171"/>
      <c r="V4" s="171"/>
      <c r="W4" s="171"/>
      <c r="X4" s="88" t="s">
        <v>11</v>
      </c>
      <c r="Y4" s="171"/>
      <c r="Z4" s="88" t="s">
        <v>12</v>
      </c>
      <c r="AA4" s="89" t="s">
        <v>13</v>
      </c>
      <c r="AB4" s="88" t="s">
        <v>14</v>
      </c>
      <c r="AC4" s="171"/>
      <c r="AD4" s="175"/>
    </row>
    <row r="5" spans="1:30" ht="24.6" x14ac:dyDescent="0.65">
      <c r="A5" s="10">
        <v>1</v>
      </c>
      <c r="B5" s="10" t="s">
        <v>492</v>
      </c>
      <c r="C5" s="19" t="s">
        <v>407</v>
      </c>
      <c r="D5" s="71">
        <f>+'5'!I5</f>
        <v>23</v>
      </c>
      <c r="E5" s="90">
        <v>0</v>
      </c>
      <c r="F5" s="46">
        <f t="shared" ref="F5:F147" si="0">D5+E5</f>
        <v>23</v>
      </c>
      <c r="G5" s="101">
        <v>0</v>
      </c>
      <c r="H5" s="99">
        <v>0</v>
      </c>
      <c r="I5" s="46">
        <f t="shared" ref="I5:I71" si="1">+F5-G5-J5-H5</f>
        <v>18</v>
      </c>
      <c r="J5" s="91">
        <v>5</v>
      </c>
      <c r="K5" s="15">
        <v>50</v>
      </c>
      <c r="L5" s="72">
        <f>+K5*J5</f>
        <v>250</v>
      </c>
      <c r="M5" s="17" t="s">
        <v>16</v>
      </c>
      <c r="N5" s="18">
        <v>0</v>
      </c>
      <c r="O5" s="23">
        <f>SUM(L5-N5)</f>
        <v>250</v>
      </c>
      <c r="P5" s="19"/>
      <c r="Q5" s="43">
        <f>+L5*P5</f>
        <v>0</v>
      </c>
      <c r="S5" s="10">
        <v>1</v>
      </c>
      <c r="T5" s="19"/>
      <c r="U5" s="46">
        <v>0</v>
      </c>
      <c r="V5" s="90">
        <v>0</v>
      </c>
      <c r="W5" s="46">
        <f t="shared" ref="W5:W14" si="2">U5+V5</f>
        <v>0</v>
      </c>
      <c r="X5" s="90">
        <v>0</v>
      </c>
      <c r="Y5" s="46">
        <f t="shared" ref="Y5:Y14" si="3">W5-X5-Z5</f>
        <v>0</v>
      </c>
      <c r="Z5" s="91">
        <v>0</v>
      </c>
      <c r="AA5" s="22"/>
      <c r="AB5" s="43">
        <f t="shared" ref="AB5:AB14" si="4">Z5*AA5</f>
        <v>0</v>
      </c>
      <c r="AC5" s="17" t="s">
        <v>16</v>
      </c>
      <c r="AD5" s="18">
        <v>0</v>
      </c>
    </row>
    <row r="6" spans="1:30" ht="24.6" x14ac:dyDescent="0.65">
      <c r="A6" s="10">
        <v>2</v>
      </c>
      <c r="B6" s="10" t="s">
        <v>508</v>
      </c>
      <c r="C6" s="19" t="s">
        <v>408</v>
      </c>
      <c r="D6" s="71">
        <f>+'5'!I6</f>
        <v>195</v>
      </c>
      <c r="E6" s="90">
        <v>0</v>
      </c>
      <c r="F6" s="46">
        <f t="shared" si="0"/>
        <v>195</v>
      </c>
      <c r="G6" s="101">
        <v>0</v>
      </c>
      <c r="H6" s="99">
        <v>0</v>
      </c>
      <c r="I6" s="46">
        <f t="shared" si="1"/>
        <v>195</v>
      </c>
      <c r="J6" s="91"/>
      <c r="K6" s="15">
        <v>100</v>
      </c>
      <c r="L6" s="72">
        <f t="shared" ref="L6:L72" si="5">+K6*J6</f>
        <v>0</v>
      </c>
      <c r="M6" s="17" t="s">
        <v>16</v>
      </c>
      <c r="N6" s="18">
        <v>0</v>
      </c>
      <c r="O6" s="23">
        <f t="shared" ref="O6:O72" si="6">SUM(L6-N6)</f>
        <v>0</v>
      </c>
      <c r="P6" s="19"/>
      <c r="Q6" s="43">
        <f t="shared" ref="Q6:Q72" si="7">+L6*P6</f>
        <v>0</v>
      </c>
      <c r="S6" s="10">
        <v>2</v>
      </c>
      <c r="T6" s="19"/>
      <c r="U6" s="46">
        <v>0</v>
      </c>
      <c r="V6" s="90">
        <v>0</v>
      </c>
      <c r="W6" s="46">
        <f t="shared" si="2"/>
        <v>0</v>
      </c>
      <c r="X6" s="90">
        <v>0</v>
      </c>
      <c r="Y6" s="46">
        <f t="shared" si="3"/>
        <v>0</v>
      </c>
      <c r="Z6" s="91">
        <v>0</v>
      </c>
      <c r="AA6" s="22"/>
      <c r="AB6" s="43">
        <f t="shared" si="4"/>
        <v>0</v>
      </c>
      <c r="AC6" s="17" t="s">
        <v>16</v>
      </c>
      <c r="AD6" s="18">
        <v>0</v>
      </c>
    </row>
    <row r="7" spans="1:30" ht="24.6" x14ac:dyDescent="0.65">
      <c r="A7" s="10">
        <v>3</v>
      </c>
      <c r="B7" s="10"/>
      <c r="C7" s="19" t="s">
        <v>395</v>
      </c>
      <c r="D7" s="71">
        <f>+'5'!I7</f>
        <v>0</v>
      </c>
      <c r="E7" s="90">
        <v>0</v>
      </c>
      <c r="F7" s="46">
        <f t="shared" si="0"/>
        <v>0</v>
      </c>
      <c r="G7" s="101">
        <v>0</v>
      </c>
      <c r="H7" s="99">
        <v>0</v>
      </c>
      <c r="I7" s="46">
        <f t="shared" si="1"/>
        <v>0</v>
      </c>
      <c r="J7" s="91"/>
      <c r="K7" s="15">
        <v>50</v>
      </c>
      <c r="L7" s="72">
        <f t="shared" si="5"/>
        <v>0</v>
      </c>
      <c r="M7" s="17" t="s">
        <v>16</v>
      </c>
      <c r="N7" s="18">
        <v>0</v>
      </c>
      <c r="O7" s="23">
        <f t="shared" si="6"/>
        <v>0</v>
      </c>
      <c r="P7" s="19"/>
      <c r="Q7" s="43">
        <f t="shared" si="7"/>
        <v>0</v>
      </c>
      <c r="S7" s="10">
        <v>3</v>
      </c>
      <c r="T7" s="19"/>
      <c r="U7" s="46">
        <v>0</v>
      </c>
      <c r="V7" s="90">
        <v>0</v>
      </c>
      <c r="W7" s="46">
        <f t="shared" si="2"/>
        <v>0</v>
      </c>
      <c r="X7" s="90">
        <v>0</v>
      </c>
      <c r="Y7" s="46">
        <f t="shared" si="3"/>
        <v>0</v>
      </c>
      <c r="Z7" s="91">
        <v>0</v>
      </c>
      <c r="AA7" s="22"/>
      <c r="AB7" s="43">
        <f t="shared" si="4"/>
        <v>0</v>
      </c>
      <c r="AC7" s="17" t="s">
        <v>16</v>
      </c>
      <c r="AD7" s="18">
        <v>0</v>
      </c>
    </row>
    <row r="8" spans="1:30" ht="24.6" x14ac:dyDescent="0.65">
      <c r="A8" s="10">
        <v>4</v>
      </c>
      <c r="B8" s="10"/>
      <c r="C8" s="19" t="s">
        <v>394</v>
      </c>
      <c r="D8" s="71">
        <f>+'5'!I8</f>
        <v>0</v>
      </c>
      <c r="E8" s="90">
        <v>0</v>
      </c>
      <c r="F8" s="46">
        <f t="shared" si="0"/>
        <v>0</v>
      </c>
      <c r="G8" s="101">
        <v>0</v>
      </c>
      <c r="H8" s="99">
        <v>0</v>
      </c>
      <c r="I8" s="46">
        <f t="shared" si="1"/>
        <v>0</v>
      </c>
      <c r="J8" s="91"/>
      <c r="K8" s="15">
        <v>100</v>
      </c>
      <c r="L8" s="72">
        <f t="shared" si="5"/>
        <v>0</v>
      </c>
      <c r="M8" s="17" t="s">
        <v>16</v>
      </c>
      <c r="N8" s="18">
        <v>0</v>
      </c>
      <c r="O8" s="23">
        <f t="shared" si="6"/>
        <v>0</v>
      </c>
      <c r="P8" s="19"/>
      <c r="Q8" s="43">
        <f t="shared" si="7"/>
        <v>0</v>
      </c>
      <c r="S8" s="10">
        <v>4</v>
      </c>
      <c r="T8" s="19"/>
      <c r="U8" s="46">
        <v>0</v>
      </c>
      <c r="V8" s="90">
        <v>0</v>
      </c>
      <c r="W8" s="46">
        <f t="shared" si="2"/>
        <v>0</v>
      </c>
      <c r="X8" s="90">
        <v>0</v>
      </c>
      <c r="Y8" s="46">
        <f t="shared" si="3"/>
        <v>0</v>
      </c>
      <c r="Z8" s="91">
        <v>0</v>
      </c>
      <c r="AA8" s="22"/>
      <c r="AB8" s="43">
        <f t="shared" si="4"/>
        <v>0</v>
      </c>
      <c r="AC8" s="17" t="s">
        <v>16</v>
      </c>
      <c r="AD8" s="18">
        <v>0</v>
      </c>
    </row>
    <row r="9" spans="1:30" ht="24.6" x14ac:dyDescent="0.65">
      <c r="A9" s="10">
        <v>5</v>
      </c>
      <c r="B9" s="10"/>
      <c r="C9" s="19" t="s">
        <v>20</v>
      </c>
      <c r="D9" s="71">
        <f>+'5'!I9</f>
        <v>0</v>
      </c>
      <c r="E9" s="90">
        <v>0</v>
      </c>
      <c r="F9" s="46">
        <f t="shared" si="0"/>
        <v>0</v>
      </c>
      <c r="G9" s="101">
        <v>0</v>
      </c>
      <c r="H9" s="99">
        <v>0</v>
      </c>
      <c r="I9" s="46">
        <f t="shared" si="1"/>
        <v>0</v>
      </c>
      <c r="J9" s="91"/>
      <c r="K9" s="15">
        <v>10</v>
      </c>
      <c r="L9" s="72">
        <f t="shared" si="5"/>
        <v>0</v>
      </c>
      <c r="M9" s="17" t="s">
        <v>16</v>
      </c>
      <c r="N9" s="18">
        <v>0</v>
      </c>
      <c r="O9" s="23">
        <f t="shared" si="6"/>
        <v>0</v>
      </c>
      <c r="P9" s="19"/>
      <c r="Q9" s="43">
        <f t="shared" si="7"/>
        <v>0</v>
      </c>
      <c r="S9" s="10">
        <v>5</v>
      </c>
      <c r="T9" s="19"/>
      <c r="U9" s="46">
        <v>0</v>
      </c>
      <c r="V9" s="90">
        <v>0</v>
      </c>
      <c r="W9" s="46">
        <f t="shared" si="2"/>
        <v>0</v>
      </c>
      <c r="X9" s="90">
        <v>0</v>
      </c>
      <c r="Y9" s="46">
        <f t="shared" si="3"/>
        <v>0</v>
      </c>
      <c r="Z9" s="91">
        <v>0</v>
      </c>
      <c r="AA9" s="22"/>
      <c r="AB9" s="43">
        <f t="shared" si="4"/>
        <v>0</v>
      </c>
      <c r="AC9" s="17" t="s">
        <v>16</v>
      </c>
      <c r="AD9" s="18">
        <v>0</v>
      </c>
    </row>
    <row r="10" spans="1:30" ht="24.6" x14ac:dyDescent="0.65">
      <c r="A10" s="10">
        <v>6</v>
      </c>
      <c r="B10" s="10" t="s">
        <v>514</v>
      </c>
      <c r="C10" s="19" t="s">
        <v>21</v>
      </c>
      <c r="D10" s="71">
        <f>+'5'!I10</f>
        <v>0</v>
      </c>
      <c r="E10" s="90">
        <v>0</v>
      </c>
      <c r="F10" s="46">
        <f t="shared" si="0"/>
        <v>0</v>
      </c>
      <c r="G10" s="101">
        <v>0</v>
      </c>
      <c r="H10" s="99">
        <v>0</v>
      </c>
      <c r="I10" s="46">
        <f t="shared" si="1"/>
        <v>0</v>
      </c>
      <c r="J10" s="91"/>
      <c r="K10" s="15">
        <v>15</v>
      </c>
      <c r="L10" s="72">
        <f t="shared" si="5"/>
        <v>0</v>
      </c>
      <c r="M10" s="17" t="s">
        <v>16</v>
      </c>
      <c r="N10" s="18">
        <v>0</v>
      </c>
      <c r="O10" s="23">
        <f t="shared" si="6"/>
        <v>0</v>
      </c>
      <c r="P10" s="19"/>
      <c r="Q10" s="43">
        <f t="shared" si="7"/>
        <v>0</v>
      </c>
      <c r="S10" s="10">
        <v>6</v>
      </c>
      <c r="T10" s="19"/>
      <c r="U10" s="46">
        <v>0</v>
      </c>
      <c r="V10" s="90">
        <v>0</v>
      </c>
      <c r="W10" s="46">
        <f t="shared" si="2"/>
        <v>0</v>
      </c>
      <c r="X10" s="90">
        <v>0</v>
      </c>
      <c r="Y10" s="46">
        <f t="shared" si="3"/>
        <v>0</v>
      </c>
      <c r="Z10" s="91">
        <v>0</v>
      </c>
      <c r="AA10" s="22"/>
      <c r="AB10" s="43">
        <f t="shared" si="4"/>
        <v>0</v>
      </c>
      <c r="AC10" s="17" t="s">
        <v>16</v>
      </c>
      <c r="AD10" s="18">
        <v>0</v>
      </c>
    </row>
    <row r="11" spans="1:30" ht="24.6" x14ac:dyDescent="0.65">
      <c r="A11" s="10">
        <v>7</v>
      </c>
      <c r="B11" s="10"/>
      <c r="C11" s="19" t="s">
        <v>401</v>
      </c>
      <c r="D11" s="71">
        <f>+'5'!I11</f>
        <v>0</v>
      </c>
      <c r="E11" s="90">
        <v>0</v>
      </c>
      <c r="F11" s="46">
        <f t="shared" si="0"/>
        <v>0</v>
      </c>
      <c r="G11" s="101">
        <v>0</v>
      </c>
      <c r="H11" s="99">
        <v>0</v>
      </c>
      <c r="I11" s="46">
        <f t="shared" si="1"/>
        <v>0</v>
      </c>
      <c r="J11" s="91"/>
      <c r="K11" s="15">
        <v>40</v>
      </c>
      <c r="L11" s="72">
        <f t="shared" si="5"/>
        <v>0</v>
      </c>
      <c r="M11" s="17" t="s">
        <v>16</v>
      </c>
      <c r="N11" s="18">
        <v>0</v>
      </c>
      <c r="O11" s="23">
        <f t="shared" si="6"/>
        <v>0</v>
      </c>
      <c r="P11" s="19"/>
      <c r="Q11" s="43">
        <f t="shared" si="7"/>
        <v>0</v>
      </c>
      <c r="S11" s="10">
        <v>7</v>
      </c>
      <c r="T11" s="19"/>
      <c r="U11" s="46">
        <v>0</v>
      </c>
      <c r="V11" s="90">
        <v>0</v>
      </c>
      <c r="W11" s="46">
        <f t="shared" si="2"/>
        <v>0</v>
      </c>
      <c r="X11" s="90">
        <v>0</v>
      </c>
      <c r="Y11" s="46">
        <f t="shared" si="3"/>
        <v>0</v>
      </c>
      <c r="Z11" s="91">
        <v>0</v>
      </c>
      <c r="AA11" s="22"/>
      <c r="AB11" s="43">
        <f t="shared" si="4"/>
        <v>0</v>
      </c>
      <c r="AC11" s="17" t="s">
        <v>16</v>
      </c>
      <c r="AD11" s="18">
        <v>0</v>
      </c>
    </row>
    <row r="12" spans="1:30" ht="24.6" x14ac:dyDescent="0.65">
      <c r="A12" s="10">
        <v>8</v>
      </c>
      <c r="B12" s="10"/>
      <c r="C12" s="19" t="s">
        <v>378</v>
      </c>
      <c r="D12" s="71">
        <f>+'5'!I12</f>
        <v>0</v>
      </c>
      <c r="E12" s="90">
        <v>0</v>
      </c>
      <c r="F12" s="46">
        <f t="shared" si="0"/>
        <v>0</v>
      </c>
      <c r="G12" s="101">
        <v>0</v>
      </c>
      <c r="H12" s="99">
        <v>0</v>
      </c>
      <c r="I12" s="46">
        <f t="shared" si="1"/>
        <v>0</v>
      </c>
      <c r="J12" s="91"/>
      <c r="K12" s="15">
        <v>100</v>
      </c>
      <c r="L12" s="72">
        <f t="shared" si="5"/>
        <v>0</v>
      </c>
      <c r="M12" s="17" t="s">
        <v>16</v>
      </c>
      <c r="N12" s="18">
        <v>0</v>
      </c>
      <c r="O12" s="23">
        <f t="shared" si="6"/>
        <v>0</v>
      </c>
      <c r="P12" s="19"/>
      <c r="Q12" s="43">
        <f t="shared" si="7"/>
        <v>0</v>
      </c>
      <c r="S12" s="10">
        <v>8</v>
      </c>
      <c r="T12" s="19"/>
      <c r="U12" s="46">
        <v>0</v>
      </c>
      <c r="V12" s="90">
        <v>0</v>
      </c>
      <c r="W12" s="46">
        <f t="shared" si="2"/>
        <v>0</v>
      </c>
      <c r="X12" s="90">
        <v>0</v>
      </c>
      <c r="Y12" s="46">
        <f t="shared" si="3"/>
        <v>0</v>
      </c>
      <c r="Z12" s="91">
        <v>0</v>
      </c>
      <c r="AA12" s="22"/>
      <c r="AB12" s="43">
        <f t="shared" si="4"/>
        <v>0</v>
      </c>
      <c r="AC12" s="17" t="s">
        <v>16</v>
      </c>
      <c r="AD12" s="18">
        <v>0</v>
      </c>
    </row>
    <row r="13" spans="1:30" ht="24.6" x14ac:dyDescent="0.65">
      <c r="A13" s="10">
        <v>9</v>
      </c>
      <c r="B13" s="10" t="s">
        <v>507</v>
      </c>
      <c r="C13" s="19" t="s">
        <v>391</v>
      </c>
      <c r="D13" s="71">
        <f>+'5'!I13</f>
        <v>22</v>
      </c>
      <c r="E13" s="90">
        <v>0</v>
      </c>
      <c r="F13" s="46">
        <f t="shared" si="0"/>
        <v>22</v>
      </c>
      <c r="G13" s="101">
        <v>0</v>
      </c>
      <c r="H13" s="99">
        <v>0</v>
      </c>
      <c r="I13" s="46">
        <f t="shared" si="1"/>
        <v>21</v>
      </c>
      <c r="J13" s="91">
        <v>1</v>
      </c>
      <c r="K13" s="15">
        <v>50</v>
      </c>
      <c r="L13" s="72">
        <f t="shared" si="5"/>
        <v>50</v>
      </c>
      <c r="M13" s="17" t="s">
        <v>16</v>
      </c>
      <c r="N13" s="18">
        <v>0</v>
      </c>
      <c r="O13" s="23">
        <f t="shared" si="6"/>
        <v>50</v>
      </c>
      <c r="P13" s="19"/>
      <c r="Q13" s="43">
        <f t="shared" si="7"/>
        <v>0</v>
      </c>
      <c r="S13" s="10">
        <v>9</v>
      </c>
      <c r="T13" s="19"/>
      <c r="U13" s="46">
        <v>0</v>
      </c>
      <c r="V13" s="90">
        <v>0</v>
      </c>
      <c r="W13" s="46">
        <f t="shared" si="2"/>
        <v>0</v>
      </c>
      <c r="X13" s="90">
        <v>0</v>
      </c>
      <c r="Y13" s="46">
        <f t="shared" si="3"/>
        <v>0</v>
      </c>
      <c r="Z13" s="91">
        <v>0</v>
      </c>
      <c r="AA13" s="22"/>
      <c r="AB13" s="43">
        <f t="shared" si="4"/>
        <v>0</v>
      </c>
      <c r="AC13" s="17" t="s">
        <v>16</v>
      </c>
      <c r="AD13" s="18">
        <v>0</v>
      </c>
    </row>
    <row r="14" spans="1:30" ht="24.6" x14ac:dyDescent="0.65">
      <c r="A14" s="10">
        <v>10</v>
      </c>
      <c r="B14" s="10"/>
      <c r="C14" s="19" t="s">
        <v>400</v>
      </c>
      <c r="D14" s="71">
        <f>+'5'!I14</f>
        <v>0</v>
      </c>
      <c r="E14" s="90">
        <v>0</v>
      </c>
      <c r="F14" s="46">
        <f t="shared" si="0"/>
        <v>0</v>
      </c>
      <c r="G14" s="101">
        <v>0</v>
      </c>
      <c r="H14" s="99">
        <v>0</v>
      </c>
      <c r="I14" s="46">
        <f t="shared" si="1"/>
        <v>0</v>
      </c>
      <c r="J14" s="91"/>
      <c r="K14" s="15">
        <v>50</v>
      </c>
      <c r="L14" s="72">
        <f t="shared" si="5"/>
        <v>0</v>
      </c>
      <c r="M14" s="17" t="s">
        <v>16</v>
      </c>
      <c r="N14" s="18">
        <v>0</v>
      </c>
      <c r="O14" s="23">
        <f t="shared" si="6"/>
        <v>0</v>
      </c>
      <c r="P14" s="19"/>
      <c r="Q14" s="43">
        <f t="shared" si="7"/>
        <v>0</v>
      </c>
      <c r="S14" s="10">
        <v>10</v>
      </c>
      <c r="T14" s="19"/>
      <c r="U14" s="46">
        <v>0</v>
      </c>
      <c r="V14" s="90">
        <v>0</v>
      </c>
      <c r="W14" s="46">
        <f t="shared" si="2"/>
        <v>0</v>
      </c>
      <c r="X14" s="90">
        <v>0</v>
      </c>
      <c r="Y14" s="46">
        <f t="shared" si="3"/>
        <v>0</v>
      </c>
      <c r="Z14" s="91">
        <v>0</v>
      </c>
      <c r="AA14" s="22"/>
      <c r="AB14" s="43">
        <f t="shared" si="4"/>
        <v>0</v>
      </c>
      <c r="AC14" s="17" t="s">
        <v>16</v>
      </c>
      <c r="AD14" s="18">
        <v>0</v>
      </c>
    </row>
    <row r="15" spans="1:30" ht="24.6" x14ac:dyDescent="0.65">
      <c r="A15" s="10">
        <v>11</v>
      </c>
      <c r="B15" s="10" t="s">
        <v>520</v>
      </c>
      <c r="C15" s="19" t="s">
        <v>384</v>
      </c>
      <c r="D15" s="71">
        <f>+'5'!I15</f>
        <v>0</v>
      </c>
      <c r="E15" s="90">
        <v>0</v>
      </c>
      <c r="F15" s="46">
        <f t="shared" si="0"/>
        <v>0</v>
      </c>
      <c r="G15" s="101">
        <v>0</v>
      </c>
      <c r="H15" s="99">
        <v>0</v>
      </c>
      <c r="I15" s="46">
        <f t="shared" si="1"/>
        <v>0</v>
      </c>
      <c r="J15" s="91"/>
      <c r="K15" s="15">
        <v>50</v>
      </c>
      <c r="L15" s="72">
        <f t="shared" si="5"/>
        <v>0</v>
      </c>
      <c r="M15" s="17" t="s">
        <v>16</v>
      </c>
      <c r="N15" s="18">
        <v>0</v>
      </c>
      <c r="O15" s="23">
        <f t="shared" si="6"/>
        <v>0</v>
      </c>
      <c r="P15" s="19"/>
      <c r="Q15" s="43">
        <f t="shared" si="7"/>
        <v>0</v>
      </c>
      <c r="S15" s="10">
        <v>11</v>
      </c>
      <c r="T15" s="19"/>
      <c r="U15" s="46">
        <v>0</v>
      </c>
      <c r="V15" s="90">
        <v>0</v>
      </c>
      <c r="W15" s="46">
        <f t="shared" ref="W15:W29" si="8">U15+V15</f>
        <v>0</v>
      </c>
      <c r="X15" s="90">
        <v>0</v>
      </c>
      <c r="Y15" s="46">
        <f t="shared" ref="Y15:Y29" si="9">W15-X15-Z15</f>
        <v>0</v>
      </c>
      <c r="Z15" s="91">
        <v>0</v>
      </c>
      <c r="AA15" s="22"/>
      <c r="AB15" s="43">
        <f t="shared" ref="AB15:AB29" si="10">Z15*AA15</f>
        <v>0</v>
      </c>
      <c r="AC15" s="17" t="s">
        <v>16</v>
      </c>
      <c r="AD15" s="18">
        <v>0</v>
      </c>
    </row>
    <row r="16" spans="1:30" ht="24.6" x14ac:dyDescent="0.65">
      <c r="A16" s="10">
        <v>12</v>
      </c>
      <c r="B16" s="10" t="s">
        <v>509</v>
      </c>
      <c r="C16" s="19" t="s">
        <v>402</v>
      </c>
      <c r="D16" s="71">
        <f>+'5'!I16</f>
        <v>10</v>
      </c>
      <c r="E16" s="90">
        <v>0</v>
      </c>
      <c r="F16" s="46">
        <f t="shared" si="0"/>
        <v>10</v>
      </c>
      <c r="G16" s="101">
        <v>0</v>
      </c>
      <c r="H16" s="99">
        <v>0</v>
      </c>
      <c r="I16" s="46">
        <f t="shared" si="1"/>
        <v>10</v>
      </c>
      <c r="J16" s="91"/>
      <c r="K16" s="15">
        <v>50</v>
      </c>
      <c r="L16" s="72">
        <f t="shared" si="5"/>
        <v>0</v>
      </c>
      <c r="M16" s="17" t="s">
        <v>16</v>
      </c>
      <c r="N16" s="18">
        <v>0</v>
      </c>
      <c r="O16" s="23">
        <f t="shared" si="6"/>
        <v>0</v>
      </c>
      <c r="P16" s="19"/>
      <c r="Q16" s="43">
        <f t="shared" si="7"/>
        <v>0</v>
      </c>
      <c r="S16" s="10">
        <v>12</v>
      </c>
      <c r="T16" s="19"/>
      <c r="U16" s="46">
        <v>0</v>
      </c>
      <c r="V16" s="90">
        <v>0</v>
      </c>
      <c r="W16" s="46">
        <f t="shared" si="8"/>
        <v>0</v>
      </c>
      <c r="X16" s="90">
        <v>0</v>
      </c>
      <c r="Y16" s="46">
        <f t="shared" si="9"/>
        <v>0</v>
      </c>
      <c r="Z16" s="91">
        <v>0</v>
      </c>
      <c r="AA16" s="22"/>
      <c r="AB16" s="43">
        <f t="shared" si="10"/>
        <v>0</v>
      </c>
      <c r="AC16" s="17" t="s">
        <v>16</v>
      </c>
      <c r="AD16" s="18">
        <v>0</v>
      </c>
    </row>
    <row r="17" spans="1:30" ht="24.6" x14ac:dyDescent="0.65">
      <c r="A17" s="10">
        <v>13</v>
      </c>
      <c r="B17" s="10" t="s">
        <v>505</v>
      </c>
      <c r="C17" s="19" t="s">
        <v>382</v>
      </c>
      <c r="D17" s="71">
        <f>+'5'!I17</f>
        <v>20</v>
      </c>
      <c r="E17" s="90">
        <v>0</v>
      </c>
      <c r="F17" s="46">
        <f t="shared" si="0"/>
        <v>20</v>
      </c>
      <c r="G17" s="101">
        <v>0</v>
      </c>
      <c r="H17" s="99">
        <v>0</v>
      </c>
      <c r="I17" s="46">
        <f t="shared" si="1"/>
        <v>20</v>
      </c>
      <c r="J17" s="91"/>
      <c r="K17" s="15">
        <v>50</v>
      </c>
      <c r="L17" s="72">
        <f t="shared" si="5"/>
        <v>0</v>
      </c>
      <c r="M17" s="17" t="s">
        <v>16</v>
      </c>
      <c r="N17" s="18">
        <v>0</v>
      </c>
      <c r="O17" s="23">
        <f t="shared" si="6"/>
        <v>0</v>
      </c>
      <c r="P17" s="19"/>
      <c r="Q17" s="43">
        <f t="shared" si="7"/>
        <v>0</v>
      </c>
      <c r="S17" s="10">
        <v>13</v>
      </c>
      <c r="T17" s="19"/>
      <c r="U17" s="46">
        <v>0</v>
      </c>
      <c r="V17" s="90">
        <v>0</v>
      </c>
      <c r="W17" s="46">
        <f t="shared" si="8"/>
        <v>0</v>
      </c>
      <c r="X17" s="90">
        <v>0</v>
      </c>
      <c r="Y17" s="46">
        <f t="shared" si="9"/>
        <v>0</v>
      </c>
      <c r="Z17" s="91">
        <v>0</v>
      </c>
      <c r="AA17" s="22"/>
      <c r="AB17" s="43">
        <f t="shared" si="10"/>
        <v>0</v>
      </c>
      <c r="AC17" s="17" t="s">
        <v>16</v>
      </c>
      <c r="AD17" s="18">
        <v>0</v>
      </c>
    </row>
    <row r="18" spans="1:30" ht="24.6" x14ac:dyDescent="0.65">
      <c r="A18" s="10">
        <v>14</v>
      </c>
      <c r="B18" s="10"/>
      <c r="C18" s="19" t="s">
        <v>404</v>
      </c>
      <c r="D18" s="71">
        <f>+'5'!I18</f>
        <v>0</v>
      </c>
      <c r="E18" s="90">
        <v>0</v>
      </c>
      <c r="F18" s="46">
        <f t="shared" si="0"/>
        <v>0</v>
      </c>
      <c r="G18" s="101">
        <v>0</v>
      </c>
      <c r="H18" s="99">
        <v>0</v>
      </c>
      <c r="I18" s="46">
        <f t="shared" si="1"/>
        <v>0</v>
      </c>
      <c r="J18" s="91"/>
      <c r="K18" s="15">
        <v>50</v>
      </c>
      <c r="L18" s="72">
        <f t="shared" si="5"/>
        <v>0</v>
      </c>
      <c r="M18" s="17" t="s">
        <v>16</v>
      </c>
      <c r="N18" s="18">
        <v>0</v>
      </c>
      <c r="O18" s="23">
        <f t="shared" si="6"/>
        <v>0</v>
      </c>
      <c r="P18" s="19"/>
      <c r="Q18" s="43">
        <f t="shared" si="7"/>
        <v>0</v>
      </c>
      <c r="S18" s="10">
        <v>14</v>
      </c>
      <c r="T18" s="19"/>
      <c r="U18" s="46">
        <v>0</v>
      </c>
      <c r="V18" s="90">
        <v>0</v>
      </c>
      <c r="W18" s="46">
        <f t="shared" si="8"/>
        <v>0</v>
      </c>
      <c r="X18" s="90">
        <v>0</v>
      </c>
      <c r="Y18" s="46">
        <f t="shared" si="9"/>
        <v>0</v>
      </c>
      <c r="Z18" s="91">
        <v>0</v>
      </c>
      <c r="AA18" s="22"/>
      <c r="AB18" s="43">
        <f t="shared" si="10"/>
        <v>0</v>
      </c>
      <c r="AC18" s="17" t="s">
        <v>16</v>
      </c>
      <c r="AD18" s="18">
        <v>0</v>
      </c>
    </row>
    <row r="19" spans="1:30" ht="24.6" x14ac:dyDescent="0.65">
      <c r="A19" s="10">
        <v>15</v>
      </c>
      <c r="B19" s="10" t="s">
        <v>523</v>
      </c>
      <c r="C19" s="19" t="s">
        <v>386</v>
      </c>
      <c r="D19" s="71">
        <f>+'5'!I19</f>
        <v>0</v>
      </c>
      <c r="E19" s="90">
        <v>0</v>
      </c>
      <c r="F19" s="46">
        <f t="shared" si="0"/>
        <v>0</v>
      </c>
      <c r="G19" s="101">
        <v>0</v>
      </c>
      <c r="H19" s="99">
        <v>0</v>
      </c>
      <c r="I19" s="46">
        <f t="shared" si="1"/>
        <v>0</v>
      </c>
      <c r="J19" s="91"/>
      <c r="K19" s="15">
        <v>50</v>
      </c>
      <c r="L19" s="72">
        <f t="shared" si="5"/>
        <v>0</v>
      </c>
      <c r="M19" s="17" t="s">
        <v>16</v>
      </c>
      <c r="N19" s="18">
        <v>0</v>
      </c>
      <c r="O19" s="23">
        <f t="shared" si="6"/>
        <v>0</v>
      </c>
      <c r="P19" s="19"/>
      <c r="Q19" s="43">
        <f t="shared" si="7"/>
        <v>0</v>
      </c>
      <c r="S19" s="10">
        <v>15</v>
      </c>
      <c r="T19" s="19"/>
      <c r="U19" s="46">
        <v>0</v>
      </c>
      <c r="V19" s="90">
        <v>0</v>
      </c>
      <c r="W19" s="46">
        <f t="shared" si="8"/>
        <v>0</v>
      </c>
      <c r="X19" s="90">
        <v>0</v>
      </c>
      <c r="Y19" s="46">
        <f t="shared" si="9"/>
        <v>0</v>
      </c>
      <c r="Z19" s="91">
        <v>0</v>
      </c>
      <c r="AA19" s="22"/>
      <c r="AB19" s="43">
        <f t="shared" si="10"/>
        <v>0</v>
      </c>
      <c r="AC19" s="17" t="s">
        <v>16</v>
      </c>
      <c r="AD19" s="18">
        <v>0</v>
      </c>
    </row>
    <row r="20" spans="1:30" ht="24.6" x14ac:dyDescent="0.65">
      <c r="A20" s="10">
        <v>16</v>
      </c>
      <c r="B20" s="10" t="s">
        <v>506</v>
      </c>
      <c r="C20" s="19" t="s">
        <v>399</v>
      </c>
      <c r="D20" s="71">
        <f>+'5'!I20</f>
        <v>0</v>
      </c>
      <c r="E20" s="90">
        <v>0</v>
      </c>
      <c r="F20" s="46">
        <f t="shared" si="0"/>
        <v>0</v>
      </c>
      <c r="G20" s="101">
        <v>0</v>
      </c>
      <c r="H20" s="99">
        <v>0</v>
      </c>
      <c r="I20" s="46">
        <f t="shared" si="1"/>
        <v>0</v>
      </c>
      <c r="J20" s="91"/>
      <c r="K20" s="15">
        <v>50</v>
      </c>
      <c r="L20" s="72">
        <f t="shared" si="5"/>
        <v>0</v>
      </c>
      <c r="M20" s="17" t="s">
        <v>16</v>
      </c>
      <c r="N20" s="18">
        <v>0</v>
      </c>
      <c r="O20" s="23">
        <f t="shared" si="6"/>
        <v>0</v>
      </c>
      <c r="P20" s="19"/>
      <c r="Q20" s="43">
        <f t="shared" si="7"/>
        <v>0</v>
      </c>
      <c r="S20" s="10">
        <v>16</v>
      </c>
      <c r="T20" s="19"/>
      <c r="U20" s="46">
        <v>0</v>
      </c>
      <c r="V20" s="90">
        <v>0</v>
      </c>
      <c r="W20" s="46">
        <f t="shared" si="8"/>
        <v>0</v>
      </c>
      <c r="X20" s="90">
        <v>0</v>
      </c>
      <c r="Y20" s="46">
        <f t="shared" si="9"/>
        <v>0</v>
      </c>
      <c r="Z20" s="91">
        <v>0</v>
      </c>
      <c r="AA20" s="22"/>
      <c r="AB20" s="43">
        <f t="shared" si="10"/>
        <v>0</v>
      </c>
      <c r="AC20" s="17" t="s">
        <v>16</v>
      </c>
      <c r="AD20" s="18">
        <v>0</v>
      </c>
    </row>
    <row r="21" spans="1:30" ht="24.6" x14ac:dyDescent="0.65">
      <c r="A21" s="10">
        <v>17</v>
      </c>
      <c r="B21" s="10" t="s">
        <v>521</v>
      </c>
      <c r="C21" s="19" t="s">
        <v>389</v>
      </c>
      <c r="D21" s="71">
        <f>+'5'!I21</f>
        <v>0</v>
      </c>
      <c r="E21" s="90">
        <v>0</v>
      </c>
      <c r="F21" s="46">
        <f t="shared" si="0"/>
        <v>0</v>
      </c>
      <c r="G21" s="101">
        <v>0</v>
      </c>
      <c r="H21" s="99">
        <v>0</v>
      </c>
      <c r="I21" s="46">
        <f t="shared" si="1"/>
        <v>0</v>
      </c>
      <c r="J21" s="91"/>
      <c r="K21" s="15">
        <v>50</v>
      </c>
      <c r="L21" s="72">
        <f t="shared" si="5"/>
        <v>0</v>
      </c>
      <c r="M21" s="17" t="s">
        <v>16</v>
      </c>
      <c r="N21" s="18">
        <v>0</v>
      </c>
      <c r="O21" s="23">
        <f t="shared" si="6"/>
        <v>0</v>
      </c>
      <c r="P21" s="19"/>
      <c r="Q21" s="43">
        <f t="shared" si="7"/>
        <v>0</v>
      </c>
      <c r="S21" s="10">
        <v>17</v>
      </c>
      <c r="T21" s="19"/>
      <c r="U21" s="46">
        <v>0</v>
      </c>
      <c r="V21" s="90">
        <v>0</v>
      </c>
      <c r="W21" s="46">
        <f t="shared" si="8"/>
        <v>0</v>
      </c>
      <c r="X21" s="90">
        <v>0</v>
      </c>
      <c r="Y21" s="46">
        <f t="shared" si="9"/>
        <v>0</v>
      </c>
      <c r="Z21" s="91">
        <v>0</v>
      </c>
      <c r="AA21" s="22"/>
      <c r="AB21" s="43">
        <f t="shared" si="10"/>
        <v>0</v>
      </c>
      <c r="AC21" s="17" t="s">
        <v>16</v>
      </c>
      <c r="AD21" s="18">
        <v>0</v>
      </c>
    </row>
    <row r="22" spans="1:30" ht="24.6" x14ac:dyDescent="0.65">
      <c r="A22" s="10">
        <v>18</v>
      </c>
      <c r="B22" s="10"/>
      <c r="C22" s="19" t="s">
        <v>397</v>
      </c>
      <c r="D22" s="71">
        <f>+'5'!I22</f>
        <v>0</v>
      </c>
      <c r="E22" s="90">
        <v>0</v>
      </c>
      <c r="F22" s="46">
        <f t="shared" si="0"/>
        <v>0</v>
      </c>
      <c r="G22" s="101">
        <v>0</v>
      </c>
      <c r="H22" s="99">
        <v>0</v>
      </c>
      <c r="I22" s="46">
        <f t="shared" si="1"/>
        <v>0</v>
      </c>
      <c r="J22" s="91"/>
      <c r="K22" s="20">
        <v>50</v>
      </c>
      <c r="L22" s="72">
        <f t="shared" si="5"/>
        <v>0</v>
      </c>
      <c r="M22" s="17" t="s">
        <v>16</v>
      </c>
      <c r="N22" s="18">
        <v>0</v>
      </c>
      <c r="O22" s="23">
        <f t="shared" si="6"/>
        <v>0</v>
      </c>
      <c r="P22" s="19"/>
      <c r="Q22" s="43">
        <f t="shared" si="7"/>
        <v>0</v>
      </c>
      <c r="S22" s="10">
        <v>18</v>
      </c>
      <c r="T22" s="19"/>
      <c r="U22" s="46">
        <v>0</v>
      </c>
      <c r="V22" s="90">
        <v>0</v>
      </c>
      <c r="W22" s="46">
        <f t="shared" si="8"/>
        <v>0</v>
      </c>
      <c r="X22" s="90">
        <v>0</v>
      </c>
      <c r="Y22" s="46">
        <f t="shared" si="9"/>
        <v>0</v>
      </c>
      <c r="Z22" s="91">
        <v>0</v>
      </c>
      <c r="AA22" s="22"/>
      <c r="AB22" s="43">
        <f t="shared" si="10"/>
        <v>0</v>
      </c>
      <c r="AC22" s="17" t="s">
        <v>16</v>
      </c>
      <c r="AD22" s="18">
        <v>0</v>
      </c>
    </row>
    <row r="23" spans="1:30" ht="24.6" x14ac:dyDescent="0.65">
      <c r="A23" s="10">
        <v>19</v>
      </c>
      <c r="B23" s="10" t="s">
        <v>511</v>
      </c>
      <c r="C23" s="19" t="s">
        <v>25</v>
      </c>
      <c r="D23" s="71">
        <f>+'5'!I23</f>
        <v>0</v>
      </c>
      <c r="E23" s="90">
        <v>0</v>
      </c>
      <c r="F23" s="46">
        <f t="shared" si="0"/>
        <v>0</v>
      </c>
      <c r="G23" s="101">
        <v>0</v>
      </c>
      <c r="H23" s="99">
        <v>0</v>
      </c>
      <c r="I23" s="46">
        <f t="shared" si="1"/>
        <v>0</v>
      </c>
      <c r="J23" s="91"/>
      <c r="K23" s="15">
        <v>65</v>
      </c>
      <c r="L23" s="72">
        <f t="shared" si="5"/>
        <v>0</v>
      </c>
      <c r="M23" s="17" t="s">
        <v>16</v>
      </c>
      <c r="N23" s="18">
        <v>0</v>
      </c>
      <c r="O23" s="23">
        <f t="shared" si="6"/>
        <v>0</v>
      </c>
      <c r="P23" s="19"/>
      <c r="Q23" s="43">
        <f t="shared" si="7"/>
        <v>0</v>
      </c>
      <c r="S23" s="10">
        <v>19</v>
      </c>
      <c r="T23" s="19"/>
      <c r="U23" s="46">
        <v>0</v>
      </c>
      <c r="V23" s="90">
        <v>0</v>
      </c>
      <c r="W23" s="46">
        <f t="shared" si="8"/>
        <v>0</v>
      </c>
      <c r="X23" s="90">
        <v>0</v>
      </c>
      <c r="Y23" s="46">
        <f t="shared" si="9"/>
        <v>0</v>
      </c>
      <c r="Z23" s="91">
        <v>0</v>
      </c>
      <c r="AA23" s="22"/>
      <c r="AB23" s="43">
        <f t="shared" si="10"/>
        <v>0</v>
      </c>
      <c r="AC23" s="17" t="s">
        <v>16</v>
      </c>
      <c r="AD23" s="18">
        <v>0</v>
      </c>
    </row>
    <row r="24" spans="1:30" ht="24.6" x14ac:dyDescent="0.65">
      <c r="A24" s="10">
        <v>20</v>
      </c>
      <c r="B24" s="10"/>
      <c r="C24" s="19" t="s">
        <v>405</v>
      </c>
      <c r="D24" s="71">
        <f>+'5'!I24</f>
        <v>2</v>
      </c>
      <c r="E24" s="90">
        <v>0</v>
      </c>
      <c r="F24" s="46">
        <f t="shared" si="0"/>
        <v>2</v>
      </c>
      <c r="G24" s="101">
        <v>0</v>
      </c>
      <c r="H24" s="99">
        <v>0</v>
      </c>
      <c r="I24" s="46">
        <f t="shared" si="1"/>
        <v>0</v>
      </c>
      <c r="J24" s="91">
        <v>2</v>
      </c>
      <c r="K24" s="15">
        <v>85</v>
      </c>
      <c r="L24" s="72">
        <f t="shared" si="5"/>
        <v>170</v>
      </c>
      <c r="M24" s="17" t="s">
        <v>16</v>
      </c>
      <c r="N24" s="18">
        <v>0</v>
      </c>
      <c r="O24" s="23">
        <f t="shared" si="6"/>
        <v>170</v>
      </c>
      <c r="P24" s="19"/>
      <c r="Q24" s="43">
        <f t="shared" si="7"/>
        <v>0</v>
      </c>
      <c r="S24" s="10">
        <v>20</v>
      </c>
      <c r="T24" s="19"/>
      <c r="U24" s="46">
        <v>0</v>
      </c>
      <c r="V24" s="90">
        <v>0</v>
      </c>
      <c r="W24" s="46">
        <f t="shared" si="8"/>
        <v>0</v>
      </c>
      <c r="X24" s="90">
        <v>0</v>
      </c>
      <c r="Y24" s="46">
        <f t="shared" si="9"/>
        <v>0</v>
      </c>
      <c r="Z24" s="91">
        <v>0</v>
      </c>
      <c r="AA24" s="22"/>
      <c r="AB24" s="43">
        <f t="shared" si="10"/>
        <v>0</v>
      </c>
      <c r="AC24" s="17" t="s">
        <v>16</v>
      </c>
      <c r="AD24" s="18">
        <v>0</v>
      </c>
    </row>
    <row r="25" spans="1:30" ht="24.6" x14ac:dyDescent="0.65">
      <c r="A25" s="10">
        <v>21</v>
      </c>
      <c r="B25" s="10" t="s">
        <v>510</v>
      </c>
      <c r="C25" s="19" t="s">
        <v>392</v>
      </c>
      <c r="D25" s="71">
        <f>+'5'!I25</f>
        <v>48</v>
      </c>
      <c r="E25" s="90">
        <v>0</v>
      </c>
      <c r="F25" s="46">
        <f t="shared" si="0"/>
        <v>48</v>
      </c>
      <c r="G25" s="101">
        <v>0</v>
      </c>
      <c r="H25" s="99">
        <v>0</v>
      </c>
      <c r="I25" s="46">
        <f t="shared" si="1"/>
        <v>45</v>
      </c>
      <c r="J25" s="91">
        <v>3</v>
      </c>
      <c r="K25" s="15">
        <v>100</v>
      </c>
      <c r="L25" s="72">
        <f t="shared" si="5"/>
        <v>300</v>
      </c>
      <c r="M25" s="17" t="s">
        <v>16</v>
      </c>
      <c r="N25" s="18">
        <v>0</v>
      </c>
      <c r="O25" s="23">
        <f t="shared" si="6"/>
        <v>300</v>
      </c>
      <c r="P25" s="19"/>
      <c r="Q25" s="43">
        <f t="shared" si="7"/>
        <v>0</v>
      </c>
      <c r="S25" s="10">
        <v>21</v>
      </c>
      <c r="T25" s="19"/>
      <c r="U25" s="46">
        <v>0</v>
      </c>
      <c r="V25" s="90">
        <v>0</v>
      </c>
      <c r="W25" s="46">
        <f t="shared" si="8"/>
        <v>0</v>
      </c>
      <c r="X25" s="90">
        <v>0</v>
      </c>
      <c r="Y25" s="46">
        <f t="shared" si="9"/>
        <v>0</v>
      </c>
      <c r="Z25" s="91">
        <v>0</v>
      </c>
      <c r="AA25" s="22"/>
      <c r="AB25" s="43">
        <f t="shared" si="10"/>
        <v>0</v>
      </c>
      <c r="AC25" s="17" t="s">
        <v>16</v>
      </c>
      <c r="AD25" s="18">
        <v>0</v>
      </c>
    </row>
    <row r="26" spans="1:30" ht="24.6" x14ac:dyDescent="0.65">
      <c r="A26" s="10">
        <v>22</v>
      </c>
      <c r="B26" s="10" t="s">
        <v>516</v>
      </c>
      <c r="C26" s="19" t="s">
        <v>403</v>
      </c>
      <c r="D26" s="71">
        <f>+'5'!I26</f>
        <v>0</v>
      </c>
      <c r="E26" s="90">
        <v>0</v>
      </c>
      <c r="F26" s="46">
        <f t="shared" si="0"/>
        <v>0</v>
      </c>
      <c r="G26" s="101">
        <v>0</v>
      </c>
      <c r="H26" s="99">
        <v>0</v>
      </c>
      <c r="I26" s="46">
        <f t="shared" si="1"/>
        <v>0</v>
      </c>
      <c r="J26" s="91"/>
      <c r="K26" s="15">
        <v>100</v>
      </c>
      <c r="L26" s="72">
        <f t="shared" si="5"/>
        <v>0</v>
      </c>
      <c r="M26" s="17" t="s">
        <v>16</v>
      </c>
      <c r="N26" s="18">
        <v>0</v>
      </c>
      <c r="O26" s="23">
        <f t="shared" si="6"/>
        <v>0</v>
      </c>
      <c r="P26" s="19"/>
      <c r="Q26" s="43">
        <f t="shared" si="7"/>
        <v>0</v>
      </c>
      <c r="S26" s="10">
        <v>22</v>
      </c>
      <c r="T26" s="19"/>
      <c r="U26" s="46">
        <v>0</v>
      </c>
      <c r="V26" s="90">
        <v>0</v>
      </c>
      <c r="W26" s="46">
        <f t="shared" si="8"/>
        <v>0</v>
      </c>
      <c r="X26" s="90">
        <v>0</v>
      </c>
      <c r="Y26" s="46">
        <f t="shared" si="9"/>
        <v>0</v>
      </c>
      <c r="Z26" s="91">
        <v>0</v>
      </c>
      <c r="AA26" s="22"/>
      <c r="AB26" s="43">
        <f t="shared" si="10"/>
        <v>0</v>
      </c>
      <c r="AC26" s="17" t="s">
        <v>16</v>
      </c>
      <c r="AD26" s="18">
        <v>0</v>
      </c>
    </row>
    <row r="27" spans="1:30" ht="24.6" x14ac:dyDescent="0.65">
      <c r="A27" s="10">
        <v>23</v>
      </c>
      <c r="B27" s="10" t="s">
        <v>513</v>
      </c>
      <c r="C27" s="19" t="s">
        <v>383</v>
      </c>
      <c r="D27" s="71">
        <f>+'5'!I27</f>
        <v>43</v>
      </c>
      <c r="E27" s="90">
        <v>0</v>
      </c>
      <c r="F27" s="46">
        <f t="shared" si="0"/>
        <v>43</v>
      </c>
      <c r="G27" s="101">
        <v>0</v>
      </c>
      <c r="H27" s="99">
        <v>0</v>
      </c>
      <c r="I27" s="46">
        <f t="shared" si="1"/>
        <v>42</v>
      </c>
      <c r="J27" s="91">
        <v>1</v>
      </c>
      <c r="K27" s="15">
        <v>100</v>
      </c>
      <c r="L27" s="72">
        <f t="shared" si="5"/>
        <v>100</v>
      </c>
      <c r="M27" s="17" t="s">
        <v>16</v>
      </c>
      <c r="N27" s="18">
        <v>0</v>
      </c>
      <c r="O27" s="23">
        <f t="shared" si="6"/>
        <v>100</v>
      </c>
      <c r="P27" s="19"/>
      <c r="Q27" s="43">
        <f t="shared" si="7"/>
        <v>0</v>
      </c>
      <c r="S27" s="10">
        <v>23</v>
      </c>
      <c r="T27" s="19"/>
      <c r="U27" s="46">
        <v>0</v>
      </c>
      <c r="V27" s="90">
        <v>0</v>
      </c>
      <c r="W27" s="46">
        <f t="shared" si="8"/>
        <v>0</v>
      </c>
      <c r="X27" s="90">
        <v>0</v>
      </c>
      <c r="Y27" s="46">
        <f t="shared" si="9"/>
        <v>0</v>
      </c>
      <c r="Z27" s="91">
        <v>0</v>
      </c>
      <c r="AA27" s="22"/>
      <c r="AB27" s="43">
        <f t="shared" si="10"/>
        <v>0</v>
      </c>
      <c r="AC27" s="17" t="s">
        <v>16</v>
      </c>
      <c r="AD27" s="18">
        <v>0</v>
      </c>
    </row>
    <row r="28" spans="1:30" ht="24.6" x14ac:dyDescent="0.65">
      <c r="A28" s="10">
        <v>24</v>
      </c>
      <c r="B28" s="10" t="s">
        <v>522</v>
      </c>
      <c r="C28" s="19" t="s">
        <v>388</v>
      </c>
      <c r="D28" s="71">
        <f>+'5'!I28</f>
        <v>0</v>
      </c>
      <c r="E28" s="90">
        <v>0</v>
      </c>
      <c r="F28" s="46">
        <f t="shared" si="0"/>
        <v>0</v>
      </c>
      <c r="G28" s="101">
        <v>0</v>
      </c>
      <c r="H28" s="99">
        <v>0</v>
      </c>
      <c r="I28" s="46">
        <f t="shared" si="1"/>
        <v>0</v>
      </c>
      <c r="J28" s="91"/>
      <c r="K28" s="15">
        <v>100</v>
      </c>
      <c r="L28" s="72">
        <f t="shared" si="5"/>
        <v>0</v>
      </c>
      <c r="M28" s="17" t="s">
        <v>16</v>
      </c>
      <c r="N28" s="18">
        <v>0</v>
      </c>
      <c r="O28" s="23">
        <f t="shared" si="6"/>
        <v>0</v>
      </c>
      <c r="P28" s="19"/>
      <c r="Q28" s="43">
        <f t="shared" si="7"/>
        <v>0</v>
      </c>
      <c r="S28" s="10">
        <v>24</v>
      </c>
      <c r="T28" s="19"/>
      <c r="U28" s="46">
        <v>0</v>
      </c>
      <c r="V28" s="90">
        <v>0</v>
      </c>
      <c r="W28" s="46">
        <f t="shared" si="8"/>
        <v>0</v>
      </c>
      <c r="X28" s="90">
        <v>0</v>
      </c>
      <c r="Y28" s="46">
        <f t="shared" si="9"/>
        <v>0</v>
      </c>
      <c r="Z28" s="91">
        <v>0</v>
      </c>
      <c r="AA28" s="22"/>
      <c r="AB28" s="43">
        <f t="shared" si="10"/>
        <v>0</v>
      </c>
      <c r="AC28" s="17" t="s">
        <v>16</v>
      </c>
      <c r="AD28" s="18">
        <v>0</v>
      </c>
    </row>
    <row r="29" spans="1:30" ht="24.6" x14ac:dyDescent="0.65">
      <c r="A29" s="10">
        <v>25</v>
      </c>
      <c r="B29" s="10" t="s">
        <v>515</v>
      </c>
      <c r="C29" s="19" t="s">
        <v>390</v>
      </c>
      <c r="D29" s="71">
        <f>+'5'!I29</f>
        <v>0</v>
      </c>
      <c r="E29" s="90">
        <v>0</v>
      </c>
      <c r="F29" s="46">
        <f t="shared" si="0"/>
        <v>0</v>
      </c>
      <c r="G29" s="101">
        <v>0</v>
      </c>
      <c r="H29" s="99">
        <v>0</v>
      </c>
      <c r="I29" s="46">
        <f t="shared" si="1"/>
        <v>0</v>
      </c>
      <c r="J29" s="91"/>
      <c r="K29" s="15">
        <v>100</v>
      </c>
      <c r="L29" s="72">
        <f t="shared" si="5"/>
        <v>0</v>
      </c>
      <c r="M29" s="17" t="s">
        <v>16</v>
      </c>
      <c r="N29" s="18">
        <v>0</v>
      </c>
      <c r="O29" s="23">
        <f t="shared" si="6"/>
        <v>0</v>
      </c>
      <c r="P29" s="19"/>
      <c r="Q29" s="43">
        <f t="shared" si="7"/>
        <v>0</v>
      </c>
      <c r="S29" s="10">
        <v>25</v>
      </c>
      <c r="T29" s="19"/>
      <c r="U29" s="46">
        <v>0</v>
      </c>
      <c r="V29" s="90">
        <v>0</v>
      </c>
      <c r="W29" s="46">
        <f t="shared" si="8"/>
        <v>0</v>
      </c>
      <c r="X29" s="90">
        <v>0</v>
      </c>
      <c r="Y29" s="46">
        <f t="shared" si="9"/>
        <v>0</v>
      </c>
      <c r="Z29" s="91">
        <v>0</v>
      </c>
      <c r="AA29" s="22"/>
      <c r="AB29" s="43">
        <f t="shared" si="10"/>
        <v>0</v>
      </c>
      <c r="AC29" s="17" t="s">
        <v>16</v>
      </c>
      <c r="AD29" s="18">
        <v>0</v>
      </c>
    </row>
    <row r="30" spans="1:30" ht="24.6" x14ac:dyDescent="0.65">
      <c r="A30" s="10">
        <v>26</v>
      </c>
      <c r="B30" s="10" t="s">
        <v>518</v>
      </c>
      <c r="C30" s="19" t="s">
        <v>385</v>
      </c>
      <c r="D30" s="71">
        <f>+'5'!I30</f>
        <v>0</v>
      </c>
      <c r="E30" s="90">
        <v>0</v>
      </c>
      <c r="F30" s="46">
        <f t="shared" si="0"/>
        <v>0</v>
      </c>
      <c r="G30" s="101">
        <v>0</v>
      </c>
      <c r="H30" s="99">
        <v>0</v>
      </c>
      <c r="I30" s="46">
        <f t="shared" si="1"/>
        <v>0</v>
      </c>
      <c r="J30" s="91"/>
      <c r="K30" s="15">
        <v>100</v>
      </c>
      <c r="L30" s="72">
        <f t="shared" si="5"/>
        <v>0</v>
      </c>
      <c r="M30" s="17" t="s">
        <v>16</v>
      </c>
      <c r="N30" s="18">
        <v>0</v>
      </c>
      <c r="O30" s="23">
        <f t="shared" si="6"/>
        <v>0</v>
      </c>
      <c r="P30" s="19"/>
      <c r="Q30" s="43">
        <f t="shared" si="7"/>
        <v>0</v>
      </c>
      <c r="S30" s="1"/>
      <c r="U30" s="24"/>
      <c r="V30" s="25"/>
      <c r="W30" s="24"/>
      <c r="X30" s="25"/>
      <c r="Y30" s="24"/>
      <c r="Z30" s="24"/>
      <c r="AA30" s="26"/>
      <c r="AB30" s="25"/>
      <c r="AC30" s="27"/>
      <c r="AD30" s="41">
        <v>0</v>
      </c>
    </row>
    <row r="31" spans="1:30" ht="24.6" x14ac:dyDescent="0.65">
      <c r="A31" s="10">
        <v>27</v>
      </c>
      <c r="B31" s="10"/>
      <c r="C31" s="19" t="s">
        <v>398</v>
      </c>
      <c r="D31" s="71">
        <f>+'5'!I31</f>
        <v>0</v>
      </c>
      <c r="E31" s="90">
        <v>0</v>
      </c>
      <c r="F31" s="46">
        <f t="shared" si="0"/>
        <v>0</v>
      </c>
      <c r="G31" s="101">
        <v>0</v>
      </c>
      <c r="H31" s="99">
        <v>0</v>
      </c>
      <c r="I31" s="46">
        <f t="shared" si="1"/>
        <v>0</v>
      </c>
      <c r="J31" s="91"/>
      <c r="K31" s="15">
        <v>100</v>
      </c>
      <c r="L31" s="72">
        <f t="shared" si="5"/>
        <v>0</v>
      </c>
      <c r="M31" s="17" t="s">
        <v>16</v>
      </c>
      <c r="N31" s="18">
        <v>0</v>
      </c>
      <c r="O31" s="23">
        <f t="shared" si="6"/>
        <v>0</v>
      </c>
      <c r="P31" s="19"/>
      <c r="Q31" s="43">
        <f t="shared" si="7"/>
        <v>0</v>
      </c>
    </row>
    <row r="32" spans="1:30" ht="24.6" x14ac:dyDescent="0.65">
      <c r="A32" s="10">
        <v>28</v>
      </c>
      <c r="B32" s="10" t="s">
        <v>496</v>
      </c>
      <c r="C32" s="19" t="s">
        <v>396</v>
      </c>
      <c r="D32" s="71">
        <f>+'5'!I32</f>
        <v>30</v>
      </c>
      <c r="E32" s="90">
        <v>0</v>
      </c>
      <c r="F32" s="46">
        <f t="shared" si="0"/>
        <v>30</v>
      </c>
      <c r="G32" s="101">
        <v>0</v>
      </c>
      <c r="H32" s="99">
        <v>0</v>
      </c>
      <c r="I32" s="46">
        <f t="shared" si="1"/>
        <v>29</v>
      </c>
      <c r="J32" s="91">
        <v>1</v>
      </c>
      <c r="K32" s="15">
        <v>100</v>
      </c>
      <c r="L32" s="72">
        <f t="shared" si="5"/>
        <v>100</v>
      </c>
      <c r="M32" s="17" t="s">
        <v>16</v>
      </c>
      <c r="N32" s="18">
        <v>0</v>
      </c>
      <c r="O32" s="23">
        <f t="shared" si="6"/>
        <v>100</v>
      </c>
      <c r="P32" s="19"/>
      <c r="Q32" s="43">
        <f t="shared" si="7"/>
        <v>0</v>
      </c>
      <c r="T32" s="172" t="s">
        <v>119</v>
      </c>
      <c r="U32" s="173"/>
      <c r="V32" s="173"/>
      <c r="W32" s="173"/>
      <c r="X32" s="173"/>
      <c r="Y32" s="173"/>
      <c r="Z32" s="173"/>
      <c r="AA32" s="174"/>
      <c r="AB32" s="40">
        <f>SUM(AB5:AB29)</f>
        <v>0</v>
      </c>
    </row>
    <row r="33" spans="1:27" ht="24.6" x14ac:dyDescent="0.65">
      <c r="A33" s="10">
        <v>29</v>
      </c>
      <c r="B33" s="10"/>
      <c r="C33" s="19" t="s">
        <v>383</v>
      </c>
      <c r="D33" s="71">
        <f>+'5'!I33</f>
        <v>0</v>
      </c>
      <c r="E33" s="90">
        <v>0</v>
      </c>
      <c r="F33" s="46">
        <f t="shared" si="0"/>
        <v>0</v>
      </c>
      <c r="G33" s="101">
        <v>0</v>
      </c>
      <c r="H33" s="99">
        <v>0</v>
      </c>
      <c r="I33" s="46">
        <f t="shared" si="1"/>
        <v>0</v>
      </c>
      <c r="J33" s="91"/>
      <c r="K33" s="15">
        <v>100</v>
      </c>
      <c r="L33" s="72">
        <f t="shared" si="5"/>
        <v>0</v>
      </c>
      <c r="M33" s="17" t="s">
        <v>16</v>
      </c>
      <c r="N33" s="18">
        <v>0</v>
      </c>
      <c r="O33" s="23">
        <f t="shared" si="6"/>
        <v>0</v>
      </c>
      <c r="P33" s="19"/>
      <c r="Q33" s="43">
        <f t="shared" si="7"/>
        <v>0</v>
      </c>
      <c r="T33" s="5"/>
      <c r="U33" s="5"/>
      <c r="V33" s="5"/>
      <c r="W33" s="5"/>
      <c r="X33" s="5"/>
      <c r="Y33" s="5"/>
      <c r="Z33" s="5"/>
      <c r="AA33" s="5"/>
    </row>
    <row r="34" spans="1:27" ht="24.6" x14ac:dyDescent="0.65">
      <c r="A34" s="10">
        <v>30</v>
      </c>
      <c r="B34" s="10" t="s">
        <v>517</v>
      </c>
      <c r="C34" s="19" t="s">
        <v>387</v>
      </c>
      <c r="D34" s="71">
        <f>+'5'!I34</f>
        <v>0</v>
      </c>
      <c r="E34" s="90">
        <v>0</v>
      </c>
      <c r="F34" s="46">
        <f t="shared" si="0"/>
        <v>0</v>
      </c>
      <c r="G34" s="101">
        <v>0</v>
      </c>
      <c r="H34" s="99">
        <v>0</v>
      </c>
      <c r="I34" s="46">
        <f t="shared" si="1"/>
        <v>0</v>
      </c>
      <c r="J34" s="91"/>
      <c r="K34" s="15">
        <v>100</v>
      </c>
      <c r="L34" s="72">
        <f t="shared" si="5"/>
        <v>0</v>
      </c>
      <c r="M34" s="17" t="s">
        <v>16</v>
      </c>
      <c r="N34" s="18">
        <v>0</v>
      </c>
      <c r="O34" s="23">
        <f t="shared" si="6"/>
        <v>0</v>
      </c>
      <c r="P34" s="19"/>
      <c r="Q34" s="43">
        <f t="shared" si="7"/>
        <v>0</v>
      </c>
    </row>
    <row r="35" spans="1:27" ht="24.6" x14ac:dyDescent="0.65">
      <c r="A35" s="10">
        <v>31</v>
      </c>
      <c r="B35" s="10" t="s">
        <v>491</v>
      </c>
      <c r="C35" s="19" t="s">
        <v>48</v>
      </c>
      <c r="D35" s="71">
        <f>+'5'!I35</f>
        <v>48</v>
      </c>
      <c r="E35" s="90">
        <v>0</v>
      </c>
      <c r="F35" s="46">
        <f t="shared" si="0"/>
        <v>48</v>
      </c>
      <c r="G35" s="101">
        <v>0</v>
      </c>
      <c r="H35" s="99">
        <v>0</v>
      </c>
      <c r="I35" s="46">
        <f t="shared" si="1"/>
        <v>44</v>
      </c>
      <c r="J35" s="91">
        <v>4</v>
      </c>
      <c r="K35" s="15">
        <v>100</v>
      </c>
      <c r="L35" s="72">
        <f t="shared" si="5"/>
        <v>400</v>
      </c>
      <c r="M35" s="17" t="s">
        <v>16</v>
      </c>
      <c r="N35" s="18">
        <v>0</v>
      </c>
      <c r="O35" s="23">
        <f t="shared" si="6"/>
        <v>400</v>
      </c>
      <c r="P35" s="19"/>
      <c r="Q35" s="43">
        <f t="shared" si="7"/>
        <v>0</v>
      </c>
    </row>
    <row r="36" spans="1:27" ht="24.6" x14ac:dyDescent="0.65">
      <c r="A36" s="10">
        <v>32</v>
      </c>
      <c r="B36" s="10" t="s">
        <v>512</v>
      </c>
      <c r="C36" s="19" t="s">
        <v>393</v>
      </c>
      <c r="D36" s="71">
        <f>+'5'!I36</f>
        <v>2</v>
      </c>
      <c r="E36" s="90">
        <v>0</v>
      </c>
      <c r="F36" s="46">
        <f t="shared" si="0"/>
        <v>2</v>
      </c>
      <c r="G36" s="101">
        <v>0</v>
      </c>
      <c r="H36" s="99">
        <v>0</v>
      </c>
      <c r="I36" s="46">
        <f t="shared" si="1"/>
        <v>0</v>
      </c>
      <c r="J36" s="91">
        <v>2</v>
      </c>
      <c r="K36" s="15">
        <v>130</v>
      </c>
      <c r="L36" s="72">
        <f t="shared" si="5"/>
        <v>260</v>
      </c>
      <c r="M36" s="17" t="s">
        <v>16</v>
      </c>
      <c r="N36" s="18">
        <v>0</v>
      </c>
      <c r="O36" s="23">
        <f t="shared" si="6"/>
        <v>260</v>
      </c>
      <c r="P36" s="19"/>
      <c r="Q36" s="43">
        <f t="shared" si="7"/>
        <v>0</v>
      </c>
    </row>
    <row r="37" spans="1:27" ht="24.6" x14ac:dyDescent="0.65">
      <c r="A37" s="10">
        <v>33</v>
      </c>
      <c r="B37" s="10" t="s">
        <v>519</v>
      </c>
      <c r="C37" s="19" t="s">
        <v>406</v>
      </c>
      <c r="D37" s="71">
        <f>+'5'!I37</f>
        <v>9</v>
      </c>
      <c r="E37" s="90">
        <v>0</v>
      </c>
      <c r="F37" s="46">
        <f t="shared" si="0"/>
        <v>9</v>
      </c>
      <c r="G37" s="101">
        <v>0</v>
      </c>
      <c r="H37" s="99">
        <v>0</v>
      </c>
      <c r="I37" s="46">
        <f t="shared" si="1"/>
        <v>7</v>
      </c>
      <c r="J37" s="91">
        <v>2</v>
      </c>
      <c r="K37" s="15">
        <v>130</v>
      </c>
      <c r="L37" s="72">
        <f t="shared" si="5"/>
        <v>260</v>
      </c>
      <c r="M37" s="17" t="s">
        <v>16</v>
      </c>
      <c r="N37" s="18">
        <v>0</v>
      </c>
      <c r="O37" s="23">
        <f t="shared" si="6"/>
        <v>260</v>
      </c>
      <c r="P37" s="19"/>
      <c r="Q37" s="43">
        <f t="shared" si="7"/>
        <v>0</v>
      </c>
    </row>
    <row r="38" spans="1:27" ht="24.6" x14ac:dyDescent="0.65">
      <c r="A38" s="10">
        <v>34</v>
      </c>
      <c r="B38" s="10" t="s">
        <v>501</v>
      </c>
      <c r="C38" s="19" t="s">
        <v>416</v>
      </c>
      <c r="D38" s="71">
        <f>+'5'!I38</f>
        <v>0</v>
      </c>
      <c r="E38" s="90">
        <v>0</v>
      </c>
      <c r="F38" s="46">
        <f>D38+E38</f>
        <v>0</v>
      </c>
      <c r="G38" s="101">
        <v>0</v>
      </c>
      <c r="H38" s="99">
        <v>0</v>
      </c>
      <c r="I38" s="46">
        <f>+F38-G38-J38-H38</f>
        <v>-5</v>
      </c>
      <c r="J38" s="91">
        <v>5</v>
      </c>
      <c r="K38" s="15">
        <v>130</v>
      </c>
      <c r="L38" s="72">
        <f>+K38*J38</f>
        <v>650</v>
      </c>
      <c r="M38" s="17" t="s">
        <v>16</v>
      </c>
      <c r="N38" s="18">
        <v>0</v>
      </c>
      <c r="O38" s="23">
        <f>SUM(L38-N38)</f>
        <v>650</v>
      </c>
      <c r="P38" s="19"/>
      <c r="Q38" s="43">
        <f t="shared" ref="Q38:Q40" si="11">+L38*P38</f>
        <v>0</v>
      </c>
    </row>
    <row r="39" spans="1:27" ht="24.6" x14ac:dyDescent="0.65">
      <c r="A39" s="10">
        <v>35</v>
      </c>
      <c r="B39" s="10"/>
      <c r="C39" s="19" t="s">
        <v>334</v>
      </c>
      <c r="D39" s="71">
        <f>+'5'!I39</f>
        <v>0</v>
      </c>
      <c r="E39" s="90">
        <v>0</v>
      </c>
      <c r="F39" s="46">
        <f t="shared" si="0"/>
        <v>0</v>
      </c>
      <c r="G39" s="101">
        <v>0</v>
      </c>
      <c r="H39" s="99">
        <v>0</v>
      </c>
      <c r="I39" s="46">
        <f t="shared" si="1"/>
        <v>0</v>
      </c>
      <c r="J39" s="91"/>
      <c r="K39" s="15">
        <v>35</v>
      </c>
      <c r="L39" s="72">
        <f t="shared" si="5"/>
        <v>0</v>
      </c>
      <c r="M39" s="17" t="s">
        <v>16</v>
      </c>
      <c r="N39" s="18">
        <v>0</v>
      </c>
      <c r="O39" s="23">
        <f t="shared" si="6"/>
        <v>0</v>
      </c>
      <c r="P39" s="19"/>
      <c r="Q39" s="43">
        <f t="shared" si="11"/>
        <v>0</v>
      </c>
    </row>
    <row r="40" spans="1:27" ht="24.6" x14ac:dyDescent="0.65">
      <c r="A40" s="10">
        <v>36</v>
      </c>
      <c r="B40" s="10"/>
      <c r="C40" s="19" t="s">
        <v>138</v>
      </c>
      <c r="D40" s="71">
        <f>+'5'!I40</f>
        <v>0</v>
      </c>
      <c r="E40" s="90">
        <v>0</v>
      </c>
      <c r="F40" s="46">
        <f t="shared" si="0"/>
        <v>0</v>
      </c>
      <c r="G40" s="101">
        <v>0</v>
      </c>
      <c r="H40" s="99">
        <v>0</v>
      </c>
      <c r="I40" s="46">
        <f t="shared" si="1"/>
        <v>0</v>
      </c>
      <c r="J40" s="91"/>
      <c r="K40" s="15">
        <v>40</v>
      </c>
      <c r="L40" s="72">
        <f t="shared" si="5"/>
        <v>0</v>
      </c>
      <c r="M40" s="17" t="s">
        <v>16</v>
      </c>
      <c r="N40" s="18">
        <v>0</v>
      </c>
      <c r="O40" s="23">
        <f t="shared" si="6"/>
        <v>0</v>
      </c>
      <c r="P40" s="19"/>
      <c r="Q40" s="43">
        <f t="shared" si="11"/>
        <v>0</v>
      </c>
    </row>
    <row r="41" spans="1:27" ht="24.6" x14ac:dyDescent="0.65">
      <c r="A41" s="10">
        <v>37</v>
      </c>
      <c r="B41" s="10" t="s">
        <v>494</v>
      </c>
      <c r="C41" s="19" t="s">
        <v>49</v>
      </c>
      <c r="D41" s="71">
        <f>+'5'!I41</f>
        <v>13</v>
      </c>
      <c r="E41" s="90">
        <v>0</v>
      </c>
      <c r="F41" s="46">
        <f t="shared" si="0"/>
        <v>13</v>
      </c>
      <c r="G41" s="101">
        <v>0</v>
      </c>
      <c r="H41" s="99">
        <v>0</v>
      </c>
      <c r="I41" s="46">
        <f t="shared" si="1"/>
        <v>13</v>
      </c>
      <c r="J41" s="91"/>
      <c r="K41" s="15">
        <v>50</v>
      </c>
      <c r="L41" s="72">
        <f t="shared" si="5"/>
        <v>0</v>
      </c>
      <c r="M41" s="17" t="s">
        <v>16</v>
      </c>
      <c r="N41" s="18">
        <v>0</v>
      </c>
      <c r="O41" s="23">
        <f t="shared" si="6"/>
        <v>0</v>
      </c>
      <c r="P41" s="19"/>
      <c r="Q41" s="43">
        <f t="shared" si="7"/>
        <v>0</v>
      </c>
    </row>
    <row r="42" spans="1:27" ht="24.6" x14ac:dyDescent="0.65">
      <c r="A42" s="10">
        <v>38</v>
      </c>
      <c r="B42" s="10" t="s">
        <v>493</v>
      </c>
      <c r="C42" s="19" t="s">
        <v>50</v>
      </c>
      <c r="D42" s="71">
        <f>+'5'!I42</f>
        <v>4</v>
      </c>
      <c r="E42" s="90">
        <v>0</v>
      </c>
      <c r="F42" s="46">
        <f t="shared" si="0"/>
        <v>4</v>
      </c>
      <c r="G42" s="101">
        <v>0</v>
      </c>
      <c r="H42" s="99">
        <v>0</v>
      </c>
      <c r="I42" s="46">
        <f t="shared" si="1"/>
        <v>4</v>
      </c>
      <c r="J42" s="91"/>
      <c r="K42" s="15">
        <v>50</v>
      </c>
      <c r="L42" s="72">
        <f t="shared" si="5"/>
        <v>0</v>
      </c>
      <c r="M42" s="17" t="s">
        <v>16</v>
      </c>
      <c r="N42" s="18">
        <v>0</v>
      </c>
      <c r="O42" s="23">
        <f t="shared" si="6"/>
        <v>0</v>
      </c>
      <c r="P42" s="19"/>
      <c r="Q42" s="43">
        <f t="shared" si="7"/>
        <v>0</v>
      </c>
    </row>
    <row r="43" spans="1:27" ht="24.6" x14ac:dyDescent="0.65">
      <c r="A43" s="10">
        <v>39</v>
      </c>
      <c r="B43" s="10" t="s">
        <v>556</v>
      </c>
      <c r="C43" s="19" t="s">
        <v>51</v>
      </c>
      <c r="D43" s="71">
        <f>+'5'!I43</f>
        <v>7</v>
      </c>
      <c r="E43" s="90">
        <v>0</v>
      </c>
      <c r="F43" s="46">
        <f t="shared" si="0"/>
        <v>7</v>
      </c>
      <c r="G43" s="101">
        <v>0</v>
      </c>
      <c r="H43" s="99">
        <v>0</v>
      </c>
      <c r="I43" s="46">
        <f t="shared" si="1"/>
        <v>6</v>
      </c>
      <c r="J43" s="91">
        <v>1</v>
      </c>
      <c r="K43" s="15">
        <v>50</v>
      </c>
      <c r="L43" s="72">
        <f t="shared" si="5"/>
        <v>50</v>
      </c>
      <c r="M43" s="17" t="s">
        <v>16</v>
      </c>
      <c r="N43" s="18">
        <v>0</v>
      </c>
      <c r="O43" s="23">
        <f t="shared" si="6"/>
        <v>50</v>
      </c>
      <c r="P43" s="19"/>
      <c r="Q43" s="43">
        <f t="shared" si="7"/>
        <v>0</v>
      </c>
    </row>
    <row r="44" spans="1:27" ht="24.6" x14ac:dyDescent="0.65">
      <c r="A44" s="10">
        <v>40</v>
      </c>
      <c r="B44" s="10"/>
      <c r="C44" s="19" t="s">
        <v>265</v>
      </c>
      <c r="D44" s="71">
        <f>+'5'!I44</f>
        <v>0</v>
      </c>
      <c r="E44" s="90">
        <v>0</v>
      </c>
      <c r="F44" s="46">
        <f t="shared" si="0"/>
        <v>0</v>
      </c>
      <c r="G44" s="101">
        <v>0</v>
      </c>
      <c r="H44" s="99">
        <v>0</v>
      </c>
      <c r="I44" s="46">
        <f t="shared" si="1"/>
        <v>0</v>
      </c>
      <c r="J44" s="91"/>
      <c r="K44" s="15">
        <v>25</v>
      </c>
      <c r="L44" s="72">
        <f t="shared" si="5"/>
        <v>0</v>
      </c>
      <c r="M44" s="17" t="s">
        <v>16</v>
      </c>
      <c r="N44" s="18">
        <v>0</v>
      </c>
      <c r="O44" s="23">
        <f t="shared" si="6"/>
        <v>0</v>
      </c>
      <c r="P44" s="19"/>
      <c r="Q44" s="43">
        <f t="shared" si="7"/>
        <v>0</v>
      </c>
    </row>
    <row r="45" spans="1:27" ht="24.6" x14ac:dyDescent="0.65">
      <c r="A45" s="10">
        <v>41</v>
      </c>
      <c r="B45" s="10"/>
      <c r="C45" s="19" t="s">
        <v>449</v>
      </c>
      <c r="D45" s="71">
        <f>+'5'!I45</f>
        <v>28</v>
      </c>
      <c r="E45" s="90">
        <v>0</v>
      </c>
      <c r="F45" s="46">
        <f>D45+E45</f>
        <v>28</v>
      </c>
      <c r="G45" s="101">
        <v>0</v>
      </c>
      <c r="H45" s="99">
        <v>0</v>
      </c>
      <c r="I45" s="46">
        <f>+F45-G45-J45-H45</f>
        <v>28</v>
      </c>
      <c r="J45" s="91"/>
      <c r="K45" s="15">
        <v>25</v>
      </c>
      <c r="L45" s="72">
        <f>+K45*J45</f>
        <v>0</v>
      </c>
      <c r="M45" s="17" t="s">
        <v>16</v>
      </c>
      <c r="N45" s="18">
        <v>0</v>
      </c>
      <c r="O45" s="23">
        <f>SUM(L45-N45)</f>
        <v>0</v>
      </c>
      <c r="P45" s="19"/>
      <c r="Q45" s="43">
        <f>+L45*P45</f>
        <v>0</v>
      </c>
    </row>
    <row r="46" spans="1:27" ht="24.6" x14ac:dyDescent="0.65">
      <c r="A46" s="10">
        <v>42</v>
      </c>
      <c r="B46" s="10"/>
      <c r="C46" s="19" t="s">
        <v>450</v>
      </c>
      <c r="D46" s="71">
        <f>+'5'!I46</f>
        <v>15</v>
      </c>
      <c r="E46" s="90">
        <v>0</v>
      </c>
      <c r="F46" s="46">
        <f>D46+E46</f>
        <v>15</v>
      </c>
      <c r="G46" s="101">
        <v>0</v>
      </c>
      <c r="H46" s="99">
        <v>0</v>
      </c>
      <c r="I46" s="46">
        <f>+F46-G46-J46-H46</f>
        <v>14</v>
      </c>
      <c r="J46" s="91">
        <v>1</v>
      </c>
      <c r="K46" s="20">
        <v>25</v>
      </c>
      <c r="L46" s="72">
        <f>+K46*J46</f>
        <v>25</v>
      </c>
      <c r="M46" s="17" t="s">
        <v>16</v>
      </c>
      <c r="N46" s="18">
        <v>0</v>
      </c>
      <c r="O46" s="23">
        <f>SUM(L46-N46)</f>
        <v>25</v>
      </c>
      <c r="P46" s="19"/>
      <c r="Q46" s="43">
        <f>+L46*P46</f>
        <v>0</v>
      </c>
    </row>
    <row r="47" spans="1:27" ht="24.6" x14ac:dyDescent="0.65">
      <c r="A47" s="10">
        <v>43</v>
      </c>
      <c r="B47" s="10"/>
      <c r="C47" s="19" t="s">
        <v>451</v>
      </c>
      <c r="D47" s="71">
        <f>+'5'!I47</f>
        <v>0</v>
      </c>
      <c r="E47" s="90">
        <v>0</v>
      </c>
      <c r="F47" s="46">
        <f>D47+E47</f>
        <v>0</v>
      </c>
      <c r="G47" s="101">
        <v>0</v>
      </c>
      <c r="H47" s="99">
        <v>0</v>
      </c>
      <c r="I47" s="46">
        <f>+F47-G47-J47-H47</f>
        <v>0</v>
      </c>
      <c r="J47" s="91"/>
      <c r="K47" s="20">
        <v>25</v>
      </c>
      <c r="L47" s="72">
        <f>+K47*J47</f>
        <v>0</v>
      </c>
      <c r="M47" s="17" t="s">
        <v>16</v>
      </c>
      <c r="N47" s="18">
        <v>0</v>
      </c>
      <c r="O47" s="23">
        <f>SUM(L47-N47)</f>
        <v>0</v>
      </c>
      <c r="P47" s="19"/>
      <c r="Q47" s="43">
        <f>+L47*P47</f>
        <v>0</v>
      </c>
    </row>
    <row r="48" spans="1:27" ht="24.6" x14ac:dyDescent="0.65">
      <c r="A48" s="10">
        <v>44</v>
      </c>
      <c r="B48" s="10" t="s">
        <v>540</v>
      </c>
      <c r="C48" s="19" t="s">
        <v>266</v>
      </c>
      <c r="D48" s="71">
        <f>+'5'!I48</f>
        <v>0</v>
      </c>
      <c r="E48" s="90">
        <v>0</v>
      </c>
      <c r="F48" s="46">
        <f t="shared" si="0"/>
        <v>0</v>
      </c>
      <c r="G48" s="101">
        <v>0</v>
      </c>
      <c r="H48" s="99">
        <v>0</v>
      </c>
      <c r="I48" s="46">
        <f t="shared" si="1"/>
        <v>0</v>
      </c>
      <c r="J48" s="91"/>
      <c r="K48" s="15">
        <v>50</v>
      </c>
      <c r="L48" s="72">
        <f t="shared" si="5"/>
        <v>0</v>
      </c>
      <c r="M48" s="17" t="s">
        <v>16</v>
      </c>
      <c r="N48" s="18">
        <v>0</v>
      </c>
      <c r="O48" s="23">
        <f t="shared" si="6"/>
        <v>0</v>
      </c>
      <c r="P48" s="19"/>
      <c r="Q48" s="43">
        <f t="shared" si="7"/>
        <v>0</v>
      </c>
    </row>
    <row r="49" spans="1:17" ht="24.6" x14ac:dyDescent="0.65">
      <c r="A49" s="10">
        <v>45</v>
      </c>
      <c r="B49" s="10" t="s">
        <v>537</v>
      </c>
      <c r="C49" s="19" t="s">
        <v>52</v>
      </c>
      <c r="D49" s="71">
        <f>+'5'!I49</f>
        <v>5</v>
      </c>
      <c r="E49" s="90">
        <v>0</v>
      </c>
      <c r="F49" s="46">
        <f t="shared" si="0"/>
        <v>5</v>
      </c>
      <c r="G49" s="101">
        <v>0</v>
      </c>
      <c r="H49" s="99">
        <v>0</v>
      </c>
      <c r="I49" s="46">
        <f t="shared" si="1"/>
        <v>4</v>
      </c>
      <c r="J49" s="91">
        <v>1</v>
      </c>
      <c r="K49" s="15">
        <v>50</v>
      </c>
      <c r="L49" s="72">
        <f t="shared" si="5"/>
        <v>50</v>
      </c>
      <c r="M49" s="17" t="s">
        <v>16</v>
      </c>
      <c r="N49" s="18">
        <v>0</v>
      </c>
      <c r="O49" s="23">
        <f t="shared" si="6"/>
        <v>50</v>
      </c>
      <c r="P49" s="19"/>
      <c r="Q49" s="43">
        <f t="shared" si="7"/>
        <v>0</v>
      </c>
    </row>
    <row r="50" spans="1:17" ht="24.6" x14ac:dyDescent="0.65">
      <c r="A50" s="10">
        <v>46</v>
      </c>
      <c r="B50" s="10" t="s">
        <v>538</v>
      </c>
      <c r="C50" s="19" t="s">
        <v>53</v>
      </c>
      <c r="D50" s="71">
        <f>+'5'!I50</f>
        <v>5</v>
      </c>
      <c r="E50" s="90">
        <v>0</v>
      </c>
      <c r="F50" s="46">
        <f t="shared" si="0"/>
        <v>5</v>
      </c>
      <c r="G50" s="101">
        <v>0</v>
      </c>
      <c r="H50" s="99">
        <v>0</v>
      </c>
      <c r="I50" s="46">
        <f t="shared" si="1"/>
        <v>5</v>
      </c>
      <c r="J50" s="91"/>
      <c r="K50" s="15">
        <v>50</v>
      </c>
      <c r="L50" s="72">
        <f t="shared" si="5"/>
        <v>0</v>
      </c>
      <c r="M50" s="17" t="s">
        <v>16</v>
      </c>
      <c r="N50" s="18">
        <v>0</v>
      </c>
      <c r="O50" s="23">
        <f t="shared" si="6"/>
        <v>0</v>
      </c>
      <c r="P50" s="19"/>
      <c r="Q50" s="43">
        <f t="shared" si="7"/>
        <v>0</v>
      </c>
    </row>
    <row r="51" spans="1:17" ht="24.6" x14ac:dyDescent="0.65">
      <c r="A51" s="10">
        <v>47</v>
      </c>
      <c r="B51" s="10" t="s">
        <v>498</v>
      </c>
      <c r="C51" s="19" t="s">
        <v>54</v>
      </c>
      <c r="D51" s="71">
        <f>+'5'!I51</f>
        <v>9</v>
      </c>
      <c r="E51" s="90">
        <v>0</v>
      </c>
      <c r="F51" s="46">
        <f t="shared" si="0"/>
        <v>9</v>
      </c>
      <c r="G51" s="101">
        <v>0</v>
      </c>
      <c r="H51" s="99">
        <v>0</v>
      </c>
      <c r="I51" s="46">
        <f t="shared" si="1"/>
        <v>9</v>
      </c>
      <c r="J51" s="91"/>
      <c r="K51" s="15">
        <v>50</v>
      </c>
      <c r="L51" s="72">
        <f t="shared" si="5"/>
        <v>0</v>
      </c>
      <c r="M51" s="17" t="s">
        <v>16</v>
      </c>
      <c r="N51" s="18">
        <v>0</v>
      </c>
      <c r="O51" s="23">
        <f t="shared" si="6"/>
        <v>0</v>
      </c>
      <c r="P51" s="19"/>
      <c r="Q51" s="43">
        <f t="shared" si="7"/>
        <v>0</v>
      </c>
    </row>
    <row r="52" spans="1:17" ht="24.6" x14ac:dyDescent="0.65">
      <c r="A52" s="10">
        <v>48</v>
      </c>
      <c r="B52" s="10" t="s">
        <v>499</v>
      </c>
      <c r="C52" s="19" t="s">
        <v>55</v>
      </c>
      <c r="D52" s="71">
        <f>+'5'!I52</f>
        <v>11</v>
      </c>
      <c r="E52" s="90">
        <v>0</v>
      </c>
      <c r="F52" s="46">
        <f t="shared" si="0"/>
        <v>11</v>
      </c>
      <c r="G52" s="101">
        <v>0</v>
      </c>
      <c r="H52" s="99">
        <v>0</v>
      </c>
      <c r="I52" s="46">
        <f t="shared" si="1"/>
        <v>11</v>
      </c>
      <c r="J52" s="91"/>
      <c r="K52" s="15">
        <v>50</v>
      </c>
      <c r="L52" s="72">
        <f t="shared" si="5"/>
        <v>0</v>
      </c>
      <c r="M52" s="17" t="s">
        <v>16</v>
      </c>
      <c r="N52" s="18">
        <v>0</v>
      </c>
      <c r="O52" s="23">
        <f t="shared" si="6"/>
        <v>0</v>
      </c>
      <c r="P52" s="19"/>
      <c r="Q52" s="43">
        <f t="shared" si="7"/>
        <v>0</v>
      </c>
    </row>
    <row r="53" spans="1:17" ht="24.6" x14ac:dyDescent="0.65">
      <c r="A53" s="10">
        <v>49</v>
      </c>
      <c r="B53" s="10" t="s">
        <v>539</v>
      </c>
      <c r="C53" s="19" t="s">
        <v>56</v>
      </c>
      <c r="D53" s="71">
        <f>+'5'!I53</f>
        <v>0</v>
      </c>
      <c r="E53" s="90">
        <v>0</v>
      </c>
      <c r="F53" s="46">
        <f t="shared" si="0"/>
        <v>0</v>
      </c>
      <c r="G53" s="101">
        <v>0</v>
      </c>
      <c r="H53" s="99">
        <v>0</v>
      </c>
      <c r="I53" s="46">
        <f t="shared" si="1"/>
        <v>0</v>
      </c>
      <c r="J53" s="91"/>
      <c r="K53" s="15">
        <v>50</v>
      </c>
      <c r="L53" s="72">
        <f t="shared" si="5"/>
        <v>0</v>
      </c>
      <c r="M53" s="17" t="s">
        <v>16</v>
      </c>
      <c r="N53" s="18">
        <v>0</v>
      </c>
      <c r="O53" s="23">
        <f t="shared" si="6"/>
        <v>0</v>
      </c>
      <c r="P53" s="19"/>
      <c r="Q53" s="43">
        <f t="shared" si="7"/>
        <v>0</v>
      </c>
    </row>
    <row r="54" spans="1:17" ht="24.6" x14ac:dyDescent="0.65">
      <c r="A54" s="10">
        <v>50</v>
      </c>
      <c r="B54" s="10" t="s">
        <v>497</v>
      </c>
      <c r="C54" s="19" t="s">
        <v>57</v>
      </c>
      <c r="D54" s="71">
        <f>+'5'!I54</f>
        <v>10</v>
      </c>
      <c r="E54" s="90">
        <v>0</v>
      </c>
      <c r="F54" s="46">
        <f t="shared" si="0"/>
        <v>10</v>
      </c>
      <c r="G54" s="101">
        <v>0</v>
      </c>
      <c r="H54" s="99">
        <v>0</v>
      </c>
      <c r="I54" s="46">
        <f t="shared" si="1"/>
        <v>9</v>
      </c>
      <c r="J54" s="91">
        <v>1</v>
      </c>
      <c r="K54" s="15">
        <v>50</v>
      </c>
      <c r="L54" s="72">
        <f t="shared" si="5"/>
        <v>50</v>
      </c>
      <c r="M54" s="17" t="s">
        <v>428</v>
      </c>
      <c r="N54" s="18">
        <v>50</v>
      </c>
      <c r="O54" s="23">
        <f t="shared" si="6"/>
        <v>0</v>
      </c>
      <c r="P54" s="19"/>
      <c r="Q54" s="43">
        <f t="shared" si="7"/>
        <v>0</v>
      </c>
    </row>
    <row r="55" spans="1:17" ht="24.6" x14ac:dyDescent="0.65">
      <c r="A55" s="10">
        <v>51</v>
      </c>
      <c r="B55" s="10" t="s">
        <v>490</v>
      </c>
      <c r="C55" s="19" t="s">
        <v>58</v>
      </c>
      <c r="D55" s="71">
        <f>+'5'!I55</f>
        <v>29</v>
      </c>
      <c r="E55" s="90">
        <v>0</v>
      </c>
      <c r="F55" s="46">
        <f t="shared" si="0"/>
        <v>29</v>
      </c>
      <c r="G55" s="101">
        <v>0</v>
      </c>
      <c r="H55" s="99">
        <v>0</v>
      </c>
      <c r="I55" s="46">
        <f t="shared" si="1"/>
        <v>29</v>
      </c>
      <c r="J55" s="91"/>
      <c r="K55" s="15">
        <v>50</v>
      </c>
      <c r="L55" s="72">
        <f t="shared" si="5"/>
        <v>0</v>
      </c>
      <c r="M55" s="17" t="s">
        <v>16</v>
      </c>
      <c r="N55" s="18">
        <v>0</v>
      </c>
      <c r="O55" s="23">
        <f t="shared" si="6"/>
        <v>0</v>
      </c>
      <c r="P55" s="19"/>
      <c r="Q55" s="43">
        <f t="shared" si="7"/>
        <v>0</v>
      </c>
    </row>
    <row r="56" spans="1:17" ht="24.6" x14ac:dyDescent="0.65">
      <c r="A56" s="10">
        <v>52</v>
      </c>
      <c r="B56" s="10" t="s">
        <v>488</v>
      </c>
      <c r="C56" s="19" t="s">
        <v>59</v>
      </c>
      <c r="D56" s="71">
        <f>+'5'!I56</f>
        <v>9</v>
      </c>
      <c r="E56" s="90">
        <v>0</v>
      </c>
      <c r="F56" s="46">
        <f t="shared" si="0"/>
        <v>9</v>
      </c>
      <c r="G56" s="101">
        <v>0</v>
      </c>
      <c r="H56" s="99">
        <v>0</v>
      </c>
      <c r="I56" s="46">
        <f t="shared" si="1"/>
        <v>9</v>
      </c>
      <c r="J56" s="91"/>
      <c r="K56" s="15">
        <v>50</v>
      </c>
      <c r="L56" s="72">
        <f t="shared" si="5"/>
        <v>0</v>
      </c>
      <c r="M56" s="17" t="s">
        <v>16</v>
      </c>
      <c r="N56" s="18">
        <v>0</v>
      </c>
      <c r="O56" s="23">
        <f t="shared" si="6"/>
        <v>0</v>
      </c>
      <c r="P56" s="19"/>
      <c r="Q56" s="43">
        <f t="shared" si="7"/>
        <v>0</v>
      </c>
    </row>
    <row r="57" spans="1:17" ht="24.6" x14ac:dyDescent="0.65">
      <c r="A57" s="10">
        <v>53</v>
      </c>
      <c r="B57" s="10" t="s">
        <v>489</v>
      </c>
      <c r="C57" s="19" t="s">
        <v>60</v>
      </c>
      <c r="D57" s="71">
        <f>+'5'!I57</f>
        <v>13</v>
      </c>
      <c r="E57" s="90">
        <v>0</v>
      </c>
      <c r="F57" s="46">
        <f t="shared" si="0"/>
        <v>13</v>
      </c>
      <c r="G57" s="101">
        <v>0</v>
      </c>
      <c r="H57" s="99">
        <v>0</v>
      </c>
      <c r="I57" s="46">
        <f t="shared" si="1"/>
        <v>13</v>
      </c>
      <c r="J57" s="91"/>
      <c r="K57" s="15">
        <v>50</v>
      </c>
      <c r="L57" s="72">
        <f t="shared" si="5"/>
        <v>0</v>
      </c>
      <c r="M57" s="17" t="s">
        <v>16</v>
      </c>
      <c r="N57" s="18">
        <v>0</v>
      </c>
      <c r="O57" s="23">
        <f t="shared" si="6"/>
        <v>0</v>
      </c>
      <c r="P57" s="19"/>
      <c r="Q57" s="43">
        <f t="shared" si="7"/>
        <v>0</v>
      </c>
    </row>
    <row r="58" spans="1:17" ht="24.6" x14ac:dyDescent="0.65">
      <c r="A58" s="10">
        <v>54</v>
      </c>
      <c r="B58" s="10" t="s">
        <v>541</v>
      </c>
      <c r="C58" s="19" t="s">
        <v>61</v>
      </c>
      <c r="D58" s="71">
        <f>+'5'!I58</f>
        <v>10</v>
      </c>
      <c r="E58" s="90">
        <v>0</v>
      </c>
      <c r="F58" s="46">
        <f t="shared" si="0"/>
        <v>10</v>
      </c>
      <c r="G58" s="101">
        <v>0</v>
      </c>
      <c r="H58" s="99">
        <v>0</v>
      </c>
      <c r="I58" s="46">
        <f t="shared" si="1"/>
        <v>9</v>
      </c>
      <c r="J58" s="91">
        <v>1</v>
      </c>
      <c r="K58" s="15">
        <v>120</v>
      </c>
      <c r="L58" s="72">
        <f t="shared" si="5"/>
        <v>120</v>
      </c>
      <c r="M58" s="17" t="s">
        <v>444</v>
      </c>
      <c r="N58" s="18">
        <v>35</v>
      </c>
      <c r="O58" s="23">
        <f t="shared" si="6"/>
        <v>85</v>
      </c>
      <c r="P58" s="19"/>
      <c r="Q58" s="43">
        <f t="shared" si="7"/>
        <v>0</v>
      </c>
    </row>
    <row r="59" spans="1:17" ht="24.6" x14ac:dyDescent="0.65">
      <c r="A59" s="10">
        <v>55</v>
      </c>
      <c r="B59" s="10" t="s">
        <v>504</v>
      </c>
      <c r="C59" s="19" t="s">
        <v>62</v>
      </c>
      <c r="D59" s="71">
        <f>+'5'!I59</f>
        <v>14</v>
      </c>
      <c r="E59" s="90">
        <v>0</v>
      </c>
      <c r="F59" s="46">
        <f t="shared" si="0"/>
        <v>14</v>
      </c>
      <c r="G59" s="101">
        <v>0</v>
      </c>
      <c r="H59" s="99">
        <v>0</v>
      </c>
      <c r="I59" s="46">
        <f t="shared" si="1"/>
        <v>14</v>
      </c>
      <c r="J59" s="91"/>
      <c r="K59" s="15">
        <v>120</v>
      </c>
      <c r="L59" s="72">
        <f t="shared" si="5"/>
        <v>0</v>
      </c>
      <c r="M59" s="17" t="s">
        <v>16</v>
      </c>
      <c r="N59" s="18">
        <v>0</v>
      </c>
      <c r="O59" s="23">
        <f t="shared" si="6"/>
        <v>0</v>
      </c>
      <c r="P59" s="19"/>
      <c r="Q59" s="43">
        <f t="shared" si="7"/>
        <v>0</v>
      </c>
    </row>
    <row r="60" spans="1:17" ht="24.6" x14ac:dyDescent="0.65">
      <c r="A60" s="10">
        <v>56</v>
      </c>
      <c r="B60" s="10" t="s">
        <v>502</v>
      </c>
      <c r="C60" s="19" t="s">
        <v>63</v>
      </c>
      <c r="D60" s="71">
        <f>+'5'!I60</f>
        <v>12</v>
      </c>
      <c r="E60" s="90">
        <v>0</v>
      </c>
      <c r="F60" s="46">
        <f t="shared" si="0"/>
        <v>12</v>
      </c>
      <c r="G60" s="101">
        <v>0</v>
      </c>
      <c r="H60" s="99">
        <v>0</v>
      </c>
      <c r="I60" s="46">
        <f t="shared" si="1"/>
        <v>12</v>
      </c>
      <c r="J60" s="91"/>
      <c r="K60" s="15">
        <v>120</v>
      </c>
      <c r="L60" s="72">
        <f t="shared" si="5"/>
        <v>0</v>
      </c>
      <c r="M60" s="17" t="s">
        <v>16</v>
      </c>
      <c r="N60" s="18">
        <v>0</v>
      </c>
      <c r="O60" s="23">
        <f t="shared" si="6"/>
        <v>0</v>
      </c>
      <c r="P60" s="19"/>
      <c r="Q60" s="43">
        <f t="shared" si="7"/>
        <v>0</v>
      </c>
    </row>
    <row r="61" spans="1:17" ht="24.6" x14ac:dyDescent="0.65">
      <c r="A61" s="10">
        <v>57</v>
      </c>
      <c r="B61" s="10"/>
      <c r="C61" s="19" t="s">
        <v>64</v>
      </c>
      <c r="D61" s="71">
        <f>+'5'!I61</f>
        <v>0</v>
      </c>
      <c r="E61" s="90">
        <v>0</v>
      </c>
      <c r="F61" s="46">
        <f t="shared" si="0"/>
        <v>0</v>
      </c>
      <c r="G61" s="101">
        <v>0</v>
      </c>
      <c r="H61" s="99">
        <v>0</v>
      </c>
      <c r="I61" s="46">
        <f t="shared" si="1"/>
        <v>0</v>
      </c>
      <c r="J61" s="91"/>
      <c r="K61" s="15">
        <v>120</v>
      </c>
      <c r="L61" s="72">
        <f t="shared" si="5"/>
        <v>0</v>
      </c>
      <c r="M61" s="17" t="s">
        <v>16</v>
      </c>
      <c r="N61" s="18">
        <v>0</v>
      </c>
      <c r="O61" s="23">
        <f t="shared" si="6"/>
        <v>0</v>
      </c>
      <c r="P61" s="19"/>
      <c r="Q61" s="43">
        <f t="shared" si="7"/>
        <v>0</v>
      </c>
    </row>
    <row r="62" spans="1:17" ht="24.6" x14ac:dyDescent="0.65">
      <c r="A62" s="10">
        <v>58</v>
      </c>
      <c r="B62" s="10" t="s">
        <v>503</v>
      </c>
      <c r="C62" s="19" t="s">
        <v>65</v>
      </c>
      <c r="D62" s="71">
        <f>+'5'!I62</f>
        <v>12</v>
      </c>
      <c r="E62" s="90">
        <v>0</v>
      </c>
      <c r="F62" s="46">
        <f t="shared" si="0"/>
        <v>12</v>
      </c>
      <c r="G62" s="101">
        <v>0</v>
      </c>
      <c r="H62" s="99">
        <v>0</v>
      </c>
      <c r="I62" s="46">
        <f t="shared" si="1"/>
        <v>10</v>
      </c>
      <c r="J62" s="91">
        <v>2</v>
      </c>
      <c r="K62" s="15">
        <v>120</v>
      </c>
      <c r="L62" s="72">
        <f t="shared" si="5"/>
        <v>240</v>
      </c>
      <c r="M62" s="17" t="s">
        <v>455</v>
      </c>
      <c r="N62" s="18">
        <v>70</v>
      </c>
      <c r="O62" s="23">
        <f t="shared" si="6"/>
        <v>170</v>
      </c>
      <c r="P62" s="19"/>
      <c r="Q62" s="43">
        <f t="shared" si="7"/>
        <v>0</v>
      </c>
    </row>
    <row r="63" spans="1:17" ht="24.6" x14ac:dyDescent="0.65">
      <c r="A63" s="10">
        <v>59</v>
      </c>
      <c r="B63" s="10" t="s">
        <v>500</v>
      </c>
      <c r="C63" s="19" t="s">
        <v>66</v>
      </c>
      <c r="D63" s="71">
        <f>+'5'!I63</f>
        <v>19</v>
      </c>
      <c r="E63" s="90">
        <v>0</v>
      </c>
      <c r="F63" s="46">
        <f t="shared" si="0"/>
        <v>19</v>
      </c>
      <c r="G63" s="101">
        <v>0</v>
      </c>
      <c r="H63" s="99">
        <v>0</v>
      </c>
      <c r="I63" s="46">
        <f t="shared" si="1"/>
        <v>19</v>
      </c>
      <c r="J63" s="91"/>
      <c r="K63" s="15">
        <v>120</v>
      </c>
      <c r="L63" s="72">
        <f t="shared" si="5"/>
        <v>0</v>
      </c>
      <c r="M63" s="17" t="s">
        <v>16</v>
      </c>
      <c r="N63" s="18">
        <v>0</v>
      </c>
      <c r="O63" s="23">
        <f t="shared" si="6"/>
        <v>0</v>
      </c>
      <c r="P63" s="19"/>
      <c r="Q63" s="43">
        <f t="shared" si="7"/>
        <v>0</v>
      </c>
    </row>
    <row r="64" spans="1:17" ht="24.6" x14ac:dyDescent="0.65">
      <c r="A64" s="10">
        <v>60</v>
      </c>
      <c r="B64" s="10" t="s">
        <v>542</v>
      </c>
      <c r="C64" s="19" t="s">
        <v>267</v>
      </c>
      <c r="D64" s="71">
        <f>+'5'!I64</f>
        <v>3</v>
      </c>
      <c r="E64" s="90">
        <v>0</v>
      </c>
      <c r="F64" s="46">
        <f t="shared" si="0"/>
        <v>3</v>
      </c>
      <c r="G64" s="101">
        <v>0</v>
      </c>
      <c r="H64" s="99">
        <v>0</v>
      </c>
      <c r="I64" s="46">
        <f t="shared" si="1"/>
        <v>2</v>
      </c>
      <c r="J64" s="91">
        <v>1</v>
      </c>
      <c r="K64" s="15">
        <v>120</v>
      </c>
      <c r="L64" s="72">
        <f t="shared" si="5"/>
        <v>120</v>
      </c>
      <c r="M64" s="17" t="s">
        <v>444</v>
      </c>
      <c r="N64" s="18">
        <v>35</v>
      </c>
      <c r="O64" s="23">
        <f t="shared" si="6"/>
        <v>85</v>
      </c>
      <c r="P64" s="19"/>
      <c r="Q64" s="43">
        <f t="shared" si="7"/>
        <v>0</v>
      </c>
    </row>
    <row r="65" spans="1:17" ht="24.6" x14ac:dyDescent="0.65">
      <c r="A65" s="10">
        <v>61</v>
      </c>
      <c r="B65" s="10"/>
      <c r="C65" s="19" t="s">
        <v>341</v>
      </c>
      <c r="D65" s="71">
        <f>+'5'!I65</f>
        <v>0</v>
      </c>
      <c r="E65" s="90">
        <v>0</v>
      </c>
      <c r="F65" s="46">
        <f t="shared" si="0"/>
        <v>0</v>
      </c>
      <c r="G65" s="101">
        <v>0</v>
      </c>
      <c r="H65" s="99">
        <v>0</v>
      </c>
      <c r="I65" s="46">
        <f t="shared" si="1"/>
        <v>0</v>
      </c>
      <c r="J65" s="91"/>
      <c r="K65" s="15">
        <v>30</v>
      </c>
      <c r="L65" s="72">
        <f t="shared" si="5"/>
        <v>0</v>
      </c>
      <c r="M65" s="17" t="s">
        <v>16</v>
      </c>
      <c r="N65" s="18">
        <v>0</v>
      </c>
      <c r="O65" s="23">
        <f t="shared" si="6"/>
        <v>0</v>
      </c>
      <c r="P65" s="19"/>
      <c r="Q65" s="43">
        <f t="shared" si="7"/>
        <v>0</v>
      </c>
    </row>
    <row r="66" spans="1:17" ht="24.6" x14ac:dyDescent="0.65">
      <c r="A66" s="10">
        <v>62</v>
      </c>
      <c r="B66" s="10" t="s">
        <v>546</v>
      </c>
      <c r="C66" s="19" t="s">
        <v>342</v>
      </c>
      <c r="D66" s="71">
        <f>+'5'!I66</f>
        <v>0</v>
      </c>
      <c r="E66" s="90">
        <v>0</v>
      </c>
      <c r="F66" s="46">
        <f t="shared" si="0"/>
        <v>0</v>
      </c>
      <c r="G66" s="101">
        <v>0</v>
      </c>
      <c r="H66" s="99">
        <v>0</v>
      </c>
      <c r="I66" s="46">
        <f t="shared" si="1"/>
        <v>0</v>
      </c>
      <c r="J66" s="91"/>
      <c r="K66" s="21">
        <v>30</v>
      </c>
      <c r="L66" s="72">
        <f t="shared" si="5"/>
        <v>0</v>
      </c>
      <c r="M66" s="17" t="s">
        <v>16</v>
      </c>
      <c r="N66" s="18">
        <v>0</v>
      </c>
      <c r="O66" s="23">
        <f t="shared" si="6"/>
        <v>0</v>
      </c>
      <c r="P66" s="19"/>
      <c r="Q66" s="43">
        <f t="shared" si="7"/>
        <v>0</v>
      </c>
    </row>
    <row r="67" spans="1:17" ht="24.6" x14ac:dyDescent="0.65">
      <c r="A67" s="10">
        <v>63</v>
      </c>
      <c r="B67" s="10" t="s">
        <v>547</v>
      </c>
      <c r="C67" s="19" t="s">
        <v>343</v>
      </c>
      <c r="D67" s="71">
        <f>+'5'!I67</f>
        <v>0</v>
      </c>
      <c r="E67" s="90">
        <v>0</v>
      </c>
      <c r="F67" s="46">
        <f t="shared" si="0"/>
        <v>0</v>
      </c>
      <c r="G67" s="101">
        <v>0</v>
      </c>
      <c r="H67" s="99">
        <v>0</v>
      </c>
      <c r="I67" s="46">
        <f t="shared" si="1"/>
        <v>0</v>
      </c>
      <c r="J67" s="91"/>
      <c r="K67" s="21">
        <v>30</v>
      </c>
      <c r="L67" s="72">
        <f t="shared" si="5"/>
        <v>0</v>
      </c>
      <c r="M67" s="17" t="s">
        <v>16</v>
      </c>
      <c r="N67" s="18">
        <v>0</v>
      </c>
      <c r="O67" s="23">
        <f t="shared" si="6"/>
        <v>0</v>
      </c>
      <c r="P67" s="19"/>
      <c r="Q67" s="43">
        <f t="shared" si="7"/>
        <v>0</v>
      </c>
    </row>
    <row r="68" spans="1:17" ht="24.6" x14ac:dyDescent="0.65">
      <c r="A68" s="10">
        <v>64</v>
      </c>
      <c r="B68" s="10" t="s">
        <v>543</v>
      </c>
      <c r="C68" s="19" t="s">
        <v>72</v>
      </c>
      <c r="D68" s="71">
        <f>+'5'!I68</f>
        <v>0</v>
      </c>
      <c r="E68" s="90">
        <v>0</v>
      </c>
      <c r="F68" s="46">
        <f t="shared" si="0"/>
        <v>0</v>
      </c>
      <c r="G68" s="101">
        <v>0</v>
      </c>
      <c r="H68" s="99">
        <v>0</v>
      </c>
      <c r="I68" s="46">
        <f t="shared" si="1"/>
        <v>0</v>
      </c>
      <c r="J68" s="91"/>
      <c r="K68" s="21">
        <v>50</v>
      </c>
      <c r="L68" s="72">
        <f t="shared" si="5"/>
        <v>0</v>
      </c>
      <c r="M68" s="17" t="s">
        <v>16</v>
      </c>
      <c r="N68" s="18">
        <v>0</v>
      </c>
      <c r="O68" s="23">
        <f t="shared" si="6"/>
        <v>0</v>
      </c>
      <c r="P68" s="19"/>
      <c r="Q68" s="43">
        <f t="shared" si="7"/>
        <v>0</v>
      </c>
    </row>
    <row r="69" spans="1:17" ht="24.6" x14ac:dyDescent="0.65">
      <c r="A69" s="10">
        <v>65</v>
      </c>
      <c r="B69" s="10" t="s">
        <v>545</v>
      </c>
      <c r="C69" s="19" t="s">
        <v>73</v>
      </c>
      <c r="D69" s="71">
        <f>+'5'!I69</f>
        <v>0</v>
      </c>
      <c r="E69" s="90">
        <v>0</v>
      </c>
      <c r="F69" s="46">
        <f t="shared" si="0"/>
        <v>0</v>
      </c>
      <c r="G69" s="101">
        <v>0</v>
      </c>
      <c r="H69" s="99">
        <v>0</v>
      </c>
      <c r="I69" s="46">
        <f t="shared" si="1"/>
        <v>0</v>
      </c>
      <c r="J69" s="91"/>
      <c r="K69" s="21">
        <v>50</v>
      </c>
      <c r="L69" s="72">
        <f t="shared" si="5"/>
        <v>0</v>
      </c>
      <c r="M69" s="17" t="s">
        <v>16</v>
      </c>
      <c r="N69" s="18">
        <v>0</v>
      </c>
      <c r="O69" s="23">
        <f t="shared" si="6"/>
        <v>0</v>
      </c>
      <c r="P69" s="19"/>
      <c r="Q69" s="43">
        <f t="shared" si="7"/>
        <v>0</v>
      </c>
    </row>
    <row r="70" spans="1:17" ht="24.6" x14ac:dyDescent="0.65">
      <c r="A70" s="10">
        <v>66</v>
      </c>
      <c r="B70" s="10" t="s">
        <v>544</v>
      </c>
      <c r="C70" s="19" t="s">
        <v>74</v>
      </c>
      <c r="D70" s="71">
        <f>+'5'!I70</f>
        <v>0</v>
      </c>
      <c r="E70" s="90">
        <v>0</v>
      </c>
      <c r="F70" s="46">
        <f t="shared" si="0"/>
        <v>0</v>
      </c>
      <c r="G70" s="101">
        <v>0</v>
      </c>
      <c r="H70" s="99">
        <v>0</v>
      </c>
      <c r="I70" s="46">
        <f t="shared" si="1"/>
        <v>0</v>
      </c>
      <c r="J70" s="91"/>
      <c r="K70" s="15">
        <v>50</v>
      </c>
      <c r="L70" s="72">
        <f t="shared" si="5"/>
        <v>0</v>
      </c>
      <c r="M70" s="17" t="s">
        <v>16</v>
      </c>
      <c r="N70" s="18">
        <v>0</v>
      </c>
      <c r="O70" s="23">
        <f t="shared" si="6"/>
        <v>0</v>
      </c>
      <c r="P70" s="19"/>
      <c r="Q70" s="43">
        <f t="shared" si="7"/>
        <v>0</v>
      </c>
    </row>
    <row r="71" spans="1:17" ht="24.6" x14ac:dyDescent="0.65">
      <c r="A71" s="10">
        <v>67</v>
      </c>
      <c r="B71" s="10"/>
      <c r="C71" s="19" t="s">
        <v>175</v>
      </c>
      <c r="D71" s="71">
        <f>+'5'!I71</f>
        <v>0</v>
      </c>
      <c r="E71" s="90">
        <v>0</v>
      </c>
      <c r="F71" s="46">
        <f t="shared" si="0"/>
        <v>0</v>
      </c>
      <c r="G71" s="101">
        <v>0</v>
      </c>
      <c r="H71" s="99">
        <v>0</v>
      </c>
      <c r="I71" s="46">
        <f t="shared" si="1"/>
        <v>0</v>
      </c>
      <c r="J71" s="91"/>
      <c r="K71" s="21">
        <v>50</v>
      </c>
      <c r="L71" s="72">
        <f t="shared" si="5"/>
        <v>0</v>
      </c>
      <c r="M71" s="17" t="s">
        <v>16</v>
      </c>
      <c r="N71" s="18">
        <v>0</v>
      </c>
      <c r="O71" s="23">
        <f t="shared" si="6"/>
        <v>0</v>
      </c>
      <c r="P71" s="19"/>
      <c r="Q71" s="43">
        <f t="shared" si="7"/>
        <v>0</v>
      </c>
    </row>
    <row r="72" spans="1:17" ht="24.6" x14ac:dyDescent="0.65">
      <c r="A72" s="10">
        <v>68</v>
      </c>
      <c r="B72" s="10"/>
      <c r="C72" s="19" t="s">
        <v>268</v>
      </c>
      <c r="D72" s="71">
        <f>+'5'!I72</f>
        <v>0</v>
      </c>
      <c r="E72" s="90">
        <v>0</v>
      </c>
      <c r="F72" s="46">
        <f t="shared" si="0"/>
        <v>0</v>
      </c>
      <c r="G72" s="101">
        <v>0</v>
      </c>
      <c r="H72" s="99">
        <v>0</v>
      </c>
      <c r="I72" s="46">
        <f t="shared" ref="I72:I136" si="12">+F72-G72-J72-H72</f>
        <v>0</v>
      </c>
      <c r="J72" s="91"/>
      <c r="K72" s="15">
        <v>50</v>
      </c>
      <c r="L72" s="72">
        <f t="shared" si="5"/>
        <v>0</v>
      </c>
      <c r="M72" s="17" t="s">
        <v>16</v>
      </c>
      <c r="N72" s="18">
        <v>0</v>
      </c>
      <c r="O72" s="23">
        <f t="shared" si="6"/>
        <v>0</v>
      </c>
      <c r="P72" s="19"/>
      <c r="Q72" s="43">
        <f t="shared" si="7"/>
        <v>0</v>
      </c>
    </row>
    <row r="73" spans="1:17" ht="24.6" x14ac:dyDescent="0.65">
      <c r="A73" s="10">
        <v>69</v>
      </c>
      <c r="B73" s="10"/>
      <c r="C73" s="19" t="s">
        <v>70</v>
      </c>
      <c r="D73" s="71">
        <f>+'5'!I73</f>
        <v>0</v>
      </c>
      <c r="E73" s="90">
        <v>0</v>
      </c>
      <c r="F73" s="46">
        <f t="shared" si="0"/>
        <v>0</v>
      </c>
      <c r="G73" s="101">
        <v>0</v>
      </c>
      <c r="H73" s="99">
        <v>0</v>
      </c>
      <c r="I73" s="46">
        <f t="shared" si="12"/>
        <v>0</v>
      </c>
      <c r="J73" s="91"/>
      <c r="K73" s="20">
        <v>70</v>
      </c>
      <c r="L73" s="72">
        <f t="shared" ref="L73:L137" si="13">+K73*J73</f>
        <v>0</v>
      </c>
      <c r="M73" s="17" t="s">
        <v>16</v>
      </c>
      <c r="N73" s="18">
        <v>0</v>
      </c>
      <c r="O73" s="23">
        <f t="shared" ref="O73:O137" si="14">SUM(L73-N73)</f>
        <v>0</v>
      </c>
      <c r="P73" s="19"/>
      <c r="Q73" s="43">
        <f t="shared" ref="Q73:Q137" si="15">+L73*P73</f>
        <v>0</v>
      </c>
    </row>
    <row r="74" spans="1:17" ht="24.6" x14ac:dyDescent="0.65">
      <c r="A74" s="10">
        <v>70</v>
      </c>
      <c r="B74" s="10"/>
      <c r="C74" s="19" t="s">
        <v>71</v>
      </c>
      <c r="D74" s="71">
        <f>+'5'!I74</f>
        <v>0</v>
      </c>
      <c r="E74" s="90">
        <v>0</v>
      </c>
      <c r="F74" s="46">
        <f t="shared" si="0"/>
        <v>0</v>
      </c>
      <c r="G74" s="101">
        <v>0</v>
      </c>
      <c r="H74" s="99">
        <v>0</v>
      </c>
      <c r="I74" s="46">
        <f t="shared" si="12"/>
        <v>0</v>
      </c>
      <c r="J74" s="91"/>
      <c r="K74" s="20">
        <v>80</v>
      </c>
      <c r="L74" s="72">
        <f t="shared" si="13"/>
        <v>0</v>
      </c>
      <c r="M74" s="17" t="s">
        <v>16</v>
      </c>
      <c r="N74" s="18">
        <v>0</v>
      </c>
      <c r="O74" s="23">
        <f t="shared" si="14"/>
        <v>0</v>
      </c>
      <c r="P74" s="19"/>
      <c r="Q74" s="43">
        <f t="shared" si="15"/>
        <v>0</v>
      </c>
    </row>
    <row r="75" spans="1:17" ht="24.6" x14ac:dyDescent="0.65">
      <c r="A75" s="10">
        <v>71</v>
      </c>
      <c r="B75" s="10"/>
      <c r="C75" s="19" t="s">
        <v>199</v>
      </c>
      <c r="D75" s="71">
        <f>+'5'!I75</f>
        <v>0</v>
      </c>
      <c r="E75" s="90">
        <v>0</v>
      </c>
      <c r="F75" s="46">
        <f t="shared" si="0"/>
        <v>0</v>
      </c>
      <c r="G75" s="101">
        <v>0</v>
      </c>
      <c r="H75" s="99">
        <v>0</v>
      </c>
      <c r="I75" s="46">
        <f t="shared" si="12"/>
        <v>0</v>
      </c>
      <c r="J75" s="91"/>
      <c r="K75" s="21">
        <v>150</v>
      </c>
      <c r="L75" s="72">
        <f t="shared" si="13"/>
        <v>0</v>
      </c>
      <c r="M75" s="17" t="s">
        <v>16</v>
      </c>
      <c r="N75" s="18">
        <v>0</v>
      </c>
      <c r="O75" s="23">
        <f t="shared" si="14"/>
        <v>0</v>
      </c>
      <c r="P75" s="19"/>
      <c r="Q75" s="43">
        <f t="shared" si="15"/>
        <v>0</v>
      </c>
    </row>
    <row r="76" spans="1:17" ht="24.6" x14ac:dyDescent="0.65">
      <c r="A76" s="10">
        <v>72</v>
      </c>
      <c r="B76" s="10"/>
      <c r="C76" s="19" t="s">
        <v>200</v>
      </c>
      <c r="D76" s="71">
        <f>+'5'!I76</f>
        <v>0</v>
      </c>
      <c r="E76" s="90">
        <v>0</v>
      </c>
      <c r="F76" s="46">
        <f t="shared" si="0"/>
        <v>0</v>
      </c>
      <c r="G76" s="101">
        <v>0</v>
      </c>
      <c r="H76" s="99">
        <v>0</v>
      </c>
      <c r="I76" s="46">
        <f t="shared" si="12"/>
        <v>0</v>
      </c>
      <c r="J76" s="91"/>
      <c r="K76" s="21">
        <v>150</v>
      </c>
      <c r="L76" s="72">
        <f t="shared" si="13"/>
        <v>0</v>
      </c>
      <c r="M76" s="17" t="s">
        <v>16</v>
      </c>
      <c r="N76" s="18">
        <v>0</v>
      </c>
      <c r="O76" s="23">
        <f t="shared" si="14"/>
        <v>0</v>
      </c>
      <c r="P76" s="19"/>
      <c r="Q76" s="43">
        <f t="shared" si="15"/>
        <v>0</v>
      </c>
    </row>
    <row r="77" spans="1:17" ht="24.6" x14ac:dyDescent="0.65">
      <c r="A77" s="10">
        <v>73</v>
      </c>
      <c r="B77" s="10"/>
      <c r="C77" s="19" t="s">
        <v>201</v>
      </c>
      <c r="D77" s="71">
        <f>+'5'!I77</f>
        <v>0</v>
      </c>
      <c r="E77" s="90">
        <v>0</v>
      </c>
      <c r="F77" s="46">
        <f t="shared" si="0"/>
        <v>0</v>
      </c>
      <c r="G77" s="101">
        <v>0</v>
      </c>
      <c r="H77" s="99">
        <v>0</v>
      </c>
      <c r="I77" s="46">
        <f t="shared" si="12"/>
        <v>0</v>
      </c>
      <c r="J77" s="91"/>
      <c r="K77" s="20">
        <v>150</v>
      </c>
      <c r="L77" s="72">
        <f t="shared" si="13"/>
        <v>0</v>
      </c>
      <c r="M77" s="17" t="s">
        <v>16</v>
      </c>
      <c r="N77" s="18">
        <v>0</v>
      </c>
      <c r="O77" s="23">
        <f t="shared" si="14"/>
        <v>0</v>
      </c>
      <c r="P77" s="19"/>
      <c r="Q77" s="43">
        <f t="shared" si="15"/>
        <v>0</v>
      </c>
    </row>
    <row r="78" spans="1:17" ht="24.6" x14ac:dyDescent="0.65">
      <c r="A78" s="10">
        <v>74</v>
      </c>
      <c r="B78" s="10"/>
      <c r="C78" s="19" t="s">
        <v>77</v>
      </c>
      <c r="D78" s="71">
        <f>+'5'!I78</f>
        <v>4</v>
      </c>
      <c r="E78" s="90">
        <v>0</v>
      </c>
      <c r="F78" s="46">
        <f t="shared" si="0"/>
        <v>4</v>
      </c>
      <c r="G78" s="101">
        <v>0</v>
      </c>
      <c r="H78" s="99">
        <v>0</v>
      </c>
      <c r="I78" s="46">
        <f t="shared" si="12"/>
        <v>4</v>
      </c>
      <c r="J78" s="91"/>
      <c r="K78" s="20">
        <v>50</v>
      </c>
      <c r="L78" s="72">
        <f t="shared" si="13"/>
        <v>0</v>
      </c>
      <c r="M78" s="17" t="s">
        <v>16</v>
      </c>
      <c r="N78" s="18">
        <v>0</v>
      </c>
      <c r="O78" s="23">
        <f t="shared" si="14"/>
        <v>0</v>
      </c>
      <c r="P78" s="19"/>
      <c r="Q78" s="43">
        <f t="shared" si="15"/>
        <v>0</v>
      </c>
    </row>
    <row r="79" spans="1:17" ht="24.6" x14ac:dyDescent="0.65">
      <c r="A79" s="10">
        <v>75</v>
      </c>
      <c r="B79" s="10"/>
      <c r="C79" s="19" t="s">
        <v>409</v>
      </c>
      <c r="D79" s="71">
        <f>+'5'!I79</f>
        <v>1</v>
      </c>
      <c r="E79" s="90">
        <v>0</v>
      </c>
      <c r="F79" s="46">
        <f t="shared" si="0"/>
        <v>1</v>
      </c>
      <c r="G79" s="101">
        <v>0</v>
      </c>
      <c r="H79" s="99">
        <v>0</v>
      </c>
      <c r="I79" s="46">
        <f t="shared" si="12"/>
        <v>1</v>
      </c>
      <c r="J79" s="91"/>
      <c r="K79" s="20">
        <v>50</v>
      </c>
      <c r="L79" s="72">
        <f t="shared" si="13"/>
        <v>0</v>
      </c>
      <c r="M79" s="17" t="s">
        <v>16</v>
      </c>
      <c r="N79" s="18">
        <v>0</v>
      </c>
      <c r="O79" s="23">
        <f t="shared" si="14"/>
        <v>0</v>
      </c>
      <c r="P79" s="19"/>
      <c r="Q79" s="43">
        <f t="shared" si="15"/>
        <v>0</v>
      </c>
    </row>
    <row r="80" spans="1:17" ht="24.6" x14ac:dyDescent="0.65">
      <c r="A80" s="10">
        <v>76</v>
      </c>
      <c r="B80" s="10"/>
      <c r="C80" s="19" t="s">
        <v>410</v>
      </c>
      <c r="D80" s="71">
        <f>+'5'!I80</f>
        <v>0</v>
      </c>
      <c r="E80" s="90">
        <v>0</v>
      </c>
      <c r="F80" s="46">
        <f t="shared" si="0"/>
        <v>0</v>
      </c>
      <c r="G80" s="101">
        <v>0</v>
      </c>
      <c r="H80" s="99">
        <v>0</v>
      </c>
      <c r="I80" s="46">
        <f t="shared" si="12"/>
        <v>0</v>
      </c>
      <c r="J80" s="91"/>
      <c r="K80" s="20">
        <v>120</v>
      </c>
      <c r="L80" s="72">
        <f t="shared" si="13"/>
        <v>0</v>
      </c>
      <c r="M80" s="17" t="s">
        <v>16</v>
      </c>
      <c r="N80" s="18">
        <v>0</v>
      </c>
      <c r="O80" s="23">
        <f t="shared" si="14"/>
        <v>0</v>
      </c>
      <c r="P80" s="19"/>
      <c r="Q80" s="43">
        <f t="shared" si="15"/>
        <v>0</v>
      </c>
    </row>
    <row r="81" spans="1:17" ht="24.6" x14ac:dyDescent="0.65">
      <c r="A81" s="10">
        <v>77</v>
      </c>
      <c r="B81" s="10"/>
      <c r="C81" s="19" t="s">
        <v>411</v>
      </c>
      <c r="D81" s="71">
        <f>+'5'!I81</f>
        <v>2</v>
      </c>
      <c r="E81" s="90">
        <v>0</v>
      </c>
      <c r="F81" s="46">
        <f t="shared" si="0"/>
        <v>2</v>
      </c>
      <c r="G81" s="101">
        <v>0</v>
      </c>
      <c r="H81" s="99">
        <v>0</v>
      </c>
      <c r="I81" s="46">
        <f t="shared" si="12"/>
        <v>2</v>
      </c>
      <c r="J81" s="91"/>
      <c r="K81" s="20">
        <v>50</v>
      </c>
      <c r="L81" s="72">
        <f t="shared" si="13"/>
        <v>0</v>
      </c>
      <c r="M81" s="17" t="s">
        <v>16</v>
      </c>
      <c r="N81" s="18">
        <v>0</v>
      </c>
      <c r="O81" s="23">
        <f t="shared" si="14"/>
        <v>0</v>
      </c>
      <c r="P81" s="19"/>
      <c r="Q81" s="43">
        <f t="shared" si="15"/>
        <v>0</v>
      </c>
    </row>
    <row r="82" spans="1:17" ht="24.6" x14ac:dyDescent="0.65">
      <c r="A82" s="10">
        <v>78</v>
      </c>
      <c r="B82" s="10"/>
      <c r="C82" s="19" t="s">
        <v>412</v>
      </c>
      <c r="D82" s="71">
        <f>+'5'!I82</f>
        <v>0</v>
      </c>
      <c r="E82" s="90">
        <v>0</v>
      </c>
      <c r="F82" s="46">
        <f t="shared" si="0"/>
        <v>0</v>
      </c>
      <c r="G82" s="101">
        <v>0</v>
      </c>
      <c r="H82" s="99">
        <v>0</v>
      </c>
      <c r="I82" s="46">
        <f t="shared" si="12"/>
        <v>0</v>
      </c>
      <c r="J82" s="91"/>
      <c r="K82" s="20">
        <v>120</v>
      </c>
      <c r="L82" s="72">
        <f t="shared" si="13"/>
        <v>0</v>
      </c>
      <c r="M82" s="17" t="s">
        <v>16</v>
      </c>
      <c r="N82" s="18">
        <v>0</v>
      </c>
      <c r="O82" s="23">
        <f t="shared" si="14"/>
        <v>0</v>
      </c>
      <c r="P82" s="19"/>
      <c r="Q82" s="43">
        <f t="shared" si="15"/>
        <v>0</v>
      </c>
    </row>
    <row r="83" spans="1:17" ht="24.6" x14ac:dyDescent="0.65">
      <c r="A83" s="10">
        <v>79</v>
      </c>
      <c r="B83" s="10"/>
      <c r="C83" s="19" t="s">
        <v>347</v>
      </c>
      <c r="D83" s="71">
        <f>+'5'!I83</f>
        <v>12</v>
      </c>
      <c r="E83" s="90">
        <v>0</v>
      </c>
      <c r="F83" s="46">
        <f t="shared" si="0"/>
        <v>12</v>
      </c>
      <c r="G83" s="101">
        <v>0</v>
      </c>
      <c r="H83" s="99">
        <v>0</v>
      </c>
      <c r="I83" s="46">
        <f t="shared" si="12"/>
        <v>10</v>
      </c>
      <c r="J83" s="91">
        <v>2</v>
      </c>
      <c r="K83" s="22">
        <v>50</v>
      </c>
      <c r="L83" s="72">
        <f t="shared" si="13"/>
        <v>100</v>
      </c>
      <c r="M83" s="17" t="s">
        <v>16</v>
      </c>
      <c r="N83" s="18">
        <v>0</v>
      </c>
      <c r="O83" s="23">
        <f t="shared" si="14"/>
        <v>100</v>
      </c>
      <c r="P83" s="19"/>
      <c r="Q83" s="43">
        <f t="shared" si="15"/>
        <v>0</v>
      </c>
    </row>
    <row r="84" spans="1:17" ht="24.6" x14ac:dyDescent="0.65">
      <c r="A84" s="10">
        <v>80</v>
      </c>
      <c r="B84" s="10"/>
      <c r="C84" s="19" t="s">
        <v>269</v>
      </c>
      <c r="D84" s="71">
        <f>+'5'!I84</f>
        <v>0</v>
      </c>
      <c r="E84" s="90">
        <v>0</v>
      </c>
      <c r="F84" s="46">
        <f t="shared" si="0"/>
        <v>0</v>
      </c>
      <c r="G84" s="101">
        <v>0</v>
      </c>
      <c r="H84" s="99">
        <v>0</v>
      </c>
      <c r="I84" s="46">
        <f t="shared" si="12"/>
        <v>0</v>
      </c>
      <c r="J84" s="91"/>
      <c r="K84" s="20">
        <v>45</v>
      </c>
      <c r="L84" s="72">
        <f t="shared" si="13"/>
        <v>0</v>
      </c>
      <c r="M84" s="17" t="s">
        <v>16</v>
      </c>
      <c r="N84" s="18">
        <v>0</v>
      </c>
      <c r="O84" s="23">
        <f t="shared" si="14"/>
        <v>0</v>
      </c>
      <c r="P84" s="19"/>
      <c r="Q84" s="43">
        <f t="shared" si="15"/>
        <v>0</v>
      </c>
    </row>
    <row r="85" spans="1:17" ht="24.6" x14ac:dyDescent="0.65">
      <c r="A85" s="10">
        <v>81</v>
      </c>
      <c r="B85" s="10"/>
      <c r="C85" s="19" t="s">
        <v>348</v>
      </c>
      <c r="D85" s="71">
        <f>+'5'!I85</f>
        <v>0</v>
      </c>
      <c r="E85" s="90">
        <v>0</v>
      </c>
      <c r="F85" s="46">
        <f t="shared" si="0"/>
        <v>0</v>
      </c>
      <c r="G85" s="101">
        <v>0</v>
      </c>
      <c r="H85" s="99">
        <v>0</v>
      </c>
      <c r="I85" s="46">
        <f t="shared" si="12"/>
        <v>0</v>
      </c>
      <c r="J85" s="91"/>
      <c r="K85" s="20">
        <v>50</v>
      </c>
      <c r="L85" s="72">
        <f t="shared" si="13"/>
        <v>0</v>
      </c>
      <c r="M85" s="17" t="s">
        <v>16</v>
      </c>
      <c r="N85" s="18">
        <v>0</v>
      </c>
      <c r="O85" s="23">
        <f t="shared" si="14"/>
        <v>0</v>
      </c>
      <c r="P85" s="19"/>
      <c r="Q85" s="43">
        <f t="shared" si="15"/>
        <v>0</v>
      </c>
    </row>
    <row r="86" spans="1:17" ht="24.6" x14ac:dyDescent="0.65">
      <c r="A86" s="10">
        <v>82</v>
      </c>
      <c r="B86" s="10" t="s">
        <v>553</v>
      </c>
      <c r="C86" s="19" t="s">
        <v>270</v>
      </c>
      <c r="D86" s="71">
        <f>+'5'!I86</f>
        <v>0</v>
      </c>
      <c r="E86" s="90">
        <v>0</v>
      </c>
      <c r="F86" s="46">
        <f t="shared" si="0"/>
        <v>0</v>
      </c>
      <c r="G86" s="101">
        <v>0</v>
      </c>
      <c r="H86" s="99">
        <v>0</v>
      </c>
      <c r="I86" s="46">
        <f t="shared" si="12"/>
        <v>0</v>
      </c>
      <c r="J86" s="91"/>
      <c r="K86" s="22">
        <v>55</v>
      </c>
      <c r="L86" s="72">
        <f t="shared" si="13"/>
        <v>0</v>
      </c>
      <c r="M86" s="17" t="s">
        <v>16</v>
      </c>
      <c r="N86" s="18">
        <v>0</v>
      </c>
      <c r="O86" s="23">
        <f t="shared" si="14"/>
        <v>0</v>
      </c>
      <c r="P86" s="19"/>
      <c r="Q86" s="43">
        <f t="shared" si="15"/>
        <v>0</v>
      </c>
    </row>
    <row r="87" spans="1:17" ht="24.6" x14ac:dyDescent="0.65">
      <c r="A87" s="10">
        <v>83</v>
      </c>
      <c r="B87" s="10" t="s">
        <v>552</v>
      </c>
      <c r="C87" s="19" t="s">
        <v>93</v>
      </c>
      <c r="D87" s="71">
        <f>+'5'!I87</f>
        <v>0</v>
      </c>
      <c r="E87" s="90">
        <v>0</v>
      </c>
      <c r="F87" s="46">
        <f t="shared" si="0"/>
        <v>0</v>
      </c>
      <c r="G87" s="101">
        <v>0</v>
      </c>
      <c r="H87" s="99">
        <v>0</v>
      </c>
      <c r="I87" s="46">
        <f t="shared" si="12"/>
        <v>0</v>
      </c>
      <c r="J87" s="91"/>
      <c r="K87" s="22">
        <v>55</v>
      </c>
      <c r="L87" s="72">
        <f t="shared" si="13"/>
        <v>0</v>
      </c>
      <c r="M87" s="17" t="s">
        <v>16</v>
      </c>
      <c r="N87" s="18">
        <v>0</v>
      </c>
      <c r="O87" s="23">
        <f t="shared" si="14"/>
        <v>0</v>
      </c>
      <c r="P87" s="19"/>
      <c r="Q87" s="43">
        <f t="shared" si="15"/>
        <v>0</v>
      </c>
    </row>
    <row r="88" spans="1:17" ht="24.6" x14ac:dyDescent="0.65">
      <c r="A88" s="10">
        <v>84</v>
      </c>
      <c r="B88" s="10"/>
      <c r="C88" s="19" t="s">
        <v>94</v>
      </c>
      <c r="D88" s="71">
        <f>+'5'!I88</f>
        <v>0</v>
      </c>
      <c r="E88" s="90">
        <v>0</v>
      </c>
      <c r="F88" s="46">
        <f t="shared" si="0"/>
        <v>0</v>
      </c>
      <c r="G88" s="101">
        <v>0</v>
      </c>
      <c r="H88" s="99">
        <v>0</v>
      </c>
      <c r="I88" s="46">
        <f t="shared" si="12"/>
        <v>0</v>
      </c>
      <c r="J88" s="91"/>
      <c r="K88" s="22">
        <v>55</v>
      </c>
      <c r="L88" s="72">
        <f t="shared" si="13"/>
        <v>0</v>
      </c>
      <c r="M88" s="17" t="s">
        <v>16</v>
      </c>
      <c r="N88" s="18">
        <v>0</v>
      </c>
      <c r="O88" s="23">
        <f t="shared" si="14"/>
        <v>0</v>
      </c>
      <c r="P88" s="19"/>
      <c r="Q88" s="43">
        <f t="shared" si="15"/>
        <v>0</v>
      </c>
    </row>
    <row r="89" spans="1:17" ht="24.6" x14ac:dyDescent="0.65">
      <c r="A89" s="10">
        <v>85</v>
      </c>
      <c r="B89" s="10" t="s">
        <v>555</v>
      </c>
      <c r="C89" s="19" t="s">
        <v>370</v>
      </c>
      <c r="D89" s="71">
        <f>+'5'!I89</f>
        <v>0</v>
      </c>
      <c r="E89" s="90">
        <v>0</v>
      </c>
      <c r="F89" s="46">
        <f t="shared" si="0"/>
        <v>0</v>
      </c>
      <c r="G89" s="101">
        <v>0</v>
      </c>
      <c r="H89" s="99">
        <v>0</v>
      </c>
      <c r="I89" s="46">
        <f t="shared" si="12"/>
        <v>0</v>
      </c>
      <c r="J89" s="91"/>
      <c r="K89" s="22">
        <v>30</v>
      </c>
      <c r="L89" s="72">
        <f t="shared" si="13"/>
        <v>0</v>
      </c>
      <c r="M89" s="17" t="s">
        <v>16</v>
      </c>
      <c r="N89" s="18">
        <v>0</v>
      </c>
      <c r="O89" s="23">
        <f t="shared" si="14"/>
        <v>0</v>
      </c>
      <c r="P89" s="19"/>
      <c r="Q89" s="43">
        <f t="shared" si="15"/>
        <v>0</v>
      </c>
    </row>
    <row r="90" spans="1:17" ht="24.6" x14ac:dyDescent="0.65">
      <c r="A90" s="10">
        <v>86</v>
      </c>
      <c r="B90" s="10" t="s">
        <v>554</v>
      </c>
      <c r="C90" s="19" t="s">
        <v>371</v>
      </c>
      <c r="D90" s="71">
        <f>+'5'!I90</f>
        <v>0</v>
      </c>
      <c r="E90" s="90">
        <v>0</v>
      </c>
      <c r="F90" s="46">
        <f t="shared" si="0"/>
        <v>0</v>
      </c>
      <c r="G90" s="101">
        <v>0</v>
      </c>
      <c r="H90" s="99">
        <v>0</v>
      </c>
      <c r="I90" s="46">
        <f t="shared" si="12"/>
        <v>0</v>
      </c>
      <c r="J90" s="91"/>
      <c r="K90" s="22">
        <v>30</v>
      </c>
      <c r="L90" s="72">
        <f t="shared" si="13"/>
        <v>0</v>
      </c>
      <c r="M90" s="17" t="s">
        <v>16</v>
      </c>
      <c r="N90" s="18">
        <v>0</v>
      </c>
      <c r="O90" s="23">
        <f t="shared" si="14"/>
        <v>0</v>
      </c>
      <c r="P90" s="19"/>
      <c r="Q90" s="43">
        <f t="shared" si="15"/>
        <v>0</v>
      </c>
    </row>
    <row r="91" spans="1:17" ht="24.6" x14ac:dyDescent="0.65">
      <c r="A91" s="10">
        <v>87</v>
      </c>
      <c r="B91" s="10"/>
      <c r="C91" s="19" t="s">
        <v>271</v>
      </c>
      <c r="D91" s="71">
        <f>+'5'!I91</f>
        <v>0</v>
      </c>
      <c r="E91" s="90">
        <v>0</v>
      </c>
      <c r="F91" s="46">
        <f t="shared" si="0"/>
        <v>0</v>
      </c>
      <c r="G91" s="101">
        <v>0</v>
      </c>
      <c r="H91" s="99">
        <v>0</v>
      </c>
      <c r="I91" s="46">
        <f t="shared" si="12"/>
        <v>0</v>
      </c>
      <c r="J91" s="91"/>
      <c r="K91" s="20"/>
      <c r="L91" s="72">
        <f t="shared" si="13"/>
        <v>0</v>
      </c>
      <c r="M91" s="17" t="s">
        <v>16</v>
      </c>
      <c r="N91" s="18">
        <v>0</v>
      </c>
      <c r="O91" s="23">
        <f t="shared" si="14"/>
        <v>0</v>
      </c>
      <c r="P91" s="19"/>
      <c r="Q91" s="43">
        <f t="shared" si="15"/>
        <v>0</v>
      </c>
    </row>
    <row r="92" spans="1:17" ht="24.6" x14ac:dyDescent="0.65">
      <c r="A92" s="10">
        <v>88</v>
      </c>
      <c r="B92" s="10"/>
      <c r="C92" s="19" t="s">
        <v>272</v>
      </c>
      <c r="D92" s="71">
        <f>+'5'!I92</f>
        <v>0</v>
      </c>
      <c r="E92" s="90">
        <v>0</v>
      </c>
      <c r="F92" s="46">
        <f t="shared" si="0"/>
        <v>0</v>
      </c>
      <c r="G92" s="101">
        <v>0</v>
      </c>
      <c r="H92" s="99">
        <v>0</v>
      </c>
      <c r="I92" s="46">
        <f t="shared" si="12"/>
        <v>0</v>
      </c>
      <c r="J92" s="91"/>
      <c r="K92" s="22"/>
      <c r="L92" s="72">
        <f t="shared" si="13"/>
        <v>0</v>
      </c>
      <c r="M92" s="17" t="s">
        <v>16</v>
      </c>
      <c r="N92" s="18">
        <v>0</v>
      </c>
      <c r="O92" s="23">
        <f t="shared" si="14"/>
        <v>0</v>
      </c>
      <c r="P92" s="19"/>
      <c r="Q92" s="43">
        <f t="shared" si="15"/>
        <v>0</v>
      </c>
    </row>
    <row r="93" spans="1:17" ht="24.6" x14ac:dyDescent="0.65">
      <c r="A93" s="10">
        <v>89</v>
      </c>
      <c r="B93" s="10"/>
      <c r="C93" s="19" t="s">
        <v>244</v>
      </c>
      <c r="D93" s="71">
        <f>+'5'!I93</f>
        <v>6</v>
      </c>
      <c r="E93" s="90">
        <v>0</v>
      </c>
      <c r="F93" s="46">
        <f t="shared" si="0"/>
        <v>6</v>
      </c>
      <c r="G93" s="101">
        <v>0</v>
      </c>
      <c r="H93" s="99">
        <v>0</v>
      </c>
      <c r="I93" s="46">
        <f t="shared" si="12"/>
        <v>4</v>
      </c>
      <c r="J93" s="91">
        <v>2</v>
      </c>
      <c r="K93" s="15">
        <v>35</v>
      </c>
      <c r="L93" s="72">
        <f t="shared" si="13"/>
        <v>70</v>
      </c>
      <c r="M93" s="17" t="s">
        <v>16</v>
      </c>
      <c r="N93" s="18">
        <v>0</v>
      </c>
      <c r="O93" s="23">
        <f t="shared" si="14"/>
        <v>70</v>
      </c>
      <c r="P93" s="19"/>
      <c r="Q93" s="43">
        <f t="shared" si="15"/>
        <v>0</v>
      </c>
    </row>
    <row r="94" spans="1:17" ht="24.6" x14ac:dyDescent="0.65">
      <c r="A94" s="10">
        <v>90</v>
      </c>
      <c r="B94" s="10"/>
      <c r="C94" s="19" t="s">
        <v>273</v>
      </c>
      <c r="D94" s="71">
        <f>+'5'!I94</f>
        <v>0</v>
      </c>
      <c r="E94" s="90">
        <v>0</v>
      </c>
      <c r="F94" s="46">
        <f t="shared" si="0"/>
        <v>0</v>
      </c>
      <c r="G94" s="101">
        <v>0</v>
      </c>
      <c r="H94" s="99">
        <v>0</v>
      </c>
      <c r="I94" s="46">
        <f t="shared" si="12"/>
        <v>0</v>
      </c>
      <c r="J94" s="91"/>
      <c r="K94" s="22">
        <v>120</v>
      </c>
      <c r="L94" s="72">
        <f t="shared" si="13"/>
        <v>0</v>
      </c>
      <c r="M94" s="17" t="s">
        <v>16</v>
      </c>
      <c r="N94" s="18">
        <v>0</v>
      </c>
      <c r="O94" s="23">
        <f t="shared" si="14"/>
        <v>0</v>
      </c>
      <c r="P94" s="19"/>
      <c r="Q94" s="43">
        <f t="shared" si="15"/>
        <v>0</v>
      </c>
    </row>
    <row r="95" spans="1:17" ht="24.6" x14ac:dyDescent="0.65">
      <c r="A95" s="10">
        <v>91</v>
      </c>
      <c r="B95" s="10"/>
      <c r="C95" s="19" t="s">
        <v>274</v>
      </c>
      <c r="D95" s="71">
        <f>+'5'!I95</f>
        <v>0</v>
      </c>
      <c r="E95" s="90">
        <v>0</v>
      </c>
      <c r="F95" s="46">
        <f t="shared" si="0"/>
        <v>0</v>
      </c>
      <c r="G95" s="101">
        <v>0</v>
      </c>
      <c r="H95" s="99">
        <v>0</v>
      </c>
      <c r="I95" s="46">
        <f t="shared" si="12"/>
        <v>0</v>
      </c>
      <c r="J95" s="91"/>
      <c r="K95" s="22">
        <v>45</v>
      </c>
      <c r="L95" s="72">
        <f t="shared" si="13"/>
        <v>0</v>
      </c>
      <c r="M95" s="17" t="s">
        <v>16</v>
      </c>
      <c r="N95" s="18">
        <v>0</v>
      </c>
      <c r="O95" s="23">
        <f t="shared" si="14"/>
        <v>0</v>
      </c>
      <c r="P95" s="19"/>
      <c r="Q95" s="43">
        <f t="shared" si="15"/>
        <v>0</v>
      </c>
    </row>
    <row r="96" spans="1:17" ht="24.6" x14ac:dyDescent="0.65">
      <c r="A96" s="10">
        <v>92</v>
      </c>
      <c r="B96" s="10"/>
      <c r="C96" s="19" t="s">
        <v>246</v>
      </c>
      <c r="D96" s="71">
        <f>+'5'!I96</f>
        <v>0</v>
      </c>
      <c r="E96" s="90">
        <v>0</v>
      </c>
      <c r="F96" s="46">
        <f t="shared" si="0"/>
        <v>0</v>
      </c>
      <c r="G96" s="101">
        <v>0</v>
      </c>
      <c r="H96" s="99">
        <v>0</v>
      </c>
      <c r="I96" s="46">
        <f t="shared" si="12"/>
        <v>0</v>
      </c>
      <c r="J96" s="91"/>
      <c r="K96" s="20">
        <v>40</v>
      </c>
      <c r="L96" s="72">
        <f t="shared" si="13"/>
        <v>0</v>
      </c>
      <c r="M96" s="17" t="s">
        <v>16</v>
      </c>
      <c r="N96" s="18">
        <v>0</v>
      </c>
      <c r="O96" s="23">
        <f t="shared" si="14"/>
        <v>0</v>
      </c>
      <c r="P96" s="19"/>
      <c r="Q96" s="43">
        <f t="shared" si="15"/>
        <v>0</v>
      </c>
    </row>
    <row r="97" spans="1:17" ht="24.6" x14ac:dyDescent="0.65">
      <c r="A97" s="10">
        <v>93</v>
      </c>
      <c r="B97" s="10"/>
      <c r="C97" s="19" t="s">
        <v>349</v>
      </c>
      <c r="D97" s="71">
        <f>+'5'!I97</f>
        <v>0</v>
      </c>
      <c r="E97" s="90">
        <v>0</v>
      </c>
      <c r="F97" s="46">
        <f t="shared" si="0"/>
        <v>0</v>
      </c>
      <c r="G97" s="101">
        <v>0</v>
      </c>
      <c r="H97" s="99">
        <v>0</v>
      </c>
      <c r="I97" s="46">
        <f t="shared" si="12"/>
        <v>0</v>
      </c>
      <c r="J97" s="91"/>
      <c r="K97" s="22">
        <v>35</v>
      </c>
      <c r="L97" s="72">
        <f t="shared" si="13"/>
        <v>0</v>
      </c>
      <c r="M97" s="17" t="s">
        <v>16</v>
      </c>
      <c r="N97" s="18">
        <v>0</v>
      </c>
      <c r="O97" s="23">
        <f t="shared" si="14"/>
        <v>0</v>
      </c>
      <c r="P97" s="19"/>
      <c r="Q97" s="43">
        <f t="shared" si="15"/>
        <v>0</v>
      </c>
    </row>
    <row r="98" spans="1:17" ht="24.6" x14ac:dyDescent="0.65">
      <c r="A98" s="10">
        <v>94</v>
      </c>
      <c r="B98" s="10"/>
      <c r="C98" s="19" t="s">
        <v>350</v>
      </c>
      <c r="D98" s="71">
        <f>+'5'!I98</f>
        <v>0</v>
      </c>
      <c r="E98" s="90">
        <v>0</v>
      </c>
      <c r="F98" s="46">
        <f t="shared" si="0"/>
        <v>0</v>
      </c>
      <c r="G98" s="101">
        <v>0</v>
      </c>
      <c r="H98" s="99">
        <v>0</v>
      </c>
      <c r="I98" s="46">
        <f t="shared" si="12"/>
        <v>0</v>
      </c>
      <c r="J98" s="91"/>
      <c r="K98" s="22">
        <v>35</v>
      </c>
      <c r="L98" s="72">
        <f t="shared" si="13"/>
        <v>0</v>
      </c>
      <c r="M98" s="17" t="s">
        <v>16</v>
      </c>
      <c r="N98" s="18">
        <v>0</v>
      </c>
      <c r="O98" s="23">
        <f t="shared" si="14"/>
        <v>0</v>
      </c>
      <c r="P98" s="19"/>
      <c r="Q98" s="43">
        <f t="shared" si="15"/>
        <v>0</v>
      </c>
    </row>
    <row r="99" spans="1:17" ht="24.6" x14ac:dyDescent="0.65">
      <c r="A99" s="10">
        <v>95</v>
      </c>
      <c r="B99" s="10"/>
      <c r="C99" s="19" t="s">
        <v>351</v>
      </c>
      <c r="D99" s="71">
        <f>+'5'!I99</f>
        <v>0</v>
      </c>
      <c r="E99" s="90">
        <v>0</v>
      </c>
      <c r="F99" s="46">
        <f t="shared" si="0"/>
        <v>0</v>
      </c>
      <c r="G99" s="101">
        <v>0</v>
      </c>
      <c r="H99" s="99">
        <v>0</v>
      </c>
      <c r="I99" s="46">
        <f t="shared" si="12"/>
        <v>0</v>
      </c>
      <c r="J99" s="91"/>
      <c r="K99" s="22">
        <v>35</v>
      </c>
      <c r="L99" s="72">
        <f t="shared" si="13"/>
        <v>0</v>
      </c>
      <c r="M99" s="17" t="s">
        <v>16</v>
      </c>
      <c r="N99" s="18">
        <v>0</v>
      </c>
      <c r="O99" s="23">
        <f t="shared" si="14"/>
        <v>0</v>
      </c>
      <c r="P99" s="19"/>
      <c r="Q99" s="43">
        <f t="shared" si="15"/>
        <v>0</v>
      </c>
    </row>
    <row r="100" spans="1:17" ht="24.6" x14ac:dyDescent="0.65">
      <c r="A100" s="10">
        <v>96</v>
      </c>
      <c r="B100" s="10"/>
      <c r="C100" s="19" t="s">
        <v>275</v>
      </c>
      <c r="D100" s="71">
        <f>+'5'!I100</f>
        <v>0</v>
      </c>
      <c r="E100" s="90">
        <v>0</v>
      </c>
      <c r="F100" s="46">
        <f t="shared" si="0"/>
        <v>0</v>
      </c>
      <c r="G100" s="101">
        <v>0</v>
      </c>
      <c r="H100" s="99">
        <v>0</v>
      </c>
      <c r="I100" s="46">
        <f t="shared" si="12"/>
        <v>0</v>
      </c>
      <c r="J100" s="91"/>
      <c r="K100" s="22">
        <v>35</v>
      </c>
      <c r="L100" s="72">
        <f t="shared" si="13"/>
        <v>0</v>
      </c>
      <c r="M100" s="17" t="s">
        <v>16</v>
      </c>
      <c r="N100" s="18">
        <v>0</v>
      </c>
      <c r="O100" s="23">
        <f t="shared" si="14"/>
        <v>0</v>
      </c>
      <c r="P100" s="19"/>
      <c r="Q100" s="43">
        <f t="shared" si="15"/>
        <v>0</v>
      </c>
    </row>
    <row r="101" spans="1:17" ht="24.6" x14ac:dyDescent="0.65">
      <c r="A101" s="10">
        <v>97</v>
      </c>
      <c r="B101" s="10"/>
      <c r="C101" s="19" t="s">
        <v>352</v>
      </c>
      <c r="D101" s="71">
        <f>+'5'!I101</f>
        <v>0</v>
      </c>
      <c r="E101" s="90">
        <v>0</v>
      </c>
      <c r="F101" s="46">
        <f t="shared" si="0"/>
        <v>0</v>
      </c>
      <c r="G101" s="101">
        <v>0</v>
      </c>
      <c r="H101" s="99">
        <v>0</v>
      </c>
      <c r="I101" s="46">
        <f t="shared" si="12"/>
        <v>0</v>
      </c>
      <c r="J101" s="91"/>
      <c r="K101" s="22">
        <v>35</v>
      </c>
      <c r="L101" s="72">
        <f t="shared" si="13"/>
        <v>0</v>
      </c>
      <c r="M101" s="17" t="s">
        <v>16</v>
      </c>
      <c r="N101" s="18">
        <v>0</v>
      </c>
      <c r="O101" s="23">
        <f t="shared" si="14"/>
        <v>0</v>
      </c>
      <c r="P101" s="19"/>
      <c r="Q101" s="43">
        <f t="shared" si="15"/>
        <v>0</v>
      </c>
    </row>
    <row r="102" spans="1:17" ht="24.6" x14ac:dyDescent="0.65">
      <c r="A102" s="10">
        <v>98</v>
      </c>
      <c r="B102" s="10"/>
      <c r="C102" s="19" t="s">
        <v>276</v>
      </c>
      <c r="D102" s="71">
        <f>+'5'!I102</f>
        <v>0</v>
      </c>
      <c r="E102" s="90">
        <v>0</v>
      </c>
      <c r="F102" s="46">
        <f t="shared" si="0"/>
        <v>0</v>
      </c>
      <c r="G102" s="101">
        <v>0</v>
      </c>
      <c r="H102" s="99">
        <v>0</v>
      </c>
      <c r="I102" s="46">
        <f t="shared" si="12"/>
        <v>0</v>
      </c>
      <c r="J102" s="91"/>
      <c r="K102" s="22">
        <v>35</v>
      </c>
      <c r="L102" s="72">
        <f t="shared" si="13"/>
        <v>0</v>
      </c>
      <c r="M102" s="17" t="s">
        <v>16</v>
      </c>
      <c r="N102" s="18">
        <v>0</v>
      </c>
      <c r="O102" s="23">
        <f t="shared" si="14"/>
        <v>0</v>
      </c>
      <c r="P102" s="19"/>
      <c r="Q102" s="43">
        <f t="shared" si="15"/>
        <v>0</v>
      </c>
    </row>
    <row r="103" spans="1:17" ht="24.6" x14ac:dyDescent="0.65">
      <c r="A103" s="10">
        <v>99</v>
      </c>
      <c r="B103" s="10"/>
      <c r="C103" s="19" t="s">
        <v>277</v>
      </c>
      <c r="D103" s="71">
        <f>+'5'!I103</f>
        <v>0</v>
      </c>
      <c r="E103" s="90">
        <v>0</v>
      </c>
      <c r="F103" s="46">
        <f t="shared" si="0"/>
        <v>0</v>
      </c>
      <c r="G103" s="101">
        <v>0</v>
      </c>
      <c r="H103" s="99">
        <v>0</v>
      </c>
      <c r="I103" s="46">
        <f t="shared" si="12"/>
        <v>0</v>
      </c>
      <c r="J103" s="91"/>
      <c r="K103" s="22">
        <v>120</v>
      </c>
      <c r="L103" s="72">
        <f t="shared" si="13"/>
        <v>0</v>
      </c>
      <c r="M103" s="17" t="s">
        <v>16</v>
      </c>
      <c r="N103" s="18">
        <v>0</v>
      </c>
      <c r="O103" s="23">
        <f t="shared" si="14"/>
        <v>0</v>
      </c>
      <c r="P103" s="19"/>
      <c r="Q103" s="43">
        <f t="shared" si="15"/>
        <v>0</v>
      </c>
    </row>
    <row r="104" spans="1:17" ht="24.6" x14ac:dyDescent="0.65">
      <c r="A104" s="10">
        <v>100</v>
      </c>
      <c r="B104" s="10"/>
      <c r="C104" s="19" t="s">
        <v>278</v>
      </c>
      <c r="D104" s="71">
        <f>+'5'!I104</f>
        <v>0</v>
      </c>
      <c r="E104" s="90">
        <v>0</v>
      </c>
      <c r="F104" s="46">
        <f t="shared" si="0"/>
        <v>0</v>
      </c>
      <c r="G104" s="101">
        <v>0</v>
      </c>
      <c r="H104" s="99">
        <v>0</v>
      </c>
      <c r="I104" s="46">
        <f t="shared" si="12"/>
        <v>0</v>
      </c>
      <c r="J104" s="91"/>
      <c r="K104" s="22">
        <v>250</v>
      </c>
      <c r="L104" s="72">
        <f t="shared" si="13"/>
        <v>0</v>
      </c>
      <c r="M104" s="17" t="s">
        <v>16</v>
      </c>
      <c r="N104" s="18">
        <v>0</v>
      </c>
      <c r="O104" s="23">
        <f t="shared" si="14"/>
        <v>0</v>
      </c>
      <c r="P104" s="19"/>
      <c r="Q104" s="43">
        <f t="shared" si="15"/>
        <v>0</v>
      </c>
    </row>
    <row r="105" spans="1:17" ht="24.6" x14ac:dyDescent="0.65">
      <c r="A105" s="10">
        <v>101</v>
      </c>
      <c r="B105" s="10"/>
      <c r="C105" s="19" t="s">
        <v>279</v>
      </c>
      <c r="D105" s="71">
        <f>+'5'!I105</f>
        <v>11</v>
      </c>
      <c r="E105" s="90">
        <v>0</v>
      </c>
      <c r="F105" s="46">
        <f t="shared" si="0"/>
        <v>11</v>
      </c>
      <c r="G105" s="101">
        <v>0</v>
      </c>
      <c r="H105" s="99">
        <v>0</v>
      </c>
      <c r="I105" s="46">
        <f t="shared" si="12"/>
        <v>11</v>
      </c>
      <c r="J105" s="91"/>
      <c r="K105" s="20">
        <v>100</v>
      </c>
      <c r="L105" s="72">
        <f t="shared" si="13"/>
        <v>0</v>
      </c>
      <c r="M105" s="17" t="s">
        <v>16</v>
      </c>
      <c r="N105" s="18">
        <v>0</v>
      </c>
      <c r="O105" s="23">
        <f t="shared" si="14"/>
        <v>0</v>
      </c>
      <c r="P105" s="19"/>
      <c r="Q105" s="43">
        <f t="shared" si="15"/>
        <v>0</v>
      </c>
    </row>
    <row r="106" spans="1:17" ht="24.6" x14ac:dyDescent="0.65">
      <c r="A106" s="10">
        <v>102</v>
      </c>
      <c r="B106" s="10"/>
      <c r="C106" s="19" t="s">
        <v>280</v>
      </c>
      <c r="D106" s="71">
        <f>+'5'!I106</f>
        <v>9</v>
      </c>
      <c r="E106" s="90">
        <v>0</v>
      </c>
      <c r="F106" s="46">
        <f t="shared" si="0"/>
        <v>9</v>
      </c>
      <c r="G106" s="101">
        <v>0</v>
      </c>
      <c r="H106" s="99">
        <v>0</v>
      </c>
      <c r="I106" s="46">
        <f t="shared" si="12"/>
        <v>9</v>
      </c>
      <c r="J106" s="91"/>
      <c r="K106" s="20">
        <v>55</v>
      </c>
      <c r="L106" s="72">
        <f t="shared" si="13"/>
        <v>0</v>
      </c>
      <c r="M106" s="17" t="s">
        <v>16</v>
      </c>
      <c r="N106" s="18">
        <v>0</v>
      </c>
      <c r="O106" s="23">
        <f t="shared" si="14"/>
        <v>0</v>
      </c>
      <c r="P106" s="19"/>
      <c r="Q106" s="43">
        <f t="shared" si="15"/>
        <v>0</v>
      </c>
    </row>
    <row r="107" spans="1:17" ht="24.6" x14ac:dyDescent="0.65">
      <c r="A107" s="10">
        <v>103</v>
      </c>
      <c r="B107" s="10"/>
      <c r="C107" s="19" t="s">
        <v>281</v>
      </c>
      <c r="D107" s="71">
        <f>+'5'!I107</f>
        <v>9</v>
      </c>
      <c r="E107" s="90">
        <v>0</v>
      </c>
      <c r="F107" s="46">
        <f t="shared" si="0"/>
        <v>9</v>
      </c>
      <c r="G107" s="101">
        <v>0</v>
      </c>
      <c r="H107" s="99">
        <v>0</v>
      </c>
      <c r="I107" s="46">
        <f t="shared" si="12"/>
        <v>9</v>
      </c>
      <c r="J107" s="91"/>
      <c r="K107" s="20">
        <v>60</v>
      </c>
      <c r="L107" s="72">
        <f t="shared" si="13"/>
        <v>0</v>
      </c>
      <c r="M107" s="17" t="s">
        <v>16</v>
      </c>
      <c r="N107" s="18">
        <v>0</v>
      </c>
      <c r="O107" s="23">
        <f t="shared" si="14"/>
        <v>0</v>
      </c>
      <c r="P107" s="19"/>
      <c r="Q107" s="43">
        <f t="shared" si="15"/>
        <v>0</v>
      </c>
    </row>
    <row r="108" spans="1:17" ht="24.6" x14ac:dyDescent="0.65">
      <c r="A108" s="10">
        <v>104</v>
      </c>
      <c r="B108" s="10"/>
      <c r="C108" s="19" t="s">
        <v>282</v>
      </c>
      <c r="D108" s="71">
        <f>+'5'!I108</f>
        <v>0</v>
      </c>
      <c r="E108" s="90">
        <v>0</v>
      </c>
      <c r="F108" s="46">
        <f t="shared" si="0"/>
        <v>0</v>
      </c>
      <c r="G108" s="101">
        <v>0</v>
      </c>
      <c r="H108" s="99">
        <v>0</v>
      </c>
      <c r="I108" s="46">
        <f t="shared" si="12"/>
        <v>0</v>
      </c>
      <c r="J108" s="91"/>
      <c r="K108" s="20">
        <v>100</v>
      </c>
      <c r="L108" s="72">
        <f t="shared" si="13"/>
        <v>0</v>
      </c>
      <c r="M108" s="17" t="s">
        <v>16</v>
      </c>
      <c r="N108" s="18">
        <v>0</v>
      </c>
      <c r="O108" s="23">
        <f t="shared" si="14"/>
        <v>0</v>
      </c>
      <c r="P108" s="19"/>
      <c r="Q108" s="43">
        <f t="shared" si="15"/>
        <v>0</v>
      </c>
    </row>
    <row r="109" spans="1:17" ht="24.6" x14ac:dyDescent="0.65">
      <c r="A109" s="10">
        <v>105</v>
      </c>
      <c r="B109" s="10"/>
      <c r="C109" s="19" t="s">
        <v>100</v>
      </c>
      <c r="D109" s="71">
        <f>+'5'!I109</f>
        <v>8</v>
      </c>
      <c r="E109" s="90">
        <v>0</v>
      </c>
      <c r="F109" s="46">
        <f t="shared" si="0"/>
        <v>8</v>
      </c>
      <c r="G109" s="101">
        <v>0</v>
      </c>
      <c r="H109" s="99">
        <v>0</v>
      </c>
      <c r="I109" s="46">
        <f t="shared" si="12"/>
        <v>8</v>
      </c>
      <c r="J109" s="91"/>
      <c r="K109" s="20">
        <v>55</v>
      </c>
      <c r="L109" s="72">
        <f t="shared" si="13"/>
        <v>0</v>
      </c>
      <c r="M109" s="17" t="s">
        <v>16</v>
      </c>
      <c r="N109" s="18">
        <v>0</v>
      </c>
      <c r="O109" s="23">
        <f t="shared" si="14"/>
        <v>0</v>
      </c>
      <c r="P109" s="19"/>
      <c r="Q109" s="43">
        <f t="shared" si="15"/>
        <v>0</v>
      </c>
    </row>
    <row r="110" spans="1:17" ht="24.6" x14ac:dyDescent="0.65">
      <c r="A110" s="10">
        <v>106</v>
      </c>
      <c r="B110" s="10"/>
      <c r="C110" s="19" t="s">
        <v>101</v>
      </c>
      <c r="D110" s="71">
        <f>+'5'!I110</f>
        <v>0</v>
      </c>
      <c r="E110" s="90">
        <v>0</v>
      </c>
      <c r="F110" s="46">
        <f t="shared" si="0"/>
        <v>0</v>
      </c>
      <c r="G110" s="101">
        <v>0</v>
      </c>
      <c r="H110" s="99">
        <v>0</v>
      </c>
      <c r="I110" s="46">
        <f t="shared" si="12"/>
        <v>0</v>
      </c>
      <c r="J110" s="91"/>
      <c r="K110" s="22">
        <v>50</v>
      </c>
      <c r="L110" s="72">
        <f t="shared" si="13"/>
        <v>0</v>
      </c>
      <c r="M110" s="17" t="s">
        <v>16</v>
      </c>
      <c r="N110" s="18">
        <v>0</v>
      </c>
      <c r="O110" s="23">
        <f t="shared" si="14"/>
        <v>0</v>
      </c>
      <c r="P110" s="19"/>
      <c r="Q110" s="43">
        <f t="shared" si="15"/>
        <v>0</v>
      </c>
    </row>
    <row r="111" spans="1:17" ht="24.6" x14ac:dyDescent="0.65">
      <c r="A111" s="10">
        <v>107</v>
      </c>
      <c r="B111" s="10"/>
      <c r="C111" s="19" t="s">
        <v>102</v>
      </c>
      <c r="D111" s="71">
        <f>+'5'!I111</f>
        <v>0</v>
      </c>
      <c r="E111" s="90">
        <v>0</v>
      </c>
      <c r="F111" s="46">
        <f t="shared" si="0"/>
        <v>0</v>
      </c>
      <c r="G111" s="101">
        <v>0</v>
      </c>
      <c r="H111" s="99">
        <v>0</v>
      </c>
      <c r="I111" s="46">
        <f t="shared" si="12"/>
        <v>0</v>
      </c>
      <c r="J111" s="91"/>
      <c r="K111" s="22">
        <v>50</v>
      </c>
      <c r="L111" s="72">
        <f t="shared" si="13"/>
        <v>0</v>
      </c>
      <c r="M111" s="17" t="s">
        <v>16</v>
      </c>
      <c r="N111" s="18">
        <v>0</v>
      </c>
      <c r="O111" s="23">
        <f t="shared" si="14"/>
        <v>0</v>
      </c>
      <c r="P111" s="19"/>
      <c r="Q111" s="43">
        <f t="shared" si="15"/>
        <v>0</v>
      </c>
    </row>
    <row r="112" spans="1:17" ht="24.6" x14ac:dyDescent="0.65">
      <c r="A112" s="10">
        <v>108</v>
      </c>
      <c r="B112" s="10"/>
      <c r="C112" s="19" t="s">
        <v>283</v>
      </c>
      <c r="D112" s="71">
        <f>+'5'!I112</f>
        <v>0</v>
      </c>
      <c r="E112" s="90">
        <v>0</v>
      </c>
      <c r="F112" s="46">
        <f t="shared" si="0"/>
        <v>0</v>
      </c>
      <c r="G112" s="101">
        <v>0</v>
      </c>
      <c r="H112" s="99">
        <v>0</v>
      </c>
      <c r="I112" s="46">
        <f t="shared" si="12"/>
        <v>0</v>
      </c>
      <c r="J112" s="91"/>
      <c r="K112" s="20">
        <v>35</v>
      </c>
      <c r="L112" s="72">
        <f t="shared" si="13"/>
        <v>0</v>
      </c>
      <c r="M112" s="17" t="s">
        <v>16</v>
      </c>
      <c r="N112" s="18">
        <v>0</v>
      </c>
      <c r="O112" s="23">
        <f t="shared" si="14"/>
        <v>0</v>
      </c>
      <c r="P112" s="19"/>
      <c r="Q112" s="43">
        <f t="shared" si="15"/>
        <v>0</v>
      </c>
    </row>
    <row r="113" spans="1:17" ht="24.6" x14ac:dyDescent="0.65">
      <c r="A113" s="10">
        <v>109</v>
      </c>
      <c r="B113" s="10"/>
      <c r="C113" s="19" t="s">
        <v>284</v>
      </c>
      <c r="D113" s="71">
        <f>+'5'!I113</f>
        <v>0</v>
      </c>
      <c r="E113" s="90">
        <v>0</v>
      </c>
      <c r="F113" s="46">
        <f t="shared" si="0"/>
        <v>0</v>
      </c>
      <c r="G113" s="101">
        <v>0</v>
      </c>
      <c r="H113" s="99">
        <v>0</v>
      </c>
      <c r="I113" s="46">
        <f t="shared" si="12"/>
        <v>0</v>
      </c>
      <c r="J113" s="91"/>
      <c r="K113" s="20">
        <v>50</v>
      </c>
      <c r="L113" s="72">
        <f t="shared" si="13"/>
        <v>0</v>
      </c>
      <c r="M113" s="17" t="s">
        <v>16</v>
      </c>
      <c r="N113" s="18">
        <v>0</v>
      </c>
      <c r="O113" s="23">
        <f t="shared" si="14"/>
        <v>0</v>
      </c>
      <c r="P113" s="19"/>
      <c r="Q113" s="43">
        <f t="shared" si="15"/>
        <v>0</v>
      </c>
    </row>
    <row r="114" spans="1:17" ht="24.6" x14ac:dyDescent="0.65">
      <c r="A114" s="10">
        <v>110</v>
      </c>
      <c r="B114" s="10"/>
      <c r="C114" s="19" t="s">
        <v>353</v>
      </c>
      <c r="D114" s="71">
        <f>+'5'!I114</f>
        <v>0</v>
      </c>
      <c r="E114" s="90">
        <v>0</v>
      </c>
      <c r="F114" s="46">
        <f t="shared" si="0"/>
        <v>0</v>
      </c>
      <c r="G114" s="101">
        <v>0</v>
      </c>
      <c r="H114" s="99">
        <v>0</v>
      </c>
      <c r="I114" s="46">
        <f t="shared" si="12"/>
        <v>0</v>
      </c>
      <c r="J114" s="91"/>
      <c r="K114" s="20">
        <v>50</v>
      </c>
      <c r="L114" s="72">
        <f t="shared" si="13"/>
        <v>0</v>
      </c>
      <c r="M114" s="17" t="s">
        <v>16</v>
      </c>
      <c r="N114" s="18">
        <v>0</v>
      </c>
      <c r="O114" s="23">
        <f t="shared" si="14"/>
        <v>0</v>
      </c>
      <c r="P114" s="19"/>
      <c r="Q114" s="43">
        <f t="shared" si="15"/>
        <v>0</v>
      </c>
    </row>
    <row r="115" spans="1:17" ht="24.6" x14ac:dyDescent="0.65">
      <c r="A115" s="10">
        <v>111</v>
      </c>
      <c r="B115" s="10"/>
      <c r="C115" s="19" t="s">
        <v>355</v>
      </c>
      <c r="D115" s="71">
        <f>+'5'!I115</f>
        <v>0</v>
      </c>
      <c r="E115" s="90">
        <v>0</v>
      </c>
      <c r="F115" s="46">
        <f t="shared" si="0"/>
        <v>0</v>
      </c>
      <c r="G115" s="101">
        <v>0</v>
      </c>
      <c r="H115" s="99">
        <v>0</v>
      </c>
      <c r="I115" s="46">
        <f t="shared" si="12"/>
        <v>0</v>
      </c>
      <c r="J115" s="91"/>
      <c r="K115" s="20">
        <v>50</v>
      </c>
      <c r="L115" s="72">
        <f t="shared" si="13"/>
        <v>0</v>
      </c>
      <c r="M115" s="17" t="s">
        <v>16</v>
      </c>
      <c r="N115" s="18">
        <v>0</v>
      </c>
      <c r="O115" s="23">
        <f t="shared" si="14"/>
        <v>0</v>
      </c>
      <c r="P115" s="19"/>
      <c r="Q115" s="43">
        <f t="shared" si="15"/>
        <v>0</v>
      </c>
    </row>
    <row r="116" spans="1:17" ht="24.6" x14ac:dyDescent="0.65">
      <c r="A116" s="10">
        <v>112</v>
      </c>
      <c r="B116" s="10"/>
      <c r="C116" s="19" t="s">
        <v>354</v>
      </c>
      <c r="D116" s="71">
        <f>+'5'!I116</f>
        <v>0</v>
      </c>
      <c r="E116" s="90">
        <v>0</v>
      </c>
      <c r="F116" s="46">
        <f t="shared" si="0"/>
        <v>0</v>
      </c>
      <c r="G116" s="101">
        <v>0</v>
      </c>
      <c r="H116" s="99">
        <v>0</v>
      </c>
      <c r="I116" s="46">
        <f t="shared" si="12"/>
        <v>0</v>
      </c>
      <c r="J116" s="91"/>
      <c r="K116" s="20">
        <v>50</v>
      </c>
      <c r="L116" s="72">
        <f t="shared" si="13"/>
        <v>0</v>
      </c>
      <c r="M116" s="17" t="s">
        <v>16</v>
      </c>
      <c r="N116" s="18">
        <v>0</v>
      </c>
      <c r="O116" s="23">
        <f t="shared" si="14"/>
        <v>0</v>
      </c>
      <c r="P116" s="19"/>
      <c r="Q116" s="43">
        <f t="shared" si="15"/>
        <v>0</v>
      </c>
    </row>
    <row r="117" spans="1:17" ht="24.6" x14ac:dyDescent="0.65">
      <c r="A117" s="10">
        <v>113</v>
      </c>
      <c r="B117" s="10"/>
      <c r="C117" s="19" t="s">
        <v>356</v>
      </c>
      <c r="D117" s="71">
        <f>+'5'!I117</f>
        <v>0</v>
      </c>
      <c r="E117" s="90">
        <v>0</v>
      </c>
      <c r="F117" s="46">
        <f t="shared" si="0"/>
        <v>0</v>
      </c>
      <c r="G117" s="101">
        <v>0</v>
      </c>
      <c r="H117" s="99">
        <v>0</v>
      </c>
      <c r="I117" s="46">
        <f t="shared" si="12"/>
        <v>0</v>
      </c>
      <c r="J117" s="91"/>
      <c r="K117" s="20">
        <v>50</v>
      </c>
      <c r="L117" s="72">
        <f t="shared" si="13"/>
        <v>0</v>
      </c>
      <c r="M117" s="17" t="s">
        <v>16</v>
      </c>
      <c r="N117" s="18">
        <v>0</v>
      </c>
      <c r="O117" s="23">
        <f t="shared" si="14"/>
        <v>0</v>
      </c>
      <c r="P117" s="19"/>
      <c r="Q117" s="43">
        <f t="shared" si="15"/>
        <v>0</v>
      </c>
    </row>
    <row r="118" spans="1:17" ht="24.6" x14ac:dyDescent="0.65">
      <c r="A118" s="10">
        <v>114</v>
      </c>
      <c r="B118" s="10"/>
      <c r="C118" s="19" t="s">
        <v>145</v>
      </c>
      <c r="D118" s="71">
        <f>+'5'!I118</f>
        <v>0</v>
      </c>
      <c r="E118" s="90">
        <v>0</v>
      </c>
      <c r="F118" s="46">
        <f t="shared" si="0"/>
        <v>0</v>
      </c>
      <c r="G118" s="101">
        <v>0</v>
      </c>
      <c r="H118" s="99">
        <v>0</v>
      </c>
      <c r="I118" s="46">
        <f t="shared" si="12"/>
        <v>0</v>
      </c>
      <c r="J118" s="91"/>
      <c r="K118" s="20">
        <v>45</v>
      </c>
      <c r="L118" s="72">
        <f t="shared" si="13"/>
        <v>0</v>
      </c>
      <c r="M118" s="17" t="s">
        <v>16</v>
      </c>
      <c r="N118" s="18">
        <v>0</v>
      </c>
      <c r="O118" s="23">
        <f t="shared" si="14"/>
        <v>0</v>
      </c>
      <c r="P118" s="19"/>
      <c r="Q118" s="43">
        <f t="shared" si="15"/>
        <v>0</v>
      </c>
    </row>
    <row r="119" spans="1:17" ht="24.6" x14ac:dyDescent="0.65">
      <c r="A119" s="10">
        <v>115</v>
      </c>
      <c r="B119" s="10"/>
      <c r="C119" s="19" t="s">
        <v>146</v>
      </c>
      <c r="D119" s="71">
        <f>+'5'!I119</f>
        <v>0</v>
      </c>
      <c r="E119" s="90">
        <v>0</v>
      </c>
      <c r="F119" s="46">
        <f t="shared" si="0"/>
        <v>0</v>
      </c>
      <c r="G119" s="101">
        <v>0</v>
      </c>
      <c r="H119" s="99">
        <v>0</v>
      </c>
      <c r="I119" s="46">
        <f t="shared" si="12"/>
        <v>0</v>
      </c>
      <c r="J119" s="91"/>
      <c r="K119" s="20">
        <v>45</v>
      </c>
      <c r="L119" s="72">
        <f t="shared" si="13"/>
        <v>0</v>
      </c>
      <c r="M119" s="17" t="s">
        <v>16</v>
      </c>
      <c r="N119" s="18">
        <v>0</v>
      </c>
      <c r="O119" s="23">
        <f t="shared" si="14"/>
        <v>0</v>
      </c>
      <c r="P119" s="19"/>
      <c r="Q119" s="43">
        <f t="shared" si="15"/>
        <v>0</v>
      </c>
    </row>
    <row r="120" spans="1:17" ht="24.6" x14ac:dyDescent="0.65">
      <c r="A120" s="10">
        <v>116</v>
      </c>
      <c r="B120" s="10"/>
      <c r="C120" s="19" t="s">
        <v>147</v>
      </c>
      <c r="D120" s="71">
        <f>+'5'!I120</f>
        <v>0</v>
      </c>
      <c r="E120" s="90">
        <v>0</v>
      </c>
      <c r="F120" s="46">
        <f t="shared" si="0"/>
        <v>0</v>
      </c>
      <c r="G120" s="101">
        <v>0</v>
      </c>
      <c r="H120" s="99">
        <v>0</v>
      </c>
      <c r="I120" s="46">
        <f t="shared" si="12"/>
        <v>0</v>
      </c>
      <c r="J120" s="91"/>
      <c r="K120" s="20">
        <v>55</v>
      </c>
      <c r="L120" s="72">
        <f t="shared" si="13"/>
        <v>0</v>
      </c>
      <c r="M120" s="17" t="s">
        <v>16</v>
      </c>
      <c r="N120" s="18">
        <v>0</v>
      </c>
      <c r="O120" s="23">
        <f t="shared" si="14"/>
        <v>0</v>
      </c>
      <c r="P120" s="19"/>
      <c r="Q120" s="43">
        <f t="shared" si="15"/>
        <v>0</v>
      </c>
    </row>
    <row r="121" spans="1:17" ht="24.6" x14ac:dyDescent="0.65">
      <c r="A121" s="10">
        <v>117</v>
      </c>
      <c r="B121" s="10"/>
      <c r="C121" s="19" t="s">
        <v>457</v>
      </c>
      <c r="D121" s="71">
        <f>+'5'!I121</f>
        <v>10</v>
      </c>
      <c r="E121" s="90">
        <v>0</v>
      </c>
      <c r="F121" s="46">
        <f>D121+E121</f>
        <v>10</v>
      </c>
      <c r="G121" s="101">
        <v>0</v>
      </c>
      <c r="H121" s="99">
        <v>0</v>
      </c>
      <c r="I121" s="46">
        <f>+F121-G121-J121-H121</f>
        <v>10</v>
      </c>
      <c r="J121" s="91"/>
      <c r="K121" s="20">
        <v>45</v>
      </c>
      <c r="L121" s="72">
        <f>+K121*J121</f>
        <v>0</v>
      </c>
      <c r="M121" s="17" t="s">
        <v>16</v>
      </c>
      <c r="N121" s="18">
        <v>0</v>
      </c>
      <c r="O121" s="23">
        <f>SUM(L121-N121)</f>
        <v>0</v>
      </c>
      <c r="P121" s="19"/>
      <c r="Q121" s="43">
        <f>+L121*P121</f>
        <v>0</v>
      </c>
    </row>
    <row r="122" spans="1:17" ht="24" customHeight="1" x14ac:dyDescent="0.65">
      <c r="A122" s="10">
        <v>118</v>
      </c>
      <c r="B122" s="10"/>
      <c r="C122" s="19" t="s">
        <v>357</v>
      </c>
      <c r="D122" s="71">
        <f>+'5'!I122</f>
        <v>0</v>
      </c>
      <c r="E122" s="90">
        <v>0</v>
      </c>
      <c r="F122" s="46">
        <f t="shared" si="0"/>
        <v>0</v>
      </c>
      <c r="G122" s="101">
        <v>0</v>
      </c>
      <c r="H122" s="99">
        <v>0</v>
      </c>
      <c r="I122" s="46">
        <f t="shared" si="12"/>
        <v>0</v>
      </c>
      <c r="J122" s="91"/>
      <c r="K122" s="20">
        <v>50</v>
      </c>
      <c r="L122" s="72">
        <f t="shared" si="13"/>
        <v>0</v>
      </c>
      <c r="M122" s="17" t="s">
        <v>16</v>
      </c>
      <c r="N122" s="18">
        <v>0</v>
      </c>
      <c r="O122" s="23">
        <f t="shared" si="14"/>
        <v>0</v>
      </c>
      <c r="P122" s="19"/>
      <c r="Q122" s="43">
        <f t="shared" si="15"/>
        <v>0</v>
      </c>
    </row>
    <row r="123" spans="1:17" ht="24.6" x14ac:dyDescent="0.65">
      <c r="A123" s="10">
        <v>119</v>
      </c>
      <c r="B123" s="10"/>
      <c r="C123" s="19" t="s">
        <v>376</v>
      </c>
      <c r="D123" s="71">
        <f>+'5'!I123</f>
        <v>0</v>
      </c>
      <c r="E123" s="90">
        <v>0</v>
      </c>
      <c r="F123" s="46">
        <f t="shared" si="0"/>
        <v>0</v>
      </c>
      <c r="G123" s="101">
        <v>0</v>
      </c>
      <c r="H123" s="99">
        <v>0</v>
      </c>
      <c r="I123" s="46">
        <f t="shared" si="12"/>
        <v>0</v>
      </c>
      <c r="J123" s="91"/>
      <c r="K123" s="20">
        <v>50</v>
      </c>
      <c r="L123" s="72">
        <f t="shared" si="13"/>
        <v>0</v>
      </c>
      <c r="M123" s="17" t="s">
        <v>16</v>
      </c>
      <c r="N123" s="18">
        <v>0</v>
      </c>
      <c r="O123" s="23">
        <f t="shared" si="14"/>
        <v>0</v>
      </c>
      <c r="P123" s="19"/>
      <c r="Q123" s="43">
        <f t="shared" si="15"/>
        <v>0</v>
      </c>
    </row>
    <row r="124" spans="1:17" ht="24.6" x14ac:dyDescent="0.65">
      <c r="A124" s="10">
        <v>120</v>
      </c>
      <c r="B124" s="10"/>
      <c r="C124" s="19" t="s">
        <v>377</v>
      </c>
      <c r="D124" s="71">
        <f>+'5'!I124</f>
        <v>0</v>
      </c>
      <c r="E124" s="90">
        <v>0</v>
      </c>
      <c r="F124" s="46">
        <f t="shared" si="0"/>
        <v>0</v>
      </c>
      <c r="G124" s="101">
        <v>0</v>
      </c>
      <c r="H124" s="99">
        <v>0</v>
      </c>
      <c r="I124" s="46">
        <f t="shared" si="12"/>
        <v>0</v>
      </c>
      <c r="J124" s="91"/>
      <c r="K124" s="20">
        <v>50</v>
      </c>
      <c r="L124" s="72">
        <f t="shared" si="13"/>
        <v>0</v>
      </c>
      <c r="M124" s="17" t="s">
        <v>16</v>
      </c>
      <c r="N124" s="18">
        <v>0</v>
      </c>
      <c r="O124" s="23">
        <f t="shared" si="14"/>
        <v>0</v>
      </c>
      <c r="P124" s="19"/>
      <c r="Q124" s="43">
        <f t="shared" si="15"/>
        <v>0</v>
      </c>
    </row>
    <row r="125" spans="1:17" ht="24.6" x14ac:dyDescent="0.65">
      <c r="A125" s="10">
        <v>121</v>
      </c>
      <c r="B125" s="10"/>
      <c r="C125" s="19" t="s">
        <v>133</v>
      </c>
      <c r="D125" s="71">
        <f>+'5'!I125</f>
        <v>0</v>
      </c>
      <c r="E125" s="90">
        <v>0</v>
      </c>
      <c r="F125" s="46">
        <f t="shared" si="0"/>
        <v>0</v>
      </c>
      <c r="G125" s="101">
        <v>0</v>
      </c>
      <c r="H125" s="99">
        <v>0</v>
      </c>
      <c r="I125" s="46">
        <f t="shared" si="12"/>
        <v>0</v>
      </c>
      <c r="J125" s="91"/>
      <c r="K125" s="20">
        <v>40</v>
      </c>
      <c r="L125" s="72">
        <f t="shared" si="13"/>
        <v>0</v>
      </c>
      <c r="M125" s="17" t="s">
        <v>16</v>
      </c>
      <c r="N125" s="18">
        <v>0</v>
      </c>
      <c r="O125" s="23">
        <f t="shared" si="14"/>
        <v>0</v>
      </c>
      <c r="P125" s="19"/>
      <c r="Q125" s="43">
        <f t="shared" si="15"/>
        <v>0</v>
      </c>
    </row>
    <row r="126" spans="1:17" ht="24.6" x14ac:dyDescent="0.65">
      <c r="A126" s="10">
        <v>122</v>
      </c>
      <c r="B126" s="10"/>
      <c r="C126" s="19" t="s">
        <v>285</v>
      </c>
      <c r="D126" s="71">
        <f>+'5'!I126</f>
        <v>0</v>
      </c>
      <c r="E126" s="90">
        <v>0</v>
      </c>
      <c r="F126" s="46">
        <f t="shared" si="0"/>
        <v>0</v>
      </c>
      <c r="G126" s="101">
        <v>0</v>
      </c>
      <c r="H126" s="99">
        <v>0</v>
      </c>
      <c r="I126" s="46">
        <f t="shared" si="12"/>
        <v>0</v>
      </c>
      <c r="J126" s="91"/>
      <c r="K126" s="20">
        <v>40</v>
      </c>
      <c r="L126" s="72">
        <f t="shared" si="13"/>
        <v>0</v>
      </c>
      <c r="M126" s="17" t="s">
        <v>16</v>
      </c>
      <c r="N126" s="18">
        <v>0</v>
      </c>
      <c r="O126" s="23">
        <f t="shared" si="14"/>
        <v>0</v>
      </c>
      <c r="P126" s="19"/>
      <c r="Q126" s="43">
        <f t="shared" si="15"/>
        <v>0</v>
      </c>
    </row>
    <row r="127" spans="1:17" ht="24.6" x14ac:dyDescent="0.65">
      <c r="A127" s="10">
        <v>123</v>
      </c>
      <c r="B127" s="10"/>
      <c r="C127" s="19" t="s">
        <v>108</v>
      </c>
      <c r="D127" s="71">
        <f>+'5'!I127</f>
        <v>0</v>
      </c>
      <c r="E127" s="90">
        <v>0</v>
      </c>
      <c r="F127" s="46">
        <f t="shared" si="0"/>
        <v>0</v>
      </c>
      <c r="G127" s="101">
        <v>0</v>
      </c>
      <c r="H127" s="99">
        <v>0</v>
      </c>
      <c r="I127" s="46">
        <f t="shared" si="12"/>
        <v>0</v>
      </c>
      <c r="J127" s="91"/>
      <c r="K127" s="20">
        <v>40</v>
      </c>
      <c r="L127" s="72">
        <f t="shared" si="13"/>
        <v>0</v>
      </c>
      <c r="M127" s="17" t="s">
        <v>16</v>
      </c>
      <c r="N127" s="18">
        <v>0</v>
      </c>
      <c r="O127" s="23">
        <f t="shared" si="14"/>
        <v>0</v>
      </c>
      <c r="P127" s="19"/>
      <c r="Q127" s="43">
        <f t="shared" si="15"/>
        <v>0</v>
      </c>
    </row>
    <row r="128" spans="1:17" ht="24.6" x14ac:dyDescent="0.65">
      <c r="A128" s="10">
        <v>124</v>
      </c>
      <c r="B128" s="10"/>
      <c r="C128" s="19" t="s">
        <v>245</v>
      </c>
      <c r="D128" s="71">
        <f>+'5'!I128</f>
        <v>0</v>
      </c>
      <c r="E128" s="90">
        <v>0</v>
      </c>
      <c r="F128" s="46">
        <f t="shared" si="0"/>
        <v>0</v>
      </c>
      <c r="G128" s="101">
        <v>0</v>
      </c>
      <c r="H128" s="99">
        <v>0</v>
      </c>
      <c r="I128" s="46">
        <f t="shared" si="12"/>
        <v>0</v>
      </c>
      <c r="J128" s="91"/>
      <c r="K128" s="20">
        <v>40</v>
      </c>
      <c r="L128" s="72">
        <f t="shared" si="13"/>
        <v>0</v>
      </c>
      <c r="M128" s="17" t="s">
        <v>16</v>
      </c>
      <c r="N128" s="18">
        <v>0</v>
      </c>
      <c r="O128" s="23">
        <f t="shared" si="14"/>
        <v>0</v>
      </c>
      <c r="P128" s="19"/>
      <c r="Q128" s="43">
        <f t="shared" si="15"/>
        <v>0</v>
      </c>
    </row>
    <row r="129" spans="1:17" ht="24.6" x14ac:dyDescent="0.65">
      <c r="A129" s="10">
        <v>125</v>
      </c>
      <c r="B129" s="10"/>
      <c r="C129" s="19" t="s">
        <v>286</v>
      </c>
      <c r="D129" s="71">
        <f>+'5'!I129</f>
        <v>0</v>
      </c>
      <c r="E129" s="90">
        <v>0</v>
      </c>
      <c r="F129" s="46">
        <f t="shared" si="0"/>
        <v>0</v>
      </c>
      <c r="G129" s="101">
        <v>0</v>
      </c>
      <c r="H129" s="99">
        <v>0</v>
      </c>
      <c r="I129" s="46">
        <f t="shared" si="12"/>
        <v>0</v>
      </c>
      <c r="J129" s="91"/>
      <c r="K129" s="20">
        <v>55</v>
      </c>
      <c r="L129" s="72">
        <f t="shared" si="13"/>
        <v>0</v>
      </c>
      <c r="M129" s="17" t="s">
        <v>16</v>
      </c>
      <c r="N129" s="18">
        <v>0</v>
      </c>
      <c r="O129" s="23">
        <f t="shared" si="14"/>
        <v>0</v>
      </c>
      <c r="P129" s="19"/>
      <c r="Q129" s="43">
        <f t="shared" si="15"/>
        <v>0</v>
      </c>
    </row>
    <row r="130" spans="1:17" ht="24.6" x14ac:dyDescent="0.65">
      <c r="A130" s="10">
        <v>126</v>
      </c>
      <c r="B130" s="10"/>
      <c r="C130" s="19" t="s">
        <v>121</v>
      </c>
      <c r="D130" s="71">
        <f>+'5'!I130</f>
        <v>0</v>
      </c>
      <c r="E130" s="90">
        <v>0</v>
      </c>
      <c r="F130" s="46">
        <f t="shared" si="0"/>
        <v>0</v>
      </c>
      <c r="G130" s="101">
        <v>0</v>
      </c>
      <c r="H130" s="99">
        <v>0</v>
      </c>
      <c r="I130" s="46">
        <f t="shared" si="12"/>
        <v>0</v>
      </c>
      <c r="J130" s="91"/>
      <c r="K130" s="20">
        <v>60</v>
      </c>
      <c r="L130" s="72">
        <f t="shared" si="13"/>
        <v>0</v>
      </c>
      <c r="M130" s="17" t="s">
        <v>16</v>
      </c>
      <c r="N130" s="18">
        <v>0</v>
      </c>
      <c r="O130" s="23">
        <f t="shared" si="14"/>
        <v>0</v>
      </c>
      <c r="P130" s="19"/>
      <c r="Q130" s="43">
        <f t="shared" si="15"/>
        <v>0</v>
      </c>
    </row>
    <row r="131" spans="1:17" ht="24.6" x14ac:dyDescent="0.65">
      <c r="A131" s="10">
        <v>127</v>
      </c>
      <c r="B131" s="10" t="s">
        <v>529</v>
      </c>
      <c r="C131" s="19" t="s">
        <v>113</v>
      </c>
      <c r="D131" s="71">
        <f>+'5'!I131</f>
        <v>0</v>
      </c>
      <c r="E131" s="90">
        <v>0</v>
      </c>
      <c r="F131" s="46">
        <f t="shared" si="0"/>
        <v>0</v>
      </c>
      <c r="G131" s="101">
        <v>0</v>
      </c>
      <c r="H131" s="99">
        <v>0</v>
      </c>
      <c r="I131" s="46">
        <f t="shared" si="12"/>
        <v>0</v>
      </c>
      <c r="J131" s="91"/>
      <c r="K131" s="20">
        <v>50</v>
      </c>
      <c r="L131" s="72">
        <f t="shared" si="13"/>
        <v>0</v>
      </c>
      <c r="M131" s="17" t="s">
        <v>16</v>
      </c>
      <c r="N131" s="18">
        <v>0</v>
      </c>
      <c r="O131" s="23">
        <f t="shared" si="14"/>
        <v>0</v>
      </c>
      <c r="P131" s="19"/>
      <c r="Q131" s="43">
        <f t="shared" si="15"/>
        <v>0</v>
      </c>
    </row>
    <row r="132" spans="1:17" ht="24.6" x14ac:dyDescent="0.65">
      <c r="A132" s="10">
        <v>128</v>
      </c>
      <c r="B132" s="10"/>
      <c r="C132" s="19" t="s">
        <v>114</v>
      </c>
      <c r="D132" s="71">
        <f>+'5'!I132</f>
        <v>0</v>
      </c>
      <c r="E132" s="90">
        <v>0</v>
      </c>
      <c r="F132" s="46">
        <f t="shared" si="0"/>
        <v>0</v>
      </c>
      <c r="G132" s="101">
        <v>0</v>
      </c>
      <c r="H132" s="99">
        <v>0</v>
      </c>
      <c r="I132" s="46">
        <f t="shared" si="12"/>
        <v>0</v>
      </c>
      <c r="J132" s="91"/>
      <c r="K132" s="20">
        <v>100</v>
      </c>
      <c r="L132" s="72">
        <f t="shared" si="13"/>
        <v>0</v>
      </c>
      <c r="M132" s="17" t="s">
        <v>16</v>
      </c>
      <c r="N132" s="18">
        <v>0</v>
      </c>
      <c r="O132" s="23">
        <f t="shared" si="14"/>
        <v>0</v>
      </c>
      <c r="P132" s="19"/>
      <c r="Q132" s="43">
        <f t="shared" si="15"/>
        <v>0</v>
      </c>
    </row>
    <row r="133" spans="1:17" ht="24.6" x14ac:dyDescent="0.65">
      <c r="A133" s="10">
        <v>129</v>
      </c>
      <c r="B133" s="10"/>
      <c r="C133" s="19" t="s">
        <v>198</v>
      </c>
      <c r="D133" s="71">
        <f>+'5'!I133</f>
        <v>0</v>
      </c>
      <c r="E133" s="90">
        <v>0</v>
      </c>
      <c r="F133" s="46">
        <f t="shared" si="0"/>
        <v>0</v>
      </c>
      <c r="G133" s="101">
        <v>0</v>
      </c>
      <c r="H133" s="99">
        <v>0</v>
      </c>
      <c r="I133" s="46">
        <f t="shared" si="12"/>
        <v>0</v>
      </c>
      <c r="J133" s="91"/>
      <c r="K133" s="20">
        <v>25</v>
      </c>
      <c r="L133" s="72">
        <f t="shared" si="13"/>
        <v>0</v>
      </c>
      <c r="M133" s="17" t="s">
        <v>16</v>
      </c>
      <c r="N133" s="18">
        <v>0</v>
      </c>
      <c r="O133" s="23">
        <f t="shared" si="14"/>
        <v>0</v>
      </c>
      <c r="P133" s="19"/>
      <c r="Q133" s="43">
        <f t="shared" si="15"/>
        <v>0</v>
      </c>
    </row>
    <row r="134" spans="1:17" ht="24.6" x14ac:dyDescent="0.65">
      <c r="A134" s="10">
        <v>130</v>
      </c>
      <c r="B134" s="10" t="s">
        <v>532</v>
      </c>
      <c r="C134" s="19" t="s">
        <v>287</v>
      </c>
      <c r="D134" s="71">
        <f>+'5'!I134</f>
        <v>0</v>
      </c>
      <c r="E134" s="90">
        <v>0</v>
      </c>
      <c r="F134" s="46">
        <f t="shared" si="0"/>
        <v>0</v>
      </c>
      <c r="G134" s="101">
        <v>0</v>
      </c>
      <c r="H134" s="99">
        <v>0</v>
      </c>
      <c r="I134" s="46">
        <f t="shared" si="12"/>
        <v>0</v>
      </c>
      <c r="J134" s="91"/>
      <c r="K134" s="20">
        <v>50</v>
      </c>
      <c r="L134" s="72">
        <f t="shared" si="13"/>
        <v>0</v>
      </c>
      <c r="M134" s="17" t="s">
        <v>16</v>
      </c>
      <c r="N134" s="18">
        <v>0</v>
      </c>
      <c r="O134" s="23">
        <f t="shared" si="14"/>
        <v>0</v>
      </c>
      <c r="P134" s="19"/>
      <c r="Q134" s="43">
        <f t="shared" si="15"/>
        <v>0</v>
      </c>
    </row>
    <row r="135" spans="1:17" ht="24.6" x14ac:dyDescent="0.65">
      <c r="A135" s="10">
        <v>131</v>
      </c>
      <c r="B135" s="10"/>
      <c r="C135" s="19" t="s">
        <v>288</v>
      </c>
      <c r="D135" s="71">
        <f>+'5'!I135</f>
        <v>0</v>
      </c>
      <c r="E135" s="90">
        <v>0</v>
      </c>
      <c r="F135" s="46">
        <f t="shared" si="0"/>
        <v>0</v>
      </c>
      <c r="G135" s="101">
        <v>0</v>
      </c>
      <c r="H135" s="99">
        <v>0</v>
      </c>
      <c r="I135" s="46">
        <f t="shared" si="12"/>
        <v>0</v>
      </c>
      <c r="J135" s="91"/>
      <c r="K135" s="22">
        <v>40</v>
      </c>
      <c r="L135" s="72">
        <f t="shared" si="13"/>
        <v>0</v>
      </c>
      <c r="M135" s="17" t="s">
        <v>16</v>
      </c>
      <c r="N135" s="18">
        <v>0</v>
      </c>
      <c r="O135" s="23">
        <f t="shared" si="14"/>
        <v>0</v>
      </c>
      <c r="P135" s="19"/>
      <c r="Q135" s="43">
        <f t="shared" si="15"/>
        <v>0</v>
      </c>
    </row>
    <row r="136" spans="1:17" ht="24.6" x14ac:dyDescent="0.65">
      <c r="A136" s="10">
        <v>132</v>
      </c>
      <c r="B136" s="10" t="s">
        <v>531</v>
      </c>
      <c r="C136" s="19" t="s">
        <v>289</v>
      </c>
      <c r="D136" s="71">
        <f>+'5'!I136</f>
        <v>12</v>
      </c>
      <c r="E136" s="90">
        <v>0</v>
      </c>
      <c r="F136" s="46">
        <f t="shared" si="0"/>
        <v>12</v>
      </c>
      <c r="G136" s="101">
        <v>0</v>
      </c>
      <c r="H136" s="99">
        <v>0</v>
      </c>
      <c r="I136" s="46">
        <f t="shared" si="12"/>
        <v>12</v>
      </c>
      <c r="J136" s="91"/>
      <c r="K136" s="22">
        <v>50</v>
      </c>
      <c r="L136" s="72">
        <f t="shared" si="13"/>
        <v>0</v>
      </c>
      <c r="M136" s="17" t="s">
        <v>16</v>
      </c>
      <c r="N136" s="18">
        <v>0</v>
      </c>
      <c r="O136" s="23">
        <f t="shared" si="14"/>
        <v>0</v>
      </c>
      <c r="P136" s="19"/>
      <c r="Q136" s="43">
        <f t="shared" si="15"/>
        <v>0</v>
      </c>
    </row>
    <row r="137" spans="1:17" ht="24.6" x14ac:dyDescent="0.65">
      <c r="A137" s="10">
        <v>133</v>
      </c>
      <c r="B137" s="10" t="s">
        <v>533</v>
      </c>
      <c r="C137" s="19" t="s">
        <v>290</v>
      </c>
      <c r="D137" s="71">
        <f>+'5'!I137</f>
        <v>3</v>
      </c>
      <c r="E137" s="90">
        <v>0</v>
      </c>
      <c r="F137" s="46">
        <f t="shared" si="0"/>
        <v>3</v>
      </c>
      <c r="G137" s="101">
        <v>0</v>
      </c>
      <c r="H137" s="99">
        <v>0</v>
      </c>
      <c r="I137" s="46">
        <f t="shared" ref="I137:I200" si="16">+F137-G137-J137-H137</f>
        <v>3</v>
      </c>
      <c r="J137" s="91"/>
      <c r="K137" s="20">
        <v>60</v>
      </c>
      <c r="L137" s="72">
        <f t="shared" si="13"/>
        <v>0</v>
      </c>
      <c r="M137" s="17" t="s">
        <v>16</v>
      </c>
      <c r="N137" s="18">
        <v>0</v>
      </c>
      <c r="O137" s="23">
        <f t="shared" si="14"/>
        <v>0</v>
      </c>
      <c r="P137" s="19"/>
      <c r="Q137" s="43">
        <f t="shared" si="15"/>
        <v>0</v>
      </c>
    </row>
    <row r="138" spans="1:17" ht="24.6" x14ac:dyDescent="0.65">
      <c r="A138" s="10">
        <v>134</v>
      </c>
      <c r="B138" s="10"/>
      <c r="C138" s="19" t="s">
        <v>344</v>
      </c>
      <c r="D138" s="71">
        <f>+'5'!I138</f>
        <v>0</v>
      </c>
      <c r="E138" s="90">
        <v>0</v>
      </c>
      <c r="F138" s="46">
        <f t="shared" si="0"/>
        <v>0</v>
      </c>
      <c r="G138" s="101">
        <v>0</v>
      </c>
      <c r="H138" s="99">
        <v>0</v>
      </c>
      <c r="I138" s="46">
        <f t="shared" si="16"/>
        <v>0</v>
      </c>
      <c r="J138" s="91"/>
      <c r="K138" s="20">
        <v>50</v>
      </c>
      <c r="L138" s="72">
        <f t="shared" ref="L138:L201" si="17">+K138*J138</f>
        <v>0</v>
      </c>
      <c r="M138" s="17" t="s">
        <v>16</v>
      </c>
      <c r="N138" s="18">
        <v>0</v>
      </c>
      <c r="O138" s="23">
        <f t="shared" ref="O138:O201" si="18">SUM(L138-N138)</f>
        <v>0</v>
      </c>
      <c r="P138" s="19"/>
      <c r="Q138" s="43">
        <f t="shared" ref="Q138:Q201" si="19">+L138*P138</f>
        <v>0</v>
      </c>
    </row>
    <row r="139" spans="1:17" ht="24.6" x14ac:dyDescent="0.65">
      <c r="A139" s="10">
        <v>135</v>
      </c>
      <c r="B139" s="10"/>
      <c r="C139" s="19" t="s">
        <v>134</v>
      </c>
      <c r="D139" s="71">
        <f>+'5'!I139</f>
        <v>0</v>
      </c>
      <c r="E139" s="90">
        <v>0</v>
      </c>
      <c r="F139" s="46">
        <f t="shared" si="0"/>
        <v>0</v>
      </c>
      <c r="G139" s="101">
        <v>0</v>
      </c>
      <c r="H139" s="99">
        <v>0</v>
      </c>
      <c r="I139" s="46">
        <f t="shared" si="16"/>
        <v>0</v>
      </c>
      <c r="J139" s="91"/>
      <c r="K139" s="20">
        <v>35</v>
      </c>
      <c r="L139" s="72">
        <f t="shared" si="17"/>
        <v>0</v>
      </c>
      <c r="M139" s="17" t="s">
        <v>16</v>
      </c>
      <c r="N139" s="18">
        <v>0</v>
      </c>
      <c r="O139" s="23">
        <f t="shared" si="18"/>
        <v>0</v>
      </c>
      <c r="P139" s="19"/>
      <c r="Q139" s="43">
        <f t="shared" si="19"/>
        <v>0</v>
      </c>
    </row>
    <row r="140" spans="1:17" ht="24.6" x14ac:dyDescent="0.65">
      <c r="A140" s="10">
        <v>136</v>
      </c>
      <c r="B140" s="10" t="s">
        <v>534</v>
      </c>
      <c r="C140" s="19" t="s">
        <v>359</v>
      </c>
      <c r="D140" s="71">
        <f>+'5'!I140</f>
        <v>0</v>
      </c>
      <c r="E140" s="90">
        <v>0</v>
      </c>
      <c r="F140" s="46">
        <f t="shared" si="0"/>
        <v>0</v>
      </c>
      <c r="G140" s="101">
        <v>0</v>
      </c>
      <c r="H140" s="99">
        <v>0</v>
      </c>
      <c r="I140" s="46">
        <f t="shared" si="16"/>
        <v>0</v>
      </c>
      <c r="J140" s="91"/>
      <c r="K140" s="20">
        <v>10</v>
      </c>
      <c r="L140" s="72">
        <f t="shared" si="17"/>
        <v>0</v>
      </c>
      <c r="M140" s="17" t="s">
        <v>16</v>
      </c>
      <c r="N140" s="18">
        <v>0</v>
      </c>
      <c r="O140" s="23">
        <f t="shared" si="18"/>
        <v>0</v>
      </c>
      <c r="P140" s="19"/>
      <c r="Q140" s="43">
        <f t="shared" si="19"/>
        <v>0</v>
      </c>
    </row>
    <row r="141" spans="1:17" ht="24.6" x14ac:dyDescent="0.65">
      <c r="A141" s="10">
        <v>137</v>
      </c>
      <c r="B141" s="10"/>
      <c r="C141" s="19" t="s">
        <v>358</v>
      </c>
      <c r="D141" s="71">
        <f>+'5'!I141</f>
        <v>0</v>
      </c>
      <c r="E141" s="90">
        <v>0</v>
      </c>
      <c r="F141" s="46">
        <f t="shared" si="0"/>
        <v>0</v>
      </c>
      <c r="G141" s="101">
        <v>0</v>
      </c>
      <c r="H141" s="99">
        <v>0</v>
      </c>
      <c r="I141" s="46">
        <f t="shared" si="16"/>
        <v>0</v>
      </c>
      <c r="J141" s="91"/>
      <c r="K141" s="20">
        <v>10</v>
      </c>
      <c r="L141" s="72">
        <f t="shared" si="17"/>
        <v>0</v>
      </c>
      <c r="M141" s="17" t="s">
        <v>16</v>
      </c>
      <c r="N141" s="18">
        <v>0</v>
      </c>
      <c r="O141" s="23">
        <f t="shared" si="18"/>
        <v>0</v>
      </c>
      <c r="P141" s="19"/>
      <c r="Q141" s="43">
        <f t="shared" si="19"/>
        <v>0</v>
      </c>
    </row>
    <row r="142" spans="1:17" ht="24.6" x14ac:dyDescent="0.65">
      <c r="A142" s="10">
        <v>138</v>
      </c>
      <c r="B142" s="10"/>
      <c r="C142" s="19" t="s">
        <v>193</v>
      </c>
      <c r="D142" s="71">
        <f>+'5'!I142</f>
        <v>0</v>
      </c>
      <c r="E142" s="90">
        <v>0</v>
      </c>
      <c r="F142" s="46">
        <f t="shared" si="0"/>
        <v>0</v>
      </c>
      <c r="G142" s="101">
        <v>0</v>
      </c>
      <c r="H142" s="99">
        <v>0</v>
      </c>
      <c r="I142" s="46">
        <f t="shared" si="16"/>
        <v>0</v>
      </c>
      <c r="J142" s="91"/>
      <c r="K142" s="20">
        <v>10</v>
      </c>
      <c r="L142" s="72">
        <f t="shared" si="17"/>
        <v>0</v>
      </c>
      <c r="M142" s="17" t="s">
        <v>16</v>
      </c>
      <c r="N142" s="18">
        <v>0</v>
      </c>
      <c r="O142" s="23">
        <f t="shared" si="18"/>
        <v>0</v>
      </c>
      <c r="P142" s="19"/>
      <c r="Q142" s="43">
        <f t="shared" si="19"/>
        <v>0</v>
      </c>
    </row>
    <row r="143" spans="1:17" ht="24.6" x14ac:dyDescent="0.65">
      <c r="A143" s="10">
        <v>139</v>
      </c>
      <c r="B143" s="10"/>
      <c r="C143" s="19" t="s">
        <v>196</v>
      </c>
      <c r="D143" s="71">
        <f>+'5'!I143</f>
        <v>0</v>
      </c>
      <c r="E143" s="90">
        <v>0</v>
      </c>
      <c r="F143" s="46">
        <f t="shared" si="0"/>
        <v>0</v>
      </c>
      <c r="G143" s="101">
        <v>0</v>
      </c>
      <c r="H143" s="99">
        <v>0</v>
      </c>
      <c r="I143" s="46">
        <f t="shared" si="16"/>
        <v>0</v>
      </c>
      <c r="J143" s="91"/>
      <c r="K143" s="20">
        <v>10</v>
      </c>
      <c r="L143" s="72">
        <f t="shared" si="17"/>
        <v>0</v>
      </c>
      <c r="M143" s="17" t="s">
        <v>16</v>
      </c>
      <c r="N143" s="18">
        <v>0</v>
      </c>
      <c r="O143" s="23">
        <f t="shared" si="18"/>
        <v>0</v>
      </c>
      <c r="P143" s="19"/>
      <c r="Q143" s="43">
        <f t="shared" si="19"/>
        <v>0</v>
      </c>
    </row>
    <row r="144" spans="1:17" ht="24.6" x14ac:dyDescent="0.65">
      <c r="A144" s="10">
        <v>140</v>
      </c>
      <c r="B144" s="10"/>
      <c r="C144" s="19" t="s">
        <v>195</v>
      </c>
      <c r="D144" s="71">
        <f>+'5'!I144</f>
        <v>0</v>
      </c>
      <c r="E144" s="90">
        <v>0</v>
      </c>
      <c r="F144" s="46">
        <f t="shared" si="0"/>
        <v>0</v>
      </c>
      <c r="G144" s="101">
        <v>0</v>
      </c>
      <c r="H144" s="99">
        <v>0</v>
      </c>
      <c r="I144" s="46">
        <f t="shared" si="16"/>
        <v>0</v>
      </c>
      <c r="J144" s="91"/>
      <c r="K144" s="20">
        <v>10</v>
      </c>
      <c r="L144" s="72">
        <f t="shared" si="17"/>
        <v>0</v>
      </c>
      <c r="M144" s="17" t="s">
        <v>16</v>
      </c>
      <c r="N144" s="18">
        <v>0</v>
      </c>
      <c r="O144" s="23">
        <f t="shared" si="18"/>
        <v>0</v>
      </c>
      <c r="P144" s="19"/>
      <c r="Q144" s="43">
        <f t="shared" si="19"/>
        <v>0</v>
      </c>
    </row>
    <row r="145" spans="1:17" ht="24.75" customHeight="1" x14ac:dyDescent="0.65">
      <c r="A145" s="10">
        <v>141</v>
      </c>
      <c r="B145" s="10"/>
      <c r="C145" s="19" t="s">
        <v>197</v>
      </c>
      <c r="D145" s="71">
        <f>+'5'!I145</f>
        <v>0</v>
      </c>
      <c r="E145" s="90">
        <v>0</v>
      </c>
      <c r="F145" s="46">
        <f t="shared" si="0"/>
        <v>0</v>
      </c>
      <c r="G145" s="101">
        <v>0</v>
      </c>
      <c r="H145" s="99">
        <v>0</v>
      </c>
      <c r="I145" s="46">
        <f t="shared" si="16"/>
        <v>0</v>
      </c>
      <c r="J145" s="91"/>
      <c r="K145" s="20">
        <v>10</v>
      </c>
      <c r="L145" s="72">
        <f t="shared" si="17"/>
        <v>0</v>
      </c>
      <c r="M145" s="17" t="s">
        <v>16</v>
      </c>
      <c r="N145" s="18">
        <v>0</v>
      </c>
      <c r="O145" s="23">
        <f t="shared" si="18"/>
        <v>0</v>
      </c>
      <c r="P145" s="19"/>
      <c r="Q145" s="43">
        <f t="shared" si="19"/>
        <v>0</v>
      </c>
    </row>
    <row r="146" spans="1:17" ht="24.75" customHeight="1" x14ac:dyDescent="0.65">
      <c r="A146" s="10">
        <v>142</v>
      </c>
      <c r="B146" s="10"/>
      <c r="C146" s="19" t="s">
        <v>194</v>
      </c>
      <c r="D146" s="71">
        <f>+'5'!I146</f>
        <v>0</v>
      </c>
      <c r="E146" s="90">
        <v>0</v>
      </c>
      <c r="F146" s="46">
        <f t="shared" si="0"/>
        <v>0</v>
      </c>
      <c r="G146" s="101">
        <v>0</v>
      </c>
      <c r="H146" s="99">
        <v>0</v>
      </c>
      <c r="I146" s="46">
        <f t="shared" si="16"/>
        <v>0</v>
      </c>
      <c r="J146" s="91"/>
      <c r="K146" s="20">
        <v>10</v>
      </c>
      <c r="L146" s="72">
        <f t="shared" si="17"/>
        <v>0</v>
      </c>
      <c r="M146" s="17" t="s">
        <v>16</v>
      </c>
      <c r="N146" s="18">
        <v>0</v>
      </c>
      <c r="O146" s="23">
        <f t="shared" si="18"/>
        <v>0</v>
      </c>
      <c r="P146" s="19"/>
      <c r="Q146" s="43">
        <f t="shared" si="19"/>
        <v>0</v>
      </c>
    </row>
    <row r="147" spans="1:17" ht="24.75" customHeight="1" x14ac:dyDescent="0.65">
      <c r="A147" s="10">
        <v>143</v>
      </c>
      <c r="B147" s="10"/>
      <c r="C147" s="19" t="s">
        <v>291</v>
      </c>
      <c r="D147" s="71">
        <f>+'5'!I147</f>
        <v>0</v>
      </c>
      <c r="E147" s="90">
        <v>0</v>
      </c>
      <c r="F147" s="46">
        <f t="shared" si="0"/>
        <v>0</v>
      </c>
      <c r="G147" s="101">
        <v>0</v>
      </c>
      <c r="H147" s="99">
        <v>0</v>
      </c>
      <c r="I147" s="46">
        <f t="shared" si="16"/>
        <v>0</v>
      </c>
      <c r="J147" s="91"/>
      <c r="K147" s="20">
        <v>10</v>
      </c>
      <c r="L147" s="72">
        <f t="shared" si="17"/>
        <v>0</v>
      </c>
      <c r="M147" s="17" t="s">
        <v>16</v>
      </c>
      <c r="N147" s="18">
        <v>0</v>
      </c>
      <c r="O147" s="23">
        <f t="shared" si="18"/>
        <v>0</v>
      </c>
      <c r="P147" s="19"/>
      <c r="Q147" s="43">
        <f t="shared" si="19"/>
        <v>0</v>
      </c>
    </row>
    <row r="148" spans="1:17" ht="24.75" customHeight="1" x14ac:dyDescent="0.65">
      <c r="A148" s="10">
        <v>144</v>
      </c>
      <c r="B148" s="10"/>
      <c r="C148" s="19" t="s">
        <v>141</v>
      </c>
      <c r="D148" s="71">
        <f>+'5'!I148</f>
        <v>0</v>
      </c>
      <c r="E148" s="90">
        <v>0</v>
      </c>
      <c r="F148" s="46">
        <f t="shared" ref="F148:F211" si="20">D148+E148</f>
        <v>0</v>
      </c>
      <c r="G148" s="101">
        <v>0</v>
      </c>
      <c r="H148" s="99">
        <v>0</v>
      </c>
      <c r="I148" s="46">
        <f t="shared" si="16"/>
        <v>0</v>
      </c>
      <c r="J148" s="91"/>
      <c r="K148" s="20">
        <v>40</v>
      </c>
      <c r="L148" s="72">
        <f t="shared" si="17"/>
        <v>0</v>
      </c>
      <c r="M148" s="17" t="s">
        <v>16</v>
      </c>
      <c r="N148" s="18">
        <v>0</v>
      </c>
      <c r="O148" s="23">
        <f t="shared" si="18"/>
        <v>0</v>
      </c>
      <c r="P148" s="19"/>
      <c r="Q148" s="43">
        <f t="shared" si="19"/>
        <v>0</v>
      </c>
    </row>
    <row r="149" spans="1:17" ht="24.75" customHeight="1" x14ac:dyDescent="0.65">
      <c r="A149" s="10">
        <v>145</v>
      </c>
      <c r="B149" s="10"/>
      <c r="C149" s="19" t="s">
        <v>142</v>
      </c>
      <c r="D149" s="71">
        <f>+'5'!I149</f>
        <v>0</v>
      </c>
      <c r="E149" s="90">
        <v>0</v>
      </c>
      <c r="F149" s="46">
        <f t="shared" si="20"/>
        <v>0</v>
      </c>
      <c r="G149" s="101">
        <v>0</v>
      </c>
      <c r="H149" s="99">
        <v>0</v>
      </c>
      <c r="I149" s="46">
        <f t="shared" si="16"/>
        <v>0</v>
      </c>
      <c r="J149" s="91"/>
      <c r="K149" s="20">
        <v>50</v>
      </c>
      <c r="L149" s="72">
        <f t="shared" si="17"/>
        <v>0</v>
      </c>
      <c r="M149" s="17" t="s">
        <v>16</v>
      </c>
      <c r="N149" s="18">
        <v>0</v>
      </c>
      <c r="O149" s="23">
        <f t="shared" si="18"/>
        <v>0</v>
      </c>
      <c r="P149" s="19"/>
      <c r="Q149" s="43">
        <f t="shared" si="19"/>
        <v>0</v>
      </c>
    </row>
    <row r="150" spans="1:17" ht="24.6" x14ac:dyDescent="0.65">
      <c r="A150" s="10">
        <v>146</v>
      </c>
      <c r="B150" s="10"/>
      <c r="C150" s="19" t="s">
        <v>135</v>
      </c>
      <c r="D150" s="71">
        <f>+'5'!I150</f>
        <v>0</v>
      </c>
      <c r="E150" s="90">
        <v>0</v>
      </c>
      <c r="F150" s="46">
        <f t="shared" si="20"/>
        <v>0</v>
      </c>
      <c r="G150" s="101">
        <v>0</v>
      </c>
      <c r="H150" s="99">
        <v>0</v>
      </c>
      <c r="I150" s="46">
        <f t="shared" si="16"/>
        <v>0</v>
      </c>
      <c r="J150" s="91"/>
      <c r="K150" s="20">
        <v>55</v>
      </c>
      <c r="L150" s="72">
        <f t="shared" si="17"/>
        <v>0</v>
      </c>
      <c r="M150" s="17" t="s">
        <v>16</v>
      </c>
      <c r="N150" s="18">
        <v>0</v>
      </c>
      <c r="O150" s="23">
        <f t="shared" si="18"/>
        <v>0</v>
      </c>
      <c r="P150" s="19"/>
      <c r="Q150" s="43">
        <f t="shared" si="19"/>
        <v>0</v>
      </c>
    </row>
    <row r="151" spans="1:17" ht="24.6" x14ac:dyDescent="0.65">
      <c r="A151" s="10">
        <v>147</v>
      </c>
      <c r="B151" s="10"/>
      <c r="C151" s="19" t="s">
        <v>144</v>
      </c>
      <c r="D151" s="71">
        <f>+'5'!I151</f>
        <v>0</v>
      </c>
      <c r="E151" s="90">
        <v>0</v>
      </c>
      <c r="F151" s="46">
        <f t="shared" si="20"/>
        <v>0</v>
      </c>
      <c r="G151" s="101">
        <v>0</v>
      </c>
      <c r="H151" s="99">
        <v>0</v>
      </c>
      <c r="I151" s="46">
        <f t="shared" si="16"/>
        <v>0</v>
      </c>
      <c r="J151" s="91"/>
      <c r="K151" s="20">
        <v>55</v>
      </c>
      <c r="L151" s="72">
        <f t="shared" si="17"/>
        <v>0</v>
      </c>
      <c r="M151" s="17" t="s">
        <v>16</v>
      </c>
      <c r="N151" s="18">
        <v>0</v>
      </c>
      <c r="O151" s="23">
        <f t="shared" si="18"/>
        <v>0</v>
      </c>
      <c r="P151" s="19"/>
      <c r="Q151" s="43">
        <f t="shared" si="19"/>
        <v>0</v>
      </c>
    </row>
    <row r="152" spans="1:17" ht="24.6" x14ac:dyDescent="0.65">
      <c r="A152" s="10">
        <v>148</v>
      </c>
      <c r="B152" s="10"/>
      <c r="C152" s="19" t="s">
        <v>143</v>
      </c>
      <c r="D152" s="71">
        <f>+'5'!I152</f>
        <v>0</v>
      </c>
      <c r="E152" s="90">
        <v>0</v>
      </c>
      <c r="F152" s="46">
        <f t="shared" si="20"/>
        <v>0</v>
      </c>
      <c r="G152" s="101">
        <v>0</v>
      </c>
      <c r="H152" s="99">
        <v>0</v>
      </c>
      <c r="I152" s="46">
        <f t="shared" si="16"/>
        <v>0</v>
      </c>
      <c r="J152" s="91"/>
      <c r="K152" s="20">
        <v>55</v>
      </c>
      <c r="L152" s="72">
        <f t="shared" si="17"/>
        <v>0</v>
      </c>
      <c r="M152" s="17" t="s">
        <v>16</v>
      </c>
      <c r="N152" s="18">
        <v>0</v>
      </c>
      <c r="O152" s="23">
        <f t="shared" si="18"/>
        <v>0</v>
      </c>
      <c r="P152" s="19"/>
      <c r="Q152" s="43">
        <f t="shared" si="19"/>
        <v>0</v>
      </c>
    </row>
    <row r="153" spans="1:17" ht="24.6" x14ac:dyDescent="0.65">
      <c r="A153" s="10">
        <v>149</v>
      </c>
      <c r="B153" s="10"/>
      <c r="C153" s="19" t="s">
        <v>137</v>
      </c>
      <c r="D153" s="71">
        <f>+'5'!I153</f>
        <v>0</v>
      </c>
      <c r="E153" s="90">
        <v>0</v>
      </c>
      <c r="F153" s="46">
        <f t="shared" si="20"/>
        <v>0</v>
      </c>
      <c r="G153" s="101">
        <v>0</v>
      </c>
      <c r="H153" s="99">
        <v>0</v>
      </c>
      <c r="I153" s="46">
        <f t="shared" si="16"/>
        <v>0</v>
      </c>
      <c r="J153" s="91"/>
      <c r="K153" s="20">
        <v>30</v>
      </c>
      <c r="L153" s="72">
        <f t="shared" si="17"/>
        <v>0</v>
      </c>
      <c r="M153" s="17" t="s">
        <v>16</v>
      </c>
      <c r="N153" s="18">
        <v>0</v>
      </c>
      <c r="O153" s="23">
        <f t="shared" si="18"/>
        <v>0</v>
      </c>
      <c r="P153" s="19"/>
      <c r="Q153" s="43">
        <f t="shared" si="19"/>
        <v>0</v>
      </c>
    </row>
    <row r="154" spans="1:17" ht="24.6" x14ac:dyDescent="0.65">
      <c r="A154" s="10">
        <v>150</v>
      </c>
      <c r="B154" s="10" t="s">
        <v>530</v>
      </c>
      <c r="C154" s="19" t="s">
        <v>292</v>
      </c>
      <c r="D154" s="71">
        <f>+'5'!I154</f>
        <v>0</v>
      </c>
      <c r="E154" s="90">
        <v>0</v>
      </c>
      <c r="F154" s="46">
        <f t="shared" si="20"/>
        <v>0</v>
      </c>
      <c r="G154" s="101">
        <v>0</v>
      </c>
      <c r="H154" s="99">
        <v>0</v>
      </c>
      <c r="I154" s="46">
        <f t="shared" si="16"/>
        <v>0</v>
      </c>
      <c r="J154" s="91"/>
      <c r="K154" s="20">
        <v>25</v>
      </c>
      <c r="L154" s="72">
        <f t="shared" si="17"/>
        <v>0</v>
      </c>
      <c r="M154" s="17" t="s">
        <v>16</v>
      </c>
      <c r="N154" s="18">
        <v>0</v>
      </c>
      <c r="O154" s="23">
        <f t="shared" si="18"/>
        <v>0</v>
      </c>
      <c r="P154" s="19"/>
      <c r="Q154" s="43">
        <f t="shared" si="19"/>
        <v>0</v>
      </c>
    </row>
    <row r="155" spans="1:17" ht="24.6" x14ac:dyDescent="0.65">
      <c r="A155" s="10">
        <v>151</v>
      </c>
      <c r="B155" s="10" t="s">
        <v>535</v>
      </c>
      <c r="C155" s="19" t="s">
        <v>293</v>
      </c>
      <c r="D155" s="71">
        <f>+'5'!I155</f>
        <v>0</v>
      </c>
      <c r="E155" s="90">
        <v>0</v>
      </c>
      <c r="F155" s="46">
        <f t="shared" si="20"/>
        <v>0</v>
      </c>
      <c r="G155" s="101">
        <v>0</v>
      </c>
      <c r="H155" s="99">
        <v>0</v>
      </c>
      <c r="I155" s="46">
        <f t="shared" si="16"/>
        <v>0</v>
      </c>
      <c r="J155" s="91"/>
      <c r="K155" s="20">
        <v>25</v>
      </c>
      <c r="L155" s="72">
        <f t="shared" si="17"/>
        <v>0</v>
      </c>
      <c r="M155" s="17" t="s">
        <v>16</v>
      </c>
      <c r="N155" s="18">
        <v>0</v>
      </c>
      <c r="O155" s="23">
        <f t="shared" si="18"/>
        <v>0</v>
      </c>
      <c r="P155" s="19"/>
      <c r="Q155" s="43">
        <f t="shared" si="19"/>
        <v>0</v>
      </c>
    </row>
    <row r="156" spans="1:17" ht="24.6" x14ac:dyDescent="0.65">
      <c r="A156" s="10">
        <v>152</v>
      </c>
      <c r="B156" s="10"/>
      <c r="C156" s="19" t="s">
        <v>294</v>
      </c>
      <c r="D156" s="71">
        <f>+'5'!I156</f>
        <v>0</v>
      </c>
      <c r="E156" s="90">
        <v>0</v>
      </c>
      <c r="F156" s="46">
        <f t="shared" si="20"/>
        <v>0</v>
      </c>
      <c r="G156" s="101">
        <v>0</v>
      </c>
      <c r="H156" s="99">
        <v>0</v>
      </c>
      <c r="I156" s="46">
        <f t="shared" si="16"/>
        <v>0</v>
      </c>
      <c r="J156" s="91"/>
      <c r="K156" s="20">
        <v>55</v>
      </c>
      <c r="L156" s="72">
        <f t="shared" si="17"/>
        <v>0</v>
      </c>
      <c r="M156" s="17" t="s">
        <v>16</v>
      </c>
      <c r="N156" s="18">
        <v>0</v>
      </c>
      <c r="O156" s="23">
        <f t="shared" si="18"/>
        <v>0</v>
      </c>
      <c r="P156" s="19"/>
      <c r="Q156" s="43">
        <f t="shared" si="19"/>
        <v>0</v>
      </c>
    </row>
    <row r="157" spans="1:17" ht="24.6" x14ac:dyDescent="0.65">
      <c r="A157" s="10">
        <v>153</v>
      </c>
      <c r="B157" s="10" t="s">
        <v>536</v>
      </c>
      <c r="C157" s="19" t="s">
        <v>295</v>
      </c>
      <c r="D157" s="71">
        <f>+'5'!I157</f>
        <v>0</v>
      </c>
      <c r="E157" s="90">
        <v>0</v>
      </c>
      <c r="F157" s="46">
        <f t="shared" si="20"/>
        <v>0</v>
      </c>
      <c r="G157" s="101">
        <v>0</v>
      </c>
      <c r="H157" s="99">
        <v>0</v>
      </c>
      <c r="I157" s="46">
        <f t="shared" si="16"/>
        <v>0</v>
      </c>
      <c r="J157" s="91"/>
      <c r="K157" s="20">
        <v>50</v>
      </c>
      <c r="L157" s="72">
        <f t="shared" si="17"/>
        <v>0</v>
      </c>
      <c r="M157" s="17" t="s">
        <v>16</v>
      </c>
      <c r="N157" s="18">
        <v>0</v>
      </c>
      <c r="O157" s="23">
        <f t="shared" si="18"/>
        <v>0</v>
      </c>
      <c r="P157" s="19"/>
      <c r="Q157" s="43">
        <f t="shared" si="19"/>
        <v>0</v>
      </c>
    </row>
    <row r="158" spans="1:17" ht="24.6" x14ac:dyDescent="0.65">
      <c r="A158" s="10">
        <v>154</v>
      </c>
      <c r="B158" s="10"/>
      <c r="C158" s="19" t="s">
        <v>363</v>
      </c>
      <c r="D158" s="71">
        <f>+'5'!I158</f>
        <v>0</v>
      </c>
      <c r="E158" s="90">
        <v>0</v>
      </c>
      <c r="F158" s="46">
        <f t="shared" si="20"/>
        <v>0</v>
      </c>
      <c r="G158" s="101">
        <v>0</v>
      </c>
      <c r="H158" s="99">
        <v>0</v>
      </c>
      <c r="I158" s="46">
        <f t="shared" si="16"/>
        <v>0</v>
      </c>
      <c r="J158" s="91"/>
      <c r="K158" s="20">
        <v>65</v>
      </c>
      <c r="L158" s="72">
        <f t="shared" si="17"/>
        <v>0</v>
      </c>
      <c r="M158" s="17" t="s">
        <v>16</v>
      </c>
      <c r="N158" s="18">
        <v>0</v>
      </c>
      <c r="O158" s="23">
        <f t="shared" si="18"/>
        <v>0</v>
      </c>
      <c r="P158" s="19"/>
      <c r="Q158" s="43">
        <f t="shared" si="19"/>
        <v>0</v>
      </c>
    </row>
    <row r="159" spans="1:17" ht="24.6" x14ac:dyDescent="0.65">
      <c r="A159" s="10">
        <v>155</v>
      </c>
      <c r="B159" s="10"/>
      <c r="C159" s="19" t="s">
        <v>364</v>
      </c>
      <c r="D159" s="71">
        <f>+'5'!I159</f>
        <v>0</v>
      </c>
      <c r="E159" s="90">
        <v>0</v>
      </c>
      <c r="F159" s="46">
        <f t="shared" si="20"/>
        <v>0</v>
      </c>
      <c r="G159" s="101">
        <v>0</v>
      </c>
      <c r="H159" s="99">
        <v>0</v>
      </c>
      <c r="I159" s="46">
        <f t="shared" si="16"/>
        <v>0</v>
      </c>
      <c r="J159" s="91"/>
      <c r="K159" s="20">
        <v>50</v>
      </c>
      <c r="L159" s="72">
        <f t="shared" si="17"/>
        <v>0</v>
      </c>
      <c r="M159" s="17" t="s">
        <v>16</v>
      </c>
      <c r="N159" s="18">
        <v>0</v>
      </c>
      <c r="O159" s="23">
        <f t="shared" si="18"/>
        <v>0</v>
      </c>
      <c r="P159" s="19"/>
      <c r="Q159" s="43">
        <f t="shared" si="19"/>
        <v>0</v>
      </c>
    </row>
    <row r="160" spans="1:17" ht="24.6" x14ac:dyDescent="0.65">
      <c r="A160" s="10">
        <v>156</v>
      </c>
      <c r="B160" s="10"/>
      <c r="C160" s="19" t="s">
        <v>365</v>
      </c>
      <c r="D160" s="71">
        <f>+'5'!I160</f>
        <v>0</v>
      </c>
      <c r="E160" s="90">
        <v>0</v>
      </c>
      <c r="F160" s="46">
        <f t="shared" si="20"/>
        <v>0</v>
      </c>
      <c r="G160" s="101">
        <v>0</v>
      </c>
      <c r="H160" s="99">
        <v>0</v>
      </c>
      <c r="I160" s="46">
        <f t="shared" si="16"/>
        <v>0</v>
      </c>
      <c r="J160" s="91"/>
      <c r="K160" s="20">
        <v>50</v>
      </c>
      <c r="L160" s="72">
        <f t="shared" si="17"/>
        <v>0</v>
      </c>
      <c r="M160" s="17" t="s">
        <v>16</v>
      </c>
      <c r="N160" s="18">
        <v>0</v>
      </c>
      <c r="O160" s="23">
        <f t="shared" si="18"/>
        <v>0</v>
      </c>
      <c r="P160" s="19"/>
      <c r="Q160" s="43">
        <f t="shared" si="19"/>
        <v>0</v>
      </c>
    </row>
    <row r="161" spans="1:17" ht="24.6" x14ac:dyDescent="0.65">
      <c r="A161" s="10">
        <v>157</v>
      </c>
      <c r="B161" s="10"/>
      <c r="C161" s="19" t="s">
        <v>366</v>
      </c>
      <c r="D161" s="71">
        <f>+'5'!I161</f>
        <v>0</v>
      </c>
      <c r="E161" s="90">
        <v>0</v>
      </c>
      <c r="F161" s="46">
        <f t="shared" si="20"/>
        <v>0</v>
      </c>
      <c r="G161" s="101">
        <v>0</v>
      </c>
      <c r="H161" s="99">
        <v>0</v>
      </c>
      <c r="I161" s="46">
        <f t="shared" si="16"/>
        <v>0</v>
      </c>
      <c r="J161" s="91"/>
      <c r="K161" s="20">
        <v>60</v>
      </c>
      <c r="L161" s="72">
        <f t="shared" si="17"/>
        <v>0</v>
      </c>
      <c r="M161" s="17" t="s">
        <v>16</v>
      </c>
      <c r="N161" s="18">
        <v>0</v>
      </c>
      <c r="O161" s="23">
        <f t="shared" si="18"/>
        <v>0</v>
      </c>
      <c r="P161" s="19"/>
      <c r="Q161" s="43">
        <f t="shared" si="19"/>
        <v>0</v>
      </c>
    </row>
    <row r="162" spans="1:17" ht="24.6" x14ac:dyDescent="0.65">
      <c r="A162" s="10">
        <v>158</v>
      </c>
      <c r="B162" s="10"/>
      <c r="C162" s="19" t="s">
        <v>367</v>
      </c>
      <c r="D162" s="71">
        <f>+'5'!I162</f>
        <v>0</v>
      </c>
      <c r="E162" s="90">
        <v>0</v>
      </c>
      <c r="F162" s="46">
        <f t="shared" si="20"/>
        <v>0</v>
      </c>
      <c r="G162" s="101">
        <v>0</v>
      </c>
      <c r="H162" s="99">
        <v>0</v>
      </c>
      <c r="I162" s="46">
        <f t="shared" si="16"/>
        <v>0</v>
      </c>
      <c r="J162" s="91"/>
      <c r="K162" s="20">
        <v>60</v>
      </c>
      <c r="L162" s="72">
        <f t="shared" si="17"/>
        <v>0</v>
      </c>
      <c r="M162" s="17" t="s">
        <v>16</v>
      </c>
      <c r="N162" s="18">
        <v>0</v>
      </c>
      <c r="O162" s="23">
        <f t="shared" si="18"/>
        <v>0</v>
      </c>
      <c r="P162" s="19"/>
      <c r="Q162" s="43">
        <f t="shared" si="19"/>
        <v>0</v>
      </c>
    </row>
    <row r="163" spans="1:17" ht="24.6" x14ac:dyDescent="0.65">
      <c r="A163" s="10">
        <v>159</v>
      </c>
      <c r="B163" s="10"/>
      <c r="C163" s="19" t="s">
        <v>360</v>
      </c>
      <c r="D163" s="71">
        <f>+'5'!I163</f>
        <v>0</v>
      </c>
      <c r="E163" s="90">
        <v>0</v>
      </c>
      <c r="F163" s="46">
        <f t="shared" si="20"/>
        <v>0</v>
      </c>
      <c r="G163" s="101">
        <v>0</v>
      </c>
      <c r="H163" s="99">
        <v>0</v>
      </c>
      <c r="I163" s="46">
        <f t="shared" si="16"/>
        <v>0</v>
      </c>
      <c r="J163" s="91"/>
      <c r="K163" s="20">
        <v>40</v>
      </c>
      <c r="L163" s="72">
        <f t="shared" si="17"/>
        <v>0</v>
      </c>
      <c r="M163" s="17" t="s">
        <v>16</v>
      </c>
      <c r="N163" s="18">
        <v>0</v>
      </c>
      <c r="O163" s="23">
        <f t="shared" si="18"/>
        <v>0</v>
      </c>
      <c r="P163" s="19"/>
      <c r="Q163" s="43">
        <f t="shared" si="19"/>
        <v>0</v>
      </c>
    </row>
    <row r="164" spans="1:17" ht="24.6" x14ac:dyDescent="0.65">
      <c r="A164" s="10">
        <v>160</v>
      </c>
      <c r="B164" s="10"/>
      <c r="C164" s="19" t="s">
        <v>148</v>
      </c>
      <c r="D164" s="71">
        <f>+'5'!I164</f>
        <v>0</v>
      </c>
      <c r="E164" s="90">
        <v>0</v>
      </c>
      <c r="F164" s="46">
        <f t="shared" si="20"/>
        <v>0</v>
      </c>
      <c r="G164" s="101">
        <v>0</v>
      </c>
      <c r="H164" s="99">
        <v>0</v>
      </c>
      <c r="I164" s="46">
        <f t="shared" si="16"/>
        <v>0</v>
      </c>
      <c r="J164" s="91"/>
      <c r="K164" s="20">
        <v>45</v>
      </c>
      <c r="L164" s="72">
        <f t="shared" si="17"/>
        <v>0</v>
      </c>
      <c r="M164" s="17" t="s">
        <v>16</v>
      </c>
      <c r="N164" s="18">
        <v>0</v>
      </c>
      <c r="O164" s="23">
        <f t="shared" si="18"/>
        <v>0</v>
      </c>
      <c r="P164" s="19"/>
      <c r="Q164" s="43">
        <f t="shared" si="19"/>
        <v>0</v>
      </c>
    </row>
    <row r="165" spans="1:17" ht="24.6" x14ac:dyDescent="0.65">
      <c r="A165" s="10">
        <v>161</v>
      </c>
      <c r="B165" s="10"/>
      <c r="C165" s="19" t="s">
        <v>149</v>
      </c>
      <c r="D165" s="71">
        <f>+'5'!I165</f>
        <v>0</v>
      </c>
      <c r="E165" s="90">
        <v>0</v>
      </c>
      <c r="F165" s="46">
        <f t="shared" si="20"/>
        <v>0</v>
      </c>
      <c r="G165" s="101">
        <v>0</v>
      </c>
      <c r="H165" s="99">
        <v>0</v>
      </c>
      <c r="I165" s="46">
        <f t="shared" si="16"/>
        <v>0</v>
      </c>
      <c r="J165" s="91"/>
      <c r="K165" s="20">
        <v>45</v>
      </c>
      <c r="L165" s="72">
        <f t="shared" si="17"/>
        <v>0</v>
      </c>
      <c r="M165" s="17" t="s">
        <v>16</v>
      </c>
      <c r="N165" s="18">
        <v>0</v>
      </c>
      <c r="O165" s="23">
        <f t="shared" si="18"/>
        <v>0</v>
      </c>
      <c r="P165" s="19"/>
      <c r="Q165" s="43">
        <f t="shared" si="19"/>
        <v>0</v>
      </c>
    </row>
    <row r="166" spans="1:17" ht="24.6" x14ac:dyDescent="0.65">
      <c r="A166" s="10">
        <v>162</v>
      </c>
      <c r="B166" s="10"/>
      <c r="C166" s="19" t="s">
        <v>150</v>
      </c>
      <c r="D166" s="71">
        <f>+'5'!I166</f>
        <v>0</v>
      </c>
      <c r="E166" s="90">
        <v>0</v>
      </c>
      <c r="F166" s="46">
        <f t="shared" si="20"/>
        <v>0</v>
      </c>
      <c r="G166" s="101">
        <v>0</v>
      </c>
      <c r="H166" s="99">
        <v>0</v>
      </c>
      <c r="I166" s="46">
        <f t="shared" si="16"/>
        <v>0</v>
      </c>
      <c r="J166" s="91"/>
      <c r="K166" s="20">
        <v>45</v>
      </c>
      <c r="L166" s="72">
        <f t="shared" si="17"/>
        <v>0</v>
      </c>
      <c r="M166" s="17" t="s">
        <v>16</v>
      </c>
      <c r="N166" s="18">
        <v>0</v>
      </c>
      <c r="O166" s="23">
        <f t="shared" si="18"/>
        <v>0</v>
      </c>
      <c r="P166" s="19"/>
      <c r="Q166" s="43">
        <f t="shared" si="19"/>
        <v>0</v>
      </c>
    </row>
    <row r="167" spans="1:17" ht="24.6" x14ac:dyDescent="0.65">
      <c r="A167" s="10">
        <v>163</v>
      </c>
      <c r="B167" s="10"/>
      <c r="C167" s="19" t="s">
        <v>151</v>
      </c>
      <c r="D167" s="71">
        <f>+'5'!I167</f>
        <v>0</v>
      </c>
      <c r="E167" s="90">
        <v>0</v>
      </c>
      <c r="F167" s="46">
        <f t="shared" si="20"/>
        <v>0</v>
      </c>
      <c r="G167" s="101">
        <v>0</v>
      </c>
      <c r="H167" s="99">
        <v>0</v>
      </c>
      <c r="I167" s="46">
        <f t="shared" si="16"/>
        <v>0</v>
      </c>
      <c r="J167" s="91"/>
      <c r="K167" s="20">
        <v>45</v>
      </c>
      <c r="L167" s="72">
        <f t="shared" si="17"/>
        <v>0</v>
      </c>
      <c r="M167" s="17" t="s">
        <v>16</v>
      </c>
      <c r="N167" s="18">
        <v>0</v>
      </c>
      <c r="O167" s="23">
        <f t="shared" si="18"/>
        <v>0</v>
      </c>
      <c r="P167" s="19"/>
      <c r="Q167" s="43">
        <f t="shared" si="19"/>
        <v>0</v>
      </c>
    </row>
    <row r="168" spans="1:17" ht="24.6" x14ac:dyDescent="0.65">
      <c r="A168" s="10">
        <v>164</v>
      </c>
      <c r="B168" s="10"/>
      <c r="C168" s="19" t="s">
        <v>152</v>
      </c>
      <c r="D168" s="71">
        <f>+'5'!I168</f>
        <v>0</v>
      </c>
      <c r="E168" s="90">
        <v>0</v>
      </c>
      <c r="F168" s="46">
        <f t="shared" si="20"/>
        <v>0</v>
      </c>
      <c r="G168" s="101">
        <v>0</v>
      </c>
      <c r="H168" s="99">
        <v>0</v>
      </c>
      <c r="I168" s="46">
        <f t="shared" si="16"/>
        <v>0</v>
      </c>
      <c r="J168" s="91"/>
      <c r="K168" s="20">
        <v>45</v>
      </c>
      <c r="L168" s="72">
        <f t="shared" si="17"/>
        <v>0</v>
      </c>
      <c r="M168" s="17" t="s">
        <v>16</v>
      </c>
      <c r="N168" s="18">
        <v>0</v>
      </c>
      <c r="O168" s="23">
        <f t="shared" si="18"/>
        <v>0</v>
      </c>
      <c r="P168" s="19"/>
      <c r="Q168" s="43">
        <f t="shared" si="19"/>
        <v>0</v>
      </c>
    </row>
    <row r="169" spans="1:17" ht="24.6" x14ac:dyDescent="0.65">
      <c r="A169" s="10">
        <v>165</v>
      </c>
      <c r="B169" s="10"/>
      <c r="C169" s="19" t="s">
        <v>153</v>
      </c>
      <c r="D169" s="71">
        <f>+'5'!I169</f>
        <v>0</v>
      </c>
      <c r="E169" s="90">
        <v>0</v>
      </c>
      <c r="F169" s="46">
        <f t="shared" si="20"/>
        <v>0</v>
      </c>
      <c r="G169" s="101">
        <v>0</v>
      </c>
      <c r="H169" s="99">
        <v>0</v>
      </c>
      <c r="I169" s="46">
        <f t="shared" si="16"/>
        <v>0</v>
      </c>
      <c r="J169" s="91"/>
      <c r="K169" s="20">
        <v>45</v>
      </c>
      <c r="L169" s="72">
        <f t="shared" si="17"/>
        <v>0</v>
      </c>
      <c r="M169" s="17" t="s">
        <v>16</v>
      </c>
      <c r="N169" s="18">
        <v>0</v>
      </c>
      <c r="O169" s="23">
        <f t="shared" si="18"/>
        <v>0</v>
      </c>
      <c r="P169" s="19"/>
      <c r="Q169" s="43">
        <f t="shared" si="19"/>
        <v>0</v>
      </c>
    </row>
    <row r="170" spans="1:17" ht="24.6" x14ac:dyDescent="0.65">
      <c r="A170" s="10">
        <v>166</v>
      </c>
      <c r="B170" s="10"/>
      <c r="C170" s="19" t="s">
        <v>118</v>
      </c>
      <c r="D170" s="71">
        <f>+'5'!I170</f>
        <v>0</v>
      </c>
      <c r="E170" s="90">
        <v>0</v>
      </c>
      <c r="F170" s="46">
        <f t="shared" si="20"/>
        <v>0</v>
      </c>
      <c r="G170" s="101">
        <v>0</v>
      </c>
      <c r="H170" s="99">
        <v>0</v>
      </c>
      <c r="I170" s="46">
        <f t="shared" si="16"/>
        <v>0</v>
      </c>
      <c r="J170" s="91"/>
      <c r="K170" s="20">
        <v>100</v>
      </c>
      <c r="L170" s="72">
        <f t="shared" si="17"/>
        <v>0</v>
      </c>
      <c r="M170" s="17" t="s">
        <v>16</v>
      </c>
      <c r="N170" s="18">
        <v>0</v>
      </c>
      <c r="O170" s="23">
        <f t="shared" si="18"/>
        <v>0</v>
      </c>
      <c r="P170" s="19"/>
      <c r="Q170" s="43">
        <f t="shared" si="19"/>
        <v>0</v>
      </c>
    </row>
    <row r="171" spans="1:17" ht="24.6" x14ac:dyDescent="0.65">
      <c r="A171" s="10">
        <v>167</v>
      </c>
      <c r="B171" s="10"/>
      <c r="C171" s="19" t="s">
        <v>112</v>
      </c>
      <c r="D171" s="71">
        <f>+'5'!I171</f>
        <v>0</v>
      </c>
      <c r="E171" s="90">
        <v>0</v>
      </c>
      <c r="F171" s="46">
        <f t="shared" si="20"/>
        <v>0</v>
      </c>
      <c r="G171" s="101">
        <v>0</v>
      </c>
      <c r="H171" s="99">
        <v>0</v>
      </c>
      <c r="I171" s="46">
        <f t="shared" si="16"/>
        <v>0</v>
      </c>
      <c r="J171" s="91"/>
      <c r="K171" s="20">
        <v>55</v>
      </c>
      <c r="L171" s="72">
        <f t="shared" si="17"/>
        <v>0</v>
      </c>
      <c r="M171" s="17" t="s">
        <v>16</v>
      </c>
      <c r="N171" s="18">
        <v>0</v>
      </c>
      <c r="O171" s="23">
        <f t="shared" si="18"/>
        <v>0</v>
      </c>
      <c r="P171" s="19"/>
      <c r="Q171" s="43">
        <f t="shared" si="19"/>
        <v>0</v>
      </c>
    </row>
    <row r="172" spans="1:17" ht="24.6" x14ac:dyDescent="0.65">
      <c r="A172" s="10">
        <v>168</v>
      </c>
      <c r="B172" s="10"/>
      <c r="C172" s="19" t="s">
        <v>120</v>
      </c>
      <c r="D172" s="71">
        <f>+'5'!I172</f>
        <v>0</v>
      </c>
      <c r="E172" s="90">
        <v>0</v>
      </c>
      <c r="F172" s="46">
        <f t="shared" si="20"/>
        <v>0</v>
      </c>
      <c r="G172" s="101">
        <v>0</v>
      </c>
      <c r="H172" s="99">
        <v>0</v>
      </c>
      <c r="I172" s="46">
        <f t="shared" si="16"/>
        <v>0</v>
      </c>
      <c r="J172" s="91"/>
      <c r="K172" s="20">
        <v>80</v>
      </c>
      <c r="L172" s="72">
        <f t="shared" si="17"/>
        <v>0</v>
      </c>
      <c r="M172" s="17" t="s">
        <v>16</v>
      </c>
      <c r="N172" s="18">
        <v>0</v>
      </c>
      <c r="O172" s="23">
        <f t="shared" si="18"/>
        <v>0</v>
      </c>
      <c r="P172" s="19"/>
      <c r="Q172" s="43">
        <f t="shared" si="19"/>
        <v>0</v>
      </c>
    </row>
    <row r="173" spans="1:17" ht="24.6" x14ac:dyDescent="0.65">
      <c r="A173" s="10">
        <v>169</v>
      </c>
      <c r="B173" s="10"/>
      <c r="C173" s="19" t="s">
        <v>139</v>
      </c>
      <c r="D173" s="71">
        <f>+'5'!I173</f>
        <v>0</v>
      </c>
      <c r="E173" s="90">
        <v>0</v>
      </c>
      <c r="F173" s="46">
        <f t="shared" si="20"/>
        <v>0</v>
      </c>
      <c r="G173" s="101">
        <v>0</v>
      </c>
      <c r="H173" s="99">
        <v>0</v>
      </c>
      <c r="I173" s="46">
        <f t="shared" si="16"/>
        <v>0</v>
      </c>
      <c r="J173" s="91"/>
      <c r="K173" s="20">
        <v>10</v>
      </c>
      <c r="L173" s="72">
        <f t="shared" si="17"/>
        <v>0</v>
      </c>
      <c r="M173" s="17" t="s">
        <v>16</v>
      </c>
      <c r="N173" s="18">
        <v>0</v>
      </c>
      <c r="O173" s="23">
        <f t="shared" si="18"/>
        <v>0</v>
      </c>
      <c r="P173" s="19"/>
      <c r="Q173" s="43">
        <f t="shared" si="19"/>
        <v>0</v>
      </c>
    </row>
    <row r="174" spans="1:17" ht="24.6" x14ac:dyDescent="0.65">
      <c r="A174" s="10">
        <v>170</v>
      </c>
      <c r="B174" s="10"/>
      <c r="C174" s="19" t="s">
        <v>261</v>
      </c>
      <c r="D174" s="71">
        <f>+'5'!I174</f>
        <v>1</v>
      </c>
      <c r="E174" s="90">
        <v>0</v>
      </c>
      <c r="F174" s="46">
        <f t="shared" si="20"/>
        <v>1</v>
      </c>
      <c r="G174" s="101">
        <v>0</v>
      </c>
      <c r="H174" s="99">
        <v>0</v>
      </c>
      <c r="I174" s="46">
        <f t="shared" si="16"/>
        <v>1</v>
      </c>
      <c r="J174" s="91"/>
      <c r="K174" s="20">
        <v>35</v>
      </c>
      <c r="L174" s="72">
        <f t="shared" si="17"/>
        <v>0</v>
      </c>
      <c r="M174" s="17" t="s">
        <v>16</v>
      </c>
      <c r="N174" s="18">
        <v>0</v>
      </c>
      <c r="O174" s="23">
        <f t="shared" si="18"/>
        <v>0</v>
      </c>
      <c r="P174" s="19"/>
      <c r="Q174" s="43">
        <f t="shared" si="19"/>
        <v>0</v>
      </c>
    </row>
    <row r="175" spans="1:17" ht="24.6" x14ac:dyDescent="0.65">
      <c r="A175" s="10">
        <v>171</v>
      </c>
      <c r="B175" s="10"/>
      <c r="C175" s="19" t="s">
        <v>262</v>
      </c>
      <c r="D175" s="71">
        <f>+'5'!I175</f>
        <v>5</v>
      </c>
      <c r="E175" s="90">
        <v>0</v>
      </c>
      <c r="F175" s="46">
        <f t="shared" si="20"/>
        <v>5</v>
      </c>
      <c r="G175" s="101">
        <v>0</v>
      </c>
      <c r="H175" s="99">
        <v>0</v>
      </c>
      <c r="I175" s="46">
        <f t="shared" si="16"/>
        <v>1</v>
      </c>
      <c r="J175" s="91">
        <v>4</v>
      </c>
      <c r="K175" s="20">
        <v>40</v>
      </c>
      <c r="L175" s="72">
        <f t="shared" si="17"/>
        <v>160</v>
      </c>
      <c r="M175" s="17" t="s">
        <v>456</v>
      </c>
      <c r="N175" s="18">
        <v>20</v>
      </c>
      <c r="O175" s="23">
        <f t="shared" si="18"/>
        <v>140</v>
      </c>
      <c r="P175" s="19"/>
      <c r="Q175" s="43">
        <f t="shared" si="19"/>
        <v>0</v>
      </c>
    </row>
    <row r="176" spans="1:17" ht="24.6" x14ac:dyDescent="0.65">
      <c r="A176" s="10">
        <v>172</v>
      </c>
      <c r="B176" s="10"/>
      <c r="C176" s="19" t="s">
        <v>176</v>
      </c>
      <c r="D176" s="71">
        <f>+'5'!I176</f>
        <v>0</v>
      </c>
      <c r="E176" s="90">
        <v>0</v>
      </c>
      <c r="F176" s="46">
        <f t="shared" si="20"/>
        <v>0</v>
      </c>
      <c r="G176" s="101">
        <v>0</v>
      </c>
      <c r="H176" s="99">
        <v>0</v>
      </c>
      <c r="I176" s="46">
        <f t="shared" si="16"/>
        <v>0</v>
      </c>
      <c r="J176" s="91"/>
      <c r="K176" s="20">
        <v>50</v>
      </c>
      <c r="L176" s="72">
        <f t="shared" si="17"/>
        <v>0</v>
      </c>
      <c r="M176" s="17" t="s">
        <v>16</v>
      </c>
      <c r="N176" s="18">
        <v>0</v>
      </c>
      <c r="O176" s="23">
        <f t="shared" si="18"/>
        <v>0</v>
      </c>
      <c r="P176" s="19"/>
      <c r="Q176" s="43">
        <f t="shared" si="19"/>
        <v>0</v>
      </c>
    </row>
    <row r="177" spans="1:17" ht="24.6" x14ac:dyDescent="0.65">
      <c r="A177" s="10">
        <v>173</v>
      </c>
      <c r="B177" s="10"/>
      <c r="C177" s="19" t="s">
        <v>177</v>
      </c>
      <c r="D177" s="71">
        <f>+'5'!I177</f>
        <v>0</v>
      </c>
      <c r="E177" s="90">
        <v>0</v>
      </c>
      <c r="F177" s="46">
        <f t="shared" si="20"/>
        <v>0</v>
      </c>
      <c r="G177" s="101">
        <v>0</v>
      </c>
      <c r="H177" s="99">
        <v>0</v>
      </c>
      <c r="I177" s="46">
        <f t="shared" si="16"/>
        <v>0</v>
      </c>
      <c r="J177" s="91"/>
      <c r="K177" s="20">
        <v>50</v>
      </c>
      <c r="L177" s="72">
        <f t="shared" si="17"/>
        <v>0</v>
      </c>
      <c r="M177" s="17" t="s">
        <v>16</v>
      </c>
      <c r="N177" s="18">
        <v>0</v>
      </c>
      <c r="O177" s="23">
        <f t="shared" si="18"/>
        <v>0</v>
      </c>
      <c r="P177" s="19"/>
      <c r="Q177" s="43">
        <f t="shared" si="19"/>
        <v>0</v>
      </c>
    </row>
    <row r="178" spans="1:17" ht="24.6" x14ac:dyDescent="0.65">
      <c r="A178" s="10">
        <v>174</v>
      </c>
      <c r="B178" s="10"/>
      <c r="C178" s="19" t="s">
        <v>178</v>
      </c>
      <c r="D178" s="71">
        <f>+'5'!I178</f>
        <v>0</v>
      </c>
      <c r="E178" s="90">
        <v>0</v>
      </c>
      <c r="F178" s="46">
        <f t="shared" si="20"/>
        <v>0</v>
      </c>
      <c r="G178" s="101">
        <v>0</v>
      </c>
      <c r="H178" s="99">
        <v>0</v>
      </c>
      <c r="I178" s="46">
        <f t="shared" si="16"/>
        <v>0</v>
      </c>
      <c r="J178" s="91"/>
      <c r="K178" s="20">
        <v>50</v>
      </c>
      <c r="L178" s="72">
        <f t="shared" si="17"/>
        <v>0</v>
      </c>
      <c r="M178" s="17" t="s">
        <v>16</v>
      </c>
      <c r="N178" s="18">
        <v>0</v>
      </c>
      <c r="O178" s="23">
        <f t="shared" si="18"/>
        <v>0</v>
      </c>
      <c r="P178" s="19"/>
      <c r="Q178" s="43">
        <f t="shared" si="19"/>
        <v>0</v>
      </c>
    </row>
    <row r="179" spans="1:17" ht="24.6" x14ac:dyDescent="0.65">
      <c r="A179" s="10">
        <v>175</v>
      </c>
      <c r="B179" s="10"/>
      <c r="C179" s="19" t="s">
        <v>182</v>
      </c>
      <c r="D179" s="71">
        <f>+'5'!I179</f>
        <v>0</v>
      </c>
      <c r="E179" s="90">
        <v>0</v>
      </c>
      <c r="F179" s="46">
        <f t="shared" si="20"/>
        <v>0</v>
      </c>
      <c r="G179" s="101">
        <v>0</v>
      </c>
      <c r="H179" s="99">
        <v>0</v>
      </c>
      <c r="I179" s="46">
        <f t="shared" si="16"/>
        <v>0</v>
      </c>
      <c r="J179" s="91"/>
      <c r="K179" s="20">
        <v>90</v>
      </c>
      <c r="L179" s="72">
        <f t="shared" si="17"/>
        <v>0</v>
      </c>
      <c r="M179" s="17" t="s">
        <v>16</v>
      </c>
      <c r="N179" s="18">
        <v>0</v>
      </c>
      <c r="O179" s="23">
        <f t="shared" si="18"/>
        <v>0</v>
      </c>
      <c r="P179" s="19"/>
      <c r="Q179" s="43">
        <f t="shared" si="19"/>
        <v>0</v>
      </c>
    </row>
    <row r="180" spans="1:17" ht="24.6" x14ac:dyDescent="0.65">
      <c r="A180" s="10">
        <v>176</v>
      </c>
      <c r="B180" s="10"/>
      <c r="C180" s="19" t="s">
        <v>361</v>
      </c>
      <c r="D180" s="71">
        <f>+'5'!I180</f>
        <v>0</v>
      </c>
      <c r="E180" s="90">
        <v>0</v>
      </c>
      <c r="F180" s="46">
        <f t="shared" si="20"/>
        <v>0</v>
      </c>
      <c r="G180" s="101">
        <v>0</v>
      </c>
      <c r="H180" s="99">
        <v>0</v>
      </c>
      <c r="I180" s="46">
        <f t="shared" si="16"/>
        <v>0</v>
      </c>
      <c r="J180" s="91"/>
      <c r="K180" s="20">
        <v>35</v>
      </c>
      <c r="L180" s="72">
        <f t="shared" si="17"/>
        <v>0</v>
      </c>
      <c r="M180" s="17" t="s">
        <v>16</v>
      </c>
      <c r="N180" s="18">
        <v>0</v>
      </c>
      <c r="O180" s="23">
        <f t="shared" si="18"/>
        <v>0</v>
      </c>
      <c r="P180" s="19"/>
      <c r="Q180" s="43">
        <f t="shared" si="19"/>
        <v>0</v>
      </c>
    </row>
    <row r="181" spans="1:17" ht="24.6" x14ac:dyDescent="0.65">
      <c r="A181" s="10">
        <v>177</v>
      </c>
      <c r="B181" s="10"/>
      <c r="C181" s="19" t="s">
        <v>296</v>
      </c>
      <c r="D181" s="71">
        <f>+'5'!I181</f>
        <v>0</v>
      </c>
      <c r="E181" s="90">
        <v>0</v>
      </c>
      <c r="F181" s="46">
        <f t="shared" si="20"/>
        <v>0</v>
      </c>
      <c r="G181" s="101">
        <v>0</v>
      </c>
      <c r="H181" s="99">
        <v>0</v>
      </c>
      <c r="I181" s="46">
        <f t="shared" si="16"/>
        <v>0</v>
      </c>
      <c r="J181" s="91"/>
      <c r="K181" s="20">
        <v>35</v>
      </c>
      <c r="L181" s="72">
        <f t="shared" si="17"/>
        <v>0</v>
      </c>
      <c r="M181" s="17" t="s">
        <v>16</v>
      </c>
      <c r="N181" s="18">
        <v>0</v>
      </c>
      <c r="O181" s="23">
        <f t="shared" si="18"/>
        <v>0</v>
      </c>
      <c r="P181" s="19"/>
      <c r="Q181" s="43">
        <f t="shared" si="19"/>
        <v>0</v>
      </c>
    </row>
    <row r="182" spans="1:17" ht="24.6" x14ac:dyDescent="0.65">
      <c r="A182" s="10">
        <v>178</v>
      </c>
      <c r="B182" s="10" t="s">
        <v>526</v>
      </c>
      <c r="C182" s="19" t="s">
        <v>297</v>
      </c>
      <c r="D182" s="71">
        <f>+'5'!I182</f>
        <v>20</v>
      </c>
      <c r="E182" s="90">
        <v>0</v>
      </c>
      <c r="F182" s="46">
        <f t="shared" si="20"/>
        <v>20</v>
      </c>
      <c r="G182" s="101">
        <v>0</v>
      </c>
      <c r="H182" s="99">
        <v>0</v>
      </c>
      <c r="I182" s="46">
        <f t="shared" si="16"/>
        <v>19</v>
      </c>
      <c r="J182" s="91">
        <v>1</v>
      </c>
      <c r="K182" s="20">
        <v>60</v>
      </c>
      <c r="L182" s="72">
        <f t="shared" si="17"/>
        <v>60</v>
      </c>
      <c r="M182" s="17" t="s">
        <v>16</v>
      </c>
      <c r="N182" s="18">
        <v>0</v>
      </c>
      <c r="O182" s="23">
        <f t="shared" si="18"/>
        <v>60</v>
      </c>
      <c r="P182" s="19"/>
      <c r="Q182" s="43">
        <f t="shared" si="19"/>
        <v>0</v>
      </c>
    </row>
    <row r="183" spans="1:17" ht="24.6" x14ac:dyDescent="0.65">
      <c r="A183" s="10">
        <v>179</v>
      </c>
      <c r="B183" s="10" t="s">
        <v>525</v>
      </c>
      <c r="C183" s="19" t="s">
        <v>298</v>
      </c>
      <c r="D183" s="71">
        <f>+'5'!I183</f>
        <v>19</v>
      </c>
      <c r="E183" s="90">
        <v>0</v>
      </c>
      <c r="F183" s="46">
        <f t="shared" si="20"/>
        <v>19</v>
      </c>
      <c r="G183" s="101">
        <v>0</v>
      </c>
      <c r="H183" s="99">
        <v>0</v>
      </c>
      <c r="I183" s="46">
        <f t="shared" si="16"/>
        <v>19</v>
      </c>
      <c r="J183" s="91"/>
      <c r="K183" s="20">
        <v>120</v>
      </c>
      <c r="L183" s="72">
        <f t="shared" si="17"/>
        <v>0</v>
      </c>
      <c r="M183" s="17" t="s">
        <v>16</v>
      </c>
      <c r="N183" s="18">
        <v>0</v>
      </c>
      <c r="O183" s="23">
        <f t="shared" si="18"/>
        <v>0</v>
      </c>
      <c r="P183" s="19"/>
      <c r="Q183" s="43">
        <f t="shared" si="19"/>
        <v>0</v>
      </c>
    </row>
    <row r="184" spans="1:17" ht="24.6" x14ac:dyDescent="0.65">
      <c r="A184" s="10">
        <v>180</v>
      </c>
      <c r="B184" s="10"/>
      <c r="C184" s="19" t="s">
        <v>345</v>
      </c>
      <c r="D184" s="71">
        <f>+'5'!I184</f>
        <v>0</v>
      </c>
      <c r="E184" s="90">
        <v>0</v>
      </c>
      <c r="F184" s="46">
        <f t="shared" si="20"/>
        <v>0</v>
      </c>
      <c r="G184" s="101">
        <v>0</v>
      </c>
      <c r="H184" s="99">
        <v>0</v>
      </c>
      <c r="I184" s="46">
        <f t="shared" si="16"/>
        <v>0</v>
      </c>
      <c r="J184" s="91"/>
      <c r="K184" s="20">
        <v>60</v>
      </c>
      <c r="L184" s="72">
        <f t="shared" si="17"/>
        <v>0</v>
      </c>
      <c r="M184" s="17" t="s">
        <v>16</v>
      </c>
      <c r="N184" s="18">
        <v>0</v>
      </c>
      <c r="O184" s="23">
        <f t="shared" si="18"/>
        <v>0</v>
      </c>
      <c r="P184" s="19"/>
      <c r="Q184" s="43">
        <f t="shared" si="19"/>
        <v>0</v>
      </c>
    </row>
    <row r="185" spans="1:17" ht="24.6" x14ac:dyDescent="0.65">
      <c r="A185" s="10">
        <v>181</v>
      </c>
      <c r="B185" s="10" t="s">
        <v>528</v>
      </c>
      <c r="C185" s="19" t="s">
        <v>346</v>
      </c>
      <c r="D185" s="71">
        <f>+'5'!I185</f>
        <v>0</v>
      </c>
      <c r="E185" s="90">
        <v>0</v>
      </c>
      <c r="F185" s="46">
        <f t="shared" si="20"/>
        <v>0</v>
      </c>
      <c r="G185" s="101">
        <v>0</v>
      </c>
      <c r="H185" s="99">
        <v>0</v>
      </c>
      <c r="I185" s="46">
        <f t="shared" si="16"/>
        <v>0</v>
      </c>
      <c r="J185" s="91"/>
      <c r="K185" s="20">
        <v>120</v>
      </c>
      <c r="L185" s="72">
        <f t="shared" si="17"/>
        <v>0</v>
      </c>
      <c r="M185" s="17" t="s">
        <v>16</v>
      </c>
      <c r="N185" s="18">
        <v>0</v>
      </c>
      <c r="O185" s="23">
        <f t="shared" si="18"/>
        <v>0</v>
      </c>
      <c r="P185" s="19"/>
      <c r="Q185" s="43">
        <f t="shared" si="19"/>
        <v>0</v>
      </c>
    </row>
    <row r="186" spans="1:17" ht="24.6" x14ac:dyDescent="0.65">
      <c r="A186" s="10">
        <v>182</v>
      </c>
      <c r="B186" s="10"/>
      <c r="C186" s="19" t="s">
        <v>109</v>
      </c>
      <c r="D186" s="71">
        <f>+'5'!I186</f>
        <v>0</v>
      </c>
      <c r="E186" s="90">
        <v>0</v>
      </c>
      <c r="F186" s="46">
        <f t="shared" si="20"/>
        <v>0</v>
      </c>
      <c r="G186" s="101">
        <v>0</v>
      </c>
      <c r="H186" s="99">
        <v>0</v>
      </c>
      <c r="I186" s="46">
        <f t="shared" si="16"/>
        <v>0</v>
      </c>
      <c r="J186" s="91"/>
      <c r="K186" s="20">
        <v>50</v>
      </c>
      <c r="L186" s="72">
        <f t="shared" si="17"/>
        <v>0</v>
      </c>
      <c r="M186" s="17" t="s">
        <v>16</v>
      </c>
      <c r="N186" s="18">
        <v>0</v>
      </c>
      <c r="O186" s="23">
        <f t="shared" si="18"/>
        <v>0</v>
      </c>
      <c r="P186" s="19"/>
      <c r="Q186" s="43">
        <f t="shared" si="19"/>
        <v>0</v>
      </c>
    </row>
    <row r="187" spans="1:17" ht="24.6" x14ac:dyDescent="0.65">
      <c r="A187" s="10">
        <v>183</v>
      </c>
      <c r="B187" s="10"/>
      <c r="C187" s="19" t="s">
        <v>110</v>
      </c>
      <c r="D187" s="71">
        <f>+'5'!I187</f>
        <v>0</v>
      </c>
      <c r="E187" s="90">
        <v>0</v>
      </c>
      <c r="F187" s="46">
        <f t="shared" si="20"/>
        <v>0</v>
      </c>
      <c r="G187" s="101">
        <v>0</v>
      </c>
      <c r="H187" s="99">
        <v>0</v>
      </c>
      <c r="I187" s="46">
        <f t="shared" si="16"/>
        <v>0</v>
      </c>
      <c r="J187" s="91"/>
      <c r="K187" s="20">
        <v>50</v>
      </c>
      <c r="L187" s="72">
        <f t="shared" si="17"/>
        <v>0</v>
      </c>
      <c r="M187" s="17" t="s">
        <v>16</v>
      </c>
      <c r="N187" s="18">
        <v>0</v>
      </c>
      <c r="O187" s="23">
        <f t="shared" si="18"/>
        <v>0</v>
      </c>
      <c r="P187" s="19"/>
      <c r="Q187" s="43">
        <f t="shared" si="19"/>
        <v>0</v>
      </c>
    </row>
    <row r="188" spans="1:17" ht="24.6" x14ac:dyDescent="0.65">
      <c r="A188" s="10">
        <v>184</v>
      </c>
      <c r="B188" s="10"/>
      <c r="C188" s="19" t="s">
        <v>162</v>
      </c>
      <c r="D188" s="71">
        <f>+'5'!I188</f>
        <v>0</v>
      </c>
      <c r="E188" s="90">
        <v>0</v>
      </c>
      <c r="F188" s="46">
        <f t="shared" si="20"/>
        <v>0</v>
      </c>
      <c r="G188" s="101">
        <v>0</v>
      </c>
      <c r="H188" s="99">
        <v>0</v>
      </c>
      <c r="I188" s="46">
        <f t="shared" si="16"/>
        <v>0</v>
      </c>
      <c r="J188" s="91"/>
      <c r="K188" s="20">
        <v>120</v>
      </c>
      <c r="L188" s="72">
        <f t="shared" si="17"/>
        <v>0</v>
      </c>
      <c r="M188" s="17" t="s">
        <v>16</v>
      </c>
      <c r="N188" s="18">
        <v>0</v>
      </c>
      <c r="O188" s="23">
        <f t="shared" si="18"/>
        <v>0</v>
      </c>
      <c r="P188" s="19"/>
      <c r="Q188" s="43">
        <f t="shared" si="19"/>
        <v>0</v>
      </c>
    </row>
    <row r="189" spans="1:17" ht="24.6" x14ac:dyDescent="0.65">
      <c r="A189" s="10">
        <v>185</v>
      </c>
      <c r="B189" s="10"/>
      <c r="C189" s="19" t="s">
        <v>163</v>
      </c>
      <c r="D189" s="71">
        <f>+'5'!I189</f>
        <v>0</v>
      </c>
      <c r="E189" s="90">
        <v>0</v>
      </c>
      <c r="F189" s="46">
        <f t="shared" si="20"/>
        <v>0</v>
      </c>
      <c r="G189" s="101">
        <v>0</v>
      </c>
      <c r="H189" s="99">
        <v>0</v>
      </c>
      <c r="I189" s="46">
        <f t="shared" si="16"/>
        <v>0</v>
      </c>
      <c r="J189" s="91"/>
      <c r="K189" s="20">
        <v>120</v>
      </c>
      <c r="L189" s="72">
        <f t="shared" si="17"/>
        <v>0</v>
      </c>
      <c r="M189" s="17" t="s">
        <v>16</v>
      </c>
      <c r="N189" s="18">
        <v>0</v>
      </c>
      <c r="O189" s="23">
        <f t="shared" si="18"/>
        <v>0</v>
      </c>
      <c r="P189" s="19"/>
      <c r="Q189" s="43">
        <f t="shared" si="19"/>
        <v>0</v>
      </c>
    </row>
    <row r="190" spans="1:17" ht="24.6" x14ac:dyDescent="0.65">
      <c r="A190" s="10">
        <v>186</v>
      </c>
      <c r="B190" s="10"/>
      <c r="C190" s="19" t="s">
        <v>154</v>
      </c>
      <c r="D190" s="71">
        <f>+'5'!I190</f>
        <v>0</v>
      </c>
      <c r="E190" s="90">
        <v>0</v>
      </c>
      <c r="F190" s="46">
        <f t="shared" si="20"/>
        <v>0</v>
      </c>
      <c r="G190" s="101">
        <v>0</v>
      </c>
      <c r="H190" s="99">
        <v>0</v>
      </c>
      <c r="I190" s="46">
        <f t="shared" si="16"/>
        <v>0</v>
      </c>
      <c r="J190" s="91"/>
      <c r="K190" s="20">
        <v>120</v>
      </c>
      <c r="L190" s="72">
        <f t="shared" si="17"/>
        <v>0</v>
      </c>
      <c r="M190" s="17" t="s">
        <v>16</v>
      </c>
      <c r="N190" s="18">
        <v>0</v>
      </c>
      <c r="O190" s="23">
        <f t="shared" si="18"/>
        <v>0</v>
      </c>
      <c r="P190" s="19"/>
      <c r="Q190" s="43">
        <f t="shared" si="19"/>
        <v>0</v>
      </c>
    </row>
    <row r="191" spans="1:17" ht="24.6" x14ac:dyDescent="0.65">
      <c r="A191" s="10">
        <v>187</v>
      </c>
      <c r="B191" s="10"/>
      <c r="C191" s="19" t="s">
        <v>155</v>
      </c>
      <c r="D191" s="71">
        <f>+'5'!I191</f>
        <v>0</v>
      </c>
      <c r="E191" s="90">
        <v>0</v>
      </c>
      <c r="F191" s="46">
        <f t="shared" si="20"/>
        <v>0</v>
      </c>
      <c r="G191" s="101">
        <v>0</v>
      </c>
      <c r="H191" s="99">
        <v>0</v>
      </c>
      <c r="I191" s="46">
        <f t="shared" si="16"/>
        <v>0</v>
      </c>
      <c r="J191" s="91"/>
      <c r="K191" s="20">
        <v>120</v>
      </c>
      <c r="L191" s="72">
        <f t="shared" si="17"/>
        <v>0</v>
      </c>
      <c r="M191" s="17" t="s">
        <v>16</v>
      </c>
      <c r="N191" s="18">
        <v>0</v>
      </c>
      <c r="O191" s="23">
        <f t="shared" si="18"/>
        <v>0</v>
      </c>
      <c r="P191" s="19"/>
      <c r="Q191" s="43">
        <f t="shared" si="19"/>
        <v>0</v>
      </c>
    </row>
    <row r="192" spans="1:17" ht="24.6" x14ac:dyDescent="0.65">
      <c r="A192" s="10">
        <v>188</v>
      </c>
      <c r="B192" s="10"/>
      <c r="C192" s="19" t="s">
        <v>164</v>
      </c>
      <c r="D192" s="71">
        <f>+'5'!I192</f>
        <v>0</v>
      </c>
      <c r="E192" s="90">
        <v>0</v>
      </c>
      <c r="F192" s="46">
        <f t="shared" si="20"/>
        <v>0</v>
      </c>
      <c r="G192" s="101">
        <v>0</v>
      </c>
      <c r="H192" s="99">
        <v>0</v>
      </c>
      <c r="I192" s="46">
        <f t="shared" si="16"/>
        <v>0</v>
      </c>
      <c r="J192" s="91"/>
      <c r="K192" s="20">
        <v>120</v>
      </c>
      <c r="L192" s="72">
        <f t="shared" si="17"/>
        <v>0</v>
      </c>
      <c r="M192" s="17" t="s">
        <v>16</v>
      </c>
      <c r="N192" s="18">
        <v>0</v>
      </c>
      <c r="O192" s="23">
        <f t="shared" si="18"/>
        <v>0</v>
      </c>
      <c r="P192" s="19"/>
      <c r="Q192" s="43">
        <f t="shared" si="19"/>
        <v>0</v>
      </c>
    </row>
    <row r="193" spans="1:30" ht="24.6" x14ac:dyDescent="0.65">
      <c r="A193" s="10">
        <v>189</v>
      </c>
      <c r="B193" s="10"/>
      <c r="C193" s="19" t="s">
        <v>165</v>
      </c>
      <c r="D193" s="71">
        <f>+'5'!I193</f>
        <v>0</v>
      </c>
      <c r="E193" s="90">
        <v>0</v>
      </c>
      <c r="F193" s="46">
        <f t="shared" si="20"/>
        <v>0</v>
      </c>
      <c r="G193" s="101">
        <v>0</v>
      </c>
      <c r="H193" s="99">
        <v>0</v>
      </c>
      <c r="I193" s="46">
        <f t="shared" si="16"/>
        <v>0</v>
      </c>
      <c r="J193" s="91"/>
      <c r="K193" s="20">
        <v>120</v>
      </c>
      <c r="L193" s="72">
        <f t="shared" si="17"/>
        <v>0</v>
      </c>
      <c r="M193" s="17" t="s">
        <v>16</v>
      </c>
      <c r="N193" s="18">
        <v>0</v>
      </c>
      <c r="O193" s="23">
        <f t="shared" si="18"/>
        <v>0</v>
      </c>
      <c r="P193" s="19"/>
      <c r="Q193" s="43">
        <f t="shared" si="19"/>
        <v>0</v>
      </c>
    </row>
    <row r="194" spans="1:30" ht="24.6" x14ac:dyDescent="0.65">
      <c r="A194" s="10">
        <v>190</v>
      </c>
      <c r="B194" s="10" t="s">
        <v>495</v>
      </c>
      <c r="C194" s="19" t="s">
        <v>247</v>
      </c>
      <c r="D194" s="71">
        <f>+'5'!I194</f>
        <v>0</v>
      </c>
      <c r="E194" s="90">
        <v>0</v>
      </c>
      <c r="F194" s="46">
        <f t="shared" si="20"/>
        <v>0</v>
      </c>
      <c r="G194" s="101">
        <v>0</v>
      </c>
      <c r="H194" s="99">
        <v>0</v>
      </c>
      <c r="I194" s="46">
        <f t="shared" si="16"/>
        <v>0</v>
      </c>
      <c r="J194" s="91"/>
      <c r="K194" s="20">
        <v>150</v>
      </c>
      <c r="L194" s="72">
        <f t="shared" si="17"/>
        <v>0</v>
      </c>
      <c r="M194" s="17" t="s">
        <v>16</v>
      </c>
      <c r="N194" s="18">
        <v>0</v>
      </c>
      <c r="O194" s="23">
        <f t="shared" si="18"/>
        <v>0</v>
      </c>
      <c r="P194" s="19"/>
      <c r="Q194" s="43">
        <f t="shared" si="19"/>
        <v>0</v>
      </c>
    </row>
    <row r="195" spans="1:30" ht="24.6" x14ac:dyDescent="0.65">
      <c r="A195" s="10">
        <v>191</v>
      </c>
      <c r="B195" s="10"/>
      <c r="C195" s="19" t="s">
        <v>248</v>
      </c>
      <c r="D195" s="71">
        <f>+'5'!I195</f>
        <v>0</v>
      </c>
      <c r="E195" s="90">
        <v>0</v>
      </c>
      <c r="F195" s="46">
        <f t="shared" si="20"/>
        <v>0</v>
      </c>
      <c r="G195" s="101">
        <v>0</v>
      </c>
      <c r="H195" s="99">
        <v>0</v>
      </c>
      <c r="I195" s="46">
        <f t="shared" si="16"/>
        <v>0</v>
      </c>
      <c r="J195" s="91"/>
      <c r="K195" s="20">
        <v>150</v>
      </c>
      <c r="L195" s="72">
        <f t="shared" si="17"/>
        <v>0</v>
      </c>
      <c r="M195" s="17" t="s">
        <v>16</v>
      </c>
      <c r="N195" s="18">
        <v>0</v>
      </c>
      <c r="O195" s="23">
        <f t="shared" si="18"/>
        <v>0</v>
      </c>
      <c r="P195" s="19"/>
      <c r="Q195" s="43">
        <f t="shared" si="19"/>
        <v>0</v>
      </c>
    </row>
    <row r="196" spans="1:30" ht="24.6" x14ac:dyDescent="0.65">
      <c r="A196" s="10">
        <v>192</v>
      </c>
      <c r="B196" s="10"/>
      <c r="C196" s="19" t="s">
        <v>249</v>
      </c>
      <c r="D196" s="71">
        <f>+'5'!I196</f>
        <v>0</v>
      </c>
      <c r="E196" s="90">
        <v>0</v>
      </c>
      <c r="F196" s="46">
        <f t="shared" si="20"/>
        <v>0</v>
      </c>
      <c r="G196" s="101">
        <v>0</v>
      </c>
      <c r="H196" s="99">
        <v>0</v>
      </c>
      <c r="I196" s="46">
        <f t="shared" si="16"/>
        <v>0</v>
      </c>
      <c r="J196" s="91"/>
      <c r="K196" s="20">
        <v>150</v>
      </c>
      <c r="L196" s="72">
        <f t="shared" si="17"/>
        <v>0</v>
      </c>
      <c r="M196" s="17" t="s">
        <v>16</v>
      </c>
      <c r="N196" s="18">
        <v>0</v>
      </c>
      <c r="O196" s="23">
        <f t="shared" si="18"/>
        <v>0</v>
      </c>
      <c r="P196" s="19"/>
      <c r="Q196" s="43">
        <f t="shared" si="19"/>
        <v>0</v>
      </c>
    </row>
    <row r="197" spans="1:30" ht="24.6" x14ac:dyDescent="0.65">
      <c r="A197" s="10">
        <v>193</v>
      </c>
      <c r="B197" s="10"/>
      <c r="C197" s="19" t="s">
        <v>250</v>
      </c>
      <c r="D197" s="71">
        <f>+'5'!I197</f>
        <v>0</v>
      </c>
      <c r="E197" s="90">
        <v>0</v>
      </c>
      <c r="F197" s="46">
        <f t="shared" si="20"/>
        <v>0</v>
      </c>
      <c r="G197" s="101">
        <v>0</v>
      </c>
      <c r="H197" s="99">
        <v>0</v>
      </c>
      <c r="I197" s="46">
        <f t="shared" si="16"/>
        <v>0</v>
      </c>
      <c r="J197" s="91"/>
      <c r="K197" s="20">
        <v>150</v>
      </c>
      <c r="L197" s="72">
        <f t="shared" si="17"/>
        <v>0</v>
      </c>
      <c r="M197" s="17" t="s">
        <v>16</v>
      </c>
      <c r="N197" s="18">
        <v>0</v>
      </c>
      <c r="O197" s="23">
        <f t="shared" si="18"/>
        <v>0</v>
      </c>
      <c r="P197" s="19"/>
      <c r="Q197" s="43">
        <f t="shared" si="19"/>
        <v>0</v>
      </c>
    </row>
    <row r="198" spans="1:30" ht="24.6" x14ac:dyDescent="0.65">
      <c r="A198" s="10">
        <v>194</v>
      </c>
      <c r="B198" s="10"/>
      <c r="C198" s="19" t="s">
        <v>166</v>
      </c>
      <c r="D198" s="71">
        <f>+'5'!I198</f>
        <v>0</v>
      </c>
      <c r="E198" s="90">
        <v>0</v>
      </c>
      <c r="F198" s="46">
        <f t="shared" si="20"/>
        <v>0</v>
      </c>
      <c r="G198" s="101">
        <v>0</v>
      </c>
      <c r="H198" s="99">
        <v>0</v>
      </c>
      <c r="I198" s="46">
        <f t="shared" si="16"/>
        <v>0</v>
      </c>
      <c r="J198" s="91"/>
      <c r="K198" s="20">
        <v>185</v>
      </c>
      <c r="L198" s="72">
        <f t="shared" si="17"/>
        <v>0</v>
      </c>
      <c r="M198" s="17" t="s">
        <v>16</v>
      </c>
      <c r="N198" s="18">
        <v>0</v>
      </c>
      <c r="O198" s="23">
        <f t="shared" si="18"/>
        <v>0</v>
      </c>
      <c r="P198" s="19"/>
      <c r="Q198" s="43">
        <f t="shared" si="19"/>
        <v>0</v>
      </c>
    </row>
    <row r="199" spans="1:30" ht="24.6" x14ac:dyDescent="0.65">
      <c r="A199" s="10">
        <v>195</v>
      </c>
      <c r="B199" s="10"/>
      <c r="C199" s="19" t="s">
        <v>167</v>
      </c>
      <c r="D199" s="71">
        <f>+'5'!I199</f>
        <v>0</v>
      </c>
      <c r="E199" s="90">
        <v>0</v>
      </c>
      <c r="F199" s="46">
        <f t="shared" si="20"/>
        <v>0</v>
      </c>
      <c r="G199" s="101">
        <v>0</v>
      </c>
      <c r="H199" s="99">
        <v>0</v>
      </c>
      <c r="I199" s="46">
        <f t="shared" si="16"/>
        <v>0</v>
      </c>
      <c r="J199" s="91"/>
      <c r="K199" s="20">
        <v>185</v>
      </c>
      <c r="L199" s="72">
        <f t="shared" si="17"/>
        <v>0</v>
      </c>
      <c r="M199" s="17" t="s">
        <v>16</v>
      </c>
      <c r="N199" s="18">
        <v>0</v>
      </c>
      <c r="O199" s="23">
        <f t="shared" si="18"/>
        <v>0</v>
      </c>
      <c r="P199" s="19"/>
      <c r="Q199" s="43">
        <f t="shared" si="19"/>
        <v>0</v>
      </c>
    </row>
    <row r="200" spans="1:30" ht="24.6" x14ac:dyDescent="0.65">
      <c r="A200" s="10">
        <v>196</v>
      </c>
      <c r="B200" s="10"/>
      <c r="C200" s="19" t="s">
        <v>168</v>
      </c>
      <c r="D200" s="71">
        <f>+'5'!I200</f>
        <v>0</v>
      </c>
      <c r="E200" s="90">
        <v>0</v>
      </c>
      <c r="F200" s="46">
        <f t="shared" si="20"/>
        <v>0</v>
      </c>
      <c r="G200" s="101">
        <v>0</v>
      </c>
      <c r="H200" s="99">
        <v>0</v>
      </c>
      <c r="I200" s="46">
        <f t="shared" si="16"/>
        <v>0</v>
      </c>
      <c r="J200" s="91"/>
      <c r="K200" s="20">
        <v>185</v>
      </c>
      <c r="L200" s="72">
        <f t="shared" si="17"/>
        <v>0</v>
      </c>
      <c r="M200" s="17" t="s">
        <v>16</v>
      </c>
      <c r="N200" s="18">
        <v>0</v>
      </c>
      <c r="O200" s="23">
        <f t="shared" si="18"/>
        <v>0</v>
      </c>
      <c r="P200" s="19"/>
      <c r="Q200" s="43">
        <f t="shared" si="19"/>
        <v>0</v>
      </c>
    </row>
    <row r="201" spans="1:30" ht="24.6" x14ac:dyDescent="0.65">
      <c r="A201" s="10">
        <v>197</v>
      </c>
      <c r="B201" s="10"/>
      <c r="C201" s="19" t="s">
        <v>169</v>
      </c>
      <c r="D201" s="71">
        <f>+'5'!I201</f>
        <v>0</v>
      </c>
      <c r="E201" s="90">
        <v>0</v>
      </c>
      <c r="F201" s="46">
        <f t="shared" si="20"/>
        <v>0</v>
      </c>
      <c r="G201" s="101">
        <v>0</v>
      </c>
      <c r="H201" s="99">
        <v>0</v>
      </c>
      <c r="I201" s="46">
        <f t="shared" ref="I201:I263" si="21">+F201-G201-J201-H201</f>
        <v>0</v>
      </c>
      <c r="J201" s="91"/>
      <c r="K201" s="20">
        <v>185</v>
      </c>
      <c r="L201" s="72">
        <f t="shared" si="17"/>
        <v>0</v>
      </c>
      <c r="M201" s="17" t="s">
        <v>16</v>
      </c>
      <c r="N201" s="18">
        <v>0</v>
      </c>
      <c r="O201" s="23">
        <f t="shared" si="18"/>
        <v>0</v>
      </c>
      <c r="P201" s="19"/>
      <c r="Q201" s="43">
        <f t="shared" si="19"/>
        <v>0</v>
      </c>
      <c r="AD201" s="29"/>
    </row>
    <row r="202" spans="1:30" ht="24.6" x14ac:dyDescent="0.65">
      <c r="A202" s="10">
        <v>198</v>
      </c>
      <c r="B202" s="10"/>
      <c r="C202" s="19" t="s">
        <v>168</v>
      </c>
      <c r="D202" s="71">
        <f>+'5'!I202</f>
        <v>0</v>
      </c>
      <c r="E202" s="90">
        <v>0</v>
      </c>
      <c r="F202" s="46">
        <f t="shared" si="20"/>
        <v>0</v>
      </c>
      <c r="G202" s="101">
        <v>0</v>
      </c>
      <c r="H202" s="99">
        <v>0</v>
      </c>
      <c r="I202" s="46">
        <f t="shared" si="21"/>
        <v>0</v>
      </c>
      <c r="J202" s="91"/>
      <c r="K202" s="20">
        <v>185</v>
      </c>
      <c r="L202" s="72">
        <f t="shared" ref="L202:L263" si="22">+K202*J202</f>
        <v>0</v>
      </c>
      <c r="M202" s="17" t="s">
        <v>16</v>
      </c>
      <c r="N202" s="18">
        <v>0</v>
      </c>
      <c r="O202" s="23">
        <f t="shared" ref="O202:O263" si="23">SUM(L202-N202)</f>
        <v>0</v>
      </c>
      <c r="P202" s="19"/>
      <c r="Q202" s="43">
        <f t="shared" ref="Q202:Q263" si="24">+L202*P202</f>
        <v>0</v>
      </c>
      <c r="AD202" s="29"/>
    </row>
    <row r="203" spans="1:30" ht="24.6" x14ac:dyDescent="0.65">
      <c r="A203" s="10">
        <v>199</v>
      </c>
      <c r="B203" s="10"/>
      <c r="C203" s="19" t="s">
        <v>169</v>
      </c>
      <c r="D203" s="71">
        <f>+'5'!I203</f>
        <v>0</v>
      </c>
      <c r="E203" s="90">
        <v>0</v>
      </c>
      <c r="F203" s="46">
        <f t="shared" si="20"/>
        <v>0</v>
      </c>
      <c r="G203" s="101">
        <v>0</v>
      </c>
      <c r="H203" s="99">
        <v>0</v>
      </c>
      <c r="I203" s="46">
        <f t="shared" si="21"/>
        <v>0</v>
      </c>
      <c r="J203" s="91"/>
      <c r="K203" s="20">
        <v>185</v>
      </c>
      <c r="L203" s="72">
        <f t="shared" si="22"/>
        <v>0</v>
      </c>
      <c r="M203" s="17" t="s">
        <v>16</v>
      </c>
      <c r="N203" s="18">
        <v>0</v>
      </c>
      <c r="O203" s="23">
        <f t="shared" si="23"/>
        <v>0</v>
      </c>
      <c r="P203" s="19"/>
      <c r="Q203" s="43">
        <f t="shared" si="24"/>
        <v>0</v>
      </c>
    </row>
    <row r="204" spans="1:30" ht="24.6" x14ac:dyDescent="0.65">
      <c r="A204" s="10">
        <v>200</v>
      </c>
      <c r="B204" s="10"/>
      <c r="C204" s="19" t="s">
        <v>170</v>
      </c>
      <c r="D204" s="71">
        <f>+'5'!I204</f>
        <v>0</v>
      </c>
      <c r="E204" s="90">
        <v>0</v>
      </c>
      <c r="F204" s="46">
        <f t="shared" si="20"/>
        <v>0</v>
      </c>
      <c r="G204" s="101">
        <v>0</v>
      </c>
      <c r="H204" s="99">
        <v>0</v>
      </c>
      <c r="I204" s="46">
        <f t="shared" si="21"/>
        <v>0</v>
      </c>
      <c r="J204" s="91"/>
      <c r="K204" s="20">
        <v>135</v>
      </c>
      <c r="L204" s="72">
        <f t="shared" si="22"/>
        <v>0</v>
      </c>
      <c r="M204" s="17" t="s">
        <v>16</v>
      </c>
      <c r="N204" s="18">
        <v>0</v>
      </c>
      <c r="O204" s="23">
        <f t="shared" si="23"/>
        <v>0</v>
      </c>
      <c r="P204" s="19"/>
      <c r="Q204" s="43">
        <f t="shared" si="24"/>
        <v>0</v>
      </c>
    </row>
    <row r="205" spans="1:30" ht="24.6" x14ac:dyDescent="0.65">
      <c r="A205" s="10">
        <v>201</v>
      </c>
      <c r="B205" s="10"/>
      <c r="C205" s="19" t="s">
        <v>115</v>
      </c>
      <c r="D205" s="71">
        <f>+'5'!I205</f>
        <v>0</v>
      </c>
      <c r="E205" s="90">
        <v>0</v>
      </c>
      <c r="F205" s="46">
        <f t="shared" si="20"/>
        <v>0</v>
      </c>
      <c r="G205" s="101">
        <v>0</v>
      </c>
      <c r="H205" s="99">
        <v>0</v>
      </c>
      <c r="I205" s="46">
        <f t="shared" si="21"/>
        <v>0</v>
      </c>
      <c r="J205" s="91"/>
      <c r="K205" s="20">
        <v>100</v>
      </c>
      <c r="L205" s="72">
        <f t="shared" si="22"/>
        <v>0</v>
      </c>
      <c r="M205" s="17" t="s">
        <v>16</v>
      </c>
      <c r="N205" s="18">
        <v>0</v>
      </c>
      <c r="O205" s="23">
        <f t="shared" si="23"/>
        <v>0</v>
      </c>
      <c r="P205" s="19"/>
      <c r="Q205" s="43">
        <f t="shared" si="24"/>
        <v>0</v>
      </c>
    </row>
    <row r="206" spans="1:30" ht="24.6" x14ac:dyDescent="0.65">
      <c r="A206" s="10">
        <v>202</v>
      </c>
      <c r="B206" s="10" t="s">
        <v>551</v>
      </c>
      <c r="C206" s="19" t="s">
        <v>171</v>
      </c>
      <c r="D206" s="71">
        <f>+'5'!I206</f>
        <v>0</v>
      </c>
      <c r="E206" s="90">
        <v>0</v>
      </c>
      <c r="F206" s="46">
        <f t="shared" si="20"/>
        <v>0</v>
      </c>
      <c r="G206" s="101">
        <v>0</v>
      </c>
      <c r="H206" s="99">
        <v>0</v>
      </c>
      <c r="I206" s="46">
        <f t="shared" si="21"/>
        <v>0</v>
      </c>
      <c r="J206" s="91"/>
      <c r="K206" s="20">
        <v>90</v>
      </c>
      <c r="L206" s="72">
        <f t="shared" si="22"/>
        <v>0</v>
      </c>
      <c r="M206" s="17" t="s">
        <v>16</v>
      </c>
      <c r="N206" s="18">
        <v>0</v>
      </c>
      <c r="O206" s="23">
        <f t="shared" si="23"/>
        <v>0</v>
      </c>
      <c r="P206" s="19"/>
      <c r="Q206" s="43">
        <f t="shared" si="24"/>
        <v>0</v>
      </c>
    </row>
    <row r="207" spans="1:30" ht="24.6" x14ac:dyDescent="0.65">
      <c r="A207" s="10">
        <v>203</v>
      </c>
      <c r="B207" s="10" t="s">
        <v>548</v>
      </c>
      <c r="C207" s="19" t="s">
        <v>172</v>
      </c>
      <c r="D207" s="71">
        <f>+'5'!I207</f>
        <v>0</v>
      </c>
      <c r="E207" s="90">
        <v>0</v>
      </c>
      <c r="F207" s="46">
        <f t="shared" si="20"/>
        <v>0</v>
      </c>
      <c r="G207" s="101">
        <v>0</v>
      </c>
      <c r="H207" s="99">
        <v>0</v>
      </c>
      <c r="I207" s="46">
        <f t="shared" si="21"/>
        <v>0</v>
      </c>
      <c r="J207" s="91"/>
      <c r="K207" s="20">
        <v>90</v>
      </c>
      <c r="L207" s="72">
        <f t="shared" si="22"/>
        <v>0</v>
      </c>
      <c r="M207" s="17" t="s">
        <v>16</v>
      </c>
      <c r="N207" s="18">
        <v>0</v>
      </c>
      <c r="O207" s="23">
        <f t="shared" si="23"/>
        <v>0</v>
      </c>
      <c r="P207" s="19"/>
      <c r="Q207" s="43">
        <f t="shared" si="24"/>
        <v>0</v>
      </c>
    </row>
    <row r="208" spans="1:30" ht="24.6" x14ac:dyDescent="0.65">
      <c r="A208" s="10">
        <v>204</v>
      </c>
      <c r="B208" s="10" t="s">
        <v>549</v>
      </c>
      <c r="C208" s="19" t="s">
        <v>173</v>
      </c>
      <c r="D208" s="71">
        <f>+'5'!I208</f>
        <v>0</v>
      </c>
      <c r="E208" s="90">
        <v>0</v>
      </c>
      <c r="F208" s="46">
        <f t="shared" si="20"/>
        <v>0</v>
      </c>
      <c r="G208" s="101">
        <v>0</v>
      </c>
      <c r="H208" s="99">
        <v>0</v>
      </c>
      <c r="I208" s="46">
        <f t="shared" si="21"/>
        <v>0</v>
      </c>
      <c r="J208" s="91"/>
      <c r="K208" s="20">
        <v>90</v>
      </c>
      <c r="L208" s="72">
        <f t="shared" si="22"/>
        <v>0</v>
      </c>
      <c r="M208" s="17" t="s">
        <v>16</v>
      </c>
      <c r="N208" s="18">
        <v>0</v>
      </c>
      <c r="O208" s="23">
        <f t="shared" si="23"/>
        <v>0</v>
      </c>
      <c r="P208" s="19"/>
      <c r="Q208" s="43">
        <f t="shared" si="24"/>
        <v>0</v>
      </c>
    </row>
    <row r="209" spans="1:17" ht="24.6" x14ac:dyDescent="0.65">
      <c r="A209" s="10">
        <v>205</v>
      </c>
      <c r="B209" s="10" t="s">
        <v>550</v>
      </c>
      <c r="C209" s="19" t="s">
        <v>174</v>
      </c>
      <c r="D209" s="71">
        <f>+'5'!I209</f>
        <v>0</v>
      </c>
      <c r="E209" s="90">
        <v>0</v>
      </c>
      <c r="F209" s="46">
        <f t="shared" si="20"/>
        <v>0</v>
      </c>
      <c r="G209" s="101">
        <v>0</v>
      </c>
      <c r="H209" s="99">
        <v>0</v>
      </c>
      <c r="I209" s="46">
        <f t="shared" si="21"/>
        <v>0</v>
      </c>
      <c r="J209" s="91"/>
      <c r="K209" s="20">
        <v>90</v>
      </c>
      <c r="L209" s="72">
        <f t="shared" si="22"/>
        <v>0</v>
      </c>
      <c r="M209" s="17" t="s">
        <v>16</v>
      </c>
      <c r="N209" s="18">
        <v>0</v>
      </c>
      <c r="O209" s="23">
        <f t="shared" si="23"/>
        <v>0</v>
      </c>
      <c r="P209" s="19"/>
      <c r="Q209" s="43">
        <f t="shared" si="24"/>
        <v>0</v>
      </c>
    </row>
    <row r="210" spans="1:17" ht="24.6" x14ac:dyDescent="0.65">
      <c r="A210" s="10">
        <v>206</v>
      </c>
      <c r="B210" s="10"/>
      <c r="C210" s="19" t="s">
        <v>368</v>
      </c>
      <c r="D210" s="71">
        <f>+'5'!I210</f>
        <v>0</v>
      </c>
      <c r="E210" s="90">
        <v>0</v>
      </c>
      <c r="F210" s="46">
        <f t="shared" si="20"/>
        <v>0</v>
      </c>
      <c r="G210" s="101">
        <v>0</v>
      </c>
      <c r="H210" s="99">
        <v>0</v>
      </c>
      <c r="I210" s="46">
        <f t="shared" si="21"/>
        <v>0</v>
      </c>
      <c r="J210" s="91"/>
      <c r="K210" s="20">
        <v>50</v>
      </c>
      <c r="L210" s="72">
        <f t="shared" si="22"/>
        <v>0</v>
      </c>
      <c r="M210" s="17" t="s">
        <v>16</v>
      </c>
      <c r="N210" s="18">
        <v>0</v>
      </c>
      <c r="O210" s="23">
        <f t="shared" si="23"/>
        <v>0</v>
      </c>
      <c r="P210" s="19"/>
      <c r="Q210" s="43">
        <f t="shared" si="24"/>
        <v>0</v>
      </c>
    </row>
    <row r="211" spans="1:17" ht="24.6" x14ac:dyDescent="0.65">
      <c r="A211" s="10">
        <v>207</v>
      </c>
      <c r="B211" s="10"/>
      <c r="C211" s="19" t="s">
        <v>179</v>
      </c>
      <c r="D211" s="71">
        <f>+'5'!I211</f>
        <v>0</v>
      </c>
      <c r="E211" s="90">
        <v>0</v>
      </c>
      <c r="F211" s="46">
        <f t="shared" si="20"/>
        <v>0</v>
      </c>
      <c r="G211" s="101">
        <v>0</v>
      </c>
      <c r="H211" s="99">
        <v>0</v>
      </c>
      <c r="I211" s="46">
        <f t="shared" si="21"/>
        <v>0</v>
      </c>
      <c r="J211" s="91"/>
      <c r="K211" s="20">
        <v>50</v>
      </c>
      <c r="L211" s="72">
        <f t="shared" si="22"/>
        <v>0</v>
      </c>
      <c r="M211" s="17" t="s">
        <v>16</v>
      </c>
      <c r="N211" s="18">
        <v>0</v>
      </c>
      <c r="O211" s="23">
        <f t="shared" si="23"/>
        <v>0</v>
      </c>
      <c r="P211" s="19"/>
      <c r="Q211" s="43">
        <f t="shared" si="24"/>
        <v>0</v>
      </c>
    </row>
    <row r="212" spans="1:17" ht="24.6" x14ac:dyDescent="0.65">
      <c r="A212" s="10">
        <v>208</v>
      </c>
      <c r="B212" s="10"/>
      <c r="C212" s="19" t="s">
        <v>180</v>
      </c>
      <c r="D212" s="71">
        <f>+'5'!I212</f>
        <v>11</v>
      </c>
      <c r="E212" s="90">
        <v>0</v>
      </c>
      <c r="F212" s="46">
        <f t="shared" ref="F212:F271" si="25">D212+E212</f>
        <v>11</v>
      </c>
      <c r="G212" s="101">
        <v>0</v>
      </c>
      <c r="H212" s="99">
        <v>0</v>
      </c>
      <c r="I212" s="46">
        <f t="shared" si="21"/>
        <v>11</v>
      </c>
      <c r="J212" s="91"/>
      <c r="K212" s="20">
        <v>55</v>
      </c>
      <c r="L212" s="72">
        <f t="shared" si="22"/>
        <v>0</v>
      </c>
      <c r="M212" s="17" t="s">
        <v>16</v>
      </c>
      <c r="N212" s="18">
        <v>0</v>
      </c>
      <c r="O212" s="23">
        <f t="shared" si="23"/>
        <v>0</v>
      </c>
      <c r="P212" s="19"/>
      <c r="Q212" s="43">
        <f t="shared" si="24"/>
        <v>0</v>
      </c>
    </row>
    <row r="213" spans="1:17" ht="24.6" x14ac:dyDescent="0.65">
      <c r="A213" s="10">
        <v>209</v>
      </c>
      <c r="B213" s="10"/>
      <c r="C213" s="19" t="s">
        <v>181</v>
      </c>
      <c r="D213" s="71">
        <f>+'5'!I213</f>
        <v>7</v>
      </c>
      <c r="E213" s="90">
        <v>0</v>
      </c>
      <c r="F213" s="46">
        <f t="shared" si="25"/>
        <v>7</v>
      </c>
      <c r="G213" s="101">
        <v>0</v>
      </c>
      <c r="H213" s="99">
        <v>0</v>
      </c>
      <c r="I213" s="46">
        <f t="shared" si="21"/>
        <v>7</v>
      </c>
      <c r="J213" s="91"/>
      <c r="K213" s="20">
        <v>85</v>
      </c>
      <c r="L213" s="72">
        <f t="shared" si="22"/>
        <v>0</v>
      </c>
      <c r="M213" s="17" t="s">
        <v>16</v>
      </c>
      <c r="N213" s="18">
        <v>0</v>
      </c>
      <c r="O213" s="23">
        <f t="shared" si="23"/>
        <v>0</v>
      </c>
      <c r="P213" s="19"/>
      <c r="Q213" s="43">
        <f t="shared" si="24"/>
        <v>0</v>
      </c>
    </row>
    <row r="214" spans="1:17" ht="24.6" x14ac:dyDescent="0.65">
      <c r="A214" s="10">
        <v>210</v>
      </c>
      <c r="B214" s="10"/>
      <c r="C214" s="19" t="s">
        <v>299</v>
      </c>
      <c r="D214" s="71">
        <f>+'5'!I214</f>
        <v>0</v>
      </c>
      <c r="E214" s="90">
        <v>0</v>
      </c>
      <c r="F214" s="46">
        <f t="shared" si="25"/>
        <v>0</v>
      </c>
      <c r="G214" s="101">
        <v>0</v>
      </c>
      <c r="H214" s="99">
        <v>0</v>
      </c>
      <c r="I214" s="46">
        <f t="shared" si="21"/>
        <v>0</v>
      </c>
      <c r="J214" s="91"/>
      <c r="K214" s="20">
        <v>55</v>
      </c>
      <c r="L214" s="72">
        <f t="shared" si="22"/>
        <v>0</v>
      </c>
      <c r="M214" s="17" t="s">
        <v>16</v>
      </c>
      <c r="N214" s="18">
        <v>0</v>
      </c>
      <c r="O214" s="23">
        <f t="shared" si="23"/>
        <v>0</v>
      </c>
      <c r="P214" s="19"/>
      <c r="Q214" s="43">
        <f t="shared" si="24"/>
        <v>0</v>
      </c>
    </row>
    <row r="215" spans="1:17" ht="24.6" x14ac:dyDescent="0.65">
      <c r="A215" s="10">
        <v>211</v>
      </c>
      <c r="B215" s="10"/>
      <c r="C215" s="19" t="s">
        <v>300</v>
      </c>
      <c r="D215" s="71">
        <f>+'5'!I215</f>
        <v>0</v>
      </c>
      <c r="E215" s="90">
        <v>0</v>
      </c>
      <c r="F215" s="46">
        <f t="shared" si="25"/>
        <v>0</v>
      </c>
      <c r="G215" s="101">
        <v>0</v>
      </c>
      <c r="H215" s="99">
        <v>0</v>
      </c>
      <c r="I215" s="46">
        <f t="shared" si="21"/>
        <v>0</v>
      </c>
      <c r="J215" s="91"/>
      <c r="K215" s="20">
        <v>55</v>
      </c>
      <c r="L215" s="72">
        <f t="shared" si="22"/>
        <v>0</v>
      </c>
      <c r="M215" s="17" t="s">
        <v>16</v>
      </c>
      <c r="N215" s="18">
        <v>0</v>
      </c>
      <c r="O215" s="23">
        <f t="shared" si="23"/>
        <v>0</v>
      </c>
      <c r="P215" s="19"/>
      <c r="Q215" s="43">
        <f t="shared" si="24"/>
        <v>0</v>
      </c>
    </row>
    <row r="216" spans="1:17" ht="24.6" x14ac:dyDescent="0.65">
      <c r="A216" s="10">
        <v>212</v>
      </c>
      <c r="B216" s="10"/>
      <c r="C216" s="19" t="s">
        <v>301</v>
      </c>
      <c r="D216" s="71">
        <f>+'5'!I216</f>
        <v>0</v>
      </c>
      <c r="E216" s="90">
        <v>0</v>
      </c>
      <c r="F216" s="46">
        <f t="shared" si="25"/>
        <v>0</v>
      </c>
      <c r="G216" s="101">
        <v>0</v>
      </c>
      <c r="H216" s="99">
        <v>0</v>
      </c>
      <c r="I216" s="46">
        <f t="shared" si="21"/>
        <v>0</v>
      </c>
      <c r="J216" s="91"/>
      <c r="K216" s="20">
        <v>55</v>
      </c>
      <c r="L216" s="72">
        <f t="shared" si="22"/>
        <v>0</v>
      </c>
      <c r="M216" s="17" t="s">
        <v>16</v>
      </c>
      <c r="N216" s="18">
        <v>0</v>
      </c>
      <c r="O216" s="23">
        <f t="shared" si="23"/>
        <v>0</v>
      </c>
      <c r="P216" s="19"/>
      <c r="Q216" s="43">
        <f t="shared" si="24"/>
        <v>0</v>
      </c>
    </row>
    <row r="217" spans="1:17" ht="24.6" x14ac:dyDescent="0.65">
      <c r="A217" s="10">
        <v>213</v>
      </c>
      <c r="B217" s="10"/>
      <c r="C217" s="19" t="s">
        <v>302</v>
      </c>
      <c r="D217" s="71">
        <f>+'5'!I217</f>
        <v>0</v>
      </c>
      <c r="E217" s="90">
        <v>0</v>
      </c>
      <c r="F217" s="46">
        <f t="shared" si="25"/>
        <v>0</v>
      </c>
      <c r="G217" s="101">
        <v>0</v>
      </c>
      <c r="H217" s="99">
        <v>0</v>
      </c>
      <c r="I217" s="46">
        <f t="shared" si="21"/>
        <v>0</v>
      </c>
      <c r="J217" s="91"/>
      <c r="K217" s="20">
        <v>55</v>
      </c>
      <c r="L217" s="72">
        <f t="shared" si="22"/>
        <v>0</v>
      </c>
      <c r="M217" s="17" t="s">
        <v>16</v>
      </c>
      <c r="N217" s="18">
        <v>0</v>
      </c>
      <c r="O217" s="23">
        <f t="shared" si="23"/>
        <v>0</v>
      </c>
      <c r="P217" s="19"/>
      <c r="Q217" s="43">
        <f t="shared" si="24"/>
        <v>0</v>
      </c>
    </row>
    <row r="218" spans="1:17" ht="24.6" x14ac:dyDescent="0.65">
      <c r="A218" s="10">
        <v>214</v>
      </c>
      <c r="B218" s="10"/>
      <c r="C218" s="19" t="s">
        <v>373</v>
      </c>
      <c r="D218" s="71">
        <f>+'5'!I218</f>
        <v>0</v>
      </c>
      <c r="E218" s="90">
        <v>0</v>
      </c>
      <c r="F218" s="46">
        <f t="shared" si="25"/>
        <v>0</v>
      </c>
      <c r="G218" s="101">
        <v>0</v>
      </c>
      <c r="H218" s="99">
        <v>0</v>
      </c>
      <c r="I218" s="46">
        <f t="shared" si="21"/>
        <v>0</v>
      </c>
      <c r="J218" s="91"/>
      <c r="K218" s="20">
        <v>40</v>
      </c>
      <c r="L218" s="72">
        <f t="shared" si="22"/>
        <v>0</v>
      </c>
      <c r="M218" s="17" t="s">
        <v>16</v>
      </c>
      <c r="N218" s="18">
        <v>0</v>
      </c>
      <c r="O218" s="23">
        <f t="shared" si="23"/>
        <v>0</v>
      </c>
      <c r="P218" s="19"/>
      <c r="Q218" s="43">
        <f t="shared" si="24"/>
        <v>0</v>
      </c>
    </row>
    <row r="219" spans="1:17" ht="24.6" x14ac:dyDescent="0.65">
      <c r="A219" s="10">
        <v>215</v>
      </c>
      <c r="B219" s="10"/>
      <c r="C219" s="19" t="s">
        <v>184</v>
      </c>
      <c r="D219" s="71">
        <f>+'5'!I219</f>
        <v>0</v>
      </c>
      <c r="E219" s="90">
        <v>0</v>
      </c>
      <c r="F219" s="46">
        <f t="shared" si="25"/>
        <v>0</v>
      </c>
      <c r="G219" s="101">
        <v>0</v>
      </c>
      <c r="H219" s="99">
        <v>0</v>
      </c>
      <c r="I219" s="46">
        <f t="shared" si="21"/>
        <v>0</v>
      </c>
      <c r="J219" s="91"/>
      <c r="K219" s="20">
        <v>120</v>
      </c>
      <c r="L219" s="72">
        <f t="shared" si="22"/>
        <v>0</v>
      </c>
      <c r="M219" s="17" t="s">
        <v>16</v>
      </c>
      <c r="N219" s="18">
        <v>0</v>
      </c>
      <c r="O219" s="23">
        <f t="shared" si="23"/>
        <v>0</v>
      </c>
      <c r="P219" s="19"/>
      <c r="Q219" s="43">
        <f t="shared" si="24"/>
        <v>0</v>
      </c>
    </row>
    <row r="220" spans="1:17" ht="24.6" x14ac:dyDescent="0.65">
      <c r="A220" s="10">
        <v>216</v>
      </c>
      <c r="B220" s="10"/>
      <c r="C220" s="19" t="s">
        <v>185</v>
      </c>
      <c r="D220" s="71">
        <f>+'5'!I220</f>
        <v>0</v>
      </c>
      <c r="E220" s="90">
        <v>0</v>
      </c>
      <c r="F220" s="46">
        <f t="shared" si="25"/>
        <v>0</v>
      </c>
      <c r="G220" s="101">
        <v>0</v>
      </c>
      <c r="H220" s="99">
        <v>0</v>
      </c>
      <c r="I220" s="46">
        <f t="shared" si="21"/>
        <v>0</v>
      </c>
      <c r="J220" s="91"/>
      <c r="K220" s="20">
        <v>120</v>
      </c>
      <c r="L220" s="72">
        <f t="shared" si="22"/>
        <v>0</v>
      </c>
      <c r="M220" s="17" t="s">
        <v>16</v>
      </c>
      <c r="N220" s="18">
        <v>0</v>
      </c>
      <c r="O220" s="23">
        <f t="shared" si="23"/>
        <v>0</v>
      </c>
      <c r="P220" s="19"/>
      <c r="Q220" s="43">
        <f t="shared" si="24"/>
        <v>0</v>
      </c>
    </row>
    <row r="221" spans="1:17" ht="24.6" x14ac:dyDescent="0.65">
      <c r="A221" s="10">
        <v>217</v>
      </c>
      <c r="B221" s="10"/>
      <c r="C221" s="19" t="s">
        <v>187</v>
      </c>
      <c r="D221" s="71">
        <f>+'5'!I221</f>
        <v>0</v>
      </c>
      <c r="E221" s="90">
        <v>0</v>
      </c>
      <c r="F221" s="46">
        <f t="shared" si="25"/>
        <v>0</v>
      </c>
      <c r="G221" s="101">
        <v>0</v>
      </c>
      <c r="H221" s="99">
        <v>0</v>
      </c>
      <c r="I221" s="46">
        <f t="shared" si="21"/>
        <v>0</v>
      </c>
      <c r="J221" s="91"/>
      <c r="K221" s="20">
        <v>50</v>
      </c>
      <c r="L221" s="72">
        <f t="shared" si="22"/>
        <v>0</v>
      </c>
      <c r="M221" s="17" t="s">
        <v>16</v>
      </c>
      <c r="N221" s="18">
        <v>0</v>
      </c>
      <c r="O221" s="23">
        <f t="shared" si="23"/>
        <v>0</v>
      </c>
      <c r="P221" s="19"/>
      <c r="Q221" s="43">
        <f t="shared" si="24"/>
        <v>0</v>
      </c>
    </row>
    <row r="222" spans="1:17" ht="24.6" x14ac:dyDescent="0.65">
      <c r="A222" s="10">
        <v>218</v>
      </c>
      <c r="B222" s="10" t="s">
        <v>527</v>
      </c>
      <c r="C222" s="19" t="s">
        <v>188</v>
      </c>
      <c r="D222" s="71">
        <f>+'5'!I222</f>
        <v>0</v>
      </c>
      <c r="E222" s="90">
        <v>0</v>
      </c>
      <c r="F222" s="46">
        <f t="shared" si="25"/>
        <v>0</v>
      </c>
      <c r="G222" s="101">
        <v>0</v>
      </c>
      <c r="H222" s="99">
        <v>0</v>
      </c>
      <c r="I222" s="46">
        <f t="shared" si="21"/>
        <v>0</v>
      </c>
      <c r="J222" s="91"/>
      <c r="K222" s="20">
        <v>50</v>
      </c>
      <c r="L222" s="72">
        <f t="shared" si="22"/>
        <v>0</v>
      </c>
      <c r="M222" s="17" t="s">
        <v>16</v>
      </c>
      <c r="N222" s="18">
        <v>0</v>
      </c>
      <c r="O222" s="23">
        <f t="shared" si="23"/>
        <v>0</v>
      </c>
      <c r="P222" s="19"/>
      <c r="Q222" s="43">
        <f t="shared" si="24"/>
        <v>0</v>
      </c>
    </row>
    <row r="223" spans="1:17" ht="24.6" x14ac:dyDescent="0.65">
      <c r="A223" s="10">
        <v>219</v>
      </c>
      <c r="B223" s="10" t="s">
        <v>524</v>
      </c>
      <c r="C223" s="19" t="s">
        <v>303</v>
      </c>
      <c r="D223" s="71">
        <f>+'5'!I223</f>
        <v>0</v>
      </c>
      <c r="E223" s="90">
        <v>0</v>
      </c>
      <c r="F223" s="46">
        <f t="shared" si="25"/>
        <v>0</v>
      </c>
      <c r="G223" s="101">
        <v>0</v>
      </c>
      <c r="H223" s="99">
        <v>0</v>
      </c>
      <c r="I223" s="46">
        <f t="shared" si="21"/>
        <v>0</v>
      </c>
      <c r="J223" s="91"/>
      <c r="K223" s="20">
        <v>120</v>
      </c>
      <c r="L223" s="72">
        <f t="shared" si="22"/>
        <v>0</v>
      </c>
      <c r="M223" s="17" t="s">
        <v>16</v>
      </c>
      <c r="N223" s="18">
        <v>0</v>
      </c>
      <c r="O223" s="23">
        <f t="shared" si="23"/>
        <v>0</v>
      </c>
      <c r="P223" s="19"/>
      <c r="Q223" s="43">
        <f t="shared" si="24"/>
        <v>0</v>
      </c>
    </row>
    <row r="224" spans="1:17" ht="24.6" x14ac:dyDescent="0.65">
      <c r="A224" s="10">
        <v>220</v>
      </c>
      <c r="B224" s="10"/>
      <c r="C224" s="19" t="s">
        <v>304</v>
      </c>
      <c r="D224" s="71">
        <f>+'5'!I224</f>
        <v>0</v>
      </c>
      <c r="E224" s="90">
        <v>0</v>
      </c>
      <c r="F224" s="46">
        <f t="shared" si="25"/>
        <v>0</v>
      </c>
      <c r="G224" s="101">
        <v>0</v>
      </c>
      <c r="H224" s="99">
        <v>0</v>
      </c>
      <c r="I224" s="46">
        <f t="shared" si="21"/>
        <v>0</v>
      </c>
      <c r="J224" s="91"/>
      <c r="K224" s="20">
        <v>25</v>
      </c>
      <c r="L224" s="72">
        <f t="shared" si="22"/>
        <v>0</v>
      </c>
      <c r="M224" s="17" t="s">
        <v>16</v>
      </c>
      <c r="N224" s="18">
        <v>0</v>
      </c>
      <c r="O224" s="23">
        <f t="shared" si="23"/>
        <v>0</v>
      </c>
      <c r="P224" s="19"/>
      <c r="Q224" s="43">
        <f t="shared" si="24"/>
        <v>0</v>
      </c>
    </row>
    <row r="225" spans="1:17" ht="24.6" x14ac:dyDescent="0.65">
      <c r="A225" s="10">
        <v>221</v>
      </c>
      <c r="B225" s="10"/>
      <c r="C225" s="19" t="s">
        <v>305</v>
      </c>
      <c r="D225" s="71">
        <f>+'5'!I225</f>
        <v>0</v>
      </c>
      <c r="E225" s="90">
        <v>0</v>
      </c>
      <c r="F225" s="46">
        <f t="shared" si="25"/>
        <v>0</v>
      </c>
      <c r="G225" s="101">
        <v>0</v>
      </c>
      <c r="H225" s="99">
        <v>0</v>
      </c>
      <c r="I225" s="46">
        <f t="shared" si="21"/>
        <v>0</v>
      </c>
      <c r="J225" s="91"/>
      <c r="K225" s="20">
        <v>25</v>
      </c>
      <c r="L225" s="72">
        <f t="shared" si="22"/>
        <v>0</v>
      </c>
      <c r="M225" s="17" t="s">
        <v>16</v>
      </c>
      <c r="N225" s="18">
        <v>0</v>
      </c>
      <c r="O225" s="23">
        <f t="shared" si="23"/>
        <v>0</v>
      </c>
      <c r="P225" s="19"/>
      <c r="Q225" s="43">
        <f t="shared" si="24"/>
        <v>0</v>
      </c>
    </row>
    <row r="226" spans="1:17" ht="24.6" x14ac:dyDescent="0.65">
      <c r="A226" s="10">
        <v>222</v>
      </c>
      <c r="B226" s="10"/>
      <c r="C226" s="19" t="s">
        <v>306</v>
      </c>
      <c r="D226" s="71">
        <f>+'5'!I226</f>
        <v>0</v>
      </c>
      <c r="E226" s="90">
        <v>0</v>
      </c>
      <c r="F226" s="46">
        <f t="shared" si="25"/>
        <v>0</v>
      </c>
      <c r="G226" s="101">
        <v>0</v>
      </c>
      <c r="H226" s="99">
        <v>0</v>
      </c>
      <c r="I226" s="46">
        <f t="shared" si="21"/>
        <v>0</v>
      </c>
      <c r="J226" s="91"/>
      <c r="K226" s="20">
        <v>25</v>
      </c>
      <c r="L226" s="72">
        <f t="shared" si="22"/>
        <v>0</v>
      </c>
      <c r="M226" s="17" t="s">
        <v>16</v>
      </c>
      <c r="N226" s="18">
        <v>0</v>
      </c>
      <c r="O226" s="23">
        <f t="shared" si="23"/>
        <v>0</v>
      </c>
      <c r="P226" s="19"/>
      <c r="Q226" s="43">
        <f t="shared" si="24"/>
        <v>0</v>
      </c>
    </row>
    <row r="227" spans="1:17" ht="24.6" x14ac:dyDescent="0.65">
      <c r="A227" s="10">
        <v>223</v>
      </c>
      <c r="B227" s="10"/>
      <c r="C227" s="19" t="s">
        <v>307</v>
      </c>
      <c r="D227" s="71">
        <f>+'5'!I227</f>
        <v>0</v>
      </c>
      <c r="E227" s="90">
        <v>0</v>
      </c>
      <c r="F227" s="46">
        <f t="shared" si="25"/>
        <v>0</v>
      </c>
      <c r="G227" s="101">
        <v>0</v>
      </c>
      <c r="H227" s="99">
        <v>0</v>
      </c>
      <c r="I227" s="46">
        <f t="shared" si="21"/>
        <v>0</v>
      </c>
      <c r="J227" s="91"/>
      <c r="K227" s="20">
        <v>25</v>
      </c>
      <c r="L227" s="72">
        <f t="shared" si="22"/>
        <v>0</v>
      </c>
      <c r="M227" s="17" t="s">
        <v>16</v>
      </c>
      <c r="N227" s="18">
        <v>0</v>
      </c>
      <c r="O227" s="23">
        <f t="shared" si="23"/>
        <v>0</v>
      </c>
      <c r="P227" s="19"/>
      <c r="Q227" s="43">
        <f t="shared" si="24"/>
        <v>0</v>
      </c>
    </row>
    <row r="228" spans="1:17" ht="24.6" x14ac:dyDescent="0.65">
      <c r="A228" s="10">
        <v>224</v>
      </c>
      <c r="B228" s="10"/>
      <c r="C228" s="19" t="s">
        <v>308</v>
      </c>
      <c r="D228" s="71">
        <f>+'5'!I228</f>
        <v>0</v>
      </c>
      <c r="E228" s="90">
        <v>0</v>
      </c>
      <c r="F228" s="46">
        <f t="shared" si="25"/>
        <v>0</v>
      </c>
      <c r="G228" s="101">
        <v>0</v>
      </c>
      <c r="H228" s="99">
        <v>0</v>
      </c>
      <c r="I228" s="46">
        <f t="shared" si="21"/>
        <v>0</v>
      </c>
      <c r="J228" s="91"/>
      <c r="K228" s="20">
        <v>25</v>
      </c>
      <c r="L228" s="72">
        <f t="shared" si="22"/>
        <v>0</v>
      </c>
      <c r="M228" s="17" t="s">
        <v>16</v>
      </c>
      <c r="N228" s="18">
        <v>0</v>
      </c>
      <c r="O228" s="23">
        <f t="shared" si="23"/>
        <v>0</v>
      </c>
      <c r="P228" s="19"/>
      <c r="Q228" s="43">
        <f t="shared" si="24"/>
        <v>0</v>
      </c>
    </row>
    <row r="229" spans="1:17" ht="24.6" x14ac:dyDescent="0.65">
      <c r="A229" s="10">
        <v>225</v>
      </c>
      <c r="B229" s="10"/>
      <c r="C229" s="19" t="s">
        <v>309</v>
      </c>
      <c r="D229" s="71">
        <f>+'5'!I229</f>
        <v>0</v>
      </c>
      <c r="E229" s="90">
        <v>0</v>
      </c>
      <c r="F229" s="46">
        <f t="shared" si="25"/>
        <v>0</v>
      </c>
      <c r="G229" s="101">
        <v>0</v>
      </c>
      <c r="H229" s="99">
        <v>0</v>
      </c>
      <c r="I229" s="46">
        <f t="shared" si="21"/>
        <v>0</v>
      </c>
      <c r="J229" s="91"/>
      <c r="K229" s="20">
        <v>25</v>
      </c>
      <c r="L229" s="72">
        <f t="shared" si="22"/>
        <v>0</v>
      </c>
      <c r="M229" s="17" t="s">
        <v>16</v>
      </c>
      <c r="N229" s="18">
        <v>0</v>
      </c>
      <c r="O229" s="23">
        <f t="shared" si="23"/>
        <v>0</v>
      </c>
      <c r="P229" s="19"/>
      <c r="Q229" s="43">
        <f t="shared" si="24"/>
        <v>0</v>
      </c>
    </row>
    <row r="230" spans="1:17" ht="24.6" x14ac:dyDescent="0.65">
      <c r="A230" s="10">
        <v>226</v>
      </c>
      <c r="B230" s="10"/>
      <c r="C230" s="19" t="s">
        <v>362</v>
      </c>
      <c r="D230" s="71">
        <f>+'5'!I230</f>
        <v>0</v>
      </c>
      <c r="E230" s="90">
        <v>0</v>
      </c>
      <c r="F230" s="46">
        <f t="shared" si="25"/>
        <v>0</v>
      </c>
      <c r="G230" s="101">
        <v>0</v>
      </c>
      <c r="H230" s="99">
        <v>0</v>
      </c>
      <c r="I230" s="46">
        <f t="shared" si="21"/>
        <v>0</v>
      </c>
      <c r="J230" s="91"/>
      <c r="K230" s="20">
        <v>10</v>
      </c>
      <c r="L230" s="72">
        <f t="shared" si="22"/>
        <v>0</v>
      </c>
      <c r="M230" s="17" t="s">
        <v>16</v>
      </c>
      <c r="N230" s="18">
        <v>0</v>
      </c>
      <c r="O230" s="23">
        <f t="shared" si="23"/>
        <v>0</v>
      </c>
      <c r="P230" s="19"/>
      <c r="Q230" s="43">
        <f t="shared" si="24"/>
        <v>0</v>
      </c>
    </row>
    <row r="231" spans="1:17" ht="24.6" x14ac:dyDescent="0.65">
      <c r="A231" s="10">
        <v>227</v>
      </c>
      <c r="B231" s="10"/>
      <c r="C231" s="19" t="s">
        <v>310</v>
      </c>
      <c r="D231" s="71">
        <f>+'5'!I231</f>
        <v>0</v>
      </c>
      <c r="E231" s="90">
        <v>0</v>
      </c>
      <c r="F231" s="46">
        <f t="shared" si="25"/>
        <v>0</v>
      </c>
      <c r="G231" s="101">
        <v>0</v>
      </c>
      <c r="H231" s="99">
        <v>0</v>
      </c>
      <c r="I231" s="46">
        <f t="shared" si="21"/>
        <v>0</v>
      </c>
      <c r="J231" s="91"/>
      <c r="K231" s="20">
        <v>10</v>
      </c>
      <c r="L231" s="72">
        <f t="shared" si="22"/>
        <v>0</v>
      </c>
      <c r="M231" s="17" t="s">
        <v>16</v>
      </c>
      <c r="N231" s="18">
        <v>0</v>
      </c>
      <c r="O231" s="23">
        <f t="shared" si="23"/>
        <v>0</v>
      </c>
      <c r="P231" s="19"/>
      <c r="Q231" s="43">
        <f t="shared" si="24"/>
        <v>0</v>
      </c>
    </row>
    <row r="232" spans="1:17" ht="24.6" x14ac:dyDescent="0.65">
      <c r="A232" s="10">
        <v>228</v>
      </c>
      <c r="B232" s="10"/>
      <c r="C232" s="19" t="s">
        <v>311</v>
      </c>
      <c r="D232" s="71">
        <f>+'5'!I232</f>
        <v>0</v>
      </c>
      <c r="E232" s="90">
        <v>0</v>
      </c>
      <c r="F232" s="46">
        <f t="shared" si="25"/>
        <v>0</v>
      </c>
      <c r="G232" s="101">
        <v>0</v>
      </c>
      <c r="H232" s="99">
        <v>0</v>
      </c>
      <c r="I232" s="46">
        <f t="shared" si="21"/>
        <v>0</v>
      </c>
      <c r="J232" s="91"/>
      <c r="K232" s="20">
        <v>10</v>
      </c>
      <c r="L232" s="72">
        <f t="shared" si="22"/>
        <v>0</v>
      </c>
      <c r="M232" s="17" t="s">
        <v>16</v>
      </c>
      <c r="N232" s="18">
        <v>0</v>
      </c>
      <c r="O232" s="23">
        <f t="shared" si="23"/>
        <v>0</v>
      </c>
      <c r="P232" s="19"/>
      <c r="Q232" s="43">
        <f t="shared" si="24"/>
        <v>0</v>
      </c>
    </row>
    <row r="233" spans="1:17" ht="24.6" x14ac:dyDescent="0.65">
      <c r="A233" s="10">
        <v>229</v>
      </c>
      <c r="B233" s="10"/>
      <c r="C233" s="19" t="s">
        <v>192</v>
      </c>
      <c r="D233" s="71">
        <f>+'5'!I233</f>
        <v>0</v>
      </c>
      <c r="E233" s="90">
        <v>0</v>
      </c>
      <c r="F233" s="46">
        <f>D233+E233</f>
        <v>0</v>
      </c>
      <c r="G233" s="101">
        <v>0</v>
      </c>
      <c r="H233" s="99">
        <v>0</v>
      </c>
      <c r="I233" s="46">
        <f>+F233-G233-J233-H233</f>
        <v>0</v>
      </c>
      <c r="J233" s="91"/>
      <c r="K233" s="20">
        <v>35</v>
      </c>
      <c r="L233" s="72">
        <f>+K233*J233</f>
        <v>0</v>
      </c>
      <c r="M233" s="17" t="s">
        <v>16</v>
      </c>
      <c r="N233" s="18">
        <v>0</v>
      </c>
      <c r="O233" s="23">
        <f>SUM(L233-N233)</f>
        <v>0</v>
      </c>
      <c r="P233" s="19"/>
      <c r="Q233" s="43">
        <f>+L233*P233</f>
        <v>0</v>
      </c>
    </row>
    <row r="234" spans="1:17" ht="24.6" x14ac:dyDescent="0.65">
      <c r="A234" s="10">
        <v>230</v>
      </c>
      <c r="B234" s="10"/>
      <c r="C234" s="19" t="s">
        <v>312</v>
      </c>
      <c r="D234" s="71">
        <f>+'5'!I234</f>
        <v>29</v>
      </c>
      <c r="E234" s="90">
        <v>0</v>
      </c>
      <c r="F234" s="46">
        <f t="shared" si="25"/>
        <v>29</v>
      </c>
      <c r="G234" s="101">
        <v>0</v>
      </c>
      <c r="H234" s="99">
        <v>0</v>
      </c>
      <c r="I234" s="46">
        <f t="shared" si="21"/>
        <v>29</v>
      </c>
      <c r="J234" s="91"/>
      <c r="K234" s="20">
        <v>10</v>
      </c>
      <c r="L234" s="72">
        <f t="shared" si="22"/>
        <v>0</v>
      </c>
      <c r="M234" s="17" t="s">
        <v>16</v>
      </c>
      <c r="N234" s="18">
        <v>0</v>
      </c>
      <c r="O234" s="23">
        <f t="shared" si="23"/>
        <v>0</v>
      </c>
      <c r="P234" s="19"/>
      <c r="Q234" s="43">
        <f t="shared" si="24"/>
        <v>0</v>
      </c>
    </row>
    <row r="235" spans="1:17" ht="24.6" x14ac:dyDescent="0.65">
      <c r="A235" s="10">
        <v>231</v>
      </c>
      <c r="B235" s="10"/>
      <c r="C235" s="19" t="s">
        <v>313</v>
      </c>
      <c r="D235" s="71">
        <f>+'5'!I235</f>
        <v>0</v>
      </c>
      <c r="E235" s="90">
        <v>0</v>
      </c>
      <c r="F235" s="46">
        <f t="shared" si="25"/>
        <v>0</v>
      </c>
      <c r="G235" s="101">
        <v>0</v>
      </c>
      <c r="H235" s="99">
        <v>0</v>
      </c>
      <c r="I235" s="46">
        <f t="shared" si="21"/>
        <v>0</v>
      </c>
      <c r="J235" s="91"/>
      <c r="K235" s="20"/>
      <c r="L235" s="72">
        <f t="shared" si="22"/>
        <v>0</v>
      </c>
      <c r="M235" s="17" t="s">
        <v>16</v>
      </c>
      <c r="N235" s="18">
        <v>0</v>
      </c>
      <c r="O235" s="23">
        <f t="shared" si="23"/>
        <v>0</v>
      </c>
      <c r="P235" s="19"/>
      <c r="Q235" s="43">
        <f t="shared" si="24"/>
        <v>0</v>
      </c>
    </row>
    <row r="236" spans="1:17" ht="24.6" x14ac:dyDescent="0.65">
      <c r="A236" s="10">
        <v>232</v>
      </c>
      <c r="B236" s="10"/>
      <c r="C236" s="19" t="s">
        <v>183</v>
      </c>
      <c r="D236" s="71">
        <f>+'5'!I236</f>
        <v>0</v>
      </c>
      <c r="E236" s="90">
        <v>0</v>
      </c>
      <c r="F236" s="46">
        <f t="shared" si="25"/>
        <v>0</v>
      </c>
      <c r="G236" s="101">
        <v>0</v>
      </c>
      <c r="H236" s="99">
        <v>0</v>
      </c>
      <c r="I236" s="46">
        <f t="shared" si="21"/>
        <v>0</v>
      </c>
      <c r="J236" s="91"/>
      <c r="K236" s="20">
        <v>40</v>
      </c>
      <c r="L236" s="72">
        <f t="shared" si="22"/>
        <v>0</v>
      </c>
      <c r="M236" s="17" t="s">
        <v>16</v>
      </c>
      <c r="N236" s="18">
        <v>0</v>
      </c>
      <c r="O236" s="23">
        <f t="shared" si="23"/>
        <v>0</v>
      </c>
      <c r="P236" s="19"/>
      <c r="Q236" s="43">
        <f t="shared" si="24"/>
        <v>0</v>
      </c>
    </row>
    <row r="237" spans="1:17" ht="24.6" x14ac:dyDescent="0.65">
      <c r="A237" s="10">
        <v>233</v>
      </c>
      <c r="B237" s="10"/>
      <c r="C237" s="19" t="s">
        <v>117</v>
      </c>
      <c r="D237" s="71">
        <f>+'5'!I237</f>
        <v>0</v>
      </c>
      <c r="E237" s="90">
        <v>0</v>
      </c>
      <c r="F237" s="46">
        <f t="shared" si="25"/>
        <v>0</v>
      </c>
      <c r="G237" s="101">
        <v>0</v>
      </c>
      <c r="H237" s="99">
        <v>0</v>
      </c>
      <c r="I237" s="46">
        <f t="shared" si="21"/>
        <v>0</v>
      </c>
      <c r="J237" s="91"/>
      <c r="K237" s="20">
        <v>20</v>
      </c>
      <c r="L237" s="72">
        <f t="shared" si="22"/>
        <v>0</v>
      </c>
      <c r="M237" s="17" t="s">
        <v>16</v>
      </c>
      <c r="N237" s="18">
        <v>0</v>
      </c>
      <c r="O237" s="23">
        <f t="shared" si="23"/>
        <v>0</v>
      </c>
      <c r="P237" s="19"/>
      <c r="Q237" s="43">
        <f t="shared" si="24"/>
        <v>0</v>
      </c>
    </row>
    <row r="238" spans="1:17" ht="24.6" x14ac:dyDescent="0.65">
      <c r="A238" s="10">
        <v>234</v>
      </c>
      <c r="B238" s="10"/>
      <c r="C238" s="19" t="s">
        <v>314</v>
      </c>
      <c r="D238" s="71">
        <f>+'5'!I238</f>
        <v>0</v>
      </c>
      <c r="E238" s="90">
        <v>0</v>
      </c>
      <c r="F238" s="46">
        <f t="shared" si="25"/>
        <v>0</v>
      </c>
      <c r="G238" s="101">
        <v>0</v>
      </c>
      <c r="H238" s="99">
        <v>0</v>
      </c>
      <c r="I238" s="46">
        <f t="shared" si="21"/>
        <v>0</v>
      </c>
      <c r="J238" s="91"/>
      <c r="K238" s="20">
        <v>30</v>
      </c>
      <c r="L238" s="72">
        <f t="shared" si="22"/>
        <v>0</v>
      </c>
      <c r="M238" s="17" t="s">
        <v>16</v>
      </c>
      <c r="N238" s="18">
        <v>0</v>
      </c>
      <c r="O238" s="23">
        <f t="shared" si="23"/>
        <v>0</v>
      </c>
      <c r="P238" s="19"/>
      <c r="Q238" s="43">
        <f t="shared" si="24"/>
        <v>0</v>
      </c>
    </row>
    <row r="239" spans="1:17" ht="24.6" x14ac:dyDescent="0.65">
      <c r="A239" s="10">
        <v>235</v>
      </c>
      <c r="B239" s="10"/>
      <c r="C239" s="19" t="s">
        <v>372</v>
      </c>
      <c r="D239" s="71">
        <f>+'5'!I239</f>
        <v>0</v>
      </c>
      <c r="E239" s="90">
        <v>0</v>
      </c>
      <c r="F239" s="46">
        <f t="shared" si="25"/>
        <v>0</v>
      </c>
      <c r="G239" s="101">
        <v>0</v>
      </c>
      <c r="H239" s="99">
        <v>0</v>
      </c>
      <c r="I239" s="46">
        <f t="shared" si="21"/>
        <v>0</v>
      </c>
      <c r="J239" s="91"/>
      <c r="K239" s="20">
        <v>800</v>
      </c>
      <c r="L239" s="72">
        <f t="shared" si="22"/>
        <v>0</v>
      </c>
      <c r="M239" s="17" t="s">
        <v>16</v>
      </c>
      <c r="N239" s="18">
        <v>0</v>
      </c>
      <c r="O239" s="23">
        <f t="shared" si="23"/>
        <v>0</v>
      </c>
      <c r="P239" s="19"/>
      <c r="Q239" s="43">
        <f t="shared" si="24"/>
        <v>0</v>
      </c>
    </row>
    <row r="240" spans="1:17" ht="24.6" x14ac:dyDescent="0.65">
      <c r="A240" s="10">
        <v>236</v>
      </c>
      <c r="B240" s="10"/>
      <c r="C240" s="19" t="s">
        <v>374</v>
      </c>
      <c r="D240" s="71">
        <f>+'5'!I240</f>
        <v>0</v>
      </c>
      <c r="E240" s="90">
        <v>0</v>
      </c>
      <c r="F240" s="46">
        <f t="shared" si="25"/>
        <v>0</v>
      </c>
      <c r="G240" s="101">
        <v>0</v>
      </c>
      <c r="H240" s="99">
        <v>0</v>
      </c>
      <c r="I240" s="46">
        <f t="shared" si="21"/>
        <v>0</v>
      </c>
      <c r="J240" s="91"/>
      <c r="K240" s="20">
        <v>150</v>
      </c>
      <c r="L240" s="72">
        <f t="shared" si="22"/>
        <v>0</v>
      </c>
      <c r="M240" s="17" t="s">
        <v>16</v>
      </c>
      <c r="N240" s="18">
        <v>0</v>
      </c>
      <c r="O240" s="23">
        <f t="shared" si="23"/>
        <v>0</v>
      </c>
      <c r="P240" s="19"/>
      <c r="Q240" s="43">
        <f t="shared" si="24"/>
        <v>0</v>
      </c>
    </row>
    <row r="241" spans="1:17" ht="24.6" x14ac:dyDescent="0.65">
      <c r="A241" s="10">
        <v>237</v>
      </c>
      <c r="B241" s="10"/>
      <c r="C241" s="19" t="s">
        <v>316</v>
      </c>
      <c r="D241" s="71">
        <f>+'5'!I241</f>
        <v>0</v>
      </c>
      <c r="E241" s="90">
        <v>0</v>
      </c>
      <c r="F241" s="46">
        <f t="shared" si="25"/>
        <v>0</v>
      </c>
      <c r="G241" s="101">
        <v>0</v>
      </c>
      <c r="H241" s="99">
        <v>0</v>
      </c>
      <c r="I241" s="46">
        <f t="shared" si="21"/>
        <v>0</v>
      </c>
      <c r="J241" s="91"/>
      <c r="K241" s="20">
        <v>200</v>
      </c>
      <c r="L241" s="72">
        <f t="shared" si="22"/>
        <v>0</v>
      </c>
      <c r="M241" s="17" t="s">
        <v>16</v>
      </c>
      <c r="N241" s="18">
        <v>0</v>
      </c>
      <c r="O241" s="23">
        <f t="shared" si="23"/>
        <v>0</v>
      </c>
      <c r="P241" s="19"/>
      <c r="Q241" s="43">
        <f t="shared" si="24"/>
        <v>0</v>
      </c>
    </row>
    <row r="242" spans="1:17" ht="24.6" x14ac:dyDescent="0.65">
      <c r="A242" s="10">
        <v>238</v>
      </c>
      <c r="B242" s="10"/>
      <c r="C242" s="19" t="s">
        <v>375</v>
      </c>
      <c r="D242" s="71">
        <f>+'5'!I242</f>
        <v>0</v>
      </c>
      <c r="E242" s="90">
        <v>0</v>
      </c>
      <c r="F242" s="46">
        <f t="shared" si="25"/>
        <v>0</v>
      </c>
      <c r="G242" s="101">
        <v>0</v>
      </c>
      <c r="H242" s="99">
        <v>0</v>
      </c>
      <c r="I242" s="46">
        <f t="shared" si="21"/>
        <v>0</v>
      </c>
      <c r="J242" s="91"/>
      <c r="K242" s="20">
        <v>250</v>
      </c>
      <c r="L242" s="72">
        <f t="shared" si="22"/>
        <v>0</v>
      </c>
      <c r="M242" s="17" t="s">
        <v>16</v>
      </c>
      <c r="N242" s="18">
        <v>0</v>
      </c>
      <c r="O242" s="23">
        <f t="shared" si="23"/>
        <v>0</v>
      </c>
      <c r="P242" s="19"/>
      <c r="Q242" s="43">
        <f t="shared" si="24"/>
        <v>0</v>
      </c>
    </row>
    <row r="243" spans="1:17" ht="24.6" x14ac:dyDescent="0.65">
      <c r="A243" s="10">
        <v>239</v>
      </c>
      <c r="B243" s="10"/>
      <c r="C243" s="19" t="s">
        <v>317</v>
      </c>
      <c r="D243" s="71">
        <f>+'5'!I243</f>
        <v>0</v>
      </c>
      <c r="E243" s="90">
        <v>0</v>
      </c>
      <c r="F243" s="46">
        <f t="shared" si="25"/>
        <v>0</v>
      </c>
      <c r="G243" s="101">
        <v>0</v>
      </c>
      <c r="H243" s="99">
        <v>0</v>
      </c>
      <c r="I243" s="46">
        <f t="shared" si="21"/>
        <v>0</v>
      </c>
      <c r="J243" s="91"/>
      <c r="K243" s="20">
        <v>50</v>
      </c>
      <c r="L243" s="72">
        <f t="shared" si="22"/>
        <v>0</v>
      </c>
      <c r="M243" s="17" t="s">
        <v>16</v>
      </c>
      <c r="N243" s="18">
        <v>0</v>
      </c>
      <c r="O243" s="23">
        <f t="shared" si="23"/>
        <v>0</v>
      </c>
      <c r="P243" s="19"/>
      <c r="Q243" s="43">
        <f t="shared" si="24"/>
        <v>0</v>
      </c>
    </row>
    <row r="244" spans="1:17" ht="24.6" x14ac:dyDescent="0.65">
      <c r="A244" s="10">
        <v>240</v>
      </c>
      <c r="B244" s="10"/>
      <c r="C244" s="19" t="s">
        <v>315</v>
      </c>
      <c r="D244" s="71">
        <f>+'5'!I244</f>
        <v>0</v>
      </c>
      <c r="E244" s="90">
        <v>0</v>
      </c>
      <c r="F244" s="46">
        <f t="shared" si="25"/>
        <v>0</v>
      </c>
      <c r="G244" s="101">
        <v>0</v>
      </c>
      <c r="H244" s="99">
        <v>0</v>
      </c>
      <c r="I244" s="46">
        <f t="shared" si="21"/>
        <v>0</v>
      </c>
      <c r="J244" s="91"/>
      <c r="K244" s="20">
        <v>0</v>
      </c>
      <c r="L244" s="72">
        <f t="shared" si="22"/>
        <v>0</v>
      </c>
      <c r="M244" s="17" t="s">
        <v>16</v>
      </c>
      <c r="N244" s="18">
        <v>0</v>
      </c>
      <c r="O244" s="23">
        <f t="shared" si="23"/>
        <v>0</v>
      </c>
      <c r="P244" s="19"/>
      <c r="Q244" s="43">
        <f t="shared" si="24"/>
        <v>0</v>
      </c>
    </row>
    <row r="245" spans="1:17" ht="24" customHeight="1" x14ac:dyDescent="0.65">
      <c r="A245" s="10">
        <v>241</v>
      </c>
      <c r="B245" s="10"/>
      <c r="C245" s="19" t="s">
        <v>338</v>
      </c>
      <c r="D245" s="71">
        <f>+'5'!I245</f>
        <v>0</v>
      </c>
      <c r="E245" s="90">
        <v>0</v>
      </c>
      <c r="F245" s="46">
        <f t="shared" si="25"/>
        <v>0</v>
      </c>
      <c r="G245" s="101">
        <v>0</v>
      </c>
      <c r="H245" s="99">
        <v>0</v>
      </c>
      <c r="I245" s="46">
        <f t="shared" si="21"/>
        <v>0</v>
      </c>
      <c r="J245" s="91"/>
      <c r="K245" s="20">
        <v>45</v>
      </c>
      <c r="L245" s="72">
        <f t="shared" si="22"/>
        <v>0</v>
      </c>
      <c r="M245" s="17" t="s">
        <v>16</v>
      </c>
      <c r="N245" s="18">
        <v>0</v>
      </c>
      <c r="O245" s="23">
        <f t="shared" si="23"/>
        <v>0</v>
      </c>
      <c r="P245" s="19"/>
      <c r="Q245" s="43">
        <f t="shared" si="24"/>
        <v>0</v>
      </c>
    </row>
    <row r="246" spans="1:17" ht="24.6" x14ac:dyDescent="0.65">
      <c r="A246" s="10">
        <v>242</v>
      </c>
      <c r="B246" s="10"/>
      <c r="C246" s="19" t="s">
        <v>339</v>
      </c>
      <c r="D246" s="71">
        <f>+'5'!I246</f>
        <v>0</v>
      </c>
      <c r="E246" s="90">
        <v>0</v>
      </c>
      <c r="F246" s="46">
        <f t="shared" si="25"/>
        <v>0</v>
      </c>
      <c r="G246" s="101">
        <v>0</v>
      </c>
      <c r="H246" s="99">
        <v>0</v>
      </c>
      <c r="I246" s="46">
        <f t="shared" si="21"/>
        <v>0</v>
      </c>
      <c r="J246" s="91"/>
      <c r="K246" s="20">
        <v>35</v>
      </c>
      <c r="L246" s="72">
        <f t="shared" si="22"/>
        <v>0</v>
      </c>
      <c r="M246" s="17" t="s">
        <v>16</v>
      </c>
      <c r="N246" s="18">
        <v>0</v>
      </c>
      <c r="O246" s="23">
        <f t="shared" si="23"/>
        <v>0</v>
      </c>
      <c r="P246" s="19"/>
      <c r="Q246" s="43">
        <f t="shared" si="24"/>
        <v>0</v>
      </c>
    </row>
    <row r="247" spans="1:17" ht="24.6" x14ac:dyDescent="0.65">
      <c r="A247" s="10">
        <v>243</v>
      </c>
      <c r="B247" s="10"/>
      <c r="C247" s="19" t="s">
        <v>340</v>
      </c>
      <c r="D247" s="71">
        <f>+'5'!I247</f>
        <v>0</v>
      </c>
      <c r="E247" s="90">
        <v>0</v>
      </c>
      <c r="F247" s="46">
        <f t="shared" si="25"/>
        <v>0</v>
      </c>
      <c r="G247" s="101">
        <v>0</v>
      </c>
      <c r="H247" s="99">
        <v>0</v>
      </c>
      <c r="I247" s="46">
        <f t="shared" si="21"/>
        <v>0</v>
      </c>
      <c r="J247" s="91"/>
      <c r="K247" s="20">
        <v>25</v>
      </c>
      <c r="L247" s="72">
        <f t="shared" si="22"/>
        <v>0</v>
      </c>
      <c r="M247" s="17" t="s">
        <v>16</v>
      </c>
      <c r="N247" s="18">
        <v>0</v>
      </c>
      <c r="O247" s="23">
        <f t="shared" si="23"/>
        <v>0</v>
      </c>
      <c r="P247" s="19"/>
      <c r="Q247" s="43">
        <f t="shared" si="24"/>
        <v>0</v>
      </c>
    </row>
    <row r="248" spans="1:17" ht="24.6" x14ac:dyDescent="0.65">
      <c r="A248" s="10">
        <v>244</v>
      </c>
      <c r="B248" s="10"/>
      <c r="C248" s="19" t="s">
        <v>318</v>
      </c>
      <c r="D248" s="71">
        <f>+'5'!I248</f>
        <v>0</v>
      </c>
      <c r="E248" s="90">
        <v>0</v>
      </c>
      <c r="F248" s="46">
        <f t="shared" si="25"/>
        <v>0</v>
      </c>
      <c r="G248" s="101">
        <v>0</v>
      </c>
      <c r="H248" s="99">
        <v>0</v>
      </c>
      <c r="I248" s="46">
        <f t="shared" si="21"/>
        <v>0</v>
      </c>
      <c r="J248" s="91"/>
      <c r="K248" s="20">
        <v>50</v>
      </c>
      <c r="L248" s="72">
        <f t="shared" si="22"/>
        <v>0</v>
      </c>
      <c r="M248" s="17" t="s">
        <v>16</v>
      </c>
      <c r="N248" s="18">
        <v>0</v>
      </c>
      <c r="O248" s="23">
        <f t="shared" si="23"/>
        <v>0</v>
      </c>
      <c r="P248" s="19"/>
      <c r="Q248" s="43">
        <f t="shared" si="24"/>
        <v>0</v>
      </c>
    </row>
    <row r="249" spans="1:17" ht="24.6" x14ac:dyDescent="0.65">
      <c r="A249" s="10">
        <v>245</v>
      </c>
      <c r="B249" s="10"/>
      <c r="C249" s="19" t="s">
        <v>319</v>
      </c>
      <c r="D249" s="71">
        <f>+'5'!I249</f>
        <v>0</v>
      </c>
      <c r="E249" s="90">
        <v>0</v>
      </c>
      <c r="F249" s="46">
        <f t="shared" si="25"/>
        <v>0</v>
      </c>
      <c r="G249" s="101">
        <v>0</v>
      </c>
      <c r="H249" s="99">
        <v>0</v>
      </c>
      <c r="I249" s="46">
        <f t="shared" si="21"/>
        <v>0</v>
      </c>
      <c r="J249" s="91"/>
      <c r="K249" s="20">
        <v>60</v>
      </c>
      <c r="L249" s="72">
        <f t="shared" si="22"/>
        <v>0</v>
      </c>
      <c r="M249" s="17" t="s">
        <v>16</v>
      </c>
      <c r="N249" s="18">
        <v>0</v>
      </c>
      <c r="O249" s="23">
        <f t="shared" si="23"/>
        <v>0</v>
      </c>
      <c r="P249" s="19"/>
      <c r="Q249" s="43">
        <f t="shared" si="24"/>
        <v>0</v>
      </c>
    </row>
    <row r="250" spans="1:17" ht="24.6" x14ac:dyDescent="0.65">
      <c r="A250" s="10">
        <v>246</v>
      </c>
      <c r="B250" s="10"/>
      <c r="C250" s="19" t="s">
        <v>320</v>
      </c>
      <c r="D250" s="71">
        <f>+'5'!I250</f>
        <v>0</v>
      </c>
      <c r="E250" s="90">
        <v>0</v>
      </c>
      <c r="F250" s="46">
        <f t="shared" si="25"/>
        <v>0</v>
      </c>
      <c r="G250" s="101">
        <v>0</v>
      </c>
      <c r="H250" s="99">
        <v>0</v>
      </c>
      <c r="I250" s="46">
        <f t="shared" si="21"/>
        <v>0</v>
      </c>
      <c r="J250" s="91"/>
      <c r="K250" s="20">
        <v>250</v>
      </c>
      <c r="L250" s="72">
        <f t="shared" si="22"/>
        <v>0</v>
      </c>
      <c r="M250" s="17" t="s">
        <v>16</v>
      </c>
      <c r="N250" s="18">
        <v>0</v>
      </c>
      <c r="O250" s="23">
        <f t="shared" si="23"/>
        <v>0</v>
      </c>
      <c r="P250" s="19"/>
      <c r="Q250" s="43">
        <f t="shared" si="24"/>
        <v>0</v>
      </c>
    </row>
    <row r="251" spans="1:17" ht="24.6" x14ac:dyDescent="0.65">
      <c r="A251" s="10">
        <v>247</v>
      </c>
      <c r="B251" s="10"/>
      <c r="C251" s="19" t="s">
        <v>321</v>
      </c>
      <c r="D251" s="71">
        <f>+'5'!I251</f>
        <v>0</v>
      </c>
      <c r="E251" s="90">
        <v>0</v>
      </c>
      <c r="F251" s="46">
        <f t="shared" si="25"/>
        <v>0</v>
      </c>
      <c r="G251" s="101">
        <v>0</v>
      </c>
      <c r="H251" s="99">
        <v>0</v>
      </c>
      <c r="I251" s="46">
        <f t="shared" si="21"/>
        <v>0</v>
      </c>
      <c r="J251" s="91"/>
      <c r="K251" s="15">
        <v>100</v>
      </c>
      <c r="L251" s="72">
        <f t="shared" si="22"/>
        <v>0</v>
      </c>
      <c r="M251" s="17" t="s">
        <v>16</v>
      </c>
      <c r="N251" s="18">
        <v>0</v>
      </c>
      <c r="O251" s="23">
        <f t="shared" si="23"/>
        <v>0</v>
      </c>
      <c r="P251" s="19"/>
      <c r="Q251" s="43">
        <f t="shared" si="24"/>
        <v>0</v>
      </c>
    </row>
    <row r="252" spans="1:17" ht="24.6" x14ac:dyDescent="0.65">
      <c r="A252" s="10">
        <v>248</v>
      </c>
      <c r="B252" s="10"/>
      <c r="C252" s="19" t="s">
        <v>322</v>
      </c>
      <c r="D252" s="71">
        <f>+'5'!I252</f>
        <v>0</v>
      </c>
      <c r="E252" s="90">
        <v>0</v>
      </c>
      <c r="F252" s="46">
        <f t="shared" si="25"/>
        <v>0</v>
      </c>
      <c r="G252" s="101">
        <v>0</v>
      </c>
      <c r="H252" s="99">
        <v>0</v>
      </c>
      <c r="I252" s="46">
        <f t="shared" si="21"/>
        <v>0</v>
      </c>
      <c r="J252" s="91"/>
      <c r="K252" s="15">
        <v>350</v>
      </c>
      <c r="L252" s="72">
        <f t="shared" si="22"/>
        <v>0</v>
      </c>
      <c r="M252" s="17" t="s">
        <v>16</v>
      </c>
      <c r="N252" s="18">
        <v>0</v>
      </c>
      <c r="O252" s="23">
        <f t="shared" si="23"/>
        <v>0</v>
      </c>
      <c r="P252" s="19"/>
      <c r="Q252" s="43">
        <f t="shared" si="24"/>
        <v>0</v>
      </c>
    </row>
    <row r="253" spans="1:17" ht="24.6" x14ac:dyDescent="0.65">
      <c r="A253" s="10">
        <v>249</v>
      </c>
      <c r="B253" s="10"/>
      <c r="C253" s="19" t="s">
        <v>323</v>
      </c>
      <c r="D253" s="71">
        <f>+'5'!I253</f>
        <v>0</v>
      </c>
      <c r="E253" s="90">
        <v>0</v>
      </c>
      <c r="F253" s="46">
        <f t="shared" si="25"/>
        <v>0</v>
      </c>
      <c r="G253" s="101">
        <v>0</v>
      </c>
      <c r="H253" s="99">
        <v>0</v>
      </c>
      <c r="I253" s="46">
        <f t="shared" si="21"/>
        <v>0</v>
      </c>
      <c r="J253" s="91"/>
      <c r="K253" s="15">
        <v>60</v>
      </c>
      <c r="L253" s="72">
        <f t="shared" si="22"/>
        <v>0</v>
      </c>
      <c r="M253" s="17" t="s">
        <v>16</v>
      </c>
      <c r="N253" s="18">
        <v>0</v>
      </c>
      <c r="O253" s="23">
        <f t="shared" si="23"/>
        <v>0</v>
      </c>
      <c r="P253" s="19"/>
      <c r="Q253" s="43">
        <f t="shared" si="24"/>
        <v>0</v>
      </c>
    </row>
    <row r="254" spans="1:17" ht="24.6" x14ac:dyDescent="0.65">
      <c r="A254" s="10">
        <v>250</v>
      </c>
      <c r="B254" s="10"/>
      <c r="C254" s="19" t="s">
        <v>324</v>
      </c>
      <c r="D254" s="71">
        <f>+'5'!I254</f>
        <v>0</v>
      </c>
      <c r="E254" s="90">
        <v>0</v>
      </c>
      <c r="F254" s="46">
        <f t="shared" si="25"/>
        <v>0</v>
      </c>
      <c r="G254" s="101">
        <v>0</v>
      </c>
      <c r="H254" s="99">
        <v>0</v>
      </c>
      <c r="I254" s="46">
        <f t="shared" si="21"/>
        <v>0</v>
      </c>
      <c r="J254" s="91"/>
      <c r="K254" s="15">
        <v>50</v>
      </c>
      <c r="L254" s="72">
        <f t="shared" si="22"/>
        <v>0</v>
      </c>
      <c r="M254" s="17" t="s">
        <v>16</v>
      </c>
      <c r="N254" s="18">
        <v>0</v>
      </c>
      <c r="O254" s="23">
        <f t="shared" si="23"/>
        <v>0</v>
      </c>
      <c r="P254" s="19"/>
      <c r="Q254" s="43">
        <f t="shared" si="24"/>
        <v>0</v>
      </c>
    </row>
    <row r="255" spans="1:17" ht="24.6" x14ac:dyDescent="0.65">
      <c r="A255" s="10">
        <v>251</v>
      </c>
      <c r="B255" s="10"/>
      <c r="C255" s="19" t="s">
        <v>325</v>
      </c>
      <c r="D255" s="71">
        <f>+'5'!I255</f>
        <v>0</v>
      </c>
      <c r="E255" s="90">
        <v>0</v>
      </c>
      <c r="F255" s="46">
        <f t="shared" si="25"/>
        <v>0</v>
      </c>
      <c r="G255" s="101">
        <v>0</v>
      </c>
      <c r="H255" s="99">
        <v>0</v>
      </c>
      <c r="I255" s="46">
        <f t="shared" si="21"/>
        <v>0</v>
      </c>
      <c r="J255" s="91"/>
      <c r="K255" s="15">
        <v>100</v>
      </c>
      <c r="L255" s="72">
        <f t="shared" si="22"/>
        <v>0</v>
      </c>
      <c r="M255" s="17" t="s">
        <v>16</v>
      </c>
      <c r="N255" s="18">
        <v>0</v>
      </c>
      <c r="O255" s="23">
        <f t="shared" si="23"/>
        <v>0</v>
      </c>
      <c r="P255" s="19"/>
      <c r="Q255" s="43">
        <f t="shared" si="24"/>
        <v>0</v>
      </c>
    </row>
    <row r="256" spans="1:17" ht="24.6" x14ac:dyDescent="0.65">
      <c r="A256" s="10">
        <v>252</v>
      </c>
      <c r="B256" s="10"/>
      <c r="C256" s="19" t="s">
        <v>326</v>
      </c>
      <c r="D256" s="71">
        <f>+'5'!I256</f>
        <v>0</v>
      </c>
      <c r="E256" s="90">
        <v>0</v>
      </c>
      <c r="F256" s="46">
        <f t="shared" si="25"/>
        <v>0</v>
      </c>
      <c r="G256" s="101">
        <v>0</v>
      </c>
      <c r="H256" s="99">
        <v>0</v>
      </c>
      <c r="I256" s="46">
        <f t="shared" si="21"/>
        <v>0</v>
      </c>
      <c r="J256" s="91"/>
      <c r="K256" s="15">
        <v>120</v>
      </c>
      <c r="L256" s="72">
        <f t="shared" si="22"/>
        <v>0</v>
      </c>
      <c r="M256" s="17" t="s">
        <v>16</v>
      </c>
      <c r="N256" s="18">
        <v>0</v>
      </c>
      <c r="O256" s="23">
        <f t="shared" si="23"/>
        <v>0</v>
      </c>
      <c r="P256" s="19"/>
      <c r="Q256" s="43">
        <f t="shared" si="24"/>
        <v>0</v>
      </c>
    </row>
    <row r="257" spans="1:17" ht="24.6" x14ac:dyDescent="0.65">
      <c r="A257" s="10">
        <v>253</v>
      </c>
      <c r="B257" s="10"/>
      <c r="C257" s="19" t="s">
        <v>327</v>
      </c>
      <c r="D257" s="71">
        <f>+'5'!I257</f>
        <v>0</v>
      </c>
      <c r="E257" s="90">
        <v>0</v>
      </c>
      <c r="F257" s="46">
        <f t="shared" si="25"/>
        <v>0</v>
      </c>
      <c r="G257" s="101">
        <v>0</v>
      </c>
      <c r="H257" s="99">
        <v>0</v>
      </c>
      <c r="I257" s="46">
        <f t="shared" si="21"/>
        <v>0</v>
      </c>
      <c r="J257" s="91"/>
      <c r="K257" s="15">
        <v>60</v>
      </c>
      <c r="L257" s="72">
        <f t="shared" si="22"/>
        <v>0</v>
      </c>
      <c r="M257" s="17" t="s">
        <v>16</v>
      </c>
      <c r="N257" s="18">
        <v>0</v>
      </c>
      <c r="O257" s="23">
        <f t="shared" si="23"/>
        <v>0</v>
      </c>
      <c r="P257" s="19"/>
      <c r="Q257" s="43">
        <f t="shared" si="24"/>
        <v>0</v>
      </c>
    </row>
    <row r="258" spans="1:17" ht="24.6" x14ac:dyDescent="0.65">
      <c r="A258" s="10">
        <v>254</v>
      </c>
      <c r="B258" s="10"/>
      <c r="C258" s="19" t="s">
        <v>328</v>
      </c>
      <c r="D258" s="71">
        <f>+'5'!I258</f>
        <v>0</v>
      </c>
      <c r="E258" s="90">
        <v>0</v>
      </c>
      <c r="F258" s="46">
        <f t="shared" si="25"/>
        <v>0</v>
      </c>
      <c r="G258" s="101">
        <v>0</v>
      </c>
      <c r="H258" s="99">
        <v>0</v>
      </c>
      <c r="I258" s="46">
        <f t="shared" si="21"/>
        <v>0</v>
      </c>
      <c r="J258" s="91"/>
      <c r="K258" s="15">
        <v>150</v>
      </c>
      <c r="L258" s="72">
        <f t="shared" si="22"/>
        <v>0</v>
      </c>
      <c r="M258" s="17" t="s">
        <v>16</v>
      </c>
      <c r="N258" s="18">
        <v>0</v>
      </c>
      <c r="O258" s="23">
        <f t="shared" si="23"/>
        <v>0</v>
      </c>
      <c r="P258" s="19"/>
      <c r="Q258" s="43">
        <f t="shared" si="24"/>
        <v>0</v>
      </c>
    </row>
    <row r="259" spans="1:17" ht="24.6" x14ac:dyDescent="0.65">
      <c r="A259" s="10">
        <v>255</v>
      </c>
      <c r="B259" s="10"/>
      <c r="C259" s="19" t="s">
        <v>329</v>
      </c>
      <c r="D259" s="71">
        <f>+'5'!I259</f>
        <v>0</v>
      </c>
      <c r="E259" s="90">
        <v>0</v>
      </c>
      <c r="F259" s="46">
        <f t="shared" si="25"/>
        <v>0</v>
      </c>
      <c r="G259" s="101">
        <v>0</v>
      </c>
      <c r="H259" s="99">
        <v>0</v>
      </c>
      <c r="I259" s="46">
        <f t="shared" si="21"/>
        <v>0</v>
      </c>
      <c r="J259" s="91"/>
      <c r="K259" s="15">
        <v>150</v>
      </c>
      <c r="L259" s="72">
        <f t="shared" si="22"/>
        <v>0</v>
      </c>
      <c r="M259" s="17" t="s">
        <v>16</v>
      </c>
      <c r="N259" s="18">
        <v>0</v>
      </c>
      <c r="O259" s="23">
        <f t="shared" si="23"/>
        <v>0</v>
      </c>
      <c r="P259" s="19"/>
      <c r="Q259" s="43">
        <f t="shared" si="24"/>
        <v>0</v>
      </c>
    </row>
    <row r="260" spans="1:17" ht="24.6" x14ac:dyDescent="0.65">
      <c r="A260" s="10">
        <v>256</v>
      </c>
      <c r="B260" s="10"/>
      <c r="C260" s="19" t="s">
        <v>330</v>
      </c>
      <c r="D260" s="71">
        <f>+'5'!I260</f>
        <v>0</v>
      </c>
      <c r="E260" s="90">
        <v>0</v>
      </c>
      <c r="F260" s="46">
        <f t="shared" si="25"/>
        <v>0</v>
      </c>
      <c r="G260" s="101">
        <v>0</v>
      </c>
      <c r="H260" s="99">
        <v>0</v>
      </c>
      <c r="I260" s="46">
        <f t="shared" si="21"/>
        <v>0</v>
      </c>
      <c r="J260" s="91"/>
      <c r="K260" s="15">
        <v>200</v>
      </c>
      <c r="L260" s="72">
        <f t="shared" si="22"/>
        <v>0</v>
      </c>
      <c r="M260" s="17" t="s">
        <v>16</v>
      </c>
      <c r="N260" s="18">
        <v>0</v>
      </c>
      <c r="O260" s="23">
        <f t="shared" si="23"/>
        <v>0</v>
      </c>
      <c r="P260" s="19"/>
      <c r="Q260" s="43">
        <f t="shared" si="24"/>
        <v>0</v>
      </c>
    </row>
    <row r="261" spans="1:17" ht="24.6" x14ac:dyDescent="0.65">
      <c r="A261" s="10">
        <v>257</v>
      </c>
      <c r="B261" s="10"/>
      <c r="C261" s="19" t="s">
        <v>331</v>
      </c>
      <c r="D261" s="71">
        <f>+'5'!I261</f>
        <v>0</v>
      </c>
      <c r="E261" s="90">
        <v>0</v>
      </c>
      <c r="F261" s="46">
        <f t="shared" si="25"/>
        <v>0</v>
      </c>
      <c r="G261" s="101">
        <v>0</v>
      </c>
      <c r="H261" s="99">
        <v>0</v>
      </c>
      <c r="I261" s="46">
        <f t="shared" si="21"/>
        <v>0</v>
      </c>
      <c r="J261" s="91"/>
      <c r="K261" s="15"/>
      <c r="L261" s="72">
        <f t="shared" si="22"/>
        <v>0</v>
      </c>
      <c r="M261" s="17" t="s">
        <v>16</v>
      </c>
      <c r="N261" s="18">
        <v>0</v>
      </c>
      <c r="O261" s="23">
        <f t="shared" si="23"/>
        <v>0</v>
      </c>
      <c r="P261" s="19"/>
      <c r="Q261" s="43">
        <f t="shared" si="24"/>
        <v>0</v>
      </c>
    </row>
    <row r="262" spans="1:17" ht="24.6" x14ac:dyDescent="0.65">
      <c r="A262" s="10">
        <v>258</v>
      </c>
      <c r="B262" s="10"/>
      <c r="C262" s="19" t="s">
        <v>332</v>
      </c>
      <c r="D262" s="71">
        <f>+'5'!I262</f>
        <v>0</v>
      </c>
      <c r="E262" s="90">
        <v>0</v>
      </c>
      <c r="F262" s="46">
        <f t="shared" si="25"/>
        <v>0</v>
      </c>
      <c r="G262" s="101">
        <v>0</v>
      </c>
      <c r="H262" s="99">
        <v>0</v>
      </c>
      <c r="I262" s="46">
        <f t="shared" si="21"/>
        <v>0</v>
      </c>
      <c r="J262" s="91"/>
      <c r="K262" s="15"/>
      <c r="L262" s="72">
        <f t="shared" si="22"/>
        <v>0</v>
      </c>
      <c r="M262" s="17" t="s">
        <v>16</v>
      </c>
      <c r="N262" s="18">
        <v>0</v>
      </c>
      <c r="O262" s="23">
        <f t="shared" si="23"/>
        <v>0</v>
      </c>
      <c r="P262" s="19"/>
      <c r="Q262" s="43">
        <f t="shared" si="24"/>
        <v>0</v>
      </c>
    </row>
    <row r="263" spans="1:17" ht="24.6" x14ac:dyDescent="0.65">
      <c r="A263" s="10">
        <v>259</v>
      </c>
      <c r="B263" s="10"/>
      <c r="C263" s="19" t="s">
        <v>369</v>
      </c>
      <c r="D263" s="71">
        <f>+'5'!I263</f>
        <v>0</v>
      </c>
      <c r="E263" s="90">
        <v>0</v>
      </c>
      <c r="F263" s="46">
        <f t="shared" si="25"/>
        <v>0</v>
      </c>
      <c r="G263" s="101">
        <v>0</v>
      </c>
      <c r="H263" s="99">
        <v>0</v>
      </c>
      <c r="I263" s="46">
        <f t="shared" si="21"/>
        <v>0</v>
      </c>
      <c r="J263" s="91"/>
      <c r="K263" s="15"/>
      <c r="L263" s="72">
        <f t="shared" si="22"/>
        <v>0</v>
      </c>
      <c r="M263" s="17" t="s">
        <v>16</v>
      </c>
      <c r="N263" s="18">
        <v>0</v>
      </c>
      <c r="O263" s="23">
        <f t="shared" si="23"/>
        <v>0</v>
      </c>
      <c r="P263" s="19"/>
      <c r="Q263" s="43">
        <f t="shared" si="24"/>
        <v>0</v>
      </c>
    </row>
    <row r="264" spans="1:17" ht="24.6" x14ac:dyDescent="0.65">
      <c r="A264" s="10">
        <v>260</v>
      </c>
      <c r="B264" s="10"/>
      <c r="C264" s="19" t="s">
        <v>468</v>
      </c>
      <c r="D264" s="71">
        <f>+'5'!I264</f>
        <v>0</v>
      </c>
      <c r="E264" s="90">
        <v>0</v>
      </c>
      <c r="F264" s="46">
        <f t="shared" si="25"/>
        <v>0</v>
      </c>
      <c r="G264" s="101">
        <v>0</v>
      </c>
      <c r="H264" s="99">
        <v>0</v>
      </c>
      <c r="I264" s="46">
        <f t="shared" ref="I264:I284" si="26">+F264-G264-J264-H264</f>
        <v>0</v>
      </c>
      <c r="J264" s="91"/>
      <c r="K264" s="20">
        <v>250</v>
      </c>
      <c r="L264" s="72">
        <f t="shared" ref="L264:L284" si="27">+K264*J264</f>
        <v>0</v>
      </c>
      <c r="M264" s="17" t="s">
        <v>16</v>
      </c>
      <c r="N264" s="18">
        <v>0</v>
      </c>
      <c r="O264" s="23">
        <f t="shared" ref="O264:O284" si="28">SUM(L264-N264)</f>
        <v>0</v>
      </c>
      <c r="P264" s="19"/>
      <c r="Q264" s="43">
        <f t="shared" ref="Q264:Q284" si="29">+L264*P264</f>
        <v>0</v>
      </c>
    </row>
    <row r="265" spans="1:17" ht="24.6" x14ac:dyDescent="0.65">
      <c r="A265" s="10">
        <v>261</v>
      </c>
      <c r="B265" s="10"/>
      <c r="C265" s="19"/>
      <c r="D265" s="71">
        <f>+'5'!I265</f>
        <v>0</v>
      </c>
      <c r="E265" s="90">
        <v>0</v>
      </c>
      <c r="F265" s="46">
        <f t="shared" si="25"/>
        <v>0</v>
      </c>
      <c r="G265" s="101">
        <v>0</v>
      </c>
      <c r="H265" s="99">
        <v>0</v>
      </c>
      <c r="I265" s="46">
        <f t="shared" si="26"/>
        <v>0</v>
      </c>
      <c r="J265" s="91"/>
      <c r="K265" s="20"/>
      <c r="L265" s="72">
        <f t="shared" si="27"/>
        <v>0</v>
      </c>
      <c r="M265" s="17" t="s">
        <v>16</v>
      </c>
      <c r="N265" s="18">
        <v>0</v>
      </c>
      <c r="O265" s="23">
        <f t="shared" si="28"/>
        <v>0</v>
      </c>
      <c r="P265" s="19"/>
      <c r="Q265" s="43">
        <f t="shared" si="29"/>
        <v>0</v>
      </c>
    </row>
    <row r="266" spans="1:17" ht="24.6" x14ac:dyDescent="0.65">
      <c r="A266" s="10">
        <v>262</v>
      </c>
      <c r="B266" s="10"/>
      <c r="C266" s="19"/>
      <c r="D266" s="71">
        <f>+'5'!I266</f>
        <v>0</v>
      </c>
      <c r="E266" s="90">
        <v>0</v>
      </c>
      <c r="F266" s="46">
        <f t="shared" si="25"/>
        <v>0</v>
      </c>
      <c r="G266" s="101">
        <v>0</v>
      </c>
      <c r="H266" s="99">
        <v>0</v>
      </c>
      <c r="I266" s="46">
        <f t="shared" si="26"/>
        <v>0</v>
      </c>
      <c r="J266" s="91"/>
      <c r="K266" s="20"/>
      <c r="L266" s="72">
        <f t="shared" si="27"/>
        <v>0</v>
      </c>
      <c r="M266" s="17" t="s">
        <v>16</v>
      </c>
      <c r="N266" s="18">
        <v>0</v>
      </c>
      <c r="O266" s="23">
        <f t="shared" si="28"/>
        <v>0</v>
      </c>
      <c r="P266" s="19"/>
      <c r="Q266" s="43">
        <f t="shared" si="29"/>
        <v>0</v>
      </c>
    </row>
    <row r="267" spans="1:17" ht="24.6" x14ac:dyDescent="0.65">
      <c r="A267" s="10">
        <v>263</v>
      </c>
      <c r="B267" s="10"/>
      <c r="C267" s="19"/>
      <c r="D267" s="71">
        <f>+'5'!I267</f>
        <v>0</v>
      </c>
      <c r="E267" s="90">
        <v>0</v>
      </c>
      <c r="F267" s="46">
        <f t="shared" si="25"/>
        <v>0</v>
      </c>
      <c r="G267" s="101">
        <v>0</v>
      </c>
      <c r="H267" s="99">
        <v>0</v>
      </c>
      <c r="I267" s="46">
        <f t="shared" si="26"/>
        <v>0</v>
      </c>
      <c r="J267" s="91"/>
      <c r="K267" s="20"/>
      <c r="L267" s="72">
        <f t="shared" si="27"/>
        <v>0</v>
      </c>
      <c r="M267" s="17" t="s">
        <v>16</v>
      </c>
      <c r="N267" s="18">
        <v>0</v>
      </c>
      <c r="O267" s="23">
        <f t="shared" si="28"/>
        <v>0</v>
      </c>
      <c r="P267" s="19"/>
      <c r="Q267" s="43">
        <f t="shared" si="29"/>
        <v>0</v>
      </c>
    </row>
    <row r="268" spans="1:17" ht="24.6" x14ac:dyDescent="0.65">
      <c r="A268" s="10">
        <v>264</v>
      </c>
      <c r="B268" s="10"/>
      <c r="C268" s="19"/>
      <c r="D268" s="71">
        <f>+'5'!I268</f>
        <v>0</v>
      </c>
      <c r="E268" s="90">
        <v>0</v>
      </c>
      <c r="F268" s="46">
        <f t="shared" si="25"/>
        <v>0</v>
      </c>
      <c r="G268" s="101">
        <v>0</v>
      </c>
      <c r="H268" s="99">
        <v>0</v>
      </c>
      <c r="I268" s="46">
        <f t="shared" si="26"/>
        <v>0</v>
      </c>
      <c r="J268" s="91"/>
      <c r="K268" s="20"/>
      <c r="L268" s="72">
        <f t="shared" si="27"/>
        <v>0</v>
      </c>
      <c r="M268" s="17" t="s">
        <v>16</v>
      </c>
      <c r="N268" s="18">
        <v>0</v>
      </c>
      <c r="O268" s="23">
        <f t="shared" si="28"/>
        <v>0</v>
      </c>
      <c r="P268" s="19"/>
      <c r="Q268" s="43">
        <f t="shared" si="29"/>
        <v>0</v>
      </c>
    </row>
    <row r="269" spans="1:17" ht="24.6" x14ac:dyDescent="0.65">
      <c r="A269" s="10">
        <v>265</v>
      </c>
      <c r="B269" s="10"/>
      <c r="C269" s="19"/>
      <c r="D269" s="71">
        <f>+'5'!I269</f>
        <v>0</v>
      </c>
      <c r="E269" s="90">
        <v>0</v>
      </c>
      <c r="F269" s="46">
        <f t="shared" si="25"/>
        <v>0</v>
      </c>
      <c r="G269" s="101">
        <v>0</v>
      </c>
      <c r="H269" s="99">
        <v>0</v>
      </c>
      <c r="I269" s="46">
        <f t="shared" si="26"/>
        <v>0</v>
      </c>
      <c r="J269" s="91"/>
      <c r="K269" s="20"/>
      <c r="L269" s="72">
        <f t="shared" si="27"/>
        <v>0</v>
      </c>
      <c r="M269" s="17" t="s">
        <v>16</v>
      </c>
      <c r="N269" s="18">
        <v>0</v>
      </c>
      <c r="O269" s="23">
        <f t="shared" si="28"/>
        <v>0</v>
      </c>
      <c r="P269" s="19"/>
      <c r="Q269" s="43">
        <f t="shared" si="29"/>
        <v>0</v>
      </c>
    </row>
    <row r="270" spans="1:17" ht="24.6" x14ac:dyDescent="0.65">
      <c r="A270" s="10">
        <v>266</v>
      </c>
      <c r="B270" s="10"/>
      <c r="C270" s="19"/>
      <c r="D270" s="71">
        <f>+'5'!I270</f>
        <v>0</v>
      </c>
      <c r="E270" s="90">
        <v>0</v>
      </c>
      <c r="F270" s="46">
        <f t="shared" si="25"/>
        <v>0</v>
      </c>
      <c r="G270" s="101">
        <v>0</v>
      </c>
      <c r="H270" s="99">
        <v>0</v>
      </c>
      <c r="I270" s="46">
        <f t="shared" si="26"/>
        <v>0</v>
      </c>
      <c r="J270" s="91"/>
      <c r="K270" s="20"/>
      <c r="L270" s="72">
        <f t="shared" si="27"/>
        <v>0</v>
      </c>
      <c r="M270" s="17" t="s">
        <v>16</v>
      </c>
      <c r="N270" s="18">
        <v>0</v>
      </c>
      <c r="O270" s="23">
        <f t="shared" si="28"/>
        <v>0</v>
      </c>
      <c r="P270" s="19"/>
      <c r="Q270" s="43">
        <f t="shared" si="29"/>
        <v>0</v>
      </c>
    </row>
    <row r="271" spans="1:17" ht="24.6" x14ac:dyDescent="0.65">
      <c r="A271" s="10">
        <v>267</v>
      </c>
      <c r="B271" s="10"/>
      <c r="C271" s="19"/>
      <c r="D271" s="71">
        <f>+'5'!I271</f>
        <v>0</v>
      </c>
      <c r="E271" s="90">
        <v>0</v>
      </c>
      <c r="F271" s="46">
        <f t="shared" si="25"/>
        <v>0</v>
      </c>
      <c r="G271" s="101">
        <v>0</v>
      </c>
      <c r="H271" s="99">
        <v>0</v>
      </c>
      <c r="I271" s="46">
        <f t="shared" si="26"/>
        <v>0</v>
      </c>
      <c r="J271" s="91"/>
      <c r="K271" s="20"/>
      <c r="L271" s="72">
        <f t="shared" si="27"/>
        <v>0</v>
      </c>
      <c r="M271" s="17" t="s">
        <v>16</v>
      </c>
      <c r="N271" s="18">
        <v>0</v>
      </c>
      <c r="O271" s="23">
        <f t="shared" si="28"/>
        <v>0</v>
      </c>
      <c r="P271" s="19"/>
      <c r="Q271" s="43">
        <f t="shared" si="29"/>
        <v>0</v>
      </c>
    </row>
    <row r="272" spans="1:17" ht="24.6" x14ac:dyDescent="0.65">
      <c r="A272" s="10">
        <v>268</v>
      </c>
      <c r="B272" s="10"/>
      <c r="C272" s="19"/>
      <c r="D272" s="71">
        <f>+'5'!I272</f>
        <v>0</v>
      </c>
      <c r="E272" s="90">
        <v>0</v>
      </c>
      <c r="F272" s="46">
        <f t="shared" ref="F272:F284" si="30">D272+E272</f>
        <v>0</v>
      </c>
      <c r="G272" s="101">
        <v>0</v>
      </c>
      <c r="H272" s="99">
        <v>0</v>
      </c>
      <c r="I272" s="46">
        <f t="shared" si="26"/>
        <v>0</v>
      </c>
      <c r="J272" s="91"/>
      <c r="K272" s="20"/>
      <c r="L272" s="72">
        <f t="shared" si="27"/>
        <v>0</v>
      </c>
      <c r="M272" s="17" t="s">
        <v>16</v>
      </c>
      <c r="N272" s="18">
        <v>0</v>
      </c>
      <c r="O272" s="23">
        <f t="shared" si="28"/>
        <v>0</v>
      </c>
      <c r="P272" s="19"/>
      <c r="Q272" s="43">
        <f t="shared" si="29"/>
        <v>0</v>
      </c>
    </row>
    <row r="273" spans="1:18" ht="24.6" x14ac:dyDescent="0.65">
      <c r="A273" s="10">
        <v>269</v>
      </c>
      <c r="B273" s="10"/>
      <c r="C273" s="19"/>
      <c r="D273" s="71">
        <f>+'5'!I273</f>
        <v>0</v>
      </c>
      <c r="E273" s="90">
        <v>0</v>
      </c>
      <c r="F273" s="46">
        <f t="shared" si="30"/>
        <v>0</v>
      </c>
      <c r="G273" s="101">
        <v>0</v>
      </c>
      <c r="H273" s="99">
        <v>0</v>
      </c>
      <c r="I273" s="46">
        <f t="shared" si="26"/>
        <v>0</v>
      </c>
      <c r="J273" s="91"/>
      <c r="K273" s="20"/>
      <c r="L273" s="72">
        <f t="shared" si="27"/>
        <v>0</v>
      </c>
      <c r="M273" s="17" t="s">
        <v>16</v>
      </c>
      <c r="N273" s="18">
        <v>0</v>
      </c>
      <c r="O273" s="23">
        <f t="shared" si="28"/>
        <v>0</v>
      </c>
      <c r="P273" s="19"/>
      <c r="Q273" s="43">
        <f t="shared" si="29"/>
        <v>0</v>
      </c>
    </row>
    <row r="274" spans="1:18" ht="24.6" x14ac:dyDescent="0.65">
      <c r="A274" s="10">
        <v>270</v>
      </c>
      <c r="B274" s="10"/>
      <c r="C274" s="19"/>
      <c r="D274" s="71">
        <f>+'5'!I274</f>
        <v>0</v>
      </c>
      <c r="E274" s="90">
        <v>0</v>
      </c>
      <c r="F274" s="46">
        <f t="shared" si="30"/>
        <v>0</v>
      </c>
      <c r="G274" s="101">
        <v>0</v>
      </c>
      <c r="H274" s="99">
        <v>0</v>
      </c>
      <c r="I274" s="46">
        <f t="shared" si="26"/>
        <v>0</v>
      </c>
      <c r="J274" s="91"/>
      <c r="K274" s="20"/>
      <c r="L274" s="72">
        <f t="shared" si="27"/>
        <v>0</v>
      </c>
      <c r="M274" s="17" t="s">
        <v>16</v>
      </c>
      <c r="N274" s="18">
        <v>0</v>
      </c>
      <c r="O274" s="23">
        <f t="shared" si="28"/>
        <v>0</v>
      </c>
      <c r="P274" s="19"/>
      <c r="Q274" s="43">
        <f t="shared" si="29"/>
        <v>0</v>
      </c>
    </row>
    <row r="275" spans="1:18" ht="24.6" x14ac:dyDescent="0.65">
      <c r="A275" s="10">
        <v>271</v>
      </c>
      <c r="B275" s="10"/>
      <c r="C275" s="19"/>
      <c r="D275" s="71">
        <f>+'5'!I275</f>
        <v>0</v>
      </c>
      <c r="E275" s="90">
        <v>0</v>
      </c>
      <c r="F275" s="46">
        <f t="shared" si="30"/>
        <v>0</v>
      </c>
      <c r="G275" s="101">
        <v>0</v>
      </c>
      <c r="H275" s="99">
        <v>0</v>
      </c>
      <c r="I275" s="46">
        <f t="shared" si="26"/>
        <v>0</v>
      </c>
      <c r="J275" s="91"/>
      <c r="K275" s="20"/>
      <c r="L275" s="72">
        <f t="shared" si="27"/>
        <v>0</v>
      </c>
      <c r="M275" s="17" t="s">
        <v>16</v>
      </c>
      <c r="N275" s="18">
        <v>0</v>
      </c>
      <c r="O275" s="23">
        <f t="shared" si="28"/>
        <v>0</v>
      </c>
      <c r="P275" s="19"/>
      <c r="Q275" s="43">
        <f t="shared" si="29"/>
        <v>0</v>
      </c>
    </row>
    <row r="276" spans="1:18" ht="24.6" x14ac:dyDescent="0.65">
      <c r="A276" s="10">
        <v>272</v>
      </c>
      <c r="B276" s="10"/>
      <c r="C276" s="19"/>
      <c r="D276" s="71">
        <f>+'5'!I276</f>
        <v>0</v>
      </c>
      <c r="E276" s="90">
        <v>0</v>
      </c>
      <c r="F276" s="46">
        <f t="shared" si="30"/>
        <v>0</v>
      </c>
      <c r="G276" s="101">
        <v>0</v>
      </c>
      <c r="H276" s="99">
        <v>0</v>
      </c>
      <c r="I276" s="46">
        <f t="shared" si="26"/>
        <v>0</v>
      </c>
      <c r="J276" s="91"/>
      <c r="K276" s="20"/>
      <c r="L276" s="72">
        <f t="shared" si="27"/>
        <v>0</v>
      </c>
      <c r="M276" s="17" t="s">
        <v>16</v>
      </c>
      <c r="N276" s="18">
        <v>0</v>
      </c>
      <c r="O276" s="23">
        <f t="shared" si="28"/>
        <v>0</v>
      </c>
      <c r="P276" s="19"/>
      <c r="Q276" s="43">
        <f t="shared" si="29"/>
        <v>0</v>
      </c>
    </row>
    <row r="277" spans="1:18" ht="24.6" x14ac:dyDescent="0.65">
      <c r="A277" s="10">
        <v>273</v>
      </c>
      <c r="B277" s="10"/>
      <c r="C277" s="19"/>
      <c r="D277" s="71">
        <f>+'5'!I277</f>
        <v>0</v>
      </c>
      <c r="E277" s="90">
        <v>0</v>
      </c>
      <c r="F277" s="46">
        <f t="shared" si="30"/>
        <v>0</v>
      </c>
      <c r="G277" s="101">
        <v>0</v>
      </c>
      <c r="H277" s="99">
        <v>0</v>
      </c>
      <c r="I277" s="46">
        <f t="shared" si="26"/>
        <v>0</v>
      </c>
      <c r="J277" s="91"/>
      <c r="K277" s="20"/>
      <c r="L277" s="72">
        <f t="shared" si="27"/>
        <v>0</v>
      </c>
      <c r="M277" s="17" t="s">
        <v>16</v>
      </c>
      <c r="N277" s="18">
        <v>0</v>
      </c>
      <c r="O277" s="23">
        <f t="shared" si="28"/>
        <v>0</v>
      </c>
      <c r="P277" s="19"/>
      <c r="Q277" s="43">
        <f t="shared" si="29"/>
        <v>0</v>
      </c>
    </row>
    <row r="278" spans="1:18" ht="24.6" x14ac:dyDescent="0.65">
      <c r="A278" s="10">
        <v>274</v>
      </c>
      <c r="B278" s="10"/>
      <c r="C278" s="19"/>
      <c r="D278" s="71">
        <f>+'5'!I278</f>
        <v>0</v>
      </c>
      <c r="E278" s="90">
        <v>0</v>
      </c>
      <c r="F278" s="46">
        <f t="shared" si="30"/>
        <v>0</v>
      </c>
      <c r="G278" s="101">
        <v>0</v>
      </c>
      <c r="H278" s="99">
        <v>0</v>
      </c>
      <c r="I278" s="46">
        <f t="shared" si="26"/>
        <v>0</v>
      </c>
      <c r="J278" s="91"/>
      <c r="K278" s="20"/>
      <c r="L278" s="72">
        <f t="shared" si="27"/>
        <v>0</v>
      </c>
      <c r="M278" s="17" t="s">
        <v>16</v>
      </c>
      <c r="N278" s="18">
        <v>0</v>
      </c>
      <c r="O278" s="23">
        <f t="shared" si="28"/>
        <v>0</v>
      </c>
      <c r="P278" s="19"/>
      <c r="Q278" s="43">
        <f t="shared" si="29"/>
        <v>0</v>
      </c>
    </row>
    <row r="279" spans="1:18" ht="24.6" x14ac:dyDescent="0.65">
      <c r="A279" s="10">
        <v>275</v>
      </c>
      <c r="B279" s="10"/>
      <c r="C279" s="19"/>
      <c r="D279" s="71">
        <f>+'5'!I279</f>
        <v>0</v>
      </c>
      <c r="E279" s="90">
        <v>0</v>
      </c>
      <c r="F279" s="46">
        <f t="shared" si="30"/>
        <v>0</v>
      </c>
      <c r="G279" s="101">
        <v>0</v>
      </c>
      <c r="H279" s="99">
        <v>0</v>
      </c>
      <c r="I279" s="46">
        <f t="shared" si="26"/>
        <v>0</v>
      </c>
      <c r="J279" s="91"/>
      <c r="K279" s="20"/>
      <c r="L279" s="72">
        <f t="shared" si="27"/>
        <v>0</v>
      </c>
      <c r="M279" s="17" t="s">
        <v>16</v>
      </c>
      <c r="N279" s="18">
        <v>0</v>
      </c>
      <c r="O279" s="23">
        <f t="shared" si="28"/>
        <v>0</v>
      </c>
      <c r="P279" s="19"/>
      <c r="Q279" s="43">
        <f t="shared" si="29"/>
        <v>0</v>
      </c>
    </row>
    <row r="280" spans="1:18" ht="24.6" x14ac:dyDescent="0.65">
      <c r="A280" s="10">
        <v>276</v>
      </c>
      <c r="B280" s="10"/>
      <c r="C280" s="19"/>
      <c r="D280" s="71">
        <f>+'5'!I280</f>
        <v>0</v>
      </c>
      <c r="E280" s="90">
        <v>0</v>
      </c>
      <c r="F280" s="46">
        <f t="shared" si="30"/>
        <v>0</v>
      </c>
      <c r="G280" s="101">
        <v>0</v>
      </c>
      <c r="H280" s="99">
        <v>0</v>
      </c>
      <c r="I280" s="46">
        <f t="shared" si="26"/>
        <v>0</v>
      </c>
      <c r="J280" s="91"/>
      <c r="K280" s="20"/>
      <c r="L280" s="72">
        <f t="shared" si="27"/>
        <v>0</v>
      </c>
      <c r="M280" s="17" t="s">
        <v>16</v>
      </c>
      <c r="N280" s="18">
        <v>0</v>
      </c>
      <c r="O280" s="23">
        <f t="shared" si="28"/>
        <v>0</v>
      </c>
      <c r="P280" s="19"/>
      <c r="Q280" s="43">
        <f t="shared" si="29"/>
        <v>0</v>
      </c>
    </row>
    <row r="281" spans="1:18" ht="24.6" x14ac:dyDescent="0.65">
      <c r="A281" s="10">
        <v>277</v>
      </c>
      <c r="B281" s="10"/>
      <c r="C281" s="19"/>
      <c r="D281" s="71">
        <f>+'5'!I281</f>
        <v>0</v>
      </c>
      <c r="E281" s="90">
        <v>0</v>
      </c>
      <c r="F281" s="46">
        <f t="shared" si="30"/>
        <v>0</v>
      </c>
      <c r="G281" s="101">
        <v>0</v>
      </c>
      <c r="H281" s="99">
        <v>0</v>
      </c>
      <c r="I281" s="46">
        <f t="shared" si="26"/>
        <v>0</v>
      </c>
      <c r="J281" s="91"/>
      <c r="K281" s="20"/>
      <c r="L281" s="72">
        <f t="shared" si="27"/>
        <v>0</v>
      </c>
      <c r="M281" s="17" t="s">
        <v>16</v>
      </c>
      <c r="N281" s="18">
        <v>0</v>
      </c>
      <c r="O281" s="23">
        <f t="shared" si="28"/>
        <v>0</v>
      </c>
      <c r="P281" s="19"/>
      <c r="Q281" s="43">
        <f t="shared" si="29"/>
        <v>0</v>
      </c>
    </row>
    <row r="282" spans="1:18" ht="24.6" x14ac:dyDescent="0.65">
      <c r="A282" s="10">
        <v>278</v>
      </c>
      <c r="B282" s="10"/>
      <c r="C282" s="19"/>
      <c r="D282" s="71">
        <f>+'5'!I282</f>
        <v>0</v>
      </c>
      <c r="E282" s="90">
        <v>0</v>
      </c>
      <c r="F282" s="46">
        <f t="shared" si="30"/>
        <v>0</v>
      </c>
      <c r="G282" s="101">
        <v>0</v>
      </c>
      <c r="H282" s="99">
        <v>0</v>
      </c>
      <c r="I282" s="46">
        <f t="shared" si="26"/>
        <v>0</v>
      </c>
      <c r="J282" s="91"/>
      <c r="K282" s="20"/>
      <c r="L282" s="72">
        <f t="shared" si="27"/>
        <v>0</v>
      </c>
      <c r="M282" s="17" t="s">
        <v>16</v>
      </c>
      <c r="N282" s="18">
        <v>0</v>
      </c>
      <c r="O282" s="23">
        <f t="shared" si="28"/>
        <v>0</v>
      </c>
      <c r="P282" s="19"/>
      <c r="Q282" s="43">
        <f t="shared" si="29"/>
        <v>0</v>
      </c>
    </row>
    <row r="283" spans="1:18" ht="24.6" x14ac:dyDescent="0.65">
      <c r="A283" s="10">
        <v>279</v>
      </c>
      <c r="B283" s="10"/>
      <c r="C283" s="19"/>
      <c r="D283" s="71"/>
      <c r="E283" s="90">
        <v>0</v>
      </c>
      <c r="F283" s="46">
        <f t="shared" ref="F283" si="31">D283+E283</f>
        <v>0</v>
      </c>
      <c r="G283" s="101">
        <v>0</v>
      </c>
      <c r="H283" s="99">
        <v>0</v>
      </c>
      <c r="I283" s="46">
        <f t="shared" ref="I283" si="32">+F283-G283-J283-H283</f>
        <v>0</v>
      </c>
      <c r="J283" s="91"/>
      <c r="K283" s="20"/>
      <c r="L283" s="72">
        <f t="shared" ref="L283" si="33">+K283*J283</f>
        <v>0</v>
      </c>
      <c r="M283" s="17" t="s">
        <v>16</v>
      </c>
      <c r="N283" s="18">
        <v>0</v>
      </c>
      <c r="O283" s="23">
        <f t="shared" si="28"/>
        <v>0</v>
      </c>
      <c r="P283" s="19"/>
      <c r="Q283" s="43"/>
    </row>
    <row r="284" spans="1:18" ht="24.6" x14ac:dyDescent="0.65">
      <c r="A284" s="10">
        <v>280</v>
      </c>
      <c r="B284" s="10"/>
      <c r="C284" s="19"/>
      <c r="D284" s="71">
        <f>+'5'!I284</f>
        <v>0</v>
      </c>
      <c r="E284" s="90">
        <v>0</v>
      </c>
      <c r="F284" s="46">
        <f t="shared" si="30"/>
        <v>0</v>
      </c>
      <c r="G284" s="101">
        <v>0</v>
      </c>
      <c r="H284" s="99">
        <v>0</v>
      </c>
      <c r="I284" s="46">
        <f t="shared" si="26"/>
        <v>0</v>
      </c>
      <c r="J284" s="91"/>
      <c r="K284" s="20"/>
      <c r="L284" s="72">
        <f t="shared" si="27"/>
        <v>0</v>
      </c>
      <c r="M284" s="17" t="s">
        <v>16</v>
      </c>
      <c r="N284" s="18">
        <v>0</v>
      </c>
      <c r="O284" s="23">
        <f t="shared" si="28"/>
        <v>0</v>
      </c>
      <c r="P284" s="19"/>
      <c r="Q284" s="43">
        <f t="shared" si="29"/>
        <v>0</v>
      </c>
    </row>
    <row r="285" spans="1:18" ht="24.6" x14ac:dyDescent="0.65">
      <c r="A285" s="1"/>
      <c r="B285" s="1"/>
      <c r="D285" s="24"/>
      <c r="E285" s="25"/>
      <c r="F285" s="24"/>
      <c r="G285" s="25"/>
      <c r="H285" s="25"/>
      <c r="I285" s="24"/>
      <c r="J285" s="24"/>
      <c r="K285" s="26"/>
      <c r="L285" s="28"/>
      <c r="M285" s="27"/>
      <c r="N285" s="18">
        <v>0</v>
      </c>
      <c r="O285" s="95" t="s">
        <v>213</v>
      </c>
      <c r="P285" s="96"/>
      <c r="Q285" s="96">
        <f>SUM(Q5:Q284)</f>
        <v>0</v>
      </c>
      <c r="R285" s="96"/>
    </row>
    <row r="286" spans="1:18" ht="25.5" customHeight="1" x14ac:dyDescent="0.6">
      <c r="A286" s="1"/>
      <c r="B286" s="1"/>
      <c r="D286" s="24"/>
      <c r="E286" s="25"/>
      <c r="F286" s="24"/>
      <c r="G286" s="25"/>
      <c r="H286" s="25"/>
      <c r="I286" s="24"/>
      <c r="J286" s="182" t="s">
        <v>212</v>
      </c>
      <c r="K286" s="183"/>
      <c r="L286" s="30">
        <f>+AB188</f>
        <v>0</v>
      </c>
      <c r="M286" s="27"/>
      <c r="N286" s="29"/>
    </row>
    <row r="287" spans="1:18" ht="24.6" x14ac:dyDescent="0.65">
      <c r="A287" s="1"/>
      <c r="B287" s="1"/>
      <c r="D287" s="31"/>
      <c r="F287" s="31"/>
      <c r="I287" s="31"/>
      <c r="J287" s="32"/>
      <c r="K287" s="184" t="s">
        <v>202</v>
      </c>
      <c r="L287" s="184"/>
      <c r="M287" s="33">
        <f>SUM(L5:L286)</f>
        <v>3585</v>
      </c>
    </row>
    <row r="288" spans="1:18" ht="24.6" x14ac:dyDescent="0.65">
      <c r="A288" s="1"/>
      <c r="B288" s="1"/>
      <c r="D288" s="31"/>
      <c r="F288" s="31"/>
      <c r="I288" s="31"/>
      <c r="K288" s="169" t="s">
        <v>203</v>
      </c>
      <c r="L288" s="170"/>
      <c r="M288" s="36"/>
    </row>
    <row r="289" spans="1:15" ht="24.6" x14ac:dyDescent="0.65">
      <c r="A289" s="1"/>
      <c r="B289" s="1"/>
      <c r="D289" s="31"/>
      <c r="F289" s="31"/>
      <c r="I289" s="31"/>
      <c r="K289" s="34" t="s">
        <v>204</v>
      </c>
      <c r="L289" s="35"/>
      <c r="M289" s="36">
        <f>SUM(N289:AS289)</f>
        <v>490</v>
      </c>
      <c r="N289" s="2">
        <v>100</v>
      </c>
      <c r="O289" s="2">
        <v>390</v>
      </c>
    </row>
    <row r="290" spans="1:15" ht="24.6" x14ac:dyDescent="0.65">
      <c r="A290" s="1"/>
      <c r="B290" s="1"/>
      <c r="D290" s="31"/>
      <c r="F290" s="31"/>
      <c r="I290" s="31"/>
      <c r="K290" s="169" t="s">
        <v>205</v>
      </c>
      <c r="L290" s="170"/>
      <c r="M290" s="36">
        <v>0</v>
      </c>
    </row>
    <row r="291" spans="1:15" ht="24.6" x14ac:dyDescent="0.65">
      <c r="A291" s="1"/>
      <c r="B291" s="1"/>
      <c r="D291" s="31"/>
      <c r="F291" s="31"/>
      <c r="I291" s="31"/>
      <c r="K291" s="169" t="s">
        <v>206</v>
      </c>
      <c r="L291" s="170"/>
      <c r="M291" s="36">
        <v>0</v>
      </c>
    </row>
    <row r="292" spans="1:15" ht="24.6" x14ac:dyDescent="0.65">
      <c r="A292" s="1"/>
      <c r="B292" s="1"/>
      <c r="D292" s="31"/>
      <c r="F292" s="31"/>
      <c r="I292" s="31"/>
      <c r="K292" s="169" t="s">
        <v>207</v>
      </c>
      <c r="L292" s="170"/>
      <c r="M292" s="37">
        <f>SUM(N5:N285)</f>
        <v>210</v>
      </c>
    </row>
    <row r="293" spans="1:15" ht="24.6" x14ac:dyDescent="0.65">
      <c r="A293" s="1"/>
      <c r="B293" s="1"/>
      <c r="D293" s="31"/>
      <c r="F293" s="31"/>
      <c r="I293" s="31"/>
      <c r="K293" s="169" t="s">
        <v>208</v>
      </c>
      <c r="L293" s="170"/>
      <c r="M293" s="33">
        <f>M287-M288-M289-M291-M292</f>
        <v>2885</v>
      </c>
    </row>
    <row r="294" spans="1:15" ht="24.6" x14ac:dyDescent="0.65">
      <c r="A294" s="1"/>
      <c r="B294" s="1"/>
      <c r="D294" s="31"/>
      <c r="F294" s="31"/>
      <c r="I294" s="31"/>
      <c r="K294" s="169" t="s">
        <v>209</v>
      </c>
      <c r="L294" s="170"/>
      <c r="M294" s="37">
        <v>2885</v>
      </c>
    </row>
    <row r="295" spans="1:15" ht="24.6" x14ac:dyDescent="0.65">
      <c r="A295" s="1"/>
      <c r="B295" s="1"/>
      <c r="D295" s="31"/>
      <c r="F295" s="31"/>
      <c r="I295" s="31"/>
      <c r="K295" s="169" t="s">
        <v>210</v>
      </c>
      <c r="L295" s="170"/>
      <c r="M295" s="33">
        <f>+M294-M293</f>
        <v>0</v>
      </c>
    </row>
    <row r="296" spans="1:15" ht="24.6" x14ac:dyDescent="0.65">
      <c r="I296" s="2"/>
      <c r="K296" s="169" t="s">
        <v>211</v>
      </c>
      <c r="L296" s="170"/>
      <c r="M296" s="33">
        <f>+M294-M293</f>
        <v>0</v>
      </c>
    </row>
    <row r="297" spans="1:15" x14ac:dyDescent="0.6">
      <c r="I297" s="2"/>
      <c r="K297" s="2"/>
    </row>
    <row r="298" spans="1:15" ht="24.6" x14ac:dyDescent="0.65">
      <c r="I298" s="2"/>
      <c r="K298" s="92" t="s">
        <v>333</v>
      </c>
    </row>
    <row r="299" spans="1:15" x14ac:dyDescent="0.6">
      <c r="I299" s="2"/>
      <c r="K299" s="2"/>
    </row>
    <row r="300" spans="1:15" x14ac:dyDescent="0.6">
      <c r="I300" s="2"/>
      <c r="K300" s="2"/>
    </row>
    <row r="301" spans="1:15" x14ac:dyDescent="0.6">
      <c r="I301" s="2"/>
      <c r="K301" s="2"/>
    </row>
    <row r="302" spans="1:15" x14ac:dyDescent="0.6">
      <c r="I302" s="2"/>
      <c r="K302" s="2"/>
    </row>
    <row r="303" spans="1:15" x14ac:dyDescent="0.6">
      <c r="I303" s="2"/>
      <c r="K303" s="2"/>
    </row>
    <row r="304" spans="1:15" x14ac:dyDescent="0.6">
      <c r="I304" s="2"/>
      <c r="K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C296" xr:uid="{A8659A1D-7742-48A0-A8EC-0F2280F9B025}"/>
  <mergeCells count="35">
    <mergeCell ref="A2:M2"/>
    <mergeCell ref="S2:AC2"/>
    <mergeCell ref="A3:A4"/>
    <mergeCell ref="C3:C4"/>
    <mergeCell ref="D3:D4"/>
    <mergeCell ref="E3:E4"/>
    <mergeCell ref="F3:F4"/>
    <mergeCell ref="I3:I4"/>
    <mergeCell ref="J3:L3"/>
    <mergeCell ref="M3:M4"/>
    <mergeCell ref="Y3:Y4"/>
    <mergeCell ref="Z3:AB3"/>
    <mergeCell ref="AC3:AC4"/>
    <mergeCell ref="H3:H4"/>
    <mergeCell ref="P3:P4"/>
    <mergeCell ref="Q3:Q4"/>
    <mergeCell ref="AD3:AD4"/>
    <mergeCell ref="V3:V4"/>
    <mergeCell ref="W3:W4"/>
    <mergeCell ref="K293:L293"/>
    <mergeCell ref="T32:AA32"/>
    <mergeCell ref="N3:N4"/>
    <mergeCell ref="S3:S4"/>
    <mergeCell ref="T3:T4"/>
    <mergeCell ref="U3:U4"/>
    <mergeCell ref="B3:B4"/>
    <mergeCell ref="K294:L294"/>
    <mergeCell ref="K295:L295"/>
    <mergeCell ref="K296:L296"/>
    <mergeCell ref="J286:K286"/>
    <mergeCell ref="K287:L287"/>
    <mergeCell ref="K288:L288"/>
    <mergeCell ref="K290:L290"/>
    <mergeCell ref="K291:L291"/>
    <mergeCell ref="K292:L29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CFFA-4DFD-4719-A380-16A413E1EB9E}">
  <sheetPr>
    <tabColor rgb="FFF789D2"/>
  </sheetPr>
  <dimension ref="A1:AD371"/>
  <sheetViews>
    <sheetView zoomScaleNormal="100" workbookViewId="0">
      <pane xSplit="9" ySplit="4" topLeftCell="J5" activePane="bottomRight" state="frozen"/>
      <selection activeCell="K15" sqref="K15"/>
      <selection pane="topRight" activeCell="K15" sqref="K15"/>
      <selection pane="bottomLeft" activeCell="K15" sqref="K15"/>
      <selection pane="bottomRight" activeCell="K15" sqref="K15"/>
    </sheetView>
  </sheetViews>
  <sheetFormatPr defaultColWidth="9" defaultRowHeight="24" x14ac:dyDescent="0.6"/>
  <cols>
    <col min="1" max="1" width="6.69921875" style="2" customWidth="1"/>
    <col min="2" max="2" width="14" style="2" hidden="1" customWidth="1"/>
    <col min="3" max="3" width="43.69921875" style="2" bestFit="1" customWidth="1"/>
    <col min="4" max="8" width="9.69921875" style="2" customWidth="1"/>
    <col min="9" max="9" width="9.69921875" style="38" customWidth="1"/>
    <col min="10" max="10" width="9.69921875" style="2" customWidth="1"/>
    <col min="11" max="11" width="9.69921875" style="39" customWidth="1"/>
    <col min="12" max="12" width="10.69921875" style="2" customWidth="1"/>
    <col min="13" max="13" width="17.69921875" style="2" bestFit="1" customWidth="1"/>
    <col min="14" max="14" width="9" style="2"/>
    <col min="15" max="15" width="19.09765625" style="2" customWidth="1"/>
    <col min="16" max="16" width="10.09765625" style="2" customWidth="1"/>
    <col min="17" max="17" width="17.69921875" style="2" bestFit="1" customWidth="1"/>
    <col min="18" max="18" width="10.09765625" style="2" bestFit="1" customWidth="1"/>
    <col min="19" max="19" width="9" style="2"/>
    <col min="20" max="20" width="34.69921875" style="2" bestFit="1" customWidth="1"/>
    <col min="21" max="28" width="9" style="2"/>
    <col min="29" max="29" width="15.69921875" style="2" customWidth="1"/>
    <col min="30" max="16384" width="9" style="2"/>
  </cols>
  <sheetData>
    <row r="1" spans="1:30" x14ac:dyDescent="0.6">
      <c r="A1" s="1"/>
      <c r="B1" s="1"/>
      <c r="I1" s="2"/>
      <c r="K1" s="2"/>
    </row>
    <row r="2" spans="1:30" s="3" customFormat="1" ht="28.8" x14ac:dyDescent="0.75">
      <c r="A2" s="180" t="s">
        <v>263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S2" s="181" t="s">
        <v>0</v>
      </c>
      <c r="T2" s="181"/>
      <c r="U2" s="181"/>
      <c r="V2" s="181"/>
      <c r="W2" s="181"/>
      <c r="X2" s="181"/>
      <c r="Y2" s="181"/>
      <c r="Z2" s="181"/>
      <c r="AA2" s="181"/>
      <c r="AB2" s="181"/>
      <c r="AC2" s="181"/>
    </row>
    <row r="3" spans="1:30" s="5" customFormat="1" ht="26.4" x14ac:dyDescent="0.7">
      <c r="A3" s="171" t="s">
        <v>1</v>
      </c>
      <c r="B3" s="167" t="s">
        <v>487</v>
      </c>
      <c r="C3" s="176" t="s">
        <v>2</v>
      </c>
      <c r="D3" s="171" t="s">
        <v>3</v>
      </c>
      <c r="E3" s="171" t="s">
        <v>4</v>
      </c>
      <c r="F3" s="171" t="s">
        <v>5</v>
      </c>
      <c r="G3" s="100" t="s">
        <v>6</v>
      </c>
      <c r="H3" s="178" t="s">
        <v>335</v>
      </c>
      <c r="I3" s="171" t="s">
        <v>7</v>
      </c>
      <c r="J3" s="177" t="s">
        <v>8</v>
      </c>
      <c r="K3" s="177"/>
      <c r="L3" s="177"/>
      <c r="M3" s="171" t="s">
        <v>9</v>
      </c>
      <c r="N3" s="175" t="s">
        <v>10</v>
      </c>
      <c r="P3" s="163" t="s">
        <v>336</v>
      </c>
      <c r="Q3" s="165" t="s">
        <v>337</v>
      </c>
      <c r="S3" s="171" t="s">
        <v>1</v>
      </c>
      <c r="T3" s="171" t="s">
        <v>2</v>
      </c>
      <c r="U3" s="171" t="s">
        <v>3</v>
      </c>
      <c r="V3" s="171" t="s">
        <v>4</v>
      </c>
      <c r="W3" s="171" t="s">
        <v>5</v>
      </c>
      <c r="X3" s="88" t="s">
        <v>6</v>
      </c>
      <c r="Y3" s="171" t="s">
        <v>7</v>
      </c>
      <c r="Z3" s="177" t="s">
        <v>8</v>
      </c>
      <c r="AA3" s="177"/>
      <c r="AB3" s="177"/>
      <c r="AC3" s="171" t="s">
        <v>9</v>
      </c>
      <c r="AD3" s="175" t="s">
        <v>10</v>
      </c>
    </row>
    <row r="4" spans="1:30" s="5" customFormat="1" ht="26.4" x14ac:dyDescent="0.7">
      <c r="A4" s="171"/>
      <c r="B4" s="168"/>
      <c r="C4" s="176"/>
      <c r="D4" s="171"/>
      <c r="E4" s="171"/>
      <c r="F4" s="171"/>
      <c r="G4" s="100" t="s">
        <v>11</v>
      </c>
      <c r="H4" s="179"/>
      <c r="I4" s="171"/>
      <c r="J4" s="88" t="s">
        <v>12</v>
      </c>
      <c r="K4" s="89" t="s">
        <v>13</v>
      </c>
      <c r="L4" s="88" t="s">
        <v>14</v>
      </c>
      <c r="M4" s="171"/>
      <c r="N4" s="175"/>
      <c r="P4" s="164"/>
      <c r="Q4" s="166"/>
      <c r="S4" s="171"/>
      <c r="T4" s="171"/>
      <c r="U4" s="171"/>
      <c r="V4" s="171"/>
      <c r="W4" s="171"/>
      <c r="X4" s="88" t="s">
        <v>11</v>
      </c>
      <c r="Y4" s="171"/>
      <c r="Z4" s="88" t="s">
        <v>12</v>
      </c>
      <c r="AA4" s="89" t="s">
        <v>13</v>
      </c>
      <c r="AB4" s="88" t="s">
        <v>14</v>
      </c>
      <c r="AC4" s="171"/>
      <c r="AD4" s="175"/>
    </row>
    <row r="5" spans="1:30" ht="24.6" x14ac:dyDescent="0.65">
      <c r="A5" s="10">
        <v>1</v>
      </c>
      <c r="B5" s="10" t="s">
        <v>492</v>
      </c>
      <c r="C5" s="19" t="s">
        <v>407</v>
      </c>
      <c r="D5" s="71">
        <f>+'6'!I5</f>
        <v>18</v>
      </c>
      <c r="E5" s="90">
        <v>0</v>
      </c>
      <c r="F5" s="46">
        <f t="shared" ref="F5:F147" si="0">D5+E5</f>
        <v>18</v>
      </c>
      <c r="G5" s="101">
        <v>0</v>
      </c>
      <c r="H5" s="99">
        <v>0</v>
      </c>
      <c r="I5" s="46">
        <f t="shared" ref="I5:I71" si="1">+F5-G5-J5-H5</f>
        <v>18</v>
      </c>
      <c r="J5" s="91"/>
      <c r="K5" s="15">
        <v>50</v>
      </c>
      <c r="L5" s="72">
        <f>+K5*J5</f>
        <v>0</v>
      </c>
      <c r="M5" s="17" t="s">
        <v>16</v>
      </c>
      <c r="N5" s="18">
        <v>0</v>
      </c>
      <c r="O5" s="23">
        <f>SUM(L5-N5)</f>
        <v>0</v>
      </c>
      <c r="P5" s="19"/>
      <c r="Q5" s="43">
        <f>+L5*P5</f>
        <v>0</v>
      </c>
      <c r="S5" s="10">
        <v>1</v>
      </c>
      <c r="T5" s="19"/>
      <c r="U5" s="46">
        <v>0</v>
      </c>
      <c r="V5" s="90">
        <v>0</v>
      </c>
      <c r="W5" s="46">
        <f t="shared" ref="W5:W14" si="2">U5+V5</f>
        <v>0</v>
      </c>
      <c r="X5" s="90">
        <v>0</v>
      </c>
      <c r="Y5" s="46">
        <f t="shared" ref="Y5:Y14" si="3">W5-X5-Z5</f>
        <v>0</v>
      </c>
      <c r="Z5" s="91">
        <v>0</v>
      </c>
      <c r="AA5" s="22"/>
      <c r="AB5" s="43">
        <f t="shared" ref="AB5:AB14" si="4">Z5*AA5</f>
        <v>0</v>
      </c>
      <c r="AC5" s="17" t="s">
        <v>16</v>
      </c>
      <c r="AD5" s="18">
        <v>0</v>
      </c>
    </row>
    <row r="6" spans="1:30" ht="24.6" x14ac:dyDescent="0.65">
      <c r="A6" s="10">
        <v>2</v>
      </c>
      <c r="B6" s="10" t="s">
        <v>508</v>
      </c>
      <c r="C6" s="19" t="s">
        <v>408</v>
      </c>
      <c r="D6" s="71">
        <f>+'6'!I6</f>
        <v>195</v>
      </c>
      <c r="E6" s="90">
        <v>0</v>
      </c>
      <c r="F6" s="46">
        <f t="shared" si="0"/>
        <v>195</v>
      </c>
      <c r="G6" s="101">
        <v>0</v>
      </c>
      <c r="H6" s="99">
        <v>0</v>
      </c>
      <c r="I6" s="46">
        <f t="shared" si="1"/>
        <v>195</v>
      </c>
      <c r="J6" s="91"/>
      <c r="K6" s="15">
        <v>100</v>
      </c>
      <c r="L6" s="72">
        <f t="shared" ref="L6:L72" si="5">+K6*J6</f>
        <v>0</v>
      </c>
      <c r="M6" s="17" t="s">
        <v>16</v>
      </c>
      <c r="N6" s="18">
        <v>0</v>
      </c>
      <c r="O6" s="23">
        <f t="shared" ref="O6:O72" si="6">SUM(L6-N6)</f>
        <v>0</v>
      </c>
      <c r="P6" s="19"/>
      <c r="Q6" s="43">
        <f t="shared" ref="Q6:Q72" si="7">+L6*P6</f>
        <v>0</v>
      </c>
      <c r="S6" s="10">
        <v>2</v>
      </c>
      <c r="T6" s="19"/>
      <c r="U6" s="46">
        <v>0</v>
      </c>
      <c r="V6" s="90">
        <v>0</v>
      </c>
      <c r="W6" s="46">
        <f t="shared" si="2"/>
        <v>0</v>
      </c>
      <c r="X6" s="90">
        <v>0</v>
      </c>
      <c r="Y6" s="46">
        <f t="shared" si="3"/>
        <v>0</v>
      </c>
      <c r="Z6" s="91">
        <v>0</v>
      </c>
      <c r="AA6" s="22"/>
      <c r="AB6" s="43">
        <f t="shared" si="4"/>
        <v>0</v>
      </c>
      <c r="AC6" s="17" t="s">
        <v>16</v>
      </c>
      <c r="AD6" s="18">
        <v>0</v>
      </c>
    </row>
    <row r="7" spans="1:30" ht="24.6" x14ac:dyDescent="0.65">
      <c r="A7" s="10">
        <v>3</v>
      </c>
      <c r="B7" s="10"/>
      <c r="C7" s="19" t="s">
        <v>395</v>
      </c>
      <c r="D7" s="71">
        <f>+'6'!I7</f>
        <v>0</v>
      </c>
      <c r="E7" s="90">
        <v>0</v>
      </c>
      <c r="F7" s="46">
        <f t="shared" si="0"/>
        <v>0</v>
      </c>
      <c r="G7" s="101">
        <v>0</v>
      </c>
      <c r="H7" s="99">
        <v>0</v>
      </c>
      <c r="I7" s="46">
        <f t="shared" si="1"/>
        <v>0</v>
      </c>
      <c r="J7" s="91"/>
      <c r="K7" s="15">
        <v>50</v>
      </c>
      <c r="L7" s="72">
        <f t="shared" si="5"/>
        <v>0</v>
      </c>
      <c r="M7" s="17" t="s">
        <v>16</v>
      </c>
      <c r="N7" s="18">
        <v>0</v>
      </c>
      <c r="O7" s="23">
        <f t="shared" si="6"/>
        <v>0</v>
      </c>
      <c r="P7" s="19"/>
      <c r="Q7" s="43">
        <f t="shared" si="7"/>
        <v>0</v>
      </c>
      <c r="S7" s="10">
        <v>3</v>
      </c>
      <c r="T7" s="19"/>
      <c r="U7" s="46">
        <v>0</v>
      </c>
      <c r="V7" s="90">
        <v>0</v>
      </c>
      <c r="W7" s="46">
        <f t="shared" si="2"/>
        <v>0</v>
      </c>
      <c r="X7" s="90">
        <v>0</v>
      </c>
      <c r="Y7" s="46">
        <f t="shared" si="3"/>
        <v>0</v>
      </c>
      <c r="Z7" s="91">
        <v>0</v>
      </c>
      <c r="AA7" s="22"/>
      <c r="AB7" s="43">
        <f t="shared" si="4"/>
        <v>0</v>
      </c>
      <c r="AC7" s="17" t="s">
        <v>16</v>
      </c>
      <c r="AD7" s="18">
        <v>0</v>
      </c>
    </row>
    <row r="8" spans="1:30" ht="24.6" x14ac:dyDescent="0.65">
      <c r="A8" s="10">
        <v>4</v>
      </c>
      <c r="B8" s="10"/>
      <c r="C8" s="19" t="s">
        <v>394</v>
      </c>
      <c r="D8" s="71">
        <f>+'6'!I8</f>
        <v>0</v>
      </c>
      <c r="E8" s="90">
        <v>0</v>
      </c>
      <c r="F8" s="46">
        <f t="shared" si="0"/>
        <v>0</v>
      </c>
      <c r="G8" s="101">
        <v>0</v>
      </c>
      <c r="H8" s="99">
        <v>0</v>
      </c>
      <c r="I8" s="46">
        <f t="shared" si="1"/>
        <v>0</v>
      </c>
      <c r="J8" s="91"/>
      <c r="K8" s="15">
        <v>100</v>
      </c>
      <c r="L8" s="72">
        <f t="shared" si="5"/>
        <v>0</v>
      </c>
      <c r="M8" s="17" t="s">
        <v>16</v>
      </c>
      <c r="N8" s="18">
        <v>0</v>
      </c>
      <c r="O8" s="23">
        <f t="shared" si="6"/>
        <v>0</v>
      </c>
      <c r="P8" s="19"/>
      <c r="Q8" s="43">
        <f t="shared" si="7"/>
        <v>0</v>
      </c>
      <c r="S8" s="10">
        <v>4</v>
      </c>
      <c r="T8" s="19"/>
      <c r="U8" s="46">
        <v>0</v>
      </c>
      <c r="V8" s="90">
        <v>0</v>
      </c>
      <c r="W8" s="46">
        <f t="shared" si="2"/>
        <v>0</v>
      </c>
      <c r="X8" s="90">
        <v>0</v>
      </c>
      <c r="Y8" s="46">
        <f t="shared" si="3"/>
        <v>0</v>
      </c>
      <c r="Z8" s="91">
        <v>0</v>
      </c>
      <c r="AA8" s="22"/>
      <c r="AB8" s="43">
        <f t="shared" si="4"/>
        <v>0</v>
      </c>
      <c r="AC8" s="17" t="s">
        <v>16</v>
      </c>
      <c r="AD8" s="18">
        <v>0</v>
      </c>
    </row>
    <row r="9" spans="1:30" ht="24.6" x14ac:dyDescent="0.65">
      <c r="A9" s="10">
        <v>5</v>
      </c>
      <c r="B9" s="10"/>
      <c r="C9" s="19" t="s">
        <v>20</v>
      </c>
      <c r="D9" s="71">
        <f>+'6'!I9</f>
        <v>0</v>
      </c>
      <c r="E9" s="90">
        <v>0</v>
      </c>
      <c r="F9" s="46">
        <f t="shared" si="0"/>
        <v>0</v>
      </c>
      <c r="G9" s="101">
        <v>0</v>
      </c>
      <c r="H9" s="99">
        <v>0</v>
      </c>
      <c r="I9" s="46">
        <f t="shared" si="1"/>
        <v>0</v>
      </c>
      <c r="J9" s="91"/>
      <c r="K9" s="15">
        <v>10</v>
      </c>
      <c r="L9" s="72">
        <f t="shared" si="5"/>
        <v>0</v>
      </c>
      <c r="M9" s="17" t="s">
        <v>16</v>
      </c>
      <c r="N9" s="18">
        <v>0</v>
      </c>
      <c r="O9" s="23">
        <f t="shared" si="6"/>
        <v>0</v>
      </c>
      <c r="P9" s="19"/>
      <c r="Q9" s="43">
        <f t="shared" si="7"/>
        <v>0</v>
      </c>
      <c r="S9" s="10">
        <v>5</v>
      </c>
      <c r="T9" s="19"/>
      <c r="U9" s="46">
        <v>0</v>
      </c>
      <c r="V9" s="90">
        <v>0</v>
      </c>
      <c r="W9" s="46">
        <f t="shared" si="2"/>
        <v>0</v>
      </c>
      <c r="X9" s="90">
        <v>0</v>
      </c>
      <c r="Y9" s="46">
        <f t="shared" si="3"/>
        <v>0</v>
      </c>
      <c r="Z9" s="91">
        <v>0</v>
      </c>
      <c r="AA9" s="22"/>
      <c r="AB9" s="43">
        <f t="shared" si="4"/>
        <v>0</v>
      </c>
      <c r="AC9" s="17" t="s">
        <v>16</v>
      </c>
      <c r="AD9" s="18">
        <v>0</v>
      </c>
    </row>
    <row r="10" spans="1:30" ht="24.6" x14ac:dyDescent="0.65">
      <c r="A10" s="10">
        <v>6</v>
      </c>
      <c r="B10" s="10" t="s">
        <v>514</v>
      </c>
      <c r="C10" s="19" t="s">
        <v>21</v>
      </c>
      <c r="D10" s="71">
        <f>+'6'!I10</f>
        <v>0</v>
      </c>
      <c r="E10" s="90">
        <v>0</v>
      </c>
      <c r="F10" s="46">
        <f t="shared" si="0"/>
        <v>0</v>
      </c>
      <c r="G10" s="101">
        <v>0</v>
      </c>
      <c r="H10" s="99">
        <v>0</v>
      </c>
      <c r="I10" s="46">
        <f t="shared" si="1"/>
        <v>0</v>
      </c>
      <c r="J10" s="91"/>
      <c r="K10" s="15">
        <v>15</v>
      </c>
      <c r="L10" s="72">
        <f t="shared" si="5"/>
        <v>0</v>
      </c>
      <c r="M10" s="17" t="s">
        <v>16</v>
      </c>
      <c r="N10" s="18">
        <v>0</v>
      </c>
      <c r="O10" s="23">
        <f t="shared" si="6"/>
        <v>0</v>
      </c>
      <c r="P10" s="19"/>
      <c r="Q10" s="43">
        <f t="shared" si="7"/>
        <v>0</v>
      </c>
      <c r="S10" s="10">
        <v>6</v>
      </c>
      <c r="T10" s="19"/>
      <c r="U10" s="46">
        <v>0</v>
      </c>
      <c r="V10" s="90">
        <v>0</v>
      </c>
      <c r="W10" s="46">
        <f t="shared" si="2"/>
        <v>0</v>
      </c>
      <c r="X10" s="90">
        <v>0</v>
      </c>
      <c r="Y10" s="46">
        <f t="shared" si="3"/>
        <v>0</v>
      </c>
      <c r="Z10" s="91">
        <v>0</v>
      </c>
      <c r="AA10" s="22"/>
      <c r="AB10" s="43">
        <f t="shared" si="4"/>
        <v>0</v>
      </c>
      <c r="AC10" s="17" t="s">
        <v>16</v>
      </c>
      <c r="AD10" s="18">
        <v>0</v>
      </c>
    </row>
    <row r="11" spans="1:30" ht="24.6" x14ac:dyDescent="0.65">
      <c r="A11" s="10">
        <v>7</v>
      </c>
      <c r="B11" s="10"/>
      <c r="C11" s="19" t="s">
        <v>401</v>
      </c>
      <c r="D11" s="71">
        <f>+'6'!I11</f>
        <v>0</v>
      </c>
      <c r="E11" s="90">
        <v>0</v>
      </c>
      <c r="F11" s="46">
        <f t="shared" si="0"/>
        <v>0</v>
      </c>
      <c r="G11" s="101">
        <v>0</v>
      </c>
      <c r="H11" s="99">
        <v>0</v>
      </c>
      <c r="I11" s="46">
        <f t="shared" si="1"/>
        <v>0</v>
      </c>
      <c r="J11" s="91"/>
      <c r="K11" s="15">
        <v>40</v>
      </c>
      <c r="L11" s="72">
        <f t="shared" si="5"/>
        <v>0</v>
      </c>
      <c r="M11" s="17" t="s">
        <v>16</v>
      </c>
      <c r="N11" s="18">
        <v>0</v>
      </c>
      <c r="O11" s="23">
        <f t="shared" si="6"/>
        <v>0</v>
      </c>
      <c r="P11" s="19"/>
      <c r="Q11" s="43">
        <f t="shared" si="7"/>
        <v>0</v>
      </c>
      <c r="S11" s="10">
        <v>7</v>
      </c>
      <c r="T11" s="19"/>
      <c r="U11" s="46">
        <v>0</v>
      </c>
      <c r="V11" s="90">
        <v>0</v>
      </c>
      <c r="W11" s="46">
        <f t="shared" si="2"/>
        <v>0</v>
      </c>
      <c r="X11" s="90">
        <v>0</v>
      </c>
      <c r="Y11" s="46">
        <f t="shared" si="3"/>
        <v>0</v>
      </c>
      <c r="Z11" s="91">
        <v>0</v>
      </c>
      <c r="AA11" s="22"/>
      <c r="AB11" s="43">
        <f t="shared" si="4"/>
        <v>0</v>
      </c>
      <c r="AC11" s="17" t="s">
        <v>16</v>
      </c>
      <c r="AD11" s="18">
        <v>0</v>
      </c>
    </row>
    <row r="12" spans="1:30" ht="24.6" x14ac:dyDescent="0.65">
      <c r="A12" s="10">
        <v>8</v>
      </c>
      <c r="B12" s="10"/>
      <c r="C12" s="19" t="s">
        <v>378</v>
      </c>
      <c r="D12" s="71">
        <f>+'6'!I12</f>
        <v>0</v>
      </c>
      <c r="E12" s="90">
        <v>0</v>
      </c>
      <c r="F12" s="46">
        <f t="shared" si="0"/>
        <v>0</v>
      </c>
      <c r="G12" s="101">
        <v>0</v>
      </c>
      <c r="H12" s="99">
        <v>0</v>
      </c>
      <c r="I12" s="46">
        <f t="shared" si="1"/>
        <v>0</v>
      </c>
      <c r="J12" s="91"/>
      <c r="K12" s="15">
        <v>100</v>
      </c>
      <c r="L12" s="72">
        <f t="shared" si="5"/>
        <v>0</v>
      </c>
      <c r="M12" s="17" t="s">
        <v>16</v>
      </c>
      <c r="N12" s="18">
        <v>0</v>
      </c>
      <c r="O12" s="23">
        <f t="shared" si="6"/>
        <v>0</v>
      </c>
      <c r="P12" s="19"/>
      <c r="Q12" s="43">
        <f t="shared" si="7"/>
        <v>0</v>
      </c>
      <c r="S12" s="10">
        <v>8</v>
      </c>
      <c r="T12" s="19"/>
      <c r="U12" s="46">
        <v>0</v>
      </c>
      <c r="V12" s="90">
        <v>0</v>
      </c>
      <c r="W12" s="46">
        <f t="shared" si="2"/>
        <v>0</v>
      </c>
      <c r="X12" s="90">
        <v>0</v>
      </c>
      <c r="Y12" s="46">
        <f t="shared" si="3"/>
        <v>0</v>
      </c>
      <c r="Z12" s="91">
        <v>0</v>
      </c>
      <c r="AA12" s="22"/>
      <c r="AB12" s="43">
        <f t="shared" si="4"/>
        <v>0</v>
      </c>
      <c r="AC12" s="17" t="s">
        <v>16</v>
      </c>
      <c r="AD12" s="18">
        <v>0</v>
      </c>
    </row>
    <row r="13" spans="1:30" ht="24.6" x14ac:dyDescent="0.65">
      <c r="A13" s="10">
        <v>9</v>
      </c>
      <c r="B13" s="10" t="s">
        <v>507</v>
      </c>
      <c r="C13" s="19" t="s">
        <v>391</v>
      </c>
      <c r="D13" s="71">
        <f>+'6'!I13</f>
        <v>21</v>
      </c>
      <c r="E13" s="90">
        <v>0</v>
      </c>
      <c r="F13" s="46">
        <f t="shared" si="0"/>
        <v>21</v>
      </c>
      <c r="G13" s="101">
        <v>0</v>
      </c>
      <c r="H13" s="99">
        <v>0</v>
      </c>
      <c r="I13" s="46">
        <f t="shared" si="1"/>
        <v>20</v>
      </c>
      <c r="J13" s="91">
        <v>1</v>
      </c>
      <c r="K13" s="15">
        <v>50</v>
      </c>
      <c r="L13" s="72">
        <f t="shared" si="5"/>
        <v>50</v>
      </c>
      <c r="M13" s="17" t="s">
        <v>418</v>
      </c>
      <c r="N13" s="18">
        <v>25</v>
      </c>
      <c r="O13" s="23">
        <f t="shared" si="6"/>
        <v>25</v>
      </c>
      <c r="P13" s="19"/>
      <c r="Q13" s="43">
        <f t="shared" si="7"/>
        <v>0</v>
      </c>
      <c r="S13" s="10">
        <v>9</v>
      </c>
      <c r="T13" s="19"/>
      <c r="U13" s="46">
        <v>0</v>
      </c>
      <c r="V13" s="90">
        <v>0</v>
      </c>
      <c r="W13" s="46">
        <f t="shared" si="2"/>
        <v>0</v>
      </c>
      <c r="X13" s="90">
        <v>0</v>
      </c>
      <c r="Y13" s="46">
        <f t="shared" si="3"/>
        <v>0</v>
      </c>
      <c r="Z13" s="91">
        <v>0</v>
      </c>
      <c r="AA13" s="22"/>
      <c r="AB13" s="43">
        <f t="shared" si="4"/>
        <v>0</v>
      </c>
      <c r="AC13" s="17" t="s">
        <v>16</v>
      </c>
      <c r="AD13" s="18">
        <v>0</v>
      </c>
    </row>
    <row r="14" spans="1:30" ht="24.6" x14ac:dyDescent="0.65">
      <c r="A14" s="10">
        <v>10</v>
      </c>
      <c r="B14" s="10"/>
      <c r="C14" s="19" t="s">
        <v>400</v>
      </c>
      <c r="D14" s="71">
        <f>+'6'!I14</f>
        <v>0</v>
      </c>
      <c r="E14" s="90">
        <v>0</v>
      </c>
      <c r="F14" s="46">
        <f t="shared" si="0"/>
        <v>0</v>
      </c>
      <c r="G14" s="101">
        <v>0</v>
      </c>
      <c r="H14" s="99">
        <v>0</v>
      </c>
      <c r="I14" s="46">
        <f t="shared" si="1"/>
        <v>0</v>
      </c>
      <c r="J14" s="91"/>
      <c r="K14" s="15">
        <v>50</v>
      </c>
      <c r="L14" s="72">
        <f t="shared" si="5"/>
        <v>0</v>
      </c>
      <c r="M14" s="17" t="s">
        <v>16</v>
      </c>
      <c r="N14" s="18">
        <v>0</v>
      </c>
      <c r="O14" s="23">
        <f t="shared" si="6"/>
        <v>0</v>
      </c>
      <c r="P14" s="19"/>
      <c r="Q14" s="43">
        <f t="shared" si="7"/>
        <v>0</v>
      </c>
      <c r="S14" s="10">
        <v>10</v>
      </c>
      <c r="T14" s="19"/>
      <c r="U14" s="46">
        <v>0</v>
      </c>
      <c r="V14" s="90">
        <v>0</v>
      </c>
      <c r="W14" s="46">
        <f t="shared" si="2"/>
        <v>0</v>
      </c>
      <c r="X14" s="90">
        <v>0</v>
      </c>
      <c r="Y14" s="46">
        <f t="shared" si="3"/>
        <v>0</v>
      </c>
      <c r="Z14" s="91">
        <v>0</v>
      </c>
      <c r="AA14" s="22"/>
      <c r="AB14" s="43">
        <f t="shared" si="4"/>
        <v>0</v>
      </c>
      <c r="AC14" s="17" t="s">
        <v>16</v>
      </c>
      <c r="AD14" s="18">
        <v>0</v>
      </c>
    </row>
    <row r="15" spans="1:30" ht="24.6" x14ac:dyDescent="0.65">
      <c r="A15" s="10">
        <v>11</v>
      </c>
      <c r="B15" s="10" t="s">
        <v>520</v>
      </c>
      <c r="C15" s="19" t="s">
        <v>384</v>
      </c>
      <c r="D15" s="71">
        <f>+'6'!I15</f>
        <v>0</v>
      </c>
      <c r="E15" s="90">
        <v>0</v>
      </c>
      <c r="F15" s="46">
        <f t="shared" si="0"/>
        <v>0</v>
      </c>
      <c r="G15" s="101">
        <v>0</v>
      </c>
      <c r="H15" s="99">
        <v>0</v>
      </c>
      <c r="I15" s="46">
        <f t="shared" si="1"/>
        <v>0</v>
      </c>
      <c r="J15" s="91"/>
      <c r="K15" s="15">
        <v>50</v>
      </c>
      <c r="L15" s="72">
        <f t="shared" si="5"/>
        <v>0</v>
      </c>
      <c r="M15" s="17" t="s">
        <v>16</v>
      </c>
      <c r="N15" s="18">
        <v>0</v>
      </c>
      <c r="O15" s="23">
        <f t="shared" si="6"/>
        <v>0</v>
      </c>
      <c r="P15" s="19"/>
      <c r="Q15" s="43">
        <f t="shared" si="7"/>
        <v>0</v>
      </c>
      <c r="S15" s="10">
        <v>11</v>
      </c>
      <c r="T15" s="19"/>
      <c r="U15" s="46">
        <v>0</v>
      </c>
      <c r="V15" s="90">
        <v>0</v>
      </c>
      <c r="W15" s="46">
        <f t="shared" ref="W15:W29" si="8">U15+V15</f>
        <v>0</v>
      </c>
      <c r="X15" s="90">
        <v>0</v>
      </c>
      <c r="Y15" s="46">
        <f t="shared" ref="Y15:Y29" si="9">W15-X15-Z15</f>
        <v>0</v>
      </c>
      <c r="Z15" s="91">
        <v>0</v>
      </c>
      <c r="AA15" s="22"/>
      <c r="AB15" s="43">
        <f t="shared" ref="AB15:AB29" si="10">Z15*AA15</f>
        <v>0</v>
      </c>
      <c r="AC15" s="17" t="s">
        <v>16</v>
      </c>
      <c r="AD15" s="18">
        <v>0</v>
      </c>
    </row>
    <row r="16" spans="1:30" ht="24.6" x14ac:dyDescent="0.65">
      <c r="A16" s="10">
        <v>12</v>
      </c>
      <c r="B16" s="10" t="s">
        <v>509</v>
      </c>
      <c r="C16" s="19" t="s">
        <v>402</v>
      </c>
      <c r="D16" s="71">
        <f>+'6'!I16</f>
        <v>10</v>
      </c>
      <c r="E16" s="90">
        <v>0</v>
      </c>
      <c r="F16" s="46">
        <f t="shared" si="0"/>
        <v>10</v>
      </c>
      <c r="G16" s="101">
        <v>0</v>
      </c>
      <c r="H16" s="99">
        <v>0</v>
      </c>
      <c r="I16" s="46">
        <f t="shared" si="1"/>
        <v>10</v>
      </c>
      <c r="J16" s="91"/>
      <c r="K16" s="15">
        <v>50</v>
      </c>
      <c r="L16" s="72">
        <f t="shared" si="5"/>
        <v>0</v>
      </c>
      <c r="M16" s="17" t="s">
        <v>16</v>
      </c>
      <c r="N16" s="18">
        <v>0</v>
      </c>
      <c r="O16" s="23">
        <f t="shared" si="6"/>
        <v>0</v>
      </c>
      <c r="P16" s="19"/>
      <c r="Q16" s="43">
        <f t="shared" si="7"/>
        <v>0</v>
      </c>
      <c r="S16" s="10">
        <v>12</v>
      </c>
      <c r="T16" s="19"/>
      <c r="U16" s="46">
        <v>0</v>
      </c>
      <c r="V16" s="90">
        <v>0</v>
      </c>
      <c r="W16" s="46">
        <f t="shared" si="8"/>
        <v>0</v>
      </c>
      <c r="X16" s="90">
        <v>0</v>
      </c>
      <c r="Y16" s="46">
        <f t="shared" si="9"/>
        <v>0</v>
      </c>
      <c r="Z16" s="91">
        <v>0</v>
      </c>
      <c r="AA16" s="22"/>
      <c r="AB16" s="43">
        <f t="shared" si="10"/>
        <v>0</v>
      </c>
      <c r="AC16" s="17" t="s">
        <v>16</v>
      </c>
      <c r="AD16" s="18">
        <v>0</v>
      </c>
    </row>
    <row r="17" spans="1:30" ht="24.6" x14ac:dyDescent="0.65">
      <c r="A17" s="10">
        <v>13</v>
      </c>
      <c r="B17" s="10" t="s">
        <v>505</v>
      </c>
      <c r="C17" s="19" t="s">
        <v>382</v>
      </c>
      <c r="D17" s="71">
        <f>+'6'!I17</f>
        <v>20</v>
      </c>
      <c r="E17" s="90">
        <v>0</v>
      </c>
      <c r="F17" s="46">
        <f t="shared" si="0"/>
        <v>20</v>
      </c>
      <c r="G17" s="101">
        <v>0</v>
      </c>
      <c r="H17" s="99">
        <v>0</v>
      </c>
      <c r="I17" s="46">
        <f t="shared" si="1"/>
        <v>17</v>
      </c>
      <c r="J17" s="91">
        <v>3</v>
      </c>
      <c r="K17" s="15">
        <v>50</v>
      </c>
      <c r="L17" s="72">
        <f t="shared" si="5"/>
        <v>150</v>
      </c>
      <c r="M17" s="17" t="s">
        <v>446</v>
      </c>
      <c r="N17" s="18">
        <v>75</v>
      </c>
      <c r="O17" s="23">
        <f t="shared" si="6"/>
        <v>75</v>
      </c>
      <c r="P17" s="19"/>
      <c r="Q17" s="43">
        <f t="shared" si="7"/>
        <v>0</v>
      </c>
      <c r="S17" s="10">
        <v>13</v>
      </c>
      <c r="T17" s="19"/>
      <c r="U17" s="46">
        <v>0</v>
      </c>
      <c r="V17" s="90">
        <v>0</v>
      </c>
      <c r="W17" s="46">
        <f t="shared" si="8"/>
        <v>0</v>
      </c>
      <c r="X17" s="90">
        <v>0</v>
      </c>
      <c r="Y17" s="46">
        <f t="shared" si="9"/>
        <v>0</v>
      </c>
      <c r="Z17" s="91">
        <v>0</v>
      </c>
      <c r="AA17" s="22"/>
      <c r="AB17" s="43">
        <f t="shared" si="10"/>
        <v>0</v>
      </c>
      <c r="AC17" s="17" t="s">
        <v>16</v>
      </c>
      <c r="AD17" s="18">
        <v>0</v>
      </c>
    </row>
    <row r="18" spans="1:30" ht="24.6" x14ac:dyDescent="0.65">
      <c r="A18" s="10">
        <v>14</v>
      </c>
      <c r="B18" s="10"/>
      <c r="C18" s="19" t="s">
        <v>404</v>
      </c>
      <c r="D18" s="71">
        <f>+'6'!I18</f>
        <v>0</v>
      </c>
      <c r="E18" s="90">
        <v>0</v>
      </c>
      <c r="F18" s="46">
        <f t="shared" si="0"/>
        <v>0</v>
      </c>
      <c r="G18" s="101">
        <v>0</v>
      </c>
      <c r="H18" s="99">
        <v>0</v>
      </c>
      <c r="I18" s="46">
        <f t="shared" si="1"/>
        <v>0</v>
      </c>
      <c r="J18" s="91"/>
      <c r="K18" s="15">
        <v>50</v>
      </c>
      <c r="L18" s="72">
        <f t="shared" si="5"/>
        <v>0</v>
      </c>
      <c r="M18" s="17" t="s">
        <v>16</v>
      </c>
      <c r="N18" s="18">
        <v>0</v>
      </c>
      <c r="O18" s="23">
        <f t="shared" si="6"/>
        <v>0</v>
      </c>
      <c r="P18" s="19"/>
      <c r="Q18" s="43">
        <f t="shared" si="7"/>
        <v>0</v>
      </c>
      <c r="S18" s="10">
        <v>14</v>
      </c>
      <c r="T18" s="19"/>
      <c r="U18" s="46">
        <v>0</v>
      </c>
      <c r="V18" s="90">
        <v>0</v>
      </c>
      <c r="W18" s="46">
        <f t="shared" si="8"/>
        <v>0</v>
      </c>
      <c r="X18" s="90">
        <v>0</v>
      </c>
      <c r="Y18" s="46">
        <f t="shared" si="9"/>
        <v>0</v>
      </c>
      <c r="Z18" s="91">
        <v>0</v>
      </c>
      <c r="AA18" s="22"/>
      <c r="AB18" s="43">
        <f t="shared" si="10"/>
        <v>0</v>
      </c>
      <c r="AC18" s="17" t="s">
        <v>16</v>
      </c>
      <c r="AD18" s="18">
        <v>0</v>
      </c>
    </row>
    <row r="19" spans="1:30" ht="24.6" x14ac:dyDescent="0.65">
      <c r="A19" s="10">
        <v>15</v>
      </c>
      <c r="B19" s="10" t="s">
        <v>523</v>
      </c>
      <c r="C19" s="19" t="s">
        <v>386</v>
      </c>
      <c r="D19" s="71">
        <f>+'6'!I19</f>
        <v>0</v>
      </c>
      <c r="E19" s="90">
        <v>0</v>
      </c>
      <c r="F19" s="46">
        <f t="shared" si="0"/>
        <v>0</v>
      </c>
      <c r="G19" s="101">
        <v>0</v>
      </c>
      <c r="H19" s="99">
        <v>0</v>
      </c>
      <c r="I19" s="46">
        <f t="shared" si="1"/>
        <v>0</v>
      </c>
      <c r="J19" s="91"/>
      <c r="K19" s="15">
        <v>50</v>
      </c>
      <c r="L19" s="72">
        <f t="shared" si="5"/>
        <v>0</v>
      </c>
      <c r="M19" s="17" t="s">
        <v>16</v>
      </c>
      <c r="N19" s="18">
        <v>0</v>
      </c>
      <c r="O19" s="23">
        <f t="shared" si="6"/>
        <v>0</v>
      </c>
      <c r="P19" s="19"/>
      <c r="Q19" s="43">
        <f t="shared" si="7"/>
        <v>0</v>
      </c>
      <c r="S19" s="10">
        <v>15</v>
      </c>
      <c r="T19" s="19"/>
      <c r="U19" s="46">
        <v>0</v>
      </c>
      <c r="V19" s="90">
        <v>0</v>
      </c>
      <c r="W19" s="46">
        <f t="shared" si="8"/>
        <v>0</v>
      </c>
      <c r="X19" s="90">
        <v>0</v>
      </c>
      <c r="Y19" s="46">
        <f t="shared" si="9"/>
        <v>0</v>
      </c>
      <c r="Z19" s="91">
        <v>0</v>
      </c>
      <c r="AA19" s="22"/>
      <c r="AB19" s="43">
        <f t="shared" si="10"/>
        <v>0</v>
      </c>
      <c r="AC19" s="17" t="s">
        <v>16</v>
      </c>
      <c r="AD19" s="18">
        <v>0</v>
      </c>
    </row>
    <row r="20" spans="1:30" ht="24.6" x14ac:dyDescent="0.65">
      <c r="A20" s="10">
        <v>16</v>
      </c>
      <c r="B20" s="10" t="s">
        <v>506</v>
      </c>
      <c r="C20" s="19" t="s">
        <v>399</v>
      </c>
      <c r="D20" s="71">
        <f>+'6'!I20</f>
        <v>0</v>
      </c>
      <c r="E20" s="90">
        <v>0</v>
      </c>
      <c r="F20" s="46">
        <f t="shared" si="0"/>
        <v>0</v>
      </c>
      <c r="G20" s="101">
        <v>0</v>
      </c>
      <c r="H20" s="99">
        <v>0</v>
      </c>
      <c r="I20" s="46">
        <f t="shared" si="1"/>
        <v>0</v>
      </c>
      <c r="J20" s="91"/>
      <c r="K20" s="15">
        <v>50</v>
      </c>
      <c r="L20" s="72">
        <f t="shared" si="5"/>
        <v>0</v>
      </c>
      <c r="M20" s="17" t="s">
        <v>16</v>
      </c>
      <c r="N20" s="18">
        <v>0</v>
      </c>
      <c r="O20" s="23">
        <f t="shared" si="6"/>
        <v>0</v>
      </c>
      <c r="P20" s="19"/>
      <c r="Q20" s="43">
        <f t="shared" si="7"/>
        <v>0</v>
      </c>
      <c r="S20" s="10">
        <v>16</v>
      </c>
      <c r="T20" s="19"/>
      <c r="U20" s="46">
        <v>0</v>
      </c>
      <c r="V20" s="90">
        <v>0</v>
      </c>
      <c r="W20" s="46">
        <f t="shared" si="8"/>
        <v>0</v>
      </c>
      <c r="X20" s="90">
        <v>0</v>
      </c>
      <c r="Y20" s="46">
        <f t="shared" si="9"/>
        <v>0</v>
      </c>
      <c r="Z20" s="91">
        <v>0</v>
      </c>
      <c r="AA20" s="22"/>
      <c r="AB20" s="43">
        <f t="shared" si="10"/>
        <v>0</v>
      </c>
      <c r="AC20" s="17" t="s">
        <v>16</v>
      </c>
      <c r="AD20" s="18">
        <v>0</v>
      </c>
    </row>
    <row r="21" spans="1:30" ht="24.6" x14ac:dyDescent="0.65">
      <c r="A21" s="10">
        <v>17</v>
      </c>
      <c r="B21" s="10" t="s">
        <v>521</v>
      </c>
      <c r="C21" s="19" t="s">
        <v>389</v>
      </c>
      <c r="D21" s="71">
        <f>+'6'!I21</f>
        <v>0</v>
      </c>
      <c r="E21" s="90">
        <v>0</v>
      </c>
      <c r="F21" s="46">
        <f t="shared" si="0"/>
        <v>0</v>
      </c>
      <c r="G21" s="101">
        <v>0</v>
      </c>
      <c r="H21" s="99">
        <v>0</v>
      </c>
      <c r="I21" s="46">
        <f t="shared" si="1"/>
        <v>0</v>
      </c>
      <c r="J21" s="91"/>
      <c r="K21" s="15">
        <v>50</v>
      </c>
      <c r="L21" s="72">
        <f t="shared" si="5"/>
        <v>0</v>
      </c>
      <c r="M21" s="17" t="s">
        <v>16</v>
      </c>
      <c r="N21" s="18">
        <v>0</v>
      </c>
      <c r="O21" s="23">
        <f t="shared" si="6"/>
        <v>0</v>
      </c>
      <c r="P21" s="19"/>
      <c r="Q21" s="43">
        <f t="shared" si="7"/>
        <v>0</v>
      </c>
      <c r="S21" s="10">
        <v>17</v>
      </c>
      <c r="T21" s="19"/>
      <c r="U21" s="46">
        <v>0</v>
      </c>
      <c r="V21" s="90">
        <v>0</v>
      </c>
      <c r="W21" s="46">
        <f t="shared" si="8"/>
        <v>0</v>
      </c>
      <c r="X21" s="90">
        <v>0</v>
      </c>
      <c r="Y21" s="46">
        <f t="shared" si="9"/>
        <v>0</v>
      </c>
      <c r="Z21" s="91">
        <v>0</v>
      </c>
      <c r="AA21" s="22"/>
      <c r="AB21" s="43">
        <f t="shared" si="10"/>
        <v>0</v>
      </c>
      <c r="AC21" s="17" t="s">
        <v>16</v>
      </c>
      <c r="AD21" s="18">
        <v>0</v>
      </c>
    </row>
    <row r="22" spans="1:30" ht="24.6" x14ac:dyDescent="0.65">
      <c r="A22" s="10">
        <v>18</v>
      </c>
      <c r="B22" s="10"/>
      <c r="C22" s="19" t="s">
        <v>397</v>
      </c>
      <c r="D22" s="71">
        <f>+'6'!I22</f>
        <v>0</v>
      </c>
      <c r="E22" s="90">
        <v>0</v>
      </c>
      <c r="F22" s="46">
        <f t="shared" si="0"/>
        <v>0</v>
      </c>
      <c r="G22" s="101">
        <v>0</v>
      </c>
      <c r="H22" s="99">
        <v>0</v>
      </c>
      <c r="I22" s="46">
        <f t="shared" si="1"/>
        <v>0</v>
      </c>
      <c r="J22" s="91"/>
      <c r="K22" s="20">
        <v>50</v>
      </c>
      <c r="L22" s="72">
        <f t="shared" si="5"/>
        <v>0</v>
      </c>
      <c r="M22" s="17" t="s">
        <v>16</v>
      </c>
      <c r="N22" s="18">
        <v>0</v>
      </c>
      <c r="O22" s="23">
        <f t="shared" si="6"/>
        <v>0</v>
      </c>
      <c r="P22" s="19"/>
      <c r="Q22" s="43">
        <f t="shared" si="7"/>
        <v>0</v>
      </c>
      <c r="S22" s="10">
        <v>18</v>
      </c>
      <c r="T22" s="19"/>
      <c r="U22" s="46">
        <v>0</v>
      </c>
      <c r="V22" s="90">
        <v>0</v>
      </c>
      <c r="W22" s="46">
        <f t="shared" si="8"/>
        <v>0</v>
      </c>
      <c r="X22" s="90">
        <v>0</v>
      </c>
      <c r="Y22" s="46">
        <f t="shared" si="9"/>
        <v>0</v>
      </c>
      <c r="Z22" s="91">
        <v>0</v>
      </c>
      <c r="AA22" s="22"/>
      <c r="AB22" s="43">
        <f t="shared" si="10"/>
        <v>0</v>
      </c>
      <c r="AC22" s="17" t="s">
        <v>16</v>
      </c>
      <c r="AD22" s="18">
        <v>0</v>
      </c>
    </row>
    <row r="23" spans="1:30" ht="24.6" x14ac:dyDescent="0.65">
      <c r="A23" s="10">
        <v>19</v>
      </c>
      <c r="B23" s="10" t="s">
        <v>511</v>
      </c>
      <c r="C23" s="19" t="s">
        <v>25</v>
      </c>
      <c r="D23" s="71">
        <f>+'6'!I23</f>
        <v>0</v>
      </c>
      <c r="E23" s="90">
        <v>0</v>
      </c>
      <c r="F23" s="46">
        <f t="shared" si="0"/>
        <v>0</v>
      </c>
      <c r="G23" s="101">
        <v>0</v>
      </c>
      <c r="H23" s="99">
        <v>0</v>
      </c>
      <c r="I23" s="46">
        <f t="shared" si="1"/>
        <v>0</v>
      </c>
      <c r="J23" s="91"/>
      <c r="K23" s="15">
        <v>65</v>
      </c>
      <c r="L23" s="72">
        <f t="shared" si="5"/>
        <v>0</v>
      </c>
      <c r="M23" s="17" t="s">
        <v>16</v>
      </c>
      <c r="N23" s="18">
        <v>0</v>
      </c>
      <c r="O23" s="23">
        <f t="shared" si="6"/>
        <v>0</v>
      </c>
      <c r="P23" s="19"/>
      <c r="Q23" s="43">
        <f t="shared" si="7"/>
        <v>0</v>
      </c>
      <c r="S23" s="10">
        <v>19</v>
      </c>
      <c r="T23" s="19"/>
      <c r="U23" s="46">
        <v>0</v>
      </c>
      <c r="V23" s="90">
        <v>0</v>
      </c>
      <c r="W23" s="46">
        <f t="shared" si="8"/>
        <v>0</v>
      </c>
      <c r="X23" s="90">
        <v>0</v>
      </c>
      <c r="Y23" s="46">
        <f t="shared" si="9"/>
        <v>0</v>
      </c>
      <c r="Z23" s="91">
        <v>0</v>
      </c>
      <c r="AA23" s="22"/>
      <c r="AB23" s="43">
        <f t="shared" si="10"/>
        <v>0</v>
      </c>
      <c r="AC23" s="17" t="s">
        <v>16</v>
      </c>
      <c r="AD23" s="18">
        <v>0</v>
      </c>
    </row>
    <row r="24" spans="1:30" ht="24.6" x14ac:dyDescent="0.65">
      <c r="A24" s="10">
        <v>20</v>
      </c>
      <c r="B24" s="10"/>
      <c r="C24" s="19" t="s">
        <v>405</v>
      </c>
      <c r="D24" s="71">
        <f>+'6'!I24</f>
        <v>0</v>
      </c>
      <c r="E24" s="90">
        <v>0</v>
      </c>
      <c r="F24" s="46">
        <f t="shared" si="0"/>
        <v>0</v>
      </c>
      <c r="G24" s="101">
        <v>0</v>
      </c>
      <c r="H24" s="99">
        <v>0</v>
      </c>
      <c r="I24" s="46">
        <f t="shared" si="1"/>
        <v>0</v>
      </c>
      <c r="J24" s="91"/>
      <c r="K24" s="15">
        <v>85</v>
      </c>
      <c r="L24" s="72">
        <f t="shared" si="5"/>
        <v>0</v>
      </c>
      <c r="M24" s="17" t="s">
        <v>16</v>
      </c>
      <c r="N24" s="18">
        <v>0</v>
      </c>
      <c r="O24" s="23">
        <f t="shared" si="6"/>
        <v>0</v>
      </c>
      <c r="P24" s="19"/>
      <c r="Q24" s="43">
        <f t="shared" si="7"/>
        <v>0</v>
      </c>
      <c r="S24" s="10">
        <v>20</v>
      </c>
      <c r="T24" s="19"/>
      <c r="U24" s="46">
        <v>0</v>
      </c>
      <c r="V24" s="90">
        <v>0</v>
      </c>
      <c r="W24" s="46">
        <f t="shared" si="8"/>
        <v>0</v>
      </c>
      <c r="X24" s="90">
        <v>0</v>
      </c>
      <c r="Y24" s="46">
        <f t="shared" si="9"/>
        <v>0</v>
      </c>
      <c r="Z24" s="91">
        <v>0</v>
      </c>
      <c r="AA24" s="22"/>
      <c r="AB24" s="43">
        <f t="shared" si="10"/>
        <v>0</v>
      </c>
      <c r="AC24" s="17" t="s">
        <v>16</v>
      </c>
      <c r="AD24" s="18">
        <v>0</v>
      </c>
    </row>
    <row r="25" spans="1:30" ht="24.6" x14ac:dyDescent="0.65">
      <c r="A25" s="10">
        <v>21</v>
      </c>
      <c r="B25" s="10" t="s">
        <v>510</v>
      </c>
      <c r="C25" s="19" t="s">
        <v>392</v>
      </c>
      <c r="D25" s="71">
        <f>+'6'!I25</f>
        <v>45</v>
      </c>
      <c r="E25" s="90">
        <v>0</v>
      </c>
      <c r="F25" s="46">
        <f t="shared" si="0"/>
        <v>45</v>
      </c>
      <c r="G25" s="101">
        <v>0</v>
      </c>
      <c r="H25" s="99">
        <v>0</v>
      </c>
      <c r="I25" s="46">
        <f t="shared" si="1"/>
        <v>39</v>
      </c>
      <c r="J25" s="91">
        <v>6</v>
      </c>
      <c r="K25" s="15">
        <v>100</v>
      </c>
      <c r="L25" s="72">
        <f t="shared" si="5"/>
        <v>600</v>
      </c>
      <c r="M25" s="17" t="s">
        <v>439</v>
      </c>
      <c r="N25" s="18">
        <v>300</v>
      </c>
      <c r="O25" s="23">
        <f t="shared" si="6"/>
        <v>300</v>
      </c>
      <c r="P25" s="19"/>
      <c r="Q25" s="43">
        <f t="shared" si="7"/>
        <v>0</v>
      </c>
      <c r="S25" s="10">
        <v>21</v>
      </c>
      <c r="T25" s="19"/>
      <c r="U25" s="46">
        <v>0</v>
      </c>
      <c r="V25" s="90">
        <v>0</v>
      </c>
      <c r="W25" s="46">
        <f t="shared" si="8"/>
        <v>0</v>
      </c>
      <c r="X25" s="90">
        <v>0</v>
      </c>
      <c r="Y25" s="46">
        <f t="shared" si="9"/>
        <v>0</v>
      </c>
      <c r="Z25" s="91">
        <v>0</v>
      </c>
      <c r="AA25" s="22"/>
      <c r="AB25" s="43">
        <f t="shared" si="10"/>
        <v>0</v>
      </c>
      <c r="AC25" s="17" t="s">
        <v>16</v>
      </c>
      <c r="AD25" s="18">
        <v>0</v>
      </c>
    </row>
    <row r="26" spans="1:30" ht="24.6" x14ac:dyDescent="0.65">
      <c r="A26" s="10">
        <v>22</v>
      </c>
      <c r="B26" s="10" t="s">
        <v>516</v>
      </c>
      <c r="C26" s="19" t="s">
        <v>403</v>
      </c>
      <c r="D26" s="71">
        <f>+'6'!I26</f>
        <v>0</v>
      </c>
      <c r="E26" s="90">
        <v>0</v>
      </c>
      <c r="F26" s="46">
        <f t="shared" si="0"/>
        <v>0</v>
      </c>
      <c r="G26" s="101">
        <v>0</v>
      </c>
      <c r="H26" s="99">
        <v>0</v>
      </c>
      <c r="I26" s="46">
        <f t="shared" si="1"/>
        <v>0</v>
      </c>
      <c r="J26" s="91"/>
      <c r="K26" s="15">
        <v>100</v>
      </c>
      <c r="L26" s="72">
        <f t="shared" si="5"/>
        <v>0</v>
      </c>
      <c r="M26" s="17" t="s">
        <v>16</v>
      </c>
      <c r="N26" s="18">
        <v>0</v>
      </c>
      <c r="O26" s="23">
        <f t="shared" si="6"/>
        <v>0</v>
      </c>
      <c r="P26" s="19"/>
      <c r="Q26" s="43">
        <f t="shared" si="7"/>
        <v>0</v>
      </c>
      <c r="S26" s="10">
        <v>22</v>
      </c>
      <c r="T26" s="19"/>
      <c r="U26" s="46">
        <v>0</v>
      </c>
      <c r="V26" s="90">
        <v>0</v>
      </c>
      <c r="W26" s="46">
        <f t="shared" si="8"/>
        <v>0</v>
      </c>
      <c r="X26" s="90">
        <v>0</v>
      </c>
      <c r="Y26" s="46">
        <f t="shared" si="9"/>
        <v>0</v>
      </c>
      <c r="Z26" s="91">
        <v>0</v>
      </c>
      <c r="AA26" s="22"/>
      <c r="AB26" s="43">
        <f t="shared" si="10"/>
        <v>0</v>
      </c>
      <c r="AC26" s="17" t="s">
        <v>16</v>
      </c>
      <c r="AD26" s="18">
        <v>0</v>
      </c>
    </row>
    <row r="27" spans="1:30" ht="24.6" x14ac:dyDescent="0.65">
      <c r="A27" s="10">
        <v>23</v>
      </c>
      <c r="B27" s="10" t="s">
        <v>513</v>
      </c>
      <c r="C27" s="19" t="s">
        <v>383</v>
      </c>
      <c r="D27" s="71">
        <f>+'6'!I27</f>
        <v>42</v>
      </c>
      <c r="E27" s="90">
        <v>0</v>
      </c>
      <c r="F27" s="46">
        <f t="shared" si="0"/>
        <v>42</v>
      </c>
      <c r="G27" s="101">
        <v>0</v>
      </c>
      <c r="H27" s="99">
        <v>0</v>
      </c>
      <c r="I27" s="46">
        <f t="shared" si="1"/>
        <v>35</v>
      </c>
      <c r="J27" s="91">
        <v>7</v>
      </c>
      <c r="K27" s="15">
        <v>100</v>
      </c>
      <c r="L27" s="72">
        <f t="shared" si="5"/>
        <v>700</v>
      </c>
      <c r="M27" s="17" t="s">
        <v>430</v>
      </c>
      <c r="N27" s="18">
        <v>350</v>
      </c>
      <c r="O27" s="23">
        <f t="shared" si="6"/>
        <v>350</v>
      </c>
      <c r="P27" s="19"/>
      <c r="Q27" s="43">
        <f t="shared" si="7"/>
        <v>0</v>
      </c>
      <c r="S27" s="10">
        <v>23</v>
      </c>
      <c r="T27" s="19"/>
      <c r="U27" s="46">
        <v>0</v>
      </c>
      <c r="V27" s="90">
        <v>0</v>
      </c>
      <c r="W27" s="46">
        <f t="shared" si="8"/>
        <v>0</v>
      </c>
      <c r="X27" s="90">
        <v>0</v>
      </c>
      <c r="Y27" s="46">
        <f t="shared" si="9"/>
        <v>0</v>
      </c>
      <c r="Z27" s="91">
        <v>0</v>
      </c>
      <c r="AA27" s="22"/>
      <c r="AB27" s="43">
        <f t="shared" si="10"/>
        <v>0</v>
      </c>
      <c r="AC27" s="17" t="s">
        <v>16</v>
      </c>
      <c r="AD27" s="18">
        <v>0</v>
      </c>
    </row>
    <row r="28" spans="1:30" ht="24.6" x14ac:dyDescent="0.65">
      <c r="A28" s="10">
        <v>24</v>
      </c>
      <c r="B28" s="10" t="s">
        <v>522</v>
      </c>
      <c r="C28" s="19" t="s">
        <v>388</v>
      </c>
      <c r="D28" s="71">
        <f>+'6'!I28</f>
        <v>0</v>
      </c>
      <c r="E28" s="90">
        <v>0</v>
      </c>
      <c r="F28" s="46">
        <f t="shared" si="0"/>
        <v>0</v>
      </c>
      <c r="G28" s="101">
        <v>0</v>
      </c>
      <c r="H28" s="99">
        <v>0</v>
      </c>
      <c r="I28" s="46">
        <f t="shared" si="1"/>
        <v>0</v>
      </c>
      <c r="J28" s="91"/>
      <c r="K28" s="15">
        <v>100</v>
      </c>
      <c r="L28" s="72">
        <f t="shared" si="5"/>
        <v>0</v>
      </c>
      <c r="M28" s="17" t="s">
        <v>16</v>
      </c>
      <c r="N28" s="18">
        <v>0</v>
      </c>
      <c r="O28" s="23">
        <f t="shared" si="6"/>
        <v>0</v>
      </c>
      <c r="P28" s="19"/>
      <c r="Q28" s="43">
        <f t="shared" si="7"/>
        <v>0</v>
      </c>
      <c r="S28" s="10">
        <v>24</v>
      </c>
      <c r="T28" s="19"/>
      <c r="U28" s="46">
        <v>0</v>
      </c>
      <c r="V28" s="90">
        <v>0</v>
      </c>
      <c r="W28" s="46">
        <f t="shared" si="8"/>
        <v>0</v>
      </c>
      <c r="X28" s="90">
        <v>0</v>
      </c>
      <c r="Y28" s="46">
        <f t="shared" si="9"/>
        <v>0</v>
      </c>
      <c r="Z28" s="91">
        <v>0</v>
      </c>
      <c r="AA28" s="22"/>
      <c r="AB28" s="43">
        <f t="shared" si="10"/>
        <v>0</v>
      </c>
      <c r="AC28" s="17" t="s">
        <v>16</v>
      </c>
      <c r="AD28" s="18">
        <v>0</v>
      </c>
    </row>
    <row r="29" spans="1:30" ht="24.6" x14ac:dyDescent="0.65">
      <c r="A29" s="10">
        <v>25</v>
      </c>
      <c r="B29" s="10" t="s">
        <v>515</v>
      </c>
      <c r="C29" s="19" t="s">
        <v>390</v>
      </c>
      <c r="D29" s="71">
        <f>+'6'!I29</f>
        <v>0</v>
      </c>
      <c r="E29" s="90">
        <v>0</v>
      </c>
      <c r="F29" s="46">
        <f t="shared" si="0"/>
        <v>0</v>
      </c>
      <c r="G29" s="101">
        <v>0</v>
      </c>
      <c r="H29" s="99">
        <v>0</v>
      </c>
      <c r="I29" s="46">
        <f t="shared" si="1"/>
        <v>0</v>
      </c>
      <c r="J29" s="91"/>
      <c r="K29" s="15">
        <v>100</v>
      </c>
      <c r="L29" s="72">
        <f t="shared" si="5"/>
        <v>0</v>
      </c>
      <c r="M29" s="17" t="s">
        <v>16</v>
      </c>
      <c r="N29" s="18">
        <v>0</v>
      </c>
      <c r="O29" s="23">
        <f t="shared" si="6"/>
        <v>0</v>
      </c>
      <c r="P29" s="19"/>
      <c r="Q29" s="43">
        <f t="shared" si="7"/>
        <v>0</v>
      </c>
      <c r="S29" s="10">
        <v>25</v>
      </c>
      <c r="T29" s="19"/>
      <c r="U29" s="46">
        <v>0</v>
      </c>
      <c r="V29" s="90">
        <v>0</v>
      </c>
      <c r="W29" s="46">
        <f t="shared" si="8"/>
        <v>0</v>
      </c>
      <c r="X29" s="90">
        <v>0</v>
      </c>
      <c r="Y29" s="46">
        <f t="shared" si="9"/>
        <v>0</v>
      </c>
      <c r="Z29" s="91">
        <v>0</v>
      </c>
      <c r="AA29" s="22"/>
      <c r="AB29" s="43">
        <f t="shared" si="10"/>
        <v>0</v>
      </c>
      <c r="AC29" s="17" t="s">
        <v>16</v>
      </c>
      <c r="AD29" s="18">
        <v>0</v>
      </c>
    </row>
    <row r="30" spans="1:30" ht="24.6" x14ac:dyDescent="0.65">
      <c r="A30" s="10">
        <v>26</v>
      </c>
      <c r="B30" s="10" t="s">
        <v>518</v>
      </c>
      <c r="C30" s="19" t="s">
        <v>385</v>
      </c>
      <c r="D30" s="71">
        <f>+'6'!I30</f>
        <v>0</v>
      </c>
      <c r="E30" s="90">
        <v>0</v>
      </c>
      <c r="F30" s="46">
        <f t="shared" si="0"/>
        <v>0</v>
      </c>
      <c r="G30" s="101">
        <v>0</v>
      </c>
      <c r="H30" s="99">
        <v>0</v>
      </c>
      <c r="I30" s="46">
        <f t="shared" si="1"/>
        <v>0</v>
      </c>
      <c r="J30" s="91"/>
      <c r="K30" s="15">
        <v>100</v>
      </c>
      <c r="L30" s="72">
        <f t="shared" si="5"/>
        <v>0</v>
      </c>
      <c r="M30" s="17" t="s">
        <v>16</v>
      </c>
      <c r="N30" s="18">
        <v>0</v>
      </c>
      <c r="O30" s="23">
        <f t="shared" si="6"/>
        <v>0</v>
      </c>
      <c r="P30" s="19"/>
      <c r="Q30" s="43">
        <f t="shared" si="7"/>
        <v>0</v>
      </c>
      <c r="S30" s="1"/>
      <c r="U30" s="24"/>
      <c r="V30" s="25"/>
      <c r="W30" s="24"/>
      <c r="X30" s="25"/>
      <c r="Y30" s="24"/>
      <c r="Z30" s="24"/>
      <c r="AA30" s="26"/>
      <c r="AB30" s="25"/>
      <c r="AC30" s="27"/>
      <c r="AD30" s="41">
        <v>0</v>
      </c>
    </row>
    <row r="31" spans="1:30" ht="24.6" x14ac:dyDescent="0.65">
      <c r="A31" s="10">
        <v>27</v>
      </c>
      <c r="B31" s="10"/>
      <c r="C31" s="19" t="s">
        <v>398</v>
      </c>
      <c r="D31" s="71">
        <f>+'6'!I31</f>
        <v>0</v>
      </c>
      <c r="E31" s="90">
        <v>0</v>
      </c>
      <c r="F31" s="46">
        <f t="shared" si="0"/>
        <v>0</v>
      </c>
      <c r="G31" s="101">
        <v>0</v>
      </c>
      <c r="H31" s="99">
        <v>0</v>
      </c>
      <c r="I31" s="46">
        <f t="shared" si="1"/>
        <v>0</v>
      </c>
      <c r="J31" s="91"/>
      <c r="K31" s="15">
        <v>100</v>
      </c>
      <c r="L31" s="72">
        <f t="shared" si="5"/>
        <v>0</v>
      </c>
      <c r="M31" s="17" t="s">
        <v>16</v>
      </c>
      <c r="N31" s="18">
        <v>0</v>
      </c>
      <c r="O31" s="23">
        <f t="shared" si="6"/>
        <v>0</v>
      </c>
      <c r="P31" s="19"/>
      <c r="Q31" s="43">
        <f t="shared" si="7"/>
        <v>0</v>
      </c>
    </row>
    <row r="32" spans="1:30" ht="24.6" x14ac:dyDescent="0.65">
      <c r="A32" s="10">
        <v>28</v>
      </c>
      <c r="B32" s="10" t="s">
        <v>496</v>
      </c>
      <c r="C32" s="19" t="s">
        <v>396</v>
      </c>
      <c r="D32" s="71">
        <f>+'6'!I32</f>
        <v>29</v>
      </c>
      <c r="E32" s="90">
        <v>0</v>
      </c>
      <c r="F32" s="46">
        <f t="shared" si="0"/>
        <v>29</v>
      </c>
      <c r="G32" s="101">
        <v>0</v>
      </c>
      <c r="H32" s="99">
        <v>0</v>
      </c>
      <c r="I32" s="46">
        <f t="shared" si="1"/>
        <v>28</v>
      </c>
      <c r="J32" s="91">
        <v>1</v>
      </c>
      <c r="K32" s="15">
        <v>100</v>
      </c>
      <c r="L32" s="72">
        <f t="shared" si="5"/>
        <v>100</v>
      </c>
      <c r="M32" s="17" t="s">
        <v>418</v>
      </c>
      <c r="N32" s="18">
        <v>50</v>
      </c>
      <c r="O32" s="23">
        <f t="shared" si="6"/>
        <v>50</v>
      </c>
      <c r="P32" s="19"/>
      <c r="Q32" s="43">
        <f t="shared" si="7"/>
        <v>0</v>
      </c>
      <c r="T32" s="172" t="s">
        <v>119</v>
      </c>
      <c r="U32" s="173"/>
      <c r="V32" s="173"/>
      <c r="W32" s="173"/>
      <c r="X32" s="173"/>
      <c r="Y32" s="173"/>
      <c r="Z32" s="173"/>
      <c r="AA32" s="174"/>
      <c r="AB32" s="40">
        <f>SUM(AB5:AB29)</f>
        <v>0</v>
      </c>
    </row>
    <row r="33" spans="1:27" ht="24.6" x14ac:dyDescent="0.65">
      <c r="A33" s="10">
        <v>29</v>
      </c>
      <c r="B33" s="10"/>
      <c r="C33" s="19" t="s">
        <v>383</v>
      </c>
      <c r="D33" s="71">
        <f>+'6'!I33</f>
        <v>0</v>
      </c>
      <c r="E33" s="90">
        <v>0</v>
      </c>
      <c r="F33" s="46">
        <f t="shared" si="0"/>
        <v>0</v>
      </c>
      <c r="G33" s="101">
        <v>0</v>
      </c>
      <c r="H33" s="99">
        <v>0</v>
      </c>
      <c r="I33" s="46">
        <f t="shared" si="1"/>
        <v>0</v>
      </c>
      <c r="J33" s="91"/>
      <c r="K33" s="15">
        <v>100</v>
      </c>
      <c r="L33" s="72">
        <f t="shared" si="5"/>
        <v>0</v>
      </c>
      <c r="M33" s="17" t="s">
        <v>16</v>
      </c>
      <c r="N33" s="18">
        <v>0</v>
      </c>
      <c r="O33" s="23">
        <f t="shared" si="6"/>
        <v>0</v>
      </c>
      <c r="P33" s="19"/>
      <c r="Q33" s="43">
        <f t="shared" si="7"/>
        <v>0</v>
      </c>
      <c r="T33" s="5"/>
      <c r="U33" s="5"/>
      <c r="V33" s="5"/>
      <c r="W33" s="5"/>
      <c r="X33" s="5"/>
      <c r="Y33" s="5"/>
      <c r="Z33" s="5"/>
      <c r="AA33" s="5"/>
    </row>
    <row r="34" spans="1:27" ht="24.6" x14ac:dyDescent="0.65">
      <c r="A34" s="10">
        <v>30</v>
      </c>
      <c r="B34" s="10" t="s">
        <v>517</v>
      </c>
      <c r="C34" s="19" t="s">
        <v>387</v>
      </c>
      <c r="D34" s="71">
        <f>+'6'!I34</f>
        <v>0</v>
      </c>
      <c r="E34" s="90">
        <v>0</v>
      </c>
      <c r="F34" s="46">
        <f t="shared" si="0"/>
        <v>0</v>
      </c>
      <c r="G34" s="101">
        <v>0</v>
      </c>
      <c r="H34" s="99">
        <v>0</v>
      </c>
      <c r="I34" s="46">
        <f t="shared" si="1"/>
        <v>0</v>
      </c>
      <c r="J34" s="91"/>
      <c r="K34" s="15">
        <v>100</v>
      </c>
      <c r="L34" s="72">
        <f t="shared" si="5"/>
        <v>0</v>
      </c>
      <c r="M34" s="17" t="s">
        <v>16</v>
      </c>
      <c r="N34" s="18">
        <v>0</v>
      </c>
      <c r="O34" s="23">
        <f t="shared" si="6"/>
        <v>0</v>
      </c>
      <c r="P34" s="19"/>
      <c r="Q34" s="43">
        <f t="shared" si="7"/>
        <v>0</v>
      </c>
    </row>
    <row r="35" spans="1:27" ht="24.6" x14ac:dyDescent="0.65">
      <c r="A35" s="10">
        <v>31</v>
      </c>
      <c r="B35" s="10" t="s">
        <v>491</v>
      </c>
      <c r="C35" s="19" t="s">
        <v>48</v>
      </c>
      <c r="D35" s="71">
        <f>+'6'!I35</f>
        <v>44</v>
      </c>
      <c r="E35" s="90">
        <v>0</v>
      </c>
      <c r="F35" s="46">
        <f t="shared" si="0"/>
        <v>44</v>
      </c>
      <c r="G35" s="101">
        <v>0</v>
      </c>
      <c r="H35" s="99">
        <v>0</v>
      </c>
      <c r="I35" s="46">
        <f t="shared" si="1"/>
        <v>34</v>
      </c>
      <c r="J35" s="91">
        <v>10</v>
      </c>
      <c r="K35" s="15">
        <v>100</v>
      </c>
      <c r="L35" s="72">
        <f t="shared" si="5"/>
        <v>1000</v>
      </c>
      <c r="M35" s="17" t="s">
        <v>458</v>
      </c>
      <c r="N35" s="18">
        <v>500</v>
      </c>
      <c r="O35" s="23">
        <f t="shared" si="6"/>
        <v>500</v>
      </c>
      <c r="P35" s="19"/>
      <c r="Q35" s="43">
        <f t="shared" si="7"/>
        <v>0</v>
      </c>
    </row>
    <row r="36" spans="1:27" ht="24.6" x14ac:dyDescent="0.65">
      <c r="A36" s="10">
        <v>32</v>
      </c>
      <c r="B36" s="10" t="s">
        <v>512</v>
      </c>
      <c r="C36" s="19" t="s">
        <v>393</v>
      </c>
      <c r="D36" s="71">
        <f>+'6'!I36</f>
        <v>0</v>
      </c>
      <c r="E36" s="90">
        <v>0</v>
      </c>
      <c r="F36" s="46">
        <f t="shared" si="0"/>
        <v>0</v>
      </c>
      <c r="G36" s="101">
        <v>0</v>
      </c>
      <c r="H36" s="99">
        <v>0</v>
      </c>
      <c r="I36" s="46">
        <f t="shared" si="1"/>
        <v>0</v>
      </c>
      <c r="J36" s="91"/>
      <c r="K36" s="15">
        <v>130</v>
      </c>
      <c r="L36" s="72">
        <f t="shared" si="5"/>
        <v>0</v>
      </c>
      <c r="M36" s="17" t="s">
        <v>16</v>
      </c>
      <c r="N36" s="18">
        <v>0</v>
      </c>
      <c r="O36" s="23">
        <f t="shared" si="6"/>
        <v>0</v>
      </c>
      <c r="P36" s="19"/>
      <c r="Q36" s="43">
        <f t="shared" si="7"/>
        <v>0</v>
      </c>
    </row>
    <row r="37" spans="1:27" ht="24.6" x14ac:dyDescent="0.65">
      <c r="A37" s="10">
        <v>33</v>
      </c>
      <c r="B37" s="10" t="s">
        <v>519</v>
      </c>
      <c r="C37" s="19" t="s">
        <v>406</v>
      </c>
      <c r="D37" s="71">
        <f>+'6'!I37</f>
        <v>7</v>
      </c>
      <c r="E37" s="90">
        <v>0</v>
      </c>
      <c r="F37" s="46">
        <f t="shared" si="0"/>
        <v>7</v>
      </c>
      <c r="G37" s="101">
        <v>0</v>
      </c>
      <c r="H37" s="99">
        <v>0</v>
      </c>
      <c r="I37" s="46">
        <f t="shared" si="1"/>
        <v>7</v>
      </c>
      <c r="J37" s="91"/>
      <c r="K37" s="15">
        <v>130</v>
      </c>
      <c r="L37" s="72">
        <f t="shared" si="5"/>
        <v>0</v>
      </c>
      <c r="M37" s="17" t="s">
        <v>16</v>
      </c>
      <c r="N37" s="18">
        <v>0</v>
      </c>
      <c r="O37" s="23">
        <f t="shared" si="6"/>
        <v>0</v>
      </c>
      <c r="P37" s="19"/>
      <c r="Q37" s="43">
        <f t="shared" si="7"/>
        <v>0</v>
      </c>
    </row>
    <row r="38" spans="1:27" ht="24.6" x14ac:dyDescent="0.65">
      <c r="A38" s="10">
        <v>34</v>
      </c>
      <c r="B38" s="10" t="s">
        <v>501</v>
      </c>
      <c r="C38" s="19" t="s">
        <v>416</v>
      </c>
      <c r="D38" s="71">
        <f>+'6'!I38</f>
        <v>-5</v>
      </c>
      <c r="E38" s="90">
        <v>0</v>
      </c>
      <c r="F38" s="46">
        <f>D38+E38</f>
        <v>-5</v>
      </c>
      <c r="G38" s="101">
        <v>0</v>
      </c>
      <c r="H38" s="99">
        <v>0</v>
      </c>
      <c r="I38" s="46">
        <f>+F38-G38-J38-H38</f>
        <v>-5</v>
      </c>
      <c r="J38" s="91"/>
      <c r="K38" s="15">
        <v>130</v>
      </c>
      <c r="L38" s="72">
        <f>+K38*J38</f>
        <v>0</v>
      </c>
      <c r="M38" s="17" t="s">
        <v>16</v>
      </c>
      <c r="N38" s="18">
        <v>0</v>
      </c>
      <c r="O38" s="23">
        <f>SUM(L38-N38)</f>
        <v>0</v>
      </c>
      <c r="P38" s="19"/>
      <c r="Q38" s="43">
        <f t="shared" ref="Q38:Q40" si="11">+L38*P38</f>
        <v>0</v>
      </c>
    </row>
    <row r="39" spans="1:27" ht="24.6" x14ac:dyDescent="0.65">
      <c r="A39" s="10">
        <v>35</v>
      </c>
      <c r="B39" s="10"/>
      <c r="C39" s="19" t="s">
        <v>334</v>
      </c>
      <c r="D39" s="71">
        <f>+'6'!I39</f>
        <v>0</v>
      </c>
      <c r="E39" s="90">
        <v>0</v>
      </c>
      <c r="F39" s="46">
        <f t="shared" si="0"/>
        <v>0</v>
      </c>
      <c r="G39" s="101">
        <v>0</v>
      </c>
      <c r="H39" s="99">
        <v>0</v>
      </c>
      <c r="I39" s="46">
        <f t="shared" si="1"/>
        <v>0</v>
      </c>
      <c r="J39" s="91"/>
      <c r="K39" s="15">
        <v>35</v>
      </c>
      <c r="L39" s="72">
        <f t="shared" si="5"/>
        <v>0</v>
      </c>
      <c r="M39" s="17" t="s">
        <v>16</v>
      </c>
      <c r="N39" s="18">
        <v>0</v>
      </c>
      <c r="O39" s="23">
        <f t="shared" si="6"/>
        <v>0</v>
      </c>
      <c r="P39" s="19"/>
      <c r="Q39" s="43">
        <f t="shared" si="11"/>
        <v>0</v>
      </c>
    </row>
    <row r="40" spans="1:27" ht="24.6" x14ac:dyDescent="0.65">
      <c r="A40" s="10">
        <v>36</v>
      </c>
      <c r="B40" s="10"/>
      <c r="C40" s="19" t="s">
        <v>138</v>
      </c>
      <c r="D40" s="71">
        <f>+'6'!I40</f>
        <v>0</v>
      </c>
      <c r="E40" s="90">
        <v>0</v>
      </c>
      <c r="F40" s="46">
        <f t="shared" si="0"/>
        <v>0</v>
      </c>
      <c r="G40" s="101">
        <v>0</v>
      </c>
      <c r="H40" s="99">
        <v>0</v>
      </c>
      <c r="I40" s="46">
        <f t="shared" si="1"/>
        <v>0</v>
      </c>
      <c r="J40" s="91"/>
      <c r="K40" s="15">
        <v>40</v>
      </c>
      <c r="L40" s="72">
        <f t="shared" si="5"/>
        <v>0</v>
      </c>
      <c r="M40" s="17" t="s">
        <v>16</v>
      </c>
      <c r="N40" s="18">
        <v>0</v>
      </c>
      <c r="O40" s="23">
        <f t="shared" si="6"/>
        <v>0</v>
      </c>
      <c r="P40" s="19"/>
      <c r="Q40" s="43">
        <f t="shared" si="11"/>
        <v>0</v>
      </c>
    </row>
    <row r="41" spans="1:27" ht="24.6" x14ac:dyDescent="0.65">
      <c r="A41" s="10">
        <v>37</v>
      </c>
      <c r="B41" s="10" t="s">
        <v>494</v>
      </c>
      <c r="C41" s="19" t="s">
        <v>49</v>
      </c>
      <c r="D41" s="71">
        <f>+'6'!I41</f>
        <v>13</v>
      </c>
      <c r="E41" s="90">
        <v>0</v>
      </c>
      <c r="F41" s="46">
        <f t="shared" si="0"/>
        <v>13</v>
      </c>
      <c r="G41" s="101">
        <v>0</v>
      </c>
      <c r="H41" s="99">
        <v>0</v>
      </c>
      <c r="I41" s="46">
        <f t="shared" si="1"/>
        <v>13</v>
      </c>
      <c r="J41" s="91"/>
      <c r="K41" s="15">
        <v>50</v>
      </c>
      <c r="L41" s="72">
        <f t="shared" si="5"/>
        <v>0</v>
      </c>
      <c r="M41" s="17" t="s">
        <v>16</v>
      </c>
      <c r="N41" s="18">
        <v>0</v>
      </c>
      <c r="O41" s="23">
        <f t="shared" si="6"/>
        <v>0</v>
      </c>
      <c r="P41" s="19"/>
      <c r="Q41" s="43">
        <f t="shared" si="7"/>
        <v>0</v>
      </c>
    </row>
    <row r="42" spans="1:27" ht="24.6" x14ac:dyDescent="0.65">
      <c r="A42" s="10">
        <v>38</v>
      </c>
      <c r="B42" s="10" t="s">
        <v>493</v>
      </c>
      <c r="C42" s="19" t="s">
        <v>50</v>
      </c>
      <c r="D42" s="71">
        <f>+'6'!I42</f>
        <v>4</v>
      </c>
      <c r="E42" s="90">
        <v>0</v>
      </c>
      <c r="F42" s="46">
        <f t="shared" si="0"/>
        <v>4</v>
      </c>
      <c r="G42" s="101">
        <v>0</v>
      </c>
      <c r="H42" s="99">
        <v>0</v>
      </c>
      <c r="I42" s="46">
        <f t="shared" si="1"/>
        <v>4</v>
      </c>
      <c r="J42" s="91"/>
      <c r="K42" s="15">
        <v>50</v>
      </c>
      <c r="L42" s="72">
        <f t="shared" si="5"/>
        <v>0</v>
      </c>
      <c r="M42" s="17" t="s">
        <v>16</v>
      </c>
      <c r="N42" s="18">
        <v>0</v>
      </c>
      <c r="O42" s="23">
        <f t="shared" si="6"/>
        <v>0</v>
      </c>
      <c r="P42" s="19"/>
      <c r="Q42" s="43">
        <f t="shared" si="7"/>
        <v>0</v>
      </c>
    </row>
    <row r="43" spans="1:27" ht="24.6" x14ac:dyDescent="0.65">
      <c r="A43" s="10">
        <v>39</v>
      </c>
      <c r="B43" s="10" t="s">
        <v>556</v>
      </c>
      <c r="C43" s="19" t="s">
        <v>51</v>
      </c>
      <c r="D43" s="71">
        <f>+'6'!I43</f>
        <v>6</v>
      </c>
      <c r="E43" s="90">
        <v>0</v>
      </c>
      <c r="F43" s="46">
        <f t="shared" si="0"/>
        <v>6</v>
      </c>
      <c r="G43" s="101">
        <v>0</v>
      </c>
      <c r="H43" s="99">
        <v>0</v>
      </c>
      <c r="I43" s="46">
        <f t="shared" si="1"/>
        <v>6</v>
      </c>
      <c r="J43" s="91"/>
      <c r="K43" s="15">
        <v>50</v>
      </c>
      <c r="L43" s="72">
        <f t="shared" si="5"/>
        <v>0</v>
      </c>
      <c r="M43" s="17" t="s">
        <v>16</v>
      </c>
      <c r="N43" s="18">
        <v>0</v>
      </c>
      <c r="O43" s="23">
        <f t="shared" si="6"/>
        <v>0</v>
      </c>
      <c r="P43" s="19"/>
      <c r="Q43" s="43">
        <f t="shared" si="7"/>
        <v>0</v>
      </c>
    </row>
    <row r="44" spans="1:27" ht="24.6" x14ac:dyDescent="0.65">
      <c r="A44" s="10">
        <v>40</v>
      </c>
      <c r="B44" s="10"/>
      <c r="C44" s="19" t="s">
        <v>265</v>
      </c>
      <c r="D44" s="71">
        <f>+'6'!I44</f>
        <v>0</v>
      </c>
      <c r="E44" s="90">
        <v>0</v>
      </c>
      <c r="F44" s="46">
        <f t="shared" si="0"/>
        <v>0</v>
      </c>
      <c r="G44" s="101">
        <v>0</v>
      </c>
      <c r="H44" s="99">
        <v>0</v>
      </c>
      <c r="I44" s="46">
        <f t="shared" si="1"/>
        <v>0</v>
      </c>
      <c r="J44" s="91"/>
      <c r="K44" s="15">
        <v>25</v>
      </c>
      <c r="L44" s="72">
        <f t="shared" si="5"/>
        <v>0</v>
      </c>
      <c r="M44" s="17" t="s">
        <v>16</v>
      </c>
      <c r="N44" s="18">
        <v>0</v>
      </c>
      <c r="O44" s="23">
        <f t="shared" si="6"/>
        <v>0</v>
      </c>
      <c r="P44" s="19"/>
      <c r="Q44" s="43">
        <f t="shared" si="7"/>
        <v>0</v>
      </c>
    </row>
    <row r="45" spans="1:27" ht="24.6" x14ac:dyDescent="0.65">
      <c r="A45" s="10">
        <v>41</v>
      </c>
      <c r="B45" s="10"/>
      <c r="C45" s="19" t="s">
        <v>449</v>
      </c>
      <c r="D45" s="71">
        <f>+'6'!I45</f>
        <v>28</v>
      </c>
      <c r="E45" s="90">
        <v>0</v>
      </c>
      <c r="F45" s="46">
        <f>D45+E45</f>
        <v>28</v>
      </c>
      <c r="G45" s="101">
        <v>0</v>
      </c>
      <c r="H45" s="99">
        <v>0</v>
      </c>
      <c r="I45" s="46">
        <f>+F45-G45-J45-H45</f>
        <v>12</v>
      </c>
      <c r="J45" s="91">
        <v>16</v>
      </c>
      <c r="K45" s="15">
        <v>25</v>
      </c>
      <c r="L45" s="72">
        <f>+K45*J45</f>
        <v>400</v>
      </c>
      <c r="M45" s="17" t="s">
        <v>459</v>
      </c>
      <c r="N45" s="18">
        <v>200</v>
      </c>
      <c r="O45" s="23">
        <f>SUM(L45-N45)</f>
        <v>200</v>
      </c>
      <c r="P45" s="19"/>
      <c r="Q45" s="43">
        <f>+L45*P45</f>
        <v>0</v>
      </c>
    </row>
    <row r="46" spans="1:27" ht="24.6" x14ac:dyDescent="0.65">
      <c r="A46" s="10">
        <v>42</v>
      </c>
      <c r="B46" s="10"/>
      <c r="C46" s="19" t="s">
        <v>450</v>
      </c>
      <c r="D46" s="71">
        <f>+'6'!I46</f>
        <v>14</v>
      </c>
      <c r="E46" s="90">
        <v>0</v>
      </c>
      <c r="F46" s="46">
        <f>D46+E46</f>
        <v>14</v>
      </c>
      <c r="G46" s="101">
        <v>0</v>
      </c>
      <c r="H46" s="99">
        <v>0</v>
      </c>
      <c r="I46" s="46">
        <f>+F46-G46-J46-H46</f>
        <v>14</v>
      </c>
      <c r="J46" s="91"/>
      <c r="K46" s="20">
        <v>25</v>
      </c>
      <c r="L46" s="72">
        <f>+K46*J46</f>
        <v>0</v>
      </c>
      <c r="M46" s="17" t="s">
        <v>16</v>
      </c>
      <c r="N46" s="18">
        <v>0</v>
      </c>
      <c r="O46" s="23">
        <f>SUM(L46-N46)</f>
        <v>0</v>
      </c>
      <c r="P46" s="19"/>
      <c r="Q46" s="43">
        <f>+L46*P46</f>
        <v>0</v>
      </c>
    </row>
    <row r="47" spans="1:27" ht="24.6" x14ac:dyDescent="0.65">
      <c r="A47" s="10">
        <v>43</v>
      </c>
      <c r="B47" s="10"/>
      <c r="C47" s="19" t="s">
        <v>451</v>
      </c>
      <c r="D47" s="71">
        <f>+'6'!I47</f>
        <v>0</v>
      </c>
      <c r="E47" s="90">
        <v>0</v>
      </c>
      <c r="F47" s="46">
        <f>D47+E47</f>
        <v>0</v>
      </c>
      <c r="G47" s="101">
        <v>0</v>
      </c>
      <c r="H47" s="99">
        <v>0</v>
      </c>
      <c r="I47" s="46">
        <f>+F47-G47-J47-H47</f>
        <v>0</v>
      </c>
      <c r="J47" s="91"/>
      <c r="K47" s="20">
        <v>25</v>
      </c>
      <c r="L47" s="72">
        <f>+K47*J47</f>
        <v>0</v>
      </c>
      <c r="M47" s="17" t="s">
        <v>16</v>
      </c>
      <c r="N47" s="18">
        <v>0</v>
      </c>
      <c r="O47" s="23">
        <f>SUM(L47-N47)</f>
        <v>0</v>
      </c>
      <c r="P47" s="19"/>
      <c r="Q47" s="43">
        <f>+L47*P47</f>
        <v>0</v>
      </c>
    </row>
    <row r="48" spans="1:27" ht="24.6" x14ac:dyDescent="0.65">
      <c r="A48" s="10">
        <v>44</v>
      </c>
      <c r="B48" s="10" t="s">
        <v>540</v>
      </c>
      <c r="C48" s="19" t="s">
        <v>266</v>
      </c>
      <c r="D48" s="71">
        <f>+'6'!I48</f>
        <v>0</v>
      </c>
      <c r="E48" s="90">
        <v>0</v>
      </c>
      <c r="F48" s="46">
        <f t="shared" si="0"/>
        <v>0</v>
      </c>
      <c r="G48" s="101">
        <v>0</v>
      </c>
      <c r="H48" s="99">
        <v>0</v>
      </c>
      <c r="I48" s="46">
        <f t="shared" si="1"/>
        <v>0</v>
      </c>
      <c r="J48" s="91"/>
      <c r="K48" s="15">
        <v>50</v>
      </c>
      <c r="L48" s="72">
        <f t="shared" si="5"/>
        <v>0</v>
      </c>
      <c r="M48" s="17" t="s">
        <v>16</v>
      </c>
      <c r="N48" s="18">
        <v>0</v>
      </c>
      <c r="O48" s="23">
        <f t="shared" si="6"/>
        <v>0</v>
      </c>
      <c r="P48" s="19"/>
      <c r="Q48" s="43">
        <f t="shared" si="7"/>
        <v>0</v>
      </c>
    </row>
    <row r="49" spans="1:17" ht="24.6" x14ac:dyDescent="0.65">
      <c r="A49" s="10">
        <v>45</v>
      </c>
      <c r="B49" s="10" t="s">
        <v>537</v>
      </c>
      <c r="C49" s="19" t="s">
        <v>52</v>
      </c>
      <c r="D49" s="71">
        <f>+'6'!I49</f>
        <v>4</v>
      </c>
      <c r="E49" s="90">
        <v>0</v>
      </c>
      <c r="F49" s="46">
        <f t="shared" si="0"/>
        <v>4</v>
      </c>
      <c r="G49" s="101">
        <v>0</v>
      </c>
      <c r="H49" s="99">
        <v>0</v>
      </c>
      <c r="I49" s="46">
        <f t="shared" si="1"/>
        <v>4</v>
      </c>
      <c r="J49" s="91"/>
      <c r="K49" s="15">
        <v>50</v>
      </c>
      <c r="L49" s="72">
        <f t="shared" si="5"/>
        <v>0</v>
      </c>
      <c r="M49" s="17" t="s">
        <v>16</v>
      </c>
      <c r="N49" s="18">
        <v>0</v>
      </c>
      <c r="O49" s="23">
        <f t="shared" si="6"/>
        <v>0</v>
      </c>
      <c r="P49" s="19"/>
      <c r="Q49" s="43">
        <f t="shared" si="7"/>
        <v>0</v>
      </c>
    </row>
    <row r="50" spans="1:17" ht="24.6" x14ac:dyDescent="0.65">
      <c r="A50" s="10">
        <v>46</v>
      </c>
      <c r="B50" s="10" t="s">
        <v>538</v>
      </c>
      <c r="C50" s="19" t="s">
        <v>53</v>
      </c>
      <c r="D50" s="71">
        <f>+'6'!I50</f>
        <v>5</v>
      </c>
      <c r="E50" s="90">
        <v>0</v>
      </c>
      <c r="F50" s="46">
        <f t="shared" si="0"/>
        <v>5</v>
      </c>
      <c r="G50" s="101">
        <v>0</v>
      </c>
      <c r="H50" s="99">
        <v>0</v>
      </c>
      <c r="I50" s="46">
        <f t="shared" si="1"/>
        <v>5</v>
      </c>
      <c r="J50" s="91"/>
      <c r="K50" s="15">
        <v>50</v>
      </c>
      <c r="L50" s="72">
        <f t="shared" si="5"/>
        <v>0</v>
      </c>
      <c r="M50" s="17" t="s">
        <v>16</v>
      </c>
      <c r="N50" s="18">
        <v>0</v>
      </c>
      <c r="O50" s="23">
        <f t="shared" si="6"/>
        <v>0</v>
      </c>
      <c r="P50" s="19"/>
      <c r="Q50" s="43">
        <f t="shared" si="7"/>
        <v>0</v>
      </c>
    </row>
    <row r="51" spans="1:17" ht="24.6" x14ac:dyDescent="0.65">
      <c r="A51" s="10">
        <v>47</v>
      </c>
      <c r="B51" s="10" t="s">
        <v>498</v>
      </c>
      <c r="C51" s="19" t="s">
        <v>54</v>
      </c>
      <c r="D51" s="71">
        <f>+'6'!I51</f>
        <v>9</v>
      </c>
      <c r="E51" s="90">
        <v>0</v>
      </c>
      <c r="F51" s="46">
        <f t="shared" si="0"/>
        <v>9</v>
      </c>
      <c r="G51" s="101">
        <v>0</v>
      </c>
      <c r="H51" s="99">
        <v>0</v>
      </c>
      <c r="I51" s="46">
        <f t="shared" si="1"/>
        <v>9</v>
      </c>
      <c r="J51" s="91">
        <v>0</v>
      </c>
      <c r="K51" s="15">
        <v>50</v>
      </c>
      <c r="L51" s="72">
        <f t="shared" si="5"/>
        <v>0</v>
      </c>
      <c r="M51" s="17" t="s">
        <v>16</v>
      </c>
      <c r="N51" s="18">
        <v>0</v>
      </c>
      <c r="O51" s="23">
        <f t="shared" si="6"/>
        <v>0</v>
      </c>
      <c r="P51" s="19"/>
      <c r="Q51" s="43">
        <f t="shared" si="7"/>
        <v>0</v>
      </c>
    </row>
    <row r="52" spans="1:17" ht="24.6" x14ac:dyDescent="0.65">
      <c r="A52" s="10">
        <v>48</v>
      </c>
      <c r="B52" s="10" t="s">
        <v>499</v>
      </c>
      <c r="C52" s="19" t="s">
        <v>55</v>
      </c>
      <c r="D52" s="71">
        <f>+'6'!I52</f>
        <v>11</v>
      </c>
      <c r="E52" s="90">
        <v>0</v>
      </c>
      <c r="F52" s="46">
        <f t="shared" si="0"/>
        <v>11</v>
      </c>
      <c r="G52" s="101">
        <v>0</v>
      </c>
      <c r="H52" s="99">
        <v>0</v>
      </c>
      <c r="I52" s="46">
        <f t="shared" si="1"/>
        <v>10</v>
      </c>
      <c r="J52" s="91">
        <v>1</v>
      </c>
      <c r="K52" s="15">
        <v>50</v>
      </c>
      <c r="L52" s="72">
        <f t="shared" si="5"/>
        <v>50</v>
      </c>
      <c r="M52" s="17" t="s">
        <v>16</v>
      </c>
      <c r="N52" s="18">
        <v>0</v>
      </c>
      <c r="O52" s="23">
        <f t="shared" si="6"/>
        <v>50</v>
      </c>
      <c r="P52" s="19"/>
      <c r="Q52" s="43">
        <f t="shared" si="7"/>
        <v>0</v>
      </c>
    </row>
    <row r="53" spans="1:17" ht="24.6" x14ac:dyDescent="0.65">
      <c r="A53" s="10">
        <v>49</v>
      </c>
      <c r="B53" s="10" t="s">
        <v>539</v>
      </c>
      <c r="C53" s="19" t="s">
        <v>56</v>
      </c>
      <c r="D53" s="71">
        <f>+'6'!I53</f>
        <v>0</v>
      </c>
      <c r="E53" s="90">
        <v>0</v>
      </c>
      <c r="F53" s="46">
        <f t="shared" si="0"/>
        <v>0</v>
      </c>
      <c r="G53" s="101">
        <v>0</v>
      </c>
      <c r="H53" s="99">
        <v>0</v>
      </c>
      <c r="I53" s="46">
        <f t="shared" si="1"/>
        <v>0</v>
      </c>
      <c r="J53" s="91"/>
      <c r="K53" s="15">
        <v>50</v>
      </c>
      <c r="L53" s="72">
        <f t="shared" si="5"/>
        <v>0</v>
      </c>
      <c r="M53" s="17" t="s">
        <v>16</v>
      </c>
      <c r="N53" s="18">
        <v>0</v>
      </c>
      <c r="O53" s="23">
        <f t="shared" si="6"/>
        <v>0</v>
      </c>
      <c r="P53" s="19"/>
      <c r="Q53" s="43">
        <f t="shared" si="7"/>
        <v>0</v>
      </c>
    </row>
    <row r="54" spans="1:17" ht="24.6" x14ac:dyDescent="0.65">
      <c r="A54" s="10">
        <v>50</v>
      </c>
      <c r="B54" s="10" t="s">
        <v>497</v>
      </c>
      <c r="C54" s="19" t="s">
        <v>57</v>
      </c>
      <c r="D54" s="71">
        <f>+'6'!I54</f>
        <v>9</v>
      </c>
      <c r="E54" s="90">
        <v>0</v>
      </c>
      <c r="F54" s="46">
        <f t="shared" si="0"/>
        <v>9</v>
      </c>
      <c r="G54" s="101">
        <v>0</v>
      </c>
      <c r="H54" s="99">
        <v>0</v>
      </c>
      <c r="I54" s="46">
        <f t="shared" si="1"/>
        <v>8</v>
      </c>
      <c r="J54" s="91">
        <v>1</v>
      </c>
      <c r="K54" s="15">
        <v>50</v>
      </c>
      <c r="L54" s="72">
        <f t="shared" si="5"/>
        <v>50</v>
      </c>
      <c r="M54" s="17" t="s">
        <v>16</v>
      </c>
      <c r="N54" s="18">
        <v>0</v>
      </c>
      <c r="O54" s="23">
        <f t="shared" si="6"/>
        <v>50</v>
      </c>
      <c r="P54" s="19"/>
      <c r="Q54" s="43">
        <f t="shared" si="7"/>
        <v>0</v>
      </c>
    </row>
    <row r="55" spans="1:17" ht="24.6" x14ac:dyDescent="0.65">
      <c r="A55" s="10">
        <v>51</v>
      </c>
      <c r="B55" s="10" t="s">
        <v>490</v>
      </c>
      <c r="C55" s="19" t="s">
        <v>58</v>
      </c>
      <c r="D55" s="71">
        <f>+'6'!I55</f>
        <v>29</v>
      </c>
      <c r="E55" s="90">
        <v>0</v>
      </c>
      <c r="F55" s="46">
        <f t="shared" si="0"/>
        <v>29</v>
      </c>
      <c r="G55" s="101">
        <v>0</v>
      </c>
      <c r="H55" s="99">
        <v>0</v>
      </c>
      <c r="I55" s="46">
        <f t="shared" si="1"/>
        <v>29</v>
      </c>
      <c r="J55" s="91"/>
      <c r="K55" s="15">
        <v>50</v>
      </c>
      <c r="L55" s="72">
        <f t="shared" si="5"/>
        <v>0</v>
      </c>
      <c r="M55" s="17" t="s">
        <v>16</v>
      </c>
      <c r="N55" s="18">
        <v>0</v>
      </c>
      <c r="O55" s="23">
        <f t="shared" si="6"/>
        <v>0</v>
      </c>
      <c r="P55" s="19"/>
      <c r="Q55" s="43">
        <f t="shared" si="7"/>
        <v>0</v>
      </c>
    </row>
    <row r="56" spans="1:17" ht="24.6" x14ac:dyDescent="0.65">
      <c r="A56" s="10">
        <v>52</v>
      </c>
      <c r="B56" s="10" t="s">
        <v>488</v>
      </c>
      <c r="C56" s="19" t="s">
        <v>59</v>
      </c>
      <c r="D56" s="71">
        <f>+'6'!I56</f>
        <v>9</v>
      </c>
      <c r="E56" s="90">
        <v>0</v>
      </c>
      <c r="F56" s="46">
        <f t="shared" si="0"/>
        <v>9</v>
      </c>
      <c r="G56" s="101">
        <v>0</v>
      </c>
      <c r="H56" s="99">
        <v>0</v>
      </c>
      <c r="I56" s="46">
        <f t="shared" si="1"/>
        <v>9</v>
      </c>
      <c r="J56" s="91"/>
      <c r="K56" s="15">
        <v>50</v>
      </c>
      <c r="L56" s="72">
        <f t="shared" si="5"/>
        <v>0</v>
      </c>
      <c r="M56" s="17" t="s">
        <v>16</v>
      </c>
      <c r="N56" s="18">
        <v>0</v>
      </c>
      <c r="O56" s="23">
        <f t="shared" si="6"/>
        <v>0</v>
      </c>
      <c r="P56" s="19"/>
      <c r="Q56" s="43">
        <f t="shared" si="7"/>
        <v>0</v>
      </c>
    </row>
    <row r="57" spans="1:17" ht="24.6" x14ac:dyDescent="0.65">
      <c r="A57" s="10">
        <v>53</v>
      </c>
      <c r="B57" s="10" t="s">
        <v>489</v>
      </c>
      <c r="C57" s="19" t="s">
        <v>60</v>
      </c>
      <c r="D57" s="71">
        <f>+'6'!I57</f>
        <v>13</v>
      </c>
      <c r="E57" s="90">
        <v>0</v>
      </c>
      <c r="F57" s="46">
        <f t="shared" si="0"/>
        <v>13</v>
      </c>
      <c r="G57" s="101">
        <v>0</v>
      </c>
      <c r="H57" s="99">
        <v>0</v>
      </c>
      <c r="I57" s="46">
        <f t="shared" si="1"/>
        <v>13</v>
      </c>
      <c r="J57" s="91"/>
      <c r="K57" s="15">
        <v>50</v>
      </c>
      <c r="L57" s="72">
        <f t="shared" si="5"/>
        <v>0</v>
      </c>
      <c r="M57" s="17" t="s">
        <v>16</v>
      </c>
      <c r="N57" s="18">
        <v>0</v>
      </c>
      <c r="O57" s="23">
        <f t="shared" si="6"/>
        <v>0</v>
      </c>
      <c r="P57" s="19"/>
      <c r="Q57" s="43">
        <f t="shared" si="7"/>
        <v>0</v>
      </c>
    </row>
    <row r="58" spans="1:17" ht="24.6" x14ac:dyDescent="0.65">
      <c r="A58" s="10">
        <v>54</v>
      </c>
      <c r="B58" s="10" t="s">
        <v>541</v>
      </c>
      <c r="C58" s="19" t="s">
        <v>61</v>
      </c>
      <c r="D58" s="71">
        <f>+'6'!I58</f>
        <v>9</v>
      </c>
      <c r="E58" s="90">
        <v>0</v>
      </c>
      <c r="F58" s="46">
        <f t="shared" si="0"/>
        <v>9</v>
      </c>
      <c r="G58" s="101">
        <v>0</v>
      </c>
      <c r="H58" s="99">
        <v>0</v>
      </c>
      <c r="I58" s="46">
        <f t="shared" si="1"/>
        <v>9</v>
      </c>
      <c r="J58" s="91"/>
      <c r="K58" s="15">
        <v>120</v>
      </c>
      <c r="L58" s="72">
        <f t="shared" si="5"/>
        <v>0</v>
      </c>
      <c r="M58" s="17" t="s">
        <v>16</v>
      </c>
      <c r="N58" s="18">
        <v>0</v>
      </c>
      <c r="O58" s="23">
        <f t="shared" si="6"/>
        <v>0</v>
      </c>
      <c r="P58" s="19"/>
      <c r="Q58" s="43">
        <f t="shared" si="7"/>
        <v>0</v>
      </c>
    </row>
    <row r="59" spans="1:17" ht="24.6" x14ac:dyDescent="0.65">
      <c r="A59" s="10">
        <v>55</v>
      </c>
      <c r="B59" s="10" t="s">
        <v>504</v>
      </c>
      <c r="C59" s="19" t="s">
        <v>62</v>
      </c>
      <c r="D59" s="71">
        <f>+'6'!I59</f>
        <v>14</v>
      </c>
      <c r="E59" s="90">
        <v>0</v>
      </c>
      <c r="F59" s="46">
        <f t="shared" si="0"/>
        <v>14</v>
      </c>
      <c r="G59" s="101">
        <v>0</v>
      </c>
      <c r="H59" s="99">
        <v>0</v>
      </c>
      <c r="I59" s="46">
        <f t="shared" si="1"/>
        <v>13</v>
      </c>
      <c r="J59" s="91">
        <v>1</v>
      </c>
      <c r="K59" s="15">
        <v>120</v>
      </c>
      <c r="L59" s="72">
        <f t="shared" si="5"/>
        <v>120</v>
      </c>
      <c r="M59" s="17" t="s">
        <v>444</v>
      </c>
      <c r="N59" s="18">
        <v>35</v>
      </c>
      <c r="O59" s="23">
        <f t="shared" si="6"/>
        <v>85</v>
      </c>
      <c r="P59" s="19"/>
      <c r="Q59" s="43">
        <f t="shared" si="7"/>
        <v>0</v>
      </c>
    </row>
    <row r="60" spans="1:17" ht="24.6" x14ac:dyDescent="0.65">
      <c r="A60" s="10">
        <v>56</v>
      </c>
      <c r="B60" s="10" t="s">
        <v>502</v>
      </c>
      <c r="C60" s="19" t="s">
        <v>63</v>
      </c>
      <c r="D60" s="71">
        <f>+'6'!I60</f>
        <v>12</v>
      </c>
      <c r="E60" s="90">
        <v>0</v>
      </c>
      <c r="F60" s="46">
        <f t="shared" si="0"/>
        <v>12</v>
      </c>
      <c r="G60" s="101">
        <v>0</v>
      </c>
      <c r="H60" s="99">
        <v>0</v>
      </c>
      <c r="I60" s="46">
        <f t="shared" si="1"/>
        <v>12</v>
      </c>
      <c r="J60" s="91"/>
      <c r="K60" s="15">
        <v>120</v>
      </c>
      <c r="L60" s="72">
        <f t="shared" si="5"/>
        <v>0</v>
      </c>
      <c r="M60" s="17" t="s">
        <v>16</v>
      </c>
      <c r="N60" s="18">
        <v>0</v>
      </c>
      <c r="O60" s="23">
        <f t="shared" si="6"/>
        <v>0</v>
      </c>
      <c r="P60" s="19"/>
      <c r="Q60" s="43">
        <f t="shared" si="7"/>
        <v>0</v>
      </c>
    </row>
    <row r="61" spans="1:17" ht="24.6" x14ac:dyDescent="0.65">
      <c r="A61" s="10">
        <v>57</v>
      </c>
      <c r="B61" s="10"/>
      <c r="C61" s="19" t="s">
        <v>64</v>
      </c>
      <c r="D61" s="71">
        <f>+'6'!I61</f>
        <v>0</v>
      </c>
      <c r="E61" s="90">
        <v>0</v>
      </c>
      <c r="F61" s="46">
        <f t="shared" si="0"/>
        <v>0</v>
      </c>
      <c r="G61" s="101">
        <v>0</v>
      </c>
      <c r="H61" s="99">
        <v>0</v>
      </c>
      <c r="I61" s="46">
        <f t="shared" si="1"/>
        <v>0</v>
      </c>
      <c r="J61" s="91"/>
      <c r="K61" s="15">
        <v>120</v>
      </c>
      <c r="L61" s="72">
        <f t="shared" si="5"/>
        <v>0</v>
      </c>
      <c r="M61" s="17" t="s">
        <v>16</v>
      </c>
      <c r="N61" s="18">
        <v>0</v>
      </c>
      <c r="O61" s="23">
        <f t="shared" si="6"/>
        <v>0</v>
      </c>
      <c r="P61" s="19"/>
      <c r="Q61" s="43">
        <f t="shared" si="7"/>
        <v>0</v>
      </c>
    </row>
    <row r="62" spans="1:17" ht="24.6" x14ac:dyDescent="0.65">
      <c r="A62" s="10">
        <v>58</v>
      </c>
      <c r="B62" s="10" t="s">
        <v>503</v>
      </c>
      <c r="C62" s="19" t="s">
        <v>65</v>
      </c>
      <c r="D62" s="71">
        <f>+'6'!I62</f>
        <v>10</v>
      </c>
      <c r="E62" s="90">
        <v>0</v>
      </c>
      <c r="F62" s="46">
        <f t="shared" si="0"/>
        <v>10</v>
      </c>
      <c r="G62" s="101">
        <v>0</v>
      </c>
      <c r="H62" s="99">
        <v>0</v>
      </c>
      <c r="I62" s="46">
        <f t="shared" si="1"/>
        <v>10</v>
      </c>
      <c r="J62" s="91"/>
      <c r="K62" s="15">
        <v>120</v>
      </c>
      <c r="L62" s="72">
        <f t="shared" si="5"/>
        <v>0</v>
      </c>
      <c r="M62" s="17" t="s">
        <v>16</v>
      </c>
      <c r="N62" s="18">
        <v>0</v>
      </c>
      <c r="O62" s="23">
        <f t="shared" si="6"/>
        <v>0</v>
      </c>
      <c r="P62" s="19"/>
      <c r="Q62" s="43">
        <f t="shared" si="7"/>
        <v>0</v>
      </c>
    </row>
    <row r="63" spans="1:17" ht="24.6" x14ac:dyDescent="0.65">
      <c r="A63" s="10">
        <v>59</v>
      </c>
      <c r="B63" s="10" t="s">
        <v>500</v>
      </c>
      <c r="C63" s="19" t="s">
        <v>66</v>
      </c>
      <c r="D63" s="71">
        <f>+'6'!I63</f>
        <v>19</v>
      </c>
      <c r="E63" s="90">
        <v>0</v>
      </c>
      <c r="F63" s="46">
        <f t="shared" si="0"/>
        <v>19</v>
      </c>
      <c r="G63" s="101">
        <v>0</v>
      </c>
      <c r="H63" s="99">
        <v>0</v>
      </c>
      <c r="I63" s="46">
        <f t="shared" si="1"/>
        <v>18</v>
      </c>
      <c r="J63" s="91">
        <v>1</v>
      </c>
      <c r="K63" s="15">
        <v>120</v>
      </c>
      <c r="L63" s="72">
        <f t="shared" si="5"/>
        <v>120</v>
      </c>
      <c r="M63" s="17" t="s">
        <v>444</v>
      </c>
      <c r="N63" s="18">
        <v>35</v>
      </c>
      <c r="O63" s="23">
        <f t="shared" si="6"/>
        <v>85</v>
      </c>
      <c r="P63" s="19"/>
      <c r="Q63" s="43">
        <f t="shared" si="7"/>
        <v>0</v>
      </c>
    </row>
    <row r="64" spans="1:17" ht="24.6" x14ac:dyDescent="0.65">
      <c r="A64" s="10">
        <v>60</v>
      </c>
      <c r="B64" s="10" t="s">
        <v>542</v>
      </c>
      <c r="C64" s="19" t="s">
        <v>267</v>
      </c>
      <c r="D64" s="71">
        <f>+'6'!I64</f>
        <v>2</v>
      </c>
      <c r="E64" s="90">
        <v>0</v>
      </c>
      <c r="F64" s="46">
        <f t="shared" si="0"/>
        <v>2</v>
      </c>
      <c r="G64" s="101">
        <v>0</v>
      </c>
      <c r="H64" s="99">
        <v>0</v>
      </c>
      <c r="I64" s="46">
        <f t="shared" si="1"/>
        <v>2</v>
      </c>
      <c r="J64" s="91"/>
      <c r="K64" s="15">
        <v>120</v>
      </c>
      <c r="L64" s="72">
        <f t="shared" si="5"/>
        <v>0</v>
      </c>
      <c r="M64" s="17" t="s">
        <v>16</v>
      </c>
      <c r="N64" s="18">
        <v>0</v>
      </c>
      <c r="O64" s="23">
        <f t="shared" si="6"/>
        <v>0</v>
      </c>
      <c r="P64" s="19"/>
      <c r="Q64" s="43">
        <f t="shared" si="7"/>
        <v>0</v>
      </c>
    </row>
    <row r="65" spans="1:17" ht="24.6" x14ac:dyDescent="0.65">
      <c r="A65" s="10">
        <v>61</v>
      </c>
      <c r="B65" s="10"/>
      <c r="C65" s="19" t="s">
        <v>341</v>
      </c>
      <c r="D65" s="71">
        <f>+'6'!I65</f>
        <v>0</v>
      </c>
      <c r="E65" s="90">
        <v>0</v>
      </c>
      <c r="F65" s="46">
        <f t="shared" si="0"/>
        <v>0</v>
      </c>
      <c r="G65" s="101">
        <v>0</v>
      </c>
      <c r="H65" s="99">
        <v>0</v>
      </c>
      <c r="I65" s="46">
        <f t="shared" si="1"/>
        <v>0</v>
      </c>
      <c r="J65" s="91"/>
      <c r="K65" s="15">
        <v>30</v>
      </c>
      <c r="L65" s="72">
        <f t="shared" si="5"/>
        <v>0</v>
      </c>
      <c r="M65" s="17" t="s">
        <v>16</v>
      </c>
      <c r="N65" s="18">
        <v>0</v>
      </c>
      <c r="O65" s="23">
        <f t="shared" si="6"/>
        <v>0</v>
      </c>
      <c r="P65" s="19"/>
      <c r="Q65" s="43">
        <f t="shared" si="7"/>
        <v>0</v>
      </c>
    </row>
    <row r="66" spans="1:17" ht="24.6" x14ac:dyDescent="0.65">
      <c r="A66" s="10">
        <v>62</v>
      </c>
      <c r="B66" s="10" t="s">
        <v>546</v>
      </c>
      <c r="C66" s="19" t="s">
        <v>342</v>
      </c>
      <c r="D66" s="71">
        <f>+'6'!I66</f>
        <v>0</v>
      </c>
      <c r="E66" s="90">
        <v>0</v>
      </c>
      <c r="F66" s="46">
        <f t="shared" si="0"/>
        <v>0</v>
      </c>
      <c r="G66" s="101">
        <v>0</v>
      </c>
      <c r="H66" s="99">
        <v>0</v>
      </c>
      <c r="I66" s="46">
        <f t="shared" si="1"/>
        <v>0</v>
      </c>
      <c r="J66" s="91"/>
      <c r="K66" s="21">
        <v>30</v>
      </c>
      <c r="L66" s="72">
        <f t="shared" si="5"/>
        <v>0</v>
      </c>
      <c r="M66" s="17" t="s">
        <v>16</v>
      </c>
      <c r="N66" s="18">
        <v>0</v>
      </c>
      <c r="O66" s="23">
        <f t="shared" si="6"/>
        <v>0</v>
      </c>
      <c r="P66" s="19"/>
      <c r="Q66" s="43">
        <f t="shared" si="7"/>
        <v>0</v>
      </c>
    </row>
    <row r="67" spans="1:17" ht="24.6" x14ac:dyDescent="0.65">
      <c r="A67" s="10">
        <v>63</v>
      </c>
      <c r="B67" s="10" t="s">
        <v>547</v>
      </c>
      <c r="C67" s="19" t="s">
        <v>343</v>
      </c>
      <c r="D67" s="71">
        <f>+'6'!I67</f>
        <v>0</v>
      </c>
      <c r="E67" s="90">
        <v>0</v>
      </c>
      <c r="F67" s="46">
        <f t="shared" si="0"/>
        <v>0</v>
      </c>
      <c r="G67" s="101">
        <v>0</v>
      </c>
      <c r="H67" s="99">
        <v>0</v>
      </c>
      <c r="I67" s="46">
        <f t="shared" si="1"/>
        <v>0</v>
      </c>
      <c r="J67" s="91"/>
      <c r="K67" s="21">
        <v>30</v>
      </c>
      <c r="L67" s="72">
        <f t="shared" si="5"/>
        <v>0</v>
      </c>
      <c r="M67" s="17" t="s">
        <v>16</v>
      </c>
      <c r="N67" s="18">
        <v>0</v>
      </c>
      <c r="O67" s="23">
        <f t="shared" si="6"/>
        <v>0</v>
      </c>
      <c r="P67" s="19"/>
      <c r="Q67" s="43">
        <f t="shared" si="7"/>
        <v>0</v>
      </c>
    </row>
    <row r="68" spans="1:17" ht="24.6" x14ac:dyDescent="0.65">
      <c r="A68" s="10">
        <v>64</v>
      </c>
      <c r="B68" s="10" t="s">
        <v>543</v>
      </c>
      <c r="C68" s="19" t="s">
        <v>72</v>
      </c>
      <c r="D68" s="71">
        <f>+'6'!I68</f>
        <v>0</v>
      </c>
      <c r="E68" s="90">
        <v>0</v>
      </c>
      <c r="F68" s="46">
        <f t="shared" si="0"/>
        <v>0</v>
      </c>
      <c r="G68" s="101">
        <v>0</v>
      </c>
      <c r="H68" s="99">
        <v>0</v>
      </c>
      <c r="I68" s="46">
        <f t="shared" si="1"/>
        <v>0</v>
      </c>
      <c r="J68" s="91"/>
      <c r="K68" s="21">
        <v>50</v>
      </c>
      <c r="L68" s="72">
        <f t="shared" si="5"/>
        <v>0</v>
      </c>
      <c r="M68" s="17" t="s">
        <v>16</v>
      </c>
      <c r="N68" s="18">
        <v>0</v>
      </c>
      <c r="O68" s="23">
        <f t="shared" si="6"/>
        <v>0</v>
      </c>
      <c r="P68" s="19"/>
      <c r="Q68" s="43">
        <f t="shared" si="7"/>
        <v>0</v>
      </c>
    </row>
    <row r="69" spans="1:17" ht="24.6" x14ac:dyDescent="0.65">
      <c r="A69" s="10">
        <v>65</v>
      </c>
      <c r="B69" s="10" t="s">
        <v>545</v>
      </c>
      <c r="C69" s="19" t="s">
        <v>73</v>
      </c>
      <c r="D69" s="71">
        <f>+'6'!I69</f>
        <v>0</v>
      </c>
      <c r="E69" s="90">
        <v>0</v>
      </c>
      <c r="F69" s="46">
        <f t="shared" si="0"/>
        <v>0</v>
      </c>
      <c r="G69" s="101">
        <v>0</v>
      </c>
      <c r="H69" s="99">
        <v>0</v>
      </c>
      <c r="I69" s="46">
        <f t="shared" si="1"/>
        <v>0</v>
      </c>
      <c r="J69" s="91"/>
      <c r="K69" s="21">
        <v>50</v>
      </c>
      <c r="L69" s="72">
        <f t="shared" si="5"/>
        <v>0</v>
      </c>
      <c r="M69" s="17" t="s">
        <v>16</v>
      </c>
      <c r="N69" s="18">
        <v>0</v>
      </c>
      <c r="O69" s="23">
        <f t="shared" si="6"/>
        <v>0</v>
      </c>
      <c r="P69" s="19"/>
      <c r="Q69" s="43">
        <f t="shared" si="7"/>
        <v>0</v>
      </c>
    </row>
    <row r="70" spans="1:17" ht="24.6" x14ac:dyDescent="0.65">
      <c r="A70" s="10">
        <v>66</v>
      </c>
      <c r="B70" s="10" t="s">
        <v>544</v>
      </c>
      <c r="C70" s="19" t="s">
        <v>74</v>
      </c>
      <c r="D70" s="71">
        <f>+'6'!I70</f>
        <v>0</v>
      </c>
      <c r="E70" s="90">
        <v>0</v>
      </c>
      <c r="F70" s="46">
        <f t="shared" si="0"/>
        <v>0</v>
      </c>
      <c r="G70" s="101">
        <v>0</v>
      </c>
      <c r="H70" s="99">
        <v>0</v>
      </c>
      <c r="I70" s="46">
        <f t="shared" si="1"/>
        <v>0</v>
      </c>
      <c r="J70" s="91"/>
      <c r="K70" s="15">
        <v>50</v>
      </c>
      <c r="L70" s="72">
        <f t="shared" si="5"/>
        <v>0</v>
      </c>
      <c r="M70" s="17" t="s">
        <v>16</v>
      </c>
      <c r="N70" s="18">
        <v>0</v>
      </c>
      <c r="O70" s="23">
        <f t="shared" si="6"/>
        <v>0</v>
      </c>
      <c r="P70" s="19"/>
      <c r="Q70" s="43">
        <f t="shared" si="7"/>
        <v>0</v>
      </c>
    </row>
    <row r="71" spans="1:17" ht="24.6" x14ac:dyDescent="0.65">
      <c r="A71" s="10">
        <v>67</v>
      </c>
      <c r="B71" s="10"/>
      <c r="C71" s="19" t="s">
        <v>175</v>
      </c>
      <c r="D71" s="71">
        <f>+'6'!I71</f>
        <v>0</v>
      </c>
      <c r="E71" s="90">
        <v>0</v>
      </c>
      <c r="F71" s="46">
        <f t="shared" si="0"/>
        <v>0</v>
      </c>
      <c r="G71" s="101">
        <v>0</v>
      </c>
      <c r="H71" s="99">
        <v>0</v>
      </c>
      <c r="I71" s="46">
        <f t="shared" si="1"/>
        <v>0</v>
      </c>
      <c r="J71" s="91"/>
      <c r="K71" s="21">
        <v>50</v>
      </c>
      <c r="L71" s="72">
        <f t="shared" si="5"/>
        <v>0</v>
      </c>
      <c r="M71" s="17" t="s">
        <v>16</v>
      </c>
      <c r="N71" s="18">
        <v>0</v>
      </c>
      <c r="O71" s="23">
        <f t="shared" si="6"/>
        <v>0</v>
      </c>
      <c r="P71" s="19"/>
      <c r="Q71" s="43">
        <f t="shared" si="7"/>
        <v>0</v>
      </c>
    </row>
    <row r="72" spans="1:17" ht="24.6" x14ac:dyDescent="0.65">
      <c r="A72" s="10">
        <v>68</v>
      </c>
      <c r="B72" s="10"/>
      <c r="C72" s="19" t="s">
        <v>268</v>
      </c>
      <c r="D72" s="71">
        <f>+'6'!I72</f>
        <v>0</v>
      </c>
      <c r="E72" s="90">
        <v>0</v>
      </c>
      <c r="F72" s="46">
        <f t="shared" si="0"/>
        <v>0</v>
      </c>
      <c r="G72" s="101">
        <v>0</v>
      </c>
      <c r="H72" s="99">
        <v>0</v>
      </c>
      <c r="I72" s="46">
        <f t="shared" ref="I72:I136" si="12">+F72-G72-J72-H72</f>
        <v>0</v>
      </c>
      <c r="J72" s="91"/>
      <c r="K72" s="15">
        <v>50</v>
      </c>
      <c r="L72" s="72">
        <f t="shared" si="5"/>
        <v>0</v>
      </c>
      <c r="M72" s="17" t="s">
        <v>16</v>
      </c>
      <c r="N72" s="18">
        <v>0</v>
      </c>
      <c r="O72" s="23">
        <f t="shared" si="6"/>
        <v>0</v>
      </c>
      <c r="P72" s="19"/>
      <c r="Q72" s="43">
        <f t="shared" si="7"/>
        <v>0</v>
      </c>
    </row>
    <row r="73" spans="1:17" ht="24.6" x14ac:dyDescent="0.65">
      <c r="A73" s="10">
        <v>69</v>
      </c>
      <c r="B73" s="10"/>
      <c r="C73" s="19" t="s">
        <v>70</v>
      </c>
      <c r="D73" s="71">
        <f>+'6'!I73</f>
        <v>0</v>
      </c>
      <c r="E73" s="90">
        <v>0</v>
      </c>
      <c r="F73" s="46">
        <f t="shared" si="0"/>
        <v>0</v>
      </c>
      <c r="G73" s="101">
        <v>0</v>
      </c>
      <c r="H73" s="99">
        <v>0</v>
      </c>
      <c r="I73" s="46">
        <f t="shared" si="12"/>
        <v>0</v>
      </c>
      <c r="J73" s="91"/>
      <c r="K73" s="20">
        <v>70</v>
      </c>
      <c r="L73" s="72">
        <f t="shared" ref="L73:L137" si="13">+K73*J73</f>
        <v>0</v>
      </c>
      <c r="M73" s="17" t="s">
        <v>16</v>
      </c>
      <c r="N73" s="18">
        <v>0</v>
      </c>
      <c r="O73" s="23">
        <f t="shared" ref="O73:O137" si="14">SUM(L73-N73)</f>
        <v>0</v>
      </c>
      <c r="P73" s="19"/>
      <c r="Q73" s="43">
        <f t="shared" ref="Q73:Q137" si="15">+L73*P73</f>
        <v>0</v>
      </c>
    </row>
    <row r="74" spans="1:17" ht="24.6" x14ac:dyDescent="0.65">
      <c r="A74" s="10">
        <v>70</v>
      </c>
      <c r="B74" s="10"/>
      <c r="C74" s="19" t="s">
        <v>71</v>
      </c>
      <c r="D74" s="71">
        <f>+'6'!I74</f>
        <v>0</v>
      </c>
      <c r="E74" s="90">
        <v>0</v>
      </c>
      <c r="F74" s="46">
        <f t="shared" si="0"/>
        <v>0</v>
      </c>
      <c r="G74" s="101">
        <v>0</v>
      </c>
      <c r="H74" s="99">
        <v>0</v>
      </c>
      <c r="I74" s="46">
        <f t="shared" si="12"/>
        <v>0</v>
      </c>
      <c r="J74" s="91"/>
      <c r="K74" s="20">
        <v>80</v>
      </c>
      <c r="L74" s="72">
        <f t="shared" si="13"/>
        <v>0</v>
      </c>
      <c r="M74" s="17" t="s">
        <v>16</v>
      </c>
      <c r="N74" s="18">
        <v>0</v>
      </c>
      <c r="O74" s="23">
        <f t="shared" si="14"/>
        <v>0</v>
      </c>
      <c r="P74" s="19"/>
      <c r="Q74" s="43">
        <f t="shared" si="15"/>
        <v>0</v>
      </c>
    </row>
    <row r="75" spans="1:17" ht="24.6" x14ac:dyDescent="0.65">
      <c r="A75" s="10">
        <v>71</v>
      </c>
      <c r="B75" s="10"/>
      <c r="C75" s="19" t="s">
        <v>199</v>
      </c>
      <c r="D75" s="71">
        <f>+'6'!I75</f>
        <v>0</v>
      </c>
      <c r="E75" s="90">
        <v>0</v>
      </c>
      <c r="F75" s="46">
        <f t="shared" si="0"/>
        <v>0</v>
      </c>
      <c r="G75" s="101">
        <v>0</v>
      </c>
      <c r="H75" s="99">
        <v>0</v>
      </c>
      <c r="I75" s="46">
        <f t="shared" si="12"/>
        <v>0</v>
      </c>
      <c r="J75" s="91"/>
      <c r="K75" s="21">
        <v>150</v>
      </c>
      <c r="L75" s="72">
        <f t="shared" si="13"/>
        <v>0</v>
      </c>
      <c r="M75" s="17" t="s">
        <v>16</v>
      </c>
      <c r="N75" s="18">
        <v>0</v>
      </c>
      <c r="O75" s="23">
        <f t="shared" si="14"/>
        <v>0</v>
      </c>
      <c r="P75" s="19"/>
      <c r="Q75" s="43">
        <f t="shared" si="15"/>
        <v>0</v>
      </c>
    </row>
    <row r="76" spans="1:17" ht="24.6" x14ac:dyDescent="0.65">
      <c r="A76" s="10">
        <v>72</v>
      </c>
      <c r="B76" s="10"/>
      <c r="C76" s="19" t="s">
        <v>200</v>
      </c>
      <c r="D76" s="71">
        <f>+'6'!I76</f>
        <v>0</v>
      </c>
      <c r="E76" s="90">
        <v>0</v>
      </c>
      <c r="F76" s="46">
        <f t="shared" si="0"/>
        <v>0</v>
      </c>
      <c r="G76" s="101">
        <v>0</v>
      </c>
      <c r="H76" s="99">
        <v>0</v>
      </c>
      <c r="I76" s="46">
        <f t="shared" si="12"/>
        <v>0</v>
      </c>
      <c r="J76" s="91"/>
      <c r="K76" s="21">
        <v>150</v>
      </c>
      <c r="L76" s="72">
        <f t="shared" si="13"/>
        <v>0</v>
      </c>
      <c r="M76" s="17" t="s">
        <v>16</v>
      </c>
      <c r="N76" s="18">
        <v>0</v>
      </c>
      <c r="O76" s="23">
        <f t="shared" si="14"/>
        <v>0</v>
      </c>
      <c r="P76" s="19"/>
      <c r="Q76" s="43">
        <f t="shared" si="15"/>
        <v>0</v>
      </c>
    </row>
    <row r="77" spans="1:17" ht="24.6" x14ac:dyDescent="0.65">
      <c r="A77" s="10">
        <v>73</v>
      </c>
      <c r="B77" s="10"/>
      <c r="C77" s="19" t="s">
        <v>201</v>
      </c>
      <c r="D77" s="71">
        <f>+'6'!I77</f>
        <v>0</v>
      </c>
      <c r="E77" s="90">
        <v>0</v>
      </c>
      <c r="F77" s="46">
        <f t="shared" si="0"/>
        <v>0</v>
      </c>
      <c r="G77" s="101">
        <v>0</v>
      </c>
      <c r="H77" s="99">
        <v>0</v>
      </c>
      <c r="I77" s="46">
        <f t="shared" si="12"/>
        <v>0</v>
      </c>
      <c r="J77" s="91"/>
      <c r="K77" s="20">
        <v>150</v>
      </c>
      <c r="L77" s="72">
        <f t="shared" si="13"/>
        <v>0</v>
      </c>
      <c r="M77" s="17" t="s">
        <v>16</v>
      </c>
      <c r="N77" s="18">
        <v>0</v>
      </c>
      <c r="O77" s="23">
        <f t="shared" si="14"/>
        <v>0</v>
      </c>
      <c r="P77" s="19"/>
      <c r="Q77" s="43">
        <f t="shared" si="15"/>
        <v>0</v>
      </c>
    </row>
    <row r="78" spans="1:17" ht="24.6" x14ac:dyDescent="0.65">
      <c r="A78" s="10">
        <v>74</v>
      </c>
      <c r="B78" s="10"/>
      <c r="C78" s="19" t="s">
        <v>77</v>
      </c>
      <c r="D78" s="71">
        <f>+'6'!I78</f>
        <v>4</v>
      </c>
      <c r="E78" s="90">
        <v>0</v>
      </c>
      <c r="F78" s="46">
        <f t="shared" si="0"/>
        <v>4</v>
      </c>
      <c r="G78" s="101">
        <v>0</v>
      </c>
      <c r="H78" s="99">
        <v>0</v>
      </c>
      <c r="I78" s="46">
        <f t="shared" si="12"/>
        <v>4</v>
      </c>
      <c r="J78" s="91"/>
      <c r="K78" s="20">
        <v>50</v>
      </c>
      <c r="L78" s="72">
        <f t="shared" si="13"/>
        <v>0</v>
      </c>
      <c r="M78" s="17" t="s">
        <v>16</v>
      </c>
      <c r="N78" s="18">
        <v>0</v>
      </c>
      <c r="O78" s="23">
        <f t="shared" si="14"/>
        <v>0</v>
      </c>
      <c r="P78" s="19"/>
      <c r="Q78" s="43">
        <f t="shared" si="15"/>
        <v>0</v>
      </c>
    </row>
    <row r="79" spans="1:17" ht="24.6" x14ac:dyDescent="0.65">
      <c r="A79" s="10">
        <v>75</v>
      </c>
      <c r="B79" s="10"/>
      <c r="C79" s="19" t="s">
        <v>409</v>
      </c>
      <c r="D79" s="71">
        <f>+'6'!I79</f>
        <v>1</v>
      </c>
      <c r="E79" s="90">
        <v>0</v>
      </c>
      <c r="F79" s="46">
        <f t="shared" si="0"/>
        <v>1</v>
      </c>
      <c r="G79" s="101">
        <v>0</v>
      </c>
      <c r="H79" s="99">
        <v>0</v>
      </c>
      <c r="I79" s="46">
        <f t="shared" si="12"/>
        <v>1</v>
      </c>
      <c r="J79" s="91"/>
      <c r="K79" s="20">
        <v>50</v>
      </c>
      <c r="L79" s="72">
        <f t="shared" si="13"/>
        <v>0</v>
      </c>
      <c r="M79" s="17" t="s">
        <v>16</v>
      </c>
      <c r="N79" s="18">
        <v>0</v>
      </c>
      <c r="O79" s="23">
        <f t="shared" si="14"/>
        <v>0</v>
      </c>
      <c r="P79" s="19"/>
      <c r="Q79" s="43">
        <f t="shared" si="15"/>
        <v>0</v>
      </c>
    </row>
    <row r="80" spans="1:17" ht="24.6" x14ac:dyDescent="0.65">
      <c r="A80" s="10">
        <v>76</v>
      </c>
      <c r="B80" s="10"/>
      <c r="C80" s="19" t="s">
        <v>410</v>
      </c>
      <c r="D80" s="71">
        <f>+'6'!I80</f>
        <v>0</v>
      </c>
      <c r="E80" s="90">
        <v>0</v>
      </c>
      <c r="F80" s="46">
        <f t="shared" si="0"/>
        <v>0</v>
      </c>
      <c r="G80" s="101">
        <v>0</v>
      </c>
      <c r="H80" s="99">
        <v>0</v>
      </c>
      <c r="I80" s="46">
        <f t="shared" si="12"/>
        <v>0</v>
      </c>
      <c r="J80" s="91"/>
      <c r="K80" s="20">
        <v>120</v>
      </c>
      <c r="L80" s="72">
        <f t="shared" si="13"/>
        <v>0</v>
      </c>
      <c r="M80" s="17" t="s">
        <v>16</v>
      </c>
      <c r="N80" s="18">
        <v>0</v>
      </c>
      <c r="O80" s="23">
        <f t="shared" si="14"/>
        <v>0</v>
      </c>
      <c r="P80" s="19"/>
      <c r="Q80" s="43">
        <f t="shared" si="15"/>
        <v>0</v>
      </c>
    </row>
    <row r="81" spans="1:17" ht="24.6" x14ac:dyDescent="0.65">
      <c r="A81" s="10">
        <v>77</v>
      </c>
      <c r="B81" s="10"/>
      <c r="C81" s="19" t="s">
        <v>411</v>
      </c>
      <c r="D81" s="71">
        <f>+'6'!I81</f>
        <v>2</v>
      </c>
      <c r="E81" s="90">
        <v>0</v>
      </c>
      <c r="F81" s="46">
        <f t="shared" si="0"/>
        <v>2</v>
      </c>
      <c r="G81" s="101">
        <v>0</v>
      </c>
      <c r="H81" s="99">
        <v>0</v>
      </c>
      <c r="I81" s="46">
        <f t="shared" si="12"/>
        <v>2</v>
      </c>
      <c r="J81" s="91"/>
      <c r="K81" s="20">
        <v>50</v>
      </c>
      <c r="L81" s="72">
        <f t="shared" si="13"/>
        <v>0</v>
      </c>
      <c r="M81" s="17" t="s">
        <v>16</v>
      </c>
      <c r="N81" s="18">
        <v>0</v>
      </c>
      <c r="O81" s="23">
        <f t="shared" si="14"/>
        <v>0</v>
      </c>
      <c r="P81" s="19"/>
      <c r="Q81" s="43">
        <f t="shared" si="15"/>
        <v>0</v>
      </c>
    </row>
    <row r="82" spans="1:17" ht="24.6" x14ac:dyDescent="0.65">
      <c r="A82" s="10">
        <v>78</v>
      </c>
      <c r="B82" s="10"/>
      <c r="C82" s="19" t="s">
        <v>412</v>
      </c>
      <c r="D82" s="71">
        <f>+'6'!I82</f>
        <v>0</v>
      </c>
      <c r="E82" s="90">
        <v>0</v>
      </c>
      <c r="F82" s="46">
        <f t="shared" si="0"/>
        <v>0</v>
      </c>
      <c r="G82" s="101">
        <v>0</v>
      </c>
      <c r="H82" s="99">
        <v>0</v>
      </c>
      <c r="I82" s="46">
        <f t="shared" si="12"/>
        <v>0</v>
      </c>
      <c r="J82" s="91"/>
      <c r="K82" s="20">
        <v>120</v>
      </c>
      <c r="L82" s="72">
        <f t="shared" si="13"/>
        <v>0</v>
      </c>
      <c r="M82" s="17" t="s">
        <v>16</v>
      </c>
      <c r="N82" s="18">
        <v>0</v>
      </c>
      <c r="O82" s="23">
        <f t="shared" si="14"/>
        <v>0</v>
      </c>
      <c r="P82" s="19"/>
      <c r="Q82" s="43">
        <f t="shared" si="15"/>
        <v>0</v>
      </c>
    </row>
    <row r="83" spans="1:17" ht="24.6" x14ac:dyDescent="0.65">
      <c r="A83" s="10">
        <v>79</v>
      </c>
      <c r="B83" s="10"/>
      <c r="C83" s="19" t="s">
        <v>347</v>
      </c>
      <c r="D83" s="71">
        <f>+'6'!I83</f>
        <v>10</v>
      </c>
      <c r="E83" s="90">
        <v>0</v>
      </c>
      <c r="F83" s="46">
        <f t="shared" si="0"/>
        <v>10</v>
      </c>
      <c r="G83" s="101">
        <v>0</v>
      </c>
      <c r="H83" s="99">
        <v>0</v>
      </c>
      <c r="I83" s="46">
        <f t="shared" si="12"/>
        <v>8</v>
      </c>
      <c r="J83" s="91">
        <v>2</v>
      </c>
      <c r="K83" s="22">
        <v>50</v>
      </c>
      <c r="L83" s="72">
        <f t="shared" si="13"/>
        <v>100</v>
      </c>
      <c r="M83" s="17" t="s">
        <v>16</v>
      </c>
      <c r="N83" s="18">
        <v>0</v>
      </c>
      <c r="O83" s="23">
        <f t="shared" si="14"/>
        <v>100</v>
      </c>
      <c r="P83" s="19"/>
      <c r="Q83" s="43">
        <f t="shared" si="15"/>
        <v>0</v>
      </c>
    </row>
    <row r="84" spans="1:17" ht="24.6" x14ac:dyDescent="0.65">
      <c r="A84" s="10">
        <v>80</v>
      </c>
      <c r="B84" s="10"/>
      <c r="C84" s="19" t="s">
        <v>269</v>
      </c>
      <c r="D84" s="71">
        <f>+'6'!I84</f>
        <v>0</v>
      </c>
      <c r="E84" s="90">
        <v>0</v>
      </c>
      <c r="F84" s="46">
        <f t="shared" si="0"/>
        <v>0</v>
      </c>
      <c r="G84" s="101">
        <v>0</v>
      </c>
      <c r="H84" s="99">
        <v>0</v>
      </c>
      <c r="I84" s="46">
        <f t="shared" si="12"/>
        <v>0</v>
      </c>
      <c r="J84" s="91"/>
      <c r="K84" s="20">
        <v>45</v>
      </c>
      <c r="L84" s="72">
        <f t="shared" si="13"/>
        <v>0</v>
      </c>
      <c r="M84" s="17" t="s">
        <v>16</v>
      </c>
      <c r="N84" s="18">
        <v>0</v>
      </c>
      <c r="O84" s="23">
        <f t="shared" si="14"/>
        <v>0</v>
      </c>
      <c r="P84" s="19"/>
      <c r="Q84" s="43">
        <f t="shared" si="15"/>
        <v>0</v>
      </c>
    </row>
    <row r="85" spans="1:17" ht="24.6" x14ac:dyDescent="0.65">
      <c r="A85" s="10">
        <v>81</v>
      </c>
      <c r="B85" s="10"/>
      <c r="C85" s="19" t="s">
        <v>348</v>
      </c>
      <c r="D85" s="71">
        <f>+'6'!I85</f>
        <v>0</v>
      </c>
      <c r="E85" s="90">
        <v>0</v>
      </c>
      <c r="F85" s="46">
        <f t="shared" si="0"/>
        <v>0</v>
      </c>
      <c r="G85" s="101">
        <v>0</v>
      </c>
      <c r="H85" s="99">
        <v>0</v>
      </c>
      <c r="I85" s="46">
        <f t="shared" si="12"/>
        <v>0</v>
      </c>
      <c r="J85" s="91"/>
      <c r="K85" s="20">
        <v>50</v>
      </c>
      <c r="L85" s="72">
        <f t="shared" si="13"/>
        <v>0</v>
      </c>
      <c r="M85" s="17" t="s">
        <v>16</v>
      </c>
      <c r="N85" s="18">
        <v>0</v>
      </c>
      <c r="O85" s="23">
        <f t="shared" si="14"/>
        <v>0</v>
      </c>
      <c r="P85" s="19"/>
      <c r="Q85" s="43">
        <f t="shared" si="15"/>
        <v>0</v>
      </c>
    </row>
    <row r="86" spans="1:17" ht="24.6" x14ac:dyDescent="0.65">
      <c r="A86" s="10">
        <v>82</v>
      </c>
      <c r="B86" s="10" t="s">
        <v>553</v>
      </c>
      <c r="C86" s="19" t="s">
        <v>270</v>
      </c>
      <c r="D86" s="71">
        <f>+'6'!I86</f>
        <v>0</v>
      </c>
      <c r="E86" s="90">
        <v>0</v>
      </c>
      <c r="F86" s="46">
        <f t="shared" si="0"/>
        <v>0</v>
      </c>
      <c r="G86" s="101">
        <v>0</v>
      </c>
      <c r="H86" s="99">
        <v>0</v>
      </c>
      <c r="I86" s="46">
        <f t="shared" si="12"/>
        <v>0</v>
      </c>
      <c r="J86" s="91"/>
      <c r="K86" s="22">
        <v>55</v>
      </c>
      <c r="L86" s="72">
        <f t="shared" si="13"/>
        <v>0</v>
      </c>
      <c r="M86" s="17" t="s">
        <v>16</v>
      </c>
      <c r="N86" s="18">
        <v>0</v>
      </c>
      <c r="O86" s="23">
        <f t="shared" si="14"/>
        <v>0</v>
      </c>
      <c r="P86" s="19"/>
      <c r="Q86" s="43">
        <f t="shared" si="15"/>
        <v>0</v>
      </c>
    </row>
    <row r="87" spans="1:17" ht="24.6" x14ac:dyDescent="0.65">
      <c r="A87" s="10">
        <v>83</v>
      </c>
      <c r="B87" s="10" t="s">
        <v>552</v>
      </c>
      <c r="C87" s="19" t="s">
        <v>93</v>
      </c>
      <c r="D87" s="71">
        <f>+'6'!I87</f>
        <v>0</v>
      </c>
      <c r="E87" s="90">
        <v>0</v>
      </c>
      <c r="F87" s="46">
        <f t="shared" si="0"/>
        <v>0</v>
      </c>
      <c r="G87" s="101">
        <v>0</v>
      </c>
      <c r="H87" s="99">
        <v>0</v>
      </c>
      <c r="I87" s="46">
        <f t="shared" si="12"/>
        <v>0</v>
      </c>
      <c r="J87" s="91"/>
      <c r="K87" s="22">
        <v>55</v>
      </c>
      <c r="L87" s="72">
        <f t="shared" si="13"/>
        <v>0</v>
      </c>
      <c r="M87" s="17" t="s">
        <v>16</v>
      </c>
      <c r="N87" s="18">
        <v>0</v>
      </c>
      <c r="O87" s="23">
        <f t="shared" si="14"/>
        <v>0</v>
      </c>
      <c r="P87" s="19"/>
      <c r="Q87" s="43">
        <f t="shared" si="15"/>
        <v>0</v>
      </c>
    </row>
    <row r="88" spans="1:17" ht="24.6" x14ac:dyDescent="0.65">
      <c r="A88" s="10">
        <v>84</v>
      </c>
      <c r="B88" s="10"/>
      <c r="C88" s="19" t="s">
        <v>94</v>
      </c>
      <c r="D88" s="71">
        <f>+'6'!I88</f>
        <v>0</v>
      </c>
      <c r="E88" s="90">
        <v>0</v>
      </c>
      <c r="F88" s="46">
        <f t="shared" si="0"/>
        <v>0</v>
      </c>
      <c r="G88" s="101">
        <v>0</v>
      </c>
      <c r="H88" s="99">
        <v>0</v>
      </c>
      <c r="I88" s="46">
        <f t="shared" si="12"/>
        <v>0</v>
      </c>
      <c r="J88" s="91"/>
      <c r="K88" s="22">
        <v>55</v>
      </c>
      <c r="L88" s="72">
        <f t="shared" si="13"/>
        <v>0</v>
      </c>
      <c r="M88" s="17" t="s">
        <v>16</v>
      </c>
      <c r="N88" s="18">
        <v>0</v>
      </c>
      <c r="O88" s="23">
        <f t="shared" si="14"/>
        <v>0</v>
      </c>
      <c r="P88" s="19"/>
      <c r="Q88" s="43">
        <f t="shared" si="15"/>
        <v>0</v>
      </c>
    </row>
    <row r="89" spans="1:17" ht="24.6" x14ac:dyDescent="0.65">
      <c r="A89" s="10">
        <v>85</v>
      </c>
      <c r="B89" s="10" t="s">
        <v>555</v>
      </c>
      <c r="C89" s="19" t="s">
        <v>370</v>
      </c>
      <c r="D89" s="71">
        <f>+'6'!I89</f>
        <v>0</v>
      </c>
      <c r="E89" s="90">
        <v>0</v>
      </c>
      <c r="F89" s="46">
        <f t="shared" si="0"/>
        <v>0</v>
      </c>
      <c r="G89" s="101">
        <v>0</v>
      </c>
      <c r="H89" s="99">
        <v>0</v>
      </c>
      <c r="I89" s="46">
        <f t="shared" si="12"/>
        <v>0</v>
      </c>
      <c r="J89" s="91"/>
      <c r="K89" s="22">
        <v>30</v>
      </c>
      <c r="L89" s="72">
        <f t="shared" si="13"/>
        <v>0</v>
      </c>
      <c r="M89" s="17" t="s">
        <v>16</v>
      </c>
      <c r="N89" s="18">
        <v>0</v>
      </c>
      <c r="O89" s="23">
        <f t="shared" si="14"/>
        <v>0</v>
      </c>
      <c r="P89" s="19"/>
      <c r="Q89" s="43">
        <f t="shared" si="15"/>
        <v>0</v>
      </c>
    </row>
    <row r="90" spans="1:17" ht="24.6" x14ac:dyDescent="0.65">
      <c r="A90" s="10">
        <v>86</v>
      </c>
      <c r="B90" s="10" t="s">
        <v>554</v>
      </c>
      <c r="C90" s="19" t="s">
        <v>371</v>
      </c>
      <c r="D90" s="71">
        <f>+'6'!I90</f>
        <v>0</v>
      </c>
      <c r="E90" s="90">
        <v>0</v>
      </c>
      <c r="F90" s="46">
        <f t="shared" si="0"/>
        <v>0</v>
      </c>
      <c r="G90" s="101">
        <v>0</v>
      </c>
      <c r="H90" s="99">
        <v>0</v>
      </c>
      <c r="I90" s="46">
        <f t="shared" si="12"/>
        <v>0</v>
      </c>
      <c r="J90" s="91"/>
      <c r="K90" s="22">
        <v>30</v>
      </c>
      <c r="L90" s="72">
        <f t="shared" si="13"/>
        <v>0</v>
      </c>
      <c r="M90" s="17" t="s">
        <v>16</v>
      </c>
      <c r="N90" s="18">
        <v>0</v>
      </c>
      <c r="O90" s="23">
        <f t="shared" si="14"/>
        <v>0</v>
      </c>
      <c r="P90" s="19"/>
      <c r="Q90" s="43">
        <f t="shared" si="15"/>
        <v>0</v>
      </c>
    </row>
    <row r="91" spans="1:17" ht="24.6" x14ac:dyDescent="0.65">
      <c r="A91" s="10">
        <v>87</v>
      </c>
      <c r="B91" s="10"/>
      <c r="C91" s="19" t="s">
        <v>271</v>
      </c>
      <c r="D91" s="71">
        <f>+'6'!I91</f>
        <v>0</v>
      </c>
      <c r="E91" s="90">
        <v>0</v>
      </c>
      <c r="F91" s="46">
        <f t="shared" si="0"/>
        <v>0</v>
      </c>
      <c r="G91" s="101">
        <v>0</v>
      </c>
      <c r="H91" s="99">
        <v>0</v>
      </c>
      <c r="I91" s="46">
        <f t="shared" si="12"/>
        <v>0</v>
      </c>
      <c r="J91" s="91"/>
      <c r="K91" s="20"/>
      <c r="L91" s="72">
        <f t="shared" si="13"/>
        <v>0</v>
      </c>
      <c r="M91" s="17" t="s">
        <v>16</v>
      </c>
      <c r="N91" s="18">
        <v>0</v>
      </c>
      <c r="O91" s="23">
        <f t="shared" si="14"/>
        <v>0</v>
      </c>
      <c r="P91" s="19"/>
      <c r="Q91" s="43">
        <f t="shared" si="15"/>
        <v>0</v>
      </c>
    </row>
    <row r="92" spans="1:17" ht="24.6" x14ac:dyDescent="0.65">
      <c r="A92" s="10">
        <v>88</v>
      </c>
      <c r="B92" s="10"/>
      <c r="C92" s="19" t="s">
        <v>272</v>
      </c>
      <c r="D92" s="71">
        <f>+'6'!I92</f>
        <v>0</v>
      </c>
      <c r="E92" s="90">
        <v>0</v>
      </c>
      <c r="F92" s="46">
        <f t="shared" si="0"/>
        <v>0</v>
      </c>
      <c r="G92" s="101">
        <v>0</v>
      </c>
      <c r="H92" s="99">
        <v>0</v>
      </c>
      <c r="I92" s="46">
        <f t="shared" si="12"/>
        <v>0</v>
      </c>
      <c r="J92" s="91"/>
      <c r="K92" s="22"/>
      <c r="L92" s="72">
        <f t="shared" si="13"/>
        <v>0</v>
      </c>
      <c r="M92" s="17" t="s">
        <v>16</v>
      </c>
      <c r="N92" s="18">
        <v>0</v>
      </c>
      <c r="O92" s="23">
        <f t="shared" si="14"/>
        <v>0</v>
      </c>
      <c r="P92" s="19"/>
      <c r="Q92" s="43">
        <f t="shared" si="15"/>
        <v>0</v>
      </c>
    </row>
    <row r="93" spans="1:17" ht="24.6" x14ac:dyDescent="0.65">
      <c r="A93" s="10">
        <v>89</v>
      </c>
      <c r="B93" s="10"/>
      <c r="C93" s="19" t="s">
        <v>244</v>
      </c>
      <c r="D93" s="71">
        <f>+'6'!I93</f>
        <v>4</v>
      </c>
      <c r="E93" s="90">
        <v>0</v>
      </c>
      <c r="F93" s="46">
        <f t="shared" si="0"/>
        <v>4</v>
      </c>
      <c r="G93" s="101">
        <v>0</v>
      </c>
      <c r="H93" s="99">
        <v>0</v>
      </c>
      <c r="I93" s="46">
        <f t="shared" si="12"/>
        <v>0</v>
      </c>
      <c r="J93" s="91">
        <v>4</v>
      </c>
      <c r="K93" s="15">
        <v>35</v>
      </c>
      <c r="L93" s="72">
        <f t="shared" si="13"/>
        <v>140</v>
      </c>
      <c r="M93" s="17" t="s">
        <v>16</v>
      </c>
      <c r="N93" s="18">
        <v>0</v>
      </c>
      <c r="O93" s="23">
        <f t="shared" si="14"/>
        <v>140</v>
      </c>
      <c r="P93" s="19"/>
      <c r="Q93" s="43">
        <f t="shared" si="15"/>
        <v>0</v>
      </c>
    </row>
    <row r="94" spans="1:17" ht="24.6" x14ac:dyDescent="0.65">
      <c r="A94" s="10">
        <v>90</v>
      </c>
      <c r="B94" s="10"/>
      <c r="C94" s="19" t="s">
        <v>273</v>
      </c>
      <c r="D94" s="71">
        <f>+'6'!I94</f>
        <v>0</v>
      </c>
      <c r="E94" s="90">
        <v>0</v>
      </c>
      <c r="F94" s="46">
        <f t="shared" si="0"/>
        <v>0</v>
      </c>
      <c r="G94" s="101">
        <v>0</v>
      </c>
      <c r="H94" s="99">
        <v>0</v>
      </c>
      <c r="I94" s="46">
        <f t="shared" si="12"/>
        <v>0</v>
      </c>
      <c r="J94" s="91"/>
      <c r="K94" s="22">
        <v>120</v>
      </c>
      <c r="L94" s="72">
        <f t="shared" si="13"/>
        <v>0</v>
      </c>
      <c r="M94" s="17" t="s">
        <v>16</v>
      </c>
      <c r="N94" s="18">
        <v>0</v>
      </c>
      <c r="O94" s="23">
        <f t="shared" si="14"/>
        <v>0</v>
      </c>
      <c r="P94" s="19"/>
      <c r="Q94" s="43">
        <f t="shared" si="15"/>
        <v>0</v>
      </c>
    </row>
    <row r="95" spans="1:17" ht="24.6" x14ac:dyDescent="0.65">
      <c r="A95" s="10">
        <v>91</v>
      </c>
      <c r="B95" s="10"/>
      <c r="C95" s="19" t="s">
        <v>274</v>
      </c>
      <c r="D95" s="71">
        <f>+'6'!I95</f>
        <v>0</v>
      </c>
      <c r="E95" s="90">
        <v>0</v>
      </c>
      <c r="F95" s="46">
        <f t="shared" si="0"/>
        <v>0</v>
      </c>
      <c r="G95" s="101">
        <v>0</v>
      </c>
      <c r="H95" s="99">
        <v>0</v>
      </c>
      <c r="I95" s="46">
        <f t="shared" si="12"/>
        <v>0</v>
      </c>
      <c r="J95" s="91"/>
      <c r="K95" s="22">
        <v>45</v>
      </c>
      <c r="L95" s="72">
        <f t="shared" si="13"/>
        <v>0</v>
      </c>
      <c r="M95" s="17" t="s">
        <v>16</v>
      </c>
      <c r="N95" s="18">
        <v>0</v>
      </c>
      <c r="O95" s="23">
        <f t="shared" si="14"/>
        <v>0</v>
      </c>
      <c r="P95" s="19"/>
      <c r="Q95" s="43">
        <f t="shared" si="15"/>
        <v>0</v>
      </c>
    </row>
    <row r="96" spans="1:17" ht="24.6" x14ac:dyDescent="0.65">
      <c r="A96" s="10">
        <v>92</v>
      </c>
      <c r="B96" s="10"/>
      <c r="C96" s="19" t="s">
        <v>246</v>
      </c>
      <c r="D96" s="71">
        <f>+'6'!I96</f>
        <v>0</v>
      </c>
      <c r="E96" s="90">
        <v>0</v>
      </c>
      <c r="F96" s="46">
        <f t="shared" si="0"/>
        <v>0</v>
      </c>
      <c r="G96" s="101">
        <v>0</v>
      </c>
      <c r="H96" s="99">
        <v>0</v>
      </c>
      <c r="I96" s="46">
        <f t="shared" si="12"/>
        <v>0</v>
      </c>
      <c r="J96" s="91"/>
      <c r="K96" s="20">
        <v>40</v>
      </c>
      <c r="L96" s="72">
        <f t="shared" si="13"/>
        <v>0</v>
      </c>
      <c r="M96" s="17" t="s">
        <v>16</v>
      </c>
      <c r="N96" s="18">
        <v>0</v>
      </c>
      <c r="O96" s="23">
        <f t="shared" si="14"/>
        <v>0</v>
      </c>
      <c r="P96" s="19"/>
      <c r="Q96" s="43">
        <f t="shared" si="15"/>
        <v>0</v>
      </c>
    </row>
    <row r="97" spans="1:17" ht="24.6" x14ac:dyDescent="0.65">
      <c r="A97" s="10">
        <v>93</v>
      </c>
      <c r="B97" s="10"/>
      <c r="C97" s="19" t="s">
        <v>349</v>
      </c>
      <c r="D97" s="71">
        <f>+'6'!I97</f>
        <v>0</v>
      </c>
      <c r="E97" s="90">
        <v>0</v>
      </c>
      <c r="F97" s="46">
        <f t="shared" si="0"/>
        <v>0</v>
      </c>
      <c r="G97" s="101">
        <v>0</v>
      </c>
      <c r="H97" s="99">
        <v>0</v>
      </c>
      <c r="I97" s="46">
        <f t="shared" si="12"/>
        <v>0</v>
      </c>
      <c r="J97" s="91"/>
      <c r="K97" s="22">
        <v>35</v>
      </c>
      <c r="L97" s="72">
        <f t="shared" si="13"/>
        <v>0</v>
      </c>
      <c r="M97" s="17" t="s">
        <v>16</v>
      </c>
      <c r="N97" s="18">
        <v>0</v>
      </c>
      <c r="O97" s="23">
        <f t="shared" si="14"/>
        <v>0</v>
      </c>
      <c r="P97" s="19"/>
      <c r="Q97" s="43">
        <f t="shared" si="15"/>
        <v>0</v>
      </c>
    </row>
    <row r="98" spans="1:17" ht="24.6" x14ac:dyDescent="0.65">
      <c r="A98" s="10">
        <v>94</v>
      </c>
      <c r="B98" s="10"/>
      <c r="C98" s="19" t="s">
        <v>350</v>
      </c>
      <c r="D98" s="71">
        <f>+'6'!I98</f>
        <v>0</v>
      </c>
      <c r="E98" s="90">
        <v>0</v>
      </c>
      <c r="F98" s="46">
        <f t="shared" si="0"/>
        <v>0</v>
      </c>
      <c r="G98" s="101">
        <v>0</v>
      </c>
      <c r="H98" s="99">
        <v>0</v>
      </c>
      <c r="I98" s="46">
        <f t="shared" si="12"/>
        <v>0</v>
      </c>
      <c r="J98" s="91"/>
      <c r="K98" s="22">
        <v>35</v>
      </c>
      <c r="L98" s="72">
        <f t="shared" si="13"/>
        <v>0</v>
      </c>
      <c r="M98" s="17" t="s">
        <v>16</v>
      </c>
      <c r="N98" s="18">
        <v>0</v>
      </c>
      <c r="O98" s="23">
        <f t="shared" si="14"/>
        <v>0</v>
      </c>
      <c r="P98" s="19"/>
      <c r="Q98" s="43">
        <f t="shared" si="15"/>
        <v>0</v>
      </c>
    </row>
    <row r="99" spans="1:17" ht="24.6" x14ac:dyDescent="0.65">
      <c r="A99" s="10">
        <v>95</v>
      </c>
      <c r="B99" s="10"/>
      <c r="C99" s="19" t="s">
        <v>351</v>
      </c>
      <c r="D99" s="71">
        <f>+'6'!I99</f>
        <v>0</v>
      </c>
      <c r="E99" s="90">
        <v>0</v>
      </c>
      <c r="F99" s="46">
        <f t="shared" si="0"/>
        <v>0</v>
      </c>
      <c r="G99" s="101">
        <v>0</v>
      </c>
      <c r="H99" s="99">
        <v>0</v>
      </c>
      <c r="I99" s="46">
        <f t="shared" si="12"/>
        <v>0</v>
      </c>
      <c r="J99" s="91"/>
      <c r="K99" s="22">
        <v>35</v>
      </c>
      <c r="L99" s="72">
        <f t="shared" si="13"/>
        <v>0</v>
      </c>
      <c r="M99" s="17" t="s">
        <v>16</v>
      </c>
      <c r="N99" s="18">
        <v>0</v>
      </c>
      <c r="O99" s="23">
        <f t="shared" si="14"/>
        <v>0</v>
      </c>
      <c r="P99" s="19"/>
      <c r="Q99" s="43">
        <f t="shared" si="15"/>
        <v>0</v>
      </c>
    </row>
    <row r="100" spans="1:17" ht="24.6" x14ac:dyDescent="0.65">
      <c r="A100" s="10">
        <v>96</v>
      </c>
      <c r="B100" s="10"/>
      <c r="C100" s="19" t="s">
        <v>275</v>
      </c>
      <c r="D100" s="71">
        <f>+'6'!I100</f>
        <v>0</v>
      </c>
      <c r="E100" s="90">
        <v>0</v>
      </c>
      <c r="F100" s="46">
        <f t="shared" si="0"/>
        <v>0</v>
      </c>
      <c r="G100" s="101">
        <v>0</v>
      </c>
      <c r="H100" s="99">
        <v>0</v>
      </c>
      <c r="I100" s="46">
        <f t="shared" si="12"/>
        <v>0</v>
      </c>
      <c r="J100" s="91"/>
      <c r="K100" s="22">
        <v>35</v>
      </c>
      <c r="L100" s="72">
        <f t="shared" si="13"/>
        <v>0</v>
      </c>
      <c r="M100" s="17" t="s">
        <v>16</v>
      </c>
      <c r="N100" s="18">
        <v>0</v>
      </c>
      <c r="O100" s="23">
        <f t="shared" si="14"/>
        <v>0</v>
      </c>
      <c r="P100" s="19"/>
      <c r="Q100" s="43">
        <f t="shared" si="15"/>
        <v>0</v>
      </c>
    </row>
    <row r="101" spans="1:17" ht="24.6" x14ac:dyDescent="0.65">
      <c r="A101" s="10">
        <v>97</v>
      </c>
      <c r="B101" s="10"/>
      <c r="C101" s="19" t="s">
        <v>352</v>
      </c>
      <c r="D101" s="71">
        <f>+'6'!I101</f>
        <v>0</v>
      </c>
      <c r="E101" s="90">
        <v>0</v>
      </c>
      <c r="F101" s="46">
        <f t="shared" si="0"/>
        <v>0</v>
      </c>
      <c r="G101" s="101">
        <v>0</v>
      </c>
      <c r="H101" s="99">
        <v>0</v>
      </c>
      <c r="I101" s="46">
        <f t="shared" si="12"/>
        <v>0</v>
      </c>
      <c r="J101" s="91"/>
      <c r="K101" s="22">
        <v>35</v>
      </c>
      <c r="L101" s="72">
        <f t="shared" si="13"/>
        <v>0</v>
      </c>
      <c r="M101" s="17" t="s">
        <v>16</v>
      </c>
      <c r="N101" s="18">
        <v>0</v>
      </c>
      <c r="O101" s="23">
        <f t="shared" si="14"/>
        <v>0</v>
      </c>
      <c r="P101" s="19"/>
      <c r="Q101" s="43">
        <f t="shared" si="15"/>
        <v>0</v>
      </c>
    </row>
    <row r="102" spans="1:17" ht="24.6" x14ac:dyDescent="0.65">
      <c r="A102" s="10">
        <v>98</v>
      </c>
      <c r="B102" s="10"/>
      <c r="C102" s="19" t="s">
        <v>276</v>
      </c>
      <c r="D102" s="71">
        <f>+'6'!I102</f>
        <v>0</v>
      </c>
      <c r="E102" s="90">
        <v>0</v>
      </c>
      <c r="F102" s="46">
        <f t="shared" si="0"/>
        <v>0</v>
      </c>
      <c r="G102" s="101">
        <v>0</v>
      </c>
      <c r="H102" s="99">
        <v>0</v>
      </c>
      <c r="I102" s="46">
        <f t="shared" si="12"/>
        <v>0</v>
      </c>
      <c r="J102" s="91"/>
      <c r="K102" s="22">
        <v>35</v>
      </c>
      <c r="L102" s="72">
        <f t="shared" si="13"/>
        <v>0</v>
      </c>
      <c r="M102" s="17" t="s">
        <v>16</v>
      </c>
      <c r="N102" s="18">
        <v>0</v>
      </c>
      <c r="O102" s="23">
        <f t="shared" si="14"/>
        <v>0</v>
      </c>
      <c r="P102" s="19"/>
      <c r="Q102" s="43">
        <f t="shared" si="15"/>
        <v>0</v>
      </c>
    </row>
    <row r="103" spans="1:17" ht="24.6" x14ac:dyDescent="0.65">
      <c r="A103" s="10">
        <v>99</v>
      </c>
      <c r="B103" s="10"/>
      <c r="C103" s="19" t="s">
        <v>277</v>
      </c>
      <c r="D103" s="71">
        <f>+'6'!I103</f>
        <v>0</v>
      </c>
      <c r="E103" s="90">
        <v>0</v>
      </c>
      <c r="F103" s="46">
        <f t="shared" si="0"/>
        <v>0</v>
      </c>
      <c r="G103" s="101">
        <v>0</v>
      </c>
      <c r="H103" s="99">
        <v>0</v>
      </c>
      <c r="I103" s="46">
        <f t="shared" si="12"/>
        <v>0</v>
      </c>
      <c r="J103" s="91"/>
      <c r="K103" s="22">
        <v>120</v>
      </c>
      <c r="L103" s="72">
        <f t="shared" si="13"/>
        <v>0</v>
      </c>
      <c r="M103" s="17" t="s">
        <v>16</v>
      </c>
      <c r="N103" s="18">
        <v>0</v>
      </c>
      <c r="O103" s="23">
        <f t="shared" si="14"/>
        <v>0</v>
      </c>
      <c r="P103" s="19"/>
      <c r="Q103" s="43">
        <f t="shared" si="15"/>
        <v>0</v>
      </c>
    </row>
    <row r="104" spans="1:17" ht="24.6" x14ac:dyDescent="0.65">
      <c r="A104" s="10">
        <v>100</v>
      </c>
      <c r="B104" s="10"/>
      <c r="C104" s="19" t="s">
        <v>278</v>
      </c>
      <c r="D104" s="71">
        <f>+'6'!I104</f>
        <v>0</v>
      </c>
      <c r="E104" s="90">
        <v>0</v>
      </c>
      <c r="F104" s="46">
        <f t="shared" si="0"/>
        <v>0</v>
      </c>
      <c r="G104" s="101">
        <v>0</v>
      </c>
      <c r="H104" s="99">
        <v>0</v>
      </c>
      <c r="I104" s="46">
        <f t="shared" si="12"/>
        <v>0</v>
      </c>
      <c r="J104" s="91"/>
      <c r="K104" s="22">
        <v>250</v>
      </c>
      <c r="L104" s="72">
        <f t="shared" si="13"/>
        <v>0</v>
      </c>
      <c r="M104" s="17" t="s">
        <v>16</v>
      </c>
      <c r="N104" s="18">
        <v>0</v>
      </c>
      <c r="O104" s="23">
        <f t="shared" si="14"/>
        <v>0</v>
      </c>
      <c r="P104" s="19"/>
      <c r="Q104" s="43">
        <f t="shared" si="15"/>
        <v>0</v>
      </c>
    </row>
    <row r="105" spans="1:17" ht="24.6" x14ac:dyDescent="0.65">
      <c r="A105" s="10">
        <v>101</v>
      </c>
      <c r="B105" s="10"/>
      <c r="C105" s="19" t="s">
        <v>279</v>
      </c>
      <c r="D105" s="71">
        <f>+'6'!I105</f>
        <v>11</v>
      </c>
      <c r="E105" s="90">
        <v>0</v>
      </c>
      <c r="F105" s="46">
        <f t="shared" si="0"/>
        <v>11</v>
      </c>
      <c r="G105" s="101">
        <v>0</v>
      </c>
      <c r="H105" s="99">
        <v>0</v>
      </c>
      <c r="I105" s="46">
        <f t="shared" si="12"/>
        <v>9</v>
      </c>
      <c r="J105" s="91">
        <v>2</v>
      </c>
      <c r="K105" s="20">
        <v>100</v>
      </c>
      <c r="L105" s="72">
        <f t="shared" si="13"/>
        <v>200</v>
      </c>
      <c r="M105" s="17" t="s">
        <v>16</v>
      </c>
      <c r="N105" s="18">
        <v>0</v>
      </c>
      <c r="O105" s="23">
        <f t="shared" si="14"/>
        <v>200</v>
      </c>
      <c r="P105" s="19"/>
      <c r="Q105" s="43">
        <f t="shared" si="15"/>
        <v>0</v>
      </c>
    </row>
    <row r="106" spans="1:17" ht="24.6" x14ac:dyDescent="0.65">
      <c r="A106" s="10">
        <v>102</v>
      </c>
      <c r="B106" s="10"/>
      <c r="C106" s="19" t="s">
        <v>280</v>
      </c>
      <c r="D106" s="71">
        <f>+'6'!I106</f>
        <v>9</v>
      </c>
      <c r="E106" s="90">
        <v>0</v>
      </c>
      <c r="F106" s="46">
        <f t="shared" si="0"/>
        <v>9</v>
      </c>
      <c r="G106" s="101">
        <v>0</v>
      </c>
      <c r="H106" s="99">
        <v>0</v>
      </c>
      <c r="I106" s="46">
        <f t="shared" si="12"/>
        <v>9</v>
      </c>
      <c r="J106" s="91"/>
      <c r="K106" s="20">
        <v>55</v>
      </c>
      <c r="L106" s="72">
        <f t="shared" si="13"/>
        <v>0</v>
      </c>
      <c r="M106" s="17" t="s">
        <v>16</v>
      </c>
      <c r="N106" s="18">
        <v>0</v>
      </c>
      <c r="O106" s="23">
        <f t="shared" si="14"/>
        <v>0</v>
      </c>
      <c r="P106" s="19"/>
      <c r="Q106" s="43">
        <f t="shared" si="15"/>
        <v>0</v>
      </c>
    </row>
    <row r="107" spans="1:17" ht="24.6" x14ac:dyDescent="0.65">
      <c r="A107" s="10">
        <v>103</v>
      </c>
      <c r="B107" s="10"/>
      <c r="C107" s="19" t="s">
        <v>281</v>
      </c>
      <c r="D107" s="71">
        <f>+'6'!I107</f>
        <v>9</v>
      </c>
      <c r="E107" s="90">
        <v>0</v>
      </c>
      <c r="F107" s="46">
        <f t="shared" si="0"/>
        <v>9</v>
      </c>
      <c r="G107" s="101">
        <v>0</v>
      </c>
      <c r="H107" s="99">
        <v>0</v>
      </c>
      <c r="I107" s="46">
        <f t="shared" si="12"/>
        <v>9</v>
      </c>
      <c r="J107" s="91"/>
      <c r="K107" s="20">
        <v>60</v>
      </c>
      <c r="L107" s="72">
        <f t="shared" si="13"/>
        <v>0</v>
      </c>
      <c r="M107" s="17" t="s">
        <v>16</v>
      </c>
      <c r="N107" s="18">
        <v>0</v>
      </c>
      <c r="O107" s="23">
        <f t="shared" si="14"/>
        <v>0</v>
      </c>
      <c r="P107" s="19"/>
      <c r="Q107" s="43">
        <f t="shared" si="15"/>
        <v>0</v>
      </c>
    </row>
    <row r="108" spans="1:17" ht="24.6" x14ac:dyDescent="0.65">
      <c r="A108" s="10">
        <v>104</v>
      </c>
      <c r="B108" s="10"/>
      <c r="C108" s="19" t="s">
        <v>282</v>
      </c>
      <c r="D108" s="71">
        <f>+'6'!I108</f>
        <v>0</v>
      </c>
      <c r="E108" s="90">
        <v>0</v>
      </c>
      <c r="F108" s="46">
        <f t="shared" si="0"/>
        <v>0</v>
      </c>
      <c r="G108" s="101">
        <v>0</v>
      </c>
      <c r="H108" s="99">
        <v>0</v>
      </c>
      <c r="I108" s="46">
        <f t="shared" si="12"/>
        <v>0</v>
      </c>
      <c r="J108" s="91"/>
      <c r="K108" s="20">
        <v>100</v>
      </c>
      <c r="L108" s="72">
        <f t="shared" si="13"/>
        <v>0</v>
      </c>
      <c r="M108" s="17" t="s">
        <v>16</v>
      </c>
      <c r="N108" s="18">
        <v>0</v>
      </c>
      <c r="O108" s="23">
        <f t="shared" si="14"/>
        <v>0</v>
      </c>
      <c r="P108" s="19"/>
      <c r="Q108" s="43">
        <f t="shared" si="15"/>
        <v>0</v>
      </c>
    </row>
    <row r="109" spans="1:17" ht="24.6" x14ac:dyDescent="0.65">
      <c r="A109" s="10">
        <v>105</v>
      </c>
      <c r="B109" s="10"/>
      <c r="C109" s="19" t="s">
        <v>100</v>
      </c>
      <c r="D109" s="71">
        <f>+'6'!I109</f>
        <v>8</v>
      </c>
      <c r="E109" s="90">
        <v>0</v>
      </c>
      <c r="F109" s="46">
        <f t="shared" si="0"/>
        <v>8</v>
      </c>
      <c r="G109" s="101">
        <v>0</v>
      </c>
      <c r="H109" s="99">
        <v>0</v>
      </c>
      <c r="I109" s="46">
        <f t="shared" si="12"/>
        <v>8</v>
      </c>
      <c r="J109" s="91"/>
      <c r="K109" s="20">
        <v>55</v>
      </c>
      <c r="L109" s="72">
        <f t="shared" si="13"/>
        <v>0</v>
      </c>
      <c r="M109" s="17" t="s">
        <v>16</v>
      </c>
      <c r="N109" s="18">
        <v>0</v>
      </c>
      <c r="O109" s="23">
        <f t="shared" si="14"/>
        <v>0</v>
      </c>
      <c r="P109" s="19"/>
      <c r="Q109" s="43">
        <f t="shared" si="15"/>
        <v>0</v>
      </c>
    </row>
    <row r="110" spans="1:17" ht="24.6" x14ac:dyDescent="0.65">
      <c r="A110" s="10">
        <v>106</v>
      </c>
      <c r="B110" s="10"/>
      <c r="C110" s="19" t="s">
        <v>101</v>
      </c>
      <c r="D110" s="71">
        <f>+'6'!I110</f>
        <v>0</v>
      </c>
      <c r="E110" s="90">
        <v>0</v>
      </c>
      <c r="F110" s="46">
        <f t="shared" si="0"/>
        <v>0</v>
      </c>
      <c r="G110" s="101">
        <v>0</v>
      </c>
      <c r="H110" s="99">
        <v>0</v>
      </c>
      <c r="I110" s="46">
        <f t="shared" si="12"/>
        <v>0</v>
      </c>
      <c r="J110" s="91"/>
      <c r="K110" s="22">
        <v>50</v>
      </c>
      <c r="L110" s="72">
        <f t="shared" si="13"/>
        <v>0</v>
      </c>
      <c r="M110" s="17" t="s">
        <v>16</v>
      </c>
      <c r="N110" s="18">
        <v>0</v>
      </c>
      <c r="O110" s="23">
        <f t="shared" si="14"/>
        <v>0</v>
      </c>
      <c r="P110" s="19"/>
      <c r="Q110" s="43">
        <f t="shared" si="15"/>
        <v>0</v>
      </c>
    </row>
    <row r="111" spans="1:17" ht="24.6" x14ac:dyDescent="0.65">
      <c r="A111" s="10">
        <v>107</v>
      </c>
      <c r="B111" s="10"/>
      <c r="C111" s="19" t="s">
        <v>102</v>
      </c>
      <c r="D111" s="71">
        <f>+'6'!I111</f>
        <v>0</v>
      </c>
      <c r="E111" s="90">
        <v>0</v>
      </c>
      <c r="F111" s="46">
        <f t="shared" si="0"/>
        <v>0</v>
      </c>
      <c r="G111" s="101">
        <v>0</v>
      </c>
      <c r="H111" s="99">
        <v>0</v>
      </c>
      <c r="I111" s="46">
        <f t="shared" si="12"/>
        <v>0</v>
      </c>
      <c r="J111" s="91"/>
      <c r="K111" s="22">
        <v>50</v>
      </c>
      <c r="L111" s="72">
        <f t="shared" si="13"/>
        <v>0</v>
      </c>
      <c r="M111" s="17" t="s">
        <v>16</v>
      </c>
      <c r="N111" s="18">
        <v>0</v>
      </c>
      <c r="O111" s="23">
        <f t="shared" si="14"/>
        <v>0</v>
      </c>
      <c r="P111" s="19"/>
      <c r="Q111" s="43">
        <f t="shared" si="15"/>
        <v>0</v>
      </c>
    </row>
    <row r="112" spans="1:17" ht="24.6" x14ac:dyDescent="0.65">
      <c r="A112" s="10">
        <v>108</v>
      </c>
      <c r="B112" s="10"/>
      <c r="C112" s="19" t="s">
        <v>283</v>
      </c>
      <c r="D112" s="71">
        <f>+'6'!I112</f>
        <v>0</v>
      </c>
      <c r="E112" s="90">
        <v>0</v>
      </c>
      <c r="F112" s="46">
        <f t="shared" si="0"/>
        <v>0</v>
      </c>
      <c r="G112" s="101">
        <v>0</v>
      </c>
      <c r="H112" s="99">
        <v>0</v>
      </c>
      <c r="I112" s="46">
        <f t="shared" si="12"/>
        <v>0</v>
      </c>
      <c r="J112" s="91"/>
      <c r="K112" s="20">
        <v>35</v>
      </c>
      <c r="L112" s="72">
        <f t="shared" si="13"/>
        <v>0</v>
      </c>
      <c r="M112" s="17" t="s">
        <v>16</v>
      </c>
      <c r="N112" s="18">
        <v>0</v>
      </c>
      <c r="O112" s="23">
        <f t="shared" si="14"/>
        <v>0</v>
      </c>
      <c r="P112" s="19"/>
      <c r="Q112" s="43">
        <f t="shared" si="15"/>
        <v>0</v>
      </c>
    </row>
    <row r="113" spans="1:17" ht="24.6" x14ac:dyDescent="0.65">
      <c r="A113" s="10">
        <v>109</v>
      </c>
      <c r="B113" s="10"/>
      <c r="C113" s="19" t="s">
        <v>284</v>
      </c>
      <c r="D113" s="71">
        <f>+'6'!I113</f>
        <v>0</v>
      </c>
      <c r="E113" s="90">
        <v>0</v>
      </c>
      <c r="F113" s="46">
        <f t="shared" si="0"/>
        <v>0</v>
      </c>
      <c r="G113" s="101">
        <v>0</v>
      </c>
      <c r="H113" s="99">
        <v>0</v>
      </c>
      <c r="I113" s="46">
        <f t="shared" si="12"/>
        <v>0</v>
      </c>
      <c r="J113" s="91"/>
      <c r="K113" s="20">
        <v>50</v>
      </c>
      <c r="L113" s="72">
        <f t="shared" si="13"/>
        <v>0</v>
      </c>
      <c r="M113" s="17" t="s">
        <v>16</v>
      </c>
      <c r="N113" s="18">
        <v>0</v>
      </c>
      <c r="O113" s="23">
        <f t="shared" si="14"/>
        <v>0</v>
      </c>
      <c r="P113" s="19"/>
      <c r="Q113" s="43">
        <f t="shared" si="15"/>
        <v>0</v>
      </c>
    </row>
    <row r="114" spans="1:17" ht="24.6" x14ac:dyDescent="0.65">
      <c r="A114" s="10">
        <v>110</v>
      </c>
      <c r="B114" s="10"/>
      <c r="C114" s="19" t="s">
        <v>353</v>
      </c>
      <c r="D114" s="71">
        <f>+'6'!I114</f>
        <v>0</v>
      </c>
      <c r="E114" s="90">
        <v>0</v>
      </c>
      <c r="F114" s="46">
        <f t="shared" si="0"/>
        <v>0</v>
      </c>
      <c r="G114" s="101">
        <v>0</v>
      </c>
      <c r="H114" s="99">
        <v>0</v>
      </c>
      <c r="I114" s="46">
        <f t="shared" si="12"/>
        <v>0</v>
      </c>
      <c r="J114" s="91"/>
      <c r="K114" s="20">
        <v>50</v>
      </c>
      <c r="L114" s="72">
        <f t="shared" si="13"/>
        <v>0</v>
      </c>
      <c r="M114" s="17" t="s">
        <v>16</v>
      </c>
      <c r="N114" s="18">
        <v>0</v>
      </c>
      <c r="O114" s="23">
        <f t="shared" si="14"/>
        <v>0</v>
      </c>
      <c r="P114" s="19"/>
      <c r="Q114" s="43">
        <f t="shared" si="15"/>
        <v>0</v>
      </c>
    </row>
    <row r="115" spans="1:17" ht="24.6" x14ac:dyDescent="0.65">
      <c r="A115" s="10">
        <v>111</v>
      </c>
      <c r="B115" s="10"/>
      <c r="C115" s="19" t="s">
        <v>355</v>
      </c>
      <c r="D115" s="71">
        <f>+'6'!I115</f>
        <v>0</v>
      </c>
      <c r="E115" s="90">
        <v>0</v>
      </c>
      <c r="F115" s="46">
        <f t="shared" si="0"/>
        <v>0</v>
      </c>
      <c r="G115" s="101">
        <v>0</v>
      </c>
      <c r="H115" s="99">
        <v>0</v>
      </c>
      <c r="I115" s="46">
        <f t="shared" si="12"/>
        <v>0</v>
      </c>
      <c r="J115" s="91"/>
      <c r="K115" s="20">
        <v>50</v>
      </c>
      <c r="L115" s="72">
        <f t="shared" si="13"/>
        <v>0</v>
      </c>
      <c r="M115" s="17" t="s">
        <v>16</v>
      </c>
      <c r="N115" s="18">
        <v>0</v>
      </c>
      <c r="O115" s="23">
        <f t="shared" si="14"/>
        <v>0</v>
      </c>
      <c r="P115" s="19"/>
      <c r="Q115" s="43">
        <f t="shared" si="15"/>
        <v>0</v>
      </c>
    </row>
    <row r="116" spans="1:17" ht="24.6" x14ac:dyDescent="0.65">
      <c r="A116" s="10">
        <v>112</v>
      </c>
      <c r="B116" s="10"/>
      <c r="C116" s="19" t="s">
        <v>354</v>
      </c>
      <c r="D116" s="71">
        <f>+'6'!I116</f>
        <v>0</v>
      </c>
      <c r="E116" s="90">
        <v>0</v>
      </c>
      <c r="F116" s="46">
        <f t="shared" si="0"/>
        <v>0</v>
      </c>
      <c r="G116" s="101">
        <v>0</v>
      </c>
      <c r="H116" s="99">
        <v>0</v>
      </c>
      <c r="I116" s="46">
        <f t="shared" si="12"/>
        <v>0</v>
      </c>
      <c r="J116" s="91"/>
      <c r="K116" s="20">
        <v>50</v>
      </c>
      <c r="L116" s="72">
        <f t="shared" si="13"/>
        <v>0</v>
      </c>
      <c r="M116" s="17" t="s">
        <v>16</v>
      </c>
      <c r="N116" s="18">
        <v>0</v>
      </c>
      <c r="O116" s="23">
        <f t="shared" si="14"/>
        <v>0</v>
      </c>
      <c r="P116" s="19"/>
      <c r="Q116" s="43">
        <f t="shared" si="15"/>
        <v>0</v>
      </c>
    </row>
    <row r="117" spans="1:17" ht="24.6" x14ac:dyDescent="0.65">
      <c r="A117" s="10">
        <v>113</v>
      </c>
      <c r="B117" s="10"/>
      <c r="C117" s="19" t="s">
        <v>356</v>
      </c>
      <c r="D117" s="71">
        <f>+'6'!I117</f>
        <v>0</v>
      </c>
      <c r="E117" s="90">
        <v>0</v>
      </c>
      <c r="F117" s="46">
        <f t="shared" si="0"/>
        <v>0</v>
      </c>
      <c r="G117" s="101">
        <v>0</v>
      </c>
      <c r="H117" s="99">
        <v>0</v>
      </c>
      <c r="I117" s="46">
        <f t="shared" si="12"/>
        <v>0</v>
      </c>
      <c r="J117" s="91"/>
      <c r="K117" s="20">
        <v>50</v>
      </c>
      <c r="L117" s="72">
        <f t="shared" si="13"/>
        <v>0</v>
      </c>
      <c r="M117" s="17" t="s">
        <v>16</v>
      </c>
      <c r="N117" s="18">
        <v>0</v>
      </c>
      <c r="O117" s="23">
        <f t="shared" si="14"/>
        <v>0</v>
      </c>
      <c r="P117" s="19"/>
      <c r="Q117" s="43">
        <f t="shared" si="15"/>
        <v>0</v>
      </c>
    </row>
    <row r="118" spans="1:17" ht="24.6" x14ac:dyDescent="0.65">
      <c r="A118" s="10">
        <v>114</v>
      </c>
      <c r="B118" s="10"/>
      <c r="C118" s="19" t="s">
        <v>145</v>
      </c>
      <c r="D118" s="71">
        <f>+'6'!I118</f>
        <v>0</v>
      </c>
      <c r="E118" s="90">
        <v>0</v>
      </c>
      <c r="F118" s="46">
        <f t="shared" si="0"/>
        <v>0</v>
      </c>
      <c r="G118" s="101">
        <v>0</v>
      </c>
      <c r="H118" s="99">
        <v>0</v>
      </c>
      <c r="I118" s="46">
        <f t="shared" si="12"/>
        <v>0</v>
      </c>
      <c r="J118" s="91"/>
      <c r="K118" s="20">
        <v>45</v>
      </c>
      <c r="L118" s="72">
        <f t="shared" si="13"/>
        <v>0</v>
      </c>
      <c r="M118" s="17" t="s">
        <v>16</v>
      </c>
      <c r="N118" s="18">
        <v>0</v>
      </c>
      <c r="O118" s="23">
        <f t="shared" si="14"/>
        <v>0</v>
      </c>
      <c r="P118" s="19"/>
      <c r="Q118" s="43">
        <f t="shared" si="15"/>
        <v>0</v>
      </c>
    </row>
    <row r="119" spans="1:17" ht="24.6" x14ac:dyDescent="0.65">
      <c r="A119" s="10">
        <v>115</v>
      </c>
      <c r="B119" s="10"/>
      <c r="C119" s="19" t="s">
        <v>146</v>
      </c>
      <c r="D119" s="71">
        <f>+'6'!I119</f>
        <v>0</v>
      </c>
      <c r="E119" s="90">
        <v>0</v>
      </c>
      <c r="F119" s="46">
        <f t="shared" si="0"/>
        <v>0</v>
      </c>
      <c r="G119" s="101">
        <v>0</v>
      </c>
      <c r="H119" s="99">
        <v>0</v>
      </c>
      <c r="I119" s="46">
        <f t="shared" si="12"/>
        <v>0</v>
      </c>
      <c r="J119" s="91"/>
      <c r="K119" s="20">
        <v>45</v>
      </c>
      <c r="L119" s="72">
        <f t="shared" si="13"/>
        <v>0</v>
      </c>
      <c r="M119" s="17" t="s">
        <v>16</v>
      </c>
      <c r="N119" s="18">
        <v>0</v>
      </c>
      <c r="O119" s="23">
        <f t="shared" si="14"/>
        <v>0</v>
      </c>
      <c r="P119" s="19"/>
      <c r="Q119" s="43">
        <f t="shared" si="15"/>
        <v>0</v>
      </c>
    </row>
    <row r="120" spans="1:17" ht="24.6" x14ac:dyDescent="0.65">
      <c r="A120" s="10">
        <v>116</v>
      </c>
      <c r="B120" s="10"/>
      <c r="C120" s="19" t="s">
        <v>147</v>
      </c>
      <c r="D120" s="71">
        <f>+'6'!I120</f>
        <v>0</v>
      </c>
      <c r="E120" s="90">
        <v>0</v>
      </c>
      <c r="F120" s="46">
        <f t="shared" si="0"/>
        <v>0</v>
      </c>
      <c r="G120" s="101">
        <v>0</v>
      </c>
      <c r="H120" s="99">
        <v>0</v>
      </c>
      <c r="I120" s="46">
        <f t="shared" si="12"/>
        <v>0</v>
      </c>
      <c r="J120" s="91"/>
      <c r="K120" s="20">
        <v>55</v>
      </c>
      <c r="L120" s="72">
        <f t="shared" si="13"/>
        <v>0</v>
      </c>
      <c r="M120" s="17" t="s">
        <v>16</v>
      </c>
      <c r="N120" s="18">
        <v>0</v>
      </c>
      <c r="O120" s="23">
        <f t="shared" si="14"/>
        <v>0</v>
      </c>
      <c r="P120" s="19"/>
      <c r="Q120" s="43">
        <f t="shared" si="15"/>
        <v>0</v>
      </c>
    </row>
    <row r="121" spans="1:17" ht="24.6" x14ac:dyDescent="0.65">
      <c r="A121" s="10">
        <v>117</v>
      </c>
      <c r="B121" s="10"/>
      <c r="C121" s="19" t="s">
        <v>457</v>
      </c>
      <c r="D121" s="71">
        <f>+'6'!I121</f>
        <v>10</v>
      </c>
      <c r="E121" s="90">
        <v>0</v>
      </c>
      <c r="F121" s="46">
        <f>D121+E121</f>
        <v>10</v>
      </c>
      <c r="G121" s="101">
        <v>0</v>
      </c>
      <c r="H121" s="99">
        <v>0</v>
      </c>
      <c r="I121" s="46">
        <f>+F121-G121-J121-H121</f>
        <v>10</v>
      </c>
      <c r="J121" s="91"/>
      <c r="K121" s="20">
        <v>45</v>
      </c>
      <c r="L121" s="72">
        <f>+K121*J121</f>
        <v>0</v>
      </c>
      <c r="M121" s="17" t="s">
        <v>16</v>
      </c>
      <c r="N121" s="18">
        <v>0</v>
      </c>
      <c r="O121" s="23">
        <f>SUM(L121-N121)</f>
        <v>0</v>
      </c>
      <c r="P121" s="19"/>
      <c r="Q121" s="43">
        <f>+L121*P121</f>
        <v>0</v>
      </c>
    </row>
    <row r="122" spans="1:17" ht="24" customHeight="1" x14ac:dyDescent="0.65">
      <c r="A122" s="10">
        <v>118</v>
      </c>
      <c r="B122" s="10"/>
      <c r="C122" s="19" t="s">
        <v>357</v>
      </c>
      <c r="D122" s="71">
        <f>+'6'!I122</f>
        <v>0</v>
      </c>
      <c r="E122" s="90">
        <v>0</v>
      </c>
      <c r="F122" s="46">
        <f t="shared" si="0"/>
        <v>0</v>
      </c>
      <c r="G122" s="101">
        <v>0</v>
      </c>
      <c r="H122" s="99">
        <v>0</v>
      </c>
      <c r="I122" s="46">
        <f t="shared" si="12"/>
        <v>0</v>
      </c>
      <c r="J122" s="91"/>
      <c r="K122" s="20">
        <v>50</v>
      </c>
      <c r="L122" s="72">
        <f t="shared" si="13"/>
        <v>0</v>
      </c>
      <c r="M122" s="17" t="s">
        <v>16</v>
      </c>
      <c r="N122" s="18">
        <v>0</v>
      </c>
      <c r="O122" s="23">
        <f t="shared" si="14"/>
        <v>0</v>
      </c>
      <c r="P122" s="19"/>
      <c r="Q122" s="43">
        <f t="shared" si="15"/>
        <v>0</v>
      </c>
    </row>
    <row r="123" spans="1:17" ht="24.6" x14ac:dyDescent="0.65">
      <c r="A123" s="10">
        <v>119</v>
      </c>
      <c r="B123" s="10"/>
      <c r="C123" s="19" t="s">
        <v>376</v>
      </c>
      <c r="D123" s="71">
        <f>+'6'!I123</f>
        <v>0</v>
      </c>
      <c r="E123" s="90">
        <v>0</v>
      </c>
      <c r="F123" s="46">
        <f t="shared" si="0"/>
        <v>0</v>
      </c>
      <c r="G123" s="101">
        <v>0</v>
      </c>
      <c r="H123" s="99">
        <v>0</v>
      </c>
      <c r="I123" s="46">
        <f t="shared" si="12"/>
        <v>0</v>
      </c>
      <c r="J123" s="91"/>
      <c r="K123" s="20">
        <v>50</v>
      </c>
      <c r="L123" s="72">
        <f t="shared" si="13"/>
        <v>0</v>
      </c>
      <c r="M123" s="17" t="s">
        <v>16</v>
      </c>
      <c r="N123" s="18">
        <v>0</v>
      </c>
      <c r="O123" s="23">
        <f t="shared" si="14"/>
        <v>0</v>
      </c>
      <c r="P123" s="19"/>
      <c r="Q123" s="43">
        <f t="shared" si="15"/>
        <v>0</v>
      </c>
    </row>
    <row r="124" spans="1:17" ht="24.6" x14ac:dyDescent="0.65">
      <c r="A124" s="10">
        <v>120</v>
      </c>
      <c r="B124" s="10"/>
      <c r="C124" s="19" t="s">
        <v>377</v>
      </c>
      <c r="D124" s="71">
        <f>+'6'!I124</f>
        <v>0</v>
      </c>
      <c r="E124" s="90">
        <v>0</v>
      </c>
      <c r="F124" s="46">
        <f t="shared" si="0"/>
        <v>0</v>
      </c>
      <c r="G124" s="101">
        <v>0</v>
      </c>
      <c r="H124" s="99">
        <v>0</v>
      </c>
      <c r="I124" s="46">
        <f t="shared" si="12"/>
        <v>0</v>
      </c>
      <c r="J124" s="91"/>
      <c r="K124" s="20">
        <v>50</v>
      </c>
      <c r="L124" s="72">
        <f t="shared" si="13"/>
        <v>0</v>
      </c>
      <c r="M124" s="17" t="s">
        <v>16</v>
      </c>
      <c r="N124" s="18">
        <v>0</v>
      </c>
      <c r="O124" s="23">
        <f t="shared" si="14"/>
        <v>0</v>
      </c>
      <c r="P124" s="19"/>
      <c r="Q124" s="43">
        <f t="shared" si="15"/>
        <v>0</v>
      </c>
    </row>
    <row r="125" spans="1:17" ht="24.6" x14ac:dyDescent="0.65">
      <c r="A125" s="10">
        <v>121</v>
      </c>
      <c r="B125" s="10"/>
      <c r="C125" s="19" t="s">
        <v>133</v>
      </c>
      <c r="D125" s="71">
        <f>+'6'!I125</f>
        <v>0</v>
      </c>
      <c r="E125" s="90">
        <v>0</v>
      </c>
      <c r="F125" s="46">
        <f t="shared" si="0"/>
        <v>0</v>
      </c>
      <c r="G125" s="101">
        <v>0</v>
      </c>
      <c r="H125" s="99">
        <v>0</v>
      </c>
      <c r="I125" s="46">
        <f t="shared" si="12"/>
        <v>0</v>
      </c>
      <c r="J125" s="91"/>
      <c r="K125" s="20">
        <v>40</v>
      </c>
      <c r="L125" s="72">
        <f t="shared" si="13"/>
        <v>0</v>
      </c>
      <c r="M125" s="17" t="s">
        <v>16</v>
      </c>
      <c r="N125" s="18">
        <v>0</v>
      </c>
      <c r="O125" s="23">
        <f t="shared" si="14"/>
        <v>0</v>
      </c>
      <c r="P125" s="19"/>
      <c r="Q125" s="43">
        <f t="shared" si="15"/>
        <v>0</v>
      </c>
    </row>
    <row r="126" spans="1:17" ht="24.6" x14ac:dyDescent="0.65">
      <c r="A126" s="10">
        <v>122</v>
      </c>
      <c r="B126" s="10"/>
      <c r="C126" s="19" t="s">
        <v>285</v>
      </c>
      <c r="D126" s="71">
        <f>+'6'!I126</f>
        <v>0</v>
      </c>
      <c r="E126" s="90">
        <v>0</v>
      </c>
      <c r="F126" s="46">
        <f t="shared" si="0"/>
        <v>0</v>
      </c>
      <c r="G126" s="101">
        <v>0</v>
      </c>
      <c r="H126" s="99">
        <v>0</v>
      </c>
      <c r="I126" s="46">
        <f t="shared" si="12"/>
        <v>0</v>
      </c>
      <c r="J126" s="91"/>
      <c r="K126" s="20">
        <v>40</v>
      </c>
      <c r="L126" s="72">
        <f t="shared" si="13"/>
        <v>0</v>
      </c>
      <c r="M126" s="17" t="s">
        <v>16</v>
      </c>
      <c r="N126" s="18">
        <v>0</v>
      </c>
      <c r="O126" s="23">
        <f t="shared" si="14"/>
        <v>0</v>
      </c>
      <c r="P126" s="19"/>
      <c r="Q126" s="43">
        <f t="shared" si="15"/>
        <v>0</v>
      </c>
    </row>
    <row r="127" spans="1:17" ht="24.6" x14ac:dyDescent="0.65">
      <c r="A127" s="10">
        <v>123</v>
      </c>
      <c r="B127" s="10"/>
      <c r="C127" s="19" t="s">
        <v>108</v>
      </c>
      <c r="D127" s="71">
        <f>+'6'!I127</f>
        <v>0</v>
      </c>
      <c r="E127" s="90">
        <v>0</v>
      </c>
      <c r="F127" s="46">
        <f t="shared" si="0"/>
        <v>0</v>
      </c>
      <c r="G127" s="101">
        <v>0</v>
      </c>
      <c r="H127" s="99">
        <v>0</v>
      </c>
      <c r="I127" s="46">
        <f t="shared" si="12"/>
        <v>0</v>
      </c>
      <c r="J127" s="91"/>
      <c r="K127" s="20">
        <v>40</v>
      </c>
      <c r="L127" s="72">
        <f t="shared" si="13"/>
        <v>0</v>
      </c>
      <c r="M127" s="17" t="s">
        <v>16</v>
      </c>
      <c r="N127" s="18">
        <v>0</v>
      </c>
      <c r="O127" s="23">
        <f t="shared" si="14"/>
        <v>0</v>
      </c>
      <c r="P127" s="19"/>
      <c r="Q127" s="43">
        <f t="shared" si="15"/>
        <v>0</v>
      </c>
    </row>
    <row r="128" spans="1:17" ht="24.6" x14ac:dyDescent="0.65">
      <c r="A128" s="10">
        <v>124</v>
      </c>
      <c r="B128" s="10"/>
      <c r="C128" s="19" t="s">
        <v>245</v>
      </c>
      <c r="D128" s="71">
        <f>+'6'!I128</f>
        <v>0</v>
      </c>
      <c r="E128" s="90">
        <v>0</v>
      </c>
      <c r="F128" s="46">
        <f t="shared" si="0"/>
        <v>0</v>
      </c>
      <c r="G128" s="101">
        <v>0</v>
      </c>
      <c r="H128" s="99">
        <v>0</v>
      </c>
      <c r="I128" s="46">
        <f t="shared" si="12"/>
        <v>0</v>
      </c>
      <c r="J128" s="91"/>
      <c r="K128" s="20">
        <v>40</v>
      </c>
      <c r="L128" s="72">
        <f t="shared" si="13"/>
        <v>0</v>
      </c>
      <c r="M128" s="17" t="s">
        <v>16</v>
      </c>
      <c r="N128" s="18">
        <v>0</v>
      </c>
      <c r="O128" s="23">
        <f t="shared" si="14"/>
        <v>0</v>
      </c>
      <c r="P128" s="19"/>
      <c r="Q128" s="43">
        <f t="shared" si="15"/>
        <v>0</v>
      </c>
    </row>
    <row r="129" spans="1:17" ht="24.6" x14ac:dyDescent="0.65">
      <c r="A129" s="10">
        <v>125</v>
      </c>
      <c r="B129" s="10"/>
      <c r="C129" s="19" t="s">
        <v>286</v>
      </c>
      <c r="D129" s="71">
        <f>+'6'!I129</f>
        <v>0</v>
      </c>
      <c r="E129" s="90">
        <v>0</v>
      </c>
      <c r="F129" s="46">
        <f t="shared" si="0"/>
        <v>0</v>
      </c>
      <c r="G129" s="101">
        <v>0</v>
      </c>
      <c r="H129" s="99">
        <v>0</v>
      </c>
      <c r="I129" s="46">
        <f t="shared" si="12"/>
        <v>0</v>
      </c>
      <c r="J129" s="91"/>
      <c r="K129" s="20">
        <v>55</v>
      </c>
      <c r="L129" s="72">
        <f t="shared" si="13"/>
        <v>0</v>
      </c>
      <c r="M129" s="17" t="s">
        <v>16</v>
      </c>
      <c r="N129" s="18">
        <v>0</v>
      </c>
      <c r="O129" s="23">
        <f t="shared" si="14"/>
        <v>0</v>
      </c>
      <c r="P129" s="19"/>
      <c r="Q129" s="43">
        <f t="shared" si="15"/>
        <v>0</v>
      </c>
    </row>
    <row r="130" spans="1:17" ht="24.6" x14ac:dyDescent="0.65">
      <c r="A130" s="10">
        <v>126</v>
      </c>
      <c r="B130" s="10"/>
      <c r="C130" s="19" t="s">
        <v>121</v>
      </c>
      <c r="D130" s="71">
        <f>+'6'!I130</f>
        <v>0</v>
      </c>
      <c r="E130" s="90">
        <v>0</v>
      </c>
      <c r="F130" s="46">
        <f t="shared" si="0"/>
        <v>0</v>
      </c>
      <c r="G130" s="101">
        <v>0</v>
      </c>
      <c r="H130" s="99">
        <v>0</v>
      </c>
      <c r="I130" s="46">
        <f t="shared" si="12"/>
        <v>0</v>
      </c>
      <c r="J130" s="91"/>
      <c r="K130" s="20">
        <v>60</v>
      </c>
      <c r="L130" s="72">
        <f t="shared" si="13"/>
        <v>0</v>
      </c>
      <c r="M130" s="17" t="s">
        <v>16</v>
      </c>
      <c r="N130" s="18">
        <v>0</v>
      </c>
      <c r="O130" s="23">
        <f t="shared" si="14"/>
        <v>0</v>
      </c>
      <c r="P130" s="19"/>
      <c r="Q130" s="43">
        <f t="shared" si="15"/>
        <v>0</v>
      </c>
    </row>
    <row r="131" spans="1:17" ht="24.6" x14ac:dyDescent="0.65">
      <c r="A131" s="10">
        <v>127</v>
      </c>
      <c r="B131" s="10" t="s">
        <v>529</v>
      </c>
      <c r="C131" s="19" t="s">
        <v>113</v>
      </c>
      <c r="D131" s="71">
        <f>+'6'!I131</f>
        <v>0</v>
      </c>
      <c r="E131" s="90">
        <v>0</v>
      </c>
      <c r="F131" s="46">
        <f t="shared" si="0"/>
        <v>0</v>
      </c>
      <c r="G131" s="101">
        <v>0</v>
      </c>
      <c r="H131" s="99">
        <v>0</v>
      </c>
      <c r="I131" s="46">
        <f t="shared" si="12"/>
        <v>0</v>
      </c>
      <c r="J131" s="91"/>
      <c r="K131" s="20">
        <v>50</v>
      </c>
      <c r="L131" s="72">
        <f t="shared" si="13"/>
        <v>0</v>
      </c>
      <c r="M131" s="17" t="s">
        <v>16</v>
      </c>
      <c r="N131" s="18">
        <v>0</v>
      </c>
      <c r="O131" s="23">
        <f t="shared" si="14"/>
        <v>0</v>
      </c>
      <c r="P131" s="19"/>
      <c r="Q131" s="43">
        <f t="shared" si="15"/>
        <v>0</v>
      </c>
    </row>
    <row r="132" spans="1:17" ht="24.6" x14ac:dyDescent="0.65">
      <c r="A132" s="10">
        <v>128</v>
      </c>
      <c r="B132" s="10"/>
      <c r="C132" s="19" t="s">
        <v>114</v>
      </c>
      <c r="D132" s="71">
        <f>+'6'!I132</f>
        <v>0</v>
      </c>
      <c r="E132" s="90">
        <v>0</v>
      </c>
      <c r="F132" s="46">
        <f t="shared" si="0"/>
        <v>0</v>
      </c>
      <c r="G132" s="101">
        <v>0</v>
      </c>
      <c r="H132" s="99">
        <v>0</v>
      </c>
      <c r="I132" s="46">
        <f t="shared" si="12"/>
        <v>0</v>
      </c>
      <c r="J132" s="91"/>
      <c r="K132" s="20">
        <v>100</v>
      </c>
      <c r="L132" s="72">
        <f t="shared" si="13"/>
        <v>0</v>
      </c>
      <c r="M132" s="17" t="s">
        <v>16</v>
      </c>
      <c r="N132" s="18">
        <v>0</v>
      </c>
      <c r="O132" s="23">
        <f t="shared" si="14"/>
        <v>0</v>
      </c>
      <c r="P132" s="19"/>
      <c r="Q132" s="43">
        <f t="shared" si="15"/>
        <v>0</v>
      </c>
    </row>
    <row r="133" spans="1:17" ht="24.6" x14ac:dyDescent="0.65">
      <c r="A133" s="10">
        <v>129</v>
      </c>
      <c r="B133" s="10"/>
      <c r="C133" s="19" t="s">
        <v>198</v>
      </c>
      <c r="D133" s="71">
        <f>+'6'!I133</f>
        <v>0</v>
      </c>
      <c r="E133" s="90">
        <v>0</v>
      </c>
      <c r="F133" s="46">
        <f t="shared" si="0"/>
        <v>0</v>
      </c>
      <c r="G133" s="101">
        <v>0</v>
      </c>
      <c r="H133" s="99">
        <v>0</v>
      </c>
      <c r="I133" s="46">
        <f t="shared" si="12"/>
        <v>0</v>
      </c>
      <c r="J133" s="91"/>
      <c r="K133" s="20">
        <v>25</v>
      </c>
      <c r="L133" s="72">
        <f t="shared" si="13"/>
        <v>0</v>
      </c>
      <c r="M133" s="17" t="s">
        <v>16</v>
      </c>
      <c r="N133" s="18">
        <v>0</v>
      </c>
      <c r="O133" s="23">
        <f t="shared" si="14"/>
        <v>0</v>
      </c>
      <c r="P133" s="19"/>
      <c r="Q133" s="43">
        <f t="shared" si="15"/>
        <v>0</v>
      </c>
    </row>
    <row r="134" spans="1:17" ht="24.6" x14ac:dyDescent="0.65">
      <c r="A134" s="10">
        <v>130</v>
      </c>
      <c r="B134" s="10" t="s">
        <v>532</v>
      </c>
      <c r="C134" s="19" t="s">
        <v>287</v>
      </c>
      <c r="D134" s="71">
        <f>+'6'!I134</f>
        <v>0</v>
      </c>
      <c r="E134" s="90">
        <v>0</v>
      </c>
      <c r="F134" s="46">
        <f t="shared" si="0"/>
        <v>0</v>
      </c>
      <c r="G134" s="101">
        <v>0</v>
      </c>
      <c r="H134" s="99">
        <v>0</v>
      </c>
      <c r="I134" s="46">
        <f t="shared" si="12"/>
        <v>0</v>
      </c>
      <c r="J134" s="91"/>
      <c r="K134" s="20">
        <v>50</v>
      </c>
      <c r="L134" s="72">
        <f t="shared" si="13"/>
        <v>0</v>
      </c>
      <c r="M134" s="17" t="s">
        <v>16</v>
      </c>
      <c r="N134" s="18">
        <v>0</v>
      </c>
      <c r="O134" s="23">
        <f t="shared" si="14"/>
        <v>0</v>
      </c>
      <c r="P134" s="19"/>
      <c r="Q134" s="43">
        <f t="shared" si="15"/>
        <v>0</v>
      </c>
    </row>
    <row r="135" spans="1:17" ht="24.6" x14ac:dyDescent="0.65">
      <c r="A135" s="10">
        <v>131</v>
      </c>
      <c r="B135" s="10"/>
      <c r="C135" s="19" t="s">
        <v>288</v>
      </c>
      <c r="D135" s="71">
        <f>+'6'!I135</f>
        <v>0</v>
      </c>
      <c r="E135" s="90">
        <v>0</v>
      </c>
      <c r="F135" s="46">
        <f t="shared" si="0"/>
        <v>0</v>
      </c>
      <c r="G135" s="101">
        <v>0</v>
      </c>
      <c r="H135" s="99">
        <v>0</v>
      </c>
      <c r="I135" s="46">
        <f t="shared" si="12"/>
        <v>0</v>
      </c>
      <c r="J135" s="91"/>
      <c r="K135" s="22">
        <v>40</v>
      </c>
      <c r="L135" s="72">
        <f t="shared" si="13"/>
        <v>0</v>
      </c>
      <c r="M135" s="17" t="s">
        <v>16</v>
      </c>
      <c r="N135" s="18">
        <v>0</v>
      </c>
      <c r="O135" s="23">
        <f t="shared" si="14"/>
        <v>0</v>
      </c>
      <c r="P135" s="19"/>
      <c r="Q135" s="43">
        <f t="shared" si="15"/>
        <v>0</v>
      </c>
    </row>
    <row r="136" spans="1:17" ht="24.6" x14ac:dyDescent="0.65">
      <c r="A136" s="10">
        <v>132</v>
      </c>
      <c r="B136" s="10" t="s">
        <v>531</v>
      </c>
      <c r="C136" s="19" t="s">
        <v>289</v>
      </c>
      <c r="D136" s="71">
        <f>+'6'!I136</f>
        <v>12</v>
      </c>
      <c r="E136" s="90">
        <v>0</v>
      </c>
      <c r="F136" s="46">
        <f t="shared" si="0"/>
        <v>12</v>
      </c>
      <c r="G136" s="101">
        <v>0</v>
      </c>
      <c r="H136" s="99">
        <v>0</v>
      </c>
      <c r="I136" s="46">
        <f t="shared" si="12"/>
        <v>11</v>
      </c>
      <c r="J136" s="91">
        <v>1</v>
      </c>
      <c r="K136" s="22">
        <v>50</v>
      </c>
      <c r="L136" s="72">
        <f t="shared" si="13"/>
        <v>50</v>
      </c>
      <c r="M136" s="17" t="s">
        <v>16</v>
      </c>
      <c r="N136" s="18">
        <v>0</v>
      </c>
      <c r="O136" s="23">
        <f t="shared" si="14"/>
        <v>50</v>
      </c>
      <c r="P136" s="19"/>
      <c r="Q136" s="43">
        <f t="shared" si="15"/>
        <v>0</v>
      </c>
    </row>
    <row r="137" spans="1:17" ht="24.6" x14ac:dyDescent="0.65">
      <c r="A137" s="10">
        <v>133</v>
      </c>
      <c r="B137" s="10" t="s">
        <v>533</v>
      </c>
      <c r="C137" s="19" t="s">
        <v>290</v>
      </c>
      <c r="D137" s="71">
        <f>+'6'!I137</f>
        <v>3</v>
      </c>
      <c r="E137" s="90">
        <v>0</v>
      </c>
      <c r="F137" s="46">
        <f t="shared" si="0"/>
        <v>3</v>
      </c>
      <c r="G137" s="101">
        <v>0</v>
      </c>
      <c r="H137" s="99">
        <v>0</v>
      </c>
      <c r="I137" s="46">
        <f t="shared" ref="I137:I200" si="16">+F137-G137-J137-H137</f>
        <v>2</v>
      </c>
      <c r="J137" s="91">
        <v>1</v>
      </c>
      <c r="K137" s="20">
        <v>60</v>
      </c>
      <c r="L137" s="72">
        <f t="shared" si="13"/>
        <v>60</v>
      </c>
      <c r="M137" s="17" t="s">
        <v>16</v>
      </c>
      <c r="N137" s="18">
        <v>0</v>
      </c>
      <c r="O137" s="23">
        <f t="shared" si="14"/>
        <v>60</v>
      </c>
      <c r="P137" s="19"/>
      <c r="Q137" s="43">
        <f t="shared" si="15"/>
        <v>0</v>
      </c>
    </row>
    <row r="138" spans="1:17" ht="24.6" x14ac:dyDescent="0.65">
      <c r="A138" s="10">
        <v>134</v>
      </c>
      <c r="B138" s="10"/>
      <c r="C138" s="19" t="s">
        <v>344</v>
      </c>
      <c r="D138" s="71">
        <f>+'6'!I138</f>
        <v>0</v>
      </c>
      <c r="E138" s="90">
        <v>0</v>
      </c>
      <c r="F138" s="46">
        <f t="shared" si="0"/>
        <v>0</v>
      </c>
      <c r="G138" s="101">
        <v>0</v>
      </c>
      <c r="H138" s="99">
        <v>0</v>
      </c>
      <c r="I138" s="46">
        <f t="shared" si="16"/>
        <v>0</v>
      </c>
      <c r="J138" s="91"/>
      <c r="K138" s="20">
        <v>50</v>
      </c>
      <c r="L138" s="72">
        <f t="shared" ref="L138:L201" si="17">+K138*J138</f>
        <v>0</v>
      </c>
      <c r="M138" s="17" t="s">
        <v>16</v>
      </c>
      <c r="N138" s="18">
        <v>0</v>
      </c>
      <c r="O138" s="23">
        <f t="shared" ref="O138:O201" si="18">SUM(L138-N138)</f>
        <v>0</v>
      </c>
      <c r="P138" s="19"/>
      <c r="Q138" s="43">
        <f t="shared" ref="Q138:Q201" si="19">+L138*P138</f>
        <v>0</v>
      </c>
    </row>
    <row r="139" spans="1:17" ht="24.6" x14ac:dyDescent="0.65">
      <c r="A139" s="10">
        <v>135</v>
      </c>
      <c r="B139" s="10"/>
      <c r="C139" s="19" t="s">
        <v>134</v>
      </c>
      <c r="D139" s="71">
        <f>+'6'!I139</f>
        <v>0</v>
      </c>
      <c r="E139" s="90">
        <v>0</v>
      </c>
      <c r="F139" s="46">
        <f t="shared" si="0"/>
        <v>0</v>
      </c>
      <c r="G139" s="101">
        <v>0</v>
      </c>
      <c r="H139" s="99">
        <v>0</v>
      </c>
      <c r="I139" s="46">
        <f t="shared" si="16"/>
        <v>0</v>
      </c>
      <c r="J139" s="91"/>
      <c r="K139" s="20">
        <v>35</v>
      </c>
      <c r="L139" s="72">
        <f t="shared" si="17"/>
        <v>0</v>
      </c>
      <c r="M139" s="17" t="s">
        <v>16</v>
      </c>
      <c r="N139" s="18">
        <v>0</v>
      </c>
      <c r="O139" s="23">
        <f t="shared" si="18"/>
        <v>0</v>
      </c>
      <c r="P139" s="19"/>
      <c r="Q139" s="43">
        <f t="shared" si="19"/>
        <v>0</v>
      </c>
    </row>
    <row r="140" spans="1:17" ht="24.6" x14ac:dyDescent="0.65">
      <c r="A140" s="10">
        <v>136</v>
      </c>
      <c r="B140" s="10" t="s">
        <v>534</v>
      </c>
      <c r="C140" s="19" t="s">
        <v>359</v>
      </c>
      <c r="D140" s="71">
        <f>+'6'!I140</f>
        <v>0</v>
      </c>
      <c r="E140" s="90">
        <v>0</v>
      </c>
      <c r="F140" s="46">
        <f t="shared" si="0"/>
        <v>0</v>
      </c>
      <c r="G140" s="101">
        <v>0</v>
      </c>
      <c r="H140" s="99">
        <v>0</v>
      </c>
      <c r="I140" s="46">
        <f t="shared" si="16"/>
        <v>0</v>
      </c>
      <c r="J140" s="91"/>
      <c r="K140" s="20">
        <v>10</v>
      </c>
      <c r="L140" s="72">
        <f t="shared" si="17"/>
        <v>0</v>
      </c>
      <c r="M140" s="17" t="s">
        <v>16</v>
      </c>
      <c r="N140" s="18">
        <v>0</v>
      </c>
      <c r="O140" s="23">
        <f t="shared" si="18"/>
        <v>0</v>
      </c>
      <c r="P140" s="19"/>
      <c r="Q140" s="43">
        <f t="shared" si="19"/>
        <v>0</v>
      </c>
    </row>
    <row r="141" spans="1:17" ht="24.6" x14ac:dyDescent="0.65">
      <c r="A141" s="10">
        <v>137</v>
      </c>
      <c r="B141" s="10"/>
      <c r="C141" s="19" t="s">
        <v>358</v>
      </c>
      <c r="D141" s="71">
        <f>+'6'!I141</f>
        <v>0</v>
      </c>
      <c r="E141" s="90">
        <v>0</v>
      </c>
      <c r="F141" s="46">
        <f t="shared" si="0"/>
        <v>0</v>
      </c>
      <c r="G141" s="101">
        <v>0</v>
      </c>
      <c r="H141" s="99">
        <v>0</v>
      </c>
      <c r="I141" s="46">
        <f t="shared" si="16"/>
        <v>0</v>
      </c>
      <c r="J141" s="91"/>
      <c r="K141" s="20">
        <v>10</v>
      </c>
      <c r="L141" s="72">
        <f t="shared" si="17"/>
        <v>0</v>
      </c>
      <c r="M141" s="17" t="s">
        <v>16</v>
      </c>
      <c r="N141" s="18">
        <v>0</v>
      </c>
      <c r="O141" s="23">
        <f t="shared" si="18"/>
        <v>0</v>
      </c>
      <c r="P141" s="19"/>
      <c r="Q141" s="43">
        <f t="shared" si="19"/>
        <v>0</v>
      </c>
    </row>
    <row r="142" spans="1:17" ht="24.6" x14ac:dyDescent="0.65">
      <c r="A142" s="10">
        <v>138</v>
      </c>
      <c r="B142" s="10"/>
      <c r="C142" s="19" t="s">
        <v>193</v>
      </c>
      <c r="D142" s="71">
        <f>+'6'!I142</f>
        <v>0</v>
      </c>
      <c r="E142" s="90">
        <v>0</v>
      </c>
      <c r="F142" s="46">
        <f t="shared" si="0"/>
        <v>0</v>
      </c>
      <c r="G142" s="101">
        <v>0</v>
      </c>
      <c r="H142" s="99">
        <v>0</v>
      </c>
      <c r="I142" s="46">
        <f t="shared" si="16"/>
        <v>0</v>
      </c>
      <c r="J142" s="91"/>
      <c r="K142" s="20">
        <v>10</v>
      </c>
      <c r="L142" s="72">
        <f t="shared" si="17"/>
        <v>0</v>
      </c>
      <c r="M142" s="17" t="s">
        <v>16</v>
      </c>
      <c r="N142" s="18">
        <v>0</v>
      </c>
      <c r="O142" s="23">
        <f t="shared" si="18"/>
        <v>0</v>
      </c>
      <c r="P142" s="19"/>
      <c r="Q142" s="43">
        <f t="shared" si="19"/>
        <v>0</v>
      </c>
    </row>
    <row r="143" spans="1:17" ht="24.6" x14ac:dyDescent="0.65">
      <c r="A143" s="10">
        <v>139</v>
      </c>
      <c r="B143" s="10"/>
      <c r="C143" s="19" t="s">
        <v>196</v>
      </c>
      <c r="D143" s="71">
        <f>+'6'!I143</f>
        <v>0</v>
      </c>
      <c r="E143" s="90">
        <v>0</v>
      </c>
      <c r="F143" s="46">
        <f t="shared" si="0"/>
        <v>0</v>
      </c>
      <c r="G143" s="101">
        <v>0</v>
      </c>
      <c r="H143" s="99">
        <v>0</v>
      </c>
      <c r="I143" s="46">
        <f t="shared" si="16"/>
        <v>0</v>
      </c>
      <c r="J143" s="91"/>
      <c r="K143" s="20">
        <v>10</v>
      </c>
      <c r="L143" s="72">
        <f t="shared" si="17"/>
        <v>0</v>
      </c>
      <c r="M143" s="17" t="s">
        <v>16</v>
      </c>
      <c r="N143" s="18">
        <v>0</v>
      </c>
      <c r="O143" s="23">
        <f t="shared" si="18"/>
        <v>0</v>
      </c>
      <c r="P143" s="19"/>
      <c r="Q143" s="43">
        <f t="shared" si="19"/>
        <v>0</v>
      </c>
    </row>
    <row r="144" spans="1:17" ht="24.6" x14ac:dyDescent="0.65">
      <c r="A144" s="10">
        <v>140</v>
      </c>
      <c r="B144" s="10"/>
      <c r="C144" s="19" t="s">
        <v>195</v>
      </c>
      <c r="D144" s="71">
        <f>+'6'!I144</f>
        <v>0</v>
      </c>
      <c r="E144" s="90">
        <v>0</v>
      </c>
      <c r="F144" s="46">
        <f t="shared" si="0"/>
        <v>0</v>
      </c>
      <c r="G144" s="101">
        <v>0</v>
      </c>
      <c r="H144" s="99">
        <v>0</v>
      </c>
      <c r="I144" s="46">
        <f t="shared" si="16"/>
        <v>0</v>
      </c>
      <c r="J144" s="91"/>
      <c r="K144" s="20">
        <v>10</v>
      </c>
      <c r="L144" s="72">
        <f t="shared" si="17"/>
        <v>0</v>
      </c>
      <c r="M144" s="17" t="s">
        <v>16</v>
      </c>
      <c r="N144" s="18">
        <v>0</v>
      </c>
      <c r="O144" s="23">
        <f t="shared" si="18"/>
        <v>0</v>
      </c>
      <c r="P144" s="19"/>
      <c r="Q144" s="43">
        <f t="shared" si="19"/>
        <v>0</v>
      </c>
    </row>
    <row r="145" spans="1:17" ht="24.75" customHeight="1" x14ac:dyDescent="0.65">
      <c r="A145" s="10">
        <v>141</v>
      </c>
      <c r="B145" s="10"/>
      <c r="C145" s="19" t="s">
        <v>197</v>
      </c>
      <c r="D145" s="71">
        <f>+'6'!I145</f>
        <v>0</v>
      </c>
      <c r="E145" s="90">
        <v>0</v>
      </c>
      <c r="F145" s="46">
        <f t="shared" si="0"/>
        <v>0</v>
      </c>
      <c r="G145" s="101">
        <v>0</v>
      </c>
      <c r="H145" s="99">
        <v>0</v>
      </c>
      <c r="I145" s="46">
        <f t="shared" si="16"/>
        <v>0</v>
      </c>
      <c r="J145" s="91"/>
      <c r="K145" s="20">
        <v>10</v>
      </c>
      <c r="L145" s="72">
        <f t="shared" si="17"/>
        <v>0</v>
      </c>
      <c r="M145" s="17" t="s">
        <v>16</v>
      </c>
      <c r="N145" s="18">
        <v>0</v>
      </c>
      <c r="O145" s="23">
        <f t="shared" si="18"/>
        <v>0</v>
      </c>
      <c r="P145" s="19"/>
      <c r="Q145" s="43">
        <f t="shared" si="19"/>
        <v>0</v>
      </c>
    </row>
    <row r="146" spans="1:17" ht="24.75" customHeight="1" x14ac:dyDescent="0.65">
      <c r="A146" s="10">
        <v>142</v>
      </c>
      <c r="B146" s="10"/>
      <c r="C146" s="19" t="s">
        <v>194</v>
      </c>
      <c r="D146" s="71">
        <f>+'6'!I146</f>
        <v>0</v>
      </c>
      <c r="E146" s="90">
        <v>0</v>
      </c>
      <c r="F146" s="46">
        <f t="shared" si="0"/>
        <v>0</v>
      </c>
      <c r="G146" s="101">
        <v>0</v>
      </c>
      <c r="H146" s="99">
        <v>0</v>
      </c>
      <c r="I146" s="46">
        <f t="shared" si="16"/>
        <v>0</v>
      </c>
      <c r="J146" s="91"/>
      <c r="K146" s="20">
        <v>10</v>
      </c>
      <c r="L146" s="72">
        <f t="shared" si="17"/>
        <v>0</v>
      </c>
      <c r="M146" s="17" t="s">
        <v>16</v>
      </c>
      <c r="N146" s="18">
        <v>0</v>
      </c>
      <c r="O146" s="23">
        <f t="shared" si="18"/>
        <v>0</v>
      </c>
      <c r="P146" s="19"/>
      <c r="Q146" s="43">
        <f t="shared" si="19"/>
        <v>0</v>
      </c>
    </row>
    <row r="147" spans="1:17" ht="24.75" customHeight="1" x14ac:dyDescent="0.65">
      <c r="A147" s="10">
        <v>143</v>
      </c>
      <c r="B147" s="10"/>
      <c r="C147" s="19" t="s">
        <v>291</v>
      </c>
      <c r="D147" s="71">
        <f>+'6'!I147</f>
        <v>0</v>
      </c>
      <c r="E147" s="90">
        <v>0</v>
      </c>
      <c r="F147" s="46">
        <f t="shared" si="0"/>
        <v>0</v>
      </c>
      <c r="G147" s="101">
        <v>0</v>
      </c>
      <c r="H147" s="99">
        <v>0</v>
      </c>
      <c r="I147" s="46">
        <f t="shared" si="16"/>
        <v>0</v>
      </c>
      <c r="J147" s="91"/>
      <c r="K147" s="20">
        <v>10</v>
      </c>
      <c r="L147" s="72">
        <f t="shared" si="17"/>
        <v>0</v>
      </c>
      <c r="M147" s="17" t="s">
        <v>16</v>
      </c>
      <c r="N147" s="18">
        <v>0</v>
      </c>
      <c r="O147" s="23">
        <f t="shared" si="18"/>
        <v>0</v>
      </c>
      <c r="P147" s="19"/>
      <c r="Q147" s="43">
        <f t="shared" si="19"/>
        <v>0</v>
      </c>
    </row>
    <row r="148" spans="1:17" ht="24.75" customHeight="1" x14ac:dyDescent="0.65">
      <c r="A148" s="10">
        <v>144</v>
      </c>
      <c r="B148" s="10"/>
      <c r="C148" s="19" t="s">
        <v>141</v>
      </c>
      <c r="D148" s="71">
        <f>+'6'!I148</f>
        <v>0</v>
      </c>
      <c r="E148" s="90">
        <v>0</v>
      </c>
      <c r="F148" s="46">
        <f t="shared" ref="F148:F211" si="20">D148+E148</f>
        <v>0</v>
      </c>
      <c r="G148" s="101">
        <v>0</v>
      </c>
      <c r="H148" s="99">
        <v>0</v>
      </c>
      <c r="I148" s="46">
        <f t="shared" si="16"/>
        <v>0</v>
      </c>
      <c r="J148" s="91"/>
      <c r="K148" s="20">
        <v>40</v>
      </c>
      <c r="L148" s="72">
        <f t="shared" si="17"/>
        <v>0</v>
      </c>
      <c r="M148" s="17" t="s">
        <v>16</v>
      </c>
      <c r="N148" s="18">
        <v>0</v>
      </c>
      <c r="O148" s="23">
        <f t="shared" si="18"/>
        <v>0</v>
      </c>
      <c r="P148" s="19"/>
      <c r="Q148" s="43">
        <f t="shared" si="19"/>
        <v>0</v>
      </c>
    </row>
    <row r="149" spans="1:17" ht="24.75" customHeight="1" x14ac:dyDescent="0.65">
      <c r="A149" s="10">
        <v>145</v>
      </c>
      <c r="B149" s="10"/>
      <c r="C149" s="19" t="s">
        <v>142</v>
      </c>
      <c r="D149" s="71">
        <f>+'6'!I149</f>
        <v>0</v>
      </c>
      <c r="E149" s="90">
        <v>0</v>
      </c>
      <c r="F149" s="46">
        <f t="shared" si="20"/>
        <v>0</v>
      </c>
      <c r="G149" s="101">
        <v>0</v>
      </c>
      <c r="H149" s="99">
        <v>0</v>
      </c>
      <c r="I149" s="46">
        <f t="shared" si="16"/>
        <v>0</v>
      </c>
      <c r="J149" s="91"/>
      <c r="K149" s="20">
        <v>50</v>
      </c>
      <c r="L149" s="72">
        <f t="shared" si="17"/>
        <v>0</v>
      </c>
      <c r="M149" s="17" t="s">
        <v>16</v>
      </c>
      <c r="N149" s="18">
        <v>0</v>
      </c>
      <c r="O149" s="23">
        <f t="shared" si="18"/>
        <v>0</v>
      </c>
      <c r="P149" s="19"/>
      <c r="Q149" s="43">
        <f t="shared" si="19"/>
        <v>0</v>
      </c>
    </row>
    <row r="150" spans="1:17" ht="24.6" x14ac:dyDescent="0.65">
      <c r="A150" s="10">
        <v>146</v>
      </c>
      <c r="B150" s="10"/>
      <c r="C150" s="19" t="s">
        <v>135</v>
      </c>
      <c r="D150" s="71">
        <f>+'6'!I150</f>
        <v>0</v>
      </c>
      <c r="E150" s="90">
        <v>0</v>
      </c>
      <c r="F150" s="46">
        <f t="shared" si="20"/>
        <v>0</v>
      </c>
      <c r="G150" s="101">
        <v>0</v>
      </c>
      <c r="H150" s="99">
        <v>0</v>
      </c>
      <c r="I150" s="46">
        <f t="shared" si="16"/>
        <v>0</v>
      </c>
      <c r="J150" s="91"/>
      <c r="K150" s="20">
        <v>55</v>
      </c>
      <c r="L150" s="72">
        <f t="shared" si="17"/>
        <v>0</v>
      </c>
      <c r="M150" s="17" t="s">
        <v>16</v>
      </c>
      <c r="N150" s="18">
        <v>0</v>
      </c>
      <c r="O150" s="23">
        <f t="shared" si="18"/>
        <v>0</v>
      </c>
      <c r="P150" s="19"/>
      <c r="Q150" s="43">
        <f t="shared" si="19"/>
        <v>0</v>
      </c>
    </row>
    <row r="151" spans="1:17" ht="24.6" x14ac:dyDescent="0.65">
      <c r="A151" s="10">
        <v>147</v>
      </c>
      <c r="B151" s="10"/>
      <c r="C151" s="19" t="s">
        <v>144</v>
      </c>
      <c r="D151" s="71">
        <f>+'6'!I151</f>
        <v>0</v>
      </c>
      <c r="E151" s="90">
        <v>0</v>
      </c>
      <c r="F151" s="46">
        <f t="shared" si="20"/>
        <v>0</v>
      </c>
      <c r="G151" s="101">
        <v>0</v>
      </c>
      <c r="H151" s="99">
        <v>0</v>
      </c>
      <c r="I151" s="46">
        <f t="shared" si="16"/>
        <v>0</v>
      </c>
      <c r="J151" s="91"/>
      <c r="K151" s="20">
        <v>55</v>
      </c>
      <c r="L151" s="72">
        <f t="shared" si="17"/>
        <v>0</v>
      </c>
      <c r="M151" s="17" t="s">
        <v>16</v>
      </c>
      <c r="N151" s="18">
        <v>0</v>
      </c>
      <c r="O151" s="23">
        <f t="shared" si="18"/>
        <v>0</v>
      </c>
      <c r="P151" s="19"/>
      <c r="Q151" s="43">
        <f t="shared" si="19"/>
        <v>0</v>
      </c>
    </row>
    <row r="152" spans="1:17" ht="24.6" x14ac:dyDescent="0.65">
      <c r="A152" s="10">
        <v>148</v>
      </c>
      <c r="B152" s="10"/>
      <c r="C152" s="19" t="s">
        <v>143</v>
      </c>
      <c r="D152" s="71">
        <f>+'6'!I152</f>
        <v>0</v>
      </c>
      <c r="E152" s="90">
        <v>0</v>
      </c>
      <c r="F152" s="46">
        <f t="shared" si="20"/>
        <v>0</v>
      </c>
      <c r="G152" s="101">
        <v>0</v>
      </c>
      <c r="H152" s="99">
        <v>0</v>
      </c>
      <c r="I152" s="46">
        <f t="shared" si="16"/>
        <v>0</v>
      </c>
      <c r="J152" s="91"/>
      <c r="K152" s="20">
        <v>55</v>
      </c>
      <c r="L152" s="72">
        <f t="shared" si="17"/>
        <v>0</v>
      </c>
      <c r="M152" s="17" t="s">
        <v>16</v>
      </c>
      <c r="N152" s="18">
        <v>0</v>
      </c>
      <c r="O152" s="23">
        <f t="shared" si="18"/>
        <v>0</v>
      </c>
      <c r="P152" s="19"/>
      <c r="Q152" s="43">
        <f t="shared" si="19"/>
        <v>0</v>
      </c>
    </row>
    <row r="153" spans="1:17" ht="24.6" x14ac:dyDescent="0.65">
      <c r="A153" s="10">
        <v>149</v>
      </c>
      <c r="B153" s="10"/>
      <c r="C153" s="19" t="s">
        <v>137</v>
      </c>
      <c r="D153" s="71">
        <f>+'6'!I153</f>
        <v>0</v>
      </c>
      <c r="E153" s="90">
        <v>0</v>
      </c>
      <c r="F153" s="46">
        <f t="shared" si="20"/>
        <v>0</v>
      </c>
      <c r="G153" s="101">
        <v>0</v>
      </c>
      <c r="H153" s="99">
        <v>0</v>
      </c>
      <c r="I153" s="46">
        <f t="shared" si="16"/>
        <v>0</v>
      </c>
      <c r="J153" s="91"/>
      <c r="K153" s="20">
        <v>30</v>
      </c>
      <c r="L153" s="72">
        <f t="shared" si="17"/>
        <v>0</v>
      </c>
      <c r="M153" s="17" t="s">
        <v>16</v>
      </c>
      <c r="N153" s="18">
        <v>0</v>
      </c>
      <c r="O153" s="23">
        <f t="shared" si="18"/>
        <v>0</v>
      </c>
      <c r="P153" s="19"/>
      <c r="Q153" s="43">
        <f t="shared" si="19"/>
        <v>0</v>
      </c>
    </row>
    <row r="154" spans="1:17" ht="24.6" x14ac:dyDescent="0.65">
      <c r="A154" s="10">
        <v>150</v>
      </c>
      <c r="B154" s="10" t="s">
        <v>530</v>
      </c>
      <c r="C154" s="19" t="s">
        <v>292</v>
      </c>
      <c r="D154" s="71">
        <f>+'6'!I154</f>
        <v>0</v>
      </c>
      <c r="E154" s="90">
        <v>0</v>
      </c>
      <c r="F154" s="46">
        <f t="shared" si="20"/>
        <v>0</v>
      </c>
      <c r="G154" s="101">
        <v>0</v>
      </c>
      <c r="H154" s="99">
        <v>0</v>
      </c>
      <c r="I154" s="46">
        <f t="shared" si="16"/>
        <v>0</v>
      </c>
      <c r="J154" s="91"/>
      <c r="K154" s="20">
        <v>25</v>
      </c>
      <c r="L154" s="72">
        <f t="shared" si="17"/>
        <v>0</v>
      </c>
      <c r="M154" s="17" t="s">
        <v>16</v>
      </c>
      <c r="N154" s="18">
        <v>0</v>
      </c>
      <c r="O154" s="23">
        <f t="shared" si="18"/>
        <v>0</v>
      </c>
      <c r="P154" s="19"/>
      <c r="Q154" s="43">
        <f t="shared" si="19"/>
        <v>0</v>
      </c>
    </row>
    <row r="155" spans="1:17" ht="24.6" x14ac:dyDescent="0.65">
      <c r="A155" s="10">
        <v>151</v>
      </c>
      <c r="B155" s="10" t="s">
        <v>535</v>
      </c>
      <c r="C155" s="19" t="s">
        <v>293</v>
      </c>
      <c r="D155" s="71">
        <f>+'6'!I155</f>
        <v>0</v>
      </c>
      <c r="E155" s="90">
        <v>0</v>
      </c>
      <c r="F155" s="46">
        <f t="shared" si="20"/>
        <v>0</v>
      </c>
      <c r="G155" s="101">
        <v>0</v>
      </c>
      <c r="H155" s="99">
        <v>0</v>
      </c>
      <c r="I155" s="46">
        <f t="shared" si="16"/>
        <v>0</v>
      </c>
      <c r="J155" s="91"/>
      <c r="K155" s="20">
        <v>25</v>
      </c>
      <c r="L155" s="72">
        <f t="shared" si="17"/>
        <v>0</v>
      </c>
      <c r="M155" s="17" t="s">
        <v>16</v>
      </c>
      <c r="N155" s="18">
        <v>0</v>
      </c>
      <c r="O155" s="23">
        <f t="shared" si="18"/>
        <v>0</v>
      </c>
      <c r="P155" s="19"/>
      <c r="Q155" s="43">
        <f t="shared" si="19"/>
        <v>0</v>
      </c>
    </row>
    <row r="156" spans="1:17" ht="24.6" x14ac:dyDescent="0.65">
      <c r="A156" s="10">
        <v>152</v>
      </c>
      <c r="B156" s="10"/>
      <c r="C156" s="19" t="s">
        <v>294</v>
      </c>
      <c r="D156" s="71">
        <f>+'6'!I156</f>
        <v>0</v>
      </c>
      <c r="E156" s="90">
        <v>0</v>
      </c>
      <c r="F156" s="46">
        <f t="shared" si="20"/>
        <v>0</v>
      </c>
      <c r="G156" s="101">
        <v>0</v>
      </c>
      <c r="H156" s="99">
        <v>0</v>
      </c>
      <c r="I156" s="46">
        <f t="shared" si="16"/>
        <v>0</v>
      </c>
      <c r="J156" s="91"/>
      <c r="K156" s="20">
        <v>55</v>
      </c>
      <c r="L156" s="72">
        <f t="shared" si="17"/>
        <v>0</v>
      </c>
      <c r="M156" s="17" t="s">
        <v>16</v>
      </c>
      <c r="N156" s="18">
        <v>0</v>
      </c>
      <c r="O156" s="23">
        <f t="shared" si="18"/>
        <v>0</v>
      </c>
      <c r="P156" s="19"/>
      <c r="Q156" s="43">
        <f t="shared" si="19"/>
        <v>0</v>
      </c>
    </row>
    <row r="157" spans="1:17" ht="24.6" x14ac:dyDescent="0.65">
      <c r="A157" s="10">
        <v>153</v>
      </c>
      <c r="B157" s="10" t="s">
        <v>536</v>
      </c>
      <c r="C157" s="19" t="s">
        <v>295</v>
      </c>
      <c r="D157" s="71">
        <f>+'6'!I157</f>
        <v>0</v>
      </c>
      <c r="E157" s="90">
        <v>0</v>
      </c>
      <c r="F157" s="46">
        <f t="shared" si="20"/>
        <v>0</v>
      </c>
      <c r="G157" s="101">
        <v>0</v>
      </c>
      <c r="H157" s="99">
        <v>0</v>
      </c>
      <c r="I157" s="46">
        <f t="shared" si="16"/>
        <v>0</v>
      </c>
      <c r="J157" s="91"/>
      <c r="K157" s="20">
        <v>50</v>
      </c>
      <c r="L157" s="72">
        <f t="shared" si="17"/>
        <v>0</v>
      </c>
      <c r="M157" s="17" t="s">
        <v>16</v>
      </c>
      <c r="N157" s="18">
        <v>0</v>
      </c>
      <c r="O157" s="23">
        <f t="shared" si="18"/>
        <v>0</v>
      </c>
      <c r="P157" s="19"/>
      <c r="Q157" s="43">
        <f t="shared" si="19"/>
        <v>0</v>
      </c>
    </row>
    <row r="158" spans="1:17" ht="24.6" x14ac:dyDescent="0.65">
      <c r="A158" s="10">
        <v>154</v>
      </c>
      <c r="B158" s="10"/>
      <c r="C158" s="19" t="s">
        <v>363</v>
      </c>
      <c r="D158" s="71">
        <f>+'6'!I158</f>
        <v>0</v>
      </c>
      <c r="E158" s="90">
        <v>0</v>
      </c>
      <c r="F158" s="46">
        <f t="shared" si="20"/>
        <v>0</v>
      </c>
      <c r="G158" s="101">
        <v>0</v>
      </c>
      <c r="H158" s="99">
        <v>0</v>
      </c>
      <c r="I158" s="46">
        <f t="shared" si="16"/>
        <v>0</v>
      </c>
      <c r="J158" s="91"/>
      <c r="K158" s="20">
        <v>65</v>
      </c>
      <c r="L158" s="72">
        <f t="shared" si="17"/>
        <v>0</v>
      </c>
      <c r="M158" s="17" t="s">
        <v>16</v>
      </c>
      <c r="N158" s="18">
        <v>0</v>
      </c>
      <c r="O158" s="23">
        <f t="shared" si="18"/>
        <v>0</v>
      </c>
      <c r="P158" s="19"/>
      <c r="Q158" s="43">
        <f t="shared" si="19"/>
        <v>0</v>
      </c>
    </row>
    <row r="159" spans="1:17" ht="24.6" x14ac:dyDescent="0.65">
      <c r="A159" s="10">
        <v>155</v>
      </c>
      <c r="B159" s="10"/>
      <c r="C159" s="19" t="s">
        <v>364</v>
      </c>
      <c r="D159" s="71">
        <f>+'6'!I159</f>
        <v>0</v>
      </c>
      <c r="E159" s="90">
        <v>0</v>
      </c>
      <c r="F159" s="46">
        <f t="shared" si="20"/>
        <v>0</v>
      </c>
      <c r="G159" s="101">
        <v>0</v>
      </c>
      <c r="H159" s="99">
        <v>0</v>
      </c>
      <c r="I159" s="46">
        <f t="shared" si="16"/>
        <v>0</v>
      </c>
      <c r="J159" s="91"/>
      <c r="K159" s="20">
        <v>50</v>
      </c>
      <c r="L159" s="72">
        <f t="shared" si="17"/>
        <v>0</v>
      </c>
      <c r="M159" s="17" t="s">
        <v>16</v>
      </c>
      <c r="N159" s="18">
        <v>0</v>
      </c>
      <c r="O159" s="23">
        <f t="shared" si="18"/>
        <v>0</v>
      </c>
      <c r="P159" s="19"/>
      <c r="Q159" s="43">
        <f t="shared" si="19"/>
        <v>0</v>
      </c>
    </row>
    <row r="160" spans="1:17" ht="24.6" x14ac:dyDescent="0.65">
      <c r="A160" s="10">
        <v>156</v>
      </c>
      <c r="B160" s="10"/>
      <c r="C160" s="19" t="s">
        <v>365</v>
      </c>
      <c r="D160" s="71">
        <f>+'6'!I160</f>
        <v>0</v>
      </c>
      <c r="E160" s="90">
        <v>0</v>
      </c>
      <c r="F160" s="46">
        <f t="shared" si="20"/>
        <v>0</v>
      </c>
      <c r="G160" s="101">
        <v>0</v>
      </c>
      <c r="H160" s="99">
        <v>0</v>
      </c>
      <c r="I160" s="46">
        <f t="shared" si="16"/>
        <v>0</v>
      </c>
      <c r="J160" s="91"/>
      <c r="K160" s="20">
        <v>50</v>
      </c>
      <c r="L160" s="72">
        <f t="shared" si="17"/>
        <v>0</v>
      </c>
      <c r="M160" s="17" t="s">
        <v>16</v>
      </c>
      <c r="N160" s="18">
        <v>0</v>
      </c>
      <c r="O160" s="23">
        <f t="shared" si="18"/>
        <v>0</v>
      </c>
      <c r="P160" s="19"/>
      <c r="Q160" s="43">
        <f t="shared" si="19"/>
        <v>0</v>
      </c>
    </row>
    <row r="161" spans="1:17" ht="24.6" x14ac:dyDescent="0.65">
      <c r="A161" s="10">
        <v>157</v>
      </c>
      <c r="B161" s="10"/>
      <c r="C161" s="19" t="s">
        <v>366</v>
      </c>
      <c r="D161" s="71">
        <f>+'6'!I161</f>
        <v>0</v>
      </c>
      <c r="E161" s="90">
        <v>0</v>
      </c>
      <c r="F161" s="46">
        <f t="shared" si="20"/>
        <v>0</v>
      </c>
      <c r="G161" s="101">
        <v>0</v>
      </c>
      <c r="H161" s="99">
        <v>0</v>
      </c>
      <c r="I161" s="46">
        <f t="shared" si="16"/>
        <v>0</v>
      </c>
      <c r="J161" s="91"/>
      <c r="K161" s="20">
        <v>60</v>
      </c>
      <c r="L161" s="72">
        <f t="shared" si="17"/>
        <v>0</v>
      </c>
      <c r="M161" s="17" t="s">
        <v>16</v>
      </c>
      <c r="N161" s="18">
        <v>0</v>
      </c>
      <c r="O161" s="23">
        <f t="shared" si="18"/>
        <v>0</v>
      </c>
      <c r="P161" s="19"/>
      <c r="Q161" s="43">
        <f t="shared" si="19"/>
        <v>0</v>
      </c>
    </row>
    <row r="162" spans="1:17" ht="24.6" x14ac:dyDescent="0.65">
      <c r="A162" s="10">
        <v>158</v>
      </c>
      <c r="B162" s="10"/>
      <c r="C162" s="19" t="s">
        <v>367</v>
      </c>
      <c r="D162" s="71">
        <f>+'6'!I162</f>
        <v>0</v>
      </c>
      <c r="E162" s="90">
        <v>0</v>
      </c>
      <c r="F162" s="46">
        <f t="shared" si="20"/>
        <v>0</v>
      </c>
      <c r="G162" s="101">
        <v>0</v>
      </c>
      <c r="H162" s="99">
        <v>0</v>
      </c>
      <c r="I162" s="46">
        <f t="shared" si="16"/>
        <v>0</v>
      </c>
      <c r="J162" s="91"/>
      <c r="K162" s="20">
        <v>60</v>
      </c>
      <c r="L162" s="72">
        <f t="shared" si="17"/>
        <v>0</v>
      </c>
      <c r="M162" s="17" t="s">
        <v>16</v>
      </c>
      <c r="N162" s="18">
        <v>0</v>
      </c>
      <c r="O162" s="23">
        <f t="shared" si="18"/>
        <v>0</v>
      </c>
      <c r="P162" s="19"/>
      <c r="Q162" s="43">
        <f t="shared" si="19"/>
        <v>0</v>
      </c>
    </row>
    <row r="163" spans="1:17" ht="24.6" x14ac:dyDescent="0.65">
      <c r="A163" s="10">
        <v>159</v>
      </c>
      <c r="B163" s="10"/>
      <c r="C163" s="19" t="s">
        <v>360</v>
      </c>
      <c r="D163" s="71">
        <f>+'6'!I163</f>
        <v>0</v>
      </c>
      <c r="E163" s="90">
        <v>0</v>
      </c>
      <c r="F163" s="46">
        <f t="shared" si="20"/>
        <v>0</v>
      </c>
      <c r="G163" s="101">
        <v>0</v>
      </c>
      <c r="H163" s="99">
        <v>0</v>
      </c>
      <c r="I163" s="46">
        <f t="shared" si="16"/>
        <v>0</v>
      </c>
      <c r="J163" s="91"/>
      <c r="K163" s="20">
        <v>40</v>
      </c>
      <c r="L163" s="72">
        <f t="shared" si="17"/>
        <v>0</v>
      </c>
      <c r="M163" s="17" t="s">
        <v>16</v>
      </c>
      <c r="N163" s="18">
        <v>0</v>
      </c>
      <c r="O163" s="23">
        <f t="shared" si="18"/>
        <v>0</v>
      </c>
      <c r="P163" s="19"/>
      <c r="Q163" s="43">
        <f t="shared" si="19"/>
        <v>0</v>
      </c>
    </row>
    <row r="164" spans="1:17" ht="24.6" x14ac:dyDescent="0.65">
      <c r="A164" s="10">
        <v>160</v>
      </c>
      <c r="B164" s="10"/>
      <c r="C164" s="19" t="s">
        <v>148</v>
      </c>
      <c r="D164" s="71">
        <f>+'6'!I164</f>
        <v>0</v>
      </c>
      <c r="E164" s="90">
        <v>0</v>
      </c>
      <c r="F164" s="46">
        <f t="shared" si="20"/>
        <v>0</v>
      </c>
      <c r="G164" s="101">
        <v>0</v>
      </c>
      <c r="H164" s="99">
        <v>0</v>
      </c>
      <c r="I164" s="46">
        <f t="shared" si="16"/>
        <v>0</v>
      </c>
      <c r="J164" s="91"/>
      <c r="K164" s="20">
        <v>45</v>
      </c>
      <c r="L164" s="72">
        <f t="shared" si="17"/>
        <v>0</v>
      </c>
      <c r="M164" s="17" t="s">
        <v>16</v>
      </c>
      <c r="N164" s="18">
        <v>0</v>
      </c>
      <c r="O164" s="23">
        <f t="shared" si="18"/>
        <v>0</v>
      </c>
      <c r="P164" s="19"/>
      <c r="Q164" s="43">
        <f t="shared" si="19"/>
        <v>0</v>
      </c>
    </row>
    <row r="165" spans="1:17" ht="24.6" x14ac:dyDescent="0.65">
      <c r="A165" s="10">
        <v>161</v>
      </c>
      <c r="B165" s="10"/>
      <c r="C165" s="19" t="s">
        <v>149</v>
      </c>
      <c r="D165" s="71">
        <f>+'6'!I165</f>
        <v>0</v>
      </c>
      <c r="E165" s="90">
        <v>0</v>
      </c>
      <c r="F165" s="46">
        <f t="shared" si="20"/>
        <v>0</v>
      </c>
      <c r="G165" s="101">
        <v>0</v>
      </c>
      <c r="H165" s="99">
        <v>0</v>
      </c>
      <c r="I165" s="46">
        <f t="shared" si="16"/>
        <v>0</v>
      </c>
      <c r="J165" s="91"/>
      <c r="K165" s="20">
        <v>45</v>
      </c>
      <c r="L165" s="72">
        <f t="shared" si="17"/>
        <v>0</v>
      </c>
      <c r="M165" s="17" t="s">
        <v>16</v>
      </c>
      <c r="N165" s="18">
        <v>0</v>
      </c>
      <c r="O165" s="23">
        <f t="shared" si="18"/>
        <v>0</v>
      </c>
      <c r="P165" s="19"/>
      <c r="Q165" s="43">
        <f t="shared" si="19"/>
        <v>0</v>
      </c>
    </row>
    <row r="166" spans="1:17" ht="24.6" x14ac:dyDescent="0.65">
      <c r="A166" s="10">
        <v>162</v>
      </c>
      <c r="B166" s="10"/>
      <c r="C166" s="19" t="s">
        <v>150</v>
      </c>
      <c r="D166" s="71">
        <f>+'6'!I166</f>
        <v>0</v>
      </c>
      <c r="E166" s="90">
        <v>0</v>
      </c>
      <c r="F166" s="46">
        <f t="shared" si="20"/>
        <v>0</v>
      </c>
      <c r="G166" s="101">
        <v>0</v>
      </c>
      <c r="H166" s="99">
        <v>0</v>
      </c>
      <c r="I166" s="46">
        <f t="shared" si="16"/>
        <v>0</v>
      </c>
      <c r="J166" s="91"/>
      <c r="K166" s="20">
        <v>45</v>
      </c>
      <c r="L166" s="72">
        <f t="shared" si="17"/>
        <v>0</v>
      </c>
      <c r="M166" s="17" t="s">
        <v>16</v>
      </c>
      <c r="N166" s="18">
        <v>0</v>
      </c>
      <c r="O166" s="23">
        <f t="shared" si="18"/>
        <v>0</v>
      </c>
      <c r="P166" s="19"/>
      <c r="Q166" s="43">
        <f t="shared" si="19"/>
        <v>0</v>
      </c>
    </row>
    <row r="167" spans="1:17" ht="24.6" x14ac:dyDescent="0.65">
      <c r="A167" s="10">
        <v>163</v>
      </c>
      <c r="B167" s="10"/>
      <c r="C167" s="19" t="s">
        <v>151</v>
      </c>
      <c r="D167" s="71">
        <f>+'6'!I167</f>
        <v>0</v>
      </c>
      <c r="E167" s="90">
        <v>0</v>
      </c>
      <c r="F167" s="46">
        <f t="shared" si="20"/>
        <v>0</v>
      </c>
      <c r="G167" s="101">
        <v>0</v>
      </c>
      <c r="H167" s="99">
        <v>0</v>
      </c>
      <c r="I167" s="46">
        <f t="shared" si="16"/>
        <v>0</v>
      </c>
      <c r="J167" s="91"/>
      <c r="K167" s="20">
        <v>45</v>
      </c>
      <c r="L167" s="72">
        <f t="shared" si="17"/>
        <v>0</v>
      </c>
      <c r="M167" s="17" t="s">
        <v>16</v>
      </c>
      <c r="N167" s="18">
        <v>0</v>
      </c>
      <c r="O167" s="23">
        <f t="shared" si="18"/>
        <v>0</v>
      </c>
      <c r="P167" s="19"/>
      <c r="Q167" s="43">
        <f t="shared" si="19"/>
        <v>0</v>
      </c>
    </row>
    <row r="168" spans="1:17" ht="24.6" x14ac:dyDescent="0.65">
      <c r="A168" s="10">
        <v>164</v>
      </c>
      <c r="B168" s="10"/>
      <c r="C168" s="19" t="s">
        <v>152</v>
      </c>
      <c r="D168" s="71">
        <f>+'6'!I168</f>
        <v>0</v>
      </c>
      <c r="E168" s="90">
        <v>0</v>
      </c>
      <c r="F168" s="46">
        <f t="shared" si="20"/>
        <v>0</v>
      </c>
      <c r="G168" s="101">
        <v>0</v>
      </c>
      <c r="H168" s="99">
        <v>0</v>
      </c>
      <c r="I168" s="46">
        <f t="shared" si="16"/>
        <v>0</v>
      </c>
      <c r="J168" s="91"/>
      <c r="K168" s="20">
        <v>45</v>
      </c>
      <c r="L168" s="72">
        <f t="shared" si="17"/>
        <v>0</v>
      </c>
      <c r="M168" s="17" t="s">
        <v>16</v>
      </c>
      <c r="N168" s="18">
        <v>0</v>
      </c>
      <c r="O168" s="23">
        <f t="shared" si="18"/>
        <v>0</v>
      </c>
      <c r="P168" s="19"/>
      <c r="Q168" s="43">
        <f t="shared" si="19"/>
        <v>0</v>
      </c>
    </row>
    <row r="169" spans="1:17" ht="24.6" x14ac:dyDescent="0.65">
      <c r="A169" s="10">
        <v>165</v>
      </c>
      <c r="B169" s="10"/>
      <c r="C169" s="19" t="s">
        <v>153</v>
      </c>
      <c r="D169" s="71">
        <f>+'6'!I169</f>
        <v>0</v>
      </c>
      <c r="E169" s="90">
        <v>0</v>
      </c>
      <c r="F169" s="46">
        <f t="shared" si="20"/>
        <v>0</v>
      </c>
      <c r="G169" s="101">
        <v>0</v>
      </c>
      <c r="H169" s="99">
        <v>0</v>
      </c>
      <c r="I169" s="46">
        <f t="shared" si="16"/>
        <v>0</v>
      </c>
      <c r="J169" s="91"/>
      <c r="K169" s="20">
        <v>45</v>
      </c>
      <c r="L169" s="72">
        <f t="shared" si="17"/>
        <v>0</v>
      </c>
      <c r="M169" s="17" t="s">
        <v>16</v>
      </c>
      <c r="N169" s="18">
        <v>0</v>
      </c>
      <c r="O169" s="23">
        <f t="shared" si="18"/>
        <v>0</v>
      </c>
      <c r="P169" s="19"/>
      <c r="Q169" s="43">
        <f t="shared" si="19"/>
        <v>0</v>
      </c>
    </row>
    <row r="170" spans="1:17" ht="24.6" x14ac:dyDescent="0.65">
      <c r="A170" s="10">
        <v>166</v>
      </c>
      <c r="B170" s="10"/>
      <c r="C170" s="19" t="s">
        <v>118</v>
      </c>
      <c r="D170" s="71">
        <f>+'6'!I170</f>
        <v>0</v>
      </c>
      <c r="E170" s="90">
        <v>0</v>
      </c>
      <c r="F170" s="46">
        <f t="shared" si="20"/>
        <v>0</v>
      </c>
      <c r="G170" s="101">
        <v>0</v>
      </c>
      <c r="H170" s="99">
        <v>0</v>
      </c>
      <c r="I170" s="46">
        <f t="shared" si="16"/>
        <v>0</v>
      </c>
      <c r="J170" s="91"/>
      <c r="K170" s="20">
        <v>100</v>
      </c>
      <c r="L170" s="72">
        <f t="shared" si="17"/>
        <v>0</v>
      </c>
      <c r="M170" s="17" t="s">
        <v>16</v>
      </c>
      <c r="N170" s="18">
        <v>0</v>
      </c>
      <c r="O170" s="23">
        <f t="shared" si="18"/>
        <v>0</v>
      </c>
      <c r="P170" s="19"/>
      <c r="Q170" s="43">
        <f t="shared" si="19"/>
        <v>0</v>
      </c>
    </row>
    <row r="171" spans="1:17" ht="24.6" x14ac:dyDescent="0.65">
      <c r="A171" s="10">
        <v>167</v>
      </c>
      <c r="B171" s="10"/>
      <c r="C171" s="19" t="s">
        <v>112</v>
      </c>
      <c r="D171" s="71">
        <f>+'6'!I171</f>
        <v>0</v>
      </c>
      <c r="E171" s="90">
        <v>0</v>
      </c>
      <c r="F171" s="46">
        <f t="shared" si="20"/>
        <v>0</v>
      </c>
      <c r="G171" s="101">
        <v>0</v>
      </c>
      <c r="H171" s="99">
        <v>0</v>
      </c>
      <c r="I171" s="46">
        <f t="shared" si="16"/>
        <v>0</v>
      </c>
      <c r="J171" s="91"/>
      <c r="K171" s="20">
        <v>55</v>
      </c>
      <c r="L171" s="72">
        <f t="shared" si="17"/>
        <v>0</v>
      </c>
      <c r="M171" s="17" t="s">
        <v>16</v>
      </c>
      <c r="N171" s="18">
        <v>0</v>
      </c>
      <c r="O171" s="23">
        <f t="shared" si="18"/>
        <v>0</v>
      </c>
      <c r="P171" s="19"/>
      <c r="Q171" s="43">
        <f t="shared" si="19"/>
        <v>0</v>
      </c>
    </row>
    <row r="172" spans="1:17" ht="24.6" x14ac:dyDescent="0.65">
      <c r="A172" s="10">
        <v>168</v>
      </c>
      <c r="B172" s="10"/>
      <c r="C172" s="19" t="s">
        <v>120</v>
      </c>
      <c r="D172" s="71">
        <f>+'6'!I172</f>
        <v>0</v>
      </c>
      <c r="E172" s="90">
        <v>0</v>
      </c>
      <c r="F172" s="46">
        <f t="shared" si="20"/>
        <v>0</v>
      </c>
      <c r="G172" s="101">
        <v>0</v>
      </c>
      <c r="H172" s="99">
        <v>0</v>
      </c>
      <c r="I172" s="46">
        <f t="shared" si="16"/>
        <v>0</v>
      </c>
      <c r="J172" s="91"/>
      <c r="K172" s="20">
        <v>80</v>
      </c>
      <c r="L172" s="72">
        <f t="shared" si="17"/>
        <v>0</v>
      </c>
      <c r="M172" s="17" t="s">
        <v>16</v>
      </c>
      <c r="N172" s="18">
        <v>0</v>
      </c>
      <c r="O172" s="23">
        <f t="shared" si="18"/>
        <v>0</v>
      </c>
      <c r="P172" s="19"/>
      <c r="Q172" s="43">
        <f t="shared" si="19"/>
        <v>0</v>
      </c>
    </row>
    <row r="173" spans="1:17" ht="24.6" x14ac:dyDescent="0.65">
      <c r="A173" s="10">
        <v>169</v>
      </c>
      <c r="B173" s="10"/>
      <c r="C173" s="19" t="s">
        <v>139</v>
      </c>
      <c r="D173" s="71">
        <f>+'6'!I173</f>
        <v>0</v>
      </c>
      <c r="E173" s="90">
        <v>0</v>
      </c>
      <c r="F173" s="46">
        <f t="shared" si="20"/>
        <v>0</v>
      </c>
      <c r="G173" s="101">
        <v>0</v>
      </c>
      <c r="H173" s="99">
        <v>0</v>
      </c>
      <c r="I173" s="46">
        <f t="shared" si="16"/>
        <v>0</v>
      </c>
      <c r="J173" s="91"/>
      <c r="K173" s="20">
        <v>10</v>
      </c>
      <c r="L173" s="72">
        <f t="shared" si="17"/>
        <v>0</v>
      </c>
      <c r="M173" s="17" t="s">
        <v>16</v>
      </c>
      <c r="N173" s="18">
        <v>0</v>
      </c>
      <c r="O173" s="23">
        <f t="shared" si="18"/>
        <v>0</v>
      </c>
      <c r="P173" s="19"/>
      <c r="Q173" s="43">
        <f t="shared" si="19"/>
        <v>0</v>
      </c>
    </row>
    <row r="174" spans="1:17" ht="24.6" x14ac:dyDescent="0.65">
      <c r="A174" s="10">
        <v>170</v>
      </c>
      <c r="B174" s="10"/>
      <c r="C174" s="19" t="s">
        <v>261</v>
      </c>
      <c r="D174" s="71">
        <f>+'6'!I174</f>
        <v>1</v>
      </c>
      <c r="E174" s="90">
        <v>0</v>
      </c>
      <c r="F174" s="46">
        <f t="shared" si="20"/>
        <v>1</v>
      </c>
      <c r="G174" s="101">
        <v>0</v>
      </c>
      <c r="H174" s="99">
        <v>0</v>
      </c>
      <c r="I174" s="46">
        <f t="shared" si="16"/>
        <v>0</v>
      </c>
      <c r="J174" s="91">
        <v>1</v>
      </c>
      <c r="K174" s="20">
        <v>35</v>
      </c>
      <c r="L174" s="72">
        <f t="shared" si="17"/>
        <v>35</v>
      </c>
      <c r="M174" s="17" t="s">
        <v>16</v>
      </c>
      <c r="N174" s="18">
        <v>0</v>
      </c>
      <c r="O174" s="23">
        <f t="shared" si="18"/>
        <v>35</v>
      </c>
      <c r="P174" s="19"/>
      <c r="Q174" s="43">
        <f t="shared" si="19"/>
        <v>0</v>
      </c>
    </row>
    <row r="175" spans="1:17" ht="24.6" x14ac:dyDescent="0.65">
      <c r="A175" s="10">
        <v>171</v>
      </c>
      <c r="B175" s="10"/>
      <c r="C175" s="19" t="s">
        <v>262</v>
      </c>
      <c r="D175" s="71">
        <f>+'6'!I175</f>
        <v>1</v>
      </c>
      <c r="E175" s="90">
        <v>0</v>
      </c>
      <c r="F175" s="46">
        <f t="shared" si="20"/>
        <v>1</v>
      </c>
      <c r="G175" s="101">
        <v>0</v>
      </c>
      <c r="H175" s="99">
        <v>0</v>
      </c>
      <c r="I175" s="46">
        <f t="shared" si="16"/>
        <v>1</v>
      </c>
      <c r="J175" s="91"/>
      <c r="K175" s="20">
        <v>40</v>
      </c>
      <c r="L175" s="72">
        <f t="shared" si="17"/>
        <v>0</v>
      </c>
      <c r="M175" s="17" t="s">
        <v>16</v>
      </c>
      <c r="N175" s="18">
        <v>0</v>
      </c>
      <c r="O175" s="23">
        <f t="shared" si="18"/>
        <v>0</v>
      </c>
      <c r="P175" s="19"/>
      <c r="Q175" s="43">
        <f t="shared" si="19"/>
        <v>0</v>
      </c>
    </row>
    <row r="176" spans="1:17" ht="24.6" x14ac:dyDescent="0.65">
      <c r="A176" s="10">
        <v>172</v>
      </c>
      <c r="B176" s="10"/>
      <c r="C176" s="19" t="s">
        <v>176</v>
      </c>
      <c r="D176" s="71">
        <f>+'6'!I176</f>
        <v>0</v>
      </c>
      <c r="E176" s="90">
        <v>0</v>
      </c>
      <c r="F176" s="46">
        <f t="shared" si="20"/>
        <v>0</v>
      </c>
      <c r="G176" s="101">
        <v>0</v>
      </c>
      <c r="H176" s="99">
        <v>0</v>
      </c>
      <c r="I176" s="46">
        <f t="shared" si="16"/>
        <v>0</v>
      </c>
      <c r="J176" s="91"/>
      <c r="K176" s="20">
        <v>50</v>
      </c>
      <c r="L176" s="72">
        <f t="shared" si="17"/>
        <v>0</v>
      </c>
      <c r="M176" s="17" t="s">
        <v>16</v>
      </c>
      <c r="N176" s="18">
        <v>0</v>
      </c>
      <c r="O176" s="23">
        <f t="shared" si="18"/>
        <v>0</v>
      </c>
      <c r="P176" s="19"/>
      <c r="Q176" s="43">
        <f t="shared" si="19"/>
        <v>0</v>
      </c>
    </row>
    <row r="177" spans="1:17" ht="24.6" x14ac:dyDescent="0.65">
      <c r="A177" s="10">
        <v>173</v>
      </c>
      <c r="B177" s="10"/>
      <c r="C177" s="19" t="s">
        <v>177</v>
      </c>
      <c r="D177" s="71">
        <f>+'6'!I177</f>
        <v>0</v>
      </c>
      <c r="E177" s="90">
        <v>0</v>
      </c>
      <c r="F177" s="46">
        <f t="shared" si="20"/>
        <v>0</v>
      </c>
      <c r="G177" s="101">
        <v>0</v>
      </c>
      <c r="H177" s="99">
        <v>0</v>
      </c>
      <c r="I177" s="46">
        <f t="shared" si="16"/>
        <v>0</v>
      </c>
      <c r="J177" s="91"/>
      <c r="K177" s="20">
        <v>50</v>
      </c>
      <c r="L177" s="72">
        <f t="shared" si="17"/>
        <v>0</v>
      </c>
      <c r="M177" s="17" t="s">
        <v>16</v>
      </c>
      <c r="N177" s="18">
        <v>0</v>
      </c>
      <c r="O177" s="23">
        <f t="shared" si="18"/>
        <v>0</v>
      </c>
      <c r="P177" s="19"/>
      <c r="Q177" s="43">
        <f t="shared" si="19"/>
        <v>0</v>
      </c>
    </row>
    <row r="178" spans="1:17" ht="24.6" x14ac:dyDescent="0.65">
      <c r="A178" s="10">
        <v>174</v>
      </c>
      <c r="B178" s="10"/>
      <c r="C178" s="19" t="s">
        <v>178</v>
      </c>
      <c r="D178" s="71">
        <f>+'6'!I178</f>
        <v>0</v>
      </c>
      <c r="E178" s="90">
        <v>0</v>
      </c>
      <c r="F178" s="46">
        <f t="shared" si="20"/>
        <v>0</v>
      </c>
      <c r="G178" s="101">
        <v>0</v>
      </c>
      <c r="H178" s="99">
        <v>0</v>
      </c>
      <c r="I178" s="46">
        <f t="shared" si="16"/>
        <v>0</v>
      </c>
      <c r="J178" s="91"/>
      <c r="K178" s="20">
        <v>50</v>
      </c>
      <c r="L178" s="72">
        <f t="shared" si="17"/>
        <v>0</v>
      </c>
      <c r="M178" s="17" t="s">
        <v>16</v>
      </c>
      <c r="N178" s="18">
        <v>0</v>
      </c>
      <c r="O178" s="23">
        <f t="shared" si="18"/>
        <v>0</v>
      </c>
      <c r="P178" s="19"/>
      <c r="Q178" s="43">
        <f t="shared" si="19"/>
        <v>0</v>
      </c>
    </row>
    <row r="179" spans="1:17" ht="24.6" x14ac:dyDescent="0.65">
      <c r="A179" s="10">
        <v>175</v>
      </c>
      <c r="B179" s="10"/>
      <c r="C179" s="19" t="s">
        <v>182</v>
      </c>
      <c r="D179" s="71">
        <f>+'6'!I179</f>
        <v>0</v>
      </c>
      <c r="E179" s="90">
        <v>0</v>
      </c>
      <c r="F179" s="46">
        <f t="shared" si="20"/>
        <v>0</v>
      </c>
      <c r="G179" s="101">
        <v>0</v>
      </c>
      <c r="H179" s="99">
        <v>0</v>
      </c>
      <c r="I179" s="46">
        <f t="shared" si="16"/>
        <v>0</v>
      </c>
      <c r="J179" s="91"/>
      <c r="K179" s="20">
        <v>90</v>
      </c>
      <c r="L179" s="72">
        <f t="shared" si="17"/>
        <v>0</v>
      </c>
      <c r="M179" s="17" t="s">
        <v>16</v>
      </c>
      <c r="N179" s="18">
        <v>0</v>
      </c>
      <c r="O179" s="23">
        <f t="shared" si="18"/>
        <v>0</v>
      </c>
      <c r="P179" s="19"/>
      <c r="Q179" s="43">
        <f t="shared" si="19"/>
        <v>0</v>
      </c>
    </row>
    <row r="180" spans="1:17" ht="24.6" x14ac:dyDescent="0.65">
      <c r="A180" s="10">
        <v>176</v>
      </c>
      <c r="B180" s="10"/>
      <c r="C180" s="19" t="s">
        <v>361</v>
      </c>
      <c r="D180" s="71">
        <f>+'6'!I180</f>
        <v>0</v>
      </c>
      <c r="E180" s="90">
        <v>0</v>
      </c>
      <c r="F180" s="46">
        <f t="shared" si="20"/>
        <v>0</v>
      </c>
      <c r="G180" s="101">
        <v>0</v>
      </c>
      <c r="H180" s="99">
        <v>0</v>
      </c>
      <c r="I180" s="46">
        <f t="shared" si="16"/>
        <v>0</v>
      </c>
      <c r="J180" s="91"/>
      <c r="K180" s="20">
        <v>35</v>
      </c>
      <c r="L180" s="72">
        <f t="shared" si="17"/>
        <v>0</v>
      </c>
      <c r="M180" s="17" t="s">
        <v>16</v>
      </c>
      <c r="N180" s="18">
        <v>0</v>
      </c>
      <c r="O180" s="23">
        <f t="shared" si="18"/>
        <v>0</v>
      </c>
      <c r="P180" s="19"/>
      <c r="Q180" s="43">
        <f t="shared" si="19"/>
        <v>0</v>
      </c>
    </row>
    <row r="181" spans="1:17" ht="24.6" x14ac:dyDescent="0.65">
      <c r="A181" s="10">
        <v>177</v>
      </c>
      <c r="B181" s="10"/>
      <c r="C181" s="19" t="s">
        <v>296</v>
      </c>
      <c r="D181" s="71">
        <f>+'6'!I181</f>
        <v>0</v>
      </c>
      <c r="E181" s="90">
        <v>0</v>
      </c>
      <c r="F181" s="46">
        <f t="shared" si="20"/>
        <v>0</v>
      </c>
      <c r="G181" s="101">
        <v>0</v>
      </c>
      <c r="H181" s="99">
        <v>0</v>
      </c>
      <c r="I181" s="46">
        <f t="shared" si="16"/>
        <v>0</v>
      </c>
      <c r="J181" s="91"/>
      <c r="K181" s="20">
        <v>35</v>
      </c>
      <c r="L181" s="72">
        <f t="shared" si="17"/>
        <v>0</v>
      </c>
      <c r="M181" s="17" t="s">
        <v>16</v>
      </c>
      <c r="N181" s="18">
        <v>0</v>
      </c>
      <c r="O181" s="23">
        <f t="shared" si="18"/>
        <v>0</v>
      </c>
      <c r="P181" s="19"/>
      <c r="Q181" s="43">
        <f t="shared" si="19"/>
        <v>0</v>
      </c>
    </row>
    <row r="182" spans="1:17" ht="24.6" x14ac:dyDescent="0.65">
      <c r="A182" s="10">
        <v>178</v>
      </c>
      <c r="B182" s="10" t="s">
        <v>526</v>
      </c>
      <c r="C182" s="19" t="s">
        <v>297</v>
      </c>
      <c r="D182" s="71">
        <f>+'6'!I182</f>
        <v>19</v>
      </c>
      <c r="E182" s="90">
        <v>0</v>
      </c>
      <c r="F182" s="46">
        <f t="shared" si="20"/>
        <v>19</v>
      </c>
      <c r="G182" s="101">
        <v>0</v>
      </c>
      <c r="H182" s="99">
        <v>0</v>
      </c>
      <c r="I182" s="46">
        <f t="shared" si="16"/>
        <v>19</v>
      </c>
      <c r="J182" s="91"/>
      <c r="K182" s="20">
        <v>60</v>
      </c>
      <c r="L182" s="72">
        <f t="shared" si="17"/>
        <v>0</v>
      </c>
      <c r="M182" s="17" t="s">
        <v>16</v>
      </c>
      <c r="N182" s="18">
        <v>0</v>
      </c>
      <c r="O182" s="23">
        <f t="shared" si="18"/>
        <v>0</v>
      </c>
      <c r="P182" s="19"/>
      <c r="Q182" s="43">
        <f t="shared" si="19"/>
        <v>0</v>
      </c>
    </row>
    <row r="183" spans="1:17" ht="24.6" x14ac:dyDescent="0.65">
      <c r="A183" s="10">
        <v>179</v>
      </c>
      <c r="B183" s="10" t="s">
        <v>525</v>
      </c>
      <c r="C183" s="19" t="s">
        <v>298</v>
      </c>
      <c r="D183" s="71">
        <f>+'6'!I183</f>
        <v>19</v>
      </c>
      <c r="E183" s="90">
        <v>0</v>
      </c>
      <c r="F183" s="46">
        <f t="shared" si="20"/>
        <v>19</v>
      </c>
      <c r="G183" s="101">
        <v>0</v>
      </c>
      <c r="H183" s="99">
        <v>0</v>
      </c>
      <c r="I183" s="46">
        <f t="shared" si="16"/>
        <v>19</v>
      </c>
      <c r="J183" s="91"/>
      <c r="K183" s="20">
        <v>120</v>
      </c>
      <c r="L183" s="72">
        <f t="shared" si="17"/>
        <v>0</v>
      </c>
      <c r="M183" s="17" t="s">
        <v>16</v>
      </c>
      <c r="N183" s="18">
        <v>0</v>
      </c>
      <c r="O183" s="23">
        <f t="shared" si="18"/>
        <v>0</v>
      </c>
      <c r="P183" s="19"/>
      <c r="Q183" s="43">
        <f t="shared" si="19"/>
        <v>0</v>
      </c>
    </row>
    <row r="184" spans="1:17" ht="24.6" x14ac:dyDescent="0.65">
      <c r="A184" s="10">
        <v>180</v>
      </c>
      <c r="B184" s="10"/>
      <c r="C184" s="19" t="s">
        <v>345</v>
      </c>
      <c r="D184" s="71">
        <f>+'6'!I184</f>
        <v>0</v>
      </c>
      <c r="E184" s="90">
        <v>0</v>
      </c>
      <c r="F184" s="46">
        <f t="shared" si="20"/>
        <v>0</v>
      </c>
      <c r="G184" s="101">
        <v>0</v>
      </c>
      <c r="H184" s="99">
        <v>0</v>
      </c>
      <c r="I184" s="46">
        <f t="shared" si="16"/>
        <v>0</v>
      </c>
      <c r="J184" s="91"/>
      <c r="K184" s="20">
        <v>60</v>
      </c>
      <c r="L184" s="72">
        <f t="shared" si="17"/>
        <v>0</v>
      </c>
      <c r="M184" s="17" t="s">
        <v>16</v>
      </c>
      <c r="N184" s="18">
        <v>0</v>
      </c>
      <c r="O184" s="23">
        <f t="shared" si="18"/>
        <v>0</v>
      </c>
      <c r="P184" s="19"/>
      <c r="Q184" s="43">
        <f t="shared" si="19"/>
        <v>0</v>
      </c>
    </row>
    <row r="185" spans="1:17" ht="24.6" x14ac:dyDescent="0.65">
      <c r="A185" s="10">
        <v>181</v>
      </c>
      <c r="B185" s="10" t="s">
        <v>528</v>
      </c>
      <c r="C185" s="19" t="s">
        <v>346</v>
      </c>
      <c r="D185" s="71">
        <f>+'6'!I185</f>
        <v>0</v>
      </c>
      <c r="E185" s="90">
        <v>0</v>
      </c>
      <c r="F185" s="46">
        <f t="shared" si="20"/>
        <v>0</v>
      </c>
      <c r="G185" s="101">
        <v>0</v>
      </c>
      <c r="H185" s="99">
        <v>0</v>
      </c>
      <c r="I185" s="46">
        <f t="shared" si="16"/>
        <v>0</v>
      </c>
      <c r="J185" s="91"/>
      <c r="K185" s="20">
        <v>120</v>
      </c>
      <c r="L185" s="72">
        <f t="shared" si="17"/>
        <v>0</v>
      </c>
      <c r="M185" s="17" t="s">
        <v>16</v>
      </c>
      <c r="N185" s="18">
        <v>0</v>
      </c>
      <c r="O185" s="23">
        <f t="shared" si="18"/>
        <v>0</v>
      </c>
      <c r="P185" s="19"/>
      <c r="Q185" s="43">
        <f t="shared" si="19"/>
        <v>0</v>
      </c>
    </row>
    <row r="186" spans="1:17" ht="24.6" x14ac:dyDescent="0.65">
      <c r="A186" s="10">
        <v>182</v>
      </c>
      <c r="B186" s="10"/>
      <c r="C186" s="19" t="s">
        <v>109</v>
      </c>
      <c r="D186" s="71">
        <f>+'6'!I186</f>
        <v>0</v>
      </c>
      <c r="E186" s="90">
        <v>0</v>
      </c>
      <c r="F186" s="46">
        <f t="shared" si="20"/>
        <v>0</v>
      </c>
      <c r="G186" s="101">
        <v>0</v>
      </c>
      <c r="H186" s="99">
        <v>0</v>
      </c>
      <c r="I186" s="46">
        <f t="shared" si="16"/>
        <v>0</v>
      </c>
      <c r="J186" s="91"/>
      <c r="K186" s="20">
        <v>50</v>
      </c>
      <c r="L186" s="72">
        <f t="shared" si="17"/>
        <v>0</v>
      </c>
      <c r="M186" s="17" t="s">
        <v>16</v>
      </c>
      <c r="N186" s="18">
        <v>0</v>
      </c>
      <c r="O186" s="23">
        <f t="shared" si="18"/>
        <v>0</v>
      </c>
      <c r="P186" s="19"/>
      <c r="Q186" s="43">
        <f t="shared" si="19"/>
        <v>0</v>
      </c>
    </row>
    <row r="187" spans="1:17" ht="24.6" x14ac:dyDescent="0.65">
      <c r="A187" s="10">
        <v>183</v>
      </c>
      <c r="B187" s="10"/>
      <c r="C187" s="19" t="s">
        <v>110</v>
      </c>
      <c r="D187" s="71">
        <f>+'6'!I187</f>
        <v>0</v>
      </c>
      <c r="E187" s="90">
        <v>0</v>
      </c>
      <c r="F187" s="46">
        <f t="shared" si="20"/>
        <v>0</v>
      </c>
      <c r="G187" s="101">
        <v>0</v>
      </c>
      <c r="H187" s="99">
        <v>0</v>
      </c>
      <c r="I187" s="46">
        <f t="shared" si="16"/>
        <v>0</v>
      </c>
      <c r="J187" s="91"/>
      <c r="K187" s="20">
        <v>50</v>
      </c>
      <c r="L187" s="72">
        <f t="shared" si="17"/>
        <v>0</v>
      </c>
      <c r="M187" s="17" t="s">
        <v>16</v>
      </c>
      <c r="N187" s="18">
        <v>0</v>
      </c>
      <c r="O187" s="23">
        <f t="shared" si="18"/>
        <v>0</v>
      </c>
      <c r="P187" s="19"/>
      <c r="Q187" s="43">
        <f t="shared" si="19"/>
        <v>0</v>
      </c>
    </row>
    <row r="188" spans="1:17" ht="24.6" x14ac:dyDescent="0.65">
      <c r="A188" s="10">
        <v>184</v>
      </c>
      <c r="B188" s="10"/>
      <c r="C188" s="19" t="s">
        <v>162</v>
      </c>
      <c r="D188" s="71">
        <f>+'6'!I188</f>
        <v>0</v>
      </c>
      <c r="E188" s="90">
        <v>0</v>
      </c>
      <c r="F188" s="46">
        <f t="shared" si="20"/>
        <v>0</v>
      </c>
      <c r="G188" s="101">
        <v>0</v>
      </c>
      <c r="H188" s="99">
        <v>0</v>
      </c>
      <c r="I188" s="46">
        <f t="shared" si="16"/>
        <v>0</v>
      </c>
      <c r="J188" s="91"/>
      <c r="K188" s="20">
        <v>120</v>
      </c>
      <c r="L188" s="72">
        <f t="shared" si="17"/>
        <v>0</v>
      </c>
      <c r="M188" s="17" t="s">
        <v>16</v>
      </c>
      <c r="N188" s="18">
        <v>0</v>
      </c>
      <c r="O188" s="23">
        <f t="shared" si="18"/>
        <v>0</v>
      </c>
      <c r="P188" s="19"/>
      <c r="Q188" s="43">
        <f t="shared" si="19"/>
        <v>0</v>
      </c>
    </row>
    <row r="189" spans="1:17" ht="24.6" x14ac:dyDescent="0.65">
      <c r="A189" s="10">
        <v>185</v>
      </c>
      <c r="B189" s="10"/>
      <c r="C189" s="19" t="s">
        <v>163</v>
      </c>
      <c r="D189" s="71">
        <f>+'6'!I189</f>
        <v>0</v>
      </c>
      <c r="E189" s="90">
        <v>0</v>
      </c>
      <c r="F189" s="46">
        <f t="shared" si="20"/>
        <v>0</v>
      </c>
      <c r="G189" s="101">
        <v>0</v>
      </c>
      <c r="H189" s="99">
        <v>0</v>
      </c>
      <c r="I189" s="46">
        <f t="shared" si="16"/>
        <v>0</v>
      </c>
      <c r="J189" s="91"/>
      <c r="K189" s="20">
        <v>120</v>
      </c>
      <c r="L189" s="72">
        <f t="shared" si="17"/>
        <v>0</v>
      </c>
      <c r="M189" s="17" t="s">
        <v>16</v>
      </c>
      <c r="N189" s="18">
        <v>0</v>
      </c>
      <c r="O189" s="23">
        <f t="shared" si="18"/>
        <v>0</v>
      </c>
      <c r="P189" s="19"/>
      <c r="Q189" s="43">
        <f t="shared" si="19"/>
        <v>0</v>
      </c>
    </row>
    <row r="190" spans="1:17" ht="24.6" x14ac:dyDescent="0.65">
      <c r="A190" s="10">
        <v>186</v>
      </c>
      <c r="B190" s="10"/>
      <c r="C190" s="19" t="s">
        <v>154</v>
      </c>
      <c r="D190" s="71">
        <f>+'6'!I190</f>
        <v>0</v>
      </c>
      <c r="E190" s="90">
        <v>0</v>
      </c>
      <c r="F190" s="46">
        <f t="shared" si="20"/>
        <v>0</v>
      </c>
      <c r="G190" s="101">
        <v>0</v>
      </c>
      <c r="H190" s="99">
        <v>0</v>
      </c>
      <c r="I190" s="46">
        <f t="shared" si="16"/>
        <v>0</v>
      </c>
      <c r="J190" s="91"/>
      <c r="K190" s="20">
        <v>120</v>
      </c>
      <c r="L190" s="72">
        <f t="shared" si="17"/>
        <v>0</v>
      </c>
      <c r="M190" s="17" t="s">
        <v>16</v>
      </c>
      <c r="N190" s="18">
        <v>0</v>
      </c>
      <c r="O190" s="23">
        <f t="shared" si="18"/>
        <v>0</v>
      </c>
      <c r="P190" s="19"/>
      <c r="Q190" s="43">
        <f t="shared" si="19"/>
        <v>0</v>
      </c>
    </row>
    <row r="191" spans="1:17" ht="24.6" x14ac:dyDescent="0.65">
      <c r="A191" s="10">
        <v>187</v>
      </c>
      <c r="B191" s="10"/>
      <c r="C191" s="19" t="s">
        <v>155</v>
      </c>
      <c r="D191" s="71">
        <f>+'6'!I191</f>
        <v>0</v>
      </c>
      <c r="E191" s="90">
        <v>0</v>
      </c>
      <c r="F191" s="46">
        <f t="shared" si="20"/>
        <v>0</v>
      </c>
      <c r="G191" s="101">
        <v>0</v>
      </c>
      <c r="H191" s="99">
        <v>0</v>
      </c>
      <c r="I191" s="46">
        <f t="shared" si="16"/>
        <v>0</v>
      </c>
      <c r="J191" s="91"/>
      <c r="K191" s="20">
        <v>120</v>
      </c>
      <c r="L191" s="72">
        <f t="shared" si="17"/>
        <v>0</v>
      </c>
      <c r="M191" s="17" t="s">
        <v>16</v>
      </c>
      <c r="N191" s="18">
        <v>0</v>
      </c>
      <c r="O191" s="23">
        <f t="shared" si="18"/>
        <v>0</v>
      </c>
      <c r="P191" s="19"/>
      <c r="Q191" s="43">
        <f t="shared" si="19"/>
        <v>0</v>
      </c>
    </row>
    <row r="192" spans="1:17" ht="24.6" x14ac:dyDescent="0.65">
      <c r="A192" s="10">
        <v>188</v>
      </c>
      <c r="B192" s="10"/>
      <c r="C192" s="19" t="s">
        <v>164</v>
      </c>
      <c r="D192" s="71">
        <f>+'6'!I192</f>
        <v>0</v>
      </c>
      <c r="E192" s="90">
        <v>0</v>
      </c>
      <c r="F192" s="46">
        <f t="shared" si="20"/>
        <v>0</v>
      </c>
      <c r="G192" s="101">
        <v>0</v>
      </c>
      <c r="H192" s="99">
        <v>0</v>
      </c>
      <c r="I192" s="46">
        <f t="shared" si="16"/>
        <v>0</v>
      </c>
      <c r="J192" s="91"/>
      <c r="K192" s="20">
        <v>120</v>
      </c>
      <c r="L192" s="72">
        <f t="shared" si="17"/>
        <v>0</v>
      </c>
      <c r="M192" s="17" t="s">
        <v>16</v>
      </c>
      <c r="N192" s="18">
        <v>0</v>
      </c>
      <c r="O192" s="23">
        <f t="shared" si="18"/>
        <v>0</v>
      </c>
      <c r="P192" s="19"/>
      <c r="Q192" s="43">
        <f t="shared" si="19"/>
        <v>0</v>
      </c>
    </row>
    <row r="193" spans="1:30" ht="24.6" x14ac:dyDescent="0.65">
      <c r="A193" s="10">
        <v>189</v>
      </c>
      <c r="B193" s="10"/>
      <c r="C193" s="19" t="s">
        <v>165</v>
      </c>
      <c r="D193" s="71">
        <f>+'6'!I193</f>
        <v>0</v>
      </c>
      <c r="E193" s="90">
        <v>0</v>
      </c>
      <c r="F193" s="46">
        <f t="shared" si="20"/>
        <v>0</v>
      </c>
      <c r="G193" s="101">
        <v>0</v>
      </c>
      <c r="H193" s="99">
        <v>0</v>
      </c>
      <c r="I193" s="46">
        <f t="shared" si="16"/>
        <v>0</v>
      </c>
      <c r="J193" s="91"/>
      <c r="K193" s="20">
        <v>120</v>
      </c>
      <c r="L193" s="72">
        <f t="shared" si="17"/>
        <v>0</v>
      </c>
      <c r="M193" s="17" t="s">
        <v>16</v>
      </c>
      <c r="N193" s="18">
        <v>0</v>
      </c>
      <c r="O193" s="23">
        <f t="shared" si="18"/>
        <v>0</v>
      </c>
      <c r="P193" s="19"/>
      <c r="Q193" s="43">
        <f t="shared" si="19"/>
        <v>0</v>
      </c>
    </row>
    <row r="194" spans="1:30" ht="24.6" x14ac:dyDescent="0.65">
      <c r="A194" s="10">
        <v>190</v>
      </c>
      <c r="B194" s="10" t="s">
        <v>495</v>
      </c>
      <c r="C194" s="19" t="s">
        <v>247</v>
      </c>
      <c r="D194" s="71">
        <f>+'6'!I194</f>
        <v>0</v>
      </c>
      <c r="E194" s="90">
        <v>0</v>
      </c>
      <c r="F194" s="46">
        <f t="shared" si="20"/>
        <v>0</v>
      </c>
      <c r="G194" s="101">
        <v>0</v>
      </c>
      <c r="H194" s="99">
        <v>0</v>
      </c>
      <c r="I194" s="46">
        <f t="shared" si="16"/>
        <v>0</v>
      </c>
      <c r="J194" s="91"/>
      <c r="K194" s="20">
        <v>150</v>
      </c>
      <c r="L194" s="72">
        <f t="shared" si="17"/>
        <v>0</v>
      </c>
      <c r="M194" s="17" t="s">
        <v>16</v>
      </c>
      <c r="N194" s="18">
        <v>0</v>
      </c>
      <c r="O194" s="23">
        <f t="shared" si="18"/>
        <v>0</v>
      </c>
      <c r="P194" s="19"/>
      <c r="Q194" s="43">
        <f t="shared" si="19"/>
        <v>0</v>
      </c>
    </row>
    <row r="195" spans="1:30" ht="24.6" x14ac:dyDescent="0.65">
      <c r="A195" s="10">
        <v>191</v>
      </c>
      <c r="B195" s="10"/>
      <c r="C195" s="19" t="s">
        <v>248</v>
      </c>
      <c r="D195" s="71">
        <f>+'6'!I195</f>
        <v>0</v>
      </c>
      <c r="E195" s="90">
        <v>0</v>
      </c>
      <c r="F195" s="46">
        <f t="shared" si="20"/>
        <v>0</v>
      </c>
      <c r="G195" s="101">
        <v>0</v>
      </c>
      <c r="H195" s="99">
        <v>0</v>
      </c>
      <c r="I195" s="46">
        <f t="shared" si="16"/>
        <v>0</v>
      </c>
      <c r="J195" s="91"/>
      <c r="K195" s="20">
        <v>150</v>
      </c>
      <c r="L195" s="72">
        <f t="shared" si="17"/>
        <v>0</v>
      </c>
      <c r="M195" s="17" t="s">
        <v>16</v>
      </c>
      <c r="N195" s="18">
        <v>0</v>
      </c>
      <c r="O195" s="23">
        <f t="shared" si="18"/>
        <v>0</v>
      </c>
      <c r="P195" s="19"/>
      <c r="Q195" s="43">
        <f t="shared" si="19"/>
        <v>0</v>
      </c>
    </row>
    <row r="196" spans="1:30" ht="24.6" x14ac:dyDescent="0.65">
      <c r="A196" s="10">
        <v>192</v>
      </c>
      <c r="B196" s="10"/>
      <c r="C196" s="19" t="s">
        <v>249</v>
      </c>
      <c r="D196" s="71">
        <f>+'6'!I196</f>
        <v>0</v>
      </c>
      <c r="E196" s="90">
        <v>0</v>
      </c>
      <c r="F196" s="46">
        <f t="shared" si="20"/>
        <v>0</v>
      </c>
      <c r="G196" s="101">
        <v>0</v>
      </c>
      <c r="H196" s="99">
        <v>0</v>
      </c>
      <c r="I196" s="46">
        <f t="shared" si="16"/>
        <v>0</v>
      </c>
      <c r="J196" s="91"/>
      <c r="K196" s="20">
        <v>150</v>
      </c>
      <c r="L196" s="72">
        <f t="shared" si="17"/>
        <v>0</v>
      </c>
      <c r="M196" s="17" t="s">
        <v>16</v>
      </c>
      <c r="N196" s="18">
        <v>0</v>
      </c>
      <c r="O196" s="23">
        <f t="shared" si="18"/>
        <v>0</v>
      </c>
      <c r="P196" s="19"/>
      <c r="Q196" s="43">
        <f t="shared" si="19"/>
        <v>0</v>
      </c>
    </row>
    <row r="197" spans="1:30" ht="24.6" x14ac:dyDescent="0.65">
      <c r="A197" s="10">
        <v>193</v>
      </c>
      <c r="B197" s="10"/>
      <c r="C197" s="19" t="s">
        <v>250</v>
      </c>
      <c r="D197" s="71">
        <f>+'6'!I197</f>
        <v>0</v>
      </c>
      <c r="E197" s="90">
        <v>0</v>
      </c>
      <c r="F197" s="46">
        <f t="shared" si="20"/>
        <v>0</v>
      </c>
      <c r="G197" s="101">
        <v>0</v>
      </c>
      <c r="H197" s="99">
        <v>0</v>
      </c>
      <c r="I197" s="46">
        <f t="shared" si="16"/>
        <v>0</v>
      </c>
      <c r="J197" s="91"/>
      <c r="K197" s="20">
        <v>150</v>
      </c>
      <c r="L197" s="72">
        <f t="shared" si="17"/>
        <v>0</v>
      </c>
      <c r="M197" s="17" t="s">
        <v>16</v>
      </c>
      <c r="N197" s="18">
        <v>0</v>
      </c>
      <c r="O197" s="23">
        <f t="shared" si="18"/>
        <v>0</v>
      </c>
      <c r="P197" s="19"/>
      <c r="Q197" s="43">
        <f t="shared" si="19"/>
        <v>0</v>
      </c>
    </row>
    <row r="198" spans="1:30" ht="24.6" x14ac:dyDescent="0.65">
      <c r="A198" s="10">
        <v>194</v>
      </c>
      <c r="B198" s="10"/>
      <c r="C198" s="19" t="s">
        <v>166</v>
      </c>
      <c r="D198" s="71">
        <f>+'6'!I198</f>
        <v>0</v>
      </c>
      <c r="E198" s="90">
        <v>0</v>
      </c>
      <c r="F198" s="46">
        <f t="shared" si="20"/>
        <v>0</v>
      </c>
      <c r="G198" s="101">
        <v>0</v>
      </c>
      <c r="H198" s="99">
        <v>0</v>
      </c>
      <c r="I198" s="46">
        <f t="shared" si="16"/>
        <v>0</v>
      </c>
      <c r="J198" s="91"/>
      <c r="K198" s="20">
        <v>185</v>
      </c>
      <c r="L198" s="72">
        <f t="shared" si="17"/>
        <v>0</v>
      </c>
      <c r="M198" s="17" t="s">
        <v>16</v>
      </c>
      <c r="N198" s="18">
        <v>0</v>
      </c>
      <c r="O198" s="23">
        <f t="shared" si="18"/>
        <v>0</v>
      </c>
      <c r="P198" s="19"/>
      <c r="Q198" s="43">
        <f t="shared" si="19"/>
        <v>0</v>
      </c>
    </row>
    <row r="199" spans="1:30" ht="24.6" x14ac:dyDescent="0.65">
      <c r="A199" s="10">
        <v>195</v>
      </c>
      <c r="B199" s="10"/>
      <c r="C199" s="19" t="s">
        <v>167</v>
      </c>
      <c r="D199" s="71">
        <f>+'6'!I199</f>
        <v>0</v>
      </c>
      <c r="E199" s="90">
        <v>0</v>
      </c>
      <c r="F199" s="46">
        <f t="shared" si="20"/>
        <v>0</v>
      </c>
      <c r="G199" s="101">
        <v>0</v>
      </c>
      <c r="H199" s="99">
        <v>0</v>
      </c>
      <c r="I199" s="46">
        <f t="shared" si="16"/>
        <v>0</v>
      </c>
      <c r="J199" s="91"/>
      <c r="K199" s="20">
        <v>185</v>
      </c>
      <c r="L199" s="72">
        <f t="shared" si="17"/>
        <v>0</v>
      </c>
      <c r="M199" s="17" t="s">
        <v>16</v>
      </c>
      <c r="N199" s="18">
        <v>0</v>
      </c>
      <c r="O199" s="23">
        <f t="shared" si="18"/>
        <v>0</v>
      </c>
      <c r="P199" s="19"/>
      <c r="Q199" s="43">
        <f t="shared" si="19"/>
        <v>0</v>
      </c>
    </row>
    <row r="200" spans="1:30" ht="24.6" x14ac:dyDescent="0.65">
      <c r="A200" s="10">
        <v>196</v>
      </c>
      <c r="B200" s="10"/>
      <c r="C200" s="19" t="s">
        <v>168</v>
      </c>
      <c r="D200" s="71">
        <f>+'6'!I200</f>
        <v>0</v>
      </c>
      <c r="E200" s="90">
        <v>0</v>
      </c>
      <c r="F200" s="46">
        <f t="shared" si="20"/>
        <v>0</v>
      </c>
      <c r="G200" s="101">
        <v>0</v>
      </c>
      <c r="H200" s="99">
        <v>0</v>
      </c>
      <c r="I200" s="46">
        <f t="shared" si="16"/>
        <v>0</v>
      </c>
      <c r="J200" s="91"/>
      <c r="K200" s="20">
        <v>185</v>
      </c>
      <c r="L200" s="72">
        <f t="shared" si="17"/>
        <v>0</v>
      </c>
      <c r="M200" s="17" t="s">
        <v>16</v>
      </c>
      <c r="N200" s="18">
        <v>0</v>
      </c>
      <c r="O200" s="23">
        <f t="shared" si="18"/>
        <v>0</v>
      </c>
      <c r="P200" s="19"/>
      <c r="Q200" s="43">
        <f t="shared" si="19"/>
        <v>0</v>
      </c>
    </row>
    <row r="201" spans="1:30" ht="24.6" x14ac:dyDescent="0.65">
      <c r="A201" s="10">
        <v>197</v>
      </c>
      <c r="B201" s="10"/>
      <c r="C201" s="19" t="s">
        <v>169</v>
      </c>
      <c r="D201" s="71">
        <f>+'6'!I201</f>
        <v>0</v>
      </c>
      <c r="E201" s="90">
        <v>0</v>
      </c>
      <c r="F201" s="46">
        <f t="shared" si="20"/>
        <v>0</v>
      </c>
      <c r="G201" s="101">
        <v>0</v>
      </c>
      <c r="H201" s="99">
        <v>0</v>
      </c>
      <c r="I201" s="46">
        <f t="shared" ref="I201:I263" si="21">+F201-G201-J201-H201</f>
        <v>0</v>
      </c>
      <c r="J201" s="91"/>
      <c r="K201" s="20">
        <v>185</v>
      </c>
      <c r="L201" s="72">
        <f t="shared" si="17"/>
        <v>0</v>
      </c>
      <c r="M201" s="17" t="s">
        <v>16</v>
      </c>
      <c r="N201" s="18">
        <v>0</v>
      </c>
      <c r="O201" s="23">
        <f t="shared" si="18"/>
        <v>0</v>
      </c>
      <c r="P201" s="19"/>
      <c r="Q201" s="43">
        <f t="shared" si="19"/>
        <v>0</v>
      </c>
      <c r="AD201" s="29"/>
    </row>
    <row r="202" spans="1:30" ht="24.6" x14ac:dyDescent="0.65">
      <c r="A202" s="10">
        <v>198</v>
      </c>
      <c r="B202" s="10"/>
      <c r="C202" s="19" t="s">
        <v>168</v>
      </c>
      <c r="D202" s="71">
        <f>+'6'!I202</f>
        <v>0</v>
      </c>
      <c r="E202" s="90">
        <v>0</v>
      </c>
      <c r="F202" s="46">
        <f t="shared" si="20"/>
        <v>0</v>
      </c>
      <c r="G202" s="101">
        <v>0</v>
      </c>
      <c r="H202" s="99">
        <v>0</v>
      </c>
      <c r="I202" s="46">
        <f t="shared" si="21"/>
        <v>0</v>
      </c>
      <c r="J202" s="91"/>
      <c r="K202" s="20">
        <v>185</v>
      </c>
      <c r="L202" s="72">
        <f t="shared" ref="L202:L263" si="22">+K202*J202</f>
        <v>0</v>
      </c>
      <c r="M202" s="17" t="s">
        <v>16</v>
      </c>
      <c r="N202" s="18">
        <v>0</v>
      </c>
      <c r="O202" s="23">
        <f t="shared" ref="O202:O263" si="23">SUM(L202-N202)</f>
        <v>0</v>
      </c>
      <c r="P202" s="19"/>
      <c r="Q202" s="43">
        <f t="shared" ref="Q202:Q263" si="24">+L202*P202</f>
        <v>0</v>
      </c>
      <c r="AD202" s="29"/>
    </row>
    <row r="203" spans="1:30" ht="24.6" x14ac:dyDescent="0.65">
      <c r="A203" s="10">
        <v>199</v>
      </c>
      <c r="B203" s="10"/>
      <c r="C203" s="19" t="s">
        <v>169</v>
      </c>
      <c r="D203" s="71">
        <f>+'6'!I203</f>
        <v>0</v>
      </c>
      <c r="E203" s="90">
        <v>0</v>
      </c>
      <c r="F203" s="46">
        <f t="shared" si="20"/>
        <v>0</v>
      </c>
      <c r="G203" s="101">
        <v>0</v>
      </c>
      <c r="H203" s="99">
        <v>0</v>
      </c>
      <c r="I203" s="46">
        <f t="shared" si="21"/>
        <v>0</v>
      </c>
      <c r="J203" s="91"/>
      <c r="K203" s="20">
        <v>185</v>
      </c>
      <c r="L203" s="72">
        <f t="shared" si="22"/>
        <v>0</v>
      </c>
      <c r="M203" s="17" t="s">
        <v>16</v>
      </c>
      <c r="N203" s="18">
        <v>0</v>
      </c>
      <c r="O203" s="23">
        <f t="shared" si="23"/>
        <v>0</v>
      </c>
      <c r="P203" s="19"/>
      <c r="Q203" s="43">
        <f t="shared" si="24"/>
        <v>0</v>
      </c>
    </row>
    <row r="204" spans="1:30" ht="24.6" x14ac:dyDescent="0.65">
      <c r="A204" s="10">
        <v>200</v>
      </c>
      <c r="B204" s="10"/>
      <c r="C204" s="19" t="s">
        <v>170</v>
      </c>
      <c r="D204" s="71">
        <f>+'6'!I204</f>
        <v>0</v>
      </c>
      <c r="E204" s="90">
        <v>0</v>
      </c>
      <c r="F204" s="46">
        <f t="shared" si="20"/>
        <v>0</v>
      </c>
      <c r="G204" s="101">
        <v>0</v>
      </c>
      <c r="H204" s="99">
        <v>0</v>
      </c>
      <c r="I204" s="46">
        <f t="shared" si="21"/>
        <v>0</v>
      </c>
      <c r="J204" s="91"/>
      <c r="K204" s="20">
        <v>135</v>
      </c>
      <c r="L204" s="72">
        <f t="shared" si="22"/>
        <v>0</v>
      </c>
      <c r="M204" s="17" t="s">
        <v>16</v>
      </c>
      <c r="N204" s="18">
        <v>0</v>
      </c>
      <c r="O204" s="23">
        <f t="shared" si="23"/>
        <v>0</v>
      </c>
      <c r="P204" s="19"/>
      <c r="Q204" s="43">
        <f t="shared" si="24"/>
        <v>0</v>
      </c>
    </row>
    <row r="205" spans="1:30" ht="24.6" x14ac:dyDescent="0.65">
      <c r="A205" s="10">
        <v>201</v>
      </c>
      <c r="B205" s="10"/>
      <c r="C205" s="19" t="s">
        <v>115</v>
      </c>
      <c r="D205" s="71">
        <f>+'6'!I205</f>
        <v>0</v>
      </c>
      <c r="E205" s="90">
        <v>0</v>
      </c>
      <c r="F205" s="46">
        <f t="shared" si="20"/>
        <v>0</v>
      </c>
      <c r="G205" s="101">
        <v>0</v>
      </c>
      <c r="H205" s="99">
        <v>0</v>
      </c>
      <c r="I205" s="46">
        <f t="shared" si="21"/>
        <v>0</v>
      </c>
      <c r="J205" s="91"/>
      <c r="K205" s="20">
        <v>100</v>
      </c>
      <c r="L205" s="72">
        <f t="shared" si="22"/>
        <v>0</v>
      </c>
      <c r="M205" s="17" t="s">
        <v>16</v>
      </c>
      <c r="N205" s="18">
        <v>0</v>
      </c>
      <c r="O205" s="23">
        <f t="shared" si="23"/>
        <v>0</v>
      </c>
      <c r="P205" s="19"/>
      <c r="Q205" s="43">
        <f t="shared" si="24"/>
        <v>0</v>
      </c>
    </row>
    <row r="206" spans="1:30" ht="24.6" x14ac:dyDescent="0.65">
      <c r="A206" s="10">
        <v>202</v>
      </c>
      <c r="B206" s="10" t="s">
        <v>551</v>
      </c>
      <c r="C206" s="19" t="s">
        <v>171</v>
      </c>
      <c r="D206" s="71">
        <f>+'6'!I206</f>
        <v>0</v>
      </c>
      <c r="E206" s="90">
        <v>0</v>
      </c>
      <c r="F206" s="46">
        <f t="shared" si="20"/>
        <v>0</v>
      </c>
      <c r="G206" s="101">
        <v>0</v>
      </c>
      <c r="H206" s="99">
        <v>0</v>
      </c>
      <c r="I206" s="46">
        <f t="shared" si="21"/>
        <v>0</v>
      </c>
      <c r="J206" s="91"/>
      <c r="K206" s="20">
        <v>90</v>
      </c>
      <c r="L206" s="72">
        <f t="shared" si="22"/>
        <v>0</v>
      </c>
      <c r="M206" s="17" t="s">
        <v>16</v>
      </c>
      <c r="N206" s="18">
        <v>0</v>
      </c>
      <c r="O206" s="23">
        <f t="shared" si="23"/>
        <v>0</v>
      </c>
      <c r="P206" s="19"/>
      <c r="Q206" s="43">
        <f t="shared" si="24"/>
        <v>0</v>
      </c>
    </row>
    <row r="207" spans="1:30" ht="24.6" x14ac:dyDescent="0.65">
      <c r="A207" s="10">
        <v>203</v>
      </c>
      <c r="B207" s="10" t="s">
        <v>548</v>
      </c>
      <c r="C207" s="19" t="s">
        <v>172</v>
      </c>
      <c r="D207" s="71">
        <f>+'6'!I207</f>
        <v>0</v>
      </c>
      <c r="E207" s="90">
        <v>0</v>
      </c>
      <c r="F207" s="46">
        <f t="shared" si="20"/>
        <v>0</v>
      </c>
      <c r="G207" s="101">
        <v>0</v>
      </c>
      <c r="H207" s="99">
        <v>0</v>
      </c>
      <c r="I207" s="46">
        <f t="shared" si="21"/>
        <v>0</v>
      </c>
      <c r="J207" s="91"/>
      <c r="K207" s="20">
        <v>90</v>
      </c>
      <c r="L207" s="72">
        <f t="shared" si="22"/>
        <v>0</v>
      </c>
      <c r="M207" s="17" t="s">
        <v>16</v>
      </c>
      <c r="N207" s="18">
        <v>0</v>
      </c>
      <c r="O207" s="23">
        <f t="shared" si="23"/>
        <v>0</v>
      </c>
      <c r="P207" s="19"/>
      <c r="Q207" s="43">
        <f t="shared" si="24"/>
        <v>0</v>
      </c>
    </row>
    <row r="208" spans="1:30" ht="24.6" x14ac:dyDescent="0.65">
      <c r="A208" s="10">
        <v>204</v>
      </c>
      <c r="B208" s="10" t="s">
        <v>549</v>
      </c>
      <c r="C208" s="19" t="s">
        <v>173</v>
      </c>
      <c r="D208" s="71">
        <f>+'6'!I208</f>
        <v>0</v>
      </c>
      <c r="E208" s="90">
        <v>0</v>
      </c>
      <c r="F208" s="46">
        <f t="shared" si="20"/>
        <v>0</v>
      </c>
      <c r="G208" s="101">
        <v>0</v>
      </c>
      <c r="H208" s="99">
        <v>0</v>
      </c>
      <c r="I208" s="46">
        <f t="shared" si="21"/>
        <v>0</v>
      </c>
      <c r="J208" s="91"/>
      <c r="K208" s="20">
        <v>90</v>
      </c>
      <c r="L208" s="72">
        <f t="shared" si="22"/>
        <v>0</v>
      </c>
      <c r="M208" s="17" t="s">
        <v>16</v>
      </c>
      <c r="N208" s="18">
        <v>0</v>
      </c>
      <c r="O208" s="23">
        <f t="shared" si="23"/>
        <v>0</v>
      </c>
      <c r="P208" s="19"/>
      <c r="Q208" s="43">
        <f t="shared" si="24"/>
        <v>0</v>
      </c>
    </row>
    <row r="209" spans="1:17" ht="24.6" x14ac:dyDescent="0.65">
      <c r="A209" s="10">
        <v>205</v>
      </c>
      <c r="B209" s="10" t="s">
        <v>550</v>
      </c>
      <c r="C209" s="19" t="s">
        <v>174</v>
      </c>
      <c r="D209" s="71">
        <f>+'6'!I209</f>
        <v>0</v>
      </c>
      <c r="E209" s="90">
        <v>0</v>
      </c>
      <c r="F209" s="46">
        <f t="shared" si="20"/>
        <v>0</v>
      </c>
      <c r="G209" s="101">
        <v>0</v>
      </c>
      <c r="H209" s="99">
        <v>0</v>
      </c>
      <c r="I209" s="46">
        <f t="shared" si="21"/>
        <v>0</v>
      </c>
      <c r="J209" s="91"/>
      <c r="K209" s="20">
        <v>90</v>
      </c>
      <c r="L209" s="72">
        <f t="shared" si="22"/>
        <v>0</v>
      </c>
      <c r="M209" s="17" t="s">
        <v>16</v>
      </c>
      <c r="N209" s="18">
        <v>0</v>
      </c>
      <c r="O209" s="23">
        <f t="shared" si="23"/>
        <v>0</v>
      </c>
      <c r="P209" s="19"/>
      <c r="Q209" s="43">
        <f t="shared" si="24"/>
        <v>0</v>
      </c>
    </row>
    <row r="210" spans="1:17" ht="24.6" x14ac:dyDescent="0.65">
      <c r="A210" s="10">
        <v>206</v>
      </c>
      <c r="B210" s="10"/>
      <c r="C210" s="19" t="s">
        <v>368</v>
      </c>
      <c r="D210" s="71">
        <f>+'6'!I210</f>
        <v>0</v>
      </c>
      <c r="E210" s="90">
        <v>0</v>
      </c>
      <c r="F210" s="46">
        <f t="shared" si="20"/>
        <v>0</v>
      </c>
      <c r="G210" s="101">
        <v>0</v>
      </c>
      <c r="H210" s="99">
        <v>0</v>
      </c>
      <c r="I210" s="46">
        <f t="shared" si="21"/>
        <v>0</v>
      </c>
      <c r="J210" s="91"/>
      <c r="K210" s="20">
        <v>50</v>
      </c>
      <c r="L210" s="72">
        <f t="shared" si="22"/>
        <v>0</v>
      </c>
      <c r="M210" s="17" t="s">
        <v>16</v>
      </c>
      <c r="N210" s="18">
        <v>0</v>
      </c>
      <c r="O210" s="23">
        <f t="shared" si="23"/>
        <v>0</v>
      </c>
      <c r="P210" s="19"/>
      <c r="Q210" s="43">
        <f t="shared" si="24"/>
        <v>0</v>
      </c>
    </row>
    <row r="211" spans="1:17" ht="24.6" x14ac:dyDescent="0.65">
      <c r="A211" s="10">
        <v>207</v>
      </c>
      <c r="B211" s="10"/>
      <c r="C211" s="19" t="s">
        <v>179</v>
      </c>
      <c r="D211" s="71">
        <f>+'6'!I211</f>
        <v>0</v>
      </c>
      <c r="E211" s="90">
        <v>0</v>
      </c>
      <c r="F211" s="46">
        <f t="shared" si="20"/>
        <v>0</v>
      </c>
      <c r="G211" s="101">
        <v>0</v>
      </c>
      <c r="H211" s="99">
        <v>0</v>
      </c>
      <c r="I211" s="46">
        <f t="shared" si="21"/>
        <v>0</v>
      </c>
      <c r="J211" s="91"/>
      <c r="K211" s="20">
        <v>50</v>
      </c>
      <c r="L211" s="72">
        <f t="shared" si="22"/>
        <v>0</v>
      </c>
      <c r="M211" s="17" t="s">
        <v>16</v>
      </c>
      <c r="N211" s="18">
        <v>0</v>
      </c>
      <c r="O211" s="23">
        <f t="shared" si="23"/>
        <v>0</v>
      </c>
      <c r="P211" s="19"/>
      <c r="Q211" s="43">
        <f t="shared" si="24"/>
        <v>0</v>
      </c>
    </row>
    <row r="212" spans="1:17" ht="24.6" x14ac:dyDescent="0.65">
      <c r="A212" s="10">
        <v>208</v>
      </c>
      <c r="B212" s="10"/>
      <c r="C212" s="19" t="s">
        <v>180</v>
      </c>
      <c r="D212" s="71">
        <f>+'6'!I212</f>
        <v>11</v>
      </c>
      <c r="E212" s="90">
        <v>0</v>
      </c>
      <c r="F212" s="46">
        <f t="shared" ref="F212:F271" si="25">D212+E212</f>
        <v>11</v>
      </c>
      <c r="G212" s="101">
        <v>0</v>
      </c>
      <c r="H212" s="99">
        <v>0</v>
      </c>
      <c r="I212" s="46">
        <f t="shared" si="21"/>
        <v>11</v>
      </c>
      <c r="J212" s="91"/>
      <c r="K212" s="20">
        <v>55</v>
      </c>
      <c r="L212" s="72">
        <f t="shared" si="22"/>
        <v>0</v>
      </c>
      <c r="M212" s="17" t="s">
        <v>16</v>
      </c>
      <c r="N212" s="18">
        <v>0</v>
      </c>
      <c r="O212" s="23">
        <f t="shared" si="23"/>
        <v>0</v>
      </c>
      <c r="P212" s="19"/>
      <c r="Q212" s="43">
        <f t="shared" si="24"/>
        <v>0</v>
      </c>
    </row>
    <row r="213" spans="1:17" ht="24.6" x14ac:dyDescent="0.65">
      <c r="A213" s="10">
        <v>209</v>
      </c>
      <c r="B213" s="10"/>
      <c r="C213" s="19" t="s">
        <v>181</v>
      </c>
      <c r="D213" s="71">
        <f>+'6'!I213</f>
        <v>7</v>
      </c>
      <c r="E213" s="90">
        <v>0</v>
      </c>
      <c r="F213" s="46">
        <f t="shared" si="25"/>
        <v>7</v>
      </c>
      <c r="G213" s="101">
        <v>0</v>
      </c>
      <c r="H213" s="99">
        <v>0</v>
      </c>
      <c r="I213" s="46">
        <f t="shared" si="21"/>
        <v>7</v>
      </c>
      <c r="J213" s="91"/>
      <c r="K213" s="20">
        <v>85</v>
      </c>
      <c r="L213" s="72">
        <f t="shared" si="22"/>
        <v>0</v>
      </c>
      <c r="M213" s="17" t="s">
        <v>16</v>
      </c>
      <c r="N213" s="18">
        <v>0</v>
      </c>
      <c r="O213" s="23">
        <f t="shared" si="23"/>
        <v>0</v>
      </c>
      <c r="P213" s="19"/>
      <c r="Q213" s="43">
        <f t="shared" si="24"/>
        <v>0</v>
      </c>
    </row>
    <row r="214" spans="1:17" ht="24.6" x14ac:dyDescent="0.65">
      <c r="A214" s="10">
        <v>210</v>
      </c>
      <c r="B214" s="10"/>
      <c r="C214" s="19" t="s">
        <v>299</v>
      </c>
      <c r="D214" s="71">
        <f>+'6'!I214</f>
        <v>0</v>
      </c>
      <c r="E214" s="90">
        <v>0</v>
      </c>
      <c r="F214" s="46">
        <f t="shared" si="25"/>
        <v>0</v>
      </c>
      <c r="G214" s="101">
        <v>0</v>
      </c>
      <c r="H214" s="99">
        <v>0</v>
      </c>
      <c r="I214" s="46">
        <f t="shared" si="21"/>
        <v>0</v>
      </c>
      <c r="J214" s="91"/>
      <c r="K214" s="20">
        <v>55</v>
      </c>
      <c r="L214" s="72">
        <f t="shared" si="22"/>
        <v>0</v>
      </c>
      <c r="M214" s="17" t="s">
        <v>16</v>
      </c>
      <c r="N214" s="18">
        <v>0</v>
      </c>
      <c r="O214" s="23">
        <f t="shared" si="23"/>
        <v>0</v>
      </c>
      <c r="P214" s="19"/>
      <c r="Q214" s="43">
        <f t="shared" si="24"/>
        <v>0</v>
      </c>
    </row>
    <row r="215" spans="1:17" ht="24.6" x14ac:dyDescent="0.65">
      <c r="A215" s="10">
        <v>211</v>
      </c>
      <c r="B215" s="10"/>
      <c r="C215" s="19" t="s">
        <v>300</v>
      </c>
      <c r="D215" s="71">
        <f>+'6'!I215</f>
        <v>0</v>
      </c>
      <c r="E215" s="90">
        <v>0</v>
      </c>
      <c r="F215" s="46">
        <f t="shared" si="25"/>
        <v>0</v>
      </c>
      <c r="G215" s="101">
        <v>0</v>
      </c>
      <c r="H215" s="99">
        <v>0</v>
      </c>
      <c r="I215" s="46">
        <f t="shared" si="21"/>
        <v>0</v>
      </c>
      <c r="J215" s="91"/>
      <c r="K215" s="20">
        <v>55</v>
      </c>
      <c r="L215" s="72">
        <f t="shared" si="22"/>
        <v>0</v>
      </c>
      <c r="M215" s="17" t="s">
        <v>16</v>
      </c>
      <c r="N215" s="18">
        <v>0</v>
      </c>
      <c r="O215" s="23">
        <f t="shared" si="23"/>
        <v>0</v>
      </c>
      <c r="P215" s="19"/>
      <c r="Q215" s="43">
        <f t="shared" si="24"/>
        <v>0</v>
      </c>
    </row>
    <row r="216" spans="1:17" ht="24.6" x14ac:dyDescent="0.65">
      <c r="A216" s="10">
        <v>212</v>
      </c>
      <c r="B216" s="10"/>
      <c r="C216" s="19" t="s">
        <v>301</v>
      </c>
      <c r="D216" s="71">
        <f>+'6'!I216</f>
        <v>0</v>
      </c>
      <c r="E216" s="90">
        <v>0</v>
      </c>
      <c r="F216" s="46">
        <f t="shared" si="25"/>
        <v>0</v>
      </c>
      <c r="G216" s="101">
        <v>0</v>
      </c>
      <c r="H216" s="99">
        <v>0</v>
      </c>
      <c r="I216" s="46">
        <f t="shared" si="21"/>
        <v>0</v>
      </c>
      <c r="J216" s="91"/>
      <c r="K216" s="20">
        <v>55</v>
      </c>
      <c r="L216" s="72">
        <f t="shared" si="22"/>
        <v>0</v>
      </c>
      <c r="M216" s="17" t="s">
        <v>16</v>
      </c>
      <c r="N216" s="18">
        <v>0</v>
      </c>
      <c r="O216" s="23">
        <f t="shared" si="23"/>
        <v>0</v>
      </c>
      <c r="P216" s="19"/>
      <c r="Q216" s="43">
        <f t="shared" si="24"/>
        <v>0</v>
      </c>
    </row>
    <row r="217" spans="1:17" ht="24.6" x14ac:dyDescent="0.65">
      <c r="A217" s="10">
        <v>213</v>
      </c>
      <c r="B217" s="10"/>
      <c r="C217" s="19" t="s">
        <v>302</v>
      </c>
      <c r="D217" s="71">
        <f>+'6'!I217</f>
        <v>0</v>
      </c>
      <c r="E217" s="90">
        <v>0</v>
      </c>
      <c r="F217" s="46">
        <f t="shared" si="25"/>
        <v>0</v>
      </c>
      <c r="G217" s="101">
        <v>0</v>
      </c>
      <c r="H217" s="99">
        <v>0</v>
      </c>
      <c r="I217" s="46">
        <f t="shared" si="21"/>
        <v>0</v>
      </c>
      <c r="J217" s="91"/>
      <c r="K217" s="20">
        <v>55</v>
      </c>
      <c r="L217" s="72">
        <f t="shared" si="22"/>
        <v>0</v>
      </c>
      <c r="M217" s="17" t="s">
        <v>16</v>
      </c>
      <c r="N217" s="18">
        <v>0</v>
      </c>
      <c r="O217" s="23">
        <f t="shared" si="23"/>
        <v>0</v>
      </c>
      <c r="P217" s="19"/>
      <c r="Q217" s="43">
        <f t="shared" si="24"/>
        <v>0</v>
      </c>
    </row>
    <row r="218" spans="1:17" ht="24.6" x14ac:dyDescent="0.65">
      <c r="A218" s="10">
        <v>214</v>
      </c>
      <c r="B218" s="10"/>
      <c r="C218" s="19" t="s">
        <v>373</v>
      </c>
      <c r="D218" s="71">
        <f>+'6'!I218</f>
        <v>0</v>
      </c>
      <c r="E218" s="90">
        <v>0</v>
      </c>
      <c r="F218" s="46">
        <f t="shared" si="25"/>
        <v>0</v>
      </c>
      <c r="G218" s="101">
        <v>0</v>
      </c>
      <c r="H218" s="99">
        <v>0</v>
      </c>
      <c r="I218" s="46">
        <f t="shared" si="21"/>
        <v>0</v>
      </c>
      <c r="J218" s="91"/>
      <c r="K218" s="20">
        <v>40</v>
      </c>
      <c r="L218" s="72">
        <f t="shared" si="22"/>
        <v>0</v>
      </c>
      <c r="M218" s="17" t="s">
        <v>16</v>
      </c>
      <c r="N218" s="18">
        <v>0</v>
      </c>
      <c r="O218" s="23">
        <f t="shared" si="23"/>
        <v>0</v>
      </c>
      <c r="P218" s="19"/>
      <c r="Q218" s="43">
        <f t="shared" si="24"/>
        <v>0</v>
      </c>
    </row>
    <row r="219" spans="1:17" ht="24.6" x14ac:dyDescent="0.65">
      <c r="A219" s="10">
        <v>215</v>
      </c>
      <c r="B219" s="10"/>
      <c r="C219" s="19" t="s">
        <v>184</v>
      </c>
      <c r="D219" s="71">
        <f>+'6'!I219</f>
        <v>0</v>
      </c>
      <c r="E219" s="90">
        <v>0</v>
      </c>
      <c r="F219" s="46">
        <f t="shared" si="25"/>
        <v>0</v>
      </c>
      <c r="G219" s="101">
        <v>0</v>
      </c>
      <c r="H219" s="99">
        <v>0</v>
      </c>
      <c r="I219" s="46">
        <f t="shared" si="21"/>
        <v>0</v>
      </c>
      <c r="J219" s="91"/>
      <c r="K219" s="20">
        <v>120</v>
      </c>
      <c r="L219" s="72">
        <f t="shared" si="22"/>
        <v>0</v>
      </c>
      <c r="M219" s="17" t="s">
        <v>16</v>
      </c>
      <c r="N219" s="18">
        <v>0</v>
      </c>
      <c r="O219" s="23">
        <f t="shared" si="23"/>
        <v>0</v>
      </c>
      <c r="P219" s="19"/>
      <c r="Q219" s="43">
        <f t="shared" si="24"/>
        <v>0</v>
      </c>
    </row>
    <row r="220" spans="1:17" ht="24.6" x14ac:dyDescent="0.65">
      <c r="A220" s="10">
        <v>216</v>
      </c>
      <c r="B220" s="10"/>
      <c r="C220" s="19" t="s">
        <v>185</v>
      </c>
      <c r="D220" s="71">
        <f>+'6'!I220</f>
        <v>0</v>
      </c>
      <c r="E220" s="90">
        <v>0</v>
      </c>
      <c r="F220" s="46">
        <f t="shared" si="25"/>
        <v>0</v>
      </c>
      <c r="G220" s="101">
        <v>0</v>
      </c>
      <c r="H220" s="99">
        <v>0</v>
      </c>
      <c r="I220" s="46">
        <f t="shared" si="21"/>
        <v>0</v>
      </c>
      <c r="J220" s="91"/>
      <c r="K220" s="20">
        <v>120</v>
      </c>
      <c r="L220" s="72">
        <f t="shared" si="22"/>
        <v>0</v>
      </c>
      <c r="M220" s="17" t="s">
        <v>16</v>
      </c>
      <c r="N220" s="18">
        <v>0</v>
      </c>
      <c r="O220" s="23">
        <f t="shared" si="23"/>
        <v>0</v>
      </c>
      <c r="P220" s="19"/>
      <c r="Q220" s="43">
        <f t="shared" si="24"/>
        <v>0</v>
      </c>
    </row>
    <row r="221" spans="1:17" ht="24.6" x14ac:dyDescent="0.65">
      <c r="A221" s="10">
        <v>217</v>
      </c>
      <c r="B221" s="10"/>
      <c r="C221" s="19" t="s">
        <v>187</v>
      </c>
      <c r="D221" s="71">
        <f>+'6'!I221</f>
        <v>0</v>
      </c>
      <c r="E221" s="90">
        <v>0</v>
      </c>
      <c r="F221" s="46">
        <f t="shared" si="25"/>
        <v>0</v>
      </c>
      <c r="G221" s="101">
        <v>0</v>
      </c>
      <c r="H221" s="99">
        <v>0</v>
      </c>
      <c r="I221" s="46">
        <f t="shared" si="21"/>
        <v>0</v>
      </c>
      <c r="J221" s="91"/>
      <c r="K221" s="20">
        <v>50</v>
      </c>
      <c r="L221" s="72">
        <f t="shared" si="22"/>
        <v>0</v>
      </c>
      <c r="M221" s="17" t="s">
        <v>16</v>
      </c>
      <c r="N221" s="18">
        <v>0</v>
      </c>
      <c r="O221" s="23">
        <f t="shared" si="23"/>
        <v>0</v>
      </c>
      <c r="P221" s="19"/>
      <c r="Q221" s="43">
        <f t="shared" si="24"/>
        <v>0</v>
      </c>
    </row>
    <row r="222" spans="1:17" ht="24.6" x14ac:dyDescent="0.65">
      <c r="A222" s="10">
        <v>218</v>
      </c>
      <c r="B222" s="10" t="s">
        <v>527</v>
      </c>
      <c r="C222" s="19" t="s">
        <v>188</v>
      </c>
      <c r="D222" s="71">
        <f>+'6'!I222</f>
        <v>0</v>
      </c>
      <c r="E222" s="90">
        <v>0</v>
      </c>
      <c r="F222" s="46">
        <f t="shared" si="25"/>
        <v>0</v>
      </c>
      <c r="G222" s="101">
        <v>0</v>
      </c>
      <c r="H222" s="99">
        <v>0</v>
      </c>
      <c r="I222" s="46">
        <f t="shared" si="21"/>
        <v>0</v>
      </c>
      <c r="J222" s="91"/>
      <c r="K222" s="20">
        <v>50</v>
      </c>
      <c r="L222" s="72">
        <f t="shared" si="22"/>
        <v>0</v>
      </c>
      <c r="M222" s="17" t="s">
        <v>16</v>
      </c>
      <c r="N222" s="18">
        <v>0</v>
      </c>
      <c r="O222" s="23">
        <f t="shared" si="23"/>
        <v>0</v>
      </c>
      <c r="P222" s="19"/>
      <c r="Q222" s="43">
        <f t="shared" si="24"/>
        <v>0</v>
      </c>
    </row>
    <row r="223" spans="1:17" ht="24.6" x14ac:dyDescent="0.65">
      <c r="A223" s="10">
        <v>219</v>
      </c>
      <c r="B223" s="10" t="s">
        <v>524</v>
      </c>
      <c r="C223" s="19" t="s">
        <v>303</v>
      </c>
      <c r="D223" s="71">
        <f>+'6'!I223</f>
        <v>0</v>
      </c>
      <c r="E223" s="90">
        <v>0</v>
      </c>
      <c r="F223" s="46">
        <f t="shared" si="25"/>
        <v>0</v>
      </c>
      <c r="G223" s="101">
        <v>0</v>
      </c>
      <c r="H223" s="99">
        <v>0</v>
      </c>
      <c r="I223" s="46">
        <f t="shared" si="21"/>
        <v>0</v>
      </c>
      <c r="J223" s="91"/>
      <c r="K223" s="20">
        <v>120</v>
      </c>
      <c r="L223" s="72">
        <f t="shared" si="22"/>
        <v>0</v>
      </c>
      <c r="M223" s="17" t="s">
        <v>16</v>
      </c>
      <c r="N223" s="18">
        <v>0</v>
      </c>
      <c r="O223" s="23">
        <f t="shared" si="23"/>
        <v>0</v>
      </c>
      <c r="P223" s="19"/>
      <c r="Q223" s="43">
        <f t="shared" si="24"/>
        <v>0</v>
      </c>
    </row>
    <row r="224" spans="1:17" ht="24.6" x14ac:dyDescent="0.65">
      <c r="A224" s="10">
        <v>220</v>
      </c>
      <c r="B224" s="10"/>
      <c r="C224" s="19" t="s">
        <v>304</v>
      </c>
      <c r="D224" s="71">
        <f>+'6'!I224</f>
        <v>0</v>
      </c>
      <c r="E224" s="90">
        <v>0</v>
      </c>
      <c r="F224" s="46">
        <f t="shared" si="25"/>
        <v>0</v>
      </c>
      <c r="G224" s="101">
        <v>0</v>
      </c>
      <c r="H224" s="99">
        <v>0</v>
      </c>
      <c r="I224" s="46">
        <f t="shared" si="21"/>
        <v>0</v>
      </c>
      <c r="J224" s="91"/>
      <c r="K224" s="20">
        <v>25</v>
      </c>
      <c r="L224" s="72">
        <f t="shared" si="22"/>
        <v>0</v>
      </c>
      <c r="M224" s="17" t="s">
        <v>16</v>
      </c>
      <c r="N224" s="18">
        <v>0</v>
      </c>
      <c r="O224" s="23">
        <f t="shared" si="23"/>
        <v>0</v>
      </c>
      <c r="P224" s="19"/>
      <c r="Q224" s="43">
        <f t="shared" si="24"/>
        <v>0</v>
      </c>
    </row>
    <row r="225" spans="1:17" ht="24.6" x14ac:dyDescent="0.65">
      <c r="A225" s="10">
        <v>221</v>
      </c>
      <c r="B225" s="10"/>
      <c r="C225" s="19" t="s">
        <v>305</v>
      </c>
      <c r="D225" s="71">
        <f>+'6'!I225</f>
        <v>0</v>
      </c>
      <c r="E225" s="90">
        <v>0</v>
      </c>
      <c r="F225" s="46">
        <f t="shared" si="25"/>
        <v>0</v>
      </c>
      <c r="G225" s="101">
        <v>0</v>
      </c>
      <c r="H225" s="99">
        <v>0</v>
      </c>
      <c r="I225" s="46">
        <f t="shared" si="21"/>
        <v>0</v>
      </c>
      <c r="J225" s="91"/>
      <c r="K225" s="20">
        <v>25</v>
      </c>
      <c r="L225" s="72">
        <f t="shared" si="22"/>
        <v>0</v>
      </c>
      <c r="M225" s="17" t="s">
        <v>16</v>
      </c>
      <c r="N225" s="18">
        <v>0</v>
      </c>
      <c r="O225" s="23">
        <f t="shared" si="23"/>
        <v>0</v>
      </c>
      <c r="P225" s="19"/>
      <c r="Q225" s="43">
        <f t="shared" si="24"/>
        <v>0</v>
      </c>
    </row>
    <row r="226" spans="1:17" ht="24.6" x14ac:dyDescent="0.65">
      <c r="A226" s="10">
        <v>222</v>
      </c>
      <c r="B226" s="10"/>
      <c r="C226" s="19" t="s">
        <v>306</v>
      </c>
      <c r="D226" s="71">
        <f>+'6'!I226</f>
        <v>0</v>
      </c>
      <c r="E226" s="90">
        <v>0</v>
      </c>
      <c r="F226" s="46">
        <f t="shared" si="25"/>
        <v>0</v>
      </c>
      <c r="G226" s="101">
        <v>0</v>
      </c>
      <c r="H226" s="99">
        <v>0</v>
      </c>
      <c r="I226" s="46">
        <f t="shared" si="21"/>
        <v>0</v>
      </c>
      <c r="J226" s="91"/>
      <c r="K226" s="20">
        <v>25</v>
      </c>
      <c r="L226" s="72">
        <f t="shared" si="22"/>
        <v>0</v>
      </c>
      <c r="M226" s="17" t="s">
        <v>16</v>
      </c>
      <c r="N226" s="18">
        <v>0</v>
      </c>
      <c r="O226" s="23">
        <f t="shared" si="23"/>
        <v>0</v>
      </c>
      <c r="P226" s="19"/>
      <c r="Q226" s="43">
        <f t="shared" si="24"/>
        <v>0</v>
      </c>
    </row>
    <row r="227" spans="1:17" ht="24.6" x14ac:dyDescent="0.65">
      <c r="A227" s="10">
        <v>223</v>
      </c>
      <c r="B227" s="10"/>
      <c r="C227" s="19" t="s">
        <v>307</v>
      </c>
      <c r="D227" s="71">
        <f>+'6'!I227</f>
        <v>0</v>
      </c>
      <c r="E227" s="90">
        <v>0</v>
      </c>
      <c r="F227" s="46">
        <f t="shared" si="25"/>
        <v>0</v>
      </c>
      <c r="G227" s="101">
        <v>0</v>
      </c>
      <c r="H227" s="99">
        <v>0</v>
      </c>
      <c r="I227" s="46">
        <f t="shared" si="21"/>
        <v>0</v>
      </c>
      <c r="J227" s="91"/>
      <c r="K227" s="20">
        <v>25</v>
      </c>
      <c r="L227" s="72">
        <f t="shared" si="22"/>
        <v>0</v>
      </c>
      <c r="M227" s="17" t="s">
        <v>16</v>
      </c>
      <c r="N227" s="18">
        <v>0</v>
      </c>
      <c r="O227" s="23">
        <f t="shared" si="23"/>
        <v>0</v>
      </c>
      <c r="P227" s="19"/>
      <c r="Q227" s="43">
        <f t="shared" si="24"/>
        <v>0</v>
      </c>
    </row>
    <row r="228" spans="1:17" ht="24.6" x14ac:dyDescent="0.65">
      <c r="A228" s="10">
        <v>224</v>
      </c>
      <c r="B228" s="10"/>
      <c r="C228" s="19" t="s">
        <v>308</v>
      </c>
      <c r="D228" s="71">
        <f>+'6'!I228</f>
        <v>0</v>
      </c>
      <c r="E228" s="90">
        <v>0</v>
      </c>
      <c r="F228" s="46">
        <f t="shared" si="25"/>
        <v>0</v>
      </c>
      <c r="G228" s="101">
        <v>0</v>
      </c>
      <c r="H228" s="99">
        <v>0</v>
      </c>
      <c r="I228" s="46">
        <f t="shared" si="21"/>
        <v>0</v>
      </c>
      <c r="J228" s="91"/>
      <c r="K228" s="20">
        <v>25</v>
      </c>
      <c r="L228" s="72">
        <f t="shared" si="22"/>
        <v>0</v>
      </c>
      <c r="M228" s="17" t="s">
        <v>16</v>
      </c>
      <c r="N228" s="18">
        <v>0</v>
      </c>
      <c r="O228" s="23">
        <f t="shared" si="23"/>
        <v>0</v>
      </c>
      <c r="P228" s="19"/>
      <c r="Q228" s="43">
        <f t="shared" si="24"/>
        <v>0</v>
      </c>
    </row>
    <row r="229" spans="1:17" ht="24.6" x14ac:dyDescent="0.65">
      <c r="A229" s="10">
        <v>225</v>
      </c>
      <c r="B229" s="10"/>
      <c r="C229" s="19" t="s">
        <v>309</v>
      </c>
      <c r="D229" s="71">
        <f>+'6'!I229</f>
        <v>0</v>
      </c>
      <c r="E229" s="90">
        <v>0</v>
      </c>
      <c r="F229" s="46">
        <f t="shared" si="25"/>
        <v>0</v>
      </c>
      <c r="G229" s="101">
        <v>0</v>
      </c>
      <c r="H229" s="99">
        <v>0</v>
      </c>
      <c r="I229" s="46">
        <f t="shared" si="21"/>
        <v>0</v>
      </c>
      <c r="J229" s="91"/>
      <c r="K229" s="20">
        <v>25</v>
      </c>
      <c r="L229" s="72">
        <f t="shared" si="22"/>
        <v>0</v>
      </c>
      <c r="M229" s="17" t="s">
        <v>16</v>
      </c>
      <c r="N229" s="18">
        <v>0</v>
      </c>
      <c r="O229" s="23">
        <f t="shared" si="23"/>
        <v>0</v>
      </c>
      <c r="P229" s="19"/>
      <c r="Q229" s="43">
        <f t="shared" si="24"/>
        <v>0</v>
      </c>
    </row>
    <row r="230" spans="1:17" ht="24.6" x14ac:dyDescent="0.65">
      <c r="A230" s="10">
        <v>226</v>
      </c>
      <c r="B230" s="10"/>
      <c r="C230" s="19" t="s">
        <v>362</v>
      </c>
      <c r="D230" s="71">
        <f>+'6'!I230</f>
        <v>0</v>
      </c>
      <c r="E230" s="90">
        <v>0</v>
      </c>
      <c r="F230" s="46">
        <f t="shared" si="25"/>
        <v>0</v>
      </c>
      <c r="G230" s="101">
        <v>0</v>
      </c>
      <c r="H230" s="99">
        <v>0</v>
      </c>
      <c r="I230" s="46">
        <f t="shared" si="21"/>
        <v>0</v>
      </c>
      <c r="J230" s="91"/>
      <c r="K230" s="20">
        <v>10</v>
      </c>
      <c r="L230" s="72">
        <f t="shared" si="22"/>
        <v>0</v>
      </c>
      <c r="M230" s="17" t="s">
        <v>16</v>
      </c>
      <c r="N230" s="18">
        <v>0</v>
      </c>
      <c r="O230" s="23">
        <f t="shared" si="23"/>
        <v>0</v>
      </c>
      <c r="P230" s="19"/>
      <c r="Q230" s="43">
        <f t="shared" si="24"/>
        <v>0</v>
      </c>
    </row>
    <row r="231" spans="1:17" ht="24.6" x14ac:dyDescent="0.65">
      <c r="A231" s="10">
        <v>227</v>
      </c>
      <c r="B231" s="10"/>
      <c r="C231" s="19" t="s">
        <v>310</v>
      </c>
      <c r="D231" s="71">
        <f>+'6'!I231</f>
        <v>0</v>
      </c>
      <c r="E231" s="90">
        <v>0</v>
      </c>
      <c r="F231" s="46">
        <f t="shared" si="25"/>
        <v>0</v>
      </c>
      <c r="G231" s="101">
        <v>0</v>
      </c>
      <c r="H231" s="99">
        <v>0</v>
      </c>
      <c r="I231" s="46">
        <f t="shared" si="21"/>
        <v>0</v>
      </c>
      <c r="J231" s="91"/>
      <c r="K231" s="20">
        <v>10</v>
      </c>
      <c r="L231" s="72">
        <f t="shared" si="22"/>
        <v>0</v>
      </c>
      <c r="M231" s="17" t="s">
        <v>16</v>
      </c>
      <c r="N231" s="18">
        <v>0</v>
      </c>
      <c r="O231" s="23">
        <f t="shared" si="23"/>
        <v>0</v>
      </c>
      <c r="P231" s="19"/>
      <c r="Q231" s="43">
        <f t="shared" si="24"/>
        <v>0</v>
      </c>
    </row>
    <row r="232" spans="1:17" ht="24.6" x14ac:dyDescent="0.65">
      <c r="A232" s="10">
        <v>228</v>
      </c>
      <c r="B232" s="10"/>
      <c r="C232" s="19" t="s">
        <v>311</v>
      </c>
      <c r="D232" s="71">
        <f>+'6'!I232</f>
        <v>0</v>
      </c>
      <c r="E232" s="90">
        <v>0</v>
      </c>
      <c r="F232" s="46">
        <f t="shared" si="25"/>
        <v>0</v>
      </c>
      <c r="G232" s="101">
        <v>0</v>
      </c>
      <c r="H232" s="99">
        <v>0</v>
      </c>
      <c r="I232" s="46">
        <f t="shared" si="21"/>
        <v>0</v>
      </c>
      <c r="J232" s="91"/>
      <c r="K232" s="20">
        <v>10</v>
      </c>
      <c r="L232" s="72">
        <f t="shared" si="22"/>
        <v>0</v>
      </c>
      <c r="M232" s="17" t="s">
        <v>16</v>
      </c>
      <c r="N232" s="18">
        <v>0</v>
      </c>
      <c r="O232" s="23">
        <f t="shared" si="23"/>
        <v>0</v>
      </c>
      <c r="P232" s="19"/>
      <c r="Q232" s="43">
        <f t="shared" si="24"/>
        <v>0</v>
      </c>
    </row>
    <row r="233" spans="1:17" ht="24.6" x14ac:dyDescent="0.65">
      <c r="A233" s="10">
        <v>229</v>
      </c>
      <c r="B233" s="10"/>
      <c r="C233" s="19" t="s">
        <v>192</v>
      </c>
      <c r="D233" s="71">
        <f>+'6'!I233</f>
        <v>0</v>
      </c>
      <c r="E233" s="90">
        <v>0</v>
      </c>
      <c r="F233" s="46">
        <f>D233+E233</f>
        <v>0</v>
      </c>
      <c r="G233" s="101">
        <v>0</v>
      </c>
      <c r="H233" s="99">
        <v>0</v>
      </c>
      <c r="I233" s="46">
        <f>+F233-G233-J233-H233</f>
        <v>0</v>
      </c>
      <c r="J233" s="91"/>
      <c r="K233" s="20">
        <v>35</v>
      </c>
      <c r="L233" s="72">
        <f>+K233*J233</f>
        <v>0</v>
      </c>
      <c r="M233" s="17" t="s">
        <v>16</v>
      </c>
      <c r="N233" s="18">
        <v>0</v>
      </c>
      <c r="O233" s="23">
        <f>SUM(L233-N233)</f>
        <v>0</v>
      </c>
      <c r="P233" s="19"/>
      <c r="Q233" s="43">
        <f>+L233*P233</f>
        <v>0</v>
      </c>
    </row>
    <row r="234" spans="1:17" ht="24.6" x14ac:dyDescent="0.65">
      <c r="A234" s="10">
        <v>230</v>
      </c>
      <c r="B234" s="10"/>
      <c r="C234" s="19" t="s">
        <v>312</v>
      </c>
      <c r="D234" s="71">
        <f>+'6'!I234</f>
        <v>29</v>
      </c>
      <c r="E234" s="90">
        <v>0</v>
      </c>
      <c r="F234" s="46">
        <f t="shared" si="25"/>
        <v>29</v>
      </c>
      <c r="G234" s="101">
        <v>0</v>
      </c>
      <c r="H234" s="99">
        <v>0</v>
      </c>
      <c r="I234" s="46">
        <f t="shared" si="21"/>
        <v>29</v>
      </c>
      <c r="J234" s="91"/>
      <c r="K234" s="20">
        <v>10</v>
      </c>
      <c r="L234" s="72">
        <f t="shared" si="22"/>
        <v>0</v>
      </c>
      <c r="M234" s="17" t="s">
        <v>16</v>
      </c>
      <c r="N234" s="18">
        <v>0</v>
      </c>
      <c r="O234" s="23">
        <f t="shared" si="23"/>
        <v>0</v>
      </c>
      <c r="P234" s="19"/>
      <c r="Q234" s="43">
        <f t="shared" si="24"/>
        <v>0</v>
      </c>
    </row>
    <row r="235" spans="1:17" ht="24.6" x14ac:dyDescent="0.65">
      <c r="A235" s="10">
        <v>231</v>
      </c>
      <c r="B235" s="10"/>
      <c r="C235" s="19" t="s">
        <v>313</v>
      </c>
      <c r="D235" s="71">
        <f>+'6'!I235</f>
        <v>0</v>
      </c>
      <c r="E235" s="90">
        <v>0</v>
      </c>
      <c r="F235" s="46">
        <f t="shared" si="25"/>
        <v>0</v>
      </c>
      <c r="G235" s="101">
        <v>0</v>
      </c>
      <c r="H235" s="99">
        <v>0</v>
      </c>
      <c r="I235" s="46">
        <f t="shared" si="21"/>
        <v>0</v>
      </c>
      <c r="J235" s="91"/>
      <c r="K235" s="20"/>
      <c r="L235" s="72">
        <f t="shared" si="22"/>
        <v>0</v>
      </c>
      <c r="M235" s="17" t="s">
        <v>16</v>
      </c>
      <c r="N235" s="18">
        <v>0</v>
      </c>
      <c r="O235" s="23">
        <f t="shared" si="23"/>
        <v>0</v>
      </c>
      <c r="P235" s="19"/>
      <c r="Q235" s="43">
        <f t="shared" si="24"/>
        <v>0</v>
      </c>
    </row>
    <row r="236" spans="1:17" ht="24.6" x14ac:dyDescent="0.65">
      <c r="A236" s="10">
        <v>232</v>
      </c>
      <c r="B236" s="10"/>
      <c r="C236" s="19" t="s">
        <v>183</v>
      </c>
      <c r="D236" s="71">
        <f>+'6'!I236</f>
        <v>0</v>
      </c>
      <c r="E236" s="90">
        <v>0</v>
      </c>
      <c r="F236" s="46">
        <f t="shared" si="25"/>
        <v>0</v>
      </c>
      <c r="G236" s="101">
        <v>0</v>
      </c>
      <c r="H236" s="99">
        <v>0</v>
      </c>
      <c r="I236" s="46">
        <f t="shared" si="21"/>
        <v>0</v>
      </c>
      <c r="J236" s="91"/>
      <c r="K236" s="20">
        <v>40</v>
      </c>
      <c r="L236" s="72">
        <f t="shared" si="22"/>
        <v>0</v>
      </c>
      <c r="M236" s="17" t="s">
        <v>16</v>
      </c>
      <c r="N236" s="18">
        <v>0</v>
      </c>
      <c r="O236" s="23">
        <f t="shared" si="23"/>
        <v>0</v>
      </c>
      <c r="P236" s="19"/>
      <c r="Q236" s="43">
        <f t="shared" si="24"/>
        <v>0</v>
      </c>
    </row>
    <row r="237" spans="1:17" ht="24.6" x14ac:dyDescent="0.65">
      <c r="A237" s="10">
        <v>233</v>
      </c>
      <c r="B237" s="10"/>
      <c r="C237" s="19" t="s">
        <v>117</v>
      </c>
      <c r="D237" s="71">
        <f>+'6'!I237</f>
        <v>0</v>
      </c>
      <c r="E237" s="90">
        <v>0</v>
      </c>
      <c r="F237" s="46">
        <f t="shared" si="25"/>
        <v>0</v>
      </c>
      <c r="G237" s="101">
        <v>0</v>
      </c>
      <c r="H237" s="99">
        <v>0</v>
      </c>
      <c r="I237" s="46">
        <f t="shared" si="21"/>
        <v>0</v>
      </c>
      <c r="J237" s="91"/>
      <c r="K237" s="20">
        <v>20</v>
      </c>
      <c r="L237" s="72">
        <f t="shared" si="22"/>
        <v>0</v>
      </c>
      <c r="M237" s="17" t="s">
        <v>16</v>
      </c>
      <c r="N237" s="18">
        <v>0</v>
      </c>
      <c r="O237" s="23">
        <f t="shared" si="23"/>
        <v>0</v>
      </c>
      <c r="P237" s="19"/>
      <c r="Q237" s="43">
        <f t="shared" si="24"/>
        <v>0</v>
      </c>
    </row>
    <row r="238" spans="1:17" ht="24.6" x14ac:dyDescent="0.65">
      <c r="A238" s="10">
        <v>234</v>
      </c>
      <c r="B238" s="10"/>
      <c r="C238" s="19" t="s">
        <v>314</v>
      </c>
      <c r="D238" s="71">
        <f>+'6'!I238</f>
        <v>0</v>
      </c>
      <c r="E238" s="90">
        <v>0</v>
      </c>
      <c r="F238" s="46">
        <f t="shared" si="25"/>
        <v>0</v>
      </c>
      <c r="G238" s="101">
        <v>0</v>
      </c>
      <c r="H238" s="99">
        <v>0</v>
      </c>
      <c r="I238" s="46">
        <f t="shared" si="21"/>
        <v>0</v>
      </c>
      <c r="J238" s="91"/>
      <c r="K238" s="20">
        <v>30</v>
      </c>
      <c r="L238" s="72">
        <f t="shared" si="22"/>
        <v>0</v>
      </c>
      <c r="M238" s="17" t="s">
        <v>16</v>
      </c>
      <c r="N238" s="18">
        <v>0</v>
      </c>
      <c r="O238" s="23">
        <f t="shared" si="23"/>
        <v>0</v>
      </c>
      <c r="P238" s="19"/>
      <c r="Q238" s="43">
        <f t="shared" si="24"/>
        <v>0</v>
      </c>
    </row>
    <row r="239" spans="1:17" ht="24.6" x14ac:dyDescent="0.65">
      <c r="A239" s="10">
        <v>235</v>
      </c>
      <c r="B239" s="10"/>
      <c r="C239" s="19" t="s">
        <v>372</v>
      </c>
      <c r="D239" s="71">
        <f>+'6'!I239</f>
        <v>0</v>
      </c>
      <c r="E239" s="90">
        <v>0</v>
      </c>
      <c r="F239" s="46">
        <f t="shared" si="25"/>
        <v>0</v>
      </c>
      <c r="G239" s="101">
        <v>0</v>
      </c>
      <c r="H239" s="99">
        <v>0</v>
      </c>
      <c r="I239" s="46">
        <f t="shared" si="21"/>
        <v>0</v>
      </c>
      <c r="J239" s="91"/>
      <c r="K239" s="20">
        <v>800</v>
      </c>
      <c r="L239" s="72">
        <f t="shared" si="22"/>
        <v>0</v>
      </c>
      <c r="M239" s="17" t="s">
        <v>16</v>
      </c>
      <c r="N239" s="18">
        <v>0</v>
      </c>
      <c r="O239" s="23">
        <f t="shared" si="23"/>
        <v>0</v>
      </c>
      <c r="P239" s="19"/>
      <c r="Q239" s="43">
        <f t="shared" si="24"/>
        <v>0</v>
      </c>
    </row>
    <row r="240" spans="1:17" ht="24.6" x14ac:dyDescent="0.65">
      <c r="A240" s="10">
        <v>236</v>
      </c>
      <c r="B240" s="10"/>
      <c r="C240" s="19" t="s">
        <v>374</v>
      </c>
      <c r="D240" s="71">
        <f>+'6'!I240</f>
        <v>0</v>
      </c>
      <c r="E240" s="90">
        <v>0</v>
      </c>
      <c r="F240" s="46">
        <f t="shared" si="25"/>
        <v>0</v>
      </c>
      <c r="G240" s="101">
        <v>0</v>
      </c>
      <c r="H240" s="99">
        <v>0</v>
      </c>
      <c r="I240" s="46">
        <f t="shared" si="21"/>
        <v>0</v>
      </c>
      <c r="J240" s="91"/>
      <c r="K240" s="20">
        <v>150</v>
      </c>
      <c r="L240" s="72">
        <f t="shared" si="22"/>
        <v>0</v>
      </c>
      <c r="M240" s="17" t="s">
        <v>16</v>
      </c>
      <c r="N240" s="18">
        <v>0</v>
      </c>
      <c r="O240" s="23">
        <f t="shared" si="23"/>
        <v>0</v>
      </c>
      <c r="P240" s="19"/>
      <c r="Q240" s="43">
        <f t="shared" si="24"/>
        <v>0</v>
      </c>
    </row>
    <row r="241" spans="1:17" ht="24.6" x14ac:dyDescent="0.65">
      <c r="A241" s="10">
        <v>237</v>
      </c>
      <c r="B241" s="10"/>
      <c r="C241" s="19" t="s">
        <v>316</v>
      </c>
      <c r="D241" s="71">
        <f>+'6'!I241</f>
        <v>0</v>
      </c>
      <c r="E241" s="90">
        <v>0</v>
      </c>
      <c r="F241" s="46">
        <f t="shared" si="25"/>
        <v>0</v>
      </c>
      <c r="G241" s="101">
        <v>0</v>
      </c>
      <c r="H241" s="99">
        <v>0</v>
      </c>
      <c r="I241" s="46">
        <f t="shared" si="21"/>
        <v>0</v>
      </c>
      <c r="J241" s="91"/>
      <c r="K241" s="20">
        <v>200</v>
      </c>
      <c r="L241" s="72">
        <f t="shared" si="22"/>
        <v>0</v>
      </c>
      <c r="M241" s="17" t="s">
        <v>16</v>
      </c>
      <c r="N241" s="18">
        <v>0</v>
      </c>
      <c r="O241" s="23">
        <f t="shared" si="23"/>
        <v>0</v>
      </c>
      <c r="P241" s="19"/>
      <c r="Q241" s="43">
        <f t="shared" si="24"/>
        <v>0</v>
      </c>
    </row>
    <row r="242" spans="1:17" ht="24.6" x14ac:dyDescent="0.65">
      <c r="A242" s="10">
        <v>238</v>
      </c>
      <c r="B242" s="10"/>
      <c r="C242" s="19" t="s">
        <v>375</v>
      </c>
      <c r="D242" s="71">
        <f>+'6'!I242</f>
        <v>0</v>
      </c>
      <c r="E242" s="90">
        <v>0</v>
      </c>
      <c r="F242" s="46">
        <f t="shared" si="25"/>
        <v>0</v>
      </c>
      <c r="G242" s="101">
        <v>0</v>
      </c>
      <c r="H242" s="99">
        <v>0</v>
      </c>
      <c r="I242" s="46">
        <f t="shared" si="21"/>
        <v>0</v>
      </c>
      <c r="J242" s="91"/>
      <c r="K242" s="20">
        <v>250</v>
      </c>
      <c r="L242" s="72">
        <f t="shared" si="22"/>
        <v>0</v>
      </c>
      <c r="M242" s="17" t="s">
        <v>16</v>
      </c>
      <c r="N242" s="18">
        <v>0</v>
      </c>
      <c r="O242" s="23">
        <f t="shared" si="23"/>
        <v>0</v>
      </c>
      <c r="P242" s="19"/>
      <c r="Q242" s="43">
        <f t="shared" si="24"/>
        <v>0</v>
      </c>
    </row>
    <row r="243" spans="1:17" ht="24.6" x14ac:dyDescent="0.65">
      <c r="A243" s="10">
        <v>239</v>
      </c>
      <c r="B243" s="10"/>
      <c r="C243" s="19" t="s">
        <v>317</v>
      </c>
      <c r="D243" s="71">
        <f>+'6'!I243</f>
        <v>0</v>
      </c>
      <c r="E243" s="90">
        <v>0</v>
      </c>
      <c r="F243" s="46">
        <f t="shared" si="25"/>
        <v>0</v>
      </c>
      <c r="G243" s="101">
        <v>0</v>
      </c>
      <c r="H243" s="99">
        <v>0</v>
      </c>
      <c r="I243" s="46">
        <f t="shared" si="21"/>
        <v>0</v>
      </c>
      <c r="J243" s="91"/>
      <c r="K243" s="20">
        <v>50</v>
      </c>
      <c r="L243" s="72">
        <f t="shared" si="22"/>
        <v>0</v>
      </c>
      <c r="M243" s="17" t="s">
        <v>16</v>
      </c>
      <c r="N243" s="18">
        <v>0</v>
      </c>
      <c r="O243" s="23">
        <f t="shared" si="23"/>
        <v>0</v>
      </c>
      <c r="P243" s="19"/>
      <c r="Q243" s="43">
        <f t="shared" si="24"/>
        <v>0</v>
      </c>
    </row>
    <row r="244" spans="1:17" ht="24.6" x14ac:dyDescent="0.65">
      <c r="A244" s="10">
        <v>240</v>
      </c>
      <c r="B244" s="10"/>
      <c r="C244" s="19" t="s">
        <v>315</v>
      </c>
      <c r="D244" s="71">
        <f>+'6'!I244</f>
        <v>0</v>
      </c>
      <c r="E244" s="90">
        <v>0</v>
      </c>
      <c r="F244" s="46">
        <f t="shared" si="25"/>
        <v>0</v>
      </c>
      <c r="G244" s="101">
        <v>0</v>
      </c>
      <c r="H244" s="99">
        <v>0</v>
      </c>
      <c r="I244" s="46">
        <f t="shared" si="21"/>
        <v>0</v>
      </c>
      <c r="J244" s="91"/>
      <c r="K244" s="20">
        <v>0</v>
      </c>
      <c r="L244" s="72">
        <f t="shared" si="22"/>
        <v>0</v>
      </c>
      <c r="M244" s="17" t="s">
        <v>16</v>
      </c>
      <c r="N244" s="18">
        <v>0</v>
      </c>
      <c r="O244" s="23">
        <f t="shared" si="23"/>
        <v>0</v>
      </c>
      <c r="P244" s="19"/>
      <c r="Q244" s="43">
        <f t="shared" si="24"/>
        <v>0</v>
      </c>
    </row>
    <row r="245" spans="1:17" ht="24" customHeight="1" x14ac:dyDescent="0.65">
      <c r="A245" s="10">
        <v>241</v>
      </c>
      <c r="B245" s="10"/>
      <c r="C245" s="19" t="s">
        <v>338</v>
      </c>
      <c r="D245" s="71">
        <f>+'6'!I245</f>
        <v>0</v>
      </c>
      <c r="E245" s="90">
        <v>0</v>
      </c>
      <c r="F245" s="46">
        <f t="shared" si="25"/>
        <v>0</v>
      </c>
      <c r="G245" s="101">
        <v>0</v>
      </c>
      <c r="H245" s="99">
        <v>0</v>
      </c>
      <c r="I245" s="46">
        <f t="shared" si="21"/>
        <v>0</v>
      </c>
      <c r="J245" s="91"/>
      <c r="K245" s="20">
        <v>45</v>
      </c>
      <c r="L245" s="72">
        <f t="shared" si="22"/>
        <v>0</v>
      </c>
      <c r="M245" s="17" t="s">
        <v>16</v>
      </c>
      <c r="N245" s="18">
        <v>0</v>
      </c>
      <c r="O245" s="23">
        <f t="shared" si="23"/>
        <v>0</v>
      </c>
      <c r="P245" s="19"/>
      <c r="Q245" s="43">
        <f t="shared" si="24"/>
        <v>0</v>
      </c>
    </row>
    <row r="246" spans="1:17" ht="24.6" x14ac:dyDescent="0.65">
      <c r="A246" s="10">
        <v>242</v>
      </c>
      <c r="B246" s="10"/>
      <c r="C246" s="19" t="s">
        <v>339</v>
      </c>
      <c r="D246" s="71">
        <f>+'6'!I246</f>
        <v>0</v>
      </c>
      <c r="E246" s="90">
        <v>0</v>
      </c>
      <c r="F246" s="46">
        <f t="shared" si="25"/>
        <v>0</v>
      </c>
      <c r="G246" s="101">
        <v>0</v>
      </c>
      <c r="H246" s="99">
        <v>0</v>
      </c>
      <c r="I246" s="46">
        <f t="shared" si="21"/>
        <v>0</v>
      </c>
      <c r="J246" s="91"/>
      <c r="K246" s="20">
        <v>35</v>
      </c>
      <c r="L246" s="72">
        <f t="shared" si="22"/>
        <v>0</v>
      </c>
      <c r="M246" s="17" t="s">
        <v>16</v>
      </c>
      <c r="N246" s="18">
        <v>0</v>
      </c>
      <c r="O246" s="23">
        <f t="shared" si="23"/>
        <v>0</v>
      </c>
      <c r="P246" s="19"/>
      <c r="Q246" s="43">
        <f t="shared" si="24"/>
        <v>0</v>
      </c>
    </row>
    <row r="247" spans="1:17" ht="24.6" x14ac:dyDescent="0.65">
      <c r="A247" s="10">
        <v>243</v>
      </c>
      <c r="B247" s="10"/>
      <c r="C247" s="19" t="s">
        <v>340</v>
      </c>
      <c r="D247" s="71">
        <f>+'6'!I247</f>
        <v>0</v>
      </c>
      <c r="E247" s="90">
        <v>0</v>
      </c>
      <c r="F247" s="46">
        <f t="shared" si="25"/>
        <v>0</v>
      </c>
      <c r="G247" s="101">
        <v>0</v>
      </c>
      <c r="H247" s="99">
        <v>0</v>
      </c>
      <c r="I247" s="46">
        <f t="shared" si="21"/>
        <v>0</v>
      </c>
      <c r="J247" s="91"/>
      <c r="K247" s="20">
        <v>25</v>
      </c>
      <c r="L247" s="72">
        <f t="shared" si="22"/>
        <v>0</v>
      </c>
      <c r="M247" s="17" t="s">
        <v>16</v>
      </c>
      <c r="N247" s="18">
        <v>0</v>
      </c>
      <c r="O247" s="23">
        <f t="shared" si="23"/>
        <v>0</v>
      </c>
      <c r="P247" s="19"/>
      <c r="Q247" s="43">
        <f t="shared" si="24"/>
        <v>0</v>
      </c>
    </row>
    <row r="248" spans="1:17" ht="24.6" x14ac:dyDescent="0.65">
      <c r="A248" s="10">
        <v>244</v>
      </c>
      <c r="B248" s="10"/>
      <c r="C248" s="19" t="s">
        <v>318</v>
      </c>
      <c r="D248" s="71">
        <f>+'6'!I248</f>
        <v>0</v>
      </c>
      <c r="E248" s="90">
        <v>0</v>
      </c>
      <c r="F248" s="46">
        <f t="shared" si="25"/>
        <v>0</v>
      </c>
      <c r="G248" s="101">
        <v>0</v>
      </c>
      <c r="H248" s="99">
        <v>0</v>
      </c>
      <c r="I248" s="46">
        <f t="shared" si="21"/>
        <v>0</v>
      </c>
      <c r="J248" s="91"/>
      <c r="K248" s="20">
        <v>50</v>
      </c>
      <c r="L248" s="72">
        <f t="shared" si="22"/>
        <v>0</v>
      </c>
      <c r="M248" s="17" t="s">
        <v>16</v>
      </c>
      <c r="N248" s="18">
        <v>0</v>
      </c>
      <c r="O248" s="23">
        <f t="shared" si="23"/>
        <v>0</v>
      </c>
      <c r="P248" s="19"/>
      <c r="Q248" s="43">
        <f t="shared" si="24"/>
        <v>0</v>
      </c>
    </row>
    <row r="249" spans="1:17" ht="24.6" x14ac:dyDescent="0.65">
      <c r="A249" s="10">
        <v>245</v>
      </c>
      <c r="B249" s="10"/>
      <c r="C249" s="19" t="s">
        <v>319</v>
      </c>
      <c r="D249" s="71">
        <f>+'6'!I249</f>
        <v>0</v>
      </c>
      <c r="E249" s="90">
        <v>0</v>
      </c>
      <c r="F249" s="46">
        <f t="shared" si="25"/>
        <v>0</v>
      </c>
      <c r="G249" s="101">
        <v>0</v>
      </c>
      <c r="H249" s="99">
        <v>0</v>
      </c>
      <c r="I249" s="46">
        <f t="shared" si="21"/>
        <v>0</v>
      </c>
      <c r="J249" s="91"/>
      <c r="K249" s="20">
        <v>60</v>
      </c>
      <c r="L249" s="72">
        <f t="shared" si="22"/>
        <v>0</v>
      </c>
      <c r="M249" s="17" t="s">
        <v>16</v>
      </c>
      <c r="N249" s="18">
        <v>0</v>
      </c>
      <c r="O249" s="23">
        <f t="shared" si="23"/>
        <v>0</v>
      </c>
      <c r="P249" s="19"/>
      <c r="Q249" s="43">
        <f t="shared" si="24"/>
        <v>0</v>
      </c>
    </row>
    <row r="250" spans="1:17" ht="24.6" x14ac:dyDescent="0.65">
      <c r="A250" s="10">
        <v>246</v>
      </c>
      <c r="B250" s="10"/>
      <c r="C250" s="19" t="s">
        <v>320</v>
      </c>
      <c r="D250" s="71">
        <f>+'6'!I250</f>
        <v>0</v>
      </c>
      <c r="E250" s="90">
        <v>0</v>
      </c>
      <c r="F250" s="46">
        <f t="shared" si="25"/>
        <v>0</v>
      </c>
      <c r="G250" s="101">
        <v>0</v>
      </c>
      <c r="H250" s="99">
        <v>0</v>
      </c>
      <c r="I250" s="46">
        <f t="shared" si="21"/>
        <v>0</v>
      </c>
      <c r="J250" s="91"/>
      <c r="K250" s="20">
        <v>250</v>
      </c>
      <c r="L250" s="72">
        <f t="shared" si="22"/>
        <v>0</v>
      </c>
      <c r="M250" s="17" t="s">
        <v>16</v>
      </c>
      <c r="N250" s="18">
        <v>0</v>
      </c>
      <c r="O250" s="23">
        <f t="shared" si="23"/>
        <v>0</v>
      </c>
      <c r="P250" s="19"/>
      <c r="Q250" s="43">
        <f t="shared" si="24"/>
        <v>0</v>
      </c>
    </row>
    <row r="251" spans="1:17" ht="24.6" x14ac:dyDescent="0.65">
      <c r="A251" s="10">
        <v>247</v>
      </c>
      <c r="B251" s="10"/>
      <c r="C251" s="19" t="s">
        <v>321</v>
      </c>
      <c r="D251" s="71">
        <f>+'6'!I251</f>
        <v>0</v>
      </c>
      <c r="E251" s="90">
        <v>0</v>
      </c>
      <c r="F251" s="46">
        <f t="shared" si="25"/>
        <v>0</v>
      </c>
      <c r="G251" s="101">
        <v>0</v>
      </c>
      <c r="H251" s="99">
        <v>0</v>
      </c>
      <c r="I251" s="46">
        <f t="shared" si="21"/>
        <v>0</v>
      </c>
      <c r="J251" s="91"/>
      <c r="K251" s="15">
        <v>100</v>
      </c>
      <c r="L251" s="72">
        <f t="shared" si="22"/>
        <v>0</v>
      </c>
      <c r="M251" s="17" t="s">
        <v>16</v>
      </c>
      <c r="N251" s="18">
        <v>0</v>
      </c>
      <c r="O251" s="23">
        <f t="shared" si="23"/>
        <v>0</v>
      </c>
      <c r="P251" s="19"/>
      <c r="Q251" s="43">
        <f t="shared" si="24"/>
        <v>0</v>
      </c>
    </row>
    <row r="252" spans="1:17" ht="24.6" x14ac:dyDescent="0.65">
      <c r="A252" s="10">
        <v>248</v>
      </c>
      <c r="B252" s="10"/>
      <c r="C252" s="19" t="s">
        <v>322</v>
      </c>
      <c r="D252" s="71">
        <f>+'6'!I252</f>
        <v>0</v>
      </c>
      <c r="E252" s="90">
        <v>0</v>
      </c>
      <c r="F252" s="46">
        <f t="shared" si="25"/>
        <v>0</v>
      </c>
      <c r="G252" s="101">
        <v>0</v>
      </c>
      <c r="H252" s="99">
        <v>0</v>
      </c>
      <c r="I252" s="46">
        <f t="shared" si="21"/>
        <v>0</v>
      </c>
      <c r="J252" s="91"/>
      <c r="K252" s="15">
        <v>350</v>
      </c>
      <c r="L252" s="72">
        <f t="shared" si="22"/>
        <v>0</v>
      </c>
      <c r="M252" s="17" t="s">
        <v>16</v>
      </c>
      <c r="N252" s="18">
        <v>0</v>
      </c>
      <c r="O252" s="23">
        <f t="shared" si="23"/>
        <v>0</v>
      </c>
      <c r="P252" s="19"/>
      <c r="Q252" s="43">
        <f t="shared" si="24"/>
        <v>0</v>
      </c>
    </row>
    <row r="253" spans="1:17" ht="24.6" x14ac:dyDescent="0.65">
      <c r="A253" s="10">
        <v>249</v>
      </c>
      <c r="B253" s="10"/>
      <c r="C253" s="19" t="s">
        <v>323</v>
      </c>
      <c r="D253" s="71">
        <f>+'6'!I253</f>
        <v>0</v>
      </c>
      <c r="E253" s="90">
        <v>0</v>
      </c>
      <c r="F253" s="46">
        <f t="shared" si="25"/>
        <v>0</v>
      </c>
      <c r="G253" s="101">
        <v>0</v>
      </c>
      <c r="H253" s="99">
        <v>0</v>
      </c>
      <c r="I253" s="46">
        <f t="shared" si="21"/>
        <v>0</v>
      </c>
      <c r="J253" s="91"/>
      <c r="K253" s="15">
        <v>60</v>
      </c>
      <c r="L253" s="72">
        <f t="shared" si="22"/>
        <v>0</v>
      </c>
      <c r="M253" s="17" t="s">
        <v>16</v>
      </c>
      <c r="N253" s="18">
        <v>0</v>
      </c>
      <c r="O253" s="23">
        <f t="shared" si="23"/>
        <v>0</v>
      </c>
      <c r="P253" s="19"/>
      <c r="Q253" s="43">
        <f t="shared" si="24"/>
        <v>0</v>
      </c>
    </row>
    <row r="254" spans="1:17" ht="24.6" x14ac:dyDescent="0.65">
      <c r="A254" s="10">
        <v>250</v>
      </c>
      <c r="B254" s="10"/>
      <c r="C254" s="19" t="s">
        <v>324</v>
      </c>
      <c r="D254" s="71">
        <f>+'6'!I254</f>
        <v>0</v>
      </c>
      <c r="E254" s="90">
        <v>0</v>
      </c>
      <c r="F254" s="46">
        <f t="shared" si="25"/>
        <v>0</v>
      </c>
      <c r="G254" s="101">
        <v>0</v>
      </c>
      <c r="H254" s="99">
        <v>0</v>
      </c>
      <c r="I254" s="46">
        <f t="shared" si="21"/>
        <v>0</v>
      </c>
      <c r="J254" s="91"/>
      <c r="K254" s="15">
        <v>50</v>
      </c>
      <c r="L254" s="72">
        <f t="shared" si="22"/>
        <v>0</v>
      </c>
      <c r="M254" s="17" t="s">
        <v>16</v>
      </c>
      <c r="N254" s="18">
        <v>0</v>
      </c>
      <c r="O254" s="23">
        <f t="shared" si="23"/>
        <v>0</v>
      </c>
      <c r="P254" s="19"/>
      <c r="Q254" s="43">
        <f t="shared" si="24"/>
        <v>0</v>
      </c>
    </row>
    <row r="255" spans="1:17" ht="24.6" x14ac:dyDescent="0.65">
      <c r="A255" s="10">
        <v>251</v>
      </c>
      <c r="B255" s="10"/>
      <c r="C255" s="19" t="s">
        <v>325</v>
      </c>
      <c r="D255" s="71">
        <f>+'6'!I255</f>
        <v>0</v>
      </c>
      <c r="E255" s="90">
        <v>0</v>
      </c>
      <c r="F255" s="46">
        <f t="shared" si="25"/>
        <v>0</v>
      </c>
      <c r="G255" s="101">
        <v>0</v>
      </c>
      <c r="H255" s="99">
        <v>0</v>
      </c>
      <c r="I255" s="46">
        <f t="shared" si="21"/>
        <v>0</v>
      </c>
      <c r="J255" s="91"/>
      <c r="K255" s="15">
        <v>100</v>
      </c>
      <c r="L255" s="72">
        <f t="shared" si="22"/>
        <v>0</v>
      </c>
      <c r="M255" s="17" t="s">
        <v>16</v>
      </c>
      <c r="N255" s="18">
        <v>0</v>
      </c>
      <c r="O255" s="23">
        <f t="shared" si="23"/>
        <v>0</v>
      </c>
      <c r="P255" s="19"/>
      <c r="Q255" s="43">
        <f t="shared" si="24"/>
        <v>0</v>
      </c>
    </row>
    <row r="256" spans="1:17" ht="24.6" x14ac:dyDescent="0.65">
      <c r="A256" s="10">
        <v>252</v>
      </c>
      <c r="B256" s="10"/>
      <c r="C256" s="19" t="s">
        <v>326</v>
      </c>
      <c r="D256" s="71">
        <f>+'6'!I256</f>
        <v>0</v>
      </c>
      <c r="E256" s="90">
        <v>0</v>
      </c>
      <c r="F256" s="46">
        <f t="shared" si="25"/>
        <v>0</v>
      </c>
      <c r="G256" s="101">
        <v>0</v>
      </c>
      <c r="H256" s="99">
        <v>0</v>
      </c>
      <c r="I256" s="46">
        <f t="shared" si="21"/>
        <v>0</v>
      </c>
      <c r="J256" s="91"/>
      <c r="K256" s="15">
        <v>120</v>
      </c>
      <c r="L256" s="72">
        <f t="shared" si="22"/>
        <v>0</v>
      </c>
      <c r="M256" s="17" t="s">
        <v>16</v>
      </c>
      <c r="N256" s="18">
        <v>0</v>
      </c>
      <c r="O256" s="23">
        <f t="shared" si="23"/>
        <v>0</v>
      </c>
      <c r="P256" s="19"/>
      <c r="Q256" s="43">
        <f t="shared" si="24"/>
        <v>0</v>
      </c>
    </row>
    <row r="257" spans="1:17" ht="24.6" x14ac:dyDescent="0.65">
      <c r="A257" s="10">
        <v>253</v>
      </c>
      <c r="B257" s="10"/>
      <c r="C257" s="19" t="s">
        <v>327</v>
      </c>
      <c r="D257" s="71">
        <f>+'6'!I257</f>
        <v>0</v>
      </c>
      <c r="E257" s="90">
        <v>0</v>
      </c>
      <c r="F257" s="46">
        <f t="shared" si="25"/>
        <v>0</v>
      </c>
      <c r="G257" s="101">
        <v>0</v>
      </c>
      <c r="H257" s="99">
        <v>0</v>
      </c>
      <c r="I257" s="46">
        <f t="shared" si="21"/>
        <v>0</v>
      </c>
      <c r="J257" s="91"/>
      <c r="K257" s="15">
        <v>60</v>
      </c>
      <c r="L257" s="72">
        <f t="shared" si="22"/>
        <v>0</v>
      </c>
      <c r="M257" s="17" t="s">
        <v>16</v>
      </c>
      <c r="N257" s="18">
        <v>0</v>
      </c>
      <c r="O257" s="23">
        <f t="shared" si="23"/>
        <v>0</v>
      </c>
      <c r="P257" s="19"/>
      <c r="Q257" s="43">
        <f t="shared" si="24"/>
        <v>0</v>
      </c>
    </row>
    <row r="258" spans="1:17" ht="24.6" x14ac:dyDescent="0.65">
      <c r="A258" s="10">
        <v>254</v>
      </c>
      <c r="B258" s="10"/>
      <c r="C258" s="19" t="s">
        <v>328</v>
      </c>
      <c r="D258" s="71">
        <f>+'6'!I258</f>
        <v>0</v>
      </c>
      <c r="E258" s="90">
        <v>0</v>
      </c>
      <c r="F258" s="46">
        <f t="shared" si="25"/>
        <v>0</v>
      </c>
      <c r="G258" s="101">
        <v>0</v>
      </c>
      <c r="H258" s="99">
        <v>0</v>
      </c>
      <c r="I258" s="46">
        <f t="shared" si="21"/>
        <v>0</v>
      </c>
      <c r="J258" s="91"/>
      <c r="K258" s="15">
        <v>150</v>
      </c>
      <c r="L258" s="72">
        <f t="shared" si="22"/>
        <v>0</v>
      </c>
      <c r="M258" s="17" t="s">
        <v>16</v>
      </c>
      <c r="N258" s="18">
        <v>0</v>
      </c>
      <c r="O258" s="23">
        <f t="shared" si="23"/>
        <v>0</v>
      </c>
      <c r="P258" s="19"/>
      <c r="Q258" s="43">
        <f t="shared" si="24"/>
        <v>0</v>
      </c>
    </row>
    <row r="259" spans="1:17" ht="24.6" x14ac:dyDescent="0.65">
      <c r="A259" s="10">
        <v>255</v>
      </c>
      <c r="B259" s="10"/>
      <c r="C259" s="19" t="s">
        <v>329</v>
      </c>
      <c r="D259" s="71">
        <f>+'6'!I259</f>
        <v>0</v>
      </c>
      <c r="E259" s="90">
        <v>0</v>
      </c>
      <c r="F259" s="46">
        <f t="shared" si="25"/>
        <v>0</v>
      </c>
      <c r="G259" s="101">
        <v>0</v>
      </c>
      <c r="H259" s="99">
        <v>0</v>
      </c>
      <c r="I259" s="46">
        <f t="shared" si="21"/>
        <v>0</v>
      </c>
      <c r="J259" s="91"/>
      <c r="K259" s="15">
        <v>150</v>
      </c>
      <c r="L259" s="72">
        <f t="shared" si="22"/>
        <v>0</v>
      </c>
      <c r="M259" s="17" t="s">
        <v>16</v>
      </c>
      <c r="N259" s="18">
        <v>0</v>
      </c>
      <c r="O259" s="23">
        <f t="shared" si="23"/>
        <v>0</v>
      </c>
      <c r="P259" s="19"/>
      <c r="Q259" s="43">
        <f t="shared" si="24"/>
        <v>0</v>
      </c>
    </row>
    <row r="260" spans="1:17" ht="24.6" x14ac:dyDescent="0.65">
      <c r="A260" s="10">
        <v>256</v>
      </c>
      <c r="B260" s="10"/>
      <c r="C260" s="19" t="s">
        <v>330</v>
      </c>
      <c r="D260" s="71">
        <f>+'6'!I260</f>
        <v>0</v>
      </c>
      <c r="E260" s="90">
        <v>0</v>
      </c>
      <c r="F260" s="46">
        <f t="shared" si="25"/>
        <v>0</v>
      </c>
      <c r="G260" s="101">
        <v>0</v>
      </c>
      <c r="H260" s="99">
        <v>0</v>
      </c>
      <c r="I260" s="46">
        <f t="shared" si="21"/>
        <v>0</v>
      </c>
      <c r="J260" s="91"/>
      <c r="K260" s="15">
        <v>200</v>
      </c>
      <c r="L260" s="72">
        <f t="shared" si="22"/>
        <v>0</v>
      </c>
      <c r="M260" s="17" t="s">
        <v>16</v>
      </c>
      <c r="N260" s="18">
        <v>0</v>
      </c>
      <c r="O260" s="23">
        <f t="shared" si="23"/>
        <v>0</v>
      </c>
      <c r="P260" s="19"/>
      <c r="Q260" s="43">
        <f t="shared" si="24"/>
        <v>0</v>
      </c>
    </row>
    <row r="261" spans="1:17" ht="24.6" x14ac:dyDescent="0.65">
      <c r="A261" s="10">
        <v>257</v>
      </c>
      <c r="B261" s="10"/>
      <c r="C261" s="19" t="s">
        <v>331</v>
      </c>
      <c r="D261" s="71">
        <f>+'6'!I261</f>
        <v>0</v>
      </c>
      <c r="E261" s="90">
        <v>0</v>
      </c>
      <c r="F261" s="46">
        <f t="shared" si="25"/>
        <v>0</v>
      </c>
      <c r="G261" s="101">
        <v>0</v>
      </c>
      <c r="H261" s="99">
        <v>0</v>
      </c>
      <c r="I261" s="46">
        <f t="shared" si="21"/>
        <v>0</v>
      </c>
      <c r="J261" s="91"/>
      <c r="K261" s="15"/>
      <c r="L261" s="72">
        <f t="shared" si="22"/>
        <v>0</v>
      </c>
      <c r="M261" s="17" t="s">
        <v>16</v>
      </c>
      <c r="N261" s="18">
        <v>0</v>
      </c>
      <c r="O261" s="23">
        <f t="shared" si="23"/>
        <v>0</v>
      </c>
      <c r="P261" s="19"/>
      <c r="Q261" s="43">
        <f t="shared" si="24"/>
        <v>0</v>
      </c>
    </row>
    <row r="262" spans="1:17" ht="24.6" x14ac:dyDescent="0.65">
      <c r="A262" s="10">
        <v>258</v>
      </c>
      <c r="B262" s="10"/>
      <c r="C262" s="19" t="s">
        <v>332</v>
      </c>
      <c r="D262" s="71">
        <f>+'6'!I262</f>
        <v>0</v>
      </c>
      <c r="E262" s="90">
        <v>0</v>
      </c>
      <c r="F262" s="46">
        <f t="shared" si="25"/>
        <v>0</v>
      </c>
      <c r="G262" s="101">
        <v>0</v>
      </c>
      <c r="H262" s="99">
        <v>0</v>
      </c>
      <c r="I262" s="46">
        <f t="shared" si="21"/>
        <v>0</v>
      </c>
      <c r="J262" s="91"/>
      <c r="K262" s="15"/>
      <c r="L262" s="72">
        <f t="shared" si="22"/>
        <v>0</v>
      </c>
      <c r="M262" s="17" t="s">
        <v>16</v>
      </c>
      <c r="N262" s="18">
        <v>0</v>
      </c>
      <c r="O262" s="23">
        <f t="shared" si="23"/>
        <v>0</v>
      </c>
      <c r="P262" s="19"/>
      <c r="Q262" s="43">
        <f t="shared" si="24"/>
        <v>0</v>
      </c>
    </row>
    <row r="263" spans="1:17" ht="24.6" x14ac:dyDescent="0.65">
      <c r="A263" s="10">
        <v>259</v>
      </c>
      <c r="B263" s="10"/>
      <c r="C263" s="19" t="s">
        <v>369</v>
      </c>
      <c r="D263" s="71">
        <f>+'6'!I263</f>
        <v>0</v>
      </c>
      <c r="E263" s="90">
        <v>0</v>
      </c>
      <c r="F263" s="46">
        <f t="shared" si="25"/>
        <v>0</v>
      </c>
      <c r="G263" s="101">
        <v>0</v>
      </c>
      <c r="H263" s="99">
        <v>0</v>
      </c>
      <c r="I263" s="46">
        <f t="shared" si="21"/>
        <v>0</v>
      </c>
      <c r="J263" s="91"/>
      <c r="K263" s="15"/>
      <c r="L263" s="72">
        <f t="shared" si="22"/>
        <v>0</v>
      </c>
      <c r="M263" s="17" t="s">
        <v>16</v>
      </c>
      <c r="N263" s="18">
        <v>0</v>
      </c>
      <c r="O263" s="23">
        <f t="shared" si="23"/>
        <v>0</v>
      </c>
      <c r="P263" s="19"/>
      <c r="Q263" s="43">
        <f t="shared" si="24"/>
        <v>0</v>
      </c>
    </row>
    <row r="264" spans="1:17" ht="24.6" x14ac:dyDescent="0.65">
      <c r="A264" s="10">
        <v>260</v>
      </c>
      <c r="B264" s="10"/>
      <c r="C264" s="19" t="s">
        <v>468</v>
      </c>
      <c r="D264" s="71">
        <f>+'6'!I264</f>
        <v>0</v>
      </c>
      <c r="E264" s="90">
        <v>0</v>
      </c>
      <c r="F264" s="46">
        <f t="shared" si="25"/>
        <v>0</v>
      </c>
      <c r="G264" s="101">
        <v>0</v>
      </c>
      <c r="H264" s="99">
        <v>0</v>
      </c>
      <c r="I264" s="46">
        <f t="shared" ref="I264:I284" si="26">+F264-G264-J264-H264</f>
        <v>0</v>
      </c>
      <c r="J264" s="91"/>
      <c r="K264" s="20">
        <v>250</v>
      </c>
      <c r="L264" s="72">
        <f t="shared" ref="L264:L284" si="27">+K264*J264</f>
        <v>0</v>
      </c>
      <c r="M264" s="17" t="s">
        <v>16</v>
      </c>
      <c r="N264" s="18">
        <v>0</v>
      </c>
      <c r="O264" s="23">
        <f t="shared" ref="O264:O284" si="28">SUM(L264-N264)</f>
        <v>0</v>
      </c>
      <c r="P264" s="19"/>
      <c r="Q264" s="43">
        <f t="shared" ref="Q264:Q284" si="29">+L264*P264</f>
        <v>0</v>
      </c>
    </row>
    <row r="265" spans="1:17" ht="24.6" x14ac:dyDescent="0.65">
      <c r="A265" s="10">
        <v>261</v>
      </c>
      <c r="B265" s="10"/>
      <c r="C265" s="19"/>
      <c r="D265" s="71">
        <f>+'6'!I265</f>
        <v>0</v>
      </c>
      <c r="E265" s="90">
        <v>0</v>
      </c>
      <c r="F265" s="46">
        <f t="shared" si="25"/>
        <v>0</v>
      </c>
      <c r="G265" s="101">
        <v>0</v>
      </c>
      <c r="H265" s="99">
        <v>0</v>
      </c>
      <c r="I265" s="46">
        <f t="shared" si="26"/>
        <v>0</v>
      </c>
      <c r="J265" s="91"/>
      <c r="K265" s="20"/>
      <c r="L265" s="72">
        <f t="shared" si="27"/>
        <v>0</v>
      </c>
      <c r="M265" s="17" t="s">
        <v>16</v>
      </c>
      <c r="N265" s="18">
        <v>0</v>
      </c>
      <c r="O265" s="23">
        <f t="shared" si="28"/>
        <v>0</v>
      </c>
      <c r="P265" s="19"/>
      <c r="Q265" s="43">
        <f t="shared" si="29"/>
        <v>0</v>
      </c>
    </row>
    <row r="266" spans="1:17" ht="24.6" x14ac:dyDescent="0.65">
      <c r="A266" s="10">
        <v>262</v>
      </c>
      <c r="B266" s="10"/>
      <c r="C266" s="19"/>
      <c r="D266" s="71">
        <f>+'6'!I266</f>
        <v>0</v>
      </c>
      <c r="E266" s="90">
        <v>0</v>
      </c>
      <c r="F266" s="46">
        <f t="shared" si="25"/>
        <v>0</v>
      </c>
      <c r="G266" s="101">
        <v>0</v>
      </c>
      <c r="H266" s="99">
        <v>0</v>
      </c>
      <c r="I266" s="46">
        <f t="shared" si="26"/>
        <v>0</v>
      </c>
      <c r="J266" s="91"/>
      <c r="K266" s="20"/>
      <c r="L266" s="72">
        <f t="shared" si="27"/>
        <v>0</v>
      </c>
      <c r="M266" s="17" t="s">
        <v>16</v>
      </c>
      <c r="N266" s="18">
        <v>0</v>
      </c>
      <c r="O266" s="23">
        <f t="shared" si="28"/>
        <v>0</v>
      </c>
      <c r="P266" s="19"/>
      <c r="Q266" s="43">
        <f t="shared" si="29"/>
        <v>0</v>
      </c>
    </row>
    <row r="267" spans="1:17" ht="24.6" x14ac:dyDescent="0.65">
      <c r="A267" s="10">
        <v>263</v>
      </c>
      <c r="B267" s="10"/>
      <c r="C267" s="19"/>
      <c r="D267" s="71">
        <f>+'6'!I267</f>
        <v>0</v>
      </c>
      <c r="E267" s="90">
        <v>0</v>
      </c>
      <c r="F267" s="46">
        <f t="shared" si="25"/>
        <v>0</v>
      </c>
      <c r="G267" s="101">
        <v>0</v>
      </c>
      <c r="H267" s="99">
        <v>0</v>
      </c>
      <c r="I267" s="46">
        <f t="shared" si="26"/>
        <v>0</v>
      </c>
      <c r="J267" s="91"/>
      <c r="K267" s="20"/>
      <c r="L267" s="72">
        <f t="shared" si="27"/>
        <v>0</v>
      </c>
      <c r="M267" s="17" t="s">
        <v>16</v>
      </c>
      <c r="N267" s="18">
        <v>0</v>
      </c>
      <c r="O267" s="23">
        <f t="shared" si="28"/>
        <v>0</v>
      </c>
      <c r="P267" s="19"/>
      <c r="Q267" s="43">
        <f t="shared" si="29"/>
        <v>0</v>
      </c>
    </row>
    <row r="268" spans="1:17" ht="24.6" x14ac:dyDescent="0.65">
      <c r="A268" s="10">
        <v>264</v>
      </c>
      <c r="B268" s="10"/>
      <c r="C268" s="19"/>
      <c r="D268" s="71">
        <f>+'6'!I268</f>
        <v>0</v>
      </c>
      <c r="E268" s="90">
        <v>0</v>
      </c>
      <c r="F268" s="46">
        <f t="shared" si="25"/>
        <v>0</v>
      </c>
      <c r="G268" s="101">
        <v>0</v>
      </c>
      <c r="H268" s="99">
        <v>0</v>
      </c>
      <c r="I268" s="46">
        <f t="shared" si="26"/>
        <v>0</v>
      </c>
      <c r="J268" s="91"/>
      <c r="K268" s="20"/>
      <c r="L268" s="72">
        <f t="shared" si="27"/>
        <v>0</v>
      </c>
      <c r="M268" s="17" t="s">
        <v>16</v>
      </c>
      <c r="N268" s="18">
        <v>0</v>
      </c>
      <c r="O268" s="23">
        <f t="shared" si="28"/>
        <v>0</v>
      </c>
      <c r="P268" s="19"/>
      <c r="Q268" s="43">
        <f t="shared" si="29"/>
        <v>0</v>
      </c>
    </row>
    <row r="269" spans="1:17" ht="24.6" x14ac:dyDescent="0.65">
      <c r="A269" s="10">
        <v>265</v>
      </c>
      <c r="B269" s="10"/>
      <c r="C269" s="19"/>
      <c r="D269" s="71">
        <f>+'6'!I269</f>
        <v>0</v>
      </c>
      <c r="E269" s="90">
        <v>0</v>
      </c>
      <c r="F269" s="46">
        <f t="shared" si="25"/>
        <v>0</v>
      </c>
      <c r="G269" s="101">
        <v>0</v>
      </c>
      <c r="H269" s="99">
        <v>0</v>
      </c>
      <c r="I269" s="46">
        <f t="shared" si="26"/>
        <v>0</v>
      </c>
      <c r="J269" s="91"/>
      <c r="K269" s="20"/>
      <c r="L269" s="72">
        <f t="shared" si="27"/>
        <v>0</v>
      </c>
      <c r="M269" s="17" t="s">
        <v>16</v>
      </c>
      <c r="N269" s="18">
        <v>0</v>
      </c>
      <c r="O269" s="23">
        <f t="shared" si="28"/>
        <v>0</v>
      </c>
      <c r="P269" s="19"/>
      <c r="Q269" s="43">
        <f t="shared" si="29"/>
        <v>0</v>
      </c>
    </row>
    <row r="270" spans="1:17" ht="24.6" x14ac:dyDescent="0.65">
      <c r="A270" s="10">
        <v>266</v>
      </c>
      <c r="B270" s="10"/>
      <c r="C270" s="19"/>
      <c r="D270" s="71">
        <f>+'6'!I270</f>
        <v>0</v>
      </c>
      <c r="E270" s="90">
        <v>0</v>
      </c>
      <c r="F270" s="46">
        <f t="shared" si="25"/>
        <v>0</v>
      </c>
      <c r="G270" s="101">
        <v>0</v>
      </c>
      <c r="H270" s="99">
        <v>0</v>
      </c>
      <c r="I270" s="46">
        <f t="shared" si="26"/>
        <v>0</v>
      </c>
      <c r="J270" s="91"/>
      <c r="K270" s="20"/>
      <c r="L270" s="72">
        <f t="shared" si="27"/>
        <v>0</v>
      </c>
      <c r="M270" s="17" t="s">
        <v>16</v>
      </c>
      <c r="N270" s="18">
        <v>0</v>
      </c>
      <c r="O270" s="23">
        <f t="shared" si="28"/>
        <v>0</v>
      </c>
      <c r="P270" s="19"/>
      <c r="Q270" s="43">
        <f t="shared" si="29"/>
        <v>0</v>
      </c>
    </row>
    <row r="271" spans="1:17" ht="24.6" x14ac:dyDescent="0.65">
      <c r="A271" s="10">
        <v>267</v>
      </c>
      <c r="B271" s="10"/>
      <c r="C271" s="19"/>
      <c r="D271" s="71">
        <f>+'6'!I271</f>
        <v>0</v>
      </c>
      <c r="E271" s="90">
        <v>0</v>
      </c>
      <c r="F271" s="46">
        <f t="shared" si="25"/>
        <v>0</v>
      </c>
      <c r="G271" s="101">
        <v>0</v>
      </c>
      <c r="H271" s="99">
        <v>0</v>
      </c>
      <c r="I271" s="46">
        <f t="shared" si="26"/>
        <v>0</v>
      </c>
      <c r="J271" s="91"/>
      <c r="K271" s="20"/>
      <c r="L271" s="72">
        <f t="shared" si="27"/>
        <v>0</v>
      </c>
      <c r="M271" s="17" t="s">
        <v>16</v>
      </c>
      <c r="N271" s="18">
        <v>0</v>
      </c>
      <c r="O271" s="23">
        <f t="shared" si="28"/>
        <v>0</v>
      </c>
      <c r="P271" s="19"/>
      <c r="Q271" s="43">
        <f t="shared" si="29"/>
        <v>0</v>
      </c>
    </row>
    <row r="272" spans="1:17" ht="24.6" x14ac:dyDescent="0.65">
      <c r="A272" s="10">
        <v>268</v>
      </c>
      <c r="B272" s="10"/>
      <c r="C272" s="19"/>
      <c r="D272" s="71">
        <f>+'6'!I272</f>
        <v>0</v>
      </c>
      <c r="E272" s="90">
        <v>0</v>
      </c>
      <c r="F272" s="46">
        <f t="shared" ref="F272:F284" si="30">D272+E272</f>
        <v>0</v>
      </c>
      <c r="G272" s="101">
        <v>0</v>
      </c>
      <c r="H272" s="99">
        <v>0</v>
      </c>
      <c r="I272" s="46">
        <f t="shared" si="26"/>
        <v>0</v>
      </c>
      <c r="J272" s="91"/>
      <c r="K272" s="20"/>
      <c r="L272" s="72">
        <f t="shared" si="27"/>
        <v>0</v>
      </c>
      <c r="M272" s="17" t="s">
        <v>16</v>
      </c>
      <c r="N272" s="18">
        <v>0</v>
      </c>
      <c r="O272" s="23">
        <f t="shared" si="28"/>
        <v>0</v>
      </c>
      <c r="P272" s="19"/>
      <c r="Q272" s="43">
        <f t="shared" si="29"/>
        <v>0</v>
      </c>
    </row>
    <row r="273" spans="1:18" ht="24.6" x14ac:dyDescent="0.65">
      <c r="A273" s="10">
        <v>269</v>
      </c>
      <c r="B273" s="10"/>
      <c r="C273" s="19"/>
      <c r="D273" s="71">
        <f>+'6'!I273</f>
        <v>0</v>
      </c>
      <c r="E273" s="90">
        <v>0</v>
      </c>
      <c r="F273" s="46">
        <f t="shared" si="30"/>
        <v>0</v>
      </c>
      <c r="G273" s="101">
        <v>0</v>
      </c>
      <c r="H273" s="99">
        <v>0</v>
      </c>
      <c r="I273" s="46">
        <f t="shared" si="26"/>
        <v>0</v>
      </c>
      <c r="J273" s="91"/>
      <c r="K273" s="20"/>
      <c r="L273" s="72">
        <f t="shared" si="27"/>
        <v>0</v>
      </c>
      <c r="M273" s="17" t="s">
        <v>16</v>
      </c>
      <c r="N273" s="18">
        <v>0</v>
      </c>
      <c r="O273" s="23">
        <f t="shared" si="28"/>
        <v>0</v>
      </c>
      <c r="P273" s="19"/>
      <c r="Q273" s="43">
        <f t="shared" si="29"/>
        <v>0</v>
      </c>
    </row>
    <row r="274" spans="1:18" ht="24.6" x14ac:dyDescent="0.65">
      <c r="A274" s="10">
        <v>270</v>
      </c>
      <c r="B274" s="10"/>
      <c r="C274" s="19"/>
      <c r="D274" s="71">
        <f>+'6'!I274</f>
        <v>0</v>
      </c>
      <c r="E274" s="90">
        <v>0</v>
      </c>
      <c r="F274" s="46">
        <f t="shared" si="30"/>
        <v>0</v>
      </c>
      <c r="G274" s="101">
        <v>0</v>
      </c>
      <c r="H274" s="99">
        <v>0</v>
      </c>
      <c r="I274" s="46">
        <f t="shared" si="26"/>
        <v>0</v>
      </c>
      <c r="J274" s="91"/>
      <c r="K274" s="20"/>
      <c r="L274" s="72">
        <f t="shared" si="27"/>
        <v>0</v>
      </c>
      <c r="M274" s="17" t="s">
        <v>16</v>
      </c>
      <c r="N274" s="18">
        <v>0</v>
      </c>
      <c r="O274" s="23">
        <f t="shared" si="28"/>
        <v>0</v>
      </c>
      <c r="P274" s="19"/>
      <c r="Q274" s="43">
        <f t="shared" si="29"/>
        <v>0</v>
      </c>
    </row>
    <row r="275" spans="1:18" ht="24.6" x14ac:dyDescent="0.65">
      <c r="A275" s="10">
        <v>271</v>
      </c>
      <c r="B275" s="10"/>
      <c r="C275" s="19"/>
      <c r="D275" s="71">
        <f>+'6'!I275</f>
        <v>0</v>
      </c>
      <c r="E275" s="90">
        <v>0</v>
      </c>
      <c r="F275" s="46">
        <f t="shared" si="30"/>
        <v>0</v>
      </c>
      <c r="G275" s="101">
        <v>0</v>
      </c>
      <c r="H275" s="99">
        <v>0</v>
      </c>
      <c r="I275" s="46">
        <f t="shared" si="26"/>
        <v>0</v>
      </c>
      <c r="J275" s="91"/>
      <c r="K275" s="20"/>
      <c r="L275" s="72">
        <f t="shared" si="27"/>
        <v>0</v>
      </c>
      <c r="M275" s="17" t="s">
        <v>16</v>
      </c>
      <c r="N275" s="18">
        <v>0</v>
      </c>
      <c r="O275" s="23">
        <f t="shared" si="28"/>
        <v>0</v>
      </c>
      <c r="P275" s="19"/>
      <c r="Q275" s="43">
        <f t="shared" si="29"/>
        <v>0</v>
      </c>
    </row>
    <row r="276" spans="1:18" ht="24.6" x14ac:dyDescent="0.65">
      <c r="A276" s="10">
        <v>272</v>
      </c>
      <c r="B276" s="10"/>
      <c r="C276" s="19"/>
      <c r="D276" s="71">
        <f>+'6'!I276</f>
        <v>0</v>
      </c>
      <c r="E276" s="90">
        <v>0</v>
      </c>
      <c r="F276" s="46">
        <f t="shared" si="30"/>
        <v>0</v>
      </c>
      <c r="G276" s="101">
        <v>0</v>
      </c>
      <c r="H276" s="99">
        <v>0</v>
      </c>
      <c r="I276" s="46">
        <f t="shared" si="26"/>
        <v>0</v>
      </c>
      <c r="J276" s="91"/>
      <c r="K276" s="20"/>
      <c r="L276" s="72">
        <f t="shared" si="27"/>
        <v>0</v>
      </c>
      <c r="M276" s="17" t="s">
        <v>16</v>
      </c>
      <c r="N276" s="18">
        <v>0</v>
      </c>
      <c r="O276" s="23">
        <f t="shared" si="28"/>
        <v>0</v>
      </c>
      <c r="P276" s="19"/>
      <c r="Q276" s="43">
        <f t="shared" si="29"/>
        <v>0</v>
      </c>
    </row>
    <row r="277" spans="1:18" ht="24.6" x14ac:dyDescent="0.65">
      <c r="A277" s="10">
        <v>273</v>
      </c>
      <c r="B277" s="10"/>
      <c r="C277" s="19"/>
      <c r="D277" s="71">
        <f>+'6'!I277</f>
        <v>0</v>
      </c>
      <c r="E277" s="90">
        <v>0</v>
      </c>
      <c r="F277" s="46">
        <f t="shared" si="30"/>
        <v>0</v>
      </c>
      <c r="G277" s="101">
        <v>0</v>
      </c>
      <c r="H277" s="99">
        <v>0</v>
      </c>
      <c r="I277" s="46">
        <f t="shared" si="26"/>
        <v>0</v>
      </c>
      <c r="J277" s="91"/>
      <c r="K277" s="20"/>
      <c r="L277" s="72">
        <f t="shared" si="27"/>
        <v>0</v>
      </c>
      <c r="M277" s="17" t="s">
        <v>16</v>
      </c>
      <c r="N277" s="18">
        <v>0</v>
      </c>
      <c r="O277" s="23">
        <f t="shared" si="28"/>
        <v>0</v>
      </c>
      <c r="P277" s="19"/>
      <c r="Q277" s="43">
        <f t="shared" si="29"/>
        <v>0</v>
      </c>
    </row>
    <row r="278" spans="1:18" ht="24.6" x14ac:dyDescent="0.65">
      <c r="A278" s="10">
        <v>274</v>
      </c>
      <c r="B278" s="10"/>
      <c r="C278" s="19"/>
      <c r="D278" s="71">
        <f>+'6'!I278</f>
        <v>0</v>
      </c>
      <c r="E278" s="90">
        <v>0</v>
      </c>
      <c r="F278" s="46">
        <f t="shared" si="30"/>
        <v>0</v>
      </c>
      <c r="G278" s="101">
        <v>0</v>
      </c>
      <c r="H278" s="99">
        <v>0</v>
      </c>
      <c r="I278" s="46">
        <f t="shared" si="26"/>
        <v>0</v>
      </c>
      <c r="J278" s="91"/>
      <c r="K278" s="20"/>
      <c r="L278" s="72">
        <f t="shared" si="27"/>
        <v>0</v>
      </c>
      <c r="M278" s="17" t="s">
        <v>16</v>
      </c>
      <c r="N278" s="18">
        <v>0</v>
      </c>
      <c r="O278" s="23">
        <f t="shared" si="28"/>
        <v>0</v>
      </c>
      <c r="P278" s="19"/>
      <c r="Q278" s="43">
        <f t="shared" si="29"/>
        <v>0</v>
      </c>
    </row>
    <row r="279" spans="1:18" ht="24.6" x14ac:dyDescent="0.65">
      <c r="A279" s="10">
        <v>275</v>
      </c>
      <c r="B279" s="10"/>
      <c r="C279" s="19"/>
      <c r="D279" s="71">
        <f>+'6'!I279</f>
        <v>0</v>
      </c>
      <c r="E279" s="90">
        <v>0</v>
      </c>
      <c r="F279" s="46">
        <f t="shared" si="30"/>
        <v>0</v>
      </c>
      <c r="G279" s="101">
        <v>0</v>
      </c>
      <c r="H279" s="99">
        <v>0</v>
      </c>
      <c r="I279" s="46">
        <f t="shared" si="26"/>
        <v>0</v>
      </c>
      <c r="J279" s="91"/>
      <c r="K279" s="20"/>
      <c r="L279" s="72">
        <f t="shared" si="27"/>
        <v>0</v>
      </c>
      <c r="M279" s="17" t="s">
        <v>16</v>
      </c>
      <c r="N279" s="18">
        <v>0</v>
      </c>
      <c r="O279" s="23">
        <f t="shared" si="28"/>
        <v>0</v>
      </c>
      <c r="P279" s="19"/>
      <c r="Q279" s="43">
        <f t="shared" si="29"/>
        <v>0</v>
      </c>
    </row>
    <row r="280" spans="1:18" ht="24.6" x14ac:dyDescent="0.65">
      <c r="A280" s="10">
        <v>276</v>
      </c>
      <c r="B280" s="10"/>
      <c r="C280" s="19"/>
      <c r="D280" s="71">
        <f>+'6'!I280</f>
        <v>0</v>
      </c>
      <c r="E280" s="90">
        <v>0</v>
      </c>
      <c r="F280" s="46">
        <f t="shared" si="30"/>
        <v>0</v>
      </c>
      <c r="G280" s="101">
        <v>0</v>
      </c>
      <c r="H280" s="99">
        <v>0</v>
      </c>
      <c r="I280" s="46">
        <f t="shared" si="26"/>
        <v>0</v>
      </c>
      <c r="J280" s="91"/>
      <c r="K280" s="20"/>
      <c r="L280" s="72">
        <f t="shared" si="27"/>
        <v>0</v>
      </c>
      <c r="M280" s="17" t="s">
        <v>16</v>
      </c>
      <c r="N280" s="18">
        <v>0</v>
      </c>
      <c r="O280" s="23">
        <f t="shared" si="28"/>
        <v>0</v>
      </c>
      <c r="P280" s="19"/>
      <c r="Q280" s="43">
        <f t="shared" si="29"/>
        <v>0</v>
      </c>
    </row>
    <row r="281" spans="1:18" ht="24.6" x14ac:dyDescent="0.65">
      <c r="A281" s="10">
        <v>277</v>
      </c>
      <c r="B281" s="10"/>
      <c r="C281" s="19"/>
      <c r="D281" s="71">
        <f>+'6'!I281</f>
        <v>0</v>
      </c>
      <c r="E281" s="90">
        <v>0</v>
      </c>
      <c r="F281" s="46">
        <f t="shared" si="30"/>
        <v>0</v>
      </c>
      <c r="G281" s="101">
        <v>0</v>
      </c>
      <c r="H281" s="99">
        <v>0</v>
      </c>
      <c r="I281" s="46">
        <f t="shared" si="26"/>
        <v>0</v>
      </c>
      <c r="J281" s="91"/>
      <c r="K281" s="20"/>
      <c r="L281" s="72">
        <f t="shared" si="27"/>
        <v>0</v>
      </c>
      <c r="M281" s="17" t="s">
        <v>16</v>
      </c>
      <c r="N281" s="18">
        <v>0</v>
      </c>
      <c r="O281" s="23">
        <f t="shared" si="28"/>
        <v>0</v>
      </c>
      <c r="P281" s="19"/>
      <c r="Q281" s="43">
        <f t="shared" si="29"/>
        <v>0</v>
      </c>
    </row>
    <row r="282" spans="1:18" ht="24.6" x14ac:dyDescent="0.65">
      <c r="A282" s="10">
        <v>278</v>
      </c>
      <c r="B282" s="10"/>
      <c r="C282" s="19"/>
      <c r="D282" s="71">
        <f>+'6'!I282</f>
        <v>0</v>
      </c>
      <c r="E282" s="90">
        <v>0</v>
      </c>
      <c r="F282" s="46">
        <f t="shared" si="30"/>
        <v>0</v>
      </c>
      <c r="G282" s="101">
        <v>0</v>
      </c>
      <c r="H282" s="99">
        <v>0</v>
      </c>
      <c r="I282" s="46">
        <f t="shared" si="26"/>
        <v>0</v>
      </c>
      <c r="J282" s="91"/>
      <c r="K282" s="20"/>
      <c r="L282" s="72">
        <f t="shared" si="27"/>
        <v>0</v>
      </c>
      <c r="M282" s="17" t="s">
        <v>16</v>
      </c>
      <c r="N282" s="18">
        <v>0</v>
      </c>
      <c r="O282" s="23">
        <f t="shared" si="28"/>
        <v>0</v>
      </c>
      <c r="P282" s="19"/>
      <c r="Q282" s="43">
        <f t="shared" si="29"/>
        <v>0</v>
      </c>
    </row>
    <row r="283" spans="1:18" ht="24.6" x14ac:dyDescent="0.65">
      <c r="A283" s="10">
        <v>279</v>
      </c>
      <c r="B283" s="10"/>
      <c r="C283" s="19"/>
      <c r="D283" s="71"/>
      <c r="E283" s="90">
        <v>0</v>
      </c>
      <c r="F283" s="46">
        <f t="shared" ref="F283" si="31">D283+E283</f>
        <v>0</v>
      </c>
      <c r="G283" s="101">
        <v>0</v>
      </c>
      <c r="H283" s="99">
        <v>0</v>
      </c>
      <c r="I283" s="46">
        <f t="shared" ref="I283" si="32">+F283-G283-J283-H283</f>
        <v>0</v>
      </c>
      <c r="J283" s="91"/>
      <c r="K283" s="20"/>
      <c r="L283" s="72">
        <f t="shared" ref="L283" si="33">+K283*J283</f>
        <v>0</v>
      </c>
      <c r="M283" s="17" t="s">
        <v>16</v>
      </c>
      <c r="N283" s="18">
        <v>0</v>
      </c>
      <c r="O283" s="23">
        <f t="shared" si="28"/>
        <v>0</v>
      </c>
      <c r="P283" s="19"/>
      <c r="Q283" s="43"/>
    </row>
    <row r="284" spans="1:18" ht="24.6" x14ac:dyDescent="0.65">
      <c r="A284" s="10">
        <v>280</v>
      </c>
      <c r="B284" s="10"/>
      <c r="C284" s="19"/>
      <c r="D284" s="71">
        <f>+'6'!I284</f>
        <v>0</v>
      </c>
      <c r="E284" s="90">
        <v>0</v>
      </c>
      <c r="F284" s="46">
        <f t="shared" si="30"/>
        <v>0</v>
      </c>
      <c r="G284" s="101">
        <v>0</v>
      </c>
      <c r="H284" s="99">
        <v>0</v>
      </c>
      <c r="I284" s="46">
        <f t="shared" si="26"/>
        <v>0</v>
      </c>
      <c r="J284" s="91"/>
      <c r="K284" s="20"/>
      <c r="L284" s="72">
        <f t="shared" si="27"/>
        <v>0</v>
      </c>
      <c r="M284" s="17" t="s">
        <v>16</v>
      </c>
      <c r="N284" s="18">
        <v>0</v>
      </c>
      <c r="O284" s="23">
        <f t="shared" si="28"/>
        <v>0</v>
      </c>
      <c r="P284" s="19"/>
      <c r="Q284" s="43">
        <f t="shared" si="29"/>
        <v>0</v>
      </c>
    </row>
    <row r="285" spans="1:18" ht="24.6" x14ac:dyDescent="0.65">
      <c r="A285" s="1"/>
      <c r="B285" s="1"/>
      <c r="D285" s="24"/>
      <c r="E285" s="25"/>
      <c r="F285" s="24"/>
      <c r="G285" s="25"/>
      <c r="H285" s="25"/>
      <c r="I285" s="24"/>
      <c r="J285" s="24"/>
      <c r="K285" s="26"/>
      <c r="L285" s="28"/>
      <c r="M285" s="27"/>
      <c r="N285" s="18">
        <v>0</v>
      </c>
      <c r="O285" s="95" t="s">
        <v>213</v>
      </c>
      <c r="P285" s="96"/>
      <c r="Q285" s="96">
        <f>SUM(Q5:Q284)</f>
        <v>0</v>
      </c>
      <c r="R285" s="96"/>
    </row>
    <row r="286" spans="1:18" ht="25.5" customHeight="1" x14ac:dyDescent="0.6">
      <c r="A286" s="1"/>
      <c r="B286" s="1"/>
      <c r="D286" s="24"/>
      <c r="E286" s="25"/>
      <c r="F286" s="24"/>
      <c r="G286" s="25"/>
      <c r="H286" s="25"/>
      <c r="I286" s="24"/>
      <c r="J286" s="182" t="s">
        <v>212</v>
      </c>
      <c r="K286" s="183"/>
      <c r="L286" s="30">
        <f>+AB188</f>
        <v>0</v>
      </c>
      <c r="M286" s="27"/>
      <c r="N286" s="29"/>
    </row>
    <row r="287" spans="1:18" ht="24.6" x14ac:dyDescent="0.65">
      <c r="A287" s="1"/>
      <c r="B287" s="1"/>
      <c r="D287" s="31"/>
      <c r="F287" s="31"/>
      <c r="I287" s="31"/>
      <c r="J287" s="32"/>
      <c r="K287" s="184" t="s">
        <v>202</v>
      </c>
      <c r="L287" s="184"/>
      <c r="M287" s="33">
        <f>SUM(L5:L286)</f>
        <v>3925</v>
      </c>
    </row>
    <row r="288" spans="1:18" ht="24.6" x14ac:dyDescent="0.65">
      <c r="A288" s="1"/>
      <c r="B288" s="1"/>
      <c r="D288" s="31"/>
      <c r="F288" s="31"/>
      <c r="I288" s="31"/>
      <c r="K288" s="169" t="s">
        <v>203</v>
      </c>
      <c r="L288" s="170"/>
      <c r="M288" s="36">
        <v>0</v>
      </c>
    </row>
    <row r="289" spans="1:19" ht="24.6" x14ac:dyDescent="0.65">
      <c r="A289" s="1"/>
      <c r="B289" s="1"/>
      <c r="D289" s="31"/>
      <c r="F289" s="31"/>
      <c r="I289" s="31"/>
      <c r="K289" s="34" t="s">
        <v>204</v>
      </c>
      <c r="L289" s="35"/>
      <c r="M289" s="36">
        <f>SUM(N289:AS289)</f>
        <v>640</v>
      </c>
      <c r="N289" s="2">
        <v>100</v>
      </c>
      <c r="O289" s="2">
        <v>200</v>
      </c>
      <c r="P289" s="2">
        <v>50</v>
      </c>
      <c r="Q289" s="2">
        <v>105</v>
      </c>
      <c r="R289" s="2">
        <v>35</v>
      </c>
      <c r="S289" s="2">
        <v>150</v>
      </c>
    </row>
    <row r="290" spans="1:19" ht="24.6" x14ac:dyDescent="0.65">
      <c r="A290" s="1"/>
      <c r="B290" s="1"/>
      <c r="D290" s="31"/>
      <c r="F290" s="31"/>
      <c r="I290" s="31"/>
      <c r="K290" s="169" t="s">
        <v>205</v>
      </c>
      <c r="L290" s="170"/>
      <c r="M290" s="36">
        <v>0</v>
      </c>
    </row>
    <row r="291" spans="1:19" ht="24.6" x14ac:dyDescent="0.65">
      <c r="A291" s="1"/>
      <c r="B291" s="1"/>
      <c r="D291" s="31"/>
      <c r="F291" s="31"/>
      <c r="I291" s="31"/>
      <c r="K291" s="169" t="s">
        <v>206</v>
      </c>
      <c r="L291" s="170"/>
      <c r="M291" s="36">
        <v>69</v>
      </c>
      <c r="N291" s="2" t="s">
        <v>460</v>
      </c>
    </row>
    <row r="292" spans="1:19" ht="24.6" x14ac:dyDescent="0.65">
      <c r="A292" s="1"/>
      <c r="B292" s="1"/>
      <c r="D292" s="31"/>
      <c r="F292" s="31"/>
      <c r="I292" s="31"/>
      <c r="K292" s="169" t="s">
        <v>207</v>
      </c>
      <c r="L292" s="170"/>
      <c r="M292" s="37">
        <f>SUM(N5:N285)</f>
        <v>1570</v>
      </c>
    </row>
    <row r="293" spans="1:19" ht="24.6" x14ac:dyDescent="0.65">
      <c r="A293" s="1"/>
      <c r="B293" s="1"/>
      <c r="D293" s="31"/>
      <c r="F293" s="31"/>
      <c r="I293" s="31"/>
      <c r="K293" s="169" t="s">
        <v>208</v>
      </c>
      <c r="L293" s="170"/>
      <c r="M293" s="33">
        <f>M287-M288-M289-M291-M292</f>
        <v>1646</v>
      </c>
    </row>
    <row r="294" spans="1:19" ht="24.6" x14ac:dyDescent="0.65">
      <c r="A294" s="1"/>
      <c r="B294" s="1"/>
      <c r="D294" s="31"/>
      <c r="F294" s="31"/>
      <c r="I294" s="31"/>
      <c r="K294" s="169" t="s">
        <v>209</v>
      </c>
      <c r="L294" s="170"/>
      <c r="M294" s="37">
        <v>1646</v>
      </c>
    </row>
    <row r="295" spans="1:19" ht="24.6" x14ac:dyDescent="0.65">
      <c r="A295" s="1"/>
      <c r="B295" s="1"/>
      <c r="D295" s="31"/>
      <c r="F295" s="31"/>
      <c r="I295" s="31"/>
      <c r="K295" s="169" t="s">
        <v>210</v>
      </c>
      <c r="L295" s="170"/>
      <c r="M295" s="33">
        <f>+M294-M293</f>
        <v>0</v>
      </c>
    </row>
    <row r="296" spans="1:19" ht="24.6" x14ac:dyDescent="0.65">
      <c r="I296" s="2"/>
      <c r="K296" s="169" t="s">
        <v>211</v>
      </c>
      <c r="L296" s="170"/>
      <c r="M296" s="33">
        <f>+M294-M293</f>
        <v>0</v>
      </c>
    </row>
    <row r="297" spans="1:19" x14ac:dyDescent="0.6">
      <c r="I297" s="2"/>
      <c r="K297" s="2"/>
    </row>
    <row r="298" spans="1:19" ht="24.6" x14ac:dyDescent="0.65">
      <c r="I298" s="2"/>
      <c r="K298" s="92" t="s">
        <v>333</v>
      </c>
    </row>
    <row r="299" spans="1:19" x14ac:dyDescent="0.6">
      <c r="I299" s="2"/>
      <c r="K299" s="2"/>
    </row>
    <row r="300" spans="1:19" x14ac:dyDescent="0.6">
      <c r="I300" s="2"/>
      <c r="K300" s="2"/>
    </row>
    <row r="301" spans="1:19" x14ac:dyDescent="0.6">
      <c r="I301" s="2"/>
      <c r="K301" s="2"/>
    </row>
    <row r="302" spans="1:19" x14ac:dyDescent="0.6">
      <c r="I302" s="2"/>
      <c r="K302" s="2"/>
    </row>
    <row r="303" spans="1:19" x14ac:dyDescent="0.6">
      <c r="I303" s="2"/>
      <c r="K303" s="2"/>
    </row>
    <row r="304" spans="1:19" x14ac:dyDescent="0.6">
      <c r="I304" s="2"/>
      <c r="K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C296" xr:uid="{A8659A1D-7742-48A0-A8EC-0F2280F9B025}"/>
  <mergeCells count="35">
    <mergeCell ref="A2:M2"/>
    <mergeCell ref="S2:AC2"/>
    <mergeCell ref="A3:A4"/>
    <mergeCell ref="C3:C4"/>
    <mergeCell ref="D3:D4"/>
    <mergeCell ref="E3:E4"/>
    <mergeCell ref="F3:F4"/>
    <mergeCell ref="I3:I4"/>
    <mergeCell ref="J3:L3"/>
    <mergeCell ref="M3:M4"/>
    <mergeCell ref="Y3:Y4"/>
    <mergeCell ref="Z3:AB3"/>
    <mergeCell ref="AC3:AC4"/>
    <mergeCell ref="H3:H4"/>
    <mergeCell ref="P3:P4"/>
    <mergeCell ref="Q3:Q4"/>
    <mergeCell ref="AD3:AD4"/>
    <mergeCell ref="V3:V4"/>
    <mergeCell ref="W3:W4"/>
    <mergeCell ref="K293:L293"/>
    <mergeCell ref="T32:AA32"/>
    <mergeCell ref="N3:N4"/>
    <mergeCell ref="S3:S4"/>
    <mergeCell ref="T3:T4"/>
    <mergeCell ref="U3:U4"/>
    <mergeCell ref="B3:B4"/>
    <mergeCell ref="K294:L294"/>
    <mergeCell ref="K295:L295"/>
    <mergeCell ref="K296:L296"/>
    <mergeCell ref="J286:K286"/>
    <mergeCell ref="K287:L287"/>
    <mergeCell ref="K288:L288"/>
    <mergeCell ref="K290:L290"/>
    <mergeCell ref="K291:L291"/>
    <mergeCell ref="K292:L29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4F18-2661-4A8B-AE7C-425B83AFC5AE}">
  <sheetPr>
    <tabColor rgb="FFF789D2"/>
  </sheetPr>
  <dimension ref="A1:AD371"/>
  <sheetViews>
    <sheetView zoomScaleNormal="100" workbookViewId="0">
      <pane xSplit="9" ySplit="4" topLeftCell="J5" activePane="bottomRight" state="frozen"/>
      <selection activeCell="K15" sqref="K15"/>
      <selection pane="topRight" activeCell="K15" sqref="K15"/>
      <selection pane="bottomLeft" activeCell="K15" sqref="K15"/>
      <selection pane="bottomRight" activeCell="K15" sqref="K15"/>
    </sheetView>
  </sheetViews>
  <sheetFormatPr defaultColWidth="9" defaultRowHeight="24" x14ac:dyDescent="0.6"/>
  <cols>
    <col min="1" max="1" width="6.69921875" style="2" customWidth="1"/>
    <col min="2" max="2" width="14" style="2" hidden="1" customWidth="1"/>
    <col min="3" max="3" width="43.69921875" style="2" bestFit="1" customWidth="1"/>
    <col min="4" max="8" width="9.69921875" style="2" customWidth="1"/>
    <col min="9" max="9" width="9.69921875" style="38" customWidth="1"/>
    <col min="10" max="10" width="9.69921875" style="2" customWidth="1"/>
    <col min="11" max="11" width="9.69921875" style="39" customWidth="1"/>
    <col min="12" max="12" width="10.69921875" style="2" customWidth="1"/>
    <col min="13" max="13" width="17.69921875" style="2" bestFit="1" customWidth="1"/>
    <col min="14" max="14" width="9" style="2"/>
    <col min="15" max="15" width="19.09765625" style="2" customWidth="1"/>
    <col min="16" max="16" width="10.09765625" style="2" customWidth="1"/>
    <col min="17" max="17" width="17.69921875" style="2" bestFit="1" customWidth="1"/>
    <col min="18" max="18" width="10.09765625" style="2" bestFit="1" customWidth="1"/>
    <col min="19" max="19" width="9" style="2"/>
    <col min="20" max="20" width="34.69921875" style="2" bestFit="1" customWidth="1"/>
    <col min="21" max="28" width="9" style="2"/>
    <col min="29" max="29" width="15.69921875" style="2" customWidth="1"/>
    <col min="30" max="16384" width="9" style="2"/>
  </cols>
  <sheetData>
    <row r="1" spans="1:30" x14ac:dyDescent="0.6">
      <c r="A1" s="1"/>
      <c r="B1" s="1"/>
      <c r="I1" s="2"/>
      <c r="K1" s="2"/>
    </row>
    <row r="2" spans="1:30" s="3" customFormat="1" ht="28.8" x14ac:dyDescent="0.75">
      <c r="A2" s="180" t="s">
        <v>263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S2" s="181" t="s">
        <v>0</v>
      </c>
      <c r="T2" s="181"/>
      <c r="U2" s="181"/>
      <c r="V2" s="181"/>
      <c r="W2" s="181"/>
      <c r="X2" s="181"/>
      <c r="Y2" s="181"/>
      <c r="Z2" s="181"/>
      <c r="AA2" s="181"/>
      <c r="AB2" s="181"/>
      <c r="AC2" s="181"/>
    </row>
    <row r="3" spans="1:30" s="5" customFormat="1" ht="26.4" x14ac:dyDescent="0.7">
      <c r="A3" s="171" t="s">
        <v>1</v>
      </c>
      <c r="B3" s="167" t="s">
        <v>487</v>
      </c>
      <c r="C3" s="176" t="s">
        <v>2</v>
      </c>
      <c r="D3" s="171" t="s">
        <v>3</v>
      </c>
      <c r="E3" s="171" t="s">
        <v>4</v>
      </c>
      <c r="F3" s="171" t="s">
        <v>5</v>
      </c>
      <c r="G3" s="100" t="s">
        <v>6</v>
      </c>
      <c r="H3" s="178" t="s">
        <v>335</v>
      </c>
      <c r="I3" s="171" t="s">
        <v>7</v>
      </c>
      <c r="J3" s="177" t="s">
        <v>8</v>
      </c>
      <c r="K3" s="177"/>
      <c r="L3" s="177"/>
      <c r="M3" s="171" t="s">
        <v>9</v>
      </c>
      <c r="N3" s="175" t="s">
        <v>10</v>
      </c>
      <c r="P3" s="163" t="s">
        <v>336</v>
      </c>
      <c r="Q3" s="165" t="s">
        <v>337</v>
      </c>
      <c r="S3" s="171" t="s">
        <v>1</v>
      </c>
      <c r="T3" s="171" t="s">
        <v>2</v>
      </c>
      <c r="U3" s="171" t="s">
        <v>3</v>
      </c>
      <c r="V3" s="171" t="s">
        <v>4</v>
      </c>
      <c r="W3" s="171" t="s">
        <v>5</v>
      </c>
      <c r="X3" s="88" t="s">
        <v>6</v>
      </c>
      <c r="Y3" s="171" t="s">
        <v>7</v>
      </c>
      <c r="Z3" s="177" t="s">
        <v>8</v>
      </c>
      <c r="AA3" s="177"/>
      <c r="AB3" s="177"/>
      <c r="AC3" s="171" t="s">
        <v>9</v>
      </c>
      <c r="AD3" s="175" t="s">
        <v>10</v>
      </c>
    </row>
    <row r="4" spans="1:30" s="5" customFormat="1" ht="26.4" x14ac:dyDescent="0.7">
      <c r="A4" s="171"/>
      <c r="B4" s="168"/>
      <c r="C4" s="176"/>
      <c r="D4" s="171"/>
      <c r="E4" s="171"/>
      <c r="F4" s="171"/>
      <c r="G4" s="100" t="s">
        <v>11</v>
      </c>
      <c r="H4" s="179"/>
      <c r="I4" s="171"/>
      <c r="J4" s="88" t="s">
        <v>12</v>
      </c>
      <c r="K4" s="89" t="s">
        <v>13</v>
      </c>
      <c r="L4" s="88" t="s">
        <v>14</v>
      </c>
      <c r="M4" s="171"/>
      <c r="N4" s="175"/>
      <c r="P4" s="164"/>
      <c r="Q4" s="166"/>
      <c r="S4" s="171"/>
      <c r="T4" s="171"/>
      <c r="U4" s="171"/>
      <c r="V4" s="171"/>
      <c r="W4" s="171"/>
      <c r="X4" s="88" t="s">
        <v>11</v>
      </c>
      <c r="Y4" s="171"/>
      <c r="Z4" s="88" t="s">
        <v>12</v>
      </c>
      <c r="AA4" s="89" t="s">
        <v>13</v>
      </c>
      <c r="AB4" s="88" t="s">
        <v>14</v>
      </c>
      <c r="AC4" s="171"/>
      <c r="AD4" s="175"/>
    </row>
    <row r="5" spans="1:30" ht="24.6" x14ac:dyDescent="0.65">
      <c r="A5" s="10">
        <v>1</v>
      </c>
      <c r="B5" s="10" t="s">
        <v>492</v>
      </c>
      <c r="C5" s="19" t="s">
        <v>407</v>
      </c>
      <c r="D5" s="71">
        <f>+'7'!I5</f>
        <v>18</v>
      </c>
      <c r="E5" s="90">
        <v>0</v>
      </c>
      <c r="F5" s="46">
        <f t="shared" ref="F5:F147" si="0">D5+E5</f>
        <v>18</v>
      </c>
      <c r="G5" s="101">
        <v>0</v>
      </c>
      <c r="H5" s="99">
        <v>0</v>
      </c>
      <c r="I5" s="46">
        <f t="shared" ref="I5:I71" si="1">+F5-G5-J5-H5</f>
        <v>18</v>
      </c>
      <c r="J5" s="91"/>
      <c r="K5" s="15">
        <v>50</v>
      </c>
      <c r="L5" s="72">
        <f>+K5*J5</f>
        <v>0</v>
      </c>
      <c r="M5" s="17" t="s">
        <v>16</v>
      </c>
      <c r="N5" s="18">
        <v>0</v>
      </c>
      <c r="O5" s="23">
        <f>SUM(L5-N5)</f>
        <v>0</v>
      </c>
      <c r="P5" s="19"/>
      <c r="Q5" s="43">
        <f>+L5*P5</f>
        <v>0</v>
      </c>
      <c r="S5" s="10">
        <v>1</v>
      </c>
      <c r="T5" s="19"/>
      <c r="U5" s="46">
        <v>0</v>
      </c>
      <c r="V5" s="90">
        <v>0</v>
      </c>
      <c r="W5" s="46">
        <f t="shared" ref="W5:W14" si="2">U5+V5</f>
        <v>0</v>
      </c>
      <c r="X5" s="90">
        <v>0</v>
      </c>
      <c r="Y5" s="46">
        <f t="shared" ref="Y5:Y14" si="3">W5-X5-Z5</f>
        <v>0</v>
      </c>
      <c r="Z5" s="91">
        <v>0</v>
      </c>
      <c r="AA5" s="22"/>
      <c r="AB5" s="43">
        <f t="shared" ref="AB5:AB14" si="4">Z5*AA5</f>
        <v>0</v>
      </c>
      <c r="AC5" s="17" t="s">
        <v>16</v>
      </c>
      <c r="AD5" s="18">
        <v>0</v>
      </c>
    </row>
    <row r="6" spans="1:30" ht="24.6" x14ac:dyDescent="0.65">
      <c r="A6" s="10">
        <v>2</v>
      </c>
      <c r="B6" s="10" t="s">
        <v>508</v>
      </c>
      <c r="C6" s="19" t="s">
        <v>408</v>
      </c>
      <c r="D6" s="71">
        <f>+'7'!I6</f>
        <v>195</v>
      </c>
      <c r="E6" s="90">
        <v>0</v>
      </c>
      <c r="F6" s="46">
        <f t="shared" si="0"/>
        <v>195</v>
      </c>
      <c r="G6" s="101">
        <v>0</v>
      </c>
      <c r="H6" s="99">
        <v>0</v>
      </c>
      <c r="I6" s="46">
        <f t="shared" si="1"/>
        <v>194</v>
      </c>
      <c r="J6" s="91">
        <v>1</v>
      </c>
      <c r="K6" s="15">
        <v>100</v>
      </c>
      <c r="L6" s="72">
        <f t="shared" ref="L6:L72" si="5">+K6*J6</f>
        <v>100</v>
      </c>
      <c r="M6" s="17" t="s">
        <v>16</v>
      </c>
      <c r="N6" s="18">
        <v>0</v>
      </c>
      <c r="O6" s="23">
        <f t="shared" ref="O6:O72" si="6">SUM(L6-N6)</f>
        <v>100</v>
      </c>
      <c r="P6" s="19"/>
      <c r="Q6" s="43">
        <f t="shared" ref="Q6:Q72" si="7">+L6*P6</f>
        <v>0</v>
      </c>
      <c r="S6" s="10">
        <v>2</v>
      </c>
      <c r="T6" s="19"/>
      <c r="U6" s="46">
        <v>0</v>
      </c>
      <c r="V6" s="90">
        <v>0</v>
      </c>
      <c r="W6" s="46">
        <f t="shared" si="2"/>
        <v>0</v>
      </c>
      <c r="X6" s="90">
        <v>0</v>
      </c>
      <c r="Y6" s="46">
        <f t="shared" si="3"/>
        <v>0</v>
      </c>
      <c r="Z6" s="91">
        <v>0</v>
      </c>
      <c r="AA6" s="22"/>
      <c r="AB6" s="43">
        <f t="shared" si="4"/>
        <v>0</v>
      </c>
      <c r="AC6" s="17" t="s">
        <v>16</v>
      </c>
      <c r="AD6" s="18">
        <v>0</v>
      </c>
    </row>
    <row r="7" spans="1:30" ht="24.6" x14ac:dyDescent="0.65">
      <c r="A7" s="10">
        <v>3</v>
      </c>
      <c r="B7" s="10"/>
      <c r="C7" s="19" t="s">
        <v>395</v>
      </c>
      <c r="D7" s="71">
        <f>+'7'!I7</f>
        <v>0</v>
      </c>
      <c r="E7" s="90">
        <v>0</v>
      </c>
      <c r="F7" s="46">
        <f t="shared" si="0"/>
        <v>0</v>
      </c>
      <c r="G7" s="101">
        <v>0</v>
      </c>
      <c r="H7" s="99">
        <v>0</v>
      </c>
      <c r="I7" s="46">
        <f t="shared" si="1"/>
        <v>0</v>
      </c>
      <c r="J7" s="91"/>
      <c r="K7" s="15">
        <v>50</v>
      </c>
      <c r="L7" s="72">
        <f t="shared" si="5"/>
        <v>0</v>
      </c>
      <c r="M7" s="17" t="s">
        <v>16</v>
      </c>
      <c r="N7" s="18">
        <v>0</v>
      </c>
      <c r="O7" s="23">
        <f t="shared" si="6"/>
        <v>0</v>
      </c>
      <c r="P7" s="19"/>
      <c r="Q7" s="43">
        <f t="shared" si="7"/>
        <v>0</v>
      </c>
      <c r="S7" s="10">
        <v>3</v>
      </c>
      <c r="T7" s="19"/>
      <c r="U7" s="46">
        <v>0</v>
      </c>
      <c r="V7" s="90">
        <v>0</v>
      </c>
      <c r="W7" s="46">
        <f t="shared" si="2"/>
        <v>0</v>
      </c>
      <c r="X7" s="90">
        <v>0</v>
      </c>
      <c r="Y7" s="46">
        <f t="shared" si="3"/>
        <v>0</v>
      </c>
      <c r="Z7" s="91">
        <v>0</v>
      </c>
      <c r="AA7" s="22"/>
      <c r="AB7" s="43">
        <f t="shared" si="4"/>
        <v>0</v>
      </c>
      <c r="AC7" s="17" t="s">
        <v>16</v>
      </c>
      <c r="AD7" s="18">
        <v>0</v>
      </c>
    </row>
    <row r="8" spans="1:30" ht="24.6" x14ac:dyDescent="0.65">
      <c r="A8" s="10">
        <v>4</v>
      </c>
      <c r="B8" s="10"/>
      <c r="C8" s="19" t="s">
        <v>394</v>
      </c>
      <c r="D8" s="71">
        <f>+'7'!I8</f>
        <v>0</v>
      </c>
      <c r="E8" s="90">
        <v>0</v>
      </c>
      <c r="F8" s="46">
        <f t="shared" si="0"/>
        <v>0</v>
      </c>
      <c r="G8" s="101">
        <v>0</v>
      </c>
      <c r="H8" s="99">
        <v>0</v>
      </c>
      <c r="I8" s="46">
        <f t="shared" si="1"/>
        <v>0</v>
      </c>
      <c r="J8" s="91"/>
      <c r="K8" s="15">
        <v>100</v>
      </c>
      <c r="L8" s="72">
        <f t="shared" si="5"/>
        <v>0</v>
      </c>
      <c r="M8" s="17" t="s">
        <v>16</v>
      </c>
      <c r="N8" s="18">
        <v>0</v>
      </c>
      <c r="O8" s="23">
        <f t="shared" si="6"/>
        <v>0</v>
      </c>
      <c r="P8" s="19"/>
      <c r="Q8" s="43">
        <f t="shared" si="7"/>
        <v>0</v>
      </c>
      <c r="S8" s="10">
        <v>4</v>
      </c>
      <c r="T8" s="19"/>
      <c r="U8" s="46">
        <v>0</v>
      </c>
      <c r="V8" s="90">
        <v>0</v>
      </c>
      <c r="W8" s="46">
        <f t="shared" si="2"/>
        <v>0</v>
      </c>
      <c r="X8" s="90">
        <v>0</v>
      </c>
      <c r="Y8" s="46">
        <f t="shared" si="3"/>
        <v>0</v>
      </c>
      <c r="Z8" s="91">
        <v>0</v>
      </c>
      <c r="AA8" s="22"/>
      <c r="AB8" s="43">
        <f t="shared" si="4"/>
        <v>0</v>
      </c>
      <c r="AC8" s="17" t="s">
        <v>16</v>
      </c>
      <c r="AD8" s="18">
        <v>0</v>
      </c>
    </row>
    <row r="9" spans="1:30" ht="24.6" x14ac:dyDescent="0.65">
      <c r="A9" s="10">
        <v>5</v>
      </c>
      <c r="B9" s="10"/>
      <c r="C9" s="19" t="s">
        <v>20</v>
      </c>
      <c r="D9" s="71">
        <f>+'7'!I9</f>
        <v>0</v>
      </c>
      <c r="E9" s="90">
        <v>0</v>
      </c>
      <c r="F9" s="46">
        <f t="shared" si="0"/>
        <v>0</v>
      </c>
      <c r="G9" s="101">
        <v>0</v>
      </c>
      <c r="H9" s="99">
        <v>0</v>
      </c>
      <c r="I9" s="46">
        <f t="shared" si="1"/>
        <v>0</v>
      </c>
      <c r="J9" s="91"/>
      <c r="K9" s="15">
        <v>10</v>
      </c>
      <c r="L9" s="72">
        <f t="shared" si="5"/>
        <v>0</v>
      </c>
      <c r="M9" s="17" t="s">
        <v>16</v>
      </c>
      <c r="N9" s="18">
        <v>0</v>
      </c>
      <c r="O9" s="23">
        <f t="shared" si="6"/>
        <v>0</v>
      </c>
      <c r="P9" s="19"/>
      <c r="Q9" s="43">
        <f t="shared" si="7"/>
        <v>0</v>
      </c>
      <c r="S9" s="10">
        <v>5</v>
      </c>
      <c r="T9" s="19"/>
      <c r="U9" s="46">
        <v>0</v>
      </c>
      <c r="V9" s="90">
        <v>0</v>
      </c>
      <c r="W9" s="46">
        <f t="shared" si="2"/>
        <v>0</v>
      </c>
      <c r="X9" s="90">
        <v>0</v>
      </c>
      <c r="Y9" s="46">
        <f t="shared" si="3"/>
        <v>0</v>
      </c>
      <c r="Z9" s="91">
        <v>0</v>
      </c>
      <c r="AA9" s="22"/>
      <c r="AB9" s="43">
        <f t="shared" si="4"/>
        <v>0</v>
      </c>
      <c r="AC9" s="17" t="s">
        <v>16</v>
      </c>
      <c r="AD9" s="18">
        <v>0</v>
      </c>
    </row>
    <row r="10" spans="1:30" ht="24.6" x14ac:dyDescent="0.65">
      <c r="A10" s="10">
        <v>6</v>
      </c>
      <c r="B10" s="10" t="s">
        <v>514</v>
      </c>
      <c r="C10" s="19" t="s">
        <v>21</v>
      </c>
      <c r="D10" s="71">
        <f>+'7'!I10</f>
        <v>0</v>
      </c>
      <c r="E10" s="90">
        <v>0</v>
      </c>
      <c r="F10" s="46">
        <f t="shared" si="0"/>
        <v>0</v>
      </c>
      <c r="G10" s="101">
        <v>0</v>
      </c>
      <c r="H10" s="99">
        <v>0</v>
      </c>
      <c r="I10" s="46">
        <f t="shared" si="1"/>
        <v>0</v>
      </c>
      <c r="J10" s="91"/>
      <c r="K10" s="15">
        <v>15</v>
      </c>
      <c r="L10" s="72">
        <f t="shared" si="5"/>
        <v>0</v>
      </c>
      <c r="M10" s="17" t="s">
        <v>16</v>
      </c>
      <c r="N10" s="18">
        <v>0</v>
      </c>
      <c r="O10" s="23">
        <f t="shared" si="6"/>
        <v>0</v>
      </c>
      <c r="P10" s="19"/>
      <c r="Q10" s="43">
        <f t="shared" si="7"/>
        <v>0</v>
      </c>
      <c r="S10" s="10">
        <v>6</v>
      </c>
      <c r="T10" s="19"/>
      <c r="U10" s="46">
        <v>0</v>
      </c>
      <c r="V10" s="90">
        <v>0</v>
      </c>
      <c r="W10" s="46">
        <f t="shared" si="2"/>
        <v>0</v>
      </c>
      <c r="X10" s="90">
        <v>0</v>
      </c>
      <c r="Y10" s="46">
        <f t="shared" si="3"/>
        <v>0</v>
      </c>
      <c r="Z10" s="91">
        <v>0</v>
      </c>
      <c r="AA10" s="22"/>
      <c r="AB10" s="43">
        <f t="shared" si="4"/>
        <v>0</v>
      </c>
      <c r="AC10" s="17" t="s">
        <v>16</v>
      </c>
      <c r="AD10" s="18">
        <v>0</v>
      </c>
    </row>
    <row r="11" spans="1:30" ht="24.6" x14ac:dyDescent="0.65">
      <c r="A11" s="10">
        <v>7</v>
      </c>
      <c r="B11" s="10"/>
      <c r="C11" s="19" t="s">
        <v>401</v>
      </c>
      <c r="D11" s="71">
        <f>+'7'!I11</f>
        <v>0</v>
      </c>
      <c r="E11" s="90">
        <v>0</v>
      </c>
      <c r="F11" s="46">
        <f t="shared" si="0"/>
        <v>0</v>
      </c>
      <c r="G11" s="101">
        <v>0</v>
      </c>
      <c r="H11" s="99">
        <v>0</v>
      </c>
      <c r="I11" s="46">
        <f t="shared" si="1"/>
        <v>0</v>
      </c>
      <c r="J11" s="91"/>
      <c r="K11" s="15">
        <v>40</v>
      </c>
      <c r="L11" s="72">
        <f t="shared" si="5"/>
        <v>0</v>
      </c>
      <c r="M11" s="17" t="s">
        <v>16</v>
      </c>
      <c r="N11" s="18">
        <v>0</v>
      </c>
      <c r="O11" s="23">
        <f t="shared" si="6"/>
        <v>0</v>
      </c>
      <c r="P11" s="19"/>
      <c r="Q11" s="43">
        <f t="shared" si="7"/>
        <v>0</v>
      </c>
      <c r="S11" s="10">
        <v>7</v>
      </c>
      <c r="T11" s="19"/>
      <c r="U11" s="46">
        <v>0</v>
      </c>
      <c r="V11" s="90">
        <v>0</v>
      </c>
      <c r="W11" s="46">
        <f t="shared" si="2"/>
        <v>0</v>
      </c>
      <c r="X11" s="90">
        <v>0</v>
      </c>
      <c r="Y11" s="46">
        <f t="shared" si="3"/>
        <v>0</v>
      </c>
      <c r="Z11" s="91">
        <v>0</v>
      </c>
      <c r="AA11" s="22"/>
      <c r="AB11" s="43">
        <f t="shared" si="4"/>
        <v>0</v>
      </c>
      <c r="AC11" s="17" t="s">
        <v>16</v>
      </c>
      <c r="AD11" s="18">
        <v>0</v>
      </c>
    </row>
    <row r="12" spans="1:30" ht="24.6" x14ac:dyDescent="0.65">
      <c r="A12" s="10">
        <v>8</v>
      </c>
      <c r="B12" s="10"/>
      <c r="C12" s="19" t="s">
        <v>378</v>
      </c>
      <c r="D12" s="71">
        <f>+'7'!I12</f>
        <v>0</v>
      </c>
      <c r="E12" s="90">
        <v>0</v>
      </c>
      <c r="F12" s="46">
        <f t="shared" si="0"/>
        <v>0</v>
      </c>
      <c r="G12" s="101">
        <v>0</v>
      </c>
      <c r="H12" s="99">
        <v>0</v>
      </c>
      <c r="I12" s="46">
        <f t="shared" si="1"/>
        <v>0</v>
      </c>
      <c r="J12" s="91"/>
      <c r="K12" s="15">
        <v>100</v>
      </c>
      <c r="L12" s="72">
        <f t="shared" si="5"/>
        <v>0</v>
      </c>
      <c r="M12" s="17" t="s">
        <v>16</v>
      </c>
      <c r="N12" s="18">
        <v>0</v>
      </c>
      <c r="O12" s="23">
        <f t="shared" si="6"/>
        <v>0</v>
      </c>
      <c r="P12" s="19"/>
      <c r="Q12" s="43">
        <f t="shared" si="7"/>
        <v>0</v>
      </c>
      <c r="S12" s="10">
        <v>8</v>
      </c>
      <c r="T12" s="19"/>
      <c r="U12" s="46">
        <v>0</v>
      </c>
      <c r="V12" s="90">
        <v>0</v>
      </c>
      <c r="W12" s="46">
        <f t="shared" si="2"/>
        <v>0</v>
      </c>
      <c r="X12" s="90">
        <v>0</v>
      </c>
      <c r="Y12" s="46">
        <f t="shared" si="3"/>
        <v>0</v>
      </c>
      <c r="Z12" s="91">
        <v>0</v>
      </c>
      <c r="AA12" s="22"/>
      <c r="AB12" s="43">
        <f t="shared" si="4"/>
        <v>0</v>
      </c>
      <c r="AC12" s="17" t="s">
        <v>16</v>
      </c>
      <c r="AD12" s="18">
        <v>0</v>
      </c>
    </row>
    <row r="13" spans="1:30" ht="24.6" x14ac:dyDescent="0.65">
      <c r="A13" s="10">
        <v>9</v>
      </c>
      <c r="B13" s="10" t="s">
        <v>507</v>
      </c>
      <c r="C13" s="19" t="s">
        <v>391</v>
      </c>
      <c r="D13" s="71">
        <f>+'7'!I13</f>
        <v>20</v>
      </c>
      <c r="E13" s="90">
        <v>0</v>
      </c>
      <c r="F13" s="46">
        <f t="shared" si="0"/>
        <v>20</v>
      </c>
      <c r="G13" s="101">
        <v>0</v>
      </c>
      <c r="H13" s="99">
        <v>0</v>
      </c>
      <c r="I13" s="46">
        <f t="shared" si="1"/>
        <v>20</v>
      </c>
      <c r="J13" s="91"/>
      <c r="K13" s="15">
        <v>50</v>
      </c>
      <c r="L13" s="72">
        <f t="shared" si="5"/>
        <v>0</v>
      </c>
      <c r="M13" s="17" t="s">
        <v>16</v>
      </c>
      <c r="N13" s="18">
        <v>0</v>
      </c>
      <c r="O13" s="23">
        <f t="shared" si="6"/>
        <v>0</v>
      </c>
      <c r="P13" s="19"/>
      <c r="Q13" s="43">
        <f t="shared" si="7"/>
        <v>0</v>
      </c>
      <c r="S13" s="10">
        <v>9</v>
      </c>
      <c r="T13" s="19"/>
      <c r="U13" s="46">
        <v>0</v>
      </c>
      <c r="V13" s="90">
        <v>0</v>
      </c>
      <c r="W13" s="46">
        <f t="shared" si="2"/>
        <v>0</v>
      </c>
      <c r="X13" s="90">
        <v>0</v>
      </c>
      <c r="Y13" s="46">
        <f t="shared" si="3"/>
        <v>0</v>
      </c>
      <c r="Z13" s="91">
        <v>0</v>
      </c>
      <c r="AA13" s="22"/>
      <c r="AB13" s="43">
        <f t="shared" si="4"/>
        <v>0</v>
      </c>
      <c r="AC13" s="17" t="s">
        <v>16</v>
      </c>
      <c r="AD13" s="18">
        <v>0</v>
      </c>
    </row>
    <row r="14" spans="1:30" ht="24.6" x14ac:dyDescent="0.65">
      <c r="A14" s="10">
        <v>10</v>
      </c>
      <c r="B14" s="10"/>
      <c r="C14" s="19" t="s">
        <v>400</v>
      </c>
      <c r="D14" s="71">
        <f>+'7'!I14</f>
        <v>0</v>
      </c>
      <c r="E14" s="90">
        <v>0</v>
      </c>
      <c r="F14" s="46">
        <f t="shared" si="0"/>
        <v>0</v>
      </c>
      <c r="G14" s="101">
        <v>0</v>
      </c>
      <c r="H14" s="99">
        <v>0</v>
      </c>
      <c r="I14" s="46">
        <f t="shared" si="1"/>
        <v>0</v>
      </c>
      <c r="J14" s="91"/>
      <c r="K14" s="15">
        <v>50</v>
      </c>
      <c r="L14" s="72">
        <f t="shared" si="5"/>
        <v>0</v>
      </c>
      <c r="M14" s="17" t="s">
        <v>16</v>
      </c>
      <c r="N14" s="18">
        <v>0</v>
      </c>
      <c r="O14" s="23">
        <f t="shared" si="6"/>
        <v>0</v>
      </c>
      <c r="P14" s="19"/>
      <c r="Q14" s="43">
        <f t="shared" si="7"/>
        <v>0</v>
      </c>
      <c r="S14" s="10">
        <v>10</v>
      </c>
      <c r="T14" s="19"/>
      <c r="U14" s="46">
        <v>0</v>
      </c>
      <c r="V14" s="90">
        <v>0</v>
      </c>
      <c r="W14" s="46">
        <f t="shared" si="2"/>
        <v>0</v>
      </c>
      <c r="X14" s="90">
        <v>0</v>
      </c>
      <c r="Y14" s="46">
        <f t="shared" si="3"/>
        <v>0</v>
      </c>
      <c r="Z14" s="91">
        <v>0</v>
      </c>
      <c r="AA14" s="22"/>
      <c r="AB14" s="43">
        <f t="shared" si="4"/>
        <v>0</v>
      </c>
      <c r="AC14" s="17" t="s">
        <v>16</v>
      </c>
      <c r="AD14" s="18">
        <v>0</v>
      </c>
    </row>
    <row r="15" spans="1:30" ht="24.6" x14ac:dyDescent="0.65">
      <c r="A15" s="10">
        <v>11</v>
      </c>
      <c r="B15" s="10" t="s">
        <v>520</v>
      </c>
      <c r="C15" s="19" t="s">
        <v>384</v>
      </c>
      <c r="D15" s="71">
        <f>+'7'!I15</f>
        <v>0</v>
      </c>
      <c r="E15" s="90">
        <v>0</v>
      </c>
      <c r="F15" s="46">
        <f t="shared" si="0"/>
        <v>0</v>
      </c>
      <c r="G15" s="101">
        <v>0</v>
      </c>
      <c r="H15" s="99">
        <v>0</v>
      </c>
      <c r="I15" s="46">
        <f t="shared" si="1"/>
        <v>0</v>
      </c>
      <c r="J15" s="91"/>
      <c r="K15" s="15">
        <v>50</v>
      </c>
      <c r="L15" s="72">
        <f t="shared" si="5"/>
        <v>0</v>
      </c>
      <c r="M15" s="17" t="s">
        <v>16</v>
      </c>
      <c r="N15" s="18">
        <v>0</v>
      </c>
      <c r="O15" s="23">
        <f t="shared" si="6"/>
        <v>0</v>
      </c>
      <c r="P15" s="19"/>
      <c r="Q15" s="43">
        <f t="shared" si="7"/>
        <v>0</v>
      </c>
      <c r="S15" s="10">
        <v>11</v>
      </c>
      <c r="T15" s="19"/>
      <c r="U15" s="46">
        <v>0</v>
      </c>
      <c r="V15" s="90">
        <v>0</v>
      </c>
      <c r="W15" s="46">
        <f t="shared" ref="W15:W29" si="8">U15+V15</f>
        <v>0</v>
      </c>
      <c r="X15" s="90">
        <v>0</v>
      </c>
      <c r="Y15" s="46">
        <f t="shared" ref="Y15:Y29" si="9">W15-X15-Z15</f>
        <v>0</v>
      </c>
      <c r="Z15" s="91">
        <v>0</v>
      </c>
      <c r="AA15" s="22"/>
      <c r="AB15" s="43">
        <f t="shared" ref="AB15:AB29" si="10">Z15*AA15</f>
        <v>0</v>
      </c>
      <c r="AC15" s="17" t="s">
        <v>16</v>
      </c>
      <c r="AD15" s="18">
        <v>0</v>
      </c>
    </row>
    <row r="16" spans="1:30" ht="24.6" x14ac:dyDescent="0.65">
      <c r="A16" s="10">
        <v>12</v>
      </c>
      <c r="B16" s="10" t="s">
        <v>509</v>
      </c>
      <c r="C16" s="19" t="s">
        <v>402</v>
      </c>
      <c r="D16" s="71">
        <f>+'7'!I16</f>
        <v>10</v>
      </c>
      <c r="E16" s="90">
        <v>0</v>
      </c>
      <c r="F16" s="46">
        <f t="shared" si="0"/>
        <v>10</v>
      </c>
      <c r="G16" s="101">
        <v>0</v>
      </c>
      <c r="H16" s="99">
        <v>0</v>
      </c>
      <c r="I16" s="46">
        <f t="shared" si="1"/>
        <v>10</v>
      </c>
      <c r="J16" s="91"/>
      <c r="K16" s="15">
        <v>50</v>
      </c>
      <c r="L16" s="72">
        <f t="shared" si="5"/>
        <v>0</v>
      </c>
      <c r="M16" s="17" t="s">
        <v>16</v>
      </c>
      <c r="N16" s="18">
        <v>0</v>
      </c>
      <c r="O16" s="23">
        <f t="shared" si="6"/>
        <v>0</v>
      </c>
      <c r="P16" s="19"/>
      <c r="Q16" s="43">
        <f t="shared" si="7"/>
        <v>0</v>
      </c>
      <c r="S16" s="10">
        <v>12</v>
      </c>
      <c r="T16" s="19"/>
      <c r="U16" s="46">
        <v>0</v>
      </c>
      <c r="V16" s="90">
        <v>0</v>
      </c>
      <c r="W16" s="46">
        <f t="shared" si="8"/>
        <v>0</v>
      </c>
      <c r="X16" s="90">
        <v>0</v>
      </c>
      <c r="Y16" s="46">
        <f t="shared" si="9"/>
        <v>0</v>
      </c>
      <c r="Z16" s="91">
        <v>0</v>
      </c>
      <c r="AA16" s="22"/>
      <c r="AB16" s="43">
        <f t="shared" si="10"/>
        <v>0</v>
      </c>
      <c r="AC16" s="17" t="s">
        <v>16</v>
      </c>
      <c r="AD16" s="18">
        <v>0</v>
      </c>
    </row>
    <row r="17" spans="1:30" ht="24.6" x14ac:dyDescent="0.65">
      <c r="A17" s="10">
        <v>13</v>
      </c>
      <c r="B17" s="10" t="s">
        <v>505</v>
      </c>
      <c r="C17" s="19" t="s">
        <v>382</v>
      </c>
      <c r="D17" s="71">
        <f>+'7'!I17</f>
        <v>17</v>
      </c>
      <c r="E17" s="90">
        <v>0</v>
      </c>
      <c r="F17" s="46">
        <f t="shared" si="0"/>
        <v>17</v>
      </c>
      <c r="G17" s="101">
        <v>0</v>
      </c>
      <c r="H17" s="99">
        <v>0</v>
      </c>
      <c r="I17" s="46">
        <f t="shared" si="1"/>
        <v>12</v>
      </c>
      <c r="J17" s="91">
        <v>5</v>
      </c>
      <c r="K17" s="15">
        <v>50</v>
      </c>
      <c r="L17" s="72">
        <f t="shared" si="5"/>
        <v>250</v>
      </c>
      <c r="M17" s="17" t="s">
        <v>433</v>
      </c>
      <c r="N17" s="18">
        <v>125</v>
      </c>
      <c r="O17" s="23">
        <f t="shared" si="6"/>
        <v>125</v>
      </c>
      <c r="P17" s="19"/>
      <c r="Q17" s="43">
        <f t="shared" si="7"/>
        <v>0</v>
      </c>
      <c r="S17" s="10">
        <v>13</v>
      </c>
      <c r="T17" s="19"/>
      <c r="U17" s="46">
        <v>0</v>
      </c>
      <c r="V17" s="90">
        <v>0</v>
      </c>
      <c r="W17" s="46">
        <f t="shared" si="8"/>
        <v>0</v>
      </c>
      <c r="X17" s="90">
        <v>0</v>
      </c>
      <c r="Y17" s="46">
        <f t="shared" si="9"/>
        <v>0</v>
      </c>
      <c r="Z17" s="91">
        <v>0</v>
      </c>
      <c r="AA17" s="22"/>
      <c r="AB17" s="43">
        <f t="shared" si="10"/>
        <v>0</v>
      </c>
      <c r="AC17" s="17" t="s">
        <v>16</v>
      </c>
      <c r="AD17" s="18">
        <v>0</v>
      </c>
    </row>
    <row r="18" spans="1:30" ht="24.6" x14ac:dyDescent="0.65">
      <c r="A18" s="10">
        <v>14</v>
      </c>
      <c r="B18" s="10"/>
      <c r="C18" s="19" t="s">
        <v>404</v>
      </c>
      <c r="D18" s="71">
        <f>+'7'!I18</f>
        <v>0</v>
      </c>
      <c r="E18" s="90">
        <v>0</v>
      </c>
      <c r="F18" s="46">
        <f t="shared" si="0"/>
        <v>0</v>
      </c>
      <c r="G18" s="101">
        <v>0</v>
      </c>
      <c r="H18" s="99">
        <v>0</v>
      </c>
      <c r="I18" s="46">
        <f t="shared" si="1"/>
        <v>0</v>
      </c>
      <c r="J18" s="91"/>
      <c r="K18" s="15">
        <v>50</v>
      </c>
      <c r="L18" s="72">
        <f t="shared" si="5"/>
        <v>0</v>
      </c>
      <c r="M18" s="17" t="s">
        <v>16</v>
      </c>
      <c r="N18" s="18">
        <v>0</v>
      </c>
      <c r="O18" s="23">
        <f t="shared" si="6"/>
        <v>0</v>
      </c>
      <c r="P18" s="19"/>
      <c r="Q18" s="43">
        <f t="shared" si="7"/>
        <v>0</v>
      </c>
      <c r="S18" s="10">
        <v>14</v>
      </c>
      <c r="T18" s="19"/>
      <c r="U18" s="46">
        <v>0</v>
      </c>
      <c r="V18" s="90">
        <v>0</v>
      </c>
      <c r="W18" s="46">
        <f t="shared" si="8"/>
        <v>0</v>
      </c>
      <c r="X18" s="90">
        <v>0</v>
      </c>
      <c r="Y18" s="46">
        <f t="shared" si="9"/>
        <v>0</v>
      </c>
      <c r="Z18" s="91">
        <v>0</v>
      </c>
      <c r="AA18" s="22"/>
      <c r="AB18" s="43">
        <f t="shared" si="10"/>
        <v>0</v>
      </c>
      <c r="AC18" s="17" t="s">
        <v>16</v>
      </c>
      <c r="AD18" s="18">
        <v>0</v>
      </c>
    </row>
    <row r="19" spans="1:30" ht="24.6" x14ac:dyDescent="0.65">
      <c r="A19" s="10">
        <v>15</v>
      </c>
      <c r="B19" s="10" t="s">
        <v>523</v>
      </c>
      <c r="C19" s="19" t="s">
        <v>386</v>
      </c>
      <c r="D19" s="71">
        <f>+'7'!I19</f>
        <v>0</v>
      </c>
      <c r="E19" s="90">
        <v>0</v>
      </c>
      <c r="F19" s="46">
        <f t="shared" si="0"/>
        <v>0</v>
      </c>
      <c r="G19" s="101">
        <v>0</v>
      </c>
      <c r="H19" s="99">
        <v>0</v>
      </c>
      <c r="I19" s="46">
        <f t="shared" si="1"/>
        <v>0</v>
      </c>
      <c r="J19" s="91"/>
      <c r="K19" s="15">
        <v>50</v>
      </c>
      <c r="L19" s="72">
        <f t="shared" si="5"/>
        <v>0</v>
      </c>
      <c r="M19" s="17" t="s">
        <v>16</v>
      </c>
      <c r="N19" s="18">
        <v>0</v>
      </c>
      <c r="O19" s="23">
        <f t="shared" si="6"/>
        <v>0</v>
      </c>
      <c r="P19" s="19"/>
      <c r="Q19" s="43">
        <f t="shared" si="7"/>
        <v>0</v>
      </c>
      <c r="S19" s="10">
        <v>15</v>
      </c>
      <c r="T19" s="19"/>
      <c r="U19" s="46">
        <v>0</v>
      </c>
      <c r="V19" s="90">
        <v>0</v>
      </c>
      <c r="W19" s="46">
        <f t="shared" si="8"/>
        <v>0</v>
      </c>
      <c r="X19" s="90">
        <v>0</v>
      </c>
      <c r="Y19" s="46">
        <f t="shared" si="9"/>
        <v>0</v>
      </c>
      <c r="Z19" s="91">
        <v>0</v>
      </c>
      <c r="AA19" s="22"/>
      <c r="AB19" s="43">
        <f t="shared" si="10"/>
        <v>0</v>
      </c>
      <c r="AC19" s="17" t="s">
        <v>16</v>
      </c>
      <c r="AD19" s="18">
        <v>0</v>
      </c>
    </row>
    <row r="20" spans="1:30" ht="24.6" x14ac:dyDescent="0.65">
      <c r="A20" s="10">
        <v>16</v>
      </c>
      <c r="B20" s="10" t="s">
        <v>506</v>
      </c>
      <c r="C20" s="19" t="s">
        <v>399</v>
      </c>
      <c r="D20" s="71">
        <f>+'7'!I20</f>
        <v>0</v>
      </c>
      <c r="E20" s="90">
        <v>0</v>
      </c>
      <c r="F20" s="46">
        <f t="shared" si="0"/>
        <v>0</v>
      </c>
      <c r="G20" s="101">
        <v>0</v>
      </c>
      <c r="H20" s="99">
        <v>0</v>
      </c>
      <c r="I20" s="46">
        <f t="shared" si="1"/>
        <v>0</v>
      </c>
      <c r="J20" s="91"/>
      <c r="K20" s="15">
        <v>50</v>
      </c>
      <c r="L20" s="72">
        <f t="shared" si="5"/>
        <v>0</v>
      </c>
      <c r="M20" s="17" t="s">
        <v>16</v>
      </c>
      <c r="N20" s="18">
        <v>0</v>
      </c>
      <c r="O20" s="23">
        <f t="shared" si="6"/>
        <v>0</v>
      </c>
      <c r="P20" s="19"/>
      <c r="Q20" s="43">
        <f t="shared" si="7"/>
        <v>0</v>
      </c>
      <c r="S20" s="10">
        <v>16</v>
      </c>
      <c r="T20" s="19"/>
      <c r="U20" s="46">
        <v>0</v>
      </c>
      <c r="V20" s="90">
        <v>0</v>
      </c>
      <c r="W20" s="46">
        <f t="shared" si="8"/>
        <v>0</v>
      </c>
      <c r="X20" s="90">
        <v>0</v>
      </c>
      <c r="Y20" s="46">
        <f t="shared" si="9"/>
        <v>0</v>
      </c>
      <c r="Z20" s="91">
        <v>0</v>
      </c>
      <c r="AA20" s="22"/>
      <c r="AB20" s="43">
        <f t="shared" si="10"/>
        <v>0</v>
      </c>
      <c r="AC20" s="17" t="s">
        <v>16</v>
      </c>
      <c r="AD20" s="18">
        <v>0</v>
      </c>
    </row>
    <row r="21" spans="1:30" ht="24.6" x14ac:dyDescent="0.65">
      <c r="A21" s="10">
        <v>17</v>
      </c>
      <c r="B21" s="10" t="s">
        <v>521</v>
      </c>
      <c r="C21" s="19" t="s">
        <v>389</v>
      </c>
      <c r="D21" s="71">
        <f>+'7'!I21</f>
        <v>0</v>
      </c>
      <c r="E21" s="90">
        <v>0</v>
      </c>
      <c r="F21" s="46">
        <f t="shared" si="0"/>
        <v>0</v>
      </c>
      <c r="G21" s="101">
        <v>0</v>
      </c>
      <c r="H21" s="99">
        <v>0</v>
      </c>
      <c r="I21" s="46">
        <f t="shared" si="1"/>
        <v>0</v>
      </c>
      <c r="J21" s="91"/>
      <c r="K21" s="15">
        <v>50</v>
      </c>
      <c r="L21" s="72">
        <f t="shared" si="5"/>
        <v>0</v>
      </c>
      <c r="M21" s="17" t="s">
        <v>16</v>
      </c>
      <c r="N21" s="18">
        <v>0</v>
      </c>
      <c r="O21" s="23">
        <f t="shared" si="6"/>
        <v>0</v>
      </c>
      <c r="P21" s="19"/>
      <c r="Q21" s="43">
        <f t="shared" si="7"/>
        <v>0</v>
      </c>
      <c r="S21" s="10">
        <v>17</v>
      </c>
      <c r="T21" s="19"/>
      <c r="U21" s="46">
        <v>0</v>
      </c>
      <c r="V21" s="90">
        <v>0</v>
      </c>
      <c r="W21" s="46">
        <f t="shared" si="8"/>
        <v>0</v>
      </c>
      <c r="X21" s="90">
        <v>0</v>
      </c>
      <c r="Y21" s="46">
        <f t="shared" si="9"/>
        <v>0</v>
      </c>
      <c r="Z21" s="91">
        <v>0</v>
      </c>
      <c r="AA21" s="22"/>
      <c r="AB21" s="43">
        <f t="shared" si="10"/>
        <v>0</v>
      </c>
      <c r="AC21" s="17" t="s">
        <v>16</v>
      </c>
      <c r="AD21" s="18">
        <v>0</v>
      </c>
    </row>
    <row r="22" spans="1:30" ht="24.6" x14ac:dyDescent="0.65">
      <c r="A22" s="10">
        <v>18</v>
      </c>
      <c r="B22" s="10"/>
      <c r="C22" s="19" t="s">
        <v>397</v>
      </c>
      <c r="D22" s="71">
        <f>+'7'!I22</f>
        <v>0</v>
      </c>
      <c r="E22" s="90">
        <v>0</v>
      </c>
      <c r="F22" s="46">
        <f t="shared" si="0"/>
        <v>0</v>
      </c>
      <c r="G22" s="101">
        <v>0</v>
      </c>
      <c r="H22" s="99">
        <v>0</v>
      </c>
      <c r="I22" s="46">
        <f t="shared" si="1"/>
        <v>0</v>
      </c>
      <c r="J22" s="91"/>
      <c r="K22" s="20">
        <v>50</v>
      </c>
      <c r="L22" s="72">
        <f t="shared" si="5"/>
        <v>0</v>
      </c>
      <c r="M22" s="17" t="s">
        <v>16</v>
      </c>
      <c r="N22" s="18">
        <v>0</v>
      </c>
      <c r="O22" s="23">
        <f t="shared" si="6"/>
        <v>0</v>
      </c>
      <c r="P22" s="19"/>
      <c r="Q22" s="43">
        <f t="shared" si="7"/>
        <v>0</v>
      </c>
      <c r="S22" s="10">
        <v>18</v>
      </c>
      <c r="T22" s="19"/>
      <c r="U22" s="46">
        <v>0</v>
      </c>
      <c r="V22" s="90">
        <v>0</v>
      </c>
      <c r="W22" s="46">
        <f t="shared" si="8"/>
        <v>0</v>
      </c>
      <c r="X22" s="90">
        <v>0</v>
      </c>
      <c r="Y22" s="46">
        <f t="shared" si="9"/>
        <v>0</v>
      </c>
      <c r="Z22" s="91">
        <v>0</v>
      </c>
      <c r="AA22" s="22"/>
      <c r="AB22" s="43">
        <f t="shared" si="10"/>
        <v>0</v>
      </c>
      <c r="AC22" s="17" t="s">
        <v>16</v>
      </c>
      <c r="AD22" s="18">
        <v>0</v>
      </c>
    </row>
    <row r="23" spans="1:30" ht="24.6" x14ac:dyDescent="0.65">
      <c r="A23" s="10">
        <v>19</v>
      </c>
      <c r="B23" s="10" t="s">
        <v>511</v>
      </c>
      <c r="C23" s="19" t="s">
        <v>25</v>
      </c>
      <c r="D23" s="71">
        <f>+'7'!I23</f>
        <v>0</v>
      </c>
      <c r="E23" s="90">
        <v>0</v>
      </c>
      <c r="F23" s="46">
        <f t="shared" si="0"/>
        <v>0</v>
      </c>
      <c r="G23" s="101">
        <v>0</v>
      </c>
      <c r="H23" s="99">
        <v>0</v>
      </c>
      <c r="I23" s="46">
        <f t="shared" si="1"/>
        <v>0</v>
      </c>
      <c r="J23" s="91"/>
      <c r="K23" s="15">
        <v>65</v>
      </c>
      <c r="L23" s="72">
        <f t="shared" si="5"/>
        <v>0</v>
      </c>
      <c r="M23" s="17" t="s">
        <v>16</v>
      </c>
      <c r="N23" s="18">
        <v>0</v>
      </c>
      <c r="O23" s="23">
        <f t="shared" si="6"/>
        <v>0</v>
      </c>
      <c r="P23" s="19"/>
      <c r="Q23" s="43">
        <f t="shared" si="7"/>
        <v>0</v>
      </c>
      <c r="S23" s="10">
        <v>19</v>
      </c>
      <c r="T23" s="19"/>
      <c r="U23" s="46">
        <v>0</v>
      </c>
      <c r="V23" s="90">
        <v>0</v>
      </c>
      <c r="W23" s="46">
        <f t="shared" si="8"/>
        <v>0</v>
      </c>
      <c r="X23" s="90">
        <v>0</v>
      </c>
      <c r="Y23" s="46">
        <f t="shared" si="9"/>
        <v>0</v>
      </c>
      <c r="Z23" s="91">
        <v>0</v>
      </c>
      <c r="AA23" s="22"/>
      <c r="AB23" s="43">
        <f t="shared" si="10"/>
        <v>0</v>
      </c>
      <c r="AC23" s="17" t="s">
        <v>16</v>
      </c>
      <c r="AD23" s="18">
        <v>0</v>
      </c>
    </row>
    <row r="24" spans="1:30" ht="24.6" x14ac:dyDescent="0.65">
      <c r="A24" s="10">
        <v>20</v>
      </c>
      <c r="B24" s="10"/>
      <c r="C24" s="19" t="s">
        <v>405</v>
      </c>
      <c r="D24" s="71">
        <f>+'7'!I24</f>
        <v>0</v>
      </c>
      <c r="E24" s="90">
        <v>0</v>
      </c>
      <c r="F24" s="46">
        <f t="shared" si="0"/>
        <v>0</v>
      </c>
      <c r="G24" s="101">
        <v>0</v>
      </c>
      <c r="H24" s="99">
        <v>0</v>
      </c>
      <c r="I24" s="46">
        <f t="shared" si="1"/>
        <v>0</v>
      </c>
      <c r="J24" s="91"/>
      <c r="K24" s="15">
        <v>85</v>
      </c>
      <c r="L24" s="72">
        <f t="shared" si="5"/>
        <v>0</v>
      </c>
      <c r="M24" s="17" t="s">
        <v>16</v>
      </c>
      <c r="N24" s="18">
        <v>0</v>
      </c>
      <c r="O24" s="23">
        <f t="shared" si="6"/>
        <v>0</v>
      </c>
      <c r="P24" s="19"/>
      <c r="Q24" s="43">
        <f t="shared" si="7"/>
        <v>0</v>
      </c>
      <c r="S24" s="10">
        <v>20</v>
      </c>
      <c r="T24" s="19"/>
      <c r="U24" s="46">
        <v>0</v>
      </c>
      <c r="V24" s="90">
        <v>0</v>
      </c>
      <c r="W24" s="46">
        <f t="shared" si="8"/>
        <v>0</v>
      </c>
      <c r="X24" s="90">
        <v>0</v>
      </c>
      <c r="Y24" s="46">
        <f t="shared" si="9"/>
        <v>0</v>
      </c>
      <c r="Z24" s="91">
        <v>0</v>
      </c>
      <c r="AA24" s="22"/>
      <c r="AB24" s="43">
        <f t="shared" si="10"/>
        <v>0</v>
      </c>
      <c r="AC24" s="17" t="s">
        <v>16</v>
      </c>
      <c r="AD24" s="18">
        <v>0</v>
      </c>
    </row>
    <row r="25" spans="1:30" ht="24.6" x14ac:dyDescent="0.65">
      <c r="A25" s="10">
        <v>21</v>
      </c>
      <c r="B25" s="10" t="s">
        <v>510</v>
      </c>
      <c r="C25" s="19" t="s">
        <v>392</v>
      </c>
      <c r="D25" s="71">
        <f>+'7'!I25</f>
        <v>39</v>
      </c>
      <c r="E25" s="90">
        <v>0</v>
      </c>
      <c r="F25" s="46">
        <f t="shared" si="0"/>
        <v>39</v>
      </c>
      <c r="G25" s="101">
        <v>0</v>
      </c>
      <c r="H25" s="99">
        <v>0</v>
      </c>
      <c r="I25" s="46">
        <f t="shared" si="1"/>
        <v>30</v>
      </c>
      <c r="J25" s="91">
        <v>9</v>
      </c>
      <c r="K25" s="15">
        <v>100</v>
      </c>
      <c r="L25" s="72">
        <f t="shared" si="5"/>
        <v>900</v>
      </c>
      <c r="M25" s="17" t="s">
        <v>461</v>
      </c>
      <c r="N25" s="18">
        <v>400</v>
      </c>
      <c r="O25" s="23">
        <f t="shared" si="6"/>
        <v>500</v>
      </c>
      <c r="P25" s="19"/>
      <c r="Q25" s="43">
        <f t="shared" si="7"/>
        <v>0</v>
      </c>
      <c r="S25" s="10">
        <v>21</v>
      </c>
      <c r="T25" s="19"/>
      <c r="U25" s="46">
        <v>0</v>
      </c>
      <c r="V25" s="90">
        <v>0</v>
      </c>
      <c r="W25" s="46">
        <f t="shared" si="8"/>
        <v>0</v>
      </c>
      <c r="X25" s="90">
        <v>0</v>
      </c>
      <c r="Y25" s="46">
        <f t="shared" si="9"/>
        <v>0</v>
      </c>
      <c r="Z25" s="91">
        <v>0</v>
      </c>
      <c r="AA25" s="22"/>
      <c r="AB25" s="43">
        <f t="shared" si="10"/>
        <v>0</v>
      </c>
      <c r="AC25" s="17" t="s">
        <v>16</v>
      </c>
      <c r="AD25" s="18">
        <v>0</v>
      </c>
    </row>
    <row r="26" spans="1:30" ht="24.6" x14ac:dyDescent="0.65">
      <c r="A26" s="10">
        <v>22</v>
      </c>
      <c r="B26" s="10" t="s">
        <v>516</v>
      </c>
      <c r="C26" s="19" t="s">
        <v>403</v>
      </c>
      <c r="D26" s="71">
        <f>+'7'!I26</f>
        <v>0</v>
      </c>
      <c r="E26" s="90">
        <v>0</v>
      </c>
      <c r="F26" s="46">
        <f t="shared" si="0"/>
        <v>0</v>
      </c>
      <c r="G26" s="101">
        <v>0</v>
      </c>
      <c r="H26" s="99">
        <v>0</v>
      </c>
      <c r="I26" s="46">
        <f t="shared" si="1"/>
        <v>0</v>
      </c>
      <c r="J26" s="91"/>
      <c r="K26" s="15">
        <v>100</v>
      </c>
      <c r="L26" s="72">
        <f t="shared" si="5"/>
        <v>0</v>
      </c>
      <c r="M26" s="17" t="s">
        <v>16</v>
      </c>
      <c r="N26" s="18">
        <v>0</v>
      </c>
      <c r="O26" s="23">
        <f t="shared" si="6"/>
        <v>0</v>
      </c>
      <c r="P26" s="19"/>
      <c r="Q26" s="43">
        <f t="shared" si="7"/>
        <v>0</v>
      </c>
      <c r="S26" s="10">
        <v>22</v>
      </c>
      <c r="T26" s="19"/>
      <c r="U26" s="46">
        <v>0</v>
      </c>
      <c r="V26" s="90">
        <v>0</v>
      </c>
      <c r="W26" s="46">
        <f t="shared" si="8"/>
        <v>0</v>
      </c>
      <c r="X26" s="90">
        <v>0</v>
      </c>
      <c r="Y26" s="46">
        <f t="shared" si="9"/>
        <v>0</v>
      </c>
      <c r="Z26" s="91">
        <v>0</v>
      </c>
      <c r="AA26" s="22"/>
      <c r="AB26" s="43">
        <f t="shared" si="10"/>
        <v>0</v>
      </c>
      <c r="AC26" s="17" t="s">
        <v>16</v>
      </c>
      <c r="AD26" s="18">
        <v>0</v>
      </c>
    </row>
    <row r="27" spans="1:30" ht="24.6" x14ac:dyDescent="0.65">
      <c r="A27" s="10">
        <v>23</v>
      </c>
      <c r="B27" s="10" t="s">
        <v>513</v>
      </c>
      <c r="C27" s="19" t="s">
        <v>383</v>
      </c>
      <c r="D27" s="71">
        <f>+'7'!I27</f>
        <v>35</v>
      </c>
      <c r="E27" s="90">
        <v>0</v>
      </c>
      <c r="F27" s="46">
        <f t="shared" si="0"/>
        <v>35</v>
      </c>
      <c r="G27" s="101">
        <v>0</v>
      </c>
      <c r="H27" s="99">
        <v>0</v>
      </c>
      <c r="I27" s="46">
        <f t="shared" si="1"/>
        <v>25</v>
      </c>
      <c r="J27" s="91">
        <v>10</v>
      </c>
      <c r="K27" s="15">
        <v>100</v>
      </c>
      <c r="L27" s="72">
        <f t="shared" si="5"/>
        <v>1000</v>
      </c>
      <c r="M27" s="17" t="s">
        <v>461</v>
      </c>
      <c r="N27" s="18">
        <v>400</v>
      </c>
      <c r="O27" s="23">
        <f t="shared" si="6"/>
        <v>600</v>
      </c>
      <c r="P27" s="19"/>
      <c r="Q27" s="43">
        <f t="shared" si="7"/>
        <v>0</v>
      </c>
      <c r="S27" s="10">
        <v>23</v>
      </c>
      <c r="T27" s="19"/>
      <c r="U27" s="46">
        <v>0</v>
      </c>
      <c r="V27" s="90">
        <v>0</v>
      </c>
      <c r="W27" s="46">
        <f t="shared" si="8"/>
        <v>0</v>
      </c>
      <c r="X27" s="90">
        <v>0</v>
      </c>
      <c r="Y27" s="46">
        <f t="shared" si="9"/>
        <v>0</v>
      </c>
      <c r="Z27" s="91">
        <v>0</v>
      </c>
      <c r="AA27" s="22"/>
      <c r="AB27" s="43">
        <f t="shared" si="10"/>
        <v>0</v>
      </c>
      <c r="AC27" s="17" t="s">
        <v>16</v>
      </c>
      <c r="AD27" s="18">
        <v>0</v>
      </c>
    </row>
    <row r="28" spans="1:30" ht="24.6" x14ac:dyDescent="0.65">
      <c r="A28" s="10">
        <v>24</v>
      </c>
      <c r="B28" s="10" t="s">
        <v>522</v>
      </c>
      <c r="C28" s="19" t="s">
        <v>388</v>
      </c>
      <c r="D28" s="71">
        <f>+'7'!I28</f>
        <v>0</v>
      </c>
      <c r="E28" s="90">
        <v>0</v>
      </c>
      <c r="F28" s="46">
        <f t="shared" si="0"/>
        <v>0</v>
      </c>
      <c r="G28" s="101">
        <v>0</v>
      </c>
      <c r="H28" s="99">
        <v>0</v>
      </c>
      <c r="I28" s="46">
        <f t="shared" si="1"/>
        <v>0</v>
      </c>
      <c r="J28" s="91"/>
      <c r="K28" s="15">
        <v>100</v>
      </c>
      <c r="L28" s="72">
        <f t="shared" si="5"/>
        <v>0</v>
      </c>
      <c r="M28" s="17" t="s">
        <v>16</v>
      </c>
      <c r="N28" s="18">
        <v>0</v>
      </c>
      <c r="O28" s="23">
        <f t="shared" si="6"/>
        <v>0</v>
      </c>
      <c r="P28" s="19"/>
      <c r="Q28" s="43">
        <f t="shared" si="7"/>
        <v>0</v>
      </c>
      <c r="S28" s="10">
        <v>24</v>
      </c>
      <c r="T28" s="19"/>
      <c r="U28" s="46">
        <v>0</v>
      </c>
      <c r="V28" s="90">
        <v>0</v>
      </c>
      <c r="W28" s="46">
        <f t="shared" si="8"/>
        <v>0</v>
      </c>
      <c r="X28" s="90">
        <v>0</v>
      </c>
      <c r="Y28" s="46">
        <f t="shared" si="9"/>
        <v>0</v>
      </c>
      <c r="Z28" s="91">
        <v>0</v>
      </c>
      <c r="AA28" s="22"/>
      <c r="AB28" s="43">
        <f t="shared" si="10"/>
        <v>0</v>
      </c>
      <c r="AC28" s="17" t="s">
        <v>16</v>
      </c>
      <c r="AD28" s="18">
        <v>0</v>
      </c>
    </row>
    <row r="29" spans="1:30" ht="24.6" x14ac:dyDescent="0.65">
      <c r="A29" s="10">
        <v>25</v>
      </c>
      <c r="B29" s="10" t="s">
        <v>515</v>
      </c>
      <c r="C29" s="19" t="s">
        <v>390</v>
      </c>
      <c r="D29" s="71">
        <f>+'7'!I29</f>
        <v>0</v>
      </c>
      <c r="E29" s="90">
        <v>0</v>
      </c>
      <c r="F29" s="46">
        <f t="shared" si="0"/>
        <v>0</v>
      </c>
      <c r="G29" s="101">
        <v>0</v>
      </c>
      <c r="H29" s="99">
        <v>0</v>
      </c>
      <c r="I29" s="46">
        <f t="shared" si="1"/>
        <v>0</v>
      </c>
      <c r="J29" s="91"/>
      <c r="K29" s="15">
        <v>100</v>
      </c>
      <c r="L29" s="72">
        <f t="shared" si="5"/>
        <v>0</v>
      </c>
      <c r="M29" s="17" t="s">
        <v>16</v>
      </c>
      <c r="N29" s="18">
        <v>0</v>
      </c>
      <c r="O29" s="23">
        <f t="shared" si="6"/>
        <v>0</v>
      </c>
      <c r="P29" s="19"/>
      <c r="Q29" s="43">
        <f t="shared" si="7"/>
        <v>0</v>
      </c>
      <c r="S29" s="10">
        <v>25</v>
      </c>
      <c r="T29" s="19"/>
      <c r="U29" s="46">
        <v>0</v>
      </c>
      <c r="V29" s="90">
        <v>0</v>
      </c>
      <c r="W29" s="46">
        <f t="shared" si="8"/>
        <v>0</v>
      </c>
      <c r="X29" s="90">
        <v>0</v>
      </c>
      <c r="Y29" s="46">
        <f t="shared" si="9"/>
        <v>0</v>
      </c>
      <c r="Z29" s="91">
        <v>0</v>
      </c>
      <c r="AA29" s="22"/>
      <c r="AB29" s="43">
        <f t="shared" si="10"/>
        <v>0</v>
      </c>
      <c r="AC29" s="17" t="s">
        <v>16</v>
      </c>
      <c r="AD29" s="18">
        <v>0</v>
      </c>
    </row>
    <row r="30" spans="1:30" ht="24.6" x14ac:dyDescent="0.65">
      <c r="A30" s="10">
        <v>26</v>
      </c>
      <c r="B30" s="10" t="s">
        <v>518</v>
      </c>
      <c r="C30" s="19" t="s">
        <v>385</v>
      </c>
      <c r="D30" s="71">
        <f>+'7'!I30</f>
        <v>0</v>
      </c>
      <c r="E30" s="90">
        <v>0</v>
      </c>
      <c r="F30" s="46">
        <f t="shared" si="0"/>
        <v>0</v>
      </c>
      <c r="G30" s="101">
        <v>0</v>
      </c>
      <c r="H30" s="99">
        <v>0</v>
      </c>
      <c r="I30" s="46">
        <f t="shared" si="1"/>
        <v>0</v>
      </c>
      <c r="J30" s="91"/>
      <c r="K30" s="15">
        <v>100</v>
      </c>
      <c r="L30" s="72">
        <f t="shared" si="5"/>
        <v>0</v>
      </c>
      <c r="M30" s="17" t="s">
        <v>16</v>
      </c>
      <c r="N30" s="18">
        <v>0</v>
      </c>
      <c r="O30" s="23">
        <f t="shared" si="6"/>
        <v>0</v>
      </c>
      <c r="P30" s="19"/>
      <c r="Q30" s="43">
        <f t="shared" si="7"/>
        <v>0</v>
      </c>
      <c r="S30" s="1"/>
      <c r="U30" s="24"/>
      <c r="V30" s="25"/>
      <c r="W30" s="24"/>
      <c r="X30" s="25"/>
      <c r="Y30" s="24"/>
      <c r="Z30" s="24"/>
      <c r="AA30" s="26"/>
      <c r="AB30" s="25"/>
      <c r="AC30" s="27"/>
      <c r="AD30" s="41">
        <v>0</v>
      </c>
    </row>
    <row r="31" spans="1:30" ht="24.6" x14ac:dyDescent="0.65">
      <c r="A31" s="10">
        <v>27</v>
      </c>
      <c r="B31" s="10"/>
      <c r="C31" s="19" t="s">
        <v>398</v>
      </c>
      <c r="D31" s="71">
        <f>+'7'!I31</f>
        <v>0</v>
      </c>
      <c r="E31" s="90">
        <v>0</v>
      </c>
      <c r="F31" s="46">
        <f t="shared" si="0"/>
        <v>0</v>
      </c>
      <c r="G31" s="101">
        <v>0</v>
      </c>
      <c r="H31" s="99">
        <v>0</v>
      </c>
      <c r="I31" s="46">
        <f t="shared" si="1"/>
        <v>0</v>
      </c>
      <c r="J31" s="91"/>
      <c r="K31" s="15">
        <v>100</v>
      </c>
      <c r="L31" s="72">
        <f t="shared" si="5"/>
        <v>0</v>
      </c>
      <c r="M31" s="17" t="s">
        <v>16</v>
      </c>
      <c r="N31" s="18">
        <v>0</v>
      </c>
      <c r="O31" s="23">
        <f t="shared" si="6"/>
        <v>0</v>
      </c>
      <c r="P31" s="19"/>
      <c r="Q31" s="43">
        <f t="shared" si="7"/>
        <v>0</v>
      </c>
    </row>
    <row r="32" spans="1:30" ht="24.6" x14ac:dyDescent="0.65">
      <c r="A32" s="10">
        <v>28</v>
      </c>
      <c r="B32" s="10" t="s">
        <v>496</v>
      </c>
      <c r="C32" s="19" t="s">
        <v>396</v>
      </c>
      <c r="D32" s="71">
        <f>+'7'!I32</f>
        <v>28</v>
      </c>
      <c r="E32" s="90">
        <v>0</v>
      </c>
      <c r="F32" s="46">
        <f t="shared" si="0"/>
        <v>28</v>
      </c>
      <c r="G32" s="101">
        <v>0</v>
      </c>
      <c r="H32" s="99">
        <v>0</v>
      </c>
      <c r="I32" s="46">
        <f t="shared" si="1"/>
        <v>19</v>
      </c>
      <c r="J32" s="91">
        <v>9</v>
      </c>
      <c r="K32" s="15">
        <v>100</v>
      </c>
      <c r="L32" s="72">
        <f t="shared" si="5"/>
        <v>900</v>
      </c>
      <c r="M32" s="17" t="s">
        <v>445</v>
      </c>
      <c r="N32" s="18">
        <v>450</v>
      </c>
      <c r="O32" s="23">
        <f t="shared" si="6"/>
        <v>450</v>
      </c>
      <c r="P32" s="19"/>
      <c r="Q32" s="43">
        <f t="shared" si="7"/>
        <v>0</v>
      </c>
      <c r="T32" s="172" t="s">
        <v>119</v>
      </c>
      <c r="U32" s="173"/>
      <c r="V32" s="173"/>
      <c r="W32" s="173"/>
      <c r="X32" s="173"/>
      <c r="Y32" s="173"/>
      <c r="Z32" s="173"/>
      <c r="AA32" s="174"/>
      <c r="AB32" s="40">
        <f>SUM(AB5:AB29)</f>
        <v>0</v>
      </c>
    </row>
    <row r="33" spans="1:27" ht="24.6" x14ac:dyDescent="0.65">
      <c r="A33" s="10">
        <v>29</v>
      </c>
      <c r="B33" s="10"/>
      <c r="C33" s="19" t="s">
        <v>383</v>
      </c>
      <c r="D33" s="71">
        <f>+'7'!I33</f>
        <v>0</v>
      </c>
      <c r="E33" s="90">
        <v>0</v>
      </c>
      <c r="F33" s="46">
        <f t="shared" si="0"/>
        <v>0</v>
      </c>
      <c r="G33" s="101">
        <v>0</v>
      </c>
      <c r="H33" s="99">
        <v>0</v>
      </c>
      <c r="I33" s="46">
        <f t="shared" si="1"/>
        <v>0</v>
      </c>
      <c r="J33" s="91"/>
      <c r="K33" s="15">
        <v>100</v>
      </c>
      <c r="L33" s="72">
        <f t="shared" si="5"/>
        <v>0</v>
      </c>
      <c r="M33" s="17" t="s">
        <v>16</v>
      </c>
      <c r="N33" s="18">
        <v>0</v>
      </c>
      <c r="O33" s="23">
        <f t="shared" si="6"/>
        <v>0</v>
      </c>
      <c r="P33" s="19"/>
      <c r="Q33" s="43">
        <f t="shared" si="7"/>
        <v>0</v>
      </c>
      <c r="T33" s="5"/>
      <c r="U33" s="5"/>
      <c r="V33" s="5"/>
      <c r="W33" s="5"/>
      <c r="X33" s="5"/>
      <c r="Y33" s="5"/>
      <c r="Z33" s="5"/>
      <c r="AA33" s="5"/>
    </row>
    <row r="34" spans="1:27" ht="24.6" x14ac:dyDescent="0.65">
      <c r="A34" s="10">
        <v>30</v>
      </c>
      <c r="B34" s="10" t="s">
        <v>517</v>
      </c>
      <c r="C34" s="19" t="s">
        <v>387</v>
      </c>
      <c r="D34" s="71">
        <f>+'7'!I34</f>
        <v>0</v>
      </c>
      <c r="E34" s="90">
        <v>0</v>
      </c>
      <c r="F34" s="46">
        <f t="shared" si="0"/>
        <v>0</v>
      </c>
      <c r="G34" s="101">
        <v>0</v>
      </c>
      <c r="H34" s="99">
        <v>0</v>
      </c>
      <c r="I34" s="46">
        <f t="shared" si="1"/>
        <v>0</v>
      </c>
      <c r="J34" s="91"/>
      <c r="K34" s="15">
        <v>100</v>
      </c>
      <c r="L34" s="72">
        <f t="shared" si="5"/>
        <v>0</v>
      </c>
      <c r="M34" s="17" t="s">
        <v>16</v>
      </c>
      <c r="N34" s="18">
        <v>0</v>
      </c>
      <c r="O34" s="23">
        <f t="shared" si="6"/>
        <v>0</v>
      </c>
      <c r="P34" s="19"/>
      <c r="Q34" s="43">
        <f t="shared" si="7"/>
        <v>0</v>
      </c>
    </row>
    <row r="35" spans="1:27" ht="24.6" x14ac:dyDescent="0.65">
      <c r="A35" s="10">
        <v>31</v>
      </c>
      <c r="B35" s="10" t="s">
        <v>491</v>
      </c>
      <c r="C35" s="19" t="s">
        <v>48</v>
      </c>
      <c r="D35" s="71">
        <f>+'7'!I35</f>
        <v>34</v>
      </c>
      <c r="E35" s="90">
        <v>0</v>
      </c>
      <c r="F35" s="46">
        <f t="shared" si="0"/>
        <v>34</v>
      </c>
      <c r="G35" s="101">
        <v>0</v>
      </c>
      <c r="H35" s="99">
        <v>0</v>
      </c>
      <c r="I35" s="46">
        <f t="shared" si="1"/>
        <v>28</v>
      </c>
      <c r="J35" s="91">
        <v>6</v>
      </c>
      <c r="K35" s="15">
        <v>100</v>
      </c>
      <c r="L35" s="72">
        <f t="shared" si="5"/>
        <v>600</v>
      </c>
      <c r="M35" s="17" t="s">
        <v>433</v>
      </c>
      <c r="N35" s="18">
        <v>250</v>
      </c>
      <c r="O35" s="23">
        <f t="shared" si="6"/>
        <v>350</v>
      </c>
      <c r="P35" s="19"/>
      <c r="Q35" s="43">
        <f t="shared" si="7"/>
        <v>0</v>
      </c>
    </row>
    <row r="36" spans="1:27" ht="24.6" x14ac:dyDescent="0.65">
      <c r="A36" s="10">
        <v>32</v>
      </c>
      <c r="B36" s="10" t="s">
        <v>512</v>
      </c>
      <c r="C36" s="19" t="s">
        <v>393</v>
      </c>
      <c r="D36" s="71">
        <f>+'7'!I36</f>
        <v>0</v>
      </c>
      <c r="E36" s="90">
        <v>0</v>
      </c>
      <c r="F36" s="46">
        <f t="shared" si="0"/>
        <v>0</v>
      </c>
      <c r="G36" s="101">
        <v>0</v>
      </c>
      <c r="H36" s="99">
        <v>0</v>
      </c>
      <c r="I36" s="46">
        <f t="shared" si="1"/>
        <v>0</v>
      </c>
      <c r="J36" s="91"/>
      <c r="K36" s="15">
        <v>130</v>
      </c>
      <c r="L36" s="72">
        <f t="shared" si="5"/>
        <v>0</v>
      </c>
      <c r="M36" s="17" t="s">
        <v>16</v>
      </c>
      <c r="N36" s="18">
        <v>0</v>
      </c>
      <c r="O36" s="23">
        <f t="shared" si="6"/>
        <v>0</v>
      </c>
      <c r="P36" s="19"/>
      <c r="Q36" s="43">
        <f t="shared" si="7"/>
        <v>0</v>
      </c>
    </row>
    <row r="37" spans="1:27" ht="24.6" x14ac:dyDescent="0.65">
      <c r="A37" s="10">
        <v>33</v>
      </c>
      <c r="B37" s="10" t="s">
        <v>519</v>
      </c>
      <c r="C37" s="19" t="s">
        <v>406</v>
      </c>
      <c r="D37" s="71">
        <f>+'7'!I37</f>
        <v>7</v>
      </c>
      <c r="E37" s="90">
        <v>0</v>
      </c>
      <c r="F37" s="46">
        <f t="shared" si="0"/>
        <v>7</v>
      </c>
      <c r="G37" s="101">
        <v>0</v>
      </c>
      <c r="H37" s="99">
        <v>0</v>
      </c>
      <c r="I37" s="46">
        <f t="shared" si="1"/>
        <v>7</v>
      </c>
      <c r="J37" s="91"/>
      <c r="K37" s="15">
        <v>130</v>
      </c>
      <c r="L37" s="72">
        <f t="shared" si="5"/>
        <v>0</v>
      </c>
      <c r="M37" s="17" t="s">
        <v>16</v>
      </c>
      <c r="N37" s="18">
        <v>0</v>
      </c>
      <c r="O37" s="23">
        <f t="shared" si="6"/>
        <v>0</v>
      </c>
      <c r="P37" s="19"/>
      <c r="Q37" s="43">
        <f t="shared" si="7"/>
        <v>0</v>
      </c>
    </row>
    <row r="38" spans="1:27" ht="24.6" x14ac:dyDescent="0.65">
      <c r="A38" s="10">
        <v>34</v>
      </c>
      <c r="B38" s="10" t="s">
        <v>501</v>
      </c>
      <c r="C38" s="19" t="s">
        <v>416</v>
      </c>
      <c r="D38" s="71">
        <f>+'7'!I38</f>
        <v>-5</v>
      </c>
      <c r="E38" s="90">
        <v>0</v>
      </c>
      <c r="F38" s="46">
        <f>D38+E38</f>
        <v>-5</v>
      </c>
      <c r="G38" s="101">
        <v>0</v>
      </c>
      <c r="H38" s="99">
        <v>0</v>
      </c>
      <c r="I38" s="46">
        <f>+F38-G38-J38-H38</f>
        <v>-5</v>
      </c>
      <c r="J38" s="91"/>
      <c r="K38" s="15">
        <v>130</v>
      </c>
      <c r="L38" s="72">
        <f>+K38*J38</f>
        <v>0</v>
      </c>
      <c r="M38" s="17" t="s">
        <v>16</v>
      </c>
      <c r="N38" s="18">
        <v>0</v>
      </c>
      <c r="O38" s="23">
        <f>SUM(L38-N38)</f>
        <v>0</v>
      </c>
      <c r="P38" s="19"/>
      <c r="Q38" s="43">
        <f t="shared" ref="Q38:Q40" si="11">+L38*P38</f>
        <v>0</v>
      </c>
    </row>
    <row r="39" spans="1:27" ht="24.6" x14ac:dyDescent="0.65">
      <c r="A39" s="10">
        <v>35</v>
      </c>
      <c r="B39" s="10"/>
      <c r="C39" s="19" t="s">
        <v>334</v>
      </c>
      <c r="D39" s="71">
        <f>+'7'!I39</f>
        <v>0</v>
      </c>
      <c r="E39" s="90">
        <v>0</v>
      </c>
      <c r="F39" s="46">
        <f t="shared" si="0"/>
        <v>0</v>
      </c>
      <c r="G39" s="101">
        <v>0</v>
      </c>
      <c r="H39" s="99">
        <v>0</v>
      </c>
      <c r="I39" s="46">
        <f t="shared" si="1"/>
        <v>0</v>
      </c>
      <c r="J39" s="91"/>
      <c r="K39" s="15">
        <v>35</v>
      </c>
      <c r="L39" s="72">
        <f t="shared" si="5"/>
        <v>0</v>
      </c>
      <c r="M39" s="17" t="s">
        <v>16</v>
      </c>
      <c r="N39" s="18">
        <v>0</v>
      </c>
      <c r="O39" s="23">
        <f t="shared" si="6"/>
        <v>0</v>
      </c>
      <c r="P39" s="19"/>
      <c r="Q39" s="43">
        <f t="shared" si="11"/>
        <v>0</v>
      </c>
    </row>
    <row r="40" spans="1:27" ht="24.6" x14ac:dyDescent="0.65">
      <c r="A40" s="10">
        <v>36</v>
      </c>
      <c r="B40" s="10"/>
      <c r="C40" s="19" t="s">
        <v>138</v>
      </c>
      <c r="D40" s="71">
        <f>+'7'!I40</f>
        <v>0</v>
      </c>
      <c r="E40" s="90">
        <v>0</v>
      </c>
      <c r="F40" s="46">
        <f t="shared" si="0"/>
        <v>0</v>
      </c>
      <c r="G40" s="101">
        <v>0</v>
      </c>
      <c r="H40" s="99">
        <v>0</v>
      </c>
      <c r="I40" s="46">
        <f t="shared" si="1"/>
        <v>0</v>
      </c>
      <c r="J40" s="91"/>
      <c r="K40" s="15">
        <v>40</v>
      </c>
      <c r="L40" s="72">
        <f t="shared" si="5"/>
        <v>0</v>
      </c>
      <c r="M40" s="17" t="s">
        <v>16</v>
      </c>
      <c r="N40" s="18">
        <v>0</v>
      </c>
      <c r="O40" s="23">
        <f t="shared" si="6"/>
        <v>0</v>
      </c>
      <c r="P40" s="19"/>
      <c r="Q40" s="43">
        <f t="shared" si="11"/>
        <v>0</v>
      </c>
    </row>
    <row r="41" spans="1:27" ht="24.6" x14ac:dyDescent="0.65">
      <c r="A41" s="10">
        <v>37</v>
      </c>
      <c r="B41" s="10" t="s">
        <v>494</v>
      </c>
      <c r="C41" s="19" t="s">
        <v>49</v>
      </c>
      <c r="D41" s="71">
        <f>+'7'!I41</f>
        <v>13</v>
      </c>
      <c r="E41" s="90">
        <v>0</v>
      </c>
      <c r="F41" s="46">
        <f t="shared" si="0"/>
        <v>13</v>
      </c>
      <c r="G41" s="101">
        <v>0</v>
      </c>
      <c r="H41" s="99">
        <v>0</v>
      </c>
      <c r="I41" s="46">
        <f t="shared" si="1"/>
        <v>12</v>
      </c>
      <c r="J41" s="91">
        <v>1</v>
      </c>
      <c r="K41" s="15">
        <v>50</v>
      </c>
      <c r="L41" s="72">
        <f t="shared" si="5"/>
        <v>50</v>
      </c>
      <c r="M41" s="17" t="s">
        <v>16</v>
      </c>
      <c r="N41" s="18">
        <v>0</v>
      </c>
      <c r="O41" s="23">
        <f t="shared" si="6"/>
        <v>50</v>
      </c>
      <c r="P41" s="19"/>
      <c r="Q41" s="43">
        <f t="shared" si="7"/>
        <v>0</v>
      </c>
    </row>
    <row r="42" spans="1:27" ht="24.6" x14ac:dyDescent="0.65">
      <c r="A42" s="10">
        <v>38</v>
      </c>
      <c r="B42" s="10" t="s">
        <v>493</v>
      </c>
      <c r="C42" s="19" t="s">
        <v>50</v>
      </c>
      <c r="D42" s="71">
        <f>+'7'!I42</f>
        <v>4</v>
      </c>
      <c r="E42" s="90">
        <v>0</v>
      </c>
      <c r="F42" s="46">
        <f t="shared" si="0"/>
        <v>4</v>
      </c>
      <c r="G42" s="101">
        <v>0</v>
      </c>
      <c r="H42" s="99">
        <v>0</v>
      </c>
      <c r="I42" s="46">
        <f t="shared" si="1"/>
        <v>4</v>
      </c>
      <c r="J42" s="91"/>
      <c r="K42" s="15">
        <v>50</v>
      </c>
      <c r="L42" s="72">
        <f t="shared" si="5"/>
        <v>0</v>
      </c>
      <c r="M42" s="17" t="s">
        <v>16</v>
      </c>
      <c r="N42" s="18">
        <v>0</v>
      </c>
      <c r="O42" s="23">
        <f t="shared" si="6"/>
        <v>0</v>
      </c>
      <c r="P42" s="19"/>
      <c r="Q42" s="43">
        <f t="shared" si="7"/>
        <v>0</v>
      </c>
    </row>
    <row r="43" spans="1:27" ht="24.6" x14ac:dyDescent="0.65">
      <c r="A43" s="10">
        <v>39</v>
      </c>
      <c r="B43" s="10" t="s">
        <v>556</v>
      </c>
      <c r="C43" s="19" t="s">
        <v>51</v>
      </c>
      <c r="D43" s="71">
        <f>+'7'!I43</f>
        <v>6</v>
      </c>
      <c r="E43" s="90">
        <v>0</v>
      </c>
      <c r="F43" s="46">
        <f t="shared" si="0"/>
        <v>6</v>
      </c>
      <c r="G43" s="101">
        <v>0</v>
      </c>
      <c r="H43" s="99">
        <v>0</v>
      </c>
      <c r="I43" s="46">
        <f t="shared" si="1"/>
        <v>6</v>
      </c>
      <c r="J43" s="91"/>
      <c r="K43" s="15">
        <v>50</v>
      </c>
      <c r="L43" s="72">
        <f t="shared" si="5"/>
        <v>0</v>
      </c>
      <c r="M43" s="17" t="s">
        <v>16</v>
      </c>
      <c r="N43" s="18">
        <v>0</v>
      </c>
      <c r="O43" s="23">
        <f t="shared" si="6"/>
        <v>0</v>
      </c>
      <c r="P43" s="19"/>
      <c r="Q43" s="43">
        <f t="shared" si="7"/>
        <v>0</v>
      </c>
    </row>
    <row r="44" spans="1:27" ht="24.6" x14ac:dyDescent="0.65">
      <c r="A44" s="10">
        <v>40</v>
      </c>
      <c r="B44" s="10"/>
      <c r="C44" s="19" t="s">
        <v>265</v>
      </c>
      <c r="D44" s="71">
        <f>+'7'!I44</f>
        <v>0</v>
      </c>
      <c r="E44" s="90">
        <v>0</v>
      </c>
      <c r="F44" s="46">
        <f t="shared" si="0"/>
        <v>0</v>
      </c>
      <c r="G44" s="101">
        <v>0</v>
      </c>
      <c r="H44" s="99">
        <v>0</v>
      </c>
      <c r="I44" s="46">
        <f t="shared" si="1"/>
        <v>0</v>
      </c>
      <c r="J44" s="91"/>
      <c r="K44" s="15">
        <v>25</v>
      </c>
      <c r="L44" s="72">
        <f t="shared" si="5"/>
        <v>0</v>
      </c>
      <c r="M44" s="17" t="s">
        <v>16</v>
      </c>
      <c r="N44" s="18">
        <v>0</v>
      </c>
      <c r="O44" s="23">
        <f t="shared" si="6"/>
        <v>0</v>
      </c>
      <c r="P44" s="19"/>
      <c r="Q44" s="43">
        <f t="shared" si="7"/>
        <v>0</v>
      </c>
    </row>
    <row r="45" spans="1:27" ht="24.6" x14ac:dyDescent="0.65">
      <c r="A45" s="10">
        <v>41</v>
      </c>
      <c r="B45" s="10"/>
      <c r="C45" s="19" t="s">
        <v>449</v>
      </c>
      <c r="D45" s="71">
        <f>+'7'!I45</f>
        <v>12</v>
      </c>
      <c r="E45" s="90">
        <v>0</v>
      </c>
      <c r="F45" s="46">
        <f>D45+E45</f>
        <v>12</v>
      </c>
      <c r="G45" s="101">
        <v>0</v>
      </c>
      <c r="H45" s="99">
        <v>0</v>
      </c>
      <c r="I45" s="46">
        <f>+F45-G45-J45-H45</f>
        <v>12</v>
      </c>
      <c r="J45" s="91"/>
      <c r="K45" s="15">
        <v>25</v>
      </c>
      <c r="L45" s="72">
        <f>+K45*J45</f>
        <v>0</v>
      </c>
      <c r="M45" s="17" t="s">
        <v>16</v>
      </c>
      <c r="N45" s="18">
        <v>0</v>
      </c>
      <c r="O45" s="23">
        <f>SUM(L45-N45)</f>
        <v>0</v>
      </c>
      <c r="P45" s="19"/>
      <c r="Q45" s="43">
        <f>+L45*P45</f>
        <v>0</v>
      </c>
    </row>
    <row r="46" spans="1:27" ht="24.6" x14ac:dyDescent="0.65">
      <c r="A46" s="10">
        <v>42</v>
      </c>
      <c r="B46" s="10"/>
      <c r="C46" s="19" t="s">
        <v>450</v>
      </c>
      <c r="D46" s="71">
        <f>+'7'!I46</f>
        <v>14</v>
      </c>
      <c r="E46" s="90">
        <v>0</v>
      </c>
      <c r="F46" s="46">
        <f>D46+E46</f>
        <v>14</v>
      </c>
      <c r="G46" s="101">
        <v>0</v>
      </c>
      <c r="H46" s="99">
        <v>0</v>
      </c>
      <c r="I46" s="46">
        <f>+F46-G46-J46-H46</f>
        <v>14</v>
      </c>
      <c r="J46" s="91"/>
      <c r="K46" s="20">
        <v>25</v>
      </c>
      <c r="L46" s="72">
        <f>+K46*J46</f>
        <v>0</v>
      </c>
      <c r="M46" s="17" t="s">
        <v>16</v>
      </c>
      <c r="N46" s="18">
        <v>0</v>
      </c>
      <c r="O46" s="23">
        <f>SUM(L46-N46)</f>
        <v>0</v>
      </c>
      <c r="P46" s="19"/>
      <c r="Q46" s="43">
        <f>+L46*P46</f>
        <v>0</v>
      </c>
    </row>
    <row r="47" spans="1:27" ht="24.6" x14ac:dyDescent="0.65">
      <c r="A47" s="10">
        <v>43</v>
      </c>
      <c r="B47" s="10"/>
      <c r="C47" s="19" t="s">
        <v>451</v>
      </c>
      <c r="D47" s="71">
        <f>+'7'!I47</f>
        <v>0</v>
      </c>
      <c r="E47" s="90">
        <v>0</v>
      </c>
      <c r="F47" s="46">
        <f>D47+E47</f>
        <v>0</v>
      </c>
      <c r="G47" s="101">
        <v>0</v>
      </c>
      <c r="H47" s="99">
        <v>0</v>
      </c>
      <c r="I47" s="46">
        <f>+F47-G47-J47-H47</f>
        <v>0</v>
      </c>
      <c r="J47" s="91"/>
      <c r="K47" s="20">
        <v>25</v>
      </c>
      <c r="L47" s="72">
        <f>+K47*J47</f>
        <v>0</v>
      </c>
      <c r="M47" s="17" t="s">
        <v>16</v>
      </c>
      <c r="N47" s="18">
        <v>0</v>
      </c>
      <c r="O47" s="23">
        <f>SUM(L47-N47)</f>
        <v>0</v>
      </c>
      <c r="P47" s="19"/>
      <c r="Q47" s="43">
        <f>+L47*P47</f>
        <v>0</v>
      </c>
    </row>
    <row r="48" spans="1:27" ht="24.6" x14ac:dyDescent="0.65">
      <c r="A48" s="10">
        <v>44</v>
      </c>
      <c r="B48" s="10" t="s">
        <v>540</v>
      </c>
      <c r="C48" s="19" t="s">
        <v>266</v>
      </c>
      <c r="D48" s="71">
        <f>+'7'!I48</f>
        <v>0</v>
      </c>
      <c r="E48" s="90">
        <v>0</v>
      </c>
      <c r="F48" s="46">
        <f t="shared" si="0"/>
        <v>0</v>
      </c>
      <c r="G48" s="101">
        <v>0</v>
      </c>
      <c r="H48" s="99">
        <v>0</v>
      </c>
      <c r="I48" s="46">
        <f t="shared" si="1"/>
        <v>0</v>
      </c>
      <c r="J48" s="91"/>
      <c r="K48" s="15">
        <v>50</v>
      </c>
      <c r="L48" s="72">
        <f t="shared" si="5"/>
        <v>0</v>
      </c>
      <c r="M48" s="17" t="s">
        <v>16</v>
      </c>
      <c r="N48" s="18">
        <v>0</v>
      </c>
      <c r="O48" s="23">
        <f t="shared" si="6"/>
        <v>0</v>
      </c>
      <c r="P48" s="19"/>
      <c r="Q48" s="43">
        <f t="shared" si="7"/>
        <v>0</v>
      </c>
    </row>
    <row r="49" spans="1:17" ht="24.6" x14ac:dyDescent="0.65">
      <c r="A49" s="10">
        <v>45</v>
      </c>
      <c r="B49" s="10" t="s">
        <v>537</v>
      </c>
      <c r="C49" s="19" t="s">
        <v>52</v>
      </c>
      <c r="D49" s="71">
        <f>+'7'!I49</f>
        <v>4</v>
      </c>
      <c r="E49" s="90">
        <v>0</v>
      </c>
      <c r="F49" s="46">
        <f t="shared" si="0"/>
        <v>4</v>
      </c>
      <c r="G49" s="101">
        <v>0</v>
      </c>
      <c r="H49" s="99">
        <v>0</v>
      </c>
      <c r="I49" s="46">
        <f t="shared" si="1"/>
        <v>4</v>
      </c>
      <c r="J49" s="91"/>
      <c r="K49" s="15">
        <v>50</v>
      </c>
      <c r="L49" s="72">
        <f t="shared" si="5"/>
        <v>0</v>
      </c>
      <c r="M49" s="17" t="s">
        <v>16</v>
      </c>
      <c r="N49" s="18">
        <v>0</v>
      </c>
      <c r="O49" s="23">
        <f t="shared" si="6"/>
        <v>0</v>
      </c>
      <c r="P49" s="19"/>
      <c r="Q49" s="43">
        <f t="shared" si="7"/>
        <v>0</v>
      </c>
    </row>
    <row r="50" spans="1:17" ht="24.6" x14ac:dyDescent="0.65">
      <c r="A50" s="10">
        <v>46</v>
      </c>
      <c r="B50" s="10" t="s">
        <v>538</v>
      </c>
      <c r="C50" s="19" t="s">
        <v>53</v>
      </c>
      <c r="D50" s="71">
        <f>+'7'!I50</f>
        <v>5</v>
      </c>
      <c r="E50" s="90">
        <v>0</v>
      </c>
      <c r="F50" s="46">
        <f t="shared" si="0"/>
        <v>5</v>
      </c>
      <c r="G50" s="101">
        <v>0</v>
      </c>
      <c r="H50" s="99">
        <v>0</v>
      </c>
      <c r="I50" s="46">
        <f t="shared" si="1"/>
        <v>5</v>
      </c>
      <c r="J50" s="91"/>
      <c r="K50" s="15">
        <v>50</v>
      </c>
      <c r="L50" s="72">
        <f t="shared" si="5"/>
        <v>0</v>
      </c>
      <c r="M50" s="17" t="s">
        <v>16</v>
      </c>
      <c r="N50" s="18">
        <v>0</v>
      </c>
      <c r="O50" s="23">
        <f t="shared" si="6"/>
        <v>0</v>
      </c>
      <c r="P50" s="19"/>
      <c r="Q50" s="43">
        <f t="shared" si="7"/>
        <v>0</v>
      </c>
    </row>
    <row r="51" spans="1:17" ht="24.6" x14ac:dyDescent="0.65">
      <c r="A51" s="10">
        <v>47</v>
      </c>
      <c r="B51" s="10" t="s">
        <v>498</v>
      </c>
      <c r="C51" s="19" t="s">
        <v>54</v>
      </c>
      <c r="D51" s="71">
        <f>+'7'!I51</f>
        <v>9</v>
      </c>
      <c r="E51" s="90">
        <v>0</v>
      </c>
      <c r="F51" s="46">
        <f t="shared" si="0"/>
        <v>9</v>
      </c>
      <c r="G51" s="101">
        <v>0</v>
      </c>
      <c r="H51" s="99">
        <v>0</v>
      </c>
      <c r="I51" s="46">
        <f t="shared" si="1"/>
        <v>8</v>
      </c>
      <c r="J51" s="91">
        <v>1</v>
      </c>
      <c r="K51" s="15">
        <v>50</v>
      </c>
      <c r="L51" s="72">
        <f t="shared" si="5"/>
        <v>50</v>
      </c>
      <c r="M51" s="17" t="s">
        <v>16</v>
      </c>
      <c r="N51" s="18">
        <v>0</v>
      </c>
      <c r="O51" s="23">
        <f t="shared" si="6"/>
        <v>50</v>
      </c>
      <c r="P51" s="19"/>
      <c r="Q51" s="43">
        <f t="shared" si="7"/>
        <v>0</v>
      </c>
    </row>
    <row r="52" spans="1:17" ht="24.6" x14ac:dyDescent="0.65">
      <c r="A52" s="10">
        <v>48</v>
      </c>
      <c r="B52" s="10" t="s">
        <v>499</v>
      </c>
      <c r="C52" s="19" t="s">
        <v>55</v>
      </c>
      <c r="D52" s="71">
        <f>+'7'!I52</f>
        <v>10</v>
      </c>
      <c r="E52" s="90">
        <v>0</v>
      </c>
      <c r="F52" s="46">
        <f t="shared" si="0"/>
        <v>10</v>
      </c>
      <c r="G52" s="101">
        <v>0</v>
      </c>
      <c r="H52" s="99">
        <v>0</v>
      </c>
      <c r="I52" s="46">
        <f t="shared" si="1"/>
        <v>10</v>
      </c>
      <c r="J52" s="91"/>
      <c r="K52" s="15">
        <v>50</v>
      </c>
      <c r="L52" s="72">
        <f t="shared" si="5"/>
        <v>0</v>
      </c>
      <c r="M52" s="17" t="s">
        <v>16</v>
      </c>
      <c r="N52" s="18">
        <v>0</v>
      </c>
      <c r="O52" s="23">
        <f t="shared" si="6"/>
        <v>0</v>
      </c>
      <c r="P52" s="19"/>
      <c r="Q52" s="43">
        <f t="shared" si="7"/>
        <v>0</v>
      </c>
    </row>
    <row r="53" spans="1:17" ht="24.6" x14ac:dyDescent="0.65">
      <c r="A53" s="10">
        <v>49</v>
      </c>
      <c r="B53" s="10" t="s">
        <v>539</v>
      </c>
      <c r="C53" s="19" t="s">
        <v>56</v>
      </c>
      <c r="D53" s="71">
        <f>+'7'!I53</f>
        <v>0</v>
      </c>
      <c r="E53" s="90">
        <v>0</v>
      </c>
      <c r="F53" s="46">
        <f t="shared" si="0"/>
        <v>0</v>
      </c>
      <c r="G53" s="101">
        <v>0</v>
      </c>
      <c r="H53" s="99">
        <v>0</v>
      </c>
      <c r="I53" s="46">
        <f t="shared" si="1"/>
        <v>0</v>
      </c>
      <c r="J53" s="91"/>
      <c r="K53" s="15">
        <v>50</v>
      </c>
      <c r="L53" s="72">
        <f t="shared" si="5"/>
        <v>0</v>
      </c>
      <c r="M53" s="17" t="s">
        <v>16</v>
      </c>
      <c r="N53" s="18">
        <v>0</v>
      </c>
      <c r="O53" s="23">
        <f t="shared" si="6"/>
        <v>0</v>
      </c>
      <c r="P53" s="19"/>
      <c r="Q53" s="43">
        <f t="shared" si="7"/>
        <v>0</v>
      </c>
    </row>
    <row r="54" spans="1:17" ht="24.6" x14ac:dyDescent="0.65">
      <c r="A54" s="10">
        <v>50</v>
      </c>
      <c r="B54" s="10" t="s">
        <v>497</v>
      </c>
      <c r="C54" s="19" t="s">
        <v>57</v>
      </c>
      <c r="D54" s="71">
        <f>+'7'!I54</f>
        <v>8</v>
      </c>
      <c r="E54" s="90">
        <v>0</v>
      </c>
      <c r="F54" s="46">
        <f t="shared" si="0"/>
        <v>8</v>
      </c>
      <c r="G54" s="101">
        <v>0</v>
      </c>
      <c r="H54" s="99">
        <v>0</v>
      </c>
      <c r="I54" s="46">
        <f t="shared" si="1"/>
        <v>8</v>
      </c>
      <c r="J54" s="91"/>
      <c r="K54" s="15">
        <v>50</v>
      </c>
      <c r="L54" s="72">
        <f t="shared" si="5"/>
        <v>0</v>
      </c>
      <c r="M54" s="17" t="s">
        <v>16</v>
      </c>
      <c r="N54" s="18">
        <v>0</v>
      </c>
      <c r="O54" s="23">
        <f t="shared" si="6"/>
        <v>0</v>
      </c>
      <c r="P54" s="19"/>
      <c r="Q54" s="43">
        <f t="shared" si="7"/>
        <v>0</v>
      </c>
    </row>
    <row r="55" spans="1:17" ht="24.6" x14ac:dyDescent="0.65">
      <c r="A55" s="10">
        <v>51</v>
      </c>
      <c r="B55" s="10" t="s">
        <v>490</v>
      </c>
      <c r="C55" s="19" t="s">
        <v>58</v>
      </c>
      <c r="D55" s="71">
        <f>+'7'!I55</f>
        <v>29</v>
      </c>
      <c r="E55" s="90">
        <v>0</v>
      </c>
      <c r="F55" s="46">
        <f t="shared" si="0"/>
        <v>29</v>
      </c>
      <c r="G55" s="101">
        <v>0</v>
      </c>
      <c r="H55" s="99">
        <v>0</v>
      </c>
      <c r="I55" s="46">
        <f t="shared" si="1"/>
        <v>29</v>
      </c>
      <c r="J55" s="91"/>
      <c r="K55" s="15">
        <v>50</v>
      </c>
      <c r="L55" s="72">
        <f t="shared" si="5"/>
        <v>0</v>
      </c>
      <c r="M55" s="17" t="s">
        <v>16</v>
      </c>
      <c r="N55" s="18">
        <v>0</v>
      </c>
      <c r="O55" s="23">
        <f t="shared" si="6"/>
        <v>0</v>
      </c>
      <c r="P55" s="19"/>
      <c r="Q55" s="43">
        <f t="shared" si="7"/>
        <v>0</v>
      </c>
    </row>
    <row r="56" spans="1:17" ht="24.6" x14ac:dyDescent="0.65">
      <c r="A56" s="10">
        <v>52</v>
      </c>
      <c r="B56" s="10" t="s">
        <v>488</v>
      </c>
      <c r="C56" s="19" t="s">
        <v>59</v>
      </c>
      <c r="D56" s="71">
        <f>+'7'!I56</f>
        <v>9</v>
      </c>
      <c r="E56" s="90">
        <v>0</v>
      </c>
      <c r="F56" s="46">
        <f t="shared" si="0"/>
        <v>9</v>
      </c>
      <c r="G56" s="101">
        <v>0</v>
      </c>
      <c r="H56" s="99">
        <v>0</v>
      </c>
      <c r="I56" s="46">
        <f t="shared" si="1"/>
        <v>9</v>
      </c>
      <c r="J56" s="91"/>
      <c r="K56" s="15">
        <v>50</v>
      </c>
      <c r="L56" s="72">
        <f t="shared" si="5"/>
        <v>0</v>
      </c>
      <c r="M56" s="17" t="s">
        <v>16</v>
      </c>
      <c r="N56" s="18">
        <v>0</v>
      </c>
      <c r="O56" s="23">
        <f t="shared" si="6"/>
        <v>0</v>
      </c>
      <c r="P56" s="19"/>
      <c r="Q56" s="43">
        <f t="shared" si="7"/>
        <v>0</v>
      </c>
    </row>
    <row r="57" spans="1:17" ht="24.6" x14ac:dyDescent="0.65">
      <c r="A57" s="10">
        <v>53</v>
      </c>
      <c r="B57" s="10" t="s">
        <v>489</v>
      </c>
      <c r="C57" s="19" t="s">
        <v>60</v>
      </c>
      <c r="D57" s="71">
        <f>+'7'!I57</f>
        <v>13</v>
      </c>
      <c r="E57" s="90">
        <v>0</v>
      </c>
      <c r="F57" s="46">
        <f t="shared" si="0"/>
        <v>13</v>
      </c>
      <c r="G57" s="101">
        <v>0</v>
      </c>
      <c r="H57" s="99">
        <v>0</v>
      </c>
      <c r="I57" s="46">
        <f t="shared" si="1"/>
        <v>13</v>
      </c>
      <c r="J57" s="91"/>
      <c r="K57" s="15">
        <v>50</v>
      </c>
      <c r="L57" s="72">
        <f t="shared" si="5"/>
        <v>0</v>
      </c>
      <c r="M57" s="17" t="s">
        <v>16</v>
      </c>
      <c r="N57" s="18">
        <v>0</v>
      </c>
      <c r="O57" s="23">
        <f t="shared" si="6"/>
        <v>0</v>
      </c>
      <c r="P57" s="19"/>
      <c r="Q57" s="43">
        <f t="shared" si="7"/>
        <v>0</v>
      </c>
    </row>
    <row r="58" spans="1:17" ht="24.6" x14ac:dyDescent="0.65">
      <c r="A58" s="10">
        <v>54</v>
      </c>
      <c r="B58" s="10" t="s">
        <v>541</v>
      </c>
      <c r="C58" s="19" t="s">
        <v>61</v>
      </c>
      <c r="D58" s="71">
        <f>+'7'!I58</f>
        <v>9</v>
      </c>
      <c r="E58" s="90">
        <v>0</v>
      </c>
      <c r="F58" s="46">
        <f t="shared" si="0"/>
        <v>9</v>
      </c>
      <c r="G58" s="101">
        <v>0</v>
      </c>
      <c r="H58" s="99">
        <v>0</v>
      </c>
      <c r="I58" s="46">
        <f t="shared" si="1"/>
        <v>9</v>
      </c>
      <c r="J58" s="91"/>
      <c r="K58" s="15">
        <v>120</v>
      </c>
      <c r="L58" s="72">
        <f t="shared" si="5"/>
        <v>0</v>
      </c>
      <c r="M58" s="17" t="s">
        <v>16</v>
      </c>
      <c r="N58" s="18">
        <v>0</v>
      </c>
      <c r="O58" s="23">
        <f t="shared" si="6"/>
        <v>0</v>
      </c>
      <c r="P58" s="19"/>
      <c r="Q58" s="43">
        <f t="shared" si="7"/>
        <v>0</v>
      </c>
    </row>
    <row r="59" spans="1:17" ht="24.6" x14ac:dyDescent="0.65">
      <c r="A59" s="10">
        <v>55</v>
      </c>
      <c r="B59" s="10" t="s">
        <v>504</v>
      </c>
      <c r="C59" s="19" t="s">
        <v>62</v>
      </c>
      <c r="D59" s="71">
        <f>+'7'!I59</f>
        <v>13</v>
      </c>
      <c r="E59" s="90">
        <v>0</v>
      </c>
      <c r="F59" s="46">
        <f t="shared" si="0"/>
        <v>13</v>
      </c>
      <c r="G59" s="101">
        <v>0</v>
      </c>
      <c r="H59" s="99">
        <v>0</v>
      </c>
      <c r="I59" s="46">
        <f t="shared" si="1"/>
        <v>13</v>
      </c>
      <c r="J59" s="91"/>
      <c r="K59" s="15">
        <v>120</v>
      </c>
      <c r="L59" s="72">
        <f t="shared" si="5"/>
        <v>0</v>
      </c>
      <c r="M59" s="17" t="s">
        <v>16</v>
      </c>
      <c r="N59" s="18">
        <v>0</v>
      </c>
      <c r="O59" s="23">
        <f t="shared" si="6"/>
        <v>0</v>
      </c>
      <c r="P59" s="19"/>
      <c r="Q59" s="43">
        <f t="shared" si="7"/>
        <v>0</v>
      </c>
    </row>
    <row r="60" spans="1:17" ht="24.6" x14ac:dyDescent="0.65">
      <c r="A60" s="10">
        <v>56</v>
      </c>
      <c r="B60" s="10" t="s">
        <v>502</v>
      </c>
      <c r="C60" s="19" t="s">
        <v>63</v>
      </c>
      <c r="D60" s="71">
        <f>+'7'!I60</f>
        <v>12</v>
      </c>
      <c r="E60" s="90">
        <v>0</v>
      </c>
      <c r="F60" s="46">
        <f t="shared" si="0"/>
        <v>12</v>
      </c>
      <c r="G60" s="101">
        <v>0</v>
      </c>
      <c r="H60" s="99">
        <v>0</v>
      </c>
      <c r="I60" s="46">
        <f t="shared" si="1"/>
        <v>12</v>
      </c>
      <c r="J60" s="91"/>
      <c r="K60" s="15">
        <v>120</v>
      </c>
      <c r="L60" s="72">
        <f t="shared" si="5"/>
        <v>0</v>
      </c>
      <c r="M60" s="17" t="s">
        <v>16</v>
      </c>
      <c r="N60" s="18">
        <v>0</v>
      </c>
      <c r="O60" s="23">
        <f t="shared" si="6"/>
        <v>0</v>
      </c>
      <c r="P60" s="19"/>
      <c r="Q60" s="43">
        <f t="shared" si="7"/>
        <v>0</v>
      </c>
    </row>
    <row r="61" spans="1:17" ht="24.6" x14ac:dyDescent="0.65">
      <c r="A61" s="10">
        <v>57</v>
      </c>
      <c r="B61" s="10"/>
      <c r="C61" s="19" t="s">
        <v>64</v>
      </c>
      <c r="D61" s="71">
        <f>+'7'!I61</f>
        <v>0</v>
      </c>
      <c r="E61" s="90">
        <v>0</v>
      </c>
      <c r="F61" s="46">
        <f t="shared" si="0"/>
        <v>0</v>
      </c>
      <c r="G61" s="101">
        <v>0</v>
      </c>
      <c r="H61" s="99">
        <v>0</v>
      </c>
      <c r="I61" s="46">
        <f t="shared" si="1"/>
        <v>0</v>
      </c>
      <c r="J61" s="91"/>
      <c r="K61" s="15">
        <v>120</v>
      </c>
      <c r="L61" s="72">
        <f t="shared" si="5"/>
        <v>0</v>
      </c>
      <c r="M61" s="17" t="s">
        <v>16</v>
      </c>
      <c r="N61" s="18">
        <v>0</v>
      </c>
      <c r="O61" s="23">
        <f t="shared" si="6"/>
        <v>0</v>
      </c>
      <c r="P61" s="19"/>
      <c r="Q61" s="43">
        <f t="shared" si="7"/>
        <v>0</v>
      </c>
    </row>
    <row r="62" spans="1:17" ht="24.6" x14ac:dyDescent="0.65">
      <c r="A62" s="10">
        <v>58</v>
      </c>
      <c r="B62" s="10" t="s">
        <v>503</v>
      </c>
      <c r="C62" s="19" t="s">
        <v>65</v>
      </c>
      <c r="D62" s="71">
        <f>+'7'!I62</f>
        <v>10</v>
      </c>
      <c r="E62" s="90">
        <v>0</v>
      </c>
      <c r="F62" s="46">
        <f t="shared" si="0"/>
        <v>10</v>
      </c>
      <c r="G62" s="101">
        <v>0</v>
      </c>
      <c r="H62" s="99">
        <v>0</v>
      </c>
      <c r="I62" s="46">
        <f t="shared" si="1"/>
        <v>10</v>
      </c>
      <c r="J62" s="91"/>
      <c r="K62" s="15">
        <v>120</v>
      </c>
      <c r="L62" s="72">
        <f t="shared" si="5"/>
        <v>0</v>
      </c>
      <c r="M62" s="17" t="s">
        <v>16</v>
      </c>
      <c r="N62" s="18">
        <v>0</v>
      </c>
      <c r="O62" s="23">
        <f t="shared" si="6"/>
        <v>0</v>
      </c>
      <c r="P62" s="19"/>
      <c r="Q62" s="43">
        <f t="shared" si="7"/>
        <v>0</v>
      </c>
    </row>
    <row r="63" spans="1:17" ht="24.6" x14ac:dyDescent="0.65">
      <c r="A63" s="10">
        <v>59</v>
      </c>
      <c r="B63" s="10" t="s">
        <v>500</v>
      </c>
      <c r="C63" s="19" t="s">
        <v>66</v>
      </c>
      <c r="D63" s="71">
        <f>+'7'!I63</f>
        <v>18</v>
      </c>
      <c r="E63" s="90">
        <v>0</v>
      </c>
      <c r="F63" s="46">
        <f t="shared" si="0"/>
        <v>18</v>
      </c>
      <c r="G63" s="101">
        <v>0</v>
      </c>
      <c r="H63" s="99">
        <v>0</v>
      </c>
      <c r="I63" s="46">
        <f t="shared" si="1"/>
        <v>18</v>
      </c>
      <c r="J63" s="91"/>
      <c r="K63" s="15">
        <v>120</v>
      </c>
      <c r="L63" s="72">
        <f t="shared" si="5"/>
        <v>0</v>
      </c>
      <c r="M63" s="17" t="s">
        <v>16</v>
      </c>
      <c r="N63" s="18">
        <v>0</v>
      </c>
      <c r="O63" s="23">
        <f t="shared" si="6"/>
        <v>0</v>
      </c>
      <c r="P63" s="19"/>
      <c r="Q63" s="43">
        <f t="shared" si="7"/>
        <v>0</v>
      </c>
    </row>
    <row r="64" spans="1:17" ht="24.6" x14ac:dyDescent="0.65">
      <c r="A64" s="10">
        <v>60</v>
      </c>
      <c r="B64" s="10" t="s">
        <v>542</v>
      </c>
      <c r="C64" s="19" t="s">
        <v>267</v>
      </c>
      <c r="D64" s="71">
        <f>+'7'!I64</f>
        <v>2</v>
      </c>
      <c r="E64" s="90">
        <v>0</v>
      </c>
      <c r="F64" s="46">
        <f t="shared" si="0"/>
        <v>2</v>
      </c>
      <c r="G64" s="101">
        <v>0</v>
      </c>
      <c r="H64" s="99">
        <v>0</v>
      </c>
      <c r="I64" s="46">
        <f t="shared" si="1"/>
        <v>2</v>
      </c>
      <c r="J64" s="91"/>
      <c r="K64" s="15">
        <v>120</v>
      </c>
      <c r="L64" s="72">
        <f t="shared" si="5"/>
        <v>0</v>
      </c>
      <c r="M64" s="17" t="s">
        <v>16</v>
      </c>
      <c r="N64" s="18">
        <v>0</v>
      </c>
      <c r="O64" s="23">
        <f t="shared" si="6"/>
        <v>0</v>
      </c>
      <c r="P64" s="19"/>
      <c r="Q64" s="43">
        <f t="shared" si="7"/>
        <v>0</v>
      </c>
    </row>
    <row r="65" spans="1:17" ht="24.6" x14ac:dyDescent="0.65">
      <c r="A65" s="10">
        <v>61</v>
      </c>
      <c r="B65" s="10"/>
      <c r="C65" s="19" t="s">
        <v>341</v>
      </c>
      <c r="D65" s="71">
        <f>+'7'!I65</f>
        <v>0</v>
      </c>
      <c r="E65" s="90">
        <v>0</v>
      </c>
      <c r="F65" s="46">
        <f t="shared" si="0"/>
        <v>0</v>
      </c>
      <c r="G65" s="101">
        <v>0</v>
      </c>
      <c r="H65" s="99">
        <v>0</v>
      </c>
      <c r="I65" s="46">
        <f t="shared" si="1"/>
        <v>0</v>
      </c>
      <c r="J65" s="91"/>
      <c r="K65" s="15">
        <v>30</v>
      </c>
      <c r="L65" s="72">
        <f t="shared" si="5"/>
        <v>0</v>
      </c>
      <c r="M65" s="17" t="s">
        <v>16</v>
      </c>
      <c r="N65" s="18">
        <v>0</v>
      </c>
      <c r="O65" s="23">
        <f t="shared" si="6"/>
        <v>0</v>
      </c>
      <c r="P65" s="19"/>
      <c r="Q65" s="43">
        <f t="shared" si="7"/>
        <v>0</v>
      </c>
    </row>
    <row r="66" spans="1:17" ht="24.6" x14ac:dyDescent="0.65">
      <c r="A66" s="10">
        <v>62</v>
      </c>
      <c r="B66" s="10" t="s">
        <v>546</v>
      </c>
      <c r="C66" s="19" t="s">
        <v>342</v>
      </c>
      <c r="D66" s="71">
        <f>+'7'!I66</f>
        <v>0</v>
      </c>
      <c r="E66" s="90">
        <v>0</v>
      </c>
      <c r="F66" s="46">
        <f t="shared" si="0"/>
        <v>0</v>
      </c>
      <c r="G66" s="101">
        <v>0</v>
      </c>
      <c r="H66" s="99">
        <v>0</v>
      </c>
      <c r="I66" s="46">
        <f t="shared" si="1"/>
        <v>0</v>
      </c>
      <c r="J66" s="91"/>
      <c r="K66" s="21">
        <v>30</v>
      </c>
      <c r="L66" s="72">
        <f t="shared" si="5"/>
        <v>0</v>
      </c>
      <c r="M66" s="17" t="s">
        <v>16</v>
      </c>
      <c r="N66" s="18">
        <v>0</v>
      </c>
      <c r="O66" s="23">
        <f t="shared" si="6"/>
        <v>0</v>
      </c>
      <c r="P66" s="19"/>
      <c r="Q66" s="43">
        <f t="shared" si="7"/>
        <v>0</v>
      </c>
    </row>
    <row r="67" spans="1:17" ht="24.6" x14ac:dyDescent="0.65">
      <c r="A67" s="10">
        <v>63</v>
      </c>
      <c r="B67" s="10" t="s">
        <v>547</v>
      </c>
      <c r="C67" s="19" t="s">
        <v>343</v>
      </c>
      <c r="D67" s="71">
        <f>+'7'!I67</f>
        <v>0</v>
      </c>
      <c r="E67" s="90">
        <v>0</v>
      </c>
      <c r="F67" s="46">
        <f t="shared" si="0"/>
        <v>0</v>
      </c>
      <c r="G67" s="101">
        <v>0</v>
      </c>
      <c r="H67" s="99">
        <v>0</v>
      </c>
      <c r="I67" s="46">
        <f t="shared" si="1"/>
        <v>0</v>
      </c>
      <c r="J67" s="91"/>
      <c r="K67" s="21">
        <v>30</v>
      </c>
      <c r="L67" s="72">
        <f t="shared" si="5"/>
        <v>0</v>
      </c>
      <c r="M67" s="17" t="s">
        <v>16</v>
      </c>
      <c r="N67" s="18">
        <v>0</v>
      </c>
      <c r="O67" s="23">
        <f t="shared" si="6"/>
        <v>0</v>
      </c>
      <c r="P67" s="19"/>
      <c r="Q67" s="43">
        <f t="shared" si="7"/>
        <v>0</v>
      </c>
    </row>
    <row r="68" spans="1:17" ht="24.6" x14ac:dyDescent="0.65">
      <c r="A68" s="10">
        <v>64</v>
      </c>
      <c r="B68" s="10" t="s">
        <v>543</v>
      </c>
      <c r="C68" s="19" t="s">
        <v>72</v>
      </c>
      <c r="D68" s="71">
        <f>+'7'!I68</f>
        <v>0</v>
      </c>
      <c r="E68" s="90">
        <v>0</v>
      </c>
      <c r="F68" s="46">
        <f t="shared" si="0"/>
        <v>0</v>
      </c>
      <c r="G68" s="101">
        <v>0</v>
      </c>
      <c r="H68" s="99">
        <v>0</v>
      </c>
      <c r="I68" s="46">
        <f t="shared" si="1"/>
        <v>0</v>
      </c>
      <c r="J68" s="91"/>
      <c r="K68" s="21">
        <v>50</v>
      </c>
      <c r="L68" s="72">
        <f t="shared" si="5"/>
        <v>0</v>
      </c>
      <c r="M68" s="17" t="s">
        <v>16</v>
      </c>
      <c r="N68" s="18">
        <v>0</v>
      </c>
      <c r="O68" s="23">
        <f t="shared" si="6"/>
        <v>0</v>
      </c>
      <c r="P68" s="19"/>
      <c r="Q68" s="43">
        <f t="shared" si="7"/>
        <v>0</v>
      </c>
    </row>
    <row r="69" spans="1:17" ht="24.6" x14ac:dyDescent="0.65">
      <c r="A69" s="10">
        <v>65</v>
      </c>
      <c r="B69" s="10" t="s">
        <v>545</v>
      </c>
      <c r="C69" s="19" t="s">
        <v>73</v>
      </c>
      <c r="D69" s="71">
        <f>+'7'!I69</f>
        <v>0</v>
      </c>
      <c r="E69" s="90">
        <v>0</v>
      </c>
      <c r="F69" s="46">
        <f t="shared" si="0"/>
        <v>0</v>
      </c>
      <c r="G69" s="101">
        <v>0</v>
      </c>
      <c r="H69" s="99">
        <v>0</v>
      </c>
      <c r="I69" s="46">
        <f t="shared" si="1"/>
        <v>0</v>
      </c>
      <c r="J69" s="91"/>
      <c r="K69" s="21">
        <v>50</v>
      </c>
      <c r="L69" s="72">
        <f t="shared" si="5"/>
        <v>0</v>
      </c>
      <c r="M69" s="17" t="s">
        <v>16</v>
      </c>
      <c r="N69" s="18">
        <v>0</v>
      </c>
      <c r="O69" s="23">
        <f t="shared" si="6"/>
        <v>0</v>
      </c>
      <c r="P69" s="19"/>
      <c r="Q69" s="43">
        <f t="shared" si="7"/>
        <v>0</v>
      </c>
    </row>
    <row r="70" spans="1:17" ht="24.6" x14ac:dyDescent="0.65">
      <c r="A70" s="10">
        <v>66</v>
      </c>
      <c r="B70" s="10" t="s">
        <v>544</v>
      </c>
      <c r="C70" s="19" t="s">
        <v>74</v>
      </c>
      <c r="D70" s="71">
        <f>+'7'!I70</f>
        <v>0</v>
      </c>
      <c r="E70" s="90">
        <v>0</v>
      </c>
      <c r="F70" s="46">
        <f t="shared" si="0"/>
        <v>0</v>
      </c>
      <c r="G70" s="101">
        <v>0</v>
      </c>
      <c r="H70" s="99">
        <v>0</v>
      </c>
      <c r="I70" s="46">
        <f t="shared" si="1"/>
        <v>0</v>
      </c>
      <c r="J70" s="91"/>
      <c r="K70" s="15">
        <v>50</v>
      </c>
      <c r="L70" s="72">
        <f t="shared" si="5"/>
        <v>0</v>
      </c>
      <c r="M70" s="17" t="s">
        <v>16</v>
      </c>
      <c r="N70" s="18">
        <v>0</v>
      </c>
      <c r="O70" s="23">
        <f t="shared" si="6"/>
        <v>0</v>
      </c>
      <c r="P70" s="19"/>
      <c r="Q70" s="43">
        <f t="shared" si="7"/>
        <v>0</v>
      </c>
    </row>
    <row r="71" spans="1:17" ht="24.6" x14ac:dyDescent="0.65">
      <c r="A71" s="10">
        <v>67</v>
      </c>
      <c r="B71" s="10"/>
      <c r="C71" s="19" t="s">
        <v>175</v>
      </c>
      <c r="D71" s="71">
        <f>+'7'!I71</f>
        <v>0</v>
      </c>
      <c r="E71" s="90">
        <v>0</v>
      </c>
      <c r="F71" s="46">
        <f t="shared" si="0"/>
        <v>0</v>
      </c>
      <c r="G71" s="101">
        <v>0</v>
      </c>
      <c r="H71" s="99">
        <v>0</v>
      </c>
      <c r="I71" s="46">
        <f t="shared" si="1"/>
        <v>0</v>
      </c>
      <c r="J71" s="91"/>
      <c r="K71" s="21">
        <v>50</v>
      </c>
      <c r="L71" s="72">
        <f t="shared" si="5"/>
        <v>0</v>
      </c>
      <c r="M71" s="17" t="s">
        <v>16</v>
      </c>
      <c r="N71" s="18">
        <v>0</v>
      </c>
      <c r="O71" s="23">
        <f t="shared" si="6"/>
        <v>0</v>
      </c>
      <c r="P71" s="19"/>
      <c r="Q71" s="43">
        <f t="shared" si="7"/>
        <v>0</v>
      </c>
    </row>
    <row r="72" spans="1:17" ht="24.6" x14ac:dyDescent="0.65">
      <c r="A72" s="10">
        <v>68</v>
      </c>
      <c r="B72" s="10"/>
      <c r="C72" s="19" t="s">
        <v>268</v>
      </c>
      <c r="D72" s="71">
        <f>+'7'!I72</f>
        <v>0</v>
      </c>
      <c r="E72" s="90">
        <v>0</v>
      </c>
      <c r="F72" s="46">
        <f t="shared" si="0"/>
        <v>0</v>
      </c>
      <c r="G72" s="101">
        <v>0</v>
      </c>
      <c r="H72" s="99">
        <v>0</v>
      </c>
      <c r="I72" s="46">
        <f t="shared" ref="I72:I136" si="12">+F72-G72-J72-H72</f>
        <v>0</v>
      </c>
      <c r="J72" s="91"/>
      <c r="K72" s="15">
        <v>50</v>
      </c>
      <c r="L72" s="72">
        <f t="shared" si="5"/>
        <v>0</v>
      </c>
      <c r="M72" s="17" t="s">
        <v>16</v>
      </c>
      <c r="N72" s="18">
        <v>0</v>
      </c>
      <c r="O72" s="23">
        <f t="shared" si="6"/>
        <v>0</v>
      </c>
      <c r="P72" s="19"/>
      <c r="Q72" s="43">
        <f t="shared" si="7"/>
        <v>0</v>
      </c>
    </row>
    <row r="73" spans="1:17" ht="24.6" x14ac:dyDescent="0.65">
      <c r="A73" s="10">
        <v>69</v>
      </c>
      <c r="B73" s="10"/>
      <c r="C73" s="19" t="s">
        <v>70</v>
      </c>
      <c r="D73" s="71">
        <f>+'7'!I73</f>
        <v>0</v>
      </c>
      <c r="E73" s="90">
        <v>0</v>
      </c>
      <c r="F73" s="46">
        <f t="shared" si="0"/>
        <v>0</v>
      </c>
      <c r="G73" s="101">
        <v>0</v>
      </c>
      <c r="H73" s="99">
        <v>0</v>
      </c>
      <c r="I73" s="46">
        <f t="shared" si="12"/>
        <v>0</v>
      </c>
      <c r="J73" s="91"/>
      <c r="K73" s="20">
        <v>70</v>
      </c>
      <c r="L73" s="72">
        <f t="shared" ref="L73:L137" si="13">+K73*J73</f>
        <v>0</v>
      </c>
      <c r="M73" s="17" t="s">
        <v>16</v>
      </c>
      <c r="N73" s="18">
        <v>0</v>
      </c>
      <c r="O73" s="23">
        <f t="shared" ref="O73:O137" si="14">SUM(L73-N73)</f>
        <v>0</v>
      </c>
      <c r="P73" s="19"/>
      <c r="Q73" s="43">
        <f t="shared" ref="Q73:Q137" si="15">+L73*P73</f>
        <v>0</v>
      </c>
    </row>
    <row r="74" spans="1:17" ht="24.6" x14ac:dyDescent="0.65">
      <c r="A74" s="10">
        <v>70</v>
      </c>
      <c r="B74" s="10"/>
      <c r="C74" s="19" t="s">
        <v>71</v>
      </c>
      <c r="D74" s="71">
        <f>+'7'!I74</f>
        <v>0</v>
      </c>
      <c r="E74" s="90">
        <v>0</v>
      </c>
      <c r="F74" s="46">
        <f t="shared" si="0"/>
        <v>0</v>
      </c>
      <c r="G74" s="101">
        <v>0</v>
      </c>
      <c r="H74" s="99">
        <v>0</v>
      </c>
      <c r="I74" s="46">
        <f t="shared" si="12"/>
        <v>0</v>
      </c>
      <c r="J74" s="91"/>
      <c r="K74" s="20">
        <v>80</v>
      </c>
      <c r="L74" s="72">
        <f t="shared" si="13"/>
        <v>0</v>
      </c>
      <c r="M74" s="17" t="s">
        <v>16</v>
      </c>
      <c r="N74" s="18">
        <v>0</v>
      </c>
      <c r="O74" s="23">
        <f t="shared" si="14"/>
        <v>0</v>
      </c>
      <c r="P74" s="19"/>
      <c r="Q74" s="43">
        <f t="shared" si="15"/>
        <v>0</v>
      </c>
    </row>
    <row r="75" spans="1:17" ht="24.6" x14ac:dyDescent="0.65">
      <c r="A75" s="10">
        <v>71</v>
      </c>
      <c r="B75" s="10"/>
      <c r="C75" s="19" t="s">
        <v>199</v>
      </c>
      <c r="D75" s="71">
        <f>+'7'!I75</f>
        <v>0</v>
      </c>
      <c r="E75" s="90">
        <v>0</v>
      </c>
      <c r="F75" s="46">
        <f t="shared" si="0"/>
        <v>0</v>
      </c>
      <c r="G75" s="101">
        <v>0</v>
      </c>
      <c r="H75" s="99">
        <v>0</v>
      </c>
      <c r="I75" s="46">
        <f t="shared" si="12"/>
        <v>0</v>
      </c>
      <c r="J75" s="91"/>
      <c r="K75" s="21">
        <v>150</v>
      </c>
      <c r="L75" s="72">
        <f t="shared" si="13"/>
        <v>0</v>
      </c>
      <c r="M75" s="17" t="s">
        <v>16</v>
      </c>
      <c r="N75" s="18">
        <v>0</v>
      </c>
      <c r="O75" s="23">
        <f t="shared" si="14"/>
        <v>0</v>
      </c>
      <c r="P75" s="19"/>
      <c r="Q75" s="43">
        <f t="shared" si="15"/>
        <v>0</v>
      </c>
    </row>
    <row r="76" spans="1:17" ht="24.6" x14ac:dyDescent="0.65">
      <c r="A76" s="10">
        <v>72</v>
      </c>
      <c r="B76" s="10"/>
      <c r="C76" s="19" t="s">
        <v>200</v>
      </c>
      <c r="D76" s="71">
        <f>+'7'!I76</f>
        <v>0</v>
      </c>
      <c r="E76" s="90">
        <v>0</v>
      </c>
      <c r="F76" s="46">
        <f t="shared" si="0"/>
        <v>0</v>
      </c>
      <c r="G76" s="101">
        <v>0</v>
      </c>
      <c r="H76" s="99">
        <v>0</v>
      </c>
      <c r="I76" s="46">
        <f t="shared" si="12"/>
        <v>0</v>
      </c>
      <c r="J76" s="91"/>
      <c r="K76" s="21">
        <v>150</v>
      </c>
      <c r="L76" s="72">
        <f t="shared" si="13"/>
        <v>0</v>
      </c>
      <c r="M76" s="17" t="s">
        <v>16</v>
      </c>
      <c r="N76" s="18">
        <v>0</v>
      </c>
      <c r="O76" s="23">
        <f t="shared" si="14"/>
        <v>0</v>
      </c>
      <c r="P76" s="19"/>
      <c r="Q76" s="43">
        <f t="shared" si="15"/>
        <v>0</v>
      </c>
    </row>
    <row r="77" spans="1:17" ht="24.6" x14ac:dyDescent="0.65">
      <c r="A77" s="10">
        <v>73</v>
      </c>
      <c r="B77" s="10"/>
      <c r="C77" s="19" t="s">
        <v>201</v>
      </c>
      <c r="D77" s="71">
        <f>+'7'!I77</f>
        <v>0</v>
      </c>
      <c r="E77" s="90">
        <v>0</v>
      </c>
      <c r="F77" s="46">
        <f t="shared" si="0"/>
        <v>0</v>
      </c>
      <c r="G77" s="101">
        <v>0</v>
      </c>
      <c r="H77" s="99">
        <v>0</v>
      </c>
      <c r="I77" s="46">
        <f t="shared" si="12"/>
        <v>0</v>
      </c>
      <c r="J77" s="91"/>
      <c r="K77" s="20">
        <v>150</v>
      </c>
      <c r="L77" s="72">
        <f t="shared" si="13"/>
        <v>0</v>
      </c>
      <c r="M77" s="17" t="s">
        <v>16</v>
      </c>
      <c r="N77" s="18">
        <v>0</v>
      </c>
      <c r="O77" s="23">
        <f t="shared" si="14"/>
        <v>0</v>
      </c>
      <c r="P77" s="19"/>
      <c r="Q77" s="43">
        <f t="shared" si="15"/>
        <v>0</v>
      </c>
    </row>
    <row r="78" spans="1:17" ht="24.6" x14ac:dyDescent="0.65">
      <c r="A78" s="10">
        <v>74</v>
      </c>
      <c r="B78" s="10"/>
      <c r="C78" s="19" t="s">
        <v>77</v>
      </c>
      <c r="D78" s="71">
        <f>+'7'!I78</f>
        <v>4</v>
      </c>
      <c r="E78" s="90">
        <v>0</v>
      </c>
      <c r="F78" s="46">
        <f t="shared" si="0"/>
        <v>4</v>
      </c>
      <c r="G78" s="101">
        <v>0</v>
      </c>
      <c r="H78" s="99">
        <v>0</v>
      </c>
      <c r="I78" s="46">
        <f t="shared" si="12"/>
        <v>4</v>
      </c>
      <c r="J78" s="91"/>
      <c r="K78" s="20">
        <v>50</v>
      </c>
      <c r="L78" s="72">
        <f t="shared" si="13"/>
        <v>0</v>
      </c>
      <c r="M78" s="17" t="s">
        <v>16</v>
      </c>
      <c r="N78" s="18">
        <v>0</v>
      </c>
      <c r="O78" s="23">
        <f t="shared" si="14"/>
        <v>0</v>
      </c>
      <c r="P78" s="19"/>
      <c r="Q78" s="43">
        <f t="shared" si="15"/>
        <v>0</v>
      </c>
    </row>
    <row r="79" spans="1:17" ht="24.6" x14ac:dyDescent="0.65">
      <c r="A79" s="10">
        <v>75</v>
      </c>
      <c r="B79" s="10"/>
      <c r="C79" s="19" t="s">
        <v>409</v>
      </c>
      <c r="D79" s="71">
        <f>+'7'!I79</f>
        <v>1</v>
      </c>
      <c r="E79" s="90">
        <v>0</v>
      </c>
      <c r="F79" s="46">
        <f t="shared" si="0"/>
        <v>1</v>
      </c>
      <c r="G79" s="101">
        <v>0</v>
      </c>
      <c r="H79" s="99">
        <v>0</v>
      </c>
      <c r="I79" s="46">
        <f t="shared" si="12"/>
        <v>1</v>
      </c>
      <c r="J79" s="91"/>
      <c r="K79" s="20">
        <v>50</v>
      </c>
      <c r="L79" s="72">
        <f t="shared" si="13"/>
        <v>0</v>
      </c>
      <c r="M79" s="17" t="s">
        <v>16</v>
      </c>
      <c r="N79" s="18">
        <v>0</v>
      </c>
      <c r="O79" s="23">
        <f t="shared" si="14"/>
        <v>0</v>
      </c>
      <c r="P79" s="19"/>
      <c r="Q79" s="43">
        <f t="shared" si="15"/>
        <v>0</v>
      </c>
    </row>
    <row r="80" spans="1:17" ht="24.6" x14ac:dyDescent="0.65">
      <c r="A80" s="10">
        <v>76</v>
      </c>
      <c r="B80" s="10"/>
      <c r="C80" s="19" t="s">
        <v>410</v>
      </c>
      <c r="D80" s="71">
        <f>+'7'!I80</f>
        <v>0</v>
      </c>
      <c r="E80" s="90">
        <v>0</v>
      </c>
      <c r="F80" s="46">
        <f t="shared" si="0"/>
        <v>0</v>
      </c>
      <c r="G80" s="101">
        <v>0</v>
      </c>
      <c r="H80" s="99">
        <v>0</v>
      </c>
      <c r="I80" s="46">
        <f t="shared" si="12"/>
        <v>0</v>
      </c>
      <c r="J80" s="91"/>
      <c r="K80" s="20">
        <v>120</v>
      </c>
      <c r="L80" s="72">
        <f t="shared" si="13"/>
        <v>0</v>
      </c>
      <c r="M80" s="17" t="s">
        <v>16</v>
      </c>
      <c r="N80" s="18">
        <v>0</v>
      </c>
      <c r="O80" s="23">
        <f t="shared" si="14"/>
        <v>0</v>
      </c>
      <c r="P80" s="19"/>
      <c r="Q80" s="43">
        <f t="shared" si="15"/>
        <v>0</v>
      </c>
    </row>
    <row r="81" spans="1:17" ht="24.6" x14ac:dyDescent="0.65">
      <c r="A81" s="10">
        <v>77</v>
      </c>
      <c r="B81" s="10"/>
      <c r="C81" s="19" t="s">
        <v>411</v>
      </c>
      <c r="D81" s="71">
        <f>+'7'!I81</f>
        <v>2</v>
      </c>
      <c r="E81" s="90">
        <v>0</v>
      </c>
      <c r="F81" s="46">
        <f t="shared" si="0"/>
        <v>2</v>
      </c>
      <c r="G81" s="101">
        <v>0</v>
      </c>
      <c r="H81" s="99">
        <v>0</v>
      </c>
      <c r="I81" s="46">
        <f t="shared" si="12"/>
        <v>2</v>
      </c>
      <c r="J81" s="91"/>
      <c r="K81" s="20">
        <v>50</v>
      </c>
      <c r="L81" s="72">
        <f t="shared" si="13"/>
        <v>0</v>
      </c>
      <c r="M81" s="17" t="s">
        <v>16</v>
      </c>
      <c r="N81" s="18">
        <v>0</v>
      </c>
      <c r="O81" s="23">
        <f t="shared" si="14"/>
        <v>0</v>
      </c>
      <c r="P81" s="19"/>
      <c r="Q81" s="43">
        <f t="shared" si="15"/>
        <v>0</v>
      </c>
    </row>
    <row r="82" spans="1:17" ht="24.6" x14ac:dyDescent="0.65">
      <c r="A82" s="10">
        <v>78</v>
      </c>
      <c r="B82" s="10"/>
      <c r="C82" s="19" t="s">
        <v>412</v>
      </c>
      <c r="D82" s="71">
        <f>+'7'!I82</f>
        <v>0</v>
      </c>
      <c r="E82" s="90">
        <v>0</v>
      </c>
      <c r="F82" s="46">
        <f t="shared" si="0"/>
        <v>0</v>
      </c>
      <c r="G82" s="101">
        <v>0</v>
      </c>
      <c r="H82" s="99">
        <v>0</v>
      </c>
      <c r="I82" s="46">
        <f t="shared" si="12"/>
        <v>0</v>
      </c>
      <c r="J82" s="91"/>
      <c r="K82" s="20">
        <v>120</v>
      </c>
      <c r="L82" s="72">
        <f t="shared" si="13"/>
        <v>0</v>
      </c>
      <c r="M82" s="17" t="s">
        <v>16</v>
      </c>
      <c r="N82" s="18">
        <v>0</v>
      </c>
      <c r="O82" s="23">
        <f t="shared" si="14"/>
        <v>0</v>
      </c>
      <c r="P82" s="19"/>
      <c r="Q82" s="43">
        <f t="shared" si="15"/>
        <v>0</v>
      </c>
    </row>
    <row r="83" spans="1:17" ht="24.6" x14ac:dyDescent="0.65">
      <c r="A83" s="10">
        <v>79</v>
      </c>
      <c r="B83" s="10"/>
      <c r="C83" s="19" t="s">
        <v>347</v>
      </c>
      <c r="D83" s="71">
        <f>+'7'!I83</f>
        <v>8</v>
      </c>
      <c r="E83" s="90">
        <v>0</v>
      </c>
      <c r="F83" s="46">
        <f t="shared" si="0"/>
        <v>8</v>
      </c>
      <c r="G83" s="101">
        <v>0</v>
      </c>
      <c r="H83" s="99">
        <v>0</v>
      </c>
      <c r="I83" s="46">
        <f t="shared" si="12"/>
        <v>5</v>
      </c>
      <c r="J83" s="91">
        <v>3</v>
      </c>
      <c r="K83" s="22">
        <v>50</v>
      </c>
      <c r="L83" s="72">
        <f t="shared" si="13"/>
        <v>150</v>
      </c>
      <c r="M83" s="17" t="s">
        <v>16</v>
      </c>
      <c r="N83" s="18">
        <v>0</v>
      </c>
      <c r="O83" s="23">
        <f t="shared" si="14"/>
        <v>150</v>
      </c>
      <c r="P83" s="19"/>
      <c r="Q83" s="43">
        <f t="shared" si="15"/>
        <v>0</v>
      </c>
    </row>
    <row r="84" spans="1:17" ht="24.6" x14ac:dyDescent="0.65">
      <c r="A84" s="10">
        <v>80</v>
      </c>
      <c r="B84" s="10"/>
      <c r="C84" s="19" t="s">
        <v>269</v>
      </c>
      <c r="D84" s="71">
        <f>+'7'!I84</f>
        <v>0</v>
      </c>
      <c r="E84" s="90">
        <v>0</v>
      </c>
      <c r="F84" s="46">
        <f t="shared" si="0"/>
        <v>0</v>
      </c>
      <c r="G84" s="101">
        <v>0</v>
      </c>
      <c r="H84" s="99">
        <v>0</v>
      </c>
      <c r="I84" s="46">
        <f t="shared" si="12"/>
        <v>0</v>
      </c>
      <c r="J84" s="91"/>
      <c r="K84" s="20">
        <v>45</v>
      </c>
      <c r="L84" s="72">
        <f t="shared" si="13"/>
        <v>0</v>
      </c>
      <c r="M84" s="17" t="s">
        <v>16</v>
      </c>
      <c r="N84" s="18">
        <v>0</v>
      </c>
      <c r="O84" s="23">
        <f t="shared" si="14"/>
        <v>0</v>
      </c>
      <c r="P84" s="19"/>
      <c r="Q84" s="43">
        <f t="shared" si="15"/>
        <v>0</v>
      </c>
    </row>
    <row r="85" spans="1:17" ht="24.6" x14ac:dyDescent="0.65">
      <c r="A85" s="10">
        <v>81</v>
      </c>
      <c r="B85" s="10"/>
      <c r="C85" s="19" t="s">
        <v>348</v>
      </c>
      <c r="D85" s="71">
        <f>+'7'!I85</f>
        <v>0</v>
      </c>
      <c r="E85" s="90">
        <v>0</v>
      </c>
      <c r="F85" s="46">
        <f t="shared" si="0"/>
        <v>0</v>
      </c>
      <c r="G85" s="101">
        <v>0</v>
      </c>
      <c r="H85" s="99">
        <v>0</v>
      </c>
      <c r="I85" s="46">
        <f t="shared" si="12"/>
        <v>0</v>
      </c>
      <c r="J85" s="91"/>
      <c r="K85" s="20">
        <v>50</v>
      </c>
      <c r="L85" s="72">
        <f t="shared" si="13"/>
        <v>0</v>
      </c>
      <c r="M85" s="17" t="s">
        <v>16</v>
      </c>
      <c r="N85" s="18">
        <v>0</v>
      </c>
      <c r="O85" s="23">
        <f t="shared" si="14"/>
        <v>0</v>
      </c>
      <c r="P85" s="19"/>
      <c r="Q85" s="43">
        <f t="shared" si="15"/>
        <v>0</v>
      </c>
    </row>
    <row r="86" spans="1:17" ht="24.6" x14ac:dyDescent="0.65">
      <c r="A86" s="10">
        <v>82</v>
      </c>
      <c r="B86" s="10" t="s">
        <v>553</v>
      </c>
      <c r="C86" s="19" t="s">
        <v>270</v>
      </c>
      <c r="D86" s="71">
        <f>+'7'!I86</f>
        <v>0</v>
      </c>
      <c r="E86" s="90">
        <v>0</v>
      </c>
      <c r="F86" s="46">
        <f t="shared" si="0"/>
        <v>0</v>
      </c>
      <c r="G86" s="101">
        <v>0</v>
      </c>
      <c r="H86" s="99">
        <v>0</v>
      </c>
      <c r="I86" s="46">
        <f t="shared" si="12"/>
        <v>0</v>
      </c>
      <c r="J86" s="91"/>
      <c r="K86" s="22">
        <v>55</v>
      </c>
      <c r="L86" s="72">
        <f t="shared" si="13"/>
        <v>0</v>
      </c>
      <c r="M86" s="17" t="s">
        <v>16</v>
      </c>
      <c r="N86" s="18">
        <v>0</v>
      </c>
      <c r="O86" s="23">
        <f t="shared" si="14"/>
        <v>0</v>
      </c>
      <c r="P86" s="19"/>
      <c r="Q86" s="43">
        <f t="shared" si="15"/>
        <v>0</v>
      </c>
    </row>
    <row r="87" spans="1:17" ht="24.6" x14ac:dyDescent="0.65">
      <c r="A87" s="10">
        <v>83</v>
      </c>
      <c r="B87" s="10" t="s">
        <v>552</v>
      </c>
      <c r="C87" s="19" t="s">
        <v>93</v>
      </c>
      <c r="D87" s="71">
        <f>+'7'!I87</f>
        <v>0</v>
      </c>
      <c r="E87" s="90">
        <v>0</v>
      </c>
      <c r="F87" s="46">
        <f t="shared" si="0"/>
        <v>0</v>
      </c>
      <c r="G87" s="101">
        <v>0</v>
      </c>
      <c r="H87" s="99">
        <v>0</v>
      </c>
      <c r="I87" s="46">
        <f t="shared" si="12"/>
        <v>0</v>
      </c>
      <c r="J87" s="91"/>
      <c r="K87" s="22">
        <v>55</v>
      </c>
      <c r="L87" s="72">
        <f t="shared" si="13"/>
        <v>0</v>
      </c>
      <c r="M87" s="17" t="s">
        <v>16</v>
      </c>
      <c r="N87" s="18">
        <v>0</v>
      </c>
      <c r="O87" s="23">
        <f t="shared" si="14"/>
        <v>0</v>
      </c>
      <c r="P87" s="19"/>
      <c r="Q87" s="43">
        <f t="shared" si="15"/>
        <v>0</v>
      </c>
    </row>
    <row r="88" spans="1:17" ht="24.6" x14ac:dyDescent="0.65">
      <c r="A88" s="10">
        <v>84</v>
      </c>
      <c r="B88" s="10"/>
      <c r="C88" s="19" t="s">
        <v>94</v>
      </c>
      <c r="D88" s="71">
        <f>+'7'!I88</f>
        <v>0</v>
      </c>
      <c r="E88" s="90">
        <v>0</v>
      </c>
      <c r="F88" s="46">
        <f t="shared" si="0"/>
        <v>0</v>
      </c>
      <c r="G88" s="101">
        <v>0</v>
      </c>
      <c r="H88" s="99">
        <v>0</v>
      </c>
      <c r="I88" s="46">
        <f t="shared" si="12"/>
        <v>0</v>
      </c>
      <c r="J88" s="91"/>
      <c r="K88" s="22">
        <v>55</v>
      </c>
      <c r="L88" s="72">
        <f t="shared" si="13"/>
        <v>0</v>
      </c>
      <c r="M88" s="17" t="s">
        <v>16</v>
      </c>
      <c r="N88" s="18">
        <v>0</v>
      </c>
      <c r="O88" s="23">
        <f t="shared" si="14"/>
        <v>0</v>
      </c>
      <c r="P88" s="19"/>
      <c r="Q88" s="43">
        <f t="shared" si="15"/>
        <v>0</v>
      </c>
    </row>
    <row r="89" spans="1:17" ht="24.6" x14ac:dyDescent="0.65">
      <c r="A89" s="10">
        <v>85</v>
      </c>
      <c r="B89" s="10" t="s">
        <v>555</v>
      </c>
      <c r="C89" s="19" t="s">
        <v>370</v>
      </c>
      <c r="D89" s="71">
        <f>+'7'!I89</f>
        <v>0</v>
      </c>
      <c r="E89" s="90">
        <v>0</v>
      </c>
      <c r="F89" s="46">
        <f t="shared" si="0"/>
        <v>0</v>
      </c>
      <c r="G89" s="101">
        <v>0</v>
      </c>
      <c r="H89" s="99">
        <v>0</v>
      </c>
      <c r="I89" s="46">
        <f t="shared" si="12"/>
        <v>0</v>
      </c>
      <c r="J89" s="91"/>
      <c r="K89" s="22">
        <v>30</v>
      </c>
      <c r="L89" s="72">
        <f t="shared" si="13"/>
        <v>0</v>
      </c>
      <c r="M89" s="17" t="s">
        <v>16</v>
      </c>
      <c r="N89" s="18">
        <v>0</v>
      </c>
      <c r="O89" s="23">
        <f t="shared" si="14"/>
        <v>0</v>
      </c>
      <c r="P89" s="19"/>
      <c r="Q89" s="43">
        <f t="shared" si="15"/>
        <v>0</v>
      </c>
    </row>
    <row r="90" spans="1:17" ht="24.6" x14ac:dyDescent="0.65">
      <c r="A90" s="10">
        <v>86</v>
      </c>
      <c r="B90" s="10" t="s">
        <v>554</v>
      </c>
      <c r="C90" s="19" t="s">
        <v>371</v>
      </c>
      <c r="D90" s="71">
        <f>+'7'!I90</f>
        <v>0</v>
      </c>
      <c r="E90" s="90">
        <v>0</v>
      </c>
      <c r="F90" s="46">
        <f t="shared" si="0"/>
        <v>0</v>
      </c>
      <c r="G90" s="101">
        <v>0</v>
      </c>
      <c r="H90" s="99">
        <v>0</v>
      </c>
      <c r="I90" s="46">
        <f t="shared" si="12"/>
        <v>0</v>
      </c>
      <c r="J90" s="91"/>
      <c r="K90" s="22">
        <v>30</v>
      </c>
      <c r="L90" s="72">
        <f t="shared" si="13"/>
        <v>0</v>
      </c>
      <c r="M90" s="17" t="s">
        <v>16</v>
      </c>
      <c r="N90" s="18">
        <v>0</v>
      </c>
      <c r="O90" s="23">
        <f t="shared" si="14"/>
        <v>0</v>
      </c>
      <c r="P90" s="19"/>
      <c r="Q90" s="43">
        <f t="shared" si="15"/>
        <v>0</v>
      </c>
    </row>
    <row r="91" spans="1:17" ht="24.6" x14ac:dyDescent="0.65">
      <c r="A91" s="10">
        <v>87</v>
      </c>
      <c r="B91" s="10"/>
      <c r="C91" s="19" t="s">
        <v>271</v>
      </c>
      <c r="D91" s="71">
        <f>+'7'!I91</f>
        <v>0</v>
      </c>
      <c r="E91" s="90">
        <v>0</v>
      </c>
      <c r="F91" s="46">
        <f t="shared" si="0"/>
        <v>0</v>
      </c>
      <c r="G91" s="101">
        <v>0</v>
      </c>
      <c r="H91" s="99">
        <v>0</v>
      </c>
      <c r="I91" s="46">
        <f t="shared" si="12"/>
        <v>0</v>
      </c>
      <c r="J91" s="91"/>
      <c r="K91" s="20"/>
      <c r="L91" s="72">
        <f t="shared" si="13"/>
        <v>0</v>
      </c>
      <c r="M91" s="17" t="s">
        <v>16</v>
      </c>
      <c r="N91" s="18">
        <v>0</v>
      </c>
      <c r="O91" s="23">
        <f t="shared" si="14"/>
        <v>0</v>
      </c>
      <c r="P91" s="19"/>
      <c r="Q91" s="43">
        <f t="shared" si="15"/>
        <v>0</v>
      </c>
    </row>
    <row r="92" spans="1:17" ht="24.6" x14ac:dyDescent="0.65">
      <c r="A92" s="10">
        <v>88</v>
      </c>
      <c r="B92" s="10"/>
      <c r="C92" s="19" t="s">
        <v>272</v>
      </c>
      <c r="D92" s="71">
        <f>+'7'!I92</f>
        <v>0</v>
      </c>
      <c r="E92" s="90">
        <v>0</v>
      </c>
      <c r="F92" s="46">
        <f t="shared" si="0"/>
        <v>0</v>
      </c>
      <c r="G92" s="101">
        <v>0</v>
      </c>
      <c r="H92" s="99">
        <v>0</v>
      </c>
      <c r="I92" s="46">
        <f t="shared" si="12"/>
        <v>0</v>
      </c>
      <c r="J92" s="91"/>
      <c r="K92" s="22"/>
      <c r="L92" s="72">
        <f t="shared" si="13"/>
        <v>0</v>
      </c>
      <c r="M92" s="17" t="s">
        <v>16</v>
      </c>
      <c r="N92" s="18">
        <v>0</v>
      </c>
      <c r="O92" s="23">
        <f t="shared" si="14"/>
        <v>0</v>
      </c>
      <c r="P92" s="19"/>
      <c r="Q92" s="43">
        <f t="shared" si="15"/>
        <v>0</v>
      </c>
    </row>
    <row r="93" spans="1:17" ht="24.6" x14ac:dyDescent="0.65">
      <c r="A93" s="10">
        <v>89</v>
      </c>
      <c r="B93" s="10"/>
      <c r="C93" s="19" t="s">
        <v>244</v>
      </c>
      <c r="D93" s="71">
        <f>+'7'!I93</f>
        <v>0</v>
      </c>
      <c r="E93" s="90">
        <v>0</v>
      </c>
      <c r="F93" s="46">
        <f t="shared" si="0"/>
        <v>0</v>
      </c>
      <c r="G93" s="101">
        <v>0</v>
      </c>
      <c r="H93" s="99">
        <v>0</v>
      </c>
      <c r="I93" s="46">
        <f t="shared" si="12"/>
        <v>0</v>
      </c>
      <c r="J93" s="91"/>
      <c r="K93" s="15">
        <v>35</v>
      </c>
      <c r="L93" s="72">
        <f t="shared" si="13"/>
        <v>0</v>
      </c>
      <c r="M93" s="17" t="s">
        <v>16</v>
      </c>
      <c r="N93" s="18">
        <v>0</v>
      </c>
      <c r="O93" s="23">
        <f t="shared" si="14"/>
        <v>0</v>
      </c>
      <c r="P93" s="19"/>
      <c r="Q93" s="43">
        <f t="shared" si="15"/>
        <v>0</v>
      </c>
    </row>
    <row r="94" spans="1:17" ht="24.6" x14ac:dyDescent="0.65">
      <c r="A94" s="10">
        <v>90</v>
      </c>
      <c r="B94" s="10"/>
      <c r="C94" s="19" t="s">
        <v>273</v>
      </c>
      <c r="D94" s="71">
        <f>+'7'!I94</f>
        <v>0</v>
      </c>
      <c r="E94" s="90">
        <v>0</v>
      </c>
      <c r="F94" s="46">
        <f t="shared" si="0"/>
        <v>0</v>
      </c>
      <c r="G94" s="101">
        <v>0</v>
      </c>
      <c r="H94" s="99">
        <v>0</v>
      </c>
      <c r="I94" s="46">
        <f t="shared" si="12"/>
        <v>0</v>
      </c>
      <c r="J94" s="91"/>
      <c r="K94" s="22">
        <v>120</v>
      </c>
      <c r="L94" s="72">
        <f t="shared" si="13"/>
        <v>0</v>
      </c>
      <c r="M94" s="17" t="s">
        <v>16</v>
      </c>
      <c r="N94" s="18">
        <v>0</v>
      </c>
      <c r="O94" s="23">
        <f t="shared" si="14"/>
        <v>0</v>
      </c>
      <c r="P94" s="19"/>
      <c r="Q94" s="43">
        <f t="shared" si="15"/>
        <v>0</v>
      </c>
    </row>
    <row r="95" spans="1:17" ht="24.6" x14ac:dyDescent="0.65">
      <c r="A95" s="10">
        <v>91</v>
      </c>
      <c r="B95" s="10"/>
      <c r="C95" s="19" t="s">
        <v>274</v>
      </c>
      <c r="D95" s="71">
        <f>+'7'!I95</f>
        <v>0</v>
      </c>
      <c r="E95" s="90">
        <v>0</v>
      </c>
      <c r="F95" s="46">
        <f t="shared" si="0"/>
        <v>0</v>
      </c>
      <c r="G95" s="101">
        <v>0</v>
      </c>
      <c r="H95" s="99">
        <v>0</v>
      </c>
      <c r="I95" s="46">
        <f t="shared" si="12"/>
        <v>0</v>
      </c>
      <c r="J95" s="91"/>
      <c r="K95" s="22">
        <v>45</v>
      </c>
      <c r="L95" s="72">
        <f t="shared" si="13"/>
        <v>0</v>
      </c>
      <c r="M95" s="17" t="s">
        <v>16</v>
      </c>
      <c r="N95" s="18">
        <v>0</v>
      </c>
      <c r="O95" s="23">
        <f t="shared" si="14"/>
        <v>0</v>
      </c>
      <c r="P95" s="19"/>
      <c r="Q95" s="43">
        <f t="shared" si="15"/>
        <v>0</v>
      </c>
    </row>
    <row r="96" spans="1:17" ht="24.6" x14ac:dyDescent="0.65">
      <c r="A96" s="10">
        <v>92</v>
      </c>
      <c r="B96" s="10"/>
      <c r="C96" s="19" t="s">
        <v>246</v>
      </c>
      <c r="D96" s="71">
        <f>+'7'!I96</f>
        <v>0</v>
      </c>
      <c r="E96" s="90">
        <v>0</v>
      </c>
      <c r="F96" s="46">
        <f t="shared" si="0"/>
        <v>0</v>
      </c>
      <c r="G96" s="101">
        <v>0</v>
      </c>
      <c r="H96" s="99">
        <v>0</v>
      </c>
      <c r="I96" s="46">
        <f t="shared" si="12"/>
        <v>0</v>
      </c>
      <c r="J96" s="91"/>
      <c r="K96" s="20">
        <v>40</v>
      </c>
      <c r="L96" s="72">
        <f t="shared" si="13"/>
        <v>0</v>
      </c>
      <c r="M96" s="17" t="s">
        <v>16</v>
      </c>
      <c r="N96" s="18">
        <v>0</v>
      </c>
      <c r="O96" s="23">
        <f t="shared" si="14"/>
        <v>0</v>
      </c>
      <c r="P96" s="19"/>
      <c r="Q96" s="43">
        <f t="shared" si="15"/>
        <v>0</v>
      </c>
    </row>
    <row r="97" spans="1:17" ht="24.6" x14ac:dyDescent="0.65">
      <c r="A97" s="10">
        <v>93</v>
      </c>
      <c r="B97" s="10"/>
      <c r="C97" s="19" t="s">
        <v>349</v>
      </c>
      <c r="D97" s="71">
        <f>+'7'!I97</f>
        <v>0</v>
      </c>
      <c r="E97" s="90">
        <v>0</v>
      </c>
      <c r="F97" s="46">
        <f t="shared" si="0"/>
        <v>0</v>
      </c>
      <c r="G97" s="101">
        <v>0</v>
      </c>
      <c r="H97" s="99">
        <v>0</v>
      </c>
      <c r="I97" s="46">
        <f t="shared" si="12"/>
        <v>0</v>
      </c>
      <c r="J97" s="91"/>
      <c r="K97" s="22">
        <v>35</v>
      </c>
      <c r="L97" s="72">
        <f t="shared" si="13"/>
        <v>0</v>
      </c>
      <c r="M97" s="17" t="s">
        <v>16</v>
      </c>
      <c r="N97" s="18">
        <v>0</v>
      </c>
      <c r="O97" s="23">
        <f t="shared" si="14"/>
        <v>0</v>
      </c>
      <c r="P97" s="19"/>
      <c r="Q97" s="43">
        <f t="shared" si="15"/>
        <v>0</v>
      </c>
    </row>
    <row r="98" spans="1:17" ht="24.6" x14ac:dyDescent="0.65">
      <c r="A98" s="10">
        <v>94</v>
      </c>
      <c r="B98" s="10"/>
      <c r="C98" s="19" t="s">
        <v>350</v>
      </c>
      <c r="D98" s="71">
        <f>+'7'!I98</f>
        <v>0</v>
      </c>
      <c r="E98" s="90">
        <v>0</v>
      </c>
      <c r="F98" s="46">
        <f t="shared" si="0"/>
        <v>0</v>
      </c>
      <c r="G98" s="101">
        <v>0</v>
      </c>
      <c r="H98" s="99">
        <v>0</v>
      </c>
      <c r="I98" s="46">
        <f t="shared" si="12"/>
        <v>0</v>
      </c>
      <c r="J98" s="91"/>
      <c r="K98" s="22">
        <v>35</v>
      </c>
      <c r="L98" s="72">
        <f t="shared" si="13"/>
        <v>0</v>
      </c>
      <c r="M98" s="17" t="s">
        <v>16</v>
      </c>
      <c r="N98" s="18">
        <v>0</v>
      </c>
      <c r="O98" s="23">
        <f t="shared" si="14"/>
        <v>0</v>
      </c>
      <c r="P98" s="19"/>
      <c r="Q98" s="43">
        <f t="shared" si="15"/>
        <v>0</v>
      </c>
    </row>
    <row r="99" spans="1:17" ht="24.6" x14ac:dyDescent="0.65">
      <c r="A99" s="10">
        <v>95</v>
      </c>
      <c r="B99" s="10"/>
      <c r="C99" s="19" t="s">
        <v>351</v>
      </c>
      <c r="D99" s="71">
        <f>+'7'!I99</f>
        <v>0</v>
      </c>
      <c r="E99" s="90">
        <v>0</v>
      </c>
      <c r="F99" s="46">
        <f t="shared" si="0"/>
        <v>0</v>
      </c>
      <c r="G99" s="101">
        <v>0</v>
      </c>
      <c r="H99" s="99">
        <v>0</v>
      </c>
      <c r="I99" s="46">
        <f t="shared" si="12"/>
        <v>0</v>
      </c>
      <c r="J99" s="91"/>
      <c r="K99" s="22">
        <v>35</v>
      </c>
      <c r="L99" s="72">
        <f t="shared" si="13"/>
        <v>0</v>
      </c>
      <c r="M99" s="17" t="s">
        <v>16</v>
      </c>
      <c r="N99" s="18">
        <v>0</v>
      </c>
      <c r="O99" s="23">
        <f t="shared" si="14"/>
        <v>0</v>
      </c>
      <c r="P99" s="19"/>
      <c r="Q99" s="43">
        <f t="shared" si="15"/>
        <v>0</v>
      </c>
    </row>
    <row r="100" spans="1:17" ht="24.6" x14ac:dyDescent="0.65">
      <c r="A100" s="10">
        <v>96</v>
      </c>
      <c r="B100" s="10"/>
      <c r="C100" s="19" t="s">
        <v>275</v>
      </c>
      <c r="D100" s="71">
        <f>+'7'!I100</f>
        <v>0</v>
      </c>
      <c r="E100" s="90">
        <v>0</v>
      </c>
      <c r="F100" s="46">
        <f t="shared" si="0"/>
        <v>0</v>
      </c>
      <c r="G100" s="101">
        <v>0</v>
      </c>
      <c r="H100" s="99">
        <v>0</v>
      </c>
      <c r="I100" s="46">
        <f t="shared" si="12"/>
        <v>0</v>
      </c>
      <c r="J100" s="91"/>
      <c r="K100" s="22">
        <v>35</v>
      </c>
      <c r="L100" s="72">
        <f t="shared" si="13"/>
        <v>0</v>
      </c>
      <c r="M100" s="17" t="s">
        <v>16</v>
      </c>
      <c r="N100" s="18">
        <v>0</v>
      </c>
      <c r="O100" s="23">
        <f t="shared" si="14"/>
        <v>0</v>
      </c>
      <c r="P100" s="19"/>
      <c r="Q100" s="43">
        <f t="shared" si="15"/>
        <v>0</v>
      </c>
    </row>
    <row r="101" spans="1:17" ht="24.6" x14ac:dyDescent="0.65">
      <c r="A101" s="10">
        <v>97</v>
      </c>
      <c r="B101" s="10"/>
      <c r="C101" s="19" t="s">
        <v>352</v>
      </c>
      <c r="D101" s="71">
        <f>+'7'!I101</f>
        <v>0</v>
      </c>
      <c r="E101" s="90">
        <v>0</v>
      </c>
      <c r="F101" s="46">
        <f t="shared" si="0"/>
        <v>0</v>
      </c>
      <c r="G101" s="101">
        <v>0</v>
      </c>
      <c r="H101" s="99">
        <v>0</v>
      </c>
      <c r="I101" s="46">
        <f t="shared" si="12"/>
        <v>0</v>
      </c>
      <c r="J101" s="91"/>
      <c r="K101" s="22">
        <v>35</v>
      </c>
      <c r="L101" s="72">
        <f t="shared" si="13"/>
        <v>0</v>
      </c>
      <c r="M101" s="17" t="s">
        <v>16</v>
      </c>
      <c r="N101" s="18">
        <v>0</v>
      </c>
      <c r="O101" s="23">
        <f t="shared" si="14"/>
        <v>0</v>
      </c>
      <c r="P101" s="19"/>
      <c r="Q101" s="43">
        <f t="shared" si="15"/>
        <v>0</v>
      </c>
    </row>
    <row r="102" spans="1:17" ht="24.6" x14ac:dyDescent="0.65">
      <c r="A102" s="10">
        <v>98</v>
      </c>
      <c r="B102" s="10"/>
      <c r="C102" s="19" t="s">
        <v>276</v>
      </c>
      <c r="D102" s="71">
        <f>+'7'!I102</f>
        <v>0</v>
      </c>
      <c r="E102" s="90">
        <v>0</v>
      </c>
      <c r="F102" s="46">
        <f t="shared" si="0"/>
        <v>0</v>
      </c>
      <c r="G102" s="101">
        <v>0</v>
      </c>
      <c r="H102" s="99">
        <v>0</v>
      </c>
      <c r="I102" s="46">
        <f t="shared" si="12"/>
        <v>0</v>
      </c>
      <c r="J102" s="91"/>
      <c r="K102" s="22">
        <v>35</v>
      </c>
      <c r="L102" s="72">
        <f t="shared" si="13"/>
        <v>0</v>
      </c>
      <c r="M102" s="17" t="s">
        <v>16</v>
      </c>
      <c r="N102" s="18">
        <v>0</v>
      </c>
      <c r="O102" s="23">
        <f t="shared" si="14"/>
        <v>0</v>
      </c>
      <c r="P102" s="19"/>
      <c r="Q102" s="43">
        <f t="shared" si="15"/>
        <v>0</v>
      </c>
    </row>
    <row r="103" spans="1:17" ht="24.6" x14ac:dyDescent="0.65">
      <c r="A103" s="10">
        <v>99</v>
      </c>
      <c r="B103" s="10"/>
      <c r="C103" s="19" t="s">
        <v>277</v>
      </c>
      <c r="D103" s="71">
        <f>+'7'!I103</f>
        <v>0</v>
      </c>
      <c r="E103" s="90">
        <v>0</v>
      </c>
      <c r="F103" s="46">
        <f t="shared" si="0"/>
        <v>0</v>
      </c>
      <c r="G103" s="101">
        <v>0</v>
      </c>
      <c r="H103" s="99">
        <v>0</v>
      </c>
      <c r="I103" s="46">
        <f t="shared" si="12"/>
        <v>0</v>
      </c>
      <c r="J103" s="91"/>
      <c r="K103" s="22">
        <v>120</v>
      </c>
      <c r="L103" s="72">
        <f t="shared" si="13"/>
        <v>0</v>
      </c>
      <c r="M103" s="17" t="s">
        <v>16</v>
      </c>
      <c r="N103" s="18">
        <v>0</v>
      </c>
      <c r="O103" s="23">
        <f t="shared" si="14"/>
        <v>0</v>
      </c>
      <c r="P103" s="19"/>
      <c r="Q103" s="43">
        <f t="shared" si="15"/>
        <v>0</v>
      </c>
    </row>
    <row r="104" spans="1:17" ht="24.6" x14ac:dyDescent="0.65">
      <c r="A104" s="10">
        <v>100</v>
      </c>
      <c r="B104" s="10"/>
      <c r="C104" s="19" t="s">
        <v>278</v>
      </c>
      <c r="D104" s="71">
        <f>+'7'!I104</f>
        <v>0</v>
      </c>
      <c r="E104" s="90">
        <v>0</v>
      </c>
      <c r="F104" s="46">
        <f t="shared" si="0"/>
        <v>0</v>
      </c>
      <c r="G104" s="101">
        <v>0</v>
      </c>
      <c r="H104" s="99">
        <v>0</v>
      </c>
      <c r="I104" s="46">
        <f t="shared" si="12"/>
        <v>0</v>
      </c>
      <c r="J104" s="91"/>
      <c r="K104" s="22">
        <v>250</v>
      </c>
      <c r="L104" s="72">
        <f t="shared" si="13"/>
        <v>0</v>
      </c>
      <c r="M104" s="17" t="s">
        <v>16</v>
      </c>
      <c r="N104" s="18">
        <v>0</v>
      </c>
      <c r="O104" s="23">
        <f t="shared" si="14"/>
        <v>0</v>
      </c>
      <c r="P104" s="19"/>
      <c r="Q104" s="43">
        <f t="shared" si="15"/>
        <v>0</v>
      </c>
    </row>
    <row r="105" spans="1:17" ht="24.6" x14ac:dyDescent="0.65">
      <c r="A105" s="10">
        <v>101</v>
      </c>
      <c r="B105" s="10"/>
      <c r="C105" s="19" t="s">
        <v>279</v>
      </c>
      <c r="D105" s="71">
        <f>+'7'!I105</f>
        <v>9</v>
      </c>
      <c r="E105" s="90">
        <v>0</v>
      </c>
      <c r="F105" s="46">
        <f t="shared" si="0"/>
        <v>9</v>
      </c>
      <c r="G105" s="101">
        <v>0</v>
      </c>
      <c r="H105" s="99">
        <v>0</v>
      </c>
      <c r="I105" s="46">
        <f t="shared" si="12"/>
        <v>9</v>
      </c>
      <c r="J105" s="91"/>
      <c r="K105" s="20">
        <v>100</v>
      </c>
      <c r="L105" s="72">
        <f t="shared" si="13"/>
        <v>0</v>
      </c>
      <c r="M105" s="17" t="s">
        <v>16</v>
      </c>
      <c r="N105" s="18">
        <v>0</v>
      </c>
      <c r="O105" s="23">
        <f t="shared" si="14"/>
        <v>0</v>
      </c>
      <c r="P105" s="19"/>
      <c r="Q105" s="43">
        <f t="shared" si="15"/>
        <v>0</v>
      </c>
    </row>
    <row r="106" spans="1:17" ht="24.6" x14ac:dyDescent="0.65">
      <c r="A106" s="10">
        <v>102</v>
      </c>
      <c r="B106" s="10"/>
      <c r="C106" s="19" t="s">
        <v>280</v>
      </c>
      <c r="D106" s="71">
        <f>+'7'!I106</f>
        <v>9</v>
      </c>
      <c r="E106" s="90">
        <v>0</v>
      </c>
      <c r="F106" s="46">
        <f t="shared" si="0"/>
        <v>9</v>
      </c>
      <c r="G106" s="101">
        <v>0</v>
      </c>
      <c r="H106" s="99">
        <v>0</v>
      </c>
      <c r="I106" s="46">
        <f t="shared" si="12"/>
        <v>9</v>
      </c>
      <c r="J106" s="91"/>
      <c r="K106" s="20">
        <v>55</v>
      </c>
      <c r="L106" s="72">
        <f t="shared" si="13"/>
        <v>0</v>
      </c>
      <c r="M106" s="17" t="s">
        <v>16</v>
      </c>
      <c r="N106" s="18">
        <v>0</v>
      </c>
      <c r="O106" s="23">
        <f t="shared" si="14"/>
        <v>0</v>
      </c>
      <c r="P106" s="19"/>
      <c r="Q106" s="43">
        <f t="shared" si="15"/>
        <v>0</v>
      </c>
    </row>
    <row r="107" spans="1:17" ht="24.6" x14ac:dyDescent="0.65">
      <c r="A107" s="10">
        <v>103</v>
      </c>
      <c r="B107" s="10"/>
      <c r="C107" s="19" t="s">
        <v>281</v>
      </c>
      <c r="D107" s="71">
        <f>+'7'!I107</f>
        <v>9</v>
      </c>
      <c r="E107" s="90">
        <v>0</v>
      </c>
      <c r="F107" s="46">
        <f t="shared" si="0"/>
        <v>9</v>
      </c>
      <c r="G107" s="101">
        <v>0</v>
      </c>
      <c r="H107" s="99">
        <v>0</v>
      </c>
      <c r="I107" s="46">
        <f t="shared" si="12"/>
        <v>9</v>
      </c>
      <c r="J107" s="91"/>
      <c r="K107" s="20">
        <v>60</v>
      </c>
      <c r="L107" s="72">
        <f t="shared" si="13"/>
        <v>0</v>
      </c>
      <c r="M107" s="17" t="s">
        <v>16</v>
      </c>
      <c r="N107" s="18">
        <v>0</v>
      </c>
      <c r="O107" s="23">
        <f t="shared" si="14"/>
        <v>0</v>
      </c>
      <c r="P107" s="19"/>
      <c r="Q107" s="43">
        <f t="shared" si="15"/>
        <v>0</v>
      </c>
    </row>
    <row r="108" spans="1:17" ht="24.6" x14ac:dyDescent="0.65">
      <c r="A108" s="10">
        <v>104</v>
      </c>
      <c r="B108" s="10"/>
      <c r="C108" s="19" t="s">
        <v>282</v>
      </c>
      <c r="D108" s="71">
        <f>+'7'!I108</f>
        <v>0</v>
      </c>
      <c r="E108" s="90">
        <v>0</v>
      </c>
      <c r="F108" s="46">
        <f t="shared" si="0"/>
        <v>0</v>
      </c>
      <c r="G108" s="101">
        <v>0</v>
      </c>
      <c r="H108" s="99">
        <v>0</v>
      </c>
      <c r="I108" s="46">
        <f t="shared" si="12"/>
        <v>0</v>
      </c>
      <c r="J108" s="91"/>
      <c r="K108" s="20">
        <v>100</v>
      </c>
      <c r="L108" s="72">
        <f t="shared" si="13"/>
        <v>0</v>
      </c>
      <c r="M108" s="17" t="s">
        <v>16</v>
      </c>
      <c r="N108" s="18">
        <v>0</v>
      </c>
      <c r="O108" s="23">
        <f t="shared" si="14"/>
        <v>0</v>
      </c>
      <c r="P108" s="19"/>
      <c r="Q108" s="43">
        <f t="shared" si="15"/>
        <v>0</v>
      </c>
    </row>
    <row r="109" spans="1:17" ht="24.6" x14ac:dyDescent="0.65">
      <c r="A109" s="10">
        <v>105</v>
      </c>
      <c r="B109" s="10"/>
      <c r="C109" s="19" t="s">
        <v>100</v>
      </c>
      <c r="D109" s="71">
        <f>+'7'!I109</f>
        <v>8</v>
      </c>
      <c r="E109" s="90">
        <v>0</v>
      </c>
      <c r="F109" s="46">
        <f t="shared" si="0"/>
        <v>8</v>
      </c>
      <c r="G109" s="101">
        <v>0</v>
      </c>
      <c r="H109" s="99">
        <v>0</v>
      </c>
      <c r="I109" s="46">
        <f t="shared" si="12"/>
        <v>8</v>
      </c>
      <c r="J109" s="91"/>
      <c r="K109" s="20">
        <v>55</v>
      </c>
      <c r="L109" s="72">
        <f t="shared" si="13"/>
        <v>0</v>
      </c>
      <c r="M109" s="17" t="s">
        <v>16</v>
      </c>
      <c r="N109" s="18">
        <v>0</v>
      </c>
      <c r="O109" s="23">
        <f t="shared" si="14"/>
        <v>0</v>
      </c>
      <c r="P109" s="19"/>
      <c r="Q109" s="43">
        <f t="shared" si="15"/>
        <v>0</v>
      </c>
    </row>
    <row r="110" spans="1:17" ht="24.6" x14ac:dyDescent="0.65">
      <c r="A110" s="10">
        <v>106</v>
      </c>
      <c r="B110" s="10"/>
      <c r="C110" s="19" t="s">
        <v>101</v>
      </c>
      <c r="D110" s="71">
        <f>+'7'!I110</f>
        <v>0</v>
      </c>
      <c r="E110" s="90">
        <v>0</v>
      </c>
      <c r="F110" s="46">
        <f t="shared" si="0"/>
        <v>0</v>
      </c>
      <c r="G110" s="101">
        <v>0</v>
      </c>
      <c r="H110" s="99">
        <v>0</v>
      </c>
      <c r="I110" s="46">
        <f t="shared" si="12"/>
        <v>0</v>
      </c>
      <c r="J110" s="91"/>
      <c r="K110" s="22">
        <v>50</v>
      </c>
      <c r="L110" s="72">
        <f t="shared" si="13"/>
        <v>0</v>
      </c>
      <c r="M110" s="17" t="s">
        <v>16</v>
      </c>
      <c r="N110" s="18">
        <v>0</v>
      </c>
      <c r="O110" s="23">
        <f t="shared" si="14"/>
        <v>0</v>
      </c>
      <c r="P110" s="19"/>
      <c r="Q110" s="43">
        <f t="shared" si="15"/>
        <v>0</v>
      </c>
    </row>
    <row r="111" spans="1:17" ht="24.6" x14ac:dyDescent="0.65">
      <c r="A111" s="10">
        <v>107</v>
      </c>
      <c r="B111" s="10"/>
      <c r="C111" s="19" t="s">
        <v>102</v>
      </c>
      <c r="D111" s="71">
        <f>+'7'!I111</f>
        <v>0</v>
      </c>
      <c r="E111" s="90">
        <v>0</v>
      </c>
      <c r="F111" s="46">
        <f t="shared" si="0"/>
        <v>0</v>
      </c>
      <c r="G111" s="101">
        <v>0</v>
      </c>
      <c r="H111" s="99">
        <v>0</v>
      </c>
      <c r="I111" s="46">
        <f t="shared" si="12"/>
        <v>0</v>
      </c>
      <c r="J111" s="91"/>
      <c r="K111" s="22">
        <v>50</v>
      </c>
      <c r="L111" s="72">
        <f t="shared" si="13"/>
        <v>0</v>
      </c>
      <c r="M111" s="17" t="s">
        <v>16</v>
      </c>
      <c r="N111" s="18">
        <v>0</v>
      </c>
      <c r="O111" s="23">
        <f t="shared" si="14"/>
        <v>0</v>
      </c>
      <c r="P111" s="19"/>
      <c r="Q111" s="43">
        <f t="shared" si="15"/>
        <v>0</v>
      </c>
    </row>
    <row r="112" spans="1:17" ht="24.6" x14ac:dyDescent="0.65">
      <c r="A112" s="10">
        <v>108</v>
      </c>
      <c r="B112" s="10"/>
      <c r="C112" s="19" t="s">
        <v>283</v>
      </c>
      <c r="D112" s="71">
        <f>+'7'!I112</f>
        <v>0</v>
      </c>
      <c r="E112" s="90">
        <v>0</v>
      </c>
      <c r="F112" s="46">
        <f t="shared" si="0"/>
        <v>0</v>
      </c>
      <c r="G112" s="101">
        <v>0</v>
      </c>
      <c r="H112" s="99">
        <v>0</v>
      </c>
      <c r="I112" s="46">
        <f t="shared" si="12"/>
        <v>0</v>
      </c>
      <c r="J112" s="91"/>
      <c r="K112" s="20">
        <v>35</v>
      </c>
      <c r="L112" s="72">
        <f t="shared" si="13"/>
        <v>0</v>
      </c>
      <c r="M112" s="17" t="s">
        <v>16</v>
      </c>
      <c r="N112" s="18">
        <v>0</v>
      </c>
      <c r="O112" s="23">
        <f t="shared" si="14"/>
        <v>0</v>
      </c>
      <c r="P112" s="19"/>
      <c r="Q112" s="43">
        <f t="shared" si="15"/>
        <v>0</v>
      </c>
    </row>
    <row r="113" spans="1:17" ht="24.6" x14ac:dyDescent="0.65">
      <c r="A113" s="10">
        <v>109</v>
      </c>
      <c r="B113" s="10"/>
      <c r="C113" s="19" t="s">
        <v>284</v>
      </c>
      <c r="D113" s="71">
        <f>+'7'!I113</f>
        <v>0</v>
      </c>
      <c r="E113" s="90">
        <v>0</v>
      </c>
      <c r="F113" s="46">
        <f t="shared" si="0"/>
        <v>0</v>
      </c>
      <c r="G113" s="101">
        <v>0</v>
      </c>
      <c r="H113" s="99">
        <v>0</v>
      </c>
      <c r="I113" s="46">
        <f t="shared" si="12"/>
        <v>0</v>
      </c>
      <c r="J113" s="91"/>
      <c r="K113" s="20">
        <v>50</v>
      </c>
      <c r="L113" s="72">
        <f t="shared" si="13"/>
        <v>0</v>
      </c>
      <c r="M113" s="17" t="s">
        <v>16</v>
      </c>
      <c r="N113" s="18">
        <v>0</v>
      </c>
      <c r="O113" s="23">
        <f t="shared" si="14"/>
        <v>0</v>
      </c>
      <c r="P113" s="19"/>
      <c r="Q113" s="43">
        <f t="shared" si="15"/>
        <v>0</v>
      </c>
    </row>
    <row r="114" spans="1:17" ht="24.6" x14ac:dyDescent="0.65">
      <c r="A114" s="10">
        <v>110</v>
      </c>
      <c r="B114" s="10"/>
      <c r="C114" s="19" t="s">
        <v>353</v>
      </c>
      <c r="D114" s="71">
        <f>+'7'!I114</f>
        <v>0</v>
      </c>
      <c r="E114" s="90">
        <v>0</v>
      </c>
      <c r="F114" s="46">
        <f t="shared" si="0"/>
        <v>0</v>
      </c>
      <c r="G114" s="101">
        <v>0</v>
      </c>
      <c r="H114" s="99">
        <v>0</v>
      </c>
      <c r="I114" s="46">
        <f t="shared" si="12"/>
        <v>0</v>
      </c>
      <c r="J114" s="91"/>
      <c r="K114" s="20">
        <v>50</v>
      </c>
      <c r="L114" s="72">
        <f t="shared" si="13"/>
        <v>0</v>
      </c>
      <c r="M114" s="17" t="s">
        <v>16</v>
      </c>
      <c r="N114" s="18">
        <v>0</v>
      </c>
      <c r="O114" s="23">
        <f t="shared" si="14"/>
        <v>0</v>
      </c>
      <c r="P114" s="19"/>
      <c r="Q114" s="43">
        <f t="shared" si="15"/>
        <v>0</v>
      </c>
    </row>
    <row r="115" spans="1:17" ht="24.6" x14ac:dyDescent="0.65">
      <c r="A115" s="10">
        <v>111</v>
      </c>
      <c r="B115" s="10"/>
      <c r="C115" s="19" t="s">
        <v>355</v>
      </c>
      <c r="D115" s="71">
        <f>+'7'!I115</f>
        <v>0</v>
      </c>
      <c r="E115" s="90">
        <v>0</v>
      </c>
      <c r="F115" s="46">
        <f t="shared" si="0"/>
        <v>0</v>
      </c>
      <c r="G115" s="101">
        <v>0</v>
      </c>
      <c r="H115" s="99">
        <v>0</v>
      </c>
      <c r="I115" s="46">
        <f t="shared" si="12"/>
        <v>0</v>
      </c>
      <c r="J115" s="91"/>
      <c r="K115" s="20">
        <v>50</v>
      </c>
      <c r="L115" s="72">
        <f t="shared" si="13"/>
        <v>0</v>
      </c>
      <c r="M115" s="17" t="s">
        <v>16</v>
      </c>
      <c r="N115" s="18">
        <v>0</v>
      </c>
      <c r="O115" s="23">
        <f t="shared" si="14"/>
        <v>0</v>
      </c>
      <c r="P115" s="19"/>
      <c r="Q115" s="43">
        <f t="shared" si="15"/>
        <v>0</v>
      </c>
    </row>
    <row r="116" spans="1:17" ht="24.6" x14ac:dyDescent="0.65">
      <c r="A116" s="10">
        <v>112</v>
      </c>
      <c r="B116" s="10"/>
      <c r="C116" s="19" t="s">
        <v>354</v>
      </c>
      <c r="D116" s="71">
        <f>+'7'!I116</f>
        <v>0</v>
      </c>
      <c r="E116" s="90">
        <v>0</v>
      </c>
      <c r="F116" s="46">
        <f t="shared" si="0"/>
        <v>0</v>
      </c>
      <c r="G116" s="101">
        <v>0</v>
      </c>
      <c r="H116" s="99">
        <v>0</v>
      </c>
      <c r="I116" s="46">
        <f t="shared" si="12"/>
        <v>0</v>
      </c>
      <c r="J116" s="91"/>
      <c r="K116" s="20">
        <v>50</v>
      </c>
      <c r="L116" s="72">
        <f t="shared" si="13"/>
        <v>0</v>
      </c>
      <c r="M116" s="17" t="s">
        <v>16</v>
      </c>
      <c r="N116" s="18">
        <v>0</v>
      </c>
      <c r="O116" s="23">
        <f t="shared" si="14"/>
        <v>0</v>
      </c>
      <c r="P116" s="19"/>
      <c r="Q116" s="43">
        <f t="shared" si="15"/>
        <v>0</v>
      </c>
    </row>
    <row r="117" spans="1:17" ht="24.6" x14ac:dyDescent="0.65">
      <c r="A117" s="10">
        <v>113</v>
      </c>
      <c r="B117" s="10"/>
      <c r="C117" s="19" t="s">
        <v>356</v>
      </c>
      <c r="D117" s="71">
        <f>+'7'!I117</f>
        <v>0</v>
      </c>
      <c r="E117" s="90">
        <v>0</v>
      </c>
      <c r="F117" s="46">
        <f t="shared" si="0"/>
        <v>0</v>
      </c>
      <c r="G117" s="101">
        <v>0</v>
      </c>
      <c r="H117" s="99">
        <v>0</v>
      </c>
      <c r="I117" s="46">
        <f t="shared" si="12"/>
        <v>0</v>
      </c>
      <c r="J117" s="91"/>
      <c r="K117" s="20">
        <v>50</v>
      </c>
      <c r="L117" s="72">
        <f t="shared" si="13"/>
        <v>0</v>
      </c>
      <c r="M117" s="17" t="s">
        <v>16</v>
      </c>
      <c r="N117" s="18">
        <v>0</v>
      </c>
      <c r="O117" s="23">
        <f t="shared" si="14"/>
        <v>0</v>
      </c>
      <c r="P117" s="19"/>
      <c r="Q117" s="43">
        <f t="shared" si="15"/>
        <v>0</v>
      </c>
    </row>
    <row r="118" spans="1:17" ht="24.6" x14ac:dyDescent="0.65">
      <c r="A118" s="10">
        <v>114</v>
      </c>
      <c r="B118" s="10"/>
      <c r="C118" s="19" t="s">
        <v>145</v>
      </c>
      <c r="D118" s="71">
        <f>+'7'!I118</f>
        <v>0</v>
      </c>
      <c r="E118" s="90">
        <v>0</v>
      </c>
      <c r="F118" s="46">
        <f t="shared" si="0"/>
        <v>0</v>
      </c>
      <c r="G118" s="101">
        <v>0</v>
      </c>
      <c r="H118" s="99">
        <v>0</v>
      </c>
      <c r="I118" s="46">
        <f t="shared" si="12"/>
        <v>0</v>
      </c>
      <c r="J118" s="91"/>
      <c r="K118" s="20">
        <v>45</v>
      </c>
      <c r="L118" s="72">
        <f t="shared" si="13"/>
        <v>0</v>
      </c>
      <c r="M118" s="17" t="s">
        <v>16</v>
      </c>
      <c r="N118" s="18">
        <v>0</v>
      </c>
      <c r="O118" s="23">
        <f t="shared" si="14"/>
        <v>0</v>
      </c>
      <c r="P118" s="19"/>
      <c r="Q118" s="43">
        <f t="shared" si="15"/>
        <v>0</v>
      </c>
    </row>
    <row r="119" spans="1:17" ht="24.6" x14ac:dyDescent="0.65">
      <c r="A119" s="10">
        <v>115</v>
      </c>
      <c r="B119" s="10"/>
      <c r="C119" s="19" t="s">
        <v>146</v>
      </c>
      <c r="D119" s="71">
        <f>+'7'!I119</f>
        <v>0</v>
      </c>
      <c r="E119" s="90">
        <v>0</v>
      </c>
      <c r="F119" s="46">
        <f t="shared" si="0"/>
        <v>0</v>
      </c>
      <c r="G119" s="101">
        <v>0</v>
      </c>
      <c r="H119" s="99">
        <v>0</v>
      </c>
      <c r="I119" s="46">
        <f t="shared" si="12"/>
        <v>0</v>
      </c>
      <c r="J119" s="91"/>
      <c r="K119" s="20">
        <v>45</v>
      </c>
      <c r="L119" s="72">
        <f t="shared" si="13"/>
        <v>0</v>
      </c>
      <c r="M119" s="17" t="s">
        <v>16</v>
      </c>
      <c r="N119" s="18">
        <v>0</v>
      </c>
      <c r="O119" s="23">
        <f t="shared" si="14"/>
        <v>0</v>
      </c>
      <c r="P119" s="19"/>
      <c r="Q119" s="43">
        <f t="shared" si="15"/>
        <v>0</v>
      </c>
    </row>
    <row r="120" spans="1:17" ht="24.6" x14ac:dyDescent="0.65">
      <c r="A120" s="10">
        <v>116</v>
      </c>
      <c r="B120" s="10"/>
      <c r="C120" s="19" t="s">
        <v>147</v>
      </c>
      <c r="D120" s="71">
        <f>+'7'!I120</f>
        <v>0</v>
      </c>
      <c r="E120" s="90">
        <v>0</v>
      </c>
      <c r="F120" s="46">
        <f t="shared" si="0"/>
        <v>0</v>
      </c>
      <c r="G120" s="101">
        <v>0</v>
      </c>
      <c r="H120" s="99">
        <v>0</v>
      </c>
      <c r="I120" s="46">
        <f t="shared" si="12"/>
        <v>0</v>
      </c>
      <c r="J120" s="91"/>
      <c r="K120" s="20">
        <v>55</v>
      </c>
      <c r="L120" s="72">
        <f t="shared" si="13"/>
        <v>0</v>
      </c>
      <c r="M120" s="17" t="s">
        <v>16</v>
      </c>
      <c r="N120" s="18">
        <v>0</v>
      </c>
      <c r="O120" s="23">
        <f t="shared" si="14"/>
        <v>0</v>
      </c>
      <c r="P120" s="19"/>
      <c r="Q120" s="43">
        <f t="shared" si="15"/>
        <v>0</v>
      </c>
    </row>
    <row r="121" spans="1:17" ht="24.6" x14ac:dyDescent="0.65">
      <c r="A121" s="10">
        <v>117</v>
      </c>
      <c r="B121" s="10"/>
      <c r="C121" s="19" t="s">
        <v>457</v>
      </c>
      <c r="D121" s="71">
        <f>+'7'!I121</f>
        <v>10</v>
      </c>
      <c r="E121" s="90">
        <v>0</v>
      </c>
      <c r="F121" s="46">
        <f>D121+E121</f>
        <v>10</v>
      </c>
      <c r="G121" s="101">
        <v>0</v>
      </c>
      <c r="H121" s="99">
        <v>0</v>
      </c>
      <c r="I121" s="46">
        <f>+F121-G121-J121-H121</f>
        <v>10</v>
      </c>
      <c r="J121" s="91"/>
      <c r="K121" s="20">
        <v>45</v>
      </c>
      <c r="L121" s="72">
        <f>+K121*J121</f>
        <v>0</v>
      </c>
      <c r="M121" s="17" t="s">
        <v>16</v>
      </c>
      <c r="N121" s="18">
        <v>0</v>
      </c>
      <c r="O121" s="23">
        <f>SUM(L121-N121)</f>
        <v>0</v>
      </c>
      <c r="P121" s="19"/>
      <c r="Q121" s="43">
        <f>+L121*P121</f>
        <v>0</v>
      </c>
    </row>
    <row r="122" spans="1:17" ht="24" customHeight="1" x14ac:dyDescent="0.65">
      <c r="A122" s="10">
        <v>118</v>
      </c>
      <c r="B122" s="10"/>
      <c r="C122" s="19" t="s">
        <v>357</v>
      </c>
      <c r="D122" s="71">
        <f>+'7'!I122</f>
        <v>0</v>
      </c>
      <c r="E122" s="90">
        <v>0</v>
      </c>
      <c r="F122" s="46">
        <f t="shared" si="0"/>
        <v>0</v>
      </c>
      <c r="G122" s="101">
        <v>0</v>
      </c>
      <c r="H122" s="99">
        <v>0</v>
      </c>
      <c r="I122" s="46">
        <f t="shared" si="12"/>
        <v>0</v>
      </c>
      <c r="J122" s="91"/>
      <c r="K122" s="20">
        <v>50</v>
      </c>
      <c r="L122" s="72">
        <f t="shared" si="13"/>
        <v>0</v>
      </c>
      <c r="M122" s="17" t="s">
        <v>16</v>
      </c>
      <c r="N122" s="18">
        <v>0</v>
      </c>
      <c r="O122" s="23">
        <f t="shared" si="14"/>
        <v>0</v>
      </c>
      <c r="P122" s="19"/>
      <c r="Q122" s="43">
        <f t="shared" si="15"/>
        <v>0</v>
      </c>
    </row>
    <row r="123" spans="1:17" ht="24.6" x14ac:dyDescent="0.65">
      <c r="A123" s="10">
        <v>119</v>
      </c>
      <c r="B123" s="10"/>
      <c r="C123" s="19" t="s">
        <v>376</v>
      </c>
      <c r="D123" s="71">
        <f>+'7'!I123</f>
        <v>0</v>
      </c>
      <c r="E123" s="90">
        <v>0</v>
      </c>
      <c r="F123" s="46">
        <f t="shared" si="0"/>
        <v>0</v>
      </c>
      <c r="G123" s="101">
        <v>0</v>
      </c>
      <c r="H123" s="99">
        <v>0</v>
      </c>
      <c r="I123" s="46">
        <f t="shared" si="12"/>
        <v>0</v>
      </c>
      <c r="J123" s="91"/>
      <c r="K123" s="20">
        <v>50</v>
      </c>
      <c r="L123" s="72">
        <f t="shared" si="13"/>
        <v>0</v>
      </c>
      <c r="M123" s="17" t="s">
        <v>16</v>
      </c>
      <c r="N123" s="18">
        <v>0</v>
      </c>
      <c r="O123" s="23">
        <f t="shared" si="14"/>
        <v>0</v>
      </c>
      <c r="P123" s="19"/>
      <c r="Q123" s="43">
        <f t="shared" si="15"/>
        <v>0</v>
      </c>
    </row>
    <row r="124" spans="1:17" ht="24.6" x14ac:dyDescent="0.65">
      <c r="A124" s="10">
        <v>120</v>
      </c>
      <c r="B124" s="10"/>
      <c r="C124" s="19" t="s">
        <v>377</v>
      </c>
      <c r="D124" s="71">
        <f>+'7'!I124</f>
        <v>0</v>
      </c>
      <c r="E124" s="90">
        <v>0</v>
      </c>
      <c r="F124" s="46">
        <f t="shared" si="0"/>
        <v>0</v>
      </c>
      <c r="G124" s="101">
        <v>0</v>
      </c>
      <c r="H124" s="99">
        <v>0</v>
      </c>
      <c r="I124" s="46">
        <f t="shared" si="12"/>
        <v>0</v>
      </c>
      <c r="J124" s="91"/>
      <c r="K124" s="20">
        <v>50</v>
      </c>
      <c r="L124" s="72">
        <f t="shared" si="13"/>
        <v>0</v>
      </c>
      <c r="M124" s="17" t="s">
        <v>16</v>
      </c>
      <c r="N124" s="18">
        <v>0</v>
      </c>
      <c r="O124" s="23">
        <f t="shared" si="14"/>
        <v>0</v>
      </c>
      <c r="P124" s="19"/>
      <c r="Q124" s="43">
        <f t="shared" si="15"/>
        <v>0</v>
      </c>
    </row>
    <row r="125" spans="1:17" ht="24.6" x14ac:dyDescent="0.65">
      <c r="A125" s="10">
        <v>121</v>
      </c>
      <c r="B125" s="10"/>
      <c r="C125" s="19" t="s">
        <v>133</v>
      </c>
      <c r="D125" s="71">
        <f>+'7'!I125</f>
        <v>0</v>
      </c>
      <c r="E125" s="90">
        <v>0</v>
      </c>
      <c r="F125" s="46">
        <f t="shared" si="0"/>
        <v>0</v>
      </c>
      <c r="G125" s="101">
        <v>0</v>
      </c>
      <c r="H125" s="99">
        <v>0</v>
      </c>
      <c r="I125" s="46">
        <f t="shared" si="12"/>
        <v>0</v>
      </c>
      <c r="J125" s="91"/>
      <c r="K125" s="20">
        <v>40</v>
      </c>
      <c r="L125" s="72">
        <f t="shared" si="13"/>
        <v>0</v>
      </c>
      <c r="M125" s="17" t="s">
        <v>16</v>
      </c>
      <c r="N125" s="18">
        <v>0</v>
      </c>
      <c r="O125" s="23">
        <f t="shared" si="14"/>
        <v>0</v>
      </c>
      <c r="P125" s="19"/>
      <c r="Q125" s="43">
        <f t="shared" si="15"/>
        <v>0</v>
      </c>
    </row>
    <row r="126" spans="1:17" ht="24.6" x14ac:dyDescent="0.65">
      <c r="A126" s="10">
        <v>122</v>
      </c>
      <c r="B126" s="10"/>
      <c r="C126" s="19" t="s">
        <v>285</v>
      </c>
      <c r="D126" s="71">
        <f>+'7'!I126</f>
        <v>0</v>
      </c>
      <c r="E126" s="90">
        <v>0</v>
      </c>
      <c r="F126" s="46">
        <f t="shared" si="0"/>
        <v>0</v>
      </c>
      <c r="G126" s="101">
        <v>0</v>
      </c>
      <c r="H126" s="99">
        <v>0</v>
      </c>
      <c r="I126" s="46">
        <f t="shared" si="12"/>
        <v>0</v>
      </c>
      <c r="J126" s="91"/>
      <c r="K126" s="20">
        <v>40</v>
      </c>
      <c r="L126" s="72">
        <f t="shared" si="13"/>
        <v>0</v>
      </c>
      <c r="M126" s="17" t="s">
        <v>16</v>
      </c>
      <c r="N126" s="18">
        <v>0</v>
      </c>
      <c r="O126" s="23">
        <f t="shared" si="14"/>
        <v>0</v>
      </c>
      <c r="P126" s="19"/>
      <c r="Q126" s="43">
        <f t="shared" si="15"/>
        <v>0</v>
      </c>
    </row>
    <row r="127" spans="1:17" ht="24.6" x14ac:dyDescent="0.65">
      <c r="A127" s="10">
        <v>123</v>
      </c>
      <c r="B127" s="10"/>
      <c r="C127" s="19" t="s">
        <v>108</v>
      </c>
      <c r="D127" s="71">
        <f>+'7'!I127</f>
        <v>0</v>
      </c>
      <c r="E127" s="90">
        <v>0</v>
      </c>
      <c r="F127" s="46">
        <f t="shared" si="0"/>
        <v>0</v>
      </c>
      <c r="G127" s="101">
        <v>0</v>
      </c>
      <c r="H127" s="99">
        <v>0</v>
      </c>
      <c r="I127" s="46">
        <f t="shared" si="12"/>
        <v>0</v>
      </c>
      <c r="J127" s="91"/>
      <c r="K127" s="20">
        <v>40</v>
      </c>
      <c r="L127" s="72">
        <f t="shared" si="13"/>
        <v>0</v>
      </c>
      <c r="M127" s="17" t="s">
        <v>16</v>
      </c>
      <c r="N127" s="18">
        <v>0</v>
      </c>
      <c r="O127" s="23">
        <f t="shared" si="14"/>
        <v>0</v>
      </c>
      <c r="P127" s="19"/>
      <c r="Q127" s="43">
        <f t="shared" si="15"/>
        <v>0</v>
      </c>
    </row>
    <row r="128" spans="1:17" ht="24.6" x14ac:dyDescent="0.65">
      <c r="A128" s="10">
        <v>124</v>
      </c>
      <c r="B128" s="10"/>
      <c r="C128" s="19" t="s">
        <v>245</v>
      </c>
      <c r="D128" s="71">
        <f>+'7'!I128</f>
        <v>0</v>
      </c>
      <c r="E128" s="90">
        <v>0</v>
      </c>
      <c r="F128" s="46">
        <f t="shared" si="0"/>
        <v>0</v>
      </c>
      <c r="G128" s="101">
        <v>0</v>
      </c>
      <c r="H128" s="99">
        <v>0</v>
      </c>
      <c r="I128" s="46">
        <f t="shared" si="12"/>
        <v>0</v>
      </c>
      <c r="J128" s="91"/>
      <c r="K128" s="20">
        <v>40</v>
      </c>
      <c r="L128" s="72">
        <f t="shared" si="13"/>
        <v>0</v>
      </c>
      <c r="M128" s="17" t="s">
        <v>16</v>
      </c>
      <c r="N128" s="18">
        <v>0</v>
      </c>
      <c r="O128" s="23">
        <f t="shared" si="14"/>
        <v>0</v>
      </c>
      <c r="P128" s="19"/>
      <c r="Q128" s="43">
        <f t="shared" si="15"/>
        <v>0</v>
      </c>
    </row>
    <row r="129" spans="1:17" ht="24.6" x14ac:dyDescent="0.65">
      <c r="A129" s="10">
        <v>125</v>
      </c>
      <c r="B129" s="10"/>
      <c r="C129" s="19" t="s">
        <v>286</v>
      </c>
      <c r="D129" s="71">
        <f>+'7'!I129</f>
        <v>0</v>
      </c>
      <c r="E129" s="90">
        <v>0</v>
      </c>
      <c r="F129" s="46">
        <f t="shared" si="0"/>
        <v>0</v>
      </c>
      <c r="G129" s="101">
        <v>0</v>
      </c>
      <c r="H129" s="99">
        <v>0</v>
      </c>
      <c r="I129" s="46">
        <f t="shared" si="12"/>
        <v>0</v>
      </c>
      <c r="J129" s="91"/>
      <c r="K129" s="20">
        <v>55</v>
      </c>
      <c r="L129" s="72">
        <f t="shared" si="13"/>
        <v>0</v>
      </c>
      <c r="M129" s="17" t="s">
        <v>16</v>
      </c>
      <c r="N129" s="18">
        <v>0</v>
      </c>
      <c r="O129" s="23">
        <f t="shared" si="14"/>
        <v>0</v>
      </c>
      <c r="P129" s="19"/>
      <c r="Q129" s="43">
        <f t="shared" si="15"/>
        <v>0</v>
      </c>
    </row>
    <row r="130" spans="1:17" ht="24.6" x14ac:dyDescent="0.65">
      <c r="A130" s="10">
        <v>126</v>
      </c>
      <c r="B130" s="10"/>
      <c r="C130" s="19" t="s">
        <v>121</v>
      </c>
      <c r="D130" s="71">
        <f>+'7'!I130</f>
        <v>0</v>
      </c>
      <c r="E130" s="90">
        <v>0</v>
      </c>
      <c r="F130" s="46">
        <f t="shared" si="0"/>
        <v>0</v>
      </c>
      <c r="G130" s="101">
        <v>0</v>
      </c>
      <c r="H130" s="99">
        <v>0</v>
      </c>
      <c r="I130" s="46">
        <f t="shared" si="12"/>
        <v>0</v>
      </c>
      <c r="J130" s="91"/>
      <c r="K130" s="20">
        <v>60</v>
      </c>
      <c r="L130" s="72">
        <f t="shared" si="13"/>
        <v>0</v>
      </c>
      <c r="M130" s="17" t="s">
        <v>16</v>
      </c>
      <c r="N130" s="18">
        <v>0</v>
      </c>
      <c r="O130" s="23">
        <f t="shared" si="14"/>
        <v>0</v>
      </c>
      <c r="P130" s="19"/>
      <c r="Q130" s="43">
        <f t="shared" si="15"/>
        <v>0</v>
      </c>
    </row>
    <row r="131" spans="1:17" ht="24.6" x14ac:dyDescent="0.65">
      <c r="A131" s="10">
        <v>127</v>
      </c>
      <c r="B131" s="10" t="s">
        <v>529</v>
      </c>
      <c r="C131" s="19" t="s">
        <v>113</v>
      </c>
      <c r="D131" s="71">
        <f>+'7'!I131</f>
        <v>0</v>
      </c>
      <c r="E131" s="90">
        <v>0</v>
      </c>
      <c r="F131" s="46">
        <f t="shared" si="0"/>
        <v>0</v>
      </c>
      <c r="G131" s="101">
        <v>0</v>
      </c>
      <c r="H131" s="99">
        <v>0</v>
      </c>
      <c r="I131" s="46">
        <f t="shared" si="12"/>
        <v>0</v>
      </c>
      <c r="J131" s="91"/>
      <c r="K131" s="20">
        <v>50</v>
      </c>
      <c r="L131" s="72">
        <f t="shared" si="13"/>
        <v>0</v>
      </c>
      <c r="M131" s="17" t="s">
        <v>16</v>
      </c>
      <c r="N131" s="18">
        <v>0</v>
      </c>
      <c r="O131" s="23">
        <f t="shared" si="14"/>
        <v>0</v>
      </c>
      <c r="P131" s="19"/>
      <c r="Q131" s="43">
        <f t="shared" si="15"/>
        <v>0</v>
      </c>
    </row>
    <row r="132" spans="1:17" ht="24.6" x14ac:dyDescent="0.65">
      <c r="A132" s="10">
        <v>128</v>
      </c>
      <c r="B132" s="10"/>
      <c r="C132" s="19" t="s">
        <v>114</v>
      </c>
      <c r="D132" s="71">
        <f>+'7'!I132</f>
        <v>0</v>
      </c>
      <c r="E132" s="90">
        <v>0</v>
      </c>
      <c r="F132" s="46">
        <f t="shared" si="0"/>
        <v>0</v>
      </c>
      <c r="G132" s="101">
        <v>0</v>
      </c>
      <c r="H132" s="99">
        <v>0</v>
      </c>
      <c r="I132" s="46">
        <f t="shared" si="12"/>
        <v>0</v>
      </c>
      <c r="J132" s="91"/>
      <c r="K132" s="20">
        <v>100</v>
      </c>
      <c r="L132" s="72">
        <f t="shared" si="13"/>
        <v>0</v>
      </c>
      <c r="M132" s="17" t="s">
        <v>16</v>
      </c>
      <c r="N132" s="18">
        <v>0</v>
      </c>
      <c r="O132" s="23">
        <f t="shared" si="14"/>
        <v>0</v>
      </c>
      <c r="P132" s="19"/>
      <c r="Q132" s="43">
        <f t="shared" si="15"/>
        <v>0</v>
      </c>
    </row>
    <row r="133" spans="1:17" ht="24.6" x14ac:dyDescent="0.65">
      <c r="A133" s="10">
        <v>129</v>
      </c>
      <c r="B133" s="10"/>
      <c r="C133" s="19" t="s">
        <v>198</v>
      </c>
      <c r="D133" s="71">
        <f>+'7'!I133</f>
        <v>0</v>
      </c>
      <c r="E133" s="90">
        <v>0</v>
      </c>
      <c r="F133" s="46">
        <f t="shared" si="0"/>
        <v>0</v>
      </c>
      <c r="G133" s="101">
        <v>0</v>
      </c>
      <c r="H133" s="99">
        <v>0</v>
      </c>
      <c r="I133" s="46">
        <f t="shared" si="12"/>
        <v>0</v>
      </c>
      <c r="J133" s="91"/>
      <c r="K133" s="20">
        <v>25</v>
      </c>
      <c r="L133" s="72">
        <f t="shared" si="13"/>
        <v>0</v>
      </c>
      <c r="M133" s="17" t="s">
        <v>16</v>
      </c>
      <c r="N133" s="18">
        <v>0</v>
      </c>
      <c r="O133" s="23">
        <f t="shared" si="14"/>
        <v>0</v>
      </c>
      <c r="P133" s="19"/>
      <c r="Q133" s="43">
        <f t="shared" si="15"/>
        <v>0</v>
      </c>
    </row>
    <row r="134" spans="1:17" ht="24.6" x14ac:dyDescent="0.65">
      <c r="A134" s="10">
        <v>130</v>
      </c>
      <c r="B134" s="10" t="s">
        <v>532</v>
      </c>
      <c r="C134" s="19" t="s">
        <v>287</v>
      </c>
      <c r="D134" s="71">
        <f>+'7'!I134</f>
        <v>0</v>
      </c>
      <c r="E134" s="90">
        <v>0</v>
      </c>
      <c r="F134" s="46">
        <f t="shared" si="0"/>
        <v>0</v>
      </c>
      <c r="G134" s="101">
        <v>0</v>
      </c>
      <c r="H134" s="99">
        <v>0</v>
      </c>
      <c r="I134" s="46">
        <f t="shared" si="12"/>
        <v>0</v>
      </c>
      <c r="J134" s="91"/>
      <c r="K134" s="20">
        <v>50</v>
      </c>
      <c r="L134" s="72">
        <f t="shared" si="13"/>
        <v>0</v>
      </c>
      <c r="M134" s="17" t="s">
        <v>16</v>
      </c>
      <c r="N134" s="18">
        <v>0</v>
      </c>
      <c r="O134" s="23">
        <f t="shared" si="14"/>
        <v>0</v>
      </c>
      <c r="P134" s="19"/>
      <c r="Q134" s="43">
        <f t="shared" si="15"/>
        <v>0</v>
      </c>
    </row>
    <row r="135" spans="1:17" ht="24.6" x14ac:dyDescent="0.65">
      <c r="A135" s="10">
        <v>131</v>
      </c>
      <c r="B135" s="10"/>
      <c r="C135" s="19" t="s">
        <v>288</v>
      </c>
      <c r="D135" s="71">
        <f>+'7'!I135</f>
        <v>0</v>
      </c>
      <c r="E135" s="90">
        <v>0</v>
      </c>
      <c r="F135" s="46">
        <f t="shared" si="0"/>
        <v>0</v>
      </c>
      <c r="G135" s="101">
        <v>0</v>
      </c>
      <c r="H135" s="99">
        <v>0</v>
      </c>
      <c r="I135" s="46">
        <f t="shared" si="12"/>
        <v>0</v>
      </c>
      <c r="J135" s="91"/>
      <c r="K135" s="22">
        <v>40</v>
      </c>
      <c r="L135" s="72">
        <f t="shared" si="13"/>
        <v>0</v>
      </c>
      <c r="M135" s="17" t="s">
        <v>16</v>
      </c>
      <c r="N135" s="18">
        <v>0</v>
      </c>
      <c r="O135" s="23">
        <f t="shared" si="14"/>
        <v>0</v>
      </c>
      <c r="P135" s="19"/>
      <c r="Q135" s="43">
        <f t="shared" si="15"/>
        <v>0</v>
      </c>
    </row>
    <row r="136" spans="1:17" ht="24.6" x14ac:dyDescent="0.65">
      <c r="A136" s="10">
        <v>132</v>
      </c>
      <c r="B136" s="10" t="s">
        <v>531</v>
      </c>
      <c r="C136" s="19" t="s">
        <v>289</v>
      </c>
      <c r="D136" s="71">
        <f>+'7'!I136</f>
        <v>11</v>
      </c>
      <c r="E136" s="90">
        <v>0</v>
      </c>
      <c r="F136" s="46">
        <f t="shared" si="0"/>
        <v>11</v>
      </c>
      <c r="G136" s="101">
        <v>0</v>
      </c>
      <c r="H136" s="99">
        <v>0</v>
      </c>
      <c r="I136" s="46">
        <f t="shared" si="12"/>
        <v>11</v>
      </c>
      <c r="J136" s="91"/>
      <c r="K136" s="22">
        <v>50</v>
      </c>
      <c r="L136" s="72">
        <f t="shared" si="13"/>
        <v>0</v>
      </c>
      <c r="M136" s="17" t="s">
        <v>16</v>
      </c>
      <c r="N136" s="18">
        <v>0</v>
      </c>
      <c r="O136" s="23">
        <f t="shared" si="14"/>
        <v>0</v>
      </c>
      <c r="P136" s="19"/>
      <c r="Q136" s="43">
        <f t="shared" si="15"/>
        <v>0</v>
      </c>
    </row>
    <row r="137" spans="1:17" ht="24.6" x14ac:dyDescent="0.65">
      <c r="A137" s="10">
        <v>133</v>
      </c>
      <c r="B137" s="10" t="s">
        <v>533</v>
      </c>
      <c r="C137" s="19" t="s">
        <v>290</v>
      </c>
      <c r="D137" s="71">
        <f>+'7'!I137</f>
        <v>2</v>
      </c>
      <c r="E137" s="90">
        <v>0</v>
      </c>
      <c r="F137" s="46">
        <f t="shared" si="0"/>
        <v>2</v>
      </c>
      <c r="G137" s="101">
        <v>0</v>
      </c>
      <c r="H137" s="99">
        <v>0</v>
      </c>
      <c r="I137" s="46">
        <f t="shared" ref="I137:I200" si="16">+F137-G137-J137-H137</f>
        <v>2</v>
      </c>
      <c r="J137" s="91"/>
      <c r="K137" s="20">
        <v>60</v>
      </c>
      <c r="L137" s="72">
        <f t="shared" si="13"/>
        <v>0</v>
      </c>
      <c r="M137" s="17" t="s">
        <v>16</v>
      </c>
      <c r="N137" s="18">
        <v>0</v>
      </c>
      <c r="O137" s="23">
        <f t="shared" si="14"/>
        <v>0</v>
      </c>
      <c r="P137" s="19"/>
      <c r="Q137" s="43">
        <f t="shared" si="15"/>
        <v>0</v>
      </c>
    </row>
    <row r="138" spans="1:17" ht="24.6" x14ac:dyDescent="0.65">
      <c r="A138" s="10">
        <v>134</v>
      </c>
      <c r="B138" s="10"/>
      <c r="C138" s="19" t="s">
        <v>344</v>
      </c>
      <c r="D138" s="71">
        <f>+'7'!I138</f>
        <v>0</v>
      </c>
      <c r="E138" s="90">
        <v>0</v>
      </c>
      <c r="F138" s="46">
        <f t="shared" si="0"/>
        <v>0</v>
      </c>
      <c r="G138" s="101">
        <v>0</v>
      </c>
      <c r="H138" s="99">
        <v>0</v>
      </c>
      <c r="I138" s="46">
        <f t="shared" si="16"/>
        <v>0</v>
      </c>
      <c r="J138" s="91"/>
      <c r="K138" s="20">
        <v>50</v>
      </c>
      <c r="L138" s="72">
        <f t="shared" ref="L138:L201" si="17">+K138*J138</f>
        <v>0</v>
      </c>
      <c r="M138" s="17" t="s">
        <v>16</v>
      </c>
      <c r="N138" s="18">
        <v>0</v>
      </c>
      <c r="O138" s="23">
        <f t="shared" ref="O138:O201" si="18">SUM(L138-N138)</f>
        <v>0</v>
      </c>
      <c r="P138" s="19"/>
      <c r="Q138" s="43">
        <f t="shared" ref="Q138:Q201" si="19">+L138*P138</f>
        <v>0</v>
      </c>
    </row>
    <row r="139" spans="1:17" ht="24.6" x14ac:dyDescent="0.65">
      <c r="A139" s="10">
        <v>135</v>
      </c>
      <c r="B139" s="10"/>
      <c r="C139" s="19" t="s">
        <v>134</v>
      </c>
      <c r="D139" s="71">
        <f>+'7'!I139</f>
        <v>0</v>
      </c>
      <c r="E139" s="90">
        <v>0</v>
      </c>
      <c r="F139" s="46">
        <f t="shared" si="0"/>
        <v>0</v>
      </c>
      <c r="G139" s="101">
        <v>0</v>
      </c>
      <c r="H139" s="99">
        <v>0</v>
      </c>
      <c r="I139" s="46">
        <f t="shared" si="16"/>
        <v>0</v>
      </c>
      <c r="J139" s="91"/>
      <c r="K139" s="20">
        <v>35</v>
      </c>
      <c r="L139" s="72">
        <f t="shared" si="17"/>
        <v>0</v>
      </c>
      <c r="M139" s="17" t="s">
        <v>16</v>
      </c>
      <c r="N139" s="18">
        <v>0</v>
      </c>
      <c r="O139" s="23">
        <f t="shared" si="18"/>
        <v>0</v>
      </c>
      <c r="P139" s="19"/>
      <c r="Q139" s="43">
        <f t="shared" si="19"/>
        <v>0</v>
      </c>
    </row>
    <row r="140" spans="1:17" ht="24.6" x14ac:dyDescent="0.65">
      <c r="A140" s="10">
        <v>136</v>
      </c>
      <c r="B140" s="10" t="s">
        <v>534</v>
      </c>
      <c r="C140" s="19" t="s">
        <v>359</v>
      </c>
      <c r="D140" s="71">
        <f>+'7'!I140</f>
        <v>0</v>
      </c>
      <c r="E140" s="90">
        <v>0</v>
      </c>
      <c r="F140" s="46">
        <f t="shared" si="0"/>
        <v>0</v>
      </c>
      <c r="G140" s="101">
        <v>0</v>
      </c>
      <c r="H140" s="99">
        <v>0</v>
      </c>
      <c r="I140" s="46">
        <f t="shared" si="16"/>
        <v>0</v>
      </c>
      <c r="J140" s="91"/>
      <c r="K140" s="20">
        <v>10</v>
      </c>
      <c r="L140" s="72">
        <f t="shared" si="17"/>
        <v>0</v>
      </c>
      <c r="M140" s="17" t="s">
        <v>16</v>
      </c>
      <c r="N140" s="18">
        <v>0</v>
      </c>
      <c r="O140" s="23">
        <f t="shared" si="18"/>
        <v>0</v>
      </c>
      <c r="P140" s="19"/>
      <c r="Q140" s="43">
        <f t="shared" si="19"/>
        <v>0</v>
      </c>
    </row>
    <row r="141" spans="1:17" ht="24.6" x14ac:dyDescent="0.65">
      <c r="A141" s="10">
        <v>137</v>
      </c>
      <c r="B141" s="10"/>
      <c r="C141" s="19" t="s">
        <v>358</v>
      </c>
      <c r="D141" s="71">
        <f>+'7'!I141</f>
        <v>0</v>
      </c>
      <c r="E141" s="90">
        <v>0</v>
      </c>
      <c r="F141" s="46">
        <f t="shared" si="0"/>
        <v>0</v>
      </c>
      <c r="G141" s="101">
        <v>0</v>
      </c>
      <c r="H141" s="99">
        <v>0</v>
      </c>
      <c r="I141" s="46">
        <f t="shared" si="16"/>
        <v>0</v>
      </c>
      <c r="J141" s="91"/>
      <c r="K141" s="20">
        <v>10</v>
      </c>
      <c r="L141" s="72">
        <f t="shared" si="17"/>
        <v>0</v>
      </c>
      <c r="M141" s="17" t="s">
        <v>16</v>
      </c>
      <c r="N141" s="18">
        <v>0</v>
      </c>
      <c r="O141" s="23">
        <f t="shared" si="18"/>
        <v>0</v>
      </c>
      <c r="P141" s="19"/>
      <c r="Q141" s="43">
        <f t="shared" si="19"/>
        <v>0</v>
      </c>
    </row>
    <row r="142" spans="1:17" ht="24.6" x14ac:dyDescent="0.65">
      <c r="A142" s="10">
        <v>138</v>
      </c>
      <c r="B142" s="10"/>
      <c r="C142" s="19" t="s">
        <v>193</v>
      </c>
      <c r="D142" s="71">
        <f>+'7'!I142</f>
        <v>0</v>
      </c>
      <c r="E142" s="90">
        <v>0</v>
      </c>
      <c r="F142" s="46">
        <f t="shared" si="0"/>
        <v>0</v>
      </c>
      <c r="G142" s="101">
        <v>0</v>
      </c>
      <c r="H142" s="99">
        <v>0</v>
      </c>
      <c r="I142" s="46">
        <f t="shared" si="16"/>
        <v>0</v>
      </c>
      <c r="J142" s="91"/>
      <c r="K142" s="20">
        <v>10</v>
      </c>
      <c r="L142" s="72">
        <f t="shared" si="17"/>
        <v>0</v>
      </c>
      <c r="M142" s="17" t="s">
        <v>16</v>
      </c>
      <c r="N142" s="18">
        <v>0</v>
      </c>
      <c r="O142" s="23">
        <f t="shared" si="18"/>
        <v>0</v>
      </c>
      <c r="P142" s="19"/>
      <c r="Q142" s="43">
        <f t="shared" si="19"/>
        <v>0</v>
      </c>
    </row>
    <row r="143" spans="1:17" ht="24.6" x14ac:dyDescent="0.65">
      <c r="A143" s="10">
        <v>139</v>
      </c>
      <c r="B143" s="10"/>
      <c r="C143" s="19" t="s">
        <v>196</v>
      </c>
      <c r="D143" s="71">
        <f>+'7'!I143</f>
        <v>0</v>
      </c>
      <c r="E143" s="90">
        <v>0</v>
      </c>
      <c r="F143" s="46">
        <f t="shared" si="0"/>
        <v>0</v>
      </c>
      <c r="G143" s="101">
        <v>0</v>
      </c>
      <c r="H143" s="99">
        <v>0</v>
      </c>
      <c r="I143" s="46">
        <f t="shared" si="16"/>
        <v>0</v>
      </c>
      <c r="J143" s="91"/>
      <c r="K143" s="20">
        <v>10</v>
      </c>
      <c r="L143" s="72">
        <f t="shared" si="17"/>
        <v>0</v>
      </c>
      <c r="M143" s="17" t="s">
        <v>16</v>
      </c>
      <c r="N143" s="18">
        <v>0</v>
      </c>
      <c r="O143" s="23">
        <f t="shared" si="18"/>
        <v>0</v>
      </c>
      <c r="P143" s="19"/>
      <c r="Q143" s="43">
        <f t="shared" si="19"/>
        <v>0</v>
      </c>
    </row>
    <row r="144" spans="1:17" ht="24.6" x14ac:dyDescent="0.65">
      <c r="A144" s="10">
        <v>140</v>
      </c>
      <c r="B144" s="10"/>
      <c r="C144" s="19" t="s">
        <v>195</v>
      </c>
      <c r="D144" s="71">
        <f>+'7'!I144</f>
        <v>0</v>
      </c>
      <c r="E144" s="90">
        <v>0</v>
      </c>
      <c r="F144" s="46">
        <f t="shared" si="0"/>
        <v>0</v>
      </c>
      <c r="G144" s="101">
        <v>0</v>
      </c>
      <c r="H144" s="99">
        <v>0</v>
      </c>
      <c r="I144" s="46">
        <f t="shared" si="16"/>
        <v>0</v>
      </c>
      <c r="J144" s="91"/>
      <c r="K144" s="20">
        <v>10</v>
      </c>
      <c r="L144" s="72">
        <f t="shared" si="17"/>
        <v>0</v>
      </c>
      <c r="M144" s="17" t="s">
        <v>16</v>
      </c>
      <c r="N144" s="18">
        <v>0</v>
      </c>
      <c r="O144" s="23">
        <f t="shared" si="18"/>
        <v>0</v>
      </c>
      <c r="P144" s="19"/>
      <c r="Q144" s="43">
        <f t="shared" si="19"/>
        <v>0</v>
      </c>
    </row>
    <row r="145" spans="1:17" ht="24.75" customHeight="1" x14ac:dyDescent="0.65">
      <c r="A145" s="10">
        <v>141</v>
      </c>
      <c r="B145" s="10"/>
      <c r="C145" s="19" t="s">
        <v>197</v>
      </c>
      <c r="D145" s="71">
        <f>+'7'!I145</f>
        <v>0</v>
      </c>
      <c r="E145" s="90">
        <v>0</v>
      </c>
      <c r="F145" s="46">
        <f t="shared" si="0"/>
        <v>0</v>
      </c>
      <c r="G145" s="101">
        <v>0</v>
      </c>
      <c r="H145" s="99">
        <v>0</v>
      </c>
      <c r="I145" s="46">
        <f t="shared" si="16"/>
        <v>0</v>
      </c>
      <c r="J145" s="91"/>
      <c r="K145" s="20">
        <v>10</v>
      </c>
      <c r="L145" s="72">
        <f t="shared" si="17"/>
        <v>0</v>
      </c>
      <c r="M145" s="17" t="s">
        <v>16</v>
      </c>
      <c r="N145" s="18">
        <v>0</v>
      </c>
      <c r="O145" s="23">
        <f t="shared" si="18"/>
        <v>0</v>
      </c>
      <c r="P145" s="19"/>
      <c r="Q145" s="43">
        <f t="shared" si="19"/>
        <v>0</v>
      </c>
    </row>
    <row r="146" spans="1:17" ht="24.75" customHeight="1" x14ac:dyDescent="0.65">
      <c r="A146" s="10">
        <v>142</v>
      </c>
      <c r="B146" s="10"/>
      <c r="C146" s="19" t="s">
        <v>194</v>
      </c>
      <c r="D146" s="71">
        <f>+'7'!I146</f>
        <v>0</v>
      </c>
      <c r="E146" s="90">
        <v>0</v>
      </c>
      <c r="F146" s="46">
        <f t="shared" si="0"/>
        <v>0</v>
      </c>
      <c r="G146" s="101">
        <v>0</v>
      </c>
      <c r="H146" s="99">
        <v>0</v>
      </c>
      <c r="I146" s="46">
        <f t="shared" si="16"/>
        <v>0</v>
      </c>
      <c r="J146" s="91"/>
      <c r="K146" s="20">
        <v>10</v>
      </c>
      <c r="L146" s="72">
        <f t="shared" si="17"/>
        <v>0</v>
      </c>
      <c r="M146" s="17" t="s">
        <v>16</v>
      </c>
      <c r="N146" s="18">
        <v>0</v>
      </c>
      <c r="O146" s="23">
        <f t="shared" si="18"/>
        <v>0</v>
      </c>
      <c r="P146" s="19"/>
      <c r="Q146" s="43">
        <f t="shared" si="19"/>
        <v>0</v>
      </c>
    </row>
    <row r="147" spans="1:17" ht="24.75" customHeight="1" x14ac:dyDescent="0.65">
      <c r="A147" s="10">
        <v>143</v>
      </c>
      <c r="B147" s="10"/>
      <c r="C147" s="19" t="s">
        <v>291</v>
      </c>
      <c r="D147" s="71">
        <f>+'7'!I147</f>
        <v>0</v>
      </c>
      <c r="E147" s="90">
        <v>0</v>
      </c>
      <c r="F147" s="46">
        <f t="shared" si="0"/>
        <v>0</v>
      </c>
      <c r="G147" s="101">
        <v>0</v>
      </c>
      <c r="H147" s="99">
        <v>0</v>
      </c>
      <c r="I147" s="46">
        <f t="shared" si="16"/>
        <v>0</v>
      </c>
      <c r="J147" s="91"/>
      <c r="K147" s="20">
        <v>10</v>
      </c>
      <c r="L147" s="72">
        <f t="shared" si="17"/>
        <v>0</v>
      </c>
      <c r="M147" s="17" t="s">
        <v>16</v>
      </c>
      <c r="N147" s="18">
        <v>0</v>
      </c>
      <c r="O147" s="23">
        <f t="shared" si="18"/>
        <v>0</v>
      </c>
      <c r="P147" s="19"/>
      <c r="Q147" s="43">
        <f t="shared" si="19"/>
        <v>0</v>
      </c>
    </row>
    <row r="148" spans="1:17" ht="24.75" customHeight="1" x14ac:dyDescent="0.65">
      <c r="A148" s="10">
        <v>144</v>
      </c>
      <c r="B148" s="10"/>
      <c r="C148" s="19" t="s">
        <v>141</v>
      </c>
      <c r="D148" s="71">
        <f>+'7'!I148</f>
        <v>0</v>
      </c>
      <c r="E148" s="90">
        <v>0</v>
      </c>
      <c r="F148" s="46">
        <f t="shared" ref="F148:F211" si="20">D148+E148</f>
        <v>0</v>
      </c>
      <c r="G148" s="101">
        <v>0</v>
      </c>
      <c r="H148" s="99">
        <v>0</v>
      </c>
      <c r="I148" s="46">
        <f t="shared" si="16"/>
        <v>0</v>
      </c>
      <c r="J148" s="91"/>
      <c r="K148" s="20">
        <v>40</v>
      </c>
      <c r="L148" s="72">
        <f t="shared" si="17"/>
        <v>0</v>
      </c>
      <c r="M148" s="17" t="s">
        <v>16</v>
      </c>
      <c r="N148" s="18">
        <v>0</v>
      </c>
      <c r="O148" s="23">
        <f t="shared" si="18"/>
        <v>0</v>
      </c>
      <c r="P148" s="19"/>
      <c r="Q148" s="43">
        <f t="shared" si="19"/>
        <v>0</v>
      </c>
    </row>
    <row r="149" spans="1:17" ht="24.75" customHeight="1" x14ac:dyDescent="0.65">
      <c r="A149" s="10">
        <v>145</v>
      </c>
      <c r="B149" s="10"/>
      <c r="C149" s="19" t="s">
        <v>142</v>
      </c>
      <c r="D149" s="71">
        <f>+'7'!I149</f>
        <v>0</v>
      </c>
      <c r="E149" s="90">
        <v>0</v>
      </c>
      <c r="F149" s="46">
        <f t="shared" si="20"/>
        <v>0</v>
      </c>
      <c r="G149" s="101">
        <v>0</v>
      </c>
      <c r="H149" s="99">
        <v>0</v>
      </c>
      <c r="I149" s="46">
        <f t="shared" si="16"/>
        <v>0</v>
      </c>
      <c r="J149" s="91"/>
      <c r="K149" s="20">
        <v>50</v>
      </c>
      <c r="L149" s="72">
        <f t="shared" si="17"/>
        <v>0</v>
      </c>
      <c r="M149" s="17" t="s">
        <v>16</v>
      </c>
      <c r="N149" s="18">
        <v>0</v>
      </c>
      <c r="O149" s="23">
        <f t="shared" si="18"/>
        <v>0</v>
      </c>
      <c r="P149" s="19"/>
      <c r="Q149" s="43">
        <f t="shared" si="19"/>
        <v>0</v>
      </c>
    </row>
    <row r="150" spans="1:17" ht="24.6" x14ac:dyDescent="0.65">
      <c r="A150" s="10">
        <v>146</v>
      </c>
      <c r="B150" s="10"/>
      <c r="C150" s="19" t="s">
        <v>135</v>
      </c>
      <c r="D150" s="71">
        <f>+'7'!I150</f>
        <v>0</v>
      </c>
      <c r="E150" s="90">
        <v>0</v>
      </c>
      <c r="F150" s="46">
        <f t="shared" si="20"/>
        <v>0</v>
      </c>
      <c r="G150" s="101">
        <v>0</v>
      </c>
      <c r="H150" s="99">
        <v>0</v>
      </c>
      <c r="I150" s="46">
        <f t="shared" si="16"/>
        <v>0</v>
      </c>
      <c r="J150" s="91"/>
      <c r="K150" s="20">
        <v>55</v>
      </c>
      <c r="L150" s="72">
        <f t="shared" si="17"/>
        <v>0</v>
      </c>
      <c r="M150" s="17" t="s">
        <v>16</v>
      </c>
      <c r="N150" s="18">
        <v>0</v>
      </c>
      <c r="O150" s="23">
        <f t="shared" si="18"/>
        <v>0</v>
      </c>
      <c r="P150" s="19"/>
      <c r="Q150" s="43">
        <f t="shared" si="19"/>
        <v>0</v>
      </c>
    </row>
    <row r="151" spans="1:17" ht="24.6" x14ac:dyDescent="0.65">
      <c r="A151" s="10">
        <v>147</v>
      </c>
      <c r="B151" s="10"/>
      <c r="C151" s="19" t="s">
        <v>144</v>
      </c>
      <c r="D151" s="71">
        <f>+'7'!I151</f>
        <v>0</v>
      </c>
      <c r="E151" s="90">
        <v>0</v>
      </c>
      <c r="F151" s="46">
        <f t="shared" si="20"/>
        <v>0</v>
      </c>
      <c r="G151" s="101">
        <v>0</v>
      </c>
      <c r="H151" s="99">
        <v>0</v>
      </c>
      <c r="I151" s="46">
        <f t="shared" si="16"/>
        <v>0</v>
      </c>
      <c r="J151" s="91"/>
      <c r="K151" s="20">
        <v>55</v>
      </c>
      <c r="L151" s="72">
        <f t="shared" si="17"/>
        <v>0</v>
      </c>
      <c r="M151" s="17" t="s">
        <v>16</v>
      </c>
      <c r="N151" s="18">
        <v>0</v>
      </c>
      <c r="O151" s="23">
        <f t="shared" si="18"/>
        <v>0</v>
      </c>
      <c r="P151" s="19"/>
      <c r="Q151" s="43">
        <f t="shared" si="19"/>
        <v>0</v>
      </c>
    </row>
    <row r="152" spans="1:17" ht="24.6" x14ac:dyDescent="0.65">
      <c r="A152" s="10">
        <v>148</v>
      </c>
      <c r="B152" s="10"/>
      <c r="C152" s="19" t="s">
        <v>143</v>
      </c>
      <c r="D152" s="71">
        <f>+'7'!I152</f>
        <v>0</v>
      </c>
      <c r="E152" s="90">
        <v>0</v>
      </c>
      <c r="F152" s="46">
        <f t="shared" si="20"/>
        <v>0</v>
      </c>
      <c r="G152" s="101">
        <v>0</v>
      </c>
      <c r="H152" s="99">
        <v>0</v>
      </c>
      <c r="I152" s="46">
        <f t="shared" si="16"/>
        <v>0</v>
      </c>
      <c r="J152" s="91"/>
      <c r="K152" s="20">
        <v>55</v>
      </c>
      <c r="L152" s="72">
        <f t="shared" si="17"/>
        <v>0</v>
      </c>
      <c r="M152" s="17" t="s">
        <v>16</v>
      </c>
      <c r="N152" s="18">
        <v>0</v>
      </c>
      <c r="O152" s="23">
        <f t="shared" si="18"/>
        <v>0</v>
      </c>
      <c r="P152" s="19"/>
      <c r="Q152" s="43">
        <f t="shared" si="19"/>
        <v>0</v>
      </c>
    </row>
    <row r="153" spans="1:17" ht="24.6" x14ac:dyDescent="0.65">
      <c r="A153" s="10">
        <v>149</v>
      </c>
      <c r="B153" s="10"/>
      <c r="C153" s="19" t="s">
        <v>137</v>
      </c>
      <c r="D153" s="71">
        <f>+'7'!I153</f>
        <v>0</v>
      </c>
      <c r="E153" s="90">
        <v>0</v>
      </c>
      <c r="F153" s="46">
        <f t="shared" si="20"/>
        <v>0</v>
      </c>
      <c r="G153" s="101">
        <v>0</v>
      </c>
      <c r="H153" s="99">
        <v>0</v>
      </c>
      <c r="I153" s="46">
        <f t="shared" si="16"/>
        <v>0</v>
      </c>
      <c r="J153" s="91"/>
      <c r="K153" s="20">
        <v>30</v>
      </c>
      <c r="L153" s="72">
        <f t="shared" si="17"/>
        <v>0</v>
      </c>
      <c r="M153" s="17" t="s">
        <v>16</v>
      </c>
      <c r="N153" s="18">
        <v>0</v>
      </c>
      <c r="O153" s="23">
        <f t="shared" si="18"/>
        <v>0</v>
      </c>
      <c r="P153" s="19"/>
      <c r="Q153" s="43">
        <f t="shared" si="19"/>
        <v>0</v>
      </c>
    </row>
    <row r="154" spans="1:17" ht="24.6" x14ac:dyDescent="0.65">
      <c r="A154" s="10">
        <v>150</v>
      </c>
      <c r="B154" s="10" t="s">
        <v>530</v>
      </c>
      <c r="C154" s="19" t="s">
        <v>292</v>
      </c>
      <c r="D154" s="71">
        <f>+'7'!I154</f>
        <v>0</v>
      </c>
      <c r="E154" s="90">
        <v>0</v>
      </c>
      <c r="F154" s="46">
        <f t="shared" si="20"/>
        <v>0</v>
      </c>
      <c r="G154" s="101">
        <v>0</v>
      </c>
      <c r="H154" s="99">
        <v>0</v>
      </c>
      <c r="I154" s="46">
        <f t="shared" si="16"/>
        <v>0</v>
      </c>
      <c r="J154" s="91"/>
      <c r="K154" s="20">
        <v>25</v>
      </c>
      <c r="L154" s="72">
        <f t="shared" si="17"/>
        <v>0</v>
      </c>
      <c r="M154" s="17" t="s">
        <v>16</v>
      </c>
      <c r="N154" s="18">
        <v>0</v>
      </c>
      <c r="O154" s="23">
        <f t="shared" si="18"/>
        <v>0</v>
      </c>
      <c r="P154" s="19"/>
      <c r="Q154" s="43">
        <f t="shared" si="19"/>
        <v>0</v>
      </c>
    </row>
    <row r="155" spans="1:17" ht="24.6" x14ac:dyDescent="0.65">
      <c r="A155" s="10">
        <v>151</v>
      </c>
      <c r="B155" s="10" t="s">
        <v>535</v>
      </c>
      <c r="C155" s="19" t="s">
        <v>293</v>
      </c>
      <c r="D155" s="71">
        <f>+'7'!I155</f>
        <v>0</v>
      </c>
      <c r="E155" s="90">
        <v>0</v>
      </c>
      <c r="F155" s="46">
        <f t="shared" si="20"/>
        <v>0</v>
      </c>
      <c r="G155" s="101">
        <v>0</v>
      </c>
      <c r="H155" s="99">
        <v>0</v>
      </c>
      <c r="I155" s="46">
        <f t="shared" si="16"/>
        <v>0</v>
      </c>
      <c r="J155" s="91"/>
      <c r="K155" s="20">
        <v>25</v>
      </c>
      <c r="L155" s="72">
        <f t="shared" si="17"/>
        <v>0</v>
      </c>
      <c r="M155" s="17" t="s">
        <v>16</v>
      </c>
      <c r="N155" s="18">
        <v>0</v>
      </c>
      <c r="O155" s="23">
        <f t="shared" si="18"/>
        <v>0</v>
      </c>
      <c r="P155" s="19"/>
      <c r="Q155" s="43">
        <f t="shared" si="19"/>
        <v>0</v>
      </c>
    </row>
    <row r="156" spans="1:17" ht="24.6" x14ac:dyDescent="0.65">
      <c r="A156" s="10">
        <v>152</v>
      </c>
      <c r="B156" s="10"/>
      <c r="C156" s="19" t="s">
        <v>294</v>
      </c>
      <c r="D156" s="71">
        <f>+'7'!I156</f>
        <v>0</v>
      </c>
      <c r="E156" s="90">
        <v>0</v>
      </c>
      <c r="F156" s="46">
        <f t="shared" si="20"/>
        <v>0</v>
      </c>
      <c r="G156" s="101">
        <v>0</v>
      </c>
      <c r="H156" s="99">
        <v>0</v>
      </c>
      <c r="I156" s="46">
        <f t="shared" si="16"/>
        <v>0</v>
      </c>
      <c r="J156" s="91"/>
      <c r="K156" s="20">
        <v>55</v>
      </c>
      <c r="L156" s="72">
        <f t="shared" si="17"/>
        <v>0</v>
      </c>
      <c r="M156" s="17" t="s">
        <v>16</v>
      </c>
      <c r="N156" s="18">
        <v>0</v>
      </c>
      <c r="O156" s="23">
        <f t="shared" si="18"/>
        <v>0</v>
      </c>
      <c r="P156" s="19"/>
      <c r="Q156" s="43">
        <f t="shared" si="19"/>
        <v>0</v>
      </c>
    </row>
    <row r="157" spans="1:17" ht="24.6" x14ac:dyDescent="0.65">
      <c r="A157" s="10">
        <v>153</v>
      </c>
      <c r="B157" s="10" t="s">
        <v>536</v>
      </c>
      <c r="C157" s="19" t="s">
        <v>295</v>
      </c>
      <c r="D157" s="71">
        <f>+'7'!I157</f>
        <v>0</v>
      </c>
      <c r="E157" s="90">
        <v>0</v>
      </c>
      <c r="F157" s="46">
        <f t="shared" si="20"/>
        <v>0</v>
      </c>
      <c r="G157" s="101">
        <v>0</v>
      </c>
      <c r="H157" s="99">
        <v>0</v>
      </c>
      <c r="I157" s="46">
        <f t="shared" si="16"/>
        <v>0</v>
      </c>
      <c r="J157" s="91"/>
      <c r="K157" s="20">
        <v>50</v>
      </c>
      <c r="L157" s="72">
        <f t="shared" si="17"/>
        <v>0</v>
      </c>
      <c r="M157" s="17" t="s">
        <v>16</v>
      </c>
      <c r="N157" s="18">
        <v>0</v>
      </c>
      <c r="O157" s="23">
        <f t="shared" si="18"/>
        <v>0</v>
      </c>
      <c r="P157" s="19"/>
      <c r="Q157" s="43">
        <f t="shared" si="19"/>
        <v>0</v>
      </c>
    </row>
    <row r="158" spans="1:17" ht="24.6" x14ac:dyDescent="0.65">
      <c r="A158" s="10">
        <v>154</v>
      </c>
      <c r="B158" s="10"/>
      <c r="C158" s="19" t="s">
        <v>363</v>
      </c>
      <c r="D158" s="71">
        <f>+'7'!I158</f>
        <v>0</v>
      </c>
      <c r="E158" s="90">
        <v>0</v>
      </c>
      <c r="F158" s="46">
        <f t="shared" si="20"/>
        <v>0</v>
      </c>
      <c r="G158" s="101">
        <v>0</v>
      </c>
      <c r="H158" s="99">
        <v>0</v>
      </c>
      <c r="I158" s="46">
        <f t="shared" si="16"/>
        <v>0</v>
      </c>
      <c r="J158" s="91"/>
      <c r="K158" s="20">
        <v>65</v>
      </c>
      <c r="L158" s="72">
        <f t="shared" si="17"/>
        <v>0</v>
      </c>
      <c r="M158" s="17" t="s">
        <v>16</v>
      </c>
      <c r="N158" s="18">
        <v>0</v>
      </c>
      <c r="O158" s="23">
        <f t="shared" si="18"/>
        <v>0</v>
      </c>
      <c r="P158" s="19"/>
      <c r="Q158" s="43">
        <f t="shared" si="19"/>
        <v>0</v>
      </c>
    </row>
    <row r="159" spans="1:17" ht="24.6" x14ac:dyDescent="0.65">
      <c r="A159" s="10">
        <v>155</v>
      </c>
      <c r="B159" s="10"/>
      <c r="C159" s="19" t="s">
        <v>364</v>
      </c>
      <c r="D159" s="71">
        <f>+'7'!I159</f>
        <v>0</v>
      </c>
      <c r="E159" s="90">
        <v>0</v>
      </c>
      <c r="F159" s="46">
        <f t="shared" si="20"/>
        <v>0</v>
      </c>
      <c r="G159" s="101">
        <v>0</v>
      </c>
      <c r="H159" s="99">
        <v>0</v>
      </c>
      <c r="I159" s="46">
        <f t="shared" si="16"/>
        <v>0</v>
      </c>
      <c r="J159" s="91"/>
      <c r="K159" s="20">
        <v>50</v>
      </c>
      <c r="L159" s="72">
        <f t="shared" si="17"/>
        <v>0</v>
      </c>
      <c r="M159" s="17" t="s">
        <v>16</v>
      </c>
      <c r="N159" s="18">
        <v>0</v>
      </c>
      <c r="O159" s="23">
        <f t="shared" si="18"/>
        <v>0</v>
      </c>
      <c r="P159" s="19"/>
      <c r="Q159" s="43">
        <f t="shared" si="19"/>
        <v>0</v>
      </c>
    </row>
    <row r="160" spans="1:17" ht="24.6" x14ac:dyDescent="0.65">
      <c r="A160" s="10">
        <v>156</v>
      </c>
      <c r="B160" s="10"/>
      <c r="C160" s="19" t="s">
        <v>365</v>
      </c>
      <c r="D160" s="71">
        <f>+'7'!I160</f>
        <v>0</v>
      </c>
      <c r="E160" s="90">
        <v>0</v>
      </c>
      <c r="F160" s="46">
        <f t="shared" si="20"/>
        <v>0</v>
      </c>
      <c r="G160" s="101">
        <v>0</v>
      </c>
      <c r="H160" s="99">
        <v>0</v>
      </c>
      <c r="I160" s="46">
        <f t="shared" si="16"/>
        <v>0</v>
      </c>
      <c r="J160" s="91"/>
      <c r="K160" s="20">
        <v>50</v>
      </c>
      <c r="L160" s="72">
        <f t="shared" si="17"/>
        <v>0</v>
      </c>
      <c r="M160" s="17" t="s">
        <v>16</v>
      </c>
      <c r="N160" s="18">
        <v>0</v>
      </c>
      <c r="O160" s="23">
        <f t="shared" si="18"/>
        <v>0</v>
      </c>
      <c r="P160" s="19"/>
      <c r="Q160" s="43">
        <f t="shared" si="19"/>
        <v>0</v>
      </c>
    </row>
    <row r="161" spans="1:17" ht="24.6" x14ac:dyDescent="0.65">
      <c r="A161" s="10">
        <v>157</v>
      </c>
      <c r="B161" s="10"/>
      <c r="C161" s="19" t="s">
        <v>366</v>
      </c>
      <c r="D161" s="71">
        <f>+'7'!I161</f>
        <v>0</v>
      </c>
      <c r="E161" s="90">
        <v>0</v>
      </c>
      <c r="F161" s="46">
        <f t="shared" si="20"/>
        <v>0</v>
      </c>
      <c r="G161" s="101">
        <v>0</v>
      </c>
      <c r="H161" s="99">
        <v>0</v>
      </c>
      <c r="I161" s="46">
        <f t="shared" si="16"/>
        <v>0</v>
      </c>
      <c r="J161" s="91"/>
      <c r="K161" s="20">
        <v>60</v>
      </c>
      <c r="L161" s="72">
        <f t="shared" si="17"/>
        <v>0</v>
      </c>
      <c r="M161" s="17" t="s">
        <v>16</v>
      </c>
      <c r="N161" s="18">
        <v>0</v>
      </c>
      <c r="O161" s="23">
        <f t="shared" si="18"/>
        <v>0</v>
      </c>
      <c r="P161" s="19"/>
      <c r="Q161" s="43">
        <f t="shared" si="19"/>
        <v>0</v>
      </c>
    </row>
    <row r="162" spans="1:17" ht="24.6" x14ac:dyDescent="0.65">
      <c r="A162" s="10">
        <v>158</v>
      </c>
      <c r="B162" s="10"/>
      <c r="C162" s="19" t="s">
        <v>367</v>
      </c>
      <c r="D162" s="71">
        <f>+'7'!I162</f>
        <v>0</v>
      </c>
      <c r="E162" s="90">
        <v>0</v>
      </c>
      <c r="F162" s="46">
        <f t="shared" si="20"/>
        <v>0</v>
      </c>
      <c r="G162" s="101">
        <v>0</v>
      </c>
      <c r="H162" s="99">
        <v>0</v>
      </c>
      <c r="I162" s="46">
        <f t="shared" si="16"/>
        <v>0</v>
      </c>
      <c r="J162" s="91"/>
      <c r="K162" s="20">
        <v>60</v>
      </c>
      <c r="L162" s="72">
        <f t="shared" si="17"/>
        <v>0</v>
      </c>
      <c r="M162" s="17" t="s">
        <v>16</v>
      </c>
      <c r="N162" s="18">
        <v>0</v>
      </c>
      <c r="O162" s="23">
        <f t="shared" si="18"/>
        <v>0</v>
      </c>
      <c r="P162" s="19"/>
      <c r="Q162" s="43">
        <f t="shared" si="19"/>
        <v>0</v>
      </c>
    </row>
    <row r="163" spans="1:17" ht="24.6" x14ac:dyDescent="0.65">
      <c r="A163" s="10">
        <v>159</v>
      </c>
      <c r="B163" s="10"/>
      <c r="C163" s="19" t="s">
        <v>360</v>
      </c>
      <c r="D163" s="71">
        <f>+'7'!I163</f>
        <v>0</v>
      </c>
      <c r="E163" s="90">
        <v>0</v>
      </c>
      <c r="F163" s="46">
        <f t="shared" si="20"/>
        <v>0</v>
      </c>
      <c r="G163" s="101">
        <v>0</v>
      </c>
      <c r="H163" s="99">
        <v>0</v>
      </c>
      <c r="I163" s="46">
        <f t="shared" si="16"/>
        <v>0</v>
      </c>
      <c r="J163" s="91"/>
      <c r="K163" s="20">
        <v>40</v>
      </c>
      <c r="L163" s="72">
        <f t="shared" si="17"/>
        <v>0</v>
      </c>
      <c r="M163" s="17" t="s">
        <v>16</v>
      </c>
      <c r="N163" s="18">
        <v>0</v>
      </c>
      <c r="O163" s="23">
        <f t="shared" si="18"/>
        <v>0</v>
      </c>
      <c r="P163" s="19"/>
      <c r="Q163" s="43">
        <f t="shared" si="19"/>
        <v>0</v>
      </c>
    </row>
    <row r="164" spans="1:17" ht="24.6" x14ac:dyDescent="0.65">
      <c r="A164" s="10">
        <v>160</v>
      </c>
      <c r="B164" s="10"/>
      <c r="C164" s="19" t="s">
        <v>148</v>
      </c>
      <c r="D164" s="71">
        <f>+'7'!I164</f>
        <v>0</v>
      </c>
      <c r="E164" s="90">
        <v>0</v>
      </c>
      <c r="F164" s="46">
        <f t="shared" si="20"/>
        <v>0</v>
      </c>
      <c r="G164" s="101">
        <v>0</v>
      </c>
      <c r="H164" s="99">
        <v>0</v>
      </c>
      <c r="I164" s="46">
        <f t="shared" si="16"/>
        <v>0</v>
      </c>
      <c r="J164" s="91"/>
      <c r="K164" s="20">
        <v>45</v>
      </c>
      <c r="L164" s="72">
        <f t="shared" si="17"/>
        <v>0</v>
      </c>
      <c r="M164" s="17" t="s">
        <v>16</v>
      </c>
      <c r="N164" s="18">
        <v>0</v>
      </c>
      <c r="O164" s="23">
        <f t="shared" si="18"/>
        <v>0</v>
      </c>
      <c r="P164" s="19"/>
      <c r="Q164" s="43">
        <f t="shared" si="19"/>
        <v>0</v>
      </c>
    </row>
    <row r="165" spans="1:17" ht="24.6" x14ac:dyDescent="0.65">
      <c r="A165" s="10">
        <v>161</v>
      </c>
      <c r="B165" s="10"/>
      <c r="C165" s="19" t="s">
        <v>149</v>
      </c>
      <c r="D165" s="71">
        <f>+'7'!I165</f>
        <v>0</v>
      </c>
      <c r="E165" s="90">
        <v>0</v>
      </c>
      <c r="F165" s="46">
        <f t="shared" si="20"/>
        <v>0</v>
      </c>
      <c r="G165" s="101">
        <v>0</v>
      </c>
      <c r="H165" s="99">
        <v>0</v>
      </c>
      <c r="I165" s="46">
        <f t="shared" si="16"/>
        <v>0</v>
      </c>
      <c r="J165" s="91"/>
      <c r="K165" s="20">
        <v>45</v>
      </c>
      <c r="L165" s="72">
        <f t="shared" si="17"/>
        <v>0</v>
      </c>
      <c r="M165" s="17" t="s">
        <v>16</v>
      </c>
      <c r="N165" s="18">
        <v>0</v>
      </c>
      <c r="O165" s="23">
        <f t="shared" si="18"/>
        <v>0</v>
      </c>
      <c r="P165" s="19"/>
      <c r="Q165" s="43">
        <f t="shared" si="19"/>
        <v>0</v>
      </c>
    </row>
    <row r="166" spans="1:17" ht="24.6" x14ac:dyDescent="0.65">
      <c r="A166" s="10">
        <v>162</v>
      </c>
      <c r="B166" s="10"/>
      <c r="C166" s="19" t="s">
        <v>150</v>
      </c>
      <c r="D166" s="71">
        <f>+'7'!I166</f>
        <v>0</v>
      </c>
      <c r="E166" s="90">
        <v>0</v>
      </c>
      <c r="F166" s="46">
        <f t="shared" si="20"/>
        <v>0</v>
      </c>
      <c r="G166" s="101">
        <v>0</v>
      </c>
      <c r="H166" s="99">
        <v>0</v>
      </c>
      <c r="I166" s="46">
        <f t="shared" si="16"/>
        <v>0</v>
      </c>
      <c r="J166" s="91"/>
      <c r="K166" s="20">
        <v>45</v>
      </c>
      <c r="L166" s="72">
        <f t="shared" si="17"/>
        <v>0</v>
      </c>
      <c r="M166" s="17" t="s">
        <v>16</v>
      </c>
      <c r="N166" s="18">
        <v>0</v>
      </c>
      <c r="O166" s="23">
        <f t="shared" si="18"/>
        <v>0</v>
      </c>
      <c r="P166" s="19"/>
      <c r="Q166" s="43">
        <f t="shared" si="19"/>
        <v>0</v>
      </c>
    </row>
    <row r="167" spans="1:17" ht="24.6" x14ac:dyDescent="0.65">
      <c r="A167" s="10">
        <v>163</v>
      </c>
      <c r="B167" s="10"/>
      <c r="C167" s="19" t="s">
        <v>151</v>
      </c>
      <c r="D167" s="71">
        <f>+'7'!I167</f>
        <v>0</v>
      </c>
      <c r="E167" s="90">
        <v>0</v>
      </c>
      <c r="F167" s="46">
        <f t="shared" si="20"/>
        <v>0</v>
      </c>
      <c r="G167" s="101">
        <v>0</v>
      </c>
      <c r="H167" s="99">
        <v>0</v>
      </c>
      <c r="I167" s="46">
        <f t="shared" si="16"/>
        <v>0</v>
      </c>
      <c r="J167" s="91"/>
      <c r="K167" s="20">
        <v>45</v>
      </c>
      <c r="L167" s="72">
        <f t="shared" si="17"/>
        <v>0</v>
      </c>
      <c r="M167" s="17" t="s">
        <v>16</v>
      </c>
      <c r="N167" s="18">
        <v>0</v>
      </c>
      <c r="O167" s="23">
        <f t="shared" si="18"/>
        <v>0</v>
      </c>
      <c r="P167" s="19"/>
      <c r="Q167" s="43">
        <f t="shared" si="19"/>
        <v>0</v>
      </c>
    </row>
    <row r="168" spans="1:17" ht="24.6" x14ac:dyDescent="0.65">
      <c r="A168" s="10">
        <v>164</v>
      </c>
      <c r="B168" s="10"/>
      <c r="C168" s="19" t="s">
        <v>152</v>
      </c>
      <c r="D168" s="71">
        <f>+'7'!I168</f>
        <v>0</v>
      </c>
      <c r="E168" s="90">
        <v>0</v>
      </c>
      <c r="F168" s="46">
        <f t="shared" si="20"/>
        <v>0</v>
      </c>
      <c r="G168" s="101">
        <v>0</v>
      </c>
      <c r="H168" s="99">
        <v>0</v>
      </c>
      <c r="I168" s="46">
        <f t="shared" si="16"/>
        <v>0</v>
      </c>
      <c r="J168" s="91"/>
      <c r="K168" s="20">
        <v>45</v>
      </c>
      <c r="L168" s="72">
        <f t="shared" si="17"/>
        <v>0</v>
      </c>
      <c r="M168" s="17" t="s">
        <v>16</v>
      </c>
      <c r="N168" s="18">
        <v>0</v>
      </c>
      <c r="O168" s="23">
        <f t="shared" si="18"/>
        <v>0</v>
      </c>
      <c r="P168" s="19"/>
      <c r="Q168" s="43">
        <f t="shared" si="19"/>
        <v>0</v>
      </c>
    </row>
    <row r="169" spans="1:17" ht="24.6" x14ac:dyDescent="0.65">
      <c r="A169" s="10">
        <v>165</v>
      </c>
      <c r="B169" s="10"/>
      <c r="C169" s="19" t="s">
        <v>153</v>
      </c>
      <c r="D169" s="71">
        <f>+'7'!I169</f>
        <v>0</v>
      </c>
      <c r="E169" s="90">
        <v>0</v>
      </c>
      <c r="F169" s="46">
        <f t="shared" si="20"/>
        <v>0</v>
      </c>
      <c r="G169" s="101">
        <v>0</v>
      </c>
      <c r="H169" s="99">
        <v>0</v>
      </c>
      <c r="I169" s="46">
        <f t="shared" si="16"/>
        <v>0</v>
      </c>
      <c r="J169" s="91"/>
      <c r="K169" s="20">
        <v>45</v>
      </c>
      <c r="L169" s="72">
        <f t="shared" si="17"/>
        <v>0</v>
      </c>
      <c r="M169" s="17" t="s">
        <v>16</v>
      </c>
      <c r="N169" s="18">
        <v>0</v>
      </c>
      <c r="O169" s="23">
        <f t="shared" si="18"/>
        <v>0</v>
      </c>
      <c r="P169" s="19"/>
      <c r="Q169" s="43">
        <f t="shared" si="19"/>
        <v>0</v>
      </c>
    </row>
    <row r="170" spans="1:17" ht="24.6" x14ac:dyDescent="0.65">
      <c r="A170" s="10">
        <v>166</v>
      </c>
      <c r="B170" s="10"/>
      <c r="C170" s="19" t="s">
        <v>118</v>
      </c>
      <c r="D170" s="71">
        <f>+'7'!I170</f>
        <v>0</v>
      </c>
      <c r="E170" s="90">
        <v>0</v>
      </c>
      <c r="F170" s="46">
        <f t="shared" si="20"/>
        <v>0</v>
      </c>
      <c r="G170" s="101">
        <v>0</v>
      </c>
      <c r="H170" s="99">
        <v>0</v>
      </c>
      <c r="I170" s="46">
        <f t="shared" si="16"/>
        <v>0</v>
      </c>
      <c r="J170" s="91"/>
      <c r="K170" s="20">
        <v>100</v>
      </c>
      <c r="L170" s="72">
        <f t="shared" si="17"/>
        <v>0</v>
      </c>
      <c r="M170" s="17" t="s">
        <v>16</v>
      </c>
      <c r="N170" s="18">
        <v>0</v>
      </c>
      <c r="O170" s="23">
        <f t="shared" si="18"/>
        <v>0</v>
      </c>
      <c r="P170" s="19"/>
      <c r="Q170" s="43">
        <f t="shared" si="19"/>
        <v>0</v>
      </c>
    </row>
    <row r="171" spans="1:17" ht="24.6" x14ac:dyDescent="0.65">
      <c r="A171" s="10">
        <v>167</v>
      </c>
      <c r="B171" s="10"/>
      <c r="C171" s="19" t="s">
        <v>112</v>
      </c>
      <c r="D171" s="71">
        <f>+'7'!I171</f>
        <v>0</v>
      </c>
      <c r="E171" s="90">
        <v>0</v>
      </c>
      <c r="F171" s="46">
        <f t="shared" si="20"/>
        <v>0</v>
      </c>
      <c r="G171" s="101">
        <v>0</v>
      </c>
      <c r="H171" s="99">
        <v>0</v>
      </c>
      <c r="I171" s="46">
        <f t="shared" si="16"/>
        <v>0</v>
      </c>
      <c r="J171" s="91"/>
      <c r="K171" s="20">
        <v>55</v>
      </c>
      <c r="L171" s="72">
        <f t="shared" si="17"/>
        <v>0</v>
      </c>
      <c r="M171" s="17" t="s">
        <v>16</v>
      </c>
      <c r="N171" s="18">
        <v>0</v>
      </c>
      <c r="O171" s="23">
        <f t="shared" si="18"/>
        <v>0</v>
      </c>
      <c r="P171" s="19"/>
      <c r="Q171" s="43">
        <f t="shared" si="19"/>
        <v>0</v>
      </c>
    </row>
    <row r="172" spans="1:17" ht="24.6" x14ac:dyDescent="0.65">
      <c r="A172" s="10">
        <v>168</v>
      </c>
      <c r="B172" s="10"/>
      <c r="C172" s="19" t="s">
        <v>120</v>
      </c>
      <c r="D172" s="71">
        <f>+'7'!I172</f>
        <v>0</v>
      </c>
      <c r="E172" s="90">
        <v>0</v>
      </c>
      <c r="F172" s="46">
        <f t="shared" si="20"/>
        <v>0</v>
      </c>
      <c r="G172" s="101">
        <v>0</v>
      </c>
      <c r="H172" s="99">
        <v>0</v>
      </c>
      <c r="I172" s="46">
        <f t="shared" si="16"/>
        <v>0</v>
      </c>
      <c r="J172" s="91"/>
      <c r="K172" s="20">
        <v>80</v>
      </c>
      <c r="L172" s="72">
        <f t="shared" si="17"/>
        <v>0</v>
      </c>
      <c r="M172" s="17" t="s">
        <v>16</v>
      </c>
      <c r="N172" s="18">
        <v>0</v>
      </c>
      <c r="O172" s="23">
        <f t="shared" si="18"/>
        <v>0</v>
      </c>
      <c r="P172" s="19"/>
      <c r="Q172" s="43">
        <f t="shared" si="19"/>
        <v>0</v>
      </c>
    </row>
    <row r="173" spans="1:17" ht="24.6" x14ac:dyDescent="0.65">
      <c r="A173" s="10">
        <v>169</v>
      </c>
      <c r="B173" s="10"/>
      <c r="C173" s="19" t="s">
        <v>139</v>
      </c>
      <c r="D173" s="71">
        <f>+'7'!I173</f>
        <v>0</v>
      </c>
      <c r="E173" s="90">
        <v>0</v>
      </c>
      <c r="F173" s="46">
        <f t="shared" si="20"/>
        <v>0</v>
      </c>
      <c r="G173" s="101">
        <v>0</v>
      </c>
      <c r="H173" s="99">
        <v>0</v>
      </c>
      <c r="I173" s="46">
        <f t="shared" si="16"/>
        <v>0</v>
      </c>
      <c r="J173" s="91"/>
      <c r="K173" s="20">
        <v>10</v>
      </c>
      <c r="L173" s="72">
        <f t="shared" si="17"/>
        <v>0</v>
      </c>
      <c r="M173" s="17" t="s">
        <v>16</v>
      </c>
      <c r="N173" s="18">
        <v>0</v>
      </c>
      <c r="O173" s="23">
        <f t="shared" si="18"/>
        <v>0</v>
      </c>
      <c r="P173" s="19"/>
      <c r="Q173" s="43">
        <f t="shared" si="19"/>
        <v>0</v>
      </c>
    </row>
    <row r="174" spans="1:17" ht="24.6" x14ac:dyDescent="0.65">
      <c r="A174" s="10">
        <v>170</v>
      </c>
      <c r="B174" s="10"/>
      <c r="C174" s="19" t="s">
        <v>261</v>
      </c>
      <c r="D174" s="71">
        <f>+'7'!I174</f>
        <v>0</v>
      </c>
      <c r="E174" s="90">
        <v>0</v>
      </c>
      <c r="F174" s="46">
        <f t="shared" si="20"/>
        <v>0</v>
      </c>
      <c r="G174" s="101">
        <v>0</v>
      </c>
      <c r="H174" s="99">
        <v>0</v>
      </c>
      <c r="I174" s="46">
        <f t="shared" si="16"/>
        <v>0</v>
      </c>
      <c r="J174" s="91"/>
      <c r="K174" s="20">
        <v>35</v>
      </c>
      <c r="L174" s="72">
        <f t="shared" si="17"/>
        <v>0</v>
      </c>
      <c r="M174" s="17" t="s">
        <v>16</v>
      </c>
      <c r="N174" s="18">
        <v>0</v>
      </c>
      <c r="O174" s="23">
        <f t="shared" si="18"/>
        <v>0</v>
      </c>
      <c r="P174" s="19"/>
      <c r="Q174" s="43">
        <f t="shared" si="19"/>
        <v>0</v>
      </c>
    </row>
    <row r="175" spans="1:17" ht="24.6" x14ac:dyDescent="0.65">
      <c r="A175" s="10">
        <v>171</v>
      </c>
      <c r="B175" s="10"/>
      <c r="C175" s="19" t="s">
        <v>262</v>
      </c>
      <c r="D175" s="71">
        <f>+'7'!I175</f>
        <v>1</v>
      </c>
      <c r="E175" s="90">
        <v>0</v>
      </c>
      <c r="F175" s="46">
        <f t="shared" si="20"/>
        <v>1</v>
      </c>
      <c r="G175" s="101">
        <v>0</v>
      </c>
      <c r="H175" s="99">
        <v>0</v>
      </c>
      <c r="I175" s="46">
        <f t="shared" si="16"/>
        <v>1</v>
      </c>
      <c r="J175" s="91"/>
      <c r="K175" s="20">
        <v>40</v>
      </c>
      <c r="L175" s="72">
        <f t="shared" si="17"/>
        <v>0</v>
      </c>
      <c r="M175" s="17" t="s">
        <v>16</v>
      </c>
      <c r="N175" s="18">
        <v>0</v>
      </c>
      <c r="O175" s="23">
        <f t="shared" si="18"/>
        <v>0</v>
      </c>
      <c r="P175" s="19"/>
      <c r="Q175" s="43">
        <f t="shared" si="19"/>
        <v>0</v>
      </c>
    </row>
    <row r="176" spans="1:17" ht="24.6" x14ac:dyDescent="0.65">
      <c r="A176" s="10">
        <v>172</v>
      </c>
      <c r="B176" s="10"/>
      <c r="C176" s="19" t="s">
        <v>176</v>
      </c>
      <c r="D176" s="71">
        <f>+'7'!I176</f>
        <v>0</v>
      </c>
      <c r="E176" s="90">
        <v>0</v>
      </c>
      <c r="F176" s="46">
        <f t="shared" si="20"/>
        <v>0</v>
      </c>
      <c r="G176" s="101">
        <v>0</v>
      </c>
      <c r="H176" s="99">
        <v>0</v>
      </c>
      <c r="I176" s="46">
        <f t="shared" si="16"/>
        <v>0</v>
      </c>
      <c r="J176" s="91"/>
      <c r="K176" s="20">
        <v>50</v>
      </c>
      <c r="L176" s="72">
        <f t="shared" si="17"/>
        <v>0</v>
      </c>
      <c r="M176" s="17" t="s">
        <v>16</v>
      </c>
      <c r="N176" s="18">
        <v>0</v>
      </c>
      <c r="O176" s="23">
        <f t="shared" si="18"/>
        <v>0</v>
      </c>
      <c r="P176" s="19"/>
      <c r="Q176" s="43">
        <f t="shared" si="19"/>
        <v>0</v>
      </c>
    </row>
    <row r="177" spans="1:17" ht="24.6" x14ac:dyDescent="0.65">
      <c r="A177" s="10">
        <v>173</v>
      </c>
      <c r="B177" s="10"/>
      <c r="C177" s="19" t="s">
        <v>177</v>
      </c>
      <c r="D177" s="71">
        <f>+'7'!I177</f>
        <v>0</v>
      </c>
      <c r="E177" s="90">
        <v>0</v>
      </c>
      <c r="F177" s="46">
        <f t="shared" si="20"/>
        <v>0</v>
      </c>
      <c r="G177" s="101">
        <v>0</v>
      </c>
      <c r="H177" s="99">
        <v>0</v>
      </c>
      <c r="I177" s="46">
        <f t="shared" si="16"/>
        <v>0</v>
      </c>
      <c r="J177" s="91"/>
      <c r="K177" s="20">
        <v>50</v>
      </c>
      <c r="L177" s="72">
        <f t="shared" si="17"/>
        <v>0</v>
      </c>
      <c r="M177" s="17" t="s">
        <v>16</v>
      </c>
      <c r="N177" s="18">
        <v>0</v>
      </c>
      <c r="O177" s="23">
        <f t="shared" si="18"/>
        <v>0</v>
      </c>
      <c r="P177" s="19"/>
      <c r="Q177" s="43">
        <f t="shared" si="19"/>
        <v>0</v>
      </c>
    </row>
    <row r="178" spans="1:17" ht="24.6" x14ac:dyDescent="0.65">
      <c r="A178" s="10">
        <v>174</v>
      </c>
      <c r="B178" s="10"/>
      <c r="C178" s="19" t="s">
        <v>178</v>
      </c>
      <c r="D178" s="71">
        <f>+'7'!I178</f>
        <v>0</v>
      </c>
      <c r="E178" s="90">
        <v>0</v>
      </c>
      <c r="F178" s="46">
        <f t="shared" si="20"/>
        <v>0</v>
      </c>
      <c r="G178" s="101">
        <v>0</v>
      </c>
      <c r="H178" s="99">
        <v>0</v>
      </c>
      <c r="I178" s="46">
        <f t="shared" si="16"/>
        <v>0</v>
      </c>
      <c r="J178" s="91"/>
      <c r="K178" s="20">
        <v>50</v>
      </c>
      <c r="L178" s="72">
        <f t="shared" si="17"/>
        <v>0</v>
      </c>
      <c r="M178" s="17" t="s">
        <v>16</v>
      </c>
      <c r="N178" s="18">
        <v>0</v>
      </c>
      <c r="O178" s="23">
        <f t="shared" si="18"/>
        <v>0</v>
      </c>
      <c r="P178" s="19"/>
      <c r="Q178" s="43">
        <f t="shared" si="19"/>
        <v>0</v>
      </c>
    </row>
    <row r="179" spans="1:17" ht="24.6" x14ac:dyDescent="0.65">
      <c r="A179" s="10">
        <v>175</v>
      </c>
      <c r="B179" s="10"/>
      <c r="C179" s="19" t="s">
        <v>182</v>
      </c>
      <c r="D179" s="71">
        <f>+'7'!I179</f>
        <v>0</v>
      </c>
      <c r="E179" s="90">
        <v>0</v>
      </c>
      <c r="F179" s="46">
        <f t="shared" si="20"/>
        <v>0</v>
      </c>
      <c r="G179" s="101">
        <v>0</v>
      </c>
      <c r="H179" s="99">
        <v>0</v>
      </c>
      <c r="I179" s="46">
        <f t="shared" si="16"/>
        <v>0</v>
      </c>
      <c r="J179" s="91"/>
      <c r="K179" s="20">
        <v>90</v>
      </c>
      <c r="L179" s="72">
        <f t="shared" si="17"/>
        <v>0</v>
      </c>
      <c r="M179" s="17" t="s">
        <v>16</v>
      </c>
      <c r="N179" s="18">
        <v>0</v>
      </c>
      <c r="O179" s="23">
        <f t="shared" si="18"/>
        <v>0</v>
      </c>
      <c r="P179" s="19"/>
      <c r="Q179" s="43">
        <f t="shared" si="19"/>
        <v>0</v>
      </c>
    </row>
    <row r="180" spans="1:17" ht="24.6" x14ac:dyDescent="0.65">
      <c r="A180" s="10">
        <v>176</v>
      </c>
      <c r="B180" s="10"/>
      <c r="C180" s="19" t="s">
        <v>361</v>
      </c>
      <c r="D180" s="71">
        <f>+'7'!I180</f>
        <v>0</v>
      </c>
      <c r="E180" s="90">
        <v>0</v>
      </c>
      <c r="F180" s="46">
        <f t="shared" si="20"/>
        <v>0</v>
      </c>
      <c r="G180" s="101">
        <v>0</v>
      </c>
      <c r="H180" s="99">
        <v>0</v>
      </c>
      <c r="I180" s="46">
        <f t="shared" si="16"/>
        <v>0</v>
      </c>
      <c r="J180" s="91"/>
      <c r="K180" s="20">
        <v>35</v>
      </c>
      <c r="L180" s="72">
        <f t="shared" si="17"/>
        <v>0</v>
      </c>
      <c r="M180" s="17" t="s">
        <v>16</v>
      </c>
      <c r="N180" s="18">
        <v>0</v>
      </c>
      <c r="O180" s="23">
        <f t="shared" si="18"/>
        <v>0</v>
      </c>
      <c r="P180" s="19"/>
      <c r="Q180" s="43">
        <f t="shared" si="19"/>
        <v>0</v>
      </c>
    </row>
    <row r="181" spans="1:17" ht="24.6" x14ac:dyDescent="0.65">
      <c r="A181" s="10">
        <v>177</v>
      </c>
      <c r="B181" s="10"/>
      <c r="C181" s="19" t="s">
        <v>296</v>
      </c>
      <c r="D181" s="71">
        <f>+'7'!I181</f>
        <v>0</v>
      </c>
      <c r="E181" s="90">
        <v>0</v>
      </c>
      <c r="F181" s="46">
        <f t="shared" si="20"/>
        <v>0</v>
      </c>
      <c r="G181" s="101">
        <v>0</v>
      </c>
      <c r="H181" s="99">
        <v>0</v>
      </c>
      <c r="I181" s="46">
        <f t="shared" si="16"/>
        <v>0</v>
      </c>
      <c r="J181" s="91"/>
      <c r="K181" s="20">
        <v>35</v>
      </c>
      <c r="L181" s="72">
        <f t="shared" si="17"/>
        <v>0</v>
      </c>
      <c r="M181" s="17" t="s">
        <v>16</v>
      </c>
      <c r="N181" s="18">
        <v>0</v>
      </c>
      <c r="O181" s="23">
        <f t="shared" si="18"/>
        <v>0</v>
      </c>
      <c r="P181" s="19"/>
      <c r="Q181" s="43">
        <f t="shared" si="19"/>
        <v>0</v>
      </c>
    </row>
    <row r="182" spans="1:17" ht="24.6" x14ac:dyDescent="0.65">
      <c r="A182" s="10">
        <v>178</v>
      </c>
      <c r="B182" s="10" t="s">
        <v>526</v>
      </c>
      <c r="C182" s="19" t="s">
        <v>297</v>
      </c>
      <c r="D182" s="71">
        <f>+'7'!I182</f>
        <v>19</v>
      </c>
      <c r="E182" s="90">
        <v>0</v>
      </c>
      <c r="F182" s="46">
        <f t="shared" si="20"/>
        <v>19</v>
      </c>
      <c r="G182" s="101">
        <v>0</v>
      </c>
      <c r="H182" s="99">
        <v>0</v>
      </c>
      <c r="I182" s="46">
        <f t="shared" si="16"/>
        <v>18</v>
      </c>
      <c r="J182" s="91">
        <v>1</v>
      </c>
      <c r="K182" s="20">
        <v>60</v>
      </c>
      <c r="L182" s="72">
        <f t="shared" si="17"/>
        <v>60</v>
      </c>
      <c r="M182" s="17" t="s">
        <v>16</v>
      </c>
      <c r="N182" s="18">
        <v>0</v>
      </c>
      <c r="O182" s="23">
        <f t="shared" si="18"/>
        <v>60</v>
      </c>
      <c r="P182" s="19"/>
      <c r="Q182" s="43">
        <f t="shared" si="19"/>
        <v>0</v>
      </c>
    </row>
    <row r="183" spans="1:17" ht="24.6" x14ac:dyDescent="0.65">
      <c r="A183" s="10">
        <v>179</v>
      </c>
      <c r="B183" s="10" t="s">
        <v>525</v>
      </c>
      <c r="C183" s="19" t="s">
        <v>298</v>
      </c>
      <c r="D183" s="71">
        <f>+'7'!I183</f>
        <v>19</v>
      </c>
      <c r="E183" s="90">
        <v>0</v>
      </c>
      <c r="F183" s="46">
        <f t="shared" si="20"/>
        <v>19</v>
      </c>
      <c r="G183" s="101">
        <v>0</v>
      </c>
      <c r="H183" s="99">
        <v>0</v>
      </c>
      <c r="I183" s="46">
        <f t="shared" si="16"/>
        <v>19</v>
      </c>
      <c r="J183" s="91"/>
      <c r="K183" s="20">
        <v>120</v>
      </c>
      <c r="L183" s="72">
        <f t="shared" si="17"/>
        <v>0</v>
      </c>
      <c r="M183" s="17" t="s">
        <v>16</v>
      </c>
      <c r="N183" s="18">
        <v>0</v>
      </c>
      <c r="O183" s="23">
        <f t="shared" si="18"/>
        <v>0</v>
      </c>
      <c r="P183" s="19"/>
      <c r="Q183" s="43">
        <f t="shared" si="19"/>
        <v>0</v>
      </c>
    </row>
    <row r="184" spans="1:17" ht="24.6" x14ac:dyDescent="0.65">
      <c r="A184" s="10">
        <v>180</v>
      </c>
      <c r="B184" s="10"/>
      <c r="C184" s="19" t="s">
        <v>345</v>
      </c>
      <c r="D184" s="71">
        <f>+'7'!I184</f>
        <v>0</v>
      </c>
      <c r="E184" s="90">
        <v>0</v>
      </c>
      <c r="F184" s="46">
        <f t="shared" si="20"/>
        <v>0</v>
      </c>
      <c r="G184" s="101">
        <v>0</v>
      </c>
      <c r="H184" s="99">
        <v>0</v>
      </c>
      <c r="I184" s="46">
        <f t="shared" si="16"/>
        <v>0</v>
      </c>
      <c r="J184" s="91"/>
      <c r="K184" s="20">
        <v>60</v>
      </c>
      <c r="L184" s="72">
        <f t="shared" si="17"/>
        <v>0</v>
      </c>
      <c r="M184" s="17" t="s">
        <v>16</v>
      </c>
      <c r="N184" s="18">
        <v>0</v>
      </c>
      <c r="O184" s="23">
        <f t="shared" si="18"/>
        <v>0</v>
      </c>
      <c r="P184" s="19"/>
      <c r="Q184" s="43">
        <f t="shared" si="19"/>
        <v>0</v>
      </c>
    </row>
    <row r="185" spans="1:17" ht="24.6" x14ac:dyDescent="0.65">
      <c r="A185" s="10">
        <v>181</v>
      </c>
      <c r="B185" s="10" t="s">
        <v>528</v>
      </c>
      <c r="C185" s="19" t="s">
        <v>346</v>
      </c>
      <c r="D185" s="71">
        <f>+'7'!I185</f>
        <v>0</v>
      </c>
      <c r="E185" s="90">
        <v>0</v>
      </c>
      <c r="F185" s="46">
        <f t="shared" si="20"/>
        <v>0</v>
      </c>
      <c r="G185" s="101">
        <v>0</v>
      </c>
      <c r="H185" s="99">
        <v>0</v>
      </c>
      <c r="I185" s="46">
        <f t="shared" si="16"/>
        <v>0</v>
      </c>
      <c r="J185" s="91"/>
      <c r="K185" s="20">
        <v>120</v>
      </c>
      <c r="L185" s="72">
        <f t="shared" si="17"/>
        <v>0</v>
      </c>
      <c r="M185" s="17" t="s">
        <v>16</v>
      </c>
      <c r="N185" s="18">
        <v>0</v>
      </c>
      <c r="O185" s="23">
        <f t="shared" si="18"/>
        <v>0</v>
      </c>
      <c r="P185" s="19"/>
      <c r="Q185" s="43">
        <f t="shared" si="19"/>
        <v>0</v>
      </c>
    </row>
    <row r="186" spans="1:17" ht="24.6" x14ac:dyDescent="0.65">
      <c r="A186" s="10">
        <v>182</v>
      </c>
      <c r="B186" s="10"/>
      <c r="C186" s="19" t="s">
        <v>109</v>
      </c>
      <c r="D186" s="71">
        <f>+'7'!I186</f>
        <v>0</v>
      </c>
      <c r="E186" s="90">
        <v>0</v>
      </c>
      <c r="F186" s="46">
        <f t="shared" si="20"/>
        <v>0</v>
      </c>
      <c r="G186" s="101">
        <v>0</v>
      </c>
      <c r="H186" s="99">
        <v>0</v>
      </c>
      <c r="I186" s="46">
        <f t="shared" si="16"/>
        <v>0</v>
      </c>
      <c r="J186" s="91"/>
      <c r="K186" s="20">
        <v>50</v>
      </c>
      <c r="L186" s="72">
        <f t="shared" si="17"/>
        <v>0</v>
      </c>
      <c r="M186" s="17" t="s">
        <v>16</v>
      </c>
      <c r="N186" s="18">
        <v>0</v>
      </c>
      <c r="O186" s="23">
        <f t="shared" si="18"/>
        <v>0</v>
      </c>
      <c r="P186" s="19"/>
      <c r="Q186" s="43">
        <f t="shared" si="19"/>
        <v>0</v>
      </c>
    </row>
    <row r="187" spans="1:17" ht="24.6" x14ac:dyDescent="0.65">
      <c r="A187" s="10">
        <v>183</v>
      </c>
      <c r="B187" s="10"/>
      <c r="C187" s="19" t="s">
        <v>110</v>
      </c>
      <c r="D187" s="71">
        <f>+'7'!I187</f>
        <v>0</v>
      </c>
      <c r="E187" s="90">
        <v>0</v>
      </c>
      <c r="F187" s="46">
        <f t="shared" si="20"/>
        <v>0</v>
      </c>
      <c r="G187" s="101">
        <v>0</v>
      </c>
      <c r="H187" s="99">
        <v>0</v>
      </c>
      <c r="I187" s="46">
        <f t="shared" si="16"/>
        <v>0</v>
      </c>
      <c r="J187" s="91"/>
      <c r="K187" s="20">
        <v>50</v>
      </c>
      <c r="L187" s="72">
        <f t="shared" si="17"/>
        <v>0</v>
      </c>
      <c r="M187" s="17" t="s">
        <v>16</v>
      </c>
      <c r="N187" s="18">
        <v>0</v>
      </c>
      <c r="O187" s="23">
        <f t="shared" si="18"/>
        <v>0</v>
      </c>
      <c r="P187" s="19"/>
      <c r="Q187" s="43">
        <f t="shared" si="19"/>
        <v>0</v>
      </c>
    </row>
    <row r="188" spans="1:17" ht="24.6" x14ac:dyDescent="0.65">
      <c r="A188" s="10">
        <v>184</v>
      </c>
      <c r="B188" s="10"/>
      <c r="C188" s="19" t="s">
        <v>162</v>
      </c>
      <c r="D188" s="71">
        <f>+'7'!I188</f>
        <v>0</v>
      </c>
      <c r="E188" s="90">
        <v>0</v>
      </c>
      <c r="F188" s="46">
        <f t="shared" si="20"/>
        <v>0</v>
      </c>
      <c r="G188" s="101">
        <v>0</v>
      </c>
      <c r="H188" s="99">
        <v>0</v>
      </c>
      <c r="I188" s="46">
        <f t="shared" si="16"/>
        <v>0</v>
      </c>
      <c r="J188" s="91"/>
      <c r="K188" s="20">
        <v>120</v>
      </c>
      <c r="L188" s="72">
        <f t="shared" si="17"/>
        <v>0</v>
      </c>
      <c r="M188" s="17" t="s">
        <v>16</v>
      </c>
      <c r="N188" s="18">
        <v>0</v>
      </c>
      <c r="O188" s="23">
        <f t="shared" si="18"/>
        <v>0</v>
      </c>
      <c r="P188" s="19"/>
      <c r="Q188" s="43">
        <f t="shared" si="19"/>
        <v>0</v>
      </c>
    </row>
    <row r="189" spans="1:17" ht="24.6" x14ac:dyDescent="0.65">
      <c r="A189" s="10">
        <v>185</v>
      </c>
      <c r="B189" s="10"/>
      <c r="C189" s="19" t="s">
        <v>163</v>
      </c>
      <c r="D189" s="71">
        <f>+'7'!I189</f>
        <v>0</v>
      </c>
      <c r="E189" s="90">
        <v>0</v>
      </c>
      <c r="F189" s="46">
        <f t="shared" si="20"/>
        <v>0</v>
      </c>
      <c r="G189" s="101">
        <v>0</v>
      </c>
      <c r="H189" s="99">
        <v>0</v>
      </c>
      <c r="I189" s="46">
        <f t="shared" si="16"/>
        <v>0</v>
      </c>
      <c r="J189" s="91"/>
      <c r="K189" s="20">
        <v>120</v>
      </c>
      <c r="L189" s="72">
        <f t="shared" si="17"/>
        <v>0</v>
      </c>
      <c r="M189" s="17" t="s">
        <v>16</v>
      </c>
      <c r="N189" s="18">
        <v>0</v>
      </c>
      <c r="O189" s="23">
        <f t="shared" si="18"/>
        <v>0</v>
      </c>
      <c r="P189" s="19"/>
      <c r="Q189" s="43">
        <f t="shared" si="19"/>
        <v>0</v>
      </c>
    </row>
    <row r="190" spans="1:17" ht="24.6" x14ac:dyDescent="0.65">
      <c r="A190" s="10">
        <v>186</v>
      </c>
      <c r="B190" s="10"/>
      <c r="C190" s="19" t="s">
        <v>154</v>
      </c>
      <c r="D190" s="71">
        <f>+'7'!I190</f>
        <v>0</v>
      </c>
      <c r="E190" s="90">
        <v>0</v>
      </c>
      <c r="F190" s="46">
        <f t="shared" si="20"/>
        <v>0</v>
      </c>
      <c r="G190" s="101">
        <v>0</v>
      </c>
      <c r="H190" s="99">
        <v>0</v>
      </c>
      <c r="I190" s="46">
        <f t="shared" si="16"/>
        <v>0</v>
      </c>
      <c r="J190" s="91"/>
      <c r="K190" s="20">
        <v>120</v>
      </c>
      <c r="L190" s="72">
        <f t="shared" si="17"/>
        <v>0</v>
      </c>
      <c r="M190" s="17" t="s">
        <v>16</v>
      </c>
      <c r="N190" s="18">
        <v>0</v>
      </c>
      <c r="O190" s="23">
        <f t="shared" si="18"/>
        <v>0</v>
      </c>
      <c r="P190" s="19"/>
      <c r="Q190" s="43">
        <f t="shared" si="19"/>
        <v>0</v>
      </c>
    </row>
    <row r="191" spans="1:17" ht="24.6" x14ac:dyDescent="0.65">
      <c r="A191" s="10">
        <v>187</v>
      </c>
      <c r="B191" s="10"/>
      <c r="C191" s="19" t="s">
        <v>155</v>
      </c>
      <c r="D191" s="71">
        <f>+'7'!I191</f>
        <v>0</v>
      </c>
      <c r="E191" s="90">
        <v>0</v>
      </c>
      <c r="F191" s="46">
        <f t="shared" si="20"/>
        <v>0</v>
      </c>
      <c r="G191" s="101">
        <v>0</v>
      </c>
      <c r="H191" s="99">
        <v>0</v>
      </c>
      <c r="I191" s="46">
        <f t="shared" si="16"/>
        <v>0</v>
      </c>
      <c r="J191" s="91"/>
      <c r="K191" s="20">
        <v>120</v>
      </c>
      <c r="L191" s="72">
        <f t="shared" si="17"/>
        <v>0</v>
      </c>
      <c r="M191" s="17" t="s">
        <v>16</v>
      </c>
      <c r="N191" s="18">
        <v>0</v>
      </c>
      <c r="O191" s="23">
        <f t="shared" si="18"/>
        <v>0</v>
      </c>
      <c r="P191" s="19"/>
      <c r="Q191" s="43">
        <f t="shared" si="19"/>
        <v>0</v>
      </c>
    </row>
    <row r="192" spans="1:17" ht="24.6" x14ac:dyDescent="0.65">
      <c r="A192" s="10">
        <v>188</v>
      </c>
      <c r="B192" s="10"/>
      <c r="C192" s="19" t="s">
        <v>164</v>
      </c>
      <c r="D192" s="71">
        <f>+'7'!I192</f>
        <v>0</v>
      </c>
      <c r="E192" s="90">
        <v>0</v>
      </c>
      <c r="F192" s="46">
        <f t="shared" si="20"/>
        <v>0</v>
      </c>
      <c r="G192" s="101">
        <v>0</v>
      </c>
      <c r="H192" s="99">
        <v>0</v>
      </c>
      <c r="I192" s="46">
        <f t="shared" si="16"/>
        <v>0</v>
      </c>
      <c r="J192" s="91"/>
      <c r="K192" s="20">
        <v>120</v>
      </c>
      <c r="L192" s="72">
        <f t="shared" si="17"/>
        <v>0</v>
      </c>
      <c r="M192" s="17" t="s">
        <v>16</v>
      </c>
      <c r="N192" s="18">
        <v>0</v>
      </c>
      <c r="O192" s="23">
        <f t="shared" si="18"/>
        <v>0</v>
      </c>
      <c r="P192" s="19"/>
      <c r="Q192" s="43">
        <f t="shared" si="19"/>
        <v>0</v>
      </c>
    </row>
    <row r="193" spans="1:30" ht="24.6" x14ac:dyDescent="0.65">
      <c r="A193" s="10">
        <v>189</v>
      </c>
      <c r="B193" s="10"/>
      <c r="C193" s="19" t="s">
        <v>165</v>
      </c>
      <c r="D193" s="71">
        <f>+'7'!I193</f>
        <v>0</v>
      </c>
      <c r="E193" s="90">
        <v>0</v>
      </c>
      <c r="F193" s="46">
        <f t="shared" si="20"/>
        <v>0</v>
      </c>
      <c r="G193" s="101">
        <v>0</v>
      </c>
      <c r="H193" s="99">
        <v>0</v>
      </c>
      <c r="I193" s="46">
        <f t="shared" si="16"/>
        <v>0</v>
      </c>
      <c r="J193" s="91"/>
      <c r="K193" s="20">
        <v>120</v>
      </c>
      <c r="L193" s="72">
        <f t="shared" si="17"/>
        <v>0</v>
      </c>
      <c r="M193" s="17" t="s">
        <v>16</v>
      </c>
      <c r="N193" s="18">
        <v>0</v>
      </c>
      <c r="O193" s="23">
        <f t="shared" si="18"/>
        <v>0</v>
      </c>
      <c r="P193" s="19"/>
      <c r="Q193" s="43">
        <f t="shared" si="19"/>
        <v>0</v>
      </c>
    </row>
    <row r="194" spans="1:30" ht="24.6" x14ac:dyDescent="0.65">
      <c r="A194" s="10">
        <v>190</v>
      </c>
      <c r="B194" s="10" t="s">
        <v>495</v>
      </c>
      <c r="C194" s="19" t="s">
        <v>247</v>
      </c>
      <c r="D194" s="71">
        <f>+'7'!I194</f>
        <v>0</v>
      </c>
      <c r="E194" s="90">
        <v>0</v>
      </c>
      <c r="F194" s="46">
        <f t="shared" si="20"/>
        <v>0</v>
      </c>
      <c r="G194" s="101">
        <v>0</v>
      </c>
      <c r="H194" s="99">
        <v>0</v>
      </c>
      <c r="I194" s="46">
        <f t="shared" si="16"/>
        <v>0</v>
      </c>
      <c r="J194" s="91"/>
      <c r="K194" s="20">
        <v>150</v>
      </c>
      <c r="L194" s="72">
        <f t="shared" si="17"/>
        <v>0</v>
      </c>
      <c r="M194" s="17" t="s">
        <v>16</v>
      </c>
      <c r="N194" s="18">
        <v>0</v>
      </c>
      <c r="O194" s="23">
        <f t="shared" si="18"/>
        <v>0</v>
      </c>
      <c r="P194" s="19"/>
      <c r="Q194" s="43">
        <f t="shared" si="19"/>
        <v>0</v>
      </c>
    </row>
    <row r="195" spans="1:30" ht="24.6" x14ac:dyDescent="0.65">
      <c r="A195" s="10">
        <v>191</v>
      </c>
      <c r="B195" s="10"/>
      <c r="C195" s="19" t="s">
        <v>248</v>
      </c>
      <c r="D195" s="71">
        <f>+'7'!I195</f>
        <v>0</v>
      </c>
      <c r="E195" s="90">
        <v>0</v>
      </c>
      <c r="F195" s="46">
        <f t="shared" si="20"/>
        <v>0</v>
      </c>
      <c r="G195" s="101">
        <v>0</v>
      </c>
      <c r="H195" s="99">
        <v>0</v>
      </c>
      <c r="I195" s="46">
        <f t="shared" si="16"/>
        <v>0</v>
      </c>
      <c r="J195" s="91"/>
      <c r="K195" s="20">
        <v>150</v>
      </c>
      <c r="L195" s="72">
        <f t="shared" si="17"/>
        <v>0</v>
      </c>
      <c r="M195" s="17" t="s">
        <v>16</v>
      </c>
      <c r="N195" s="18">
        <v>0</v>
      </c>
      <c r="O195" s="23">
        <f t="shared" si="18"/>
        <v>0</v>
      </c>
      <c r="P195" s="19"/>
      <c r="Q195" s="43">
        <f t="shared" si="19"/>
        <v>0</v>
      </c>
    </row>
    <row r="196" spans="1:30" ht="24.6" x14ac:dyDescent="0.65">
      <c r="A196" s="10">
        <v>192</v>
      </c>
      <c r="B196" s="10"/>
      <c r="C196" s="19" t="s">
        <v>249</v>
      </c>
      <c r="D196" s="71">
        <f>+'7'!I196</f>
        <v>0</v>
      </c>
      <c r="E196" s="90">
        <v>0</v>
      </c>
      <c r="F196" s="46">
        <f t="shared" si="20"/>
        <v>0</v>
      </c>
      <c r="G196" s="101">
        <v>0</v>
      </c>
      <c r="H196" s="99">
        <v>0</v>
      </c>
      <c r="I196" s="46">
        <f t="shared" si="16"/>
        <v>0</v>
      </c>
      <c r="J196" s="91"/>
      <c r="K196" s="20">
        <v>150</v>
      </c>
      <c r="L196" s="72">
        <f t="shared" si="17"/>
        <v>0</v>
      </c>
      <c r="M196" s="17" t="s">
        <v>16</v>
      </c>
      <c r="N196" s="18">
        <v>0</v>
      </c>
      <c r="O196" s="23">
        <f t="shared" si="18"/>
        <v>0</v>
      </c>
      <c r="P196" s="19"/>
      <c r="Q196" s="43">
        <f t="shared" si="19"/>
        <v>0</v>
      </c>
    </row>
    <row r="197" spans="1:30" ht="24.6" x14ac:dyDescent="0.65">
      <c r="A197" s="10">
        <v>193</v>
      </c>
      <c r="B197" s="10"/>
      <c r="C197" s="19" t="s">
        <v>250</v>
      </c>
      <c r="D197" s="71">
        <f>+'7'!I197</f>
        <v>0</v>
      </c>
      <c r="E197" s="90">
        <v>0</v>
      </c>
      <c r="F197" s="46">
        <f t="shared" si="20"/>
        <v>0</v>
      </c>
      <c r="G197" s="101">
        <v>0</v>
      </c>
      <c r="H197" s="99">
        <v>0</v>
      </c>
      <c r="I197" s="46">
        <f t="shared" si="16"/>
        <v>0</v>
      </c>
      <c r="J197" s="91"/>
      <c r="K197" s="20">
        <v>150</v>
      </c>
      <c r="L197" s="72">
        <f t="shared" si="17"/>
        <v>0</v>
      </c>
      <c r="M197" s="17" t="s">
        <v>16</v>
      </c>
      <c r="N197" s="18">
        <v>0</v>
      </c>
      <c r="O197" s="23">
        <f t="shared" si="18"/>
        <v>0</v>
      </c>
      <c r="P197" s="19"/>
      <c r="Q197" s="43">
        <f t="shared" si="19"/>
        <v>0</v>
      </c>
    </row>
    <row r="198" spans="1:30" ht="24.6" x14ac:dyDescent="0.65">
      <c r="A198" s="10">
        <v>194</v>
      </c>
      <c r="B198" s="10"/>
      <c r="C198" s="19" t="s">
        <v>166</v>
      </c>
      <c r="D198" s="71">
        <f>+'7'!I198</f>
        <v>0</v>
      </c>
      <c r="E198" s="90">
        <v>0</v>
      </c>
      <c r="F198" s="46">
        <f t="shared" si="20"/>
        <v>0</v>
      </c>
      <c r="G198" s="101">
        <v>0</v>
      </c>
      <c r="H198" s="99">
        <v>0</v>
      </c>
      <c r="I198" s="46">
        <f t="shared" si="16"/>
        <v>0</v>
      </c>
      <c r="J198" s="91"/>
      <c r="K198" s="20">
        <v>185</v>
      </c>
      <c r="L198" s="72">
        <f t="shared" si="17"/>
        <v>0</v>
      </c>
      <c r="M198" s="17" t="s">
        <v>16</v>
      </c>
      <c r="N198" s="18">
        <v>0</v>
      </c>
      <c r="O198" s="23">
        <f t="shared" si="18"/>
        <v>0</v>
      </c>
      <c r="P198" s="19"/>
      <c r="Q198" s="43">
        <f t="shared" si="19"/>
        <v>0</v>
      </c>
    </row>
    <row r="199" spans="1:30" ht="24.6" x14ac:dyDescent="0.65">
      <c r="A199" s="10">
        <v>195</v>
      </c>
      <c r="B199" s="10"/>
      <c r="C199" s="19" t="s">
        <v>167</v>
      </c>
      <c r="D199" s="71">
        <f>+'7'!I199</f>
        <v>0</v>
      </c>
      <c r="E199" s="90">
        <v>0</v>
      </c>
      <c r="F199" s="46">
        <f t="shared" si="20"/>
        <v>0</v>
      </c>
      <c r="G199" s="101">
        <v>0</v>
      </c>
      <c r="H199" s="99">
        <v>0</v>
      </c>
      <c r="I199" s="46">
        <f t="shared" si="16"/>
        <v>0</v>
      </c>
      <c r="J199" s="91"/>
      <c r="K199" s="20">
        <v>185</v>
      </c>
      <c r="L199" s="72">
        <f t="shared" si="17"/>
        <v>0</v>
      </c>
      <c r="M199" s="17" t="s">
        <v>16</v>
      </c>
      <c r="N199" s="18">
        <v>0</v>
      </c>
      <c r="O199" s="23">
        <f t="shared" si="18"/>
        <v>0</v>
      </c>
      <c r="P199" s="19"/>
      <c r="Q199" s="43">
        <f t="shared" si="19"/>
        <v>0</v>
      </c>
    </row>
    <row r="200" spans="1:30" ht="24.6" x14ac:dyDescent="0.65">
      <c r="A200" s="10">
        <v>196</v>
      </c>
      <c r="B200" s="10"/>
      <c r="C200" s="19" t="s">
        <v>168</v>
      </c>
      <c r="D200" s="71">
        <f>+'7'!I200</f>
        <v>0</v>
      </c>
      <c r="E200" s="90">
        <v>0</v>
      </c>
      <c r="F200" s="46">
        <f t="shared" si="20"/>
        <v>0</v>
      </c>
      <c r="G200" s="101">
        <v>0</v>
      </c>
      <c r="H200" s="99">
        <v>0</v>
      </c>
      <c r="I200" s="46">
        <f t="shared" si="16"/>
        <v>0</v>
      </c>
      <c r="J200" s="91"/>
      <c r="K200" s="20">
        <v>185</v>
      </c>
      <c r="L200" s="72">
        <f t="shared" si="17"/>
        <v>0</v>
      </c>
      <c r="M200" s="17" t="s">
        <v>16</v>
      </c>
      <c r="N200" s="18">
        <v>0</v>
      </c>
      <c r="O200" s="23">
        <f t="shared" si="18"/>
        <v>0</v>
      </c>
      <c r="P200" s="19"/>
      <c r="Q200" s="43">
        <f t="shared" si="19"/>
        <v>0</v>
      </c>
    </row>
    <row r="201" spans="1:30" ht="24.6" x14ac:dyDescent="0.65">
      <c r="A201" s="10">
        <v>197</v>
      </c>
      <c r="B201" s="10"/>
      <c r="C201" s="19" t="s">
        <v>169</v>
      </c>
      <c r="D201" s="71">
        <f>+'7'!I201</f>
        <v>0</v>
      </c>
      <c r="E201" s="90">
        <v>0</v>
      </c>
      <c r="F201" s="46">
        <f t="shared" si="20"/>
        <v>0</v>
      </c>
      <c r="G201" s="101">
        <v>0</v>
      </c>
      <c r="H201" s="99">
        <v>0</v>
      </c>
      <c r="I201" s="46">
        <f t="shared" ref="I201:I263" si="21">+F201-G201-J201-H201</f>
        <v>0</v>
      </c>
      <c r="J201" s="91"/>
      <c r="K201" s="20">
        <v>185</v>
      </c>
      <c r="L201" s="72">
        <f t="shared" si="17"/>
        <v>0</v>
      </c>
      <c r="M201" s="17" t="s">
        <v>16</v>
      </c>
      <c r="N201" s="18">
        <v>0</v>
      </c>
      <c r="O201" s="23">
        <f t="shared" si="18"/>
        <v>0</v>
      </c>
      <c r="P201" s="19"/>
      <c r="Q201" s="43">
        <f t="shared" si="19"/>
        <v>0</v>
      </c>
      <c r="AD201" s="29"/>
    </row>
    <row r="202" spans="1:30" ht="24.6" x14ac:dyDescent="0.65">
      <c r="A202" s="10">
        <v>198</v>
      </c>
      <c r="B202" s="10"/>
      <c r="C202" s="19" t="s">
        <v>168</v>
      </c>
      <c r="D202" s="71">
        <f>+'7'!I202</f>
        <v>0</v>
      </c>
      <c r="E202" s="90">
        <v>0</v>
      </c>
      <c r="F202" s="46">
        <f t="shared" si="20"/>
        <v>0</v>
      </c>
      <c r="G202" s="101">
        <v>0</v>
      </c>
      <c r="H202" s="99">
        <v>0</v>
      </c>
      <c r="I202" s="46">
        <f t="shared" si="21"/>
        <v>0</v>
      </c>
      <c r="J202" s="91"/>
      <c r="K202" s="20">
        <v>185</v>
      </c>
      <c r="L202" s="72">
        <f t="shared" ref="L202:L263" si="22">+K202*J202</f>
        <v>0</v>
      </c>
      <c r="M202" s="17" t="s">
        <v>16</v>
      </c>
      <c r="N202" s="18">
        <v>0</v>
      </c>
      <c r="O202" s="23">
        <f t="shared" ref="O202:O263" si="23">SUM(L202-N202)</f>
        <v>0</v>
      </c>
      <c r="P202" s="19"/>
      <c r="Q202" s="43">
        <f t="shared" ref="Q202:Q263" si="24">+L202*P202</f>
        <v>0</v>
      </c>
      <c r="AD202" s="29"/>
    </row>
    <row r="203" spans="1:30" ht="24.6" x14ac:dyDescent="0.65">
      <c r="A203" s="10">
        <v>199</v>
      </c>
      <c r="B203" s="10"/>
      <c r="C203" s="19" t="s">
        <v>169</v>
      </c>
      <c r="D203" s="71">
        <f>+'7'!I203</f>
        <v>0</v>
      </c>
      <c r="E203" s="90">
        <v>0</v>
      </c>
      <c r="F203" s="46">
        <f t="shared" si="20"/>
        <v>0</v>
      </c>
      <c r="G203" s="101">
        <v>0</v>
      </c>
      <c r="H203" s="99">
        <v>0</v>
      </c>
      <c r="I203" s="46">
        <f t="shared" si="21"/>
        <v>0</v>
      </c>
      <c r="J203" s="91"/>
      <c r="K203" s="20">
        <v>185</v>
      </c>
      <c r="L203" s="72">
        <f t="shared" si="22"/>
        <v>0</v>
      </c>
      <c r="M203" s="17" t="s">
        <v>16</v>
      </c>
      <c r="N203" s="18">
        <v>0</v>
      </c>
      <c r="O203" s="23">
        <f t="shared" si="23"/>
        <v>0</v>
      </c>
      <c r="P203" s="19"/>
      <c r="Q203" s="43">
        <f t="shared" si="24"/>
        <v>0</v>
      </c>
    </row>
    <row r="204" spans="1:30" ht="24.6" x14ac:dyDescent="0.65">
      <c r="A204" s="10">
        <v>200</v>
      </c>
      <c r="B204" s="10"/>
      <c r="C204" s="19" t="s">
        <v>170</v>
      </c>
      <c r="D204" s="71">
        <f>+'7'!I204</f>
        <v>0</v>
      </c>
      <c r="E204" s="90">
        <v>0</v>
      </c>
      <c r="F204" s="46">
        <f t="shared" si="20"/>
        <v>0</v>
      </c>
      <c r="G204" s="101">
        <v>0</v>
      </c>
      <c r="H204" s="99">
        <v>0</v>
      </c>
      <c r="I204" s="46">
        <f t="shared" si="21"/>
        <v>0</v>
      </c>
      <c r="J204" s="91"/>
      <c r="K204" s="20">
        <v>135</v>
      </c>
      <c r="L204" s="72">
        <f t="shared" si="22"/>
        <v>0</v>
      </c>
      <c r="M204" s="17" t="s">
        <v>16</v>
      </c>
      <c r="N204" s="18">
        <v>0</v>
      </c>
      <c r="O204" s="23">
        <f t="shared" si="23"/>
        <v>0</v>
      </c>
      <c r="P204" s="19"/>
      <c r="Q204" s="43">
        <f t="shared" si="24"/>
        <v>0</v>
      </c>
    </row>
    <row r="205" spans="1:30" ht="24.6" x14ac:dyDescent="0.65">
      <c r="A205" s="10">
        <v>201</v>
      </c>
      <c r="B205" s="10"/>
      <c r="C205" s="19" t="s">
        <v>115</v>
      </c>
      <c r="D205" s="71">
        <f>+'7'!I205</f>
        <v>0</v>
      </c>
      <c r="E205" s="90">
        <v>0</v>
      </c>
      <c r="F205" s="46">
        <f t="shared" si="20"/>
        <v>0</v>
      </c>
      <c r="G205" s="101">
        <v>0</v>
      </c>
      <c r="H205" s="99">
        <v>0</v>
      </c>
      <c r="I205" s="46">
        <f t="shared" si="21"/>
        <v>0</v>
      </c>
      <c r="J205" s="91"/>
      <c r="K205" s="20">
        <v>100</v>
      </c>
      <c r="L205" s="72">
        <f t="shared" si="22"/>
        <v>0</v>
      </c>
      <c r="M205" s="17" t="s">
        <v>16</v>
      </c>
      <c r="N205" s="18">
        <v>0</v>
      </c>
      <c r="O205" s="23">
        <f t="shared" si="23"/>
        <v>0</v>
      </c>
      <c r="P205" s="19"/>
      <c r="Q205" s="43">
        <f t="shared" si="24"/>
        <v>0</v>
      </c>
    </row>
    <row r="206" spans="1:30" ht="24.6" x14ac:dyDescent="0.65">
      <c r="A206" s="10">
        <v>202</v>
      </c>
      <c r="B206" s="10" t="s">
        <v>551</v>
      </c>
      <c r="C206" s="19" t="s">
        <v>171</v>
      </c>
      <c r="D206" s="71">
        <f>+'7'!I206</f>
        <v>0</v>
      </c>
      <c r="E206" s="90">
        <v>0</v>
      </c>
      <c r="F206" s="46">
        <f t="shared" si="20"/>
        <v>0</v>
      </c>
      <c r="G206" s="101">
        <v>0</v>
      </c>
      <c r="H206" s="99">
        <v>0</v>
      </c>
      <c r="I206" s="46">
        <f t="shared" si="21"/>
        <v>0</v>
      </c>
      <c r="J206" s="91"/>
      <c r="K206" s="20">
        <v>90</v>
      </c>
      <c r="L206" s="72">
        <f t="shared" si="22"/>
        <v>0</v>
      </c>
      <c r="M206" s="17" t="s">
        <v>16</v>
      </c>
      <c r="N206" s="18">
        <v>0</v>
      </c>
      <c r="O206" s="23">
        <f t="shared" si="23"/>
        <v>0</v>
      </c>
      <c r="P206" s="19"/>
      <c r="Q206" s="43">
        <f t="shared" si="24"/>
        <v>0</v>
      </c>
    </row>
    <row r="207" spans="1:30" ht="24.6" x14ac:dyDescent="0.65">
      <c r="A207" s="10">
        <v>203</v>
      </c>
      <c r="B207" s="10" t="s">
        <v>548</v>
      </c>
      <c r="C207" s="19" t="s">
        <v>172</v>
      </c>
      <c r="D207" s="71">
        <f>+'7'!I207</f>
        <v>0</v>
      </c>
      <c r="E207" s="90">
        <v>0</v>
      </c>
      <c r="F207" s="46">
        <f t="shared" si="20"/>
        <v>0</v>
      </c>
      <c r="G207" s="101">
        <v>0</v>
      </c>
      <c r="H207" s="99">
        <v>0</v>
      </c>
      <c r="I207" s="46">
        <f t="shared" si="21"/>
        <v>0</v>
      </c>
      <c r="J207" s="91"/>
      <c r="K207" s="20">
        <v>90</v>
      </c>
      <c r="L207" s="72">
        <f t="shared" si="22"/>
        <v>0</v>
      </c>
      <c r="M207" s="17" t="s">
        <v>16</v>
      </c>
      <c r="N207" s="18">
        <v>0</v>
      </c>
      <c r="O207" s="23">
        <f t="shared" si="23"/>
        <v>0</v>
      </c>
      <c r="P207" s="19"/>
      <c r="Q207" s="43">
        <f t="shared" si="24"/>
        <v>0</v>
      </c>
    </row>
    <row r="208" spans="1:30" ht="24.6" x14ac:dyDescent="0.65">
      <c r="A208" s="10">
        <v>204</v>
      </c>
      <c r="B208" s="10" t="s">
        <v>549</v>
      </c>
      <c r="C208" s="19" t="s">
        <v>173</v>
      </c>
      <c r="D208" s="71">
        <f>+'7'!I208</f>
        <v>0</v>
      </c>
      <c r="E208" s="90">
        <v>0</v>
      </c>
      <c r="F208" s="46">
        <f t="shared" si="20"/>
        <v>0</v>
      </c>
      <c r="G208" s="101">
        <v>0</v>
      </c>
      <c r="H208" s="99">
        <v>0</v>
      </c>
      <c r="I208" s="46">
        <f t="shared" si="21"/>
        <v>0</v>
      </c>
      <c r="J208" s="91"/>
      <c r="K208" s="20">
        <v>90</v>
      </c>
      <c r="L208" s="72">
        <f t="shared" si="22"/>
        <v>0</v>
      </c>
      <c r="M208" s="17" t="s">
        <v>16</v>
      </c>
      <c r="N208" s="18">
        <v>0</v>
      </c>
      <c r="O208" s="23">
        <f t="shared" si="23"/>
        <v>0</v>
      </c>
      <c r="P208" s="19"/>
      <c r="Q208" s="43">
        <f t="shared" si="24"/>
        <v>0</v>
      </c>
    </row>
    <row r="209" spans="1:17" ht="24.6" x14ac:dyDescent="0.65">
      <c r="A209" s="10">
        <v>205</v>
      </c>
      <c r="B209" s="10" t="s">
        <v>550</v>
      </c>
      <c r="C209" s="19" t="s">
        <v>174</v>
      </c>
      <c r="D209" s="71">
        <f>+'7'!I209</f>
        <v>0</v>
      </c>
      <c r="E209" s="90">
        <v>0</v>
      </c>
      <c r="F209" s="46">
        <f t="shared" si="20"/>
        <v>0</v>
      </c>
      <c r="G209" s="101">
        <v>0</v>
      </c>
      <c r="H209" s="99">
        <v>0</v>
      </c>
      <c r="I209" s="46">
        <f t="shared" si="21"/>
        <v>0</v>
      </c>
      <c r="J209" s="91"/>
      <c r="K209" s="20">
        <v>90</v>
      </c>
      <c r="L209" s="72">
        <f t="shared" si="22"/>
        <v>0</v>
      </c>
      <c r="M209" s="17" t="s">
        <v>16</v>
      </c>
      <c r="N209" s="18">
        <v>0</v>
      </c>
      <c r="O209" s="23">
        <f t="shared" si="23"/>
        <v>0</v>
      </c>
      <c r="P209" s="19"/>
      <c r="Q209" s="43">
        <f t="shared" si="24"/>
        <v>0</v>
      </c>
    </row>
    <row r="210" spans="1:17" ht="24.6" x14ac:dyDescent="0.65">
      <c r="A210" s="10">
        <v>206</v>
      </c>
      <c r="B210" s="10"/>
      <c r="C210" s="19" t="s">
        <v>368</v>
      </c>
      <c r="D210" s="71">
        <f>+'7'!I210</f>
        <v>0</v>
      </c>
      <c r="E210" s="90">
        <v>0</v>
      </c>
      <c r="F210" s="46">
        <f t="shared" si="20"/>
        <v>0</v>
      </c>
      <c r="G210" s="101">
        <v>0</v>
      </c>
      <c r="H210" s="99">
        <v>0</v>
      </c>
      <c r="I210" s="46">
        <f t="shared" si="21"/>
        <v>0</v>
      </c>
      <c r="J210" s="91"/>
      <c r="K210" s="20">
        <v>50</v>
      </c>
      <c r="L210" s="72">
        <f t="shared" si="22"/>
        <v>0</v>
      </c>
      <c r="M210" s="17" t="s">
        <v>16</v>
      </c>
      <c r="N210" s="18">
        <v>0</v>
      </c>
      <c r="O210" s="23">
        <f t="shared" si="23"/>
        <v>0</v>
      </c>
      <c r="P210" s="19"/>
      <c r="Q210" s="43">
        <f t="shared" si="24"/>
        <v>0</v>
      </c>
    </row>
    <row r="211" spans="1:17" ht="24.6" x14ac:dyDescent="0.65">
      <c r="A211" s="10">
        <v>207</v>
      </c>
      <c r="B211" s="10"/>
      <c r="C211" s="19" t="s">
        <v>179</v>
      </c>
      <c r="D211" s="71">
        <f>+'7'!I211</f>
        <v>0</v>
      </c>
      <c r="E211" s="90">
        <v>0</v>
      </c>
      <c r="F211" s="46">
        <f t="shared" si="20"/>
        <v>0</v>
      </c>
      <c r="G211" s="101">
        <v>0</v>
      </c>
      <c r="H211" s="99">
        <v>0</v>
      </c>
      <c r="I211" s="46">
        <f t="shared" si="21"/>
        <v>0</v>
      </c>
      <c r="J211" s="91"/>
      <c r="K211" s="20">
        <v>50</v>
      </c>
      <c r="L211" s="72">
        <f t="shared" si="22"/>
        <v>0</v>
      </c>
      <c r="M211" s="17" t="s">
        <v>16</v>
      </c>
      <c r="N211" s="18">
        <v>0</v>
      </c>
      <c r="O211" s="23">
        <f t="shared" si="23"/>
        <v>0</v>
      </c>
      <c r="P211" s="19"/>
      <c r="Q211" s="43">
        <f t="shared" si="24"/>
        <v>0</v>
      </c>
    </row>
    <row r="212" spans="1:17" ht="24.6" x14ac:dyDescent="0.65">
      <c r="A212" s="10">
        <v>208</v>
      </c>
      <c r="B212" s="10"/>
      <c r="C212" s="19" t="s">
        <v>180</v>
      </c>
      <c r="D212" s="71">
        <f>+'7'!I212</f>
        <v>11</v>
      </c>
      <c r="E212" s="90">
        <v>0</v>
      </c>
      <c r="F212" s="46">
        <f t="shared" ref="F212:F271" si="25">D212+E212</f>
        <v>11</v>
      </c>
      <c r="G212" s="101">
        <v>0</v>
      </c>
      <c r="H212" s="99">
        <v>0</v>
      </c>
      <c r="I212" s="46">
        <f t="shared" si="21"/>
        <v>11</v>
      </c>
      <c r="J212" s="91"/>
      <c r="K212" s="20">
        <v>55</v>
      </c>
      <c r="L212" s="72">
        <f t="shared" si="22"/>
        <v>0</v>
      </c>
      <c r="M212" s="17" t="s">
        <v>16</v>
      </c>
      <c r="N212" s="18">
        <v>0</v>
      </c>
      <c r="O212" s="23">
        <f t="shared" si="23"/>
        <v>0</v>
      </c>
      <c r="P212" s="19"/>
      <c r="Q212" s="43">
        <f t="shared" si="24"/>
        <v>0</v>
      </c>
    </row>
    <row r="213" spans="1:17" ht="24.6" x14ac:dyDescent="0.65">
      <c r="A213" s="10">
        <v>209</v>
      </c>
      <c r="B213" s="10"/>
      <c r="C213" s="19" t="s">
        <v>181</v>
      </c>
      <c r="D213" s="71">
        <f>+'7'!I213</f>
        <v>7</v>
      </c>
      <c r="E213" s="90">
        <v>0</v>
      </c>
      <c r="F213" s="46">
        <f t="shared" si="25"/>
        <v>7</v>
      </c>
      <c r="G213" s="101">
        <v>0</v>
      </c>
      <c r="H213" s="99">
        <v>0</v>
      </c>
      <c r="I213" s="46">
        <f t="shared" si="21"/>
        <v>7</v>
      </c>
      <c r="J213" s="91"/>
      <c r="K213" s="20">
        <v>85</v>
      </c>
      <c r="L213" s="72">
        <f t="shared" si="22"/>
        <v>0</v>
      </c>
      <c r="M213" s="17" t="s">
        <v>16</v>
      </c>
      <c r="N213" s="18">
        <v>0</v>
      </c>
      <c r="O213" s="23">
        <f t="shared" si="23"/>
        <v>0</v>
      </c>
      <c r="P213" s="19"/>
      <c r="Q213" s="43">
        <f t="shared" si="24"/>
        <v>0</v>
      </c>
    </row>
    <row r="214" spans="1:17" ht="24.6" x14ac:dyDescent="0.65">
      <c r="A214" s="10">
        <v>210</v>
      </c>
      <c r="B214" s="10"/>
      <c r="C214" s="19" t="s">
        <v>299</v>
      </c>
      <c r="D214" s="71">
        <f>+'7'!I214</f>
        <v>0</v>
      </c>
      <c r="E214" s="90">
        <v>0</v>
      </c>
      <c r="F214" s="46">
        <f t="shared" si="25"/>
        <v>0</v>
      </c>
      <c r="G214" s="101">
        <v>0</v>
      </c>
      <c r="H214" s="99">
        <v>0</v>
      </c>
      <c r="I214" s="46">
        <f t="shared" si="21"/>
        <v>0</v>
      </c>
      <c r="J214" s="91"/>
      <c r="K214" s="20">
        <v>55</v>
      </c>
      <c r="L214" s="72">
        <f t="shared" si="22"/>
        <v>0</v>
      </c>
      <c r="M214" s="17" t="s">
        <v>16</v>
      </c>
      <c r="N214" s="18">
        <v>0</v>
      </c>
      <c r="O214" s="23">
        <f t="shared" si="23"/>
        <v>0</v>
      </c>
      <c r="P214" s="19"/>
      <c r="Q214" s="43">
        <f t="shared" si="24"/>
        <v>0</v>
      </c>
    </row>
    <row r="215" spans="1:17" ht="24.6" x14ac:dyDescent="0.65">
      <c r="A215" s="10">
        <v>211</v>
      </c>
      <c r="B215" s="10"/>
      <c r="C215" s="19" t="s">
        <v>300</v>
      </c>
      <c r="D215" s="71">
        <f>+'7'!I215</f>
        <v>0</v>
      </c>
      <c r="E215" s="90">
        <v>0</v>
      </c>
      <c r="F215" s="46">
        <f t="shared" si="25"/>
        <v>0</v>
      </c>
      <c r="G215" s="101">
        <v>0</v>
      </c>
      <c r="H215" s="99">
        <v>0</v>
      </c>
      <c r="I215" s="46">
        <f t="shared" si="21"/>
        <v>0</v>
      </c>
      <c r="J215" s="91"/>
      <c r="K215" s="20">
        <v>55</v>
      </c>
      <c r="L215" s="72">
        <f t="shared" si="22"/>
        <v>0</v>
      </c>
      <c r="M215" s="17" t="s">
        <v>16</v>
      </c>
      <c r="N215" s="18">
        <v>0</v>
      </c>
      <c r="O215" s="23">
        <f t="shared" si="23"/>
        <v>0</v>
      </c>
      <c r="P215" s="19"/>
      <c r="Q215" s="43">
        <f t="shared" si="24"/>
        <v>0</v>
      </c>
    </row>
    <row r="216" spans="1:17" ht="24.6" x14ac:dyDescent="0.65">
      <c r="A216" s="10">
        <v>212</v>
      </c>
      <c r="B216" s="10"/>
      <c r="C216" s="19" t="s">
        <v>301</v>
      </c>
      <c r="D216" s="71">
        <f>+'7'!I216</f>
        <v>0</v>
      </c>
      <c r="E216" s="90">
        <v>0</v>
      </c>
      <c r="F216" s="46">
        <f t="shared" si="25"/>
        <v>0</v>
      </c>
      <c r="G216" s="101">
        <v>0</v>
      </c>
      <c r="H216" s="99">
        <v>0</v>
      </c>
      <c r="I216" s="46">
        <f t="shared" si="21"/>
        <v>0</v>
      </c>
      <c r="J216" s="91"/>
      <c r="K216" s="20">
        <v>55</v>
      </c>
      <c r="L216" s="72">
        <f t="shared" si="22"/>
        <v>0</v>
      </c>
      <c r="M216" s="17" t="s">
        <v>16</v>
      </c>
      <c r="N216" s="18">
        <v>0</v>
      </c>
      <c r="O216" s="23">
        <f t="shared" si="23"/>
        <v>0</v>
      </c>
      <c r="P216" s="19"/>
      <c r="Q216" s="43">
        <f t="shared" si="24"/>
        <v>0</v>
      </c>
    </row>
    <row r="217" spans="1:17" ht="24.6" x14ac:dyDescent="0.65">
      <c r="A217" s="10">
        <v>213</v>
      </c>
      <c r="B217" s="10"/>
      <c r="C217" s="19" t="s">
        <v>302</v>
      </c>
      <c r="D217" s="71">
        <f>+'7'!I217</f>
        <v>0</v>
      </c>
      <c r="E217" s="90">
        <v>0</v>
      </c>
      <c r="F217" s="46">
        <f t="shared" si="25"/>
        <v>0</v>
      </c>
      <c r="G217" s="101">
        <v>0</v>
      </c>
      <c r="H217" s="99">
        <v>0</v>
      </c>
      <c r="I217" s="46">
        <f t="shared" si="21"/>
        <v>0</v>
      </c>
      <c r="J217" s="91"/>
      <c r="K217" s="20">
        <v>55</v>
      </c>
      <c r="L217" s="72">
        <f t="shared" si="22"/>
        <v>0</v>
      </c>
      <c r="M217" s="17" t="s">
        <v>16</v>
      </c>
      <c r="N217" s="18">
        <v>0</v>
      </c>
      <c r="O217" s="23">
        <f t="shared" si="23"/>
        <v>0</v>
      </c>
      <c r="P217" s="19"/>
      <c r="Q217" s="43">
        <f t="shared" si="24"/>
        <v>0</v>
      </c>
    </row>
    <row r="218" spans="1:17" ht="24.6" x14ac:dyDescent="0.65">
      <c r="A218" s="10">
        <v>214</v>
      </c>
      <c r="B218" s="10"/>
      <c r="C218" s="19" t="s">
        <v>373</v>
      </c>
      <c r="D218" s="71">
        <f>+'7'!I218</f>
        <v>0</v>
      </c>
      <c r="E218" s="90">
        <v>0</v>
      </c>
      <c r="F218" s="46">
        <f t="shared" si="25"/>
        <v>0</v>
      </c>
      <c r="G218" s="101">
        <v>0</v>
      </c>
      <c r="H218" s="99">
        <v>0</v>
      </c>
      <c r="I218" s="46">
        <f t="shared" si="21"/>
        <v>0</v>
      </c>
      <c r="J218" s="91"/>
      <c r="K218" s="20">
        <v>40</v>
      </c>
      <c r="L218" s="72">
        <f t="shared" si="22"/>
        <v>0</v>
      </c>
      <c r="M218" s="17" t="s">
        <v>16</v>
      </c>
      <c r="N218" s="18">
        <v>0</v>
      </c>
      <c r="O218" s="23">
        <f t="shared" si="23"/>
        <v>0</v>
      </c>
      <c r="P218" s="19"/>
      <c r="Q218" s="43">
        <f t="shared" si="24"/>
        <v>0</v>
      </c>
    </row>
    <row r="219" spans="1:17" ht="24.6" x14ac:dyDescent="0.65">
      <c r="A219" s="10">
        <v>215</v>
      </c>
      <c r="B219" s="10"/>
      <c r="C219" s="19" t="s">
        <v>184</v>
      </c>
      <c r="D219" s="71">
        <f>+'7'!I219</f>
        <v>0</v>
      </c>
      <c r="E219" s="90">
        <v>0</v>
      </c>
      <c r="F219" s="46">
        <f t="shared" si="25"/>
        <v>0</v>
      </c>
      <c r="G219" s="101">
        <v>0</v>
      </c>
      <c r="H219" s="99">
        <v>0</v>
      </c>
      <c r="I219" s="46">
        <f t="shared" si="21"/>
        <v>0</v>
      </c>
      <c r="J219" s="91"/>
      <c r="K219" s="20">
        <v>120</v>
      </c>
      <c r="L219" s="72">
        <f t="shared" si="22"/>
        <v>0</v>
      </c>
      <c r="M219" s="17" t="s">
        <v>16</v>
      </c>
      <c r="N219" s="18">
        <v>0</v>
      </c>
      <c r="O219" s="23">
        <f t="shared" si="23"/>
        <v>0</v>
      </c>
      <c r="P219" s="19"/>
      <c r="Q219" s="43">
        <f t="shared" si="24"/>
        <v>0</v>
      </c>
    </row>
    <row r="220" spans="1:17" ht="24.6" x14ac:dyDescent="0.65">
      <c r="A220" s="10">
        <v>216</v>
      </c>
      <c r="B220" s="10"/>
      <c r="C220" s="19" t="s">
        <v>185</v>
      </c>
      <c r="D220" s="71">
        <f>+'7'!I220</f>
        <v>0</v>
      </c>
      <c r="E220" s="90">
        <v>0</v>
      </c>
      <c r="F220" s="46">
        <f t="shared" si="25"/>
        <v>0</v>
      </c>
      <c r="G220" s="101">
        <v>0</v>
      </c>
      <c r="H220" s="99">
        <v>0</v>
      </c>
      <c r="I220" s="46">
        <f t="shared" si="21"/>
        <v>0</v>
      </c>
      <c r="J220" s="91"/>
      <c r="K220" s="20">
        <v>120</v>
      </c>
      <c r="L220" s="72">
        <f t="shared" si="22"/>
        <v>0</v>
      </c>
      <c r="M220" s="17" t="s">
        <v>16</v>
      </c>
      <c r="N220" s="18">
        <v>0</v>
      </c>
      <c r="O220" s="23">
        <f t="shared" si="23"/>
        <v>0</v>
      </c>
      <c r="P220" s="19"/>
      <c r="Q220" s="43">
        <f t="shared" si="24"/>
        <v>0</v>
      </c>
    </row>
    <row r="221" spans="1:17" ht="24.6" x14ac:dyDescent="0.65">
      <c r="A221" s="10">
        <v>217</v>
      </c>
      <c r="B221" s="10"/>
      <c r="C221" s="19" t="s">
        <v>187</v>
      </c>
      <c r="D221" s="71">
        <f>+'7'!I221</f>
        <v>0</v>
      </c>
      <c r="E221" s="90">
        <v>0</v>
      </c>
      <c r="F221" s="46">
        <f t="shared" si="25"/>
        <v>0</v>
      </c>
      <c r="G221" s="101">
        <v>0</v>
      </c>
      <c r="H221" s="99">
        <v>0</v>
      </c>
      <c r="I221" s="46">
        <f t="shared" si="21"/>
        <v>0</v>
      </c>
      <c r="J221" s="91"/>
      <c r="K221" s="20">
        <v>50</v>
      </c>
      <c r="L221" s="72">
        <f t="shared" si="22"/>
        <v>0</v>
      </c>
      <c r="M221" s="17" t="s">
        <v>16</v>
      </c>
      <c r="N221" s="18">
        <v>0</v>
      </c>
      <c r="O221" s="23">
        <f t="shared" si="23"/>
        <v>0</v>
      </c>
      <c r="P221" s="19"/>
      <c r="Q221" s="43">
        <f t="shared" si="24"/>
        <v>0</v>
      </c>
    </row>
    <row r="222" spans="1:17" ht="24.6" x14ac:dyDescent="0.65">
      <c r="A222" s="10">
        <v>218</v>
      </c>
      <c r="B222" s="10" t="s">
        <v>527</v>
      </c>
      <c r="C222" s="19" t="s">
        <v>188</v>
      </c>
      <c r="D222" s="71">
        <f>+'7'!I222</f>
        <v>0</v>
      </c>
      <c r="E222" s="90">
        <v>0</v>
      </c>
      <c r="F222" s="46">
        <f t="shared" si="25"/>
        <v>0</v>
      </c>
      <c r="G222" s="101">
        <v>0</v>
      </c>
      <c r="H222" s="99">
        <v>0</v>
      </c>
      <c r="I222" s="46">
        <f t="shared" si="21"/>
        <v>0</v>
      </c>
      <c r="J222" s="91"/>
      <c r="K222" s="20">
        <v>50</v>
      </c>
      <c r="L222" s="72">
        <f t="shared" si="22"/>
        <v>0</v>
      </c>
      <c r="M222" s="17" t="s">
        <v>16</v>
      </c>
      <c r="N222" s="18">
        <v>0</v>
      </c>
      <c r="O222" s="23">
        <f t="shared" si="23"/>
        <v>0</v>
      </c>
      <c r="P222" s="19"/>
      <c r="Q222" s="43">
        <f t="shared" si="24"/>
        <v>0</v>
      </c>
    </row>
    <row r="223" spans="1:17" ht="24.6" x14ac:dyDescent="0.65">
      <c r="A223" s="10">
        <v>219</v>
      </c>
      <c r="B223" s="10" t="s">
        <v>524</v>
      </c>
      <c r="C223" s="19" t="s">
        <v>303</v>
      </c>
      <c r="D223" s="71">
        <f>+'7'!I223</f>
        <v>0</v>
      </c>
      <c r="E223" s="90">
        <v>0</v>
      </c>
      <c r="F223" s="46">
        <f t="shared" si="25"/>
        <v>0</v>
      </c>
      <c r="G223" s="101">
        <v>0</v>
      </c>
      <c r="H223" s="99">
        <v>0</v>
      </c>
      <c r="I223" s="46">
        <f t="shared" si="21"/>
        <v>0</v>
      </c>
      <c r="J223" s="91"/>
      <c r="K223" s="20">
        <v>120</v>
      </c>
      <c r="L223" s="72">
        <f t="shared" si="22"/>
        <v>0</v>
      </c>
      <c r="M223" s="17" t="s">
        <v>16</v>
      </c>
      <c r="N223" s="18">
        <v>0</v>
      </c>
      <c r="O223" s="23">
        <f t="shared" si="23"/>
        <v>0</v>
      </c>
      <c r="P223" s="19"/>
      <c r="Q223" s="43">
        <f t="shared" si="24"/>
        <v>0</v>
      </c>
    </row>
    <row r="224" spans="1:17" ht="24.6" x14ac:dyDescent="0.65">
      <c r="A224" s="10">
        <v>220</v>
      </c>
      <c r="B224" s="10"/>
      <c r="C224" s="19" t="s">
        <v>304</v>
      </c>
      <c r="D224" s="71">
        <f>+'7'!I224</f>
        <v>0</v>
      </c>
      <c r="E224" s="90">
        <v>0</v>
      </c>
      <c r="F224" s="46">
        <f t="shared" si="25"/>
        <v>0</v>
      </c>
      <c r="G224" s="101">
        <v>0</v>
      </c>
      <c r="H224" s="99">
        <v>0</v>
      </c>
      <c r="I224" s="46">
        <f t="shared" si="21"/>
        <v>0</v>
      </c>
      <c r="J224" s="91"/>
      <c r="K224" s="20">
        <v>25</v>
      </c>
      <c r="L224" s="72">
        <f t="shared" si="22"/>
        <v>0</v>
      </c>
      <c r="M224" s="17" t="s">
        <v>16</v>
      </c>
      <c r="N224" s="18">
        <v>0</v>
      </c>
      <c r="O224" s="23">
        <f t="shared" si="23"/>
        <v>0</v>
      </c>
      <c r="P224" s="19"/>
      <c r="Q224" s="43">
        <f t="shared" si="24"/>
        <v>0</v>
      </c>
    </row>
    <row r="225" spans="1:17" ht="24.6" x14ac:dyDescent="0.65">
      <c r="A225" s="10">
        <v>221</v>
      </c>
      <c r="B225" s="10"/>
      <c r="C225" s="19" t="s">
        <v>305</v>
      </c>
      <c r="D225" s="71">
        <f>+'7'!I225</f>
        <v>0</v>
      </c>
      <c r="E225" s="90">
        <v>0</v>
      </c>
      <c r="F225" s="46">
        <f t="shared" si="25"/>
        <v>0</v>
      </c>
      <c r="G225" s="101">
        <v>0</v>
      </c>
      <c r="H225" s="99">
        <v>0</v>
      </c>
      <c r="I225" s="46">
        <f t="shared" si="21"/>
        <v>0</v>
      </c>
      <c r="J225" s="91"/>
      <c r="K225" s="20">
        <v>25</v>
      </c>
      <c r="L225" s="72">
        <f t="shared" si="22"/>
        <v>0</v>
      </c>
      <c r="M225" s="17" t="s">
        <v>16</v>
      </c>
      <c r="N225" s="18">
        <v>0</v>
      </c>
      <c r="O225" s="23">
        <f t="shared" si="23"/>
        <v>0</v>
      </c>
      <c r="P225" s="19"/>
      <c r="Q225" s="43">
        <f t="shared" si="24"/>
        <v>0</v>
      </c>
    </row>
    <row r="226" spans="1:17" ht="24.6" x14ac:dyDescent="0.65">
      <c r="A226" s="10">
        <v>222</v>
      </c>
      <c r="B226" s="10"/>
      <c r="C226" s="19" t="s">
        <v>306</v>
      </c>
      <c r="D226" s="71">
        <f>+'7'!I226</f>
        <v>0</v>
      </c>
      <c r="E226" s="90">
        <v>0</v>
      </c>
      <c r="F226" s="46">
        <f t="shared" si="25"/>
        <v>0</v>
      </c>
      <c r="G226" s="101">
        <v>0</v>
      </c>
      <c r="H226" s="99">
        <v>0</v>
      </c>
      <c r="I226" s="46">
        <f t="shared" si="21"/>
        <v>0</v>
      </c>
      <c r="J226" s="91"/>
      <c r="K226" s="20">
        <v>25</v>
      </c>
      <c r="L226" s="72">
        <f t="shared" si="22"/>
        <v>0</v>
      </c>
      <c r="M226" s="17" t="s">
        <v>16</v>
      </c>
      <c r="N226" s="18">
        <v>0</v>
      </c>
      <c r="O226" s="23">
        <f t="shared" si="23"/>
        <v>0</v>
      </c>
      <c r="P226" s="19"/>
      <c r="Q226" s="43">
        <f t="shared" si="24"/>
        <v>0</v>
      </c>
    </row>
    <row r="227" spans="1:17" ht="24.6" x14ac:dyDescent="0.65">
      <c r="A227" s="10">
        <v>223</v>
      </c>
      <c r="B227" s="10"/>
      <c r="C227" s="19" t="s">
        <v>307</v>
      </c>
      <c r="D227" s="71">
        <f>+'7'!I227</f>
        <v>0</v>
      </c>
      <c r="E227" s="90">
        <v>0</v>
      </c>
      <c r="F227" s="46">
        <f t="shared" si="25"/>
        <v>0</v>
      </c>
      <c r="G227" s="101">
        <v>0</v>
      </c>
      <c r="H227" s="99">
        <v>0</v>
      </c>
      <c r="I227" s="46">
        <f t="shared" si="21"/>
        <v>0</v>
      </c>
      <c r="J227" s="91"/>
      <c r="K227" s="20">
        <v>25</v>
      </c>
      <c r="L227" s="72">
        <f t="shared" si="22"/>
        <v>0</v>
      </c>
      <c r="M227" s="17" t="s">
        <v>16</v>
      </c>
      <c r="N227" s="18">
        <v>0</v>
      </c>
      <c r="O227" s="23">
        <f t="shared" si="23"/>
        <v>0</v>
      </c>
      <c r="P227" s="19"/>
      <c r="Q227" s="43">
        <f t="shared" si="24"/>
        <v>0</v>
      </c>
    </row>
    <row r="228" spans="1:17" ht="24.6" x14ac:dyDescent="0.65">
      <c r="A228" s="10">
        <v>224</v>
      </c>
      <c r="B228" s="10"/>
      <c r="C228" s="19" t="s">
        <v>308</v>
      </c>
      <c r="D228" s="71">
        <f>+'7'!I228</f>
        <v>0</v>
      </c>
      <c r="E228" s="90">
        <v>0</v>
      </c>
      <c r="F228" s="46">
        <f t="shared" si="25"/>
        <v>0</v>
      </c>
      <c r="G228" s="101">
        <v>0</v>
      </c>
      <c r="H228" s="99">
        <v>0</v>
      </c>
      <c r="I228" s="46">
        <f t="shared" si="21"/>
        <v>0</v>
      </c>
      <c r="J228" s="91"/>
      <c r="K228" s="20">
        <v>25</v>
      </c>
      <c r="L228" s="72">
        <f t="shared" si="22"/>
        <v>0</v>
      </c>
      <c r="M228" s="17" t="s">
        <v>16</v>
      </c>
      <c r="N228" s="18">
        <v>0</v>
      </c>
      <c r="O228" s="23">
        <f t="shared" si="23"/>
        <v>0</v>
      </c>
      <c r="P228" s="19"/>
      <c r="Q228" s="43">
        <f t="shared" si="24"/>
        <v>0</v>
      </c>
    </row>
    <row r="229" spans="1:17" ht="24.6" x14ac:dyDescent="0.65">
      <c r="A229" s="10">
        <v>225</v>
      </c>
      <c r="B229" s="10"/>
      <c r="C229" s="19" t="s">
        <v>309</v>
      </c>
      <c r="D229" s="71">
        <f>+'7'!I229</f>
        <v>0</v>
      </c>
      <c r="E229" s="90">
        <v>0</v>
      </c>
      <c r="F229" s="46">
        <f t="shared" si="25"/>
        <v>0</v>
      </c>
      <c r="G229" s="101">
        <v>0</v>
      </c>
      <c r="H229" s="99">
        <v>0</v>
      </c>
      <c r="I229" s="46">
        <f t="shared" si="21"/>
        <v>0</v>
      </c>
      <c r="J229" s="91"/>
      <c r="K229" s="20">
        <v>25</v>
      </c>
      <c r="L229" s="72">
        <f t="shared" si="22"/>
        <v>0</v>
      </c>
      <c r="M229" s="17" t="s">
        <v>16</v>
      </c>
      <c r="N229" s="18">
        <v>0</v>
      </c>
      <c r="O229" s="23">
        <f t="shared" si="23"/>
        <v>0</v>
      </c>
      <c r="P229" s="19"/>
      <c r="Q229" s="43">
        <f t="shared" si="24"/>
        <v>0</v>
      </c>
    </row>
    <row r="230" spans="1:17" ht="24.6" x14ac:dyDescent="0.65">
      <c r="A230" s="10">
        <v>226</v>
      </c>
      <c r="B230" s="10"/>
      <c r="C230" s="19" t="s">
        <v>362</v>
      </c>
      <c r="D230" s="71">
        <f>+'7'!I230</f>
        <v>0</v>
      </c>
      <c r="E230" s="90">
        <v>0</v>
      </c>
      <c r="F230" s="46">
        <f t="shared" si="25"/>
        <v>0</v>
      </c>
      <c r="G230" s="101">
        <v>0</v>
      </c>
      <c r="H230" s="99">
        <v>0</v>
      </c>
      <c r="I230" s="46">
        <f t="shared" si="21"/>
        <v>0</v>
      </c>
      <c r="J230" s="91"/>
      <c r="K230" s="20">
        <v>10</v>
      </c>
      <c r="L230" s="72">
        <f t="shared" si="22"/>
        <v>0</v>
      </c>
      <c r="M230" s="17" t="s">
        <v>16</v>
      </c>
      <c r="N230" s="18">
        <v>0</v>
      </c>
      <c r="O230" s="23">
        <f t="shared" si="23"/>
        <v>0</v>
      </c>
      <c r="P230" s="19"/>
      <c r="Q230" s="43">
        <f t="shared" si="24"/>
        <v>0</v>
      </c>
    </row>
    <row r="231" spans="1:17" ht="24.6" x14ac:dyDescent="0.65">
      <c r="A231" s="10">
        <v>227</v>
      </c>
      <c r="B231" s="10"/>
      <c r="C231" s="19" t="s">
        <v>310</v>
      </c>
      <c r="D231" s="71">
        <f>+'7'!I231</f>
        <v>0</v>
      </c>
      <c r="E231" s="90">
        <v>0</v>
      </c>
      <c r="F231" s="46">
        <f t="shared" si="25"/>
        <v>0</v>
      </c>
      <c r="G231" s="101">
        <v>0</v>
      </c>
      <c r="H231" s="99">
        <v>0</v>
      </c>
      <c r="I231" s="46">
        <f t="shared" si="21"/>
        <v>0</v>
      </c>
      <c r="J231" s="91"/>
      <c r="K231" s="20">
        <v>10</v>
      </c>
      <c r="L231" s="72">
        <f t="shared" si="22"/>
        <v>0</v>
      </c>
      <c r="M231" s="17" t="s">
        <v>16</v>
      </c>
      <c r="N231" s="18">
        <v>0</v>
      </c>
      <c r="O231" s="23">
        <f t="shared" si="23"/>
        <v>0</v>
      </c>
      <c r="P231" s="19"/>
      <c r="Q231" s="43">
        <f t="shared" si="24"/>
        <v>0</v>
      </c>
    </row>
    <row r="232" spans="1:17" ht="24.6" x14ac:dyDescent="0.65">
      <c r="A232" s="10">
        <v>228</v>
      </c>
      <c r="B232" s="10"/>
      <c r="C232" s="19" t="s">
        <v>311</v>
      </c>
      <c r="D232" s="71">
        <f>+'7'!I232</f>
        <v>0</v>
      </c>
      <c r="E232" s="90">
        <v>0</v>
      </c>
      <c r="F232" s="46">
        <f t="shared" si="25"/>
        <v>0</v>
      </c>
      <c r="G232" s="101">
        <v>0</v>
      </c>
      <c r="H232" s="99">
        <v>0</v>
      </c>
      <c r="I232" s="46">
        <f t="shared" si="21"/>
        <v>0</v>
      </c>
      <c r="J232" s="91"/>
      <c r="K232" s="20">
        <v>10</v>
      </c>
      <c r="L232" s="72">
        <f t="shared" si="22"/>
        <v>0</v>
      </c>
      <c r="M232" s="17" t="s">
        <v>16</v>
      </c>
      <c r="N232" s="18">
        <v>0</v>
      </c>
      <c r="O232" s="23">
        <f t="shared" si="23"/>
        <v>0</v>
      </c>
      <c r="P232" s="19"/>
      <c r="Q232" s="43">
        <f t="shared" si="24"/>
        <v>0</v>
      </c>
    </row>
    <row r="233" spans="1:17" ht="24.6" x14ac:dyDescent="0.65">
      <c r="A233" s="10">
        <v>229</v>
      </c>
      <c r="B233" s="10"/>
      <c r="C233" s="19" t="s">
        <v>192</v>
      </c>
      <c r="D233" s="71">
        <f>+'7'!I233</f>
        <v>0</v>
      </c>
      <c r="E233" s="90">
        <v>0</v>
      </c>
      <c r="F233" s="46">
        <f>D233+E233</f>
        <v>0</v>
      </c>
      <c r="G233" s="101">
        <v>0</v>
      </c>
      <c r="H233" s="99">
        <v>0</v>
      </c>
      <c r="I233" s="46">
        <f>+F233-G233-J233-H233</f>
        <v>0</v>
      </c>
      <c r="J233" s="91"/>
      <c r="K233" s="20">
        <v>35</v>
      </c>
      <c r="L233" s="72">
        <f>+K233*J233</f>
        <v>0</v>
      </c>
      <c r="M233" s="17" t="s">
        <v>16</v>
      </c>
      <c r="N233" s="18">
        <v>0</v>
      </c>
      <c r="O233" s="23">
        <f>SUM(L233-N233)</f>
        <v>0</v>
      </c>
      <c r="P233" s="19"/>
      <c r="Q233" s="43">
        <f>+L233*P233</f>
        <v>0</v>
      </c>
    </row>
    <row r="234" spans="1:17" ht="24.6" x14ac:dyDescent="0.65">
      <c r="A234" s="10">
        <v>230</v>
      </c>
      <c r="B234" s="10"/>
      <c r="C234" s="19" t="s">
        <v>312</v>
      </c>
      <c r="D234" s="71">
        <f>+'7'!I234</f>
        <v>29</v>
      </c>
      <c r="E234" s="90">
        <v>0</v>
      </c>
      <c r="F234" s="46">
        <f t="shared" si="25"/>
        <v>29</v>
      </c>
      <c r="G234" s="101">
        <v>0</v>
      </c>
      <c r="H234" s="99">
        <v>0</v>
      </c>
      <c r="I234" s="46">
        <f t="shared" si="21"/>
        <v>29</v>
      </c>
      <c r="J234" s="91"/>
      <c r="K234" s="20">
        <v>10</v>
      </c>
      <c r="L234" s="72">
        <f t="shared" si="22"/>
        <v>0</v>
      </c>
      <c r="M234" s="17" t="s">
        <v>16</v>
      </c>
      <c r="N234" s="18">
        <v>0</v>
      </c>
      <c r="O234" s="23">
        <f t="shared" si="23"/>
        <v>0</v>
      </c>
      <c r="P234" s="19"/>
      <c r="Q234" s="43">
        <f t="shared" si="24"/>
        <v>0</v>
      </c>
    </row>
    <row r="235" spans="1:17" ht="24.6" x14ac:dyDescent="0.65">
      <c r="A235" s="10">
        <v>231</v>
      </c>
      <c r="B235" s="10"/>
      <c r="C235" s="19" t="s">
        <v>313</v>
      </c>
      <c r="D235" s="71">
        <f>+'7'!I235</f>
        <v>0</v>
      </c>
      <c r="E235" s="90">
        <v>0</v>
      </c>
      <c r="F235" s="46">
        <f t="shared" si="25"/>
        <v>0</v>
      </c>
      <c r="G235" s="101">
        <v>0</v>
      </c>
      <c r="H235" s="99">
        <v>0</v>
      </c>
      <c r="I235" s="46">
        <f t="shared" si="21"/>
        <v>0</v>
      </c>
      <c r="J235" s="91"/>
      <c r="K235" s="20"/>
      <c r="L235" s="72">
        <f t="shared" si="22"/>
        <v>0</v>
      </c>
      <c r="M235" s="17" t="s">
        <v>16</v>
      </c>
      <c r="N235" s="18">
        <v>0</v>
      </c>
      <c r="O235" s="23">
        <f t="shared" si="23"/>
        <v>0</v>
      </c>
      <c r="P235" s="19"/>
      <c r="Q235" s="43">
        <f t="shared" si="24"/>
        <v>0</v>
      </c>
    </row>
    <row r="236" spans="1:17" ht="24.6" x14ac:dyDescent="0.65">
      <c r="A236" s="10">
        <v>232</v>
      </c>
      <c r="B236" s="10"/>
      <c r="C236" s="19" t="s">
        <v>183</v>
      </c>
      <c r="D236" s="71">
        <f>+'7'!I236</f>
        <v>0</v>
      </c>
      <c r="E236" s="90">
        <v>0</v>
      </c>
      <c r="F236" s="46">
        <f t="shared" si="25"/>
        <v>0</v>
      </c>
      <c r="G236" s="101">
        <v>0</v>
      </c>
      <c r="H236" s="99">
        <v>0</v>
      </c>
      <c r="I236" s="46">
        <f t="shared" si="21"/>
        <v>0</v>
      </c>
      <c r="J236" s="91"/>
      <c r="K236" s="20">
        <v>40</v>
      </c>
      <c r="L236" s="72">
        <f t="shared" si="22"/>
        <v>0</v>
      </c>
      <c r="M236" s="17" t="s">
        <v>16</v>
      </c>
      <c r="N236" s="18">
        <v>0</v>
      </c>
      <c r="O236" s="23">
        <f t="shared" si="23"/>
        <v>0</v>
      </c>
      <c r="P236" s="19"/>
      <c r="Q236" s="43">
        <f t="shared" si="24"/>
        <v>0</v>
      </c>
    </row>
    <row r="237" spans="1:17" ht="24.6" x14ac:dyDescent="0.65">
      <c r="A237" s="10">
        <v>233</v>
      </c>
      <c r="B237" s="10"/>
      <c r="C237" s="19" t="s">
        <v>117</v>
      </c>
      <c r="D237" s="71">
        <f>+'7'!I237</f>
        <v>0</v>
      </c>
      <c r="E237" s="90">
        <v>0</v>
      </c>
      <c r="F237" s="46">
        <f t="shared" si="25"/>
        <v>0</v>
      </c>
      <c r="G237" s="101">
        <v>0</v>
      </c>
      <c r="H237" s="99">
        <v>0</v>
      </c>
      <c r="I237" s="46">
        <f t="shared" si="21"/>
        <v>0</v>
      </c>
      <c r="J237" s="91"/>
      <c r="K237" s="20">
        <v>20</v>
      </c>
      <c r="L237" s="72">
        <f t="shared" si="22"/>
        <v>0</v>
      </c>
      <c r="M237" s="17" t="s">
        <v>16</v>
      </c>
      <c r="N237" s="18">
        <v>0</v>
      </c>
      <c r="O237" s="23">
        <f t="shared" si="23"/>
        <v>0</v>
      </c>
      <c r="P237" s="19"/>
      <c r="Q237" s="43">
        <f t="shared" si="24"/>
        <v>0</v>
      </c>
    </row>
    <row r="238" spans="1:17" ht="24.6" x14ac:dyDescent="0.65">
      <c r="A238" s="10">
        <v>234</v>
      </c>
      <c r="B238" s="10"/>
      <c r="C238" s="19" t="s">
        <v>314</v>
      </c>
      <c r="D238" s="71">
        <f>+'7'!I238</f>
        <v>0</v>
      </c>
      <c r="E238" s="90">
        <v>0</v>
      </c>
      <c r="F238" s="46">
        <f t="shared" si="25"/>
        <v>0</v>
      </c>
      <c r="G238" s="101">
        <v>0</v>
      </c>
      <c r="H238" s="99">
        <v>0</v>
      </c>
      <c r="I238" s="46">
        <f t="shared" si="21"/>
        <v>0</v>
      </c>
      <c r="J238" s="91"/>
      <c r="K238" s="20">
        <v>30</v>
      </c>
      <c r="L238" s="72">
        <f t="shared" si="22"/>
        <v>0</v>
      </c>
      <c r="M238" s="17" t="s">
        <v>16</v>
      </c>
      <c r="N238" s="18">
        <v>0</v>
      </c>
      <c r="O238" s="23">
        <f t="shared" si="23"/>
        <v>0</v>
      </c>
      <c r="P238" s="19"/>
      <c r="Q238" s="43">
        <f t="shared" si="24"/>
        <v>0</v>
      </c>
    </row>
    <row r="239" spans="1:17" ht="24.6" x14ac:dyDescent="0.65">
      <c r="A239" s="10">
        <v>235</v>
      </c>
      <c r="B239" s="10"/>
      <c r="C239" s="19" t="s">
        <v>372</v>
      </c>
      <c r="D239" s="71">
        <f>+'7'!I239</f>
        <v>0</v>
      </c>
      <c r="E239" s="90">
        <v>0</v>
      </c>
      <c r="F239" s="46">
        <f t="shared" si="25"/>
        <v>0</v>
      </c>
      <c r="G239" s="101">
        <v>0</v>
      </c>
      <c r="H239" s="99">
        <v>0</v>
      </c>
      <c r="I239" s="46">
        <f t="shared" si="21"/>
        <v>0</v>
      </c>
      <c r="J239" s="91"/>
      <c r="K239" s="20">
        <v>800</v>
      </c>
      <c r="L239" s="72">
        <f t="shared" si="22"/>
        <v>0</v>
      </c>
      <c r="M239" s="17" t="s">
        <v>16</v>
      </c>
      <c r="N239" s="18">
        <v>0</v>
      </c>
      <c r="O239" s="23">
        <f t="shared" si="23"/>
        <v>0</v>
      </c>
      <c r="P239" s="19"/>
      <c r="Q239" s="43">
        <f t="shared" si="24"/>
        <v>0</v>
      </c>
    </row>
    <row r="240" spans="1:17" ht="24.6" x14ac:dyDescent="0.65">
      <c r="A240" s="10">
        <v>236</v>
      </c>
      <c r="B240" s="10"/>
      <c r="C240" s="19" t="s">
        <v>374</v>
      </c>
      <c r="D240" s="71">
        <f>+'7'!I240</f>
        <v>0</v>
      </c>
      <c r="E240" s="90">
        <v>0</v>
      </c>
      <c r="F240" s="46">
        <f t="shared" si="25"/>
        <v>0</v>
      </c>
      <c r="G240" s="101">
        <v>0</v>
      </c>
      <c r="H240" s="99">
        <v>0</v>
      </c>
      <c r="I240" s="46">
        <f t="shared" si="21"/>
        <v>0</v>
      </c>
      <c r="J240" s="91"/>
      <c r="K240" s="20">
        <v>150</v>
      </c>
      <c r="L240" s="72">
        <f t="shared" si="22"/>
        <v>0</v>
      </c>
      <c r="M240" s="17" t="s">
        <v>16</v>
      </c>
      <c r="N240" s="18">
        <v>0</v>
      </c>
      <c r="O240" s="23">
        <f t="shared" si="23"/>
        <v>0</v>
      </c>
      <c r="P240" s="19"/>
      <c r="Q240" s="43">
        <f t="shared" si="24"/>
        <v>0</v>
      </c>
    </row>
    <row r="241" spans="1:17" ht="24.6" x14ac:dyDescent="0.65">
      <c r="A241" s="10">
        <v>237</v>
      </c>
      <c r="B241" s="10"/>
      <c r="C241" s="19" t="s">
        <v>316</v>
      </c>
      <c r="D241" s="71">
        <f>+'7'!I241</f>
        <v>0</v>
      </c>
      <c r="E241" s="90">
        <v>0</v>
      </c>
      <c r="F241" s="46">
        <f t="shared" si="25"/>
        <v>0</v>
      </c>
      <c r="G241" s="101">
        <v>0</v>
      </c>
      <c r="H241" s="99">
        <v>0</v>
      </c>
      <c r="I241" s="46">
        <f t="shared" si="21"/>
        <v>0</v>
      </c>
      <c r="J241" s="91"/>
      <c r="K241" s="20">
        <v>200</v>
      </c>
      <c r="L241" s="72">
        <f t="shared" si="22"/>
        <v>0</v>
      </c>
      <c r="M241" s="17" t="s">
        <v>16</v>
      </c>
      <c r="N241" s="18">
        <v>0</v>
      </c>
      <c r="O241" s="23">
        <f t="shared" si="23"/>
        <v>0</v>
      </c>
      <c r="P241" s="19"/>
      <c r="Q241" s="43">
        <f t="shared" si="24"/>
        <v>0</v>
      </c>
    </row>
    <row r="242" spans="1:17" ht="24.6" x14ac:dyDescent="0.65">
      <c r="A242" s="10">
        <v>238</v>
      </c>
      <c r="B242" s="10"/>
      <c r="C242" s="19" t="s">
        <v>375</v>
      </c>
      <c r="D242" s="71">
        <f>+'7'!I242</f>
        <v>0</v>
      </c>
      <c r="E242" s="90">
        <v>0</v>
      </c>
      <c r="F242" s="46">
        <f t="shared" si="25"/>
        <v>0</v>
      </c>
      <c r="G242" s="101">
        <v>0</v>
      </c>
      <c r="H242" s="99">
        <v>0</v>
      </c>
      <c r="I242" s="46">
        <f t="shared" si="21"/>
        <v>0</v>
      </c>
      <c r="J242" s="91"/>
      <c r="K242" s="20">
        <v>250</v>
      </c>
      <c r="L242" s="72">
        <f t="shared" si="22"/>
        <v>0</v>
      </c>
      <c r="M242" s="17" t="s">
        <v>16</v>
      </c>
      <c r="N242" s="18">
        <v>0</v>
      </c>
      <c r="O242" s="23">
        <f t="shared" si="23"/>
        <v>0</v>
      </c>
      <c r="P242" s="19"/>
      <c r="Q242" s="43">
        <f t="shared" si="24"/>
        <v>0</v>
      </c>
    </row>
    <row r="243" spans="1:17" ht="24.6" x14ac:dyDescent="0.65">
      <c r="A243" s="10">
        <v>239</v>
      </c>
      <c r="B243" s="10"/>
      <c r="C243" s="19" t="s">
        <v>317</v>
      </c>
      <c r="D243" s="71">
        <f>+'7'!I243</f>
        <v>0</v>
      </c>
      <c r="E243" s="90">
        <v>0</v>
      </c>
      <c r="F243" s="46">
        <f t="shared" si="25"/>
        <v>0</v>
      </c>
      <c r="G243" s="101">
        <v>0</v>
      </c>
      <c r="H243" s="99">
        <v>0</v>
      </c>
      <c r="I243" s="46">
        <f t="shared" si="21"/>
        <v>0</v>
      </c>
      <c r="J243" s="91"/>
      <c r="K243" s="20">
        <v>50</v>
      </c>
      <c r="L243" s="72">
        <f t="shared" si="22"/>
        <v>0</v>
      </c>
      <c r="M243" s="17" t="s">
        <v>16</v>
      </c>
      <c r="N243" s="18">
        <v>0</v>
      </c>
      <c r="O243" s="23">
        <f t="shared" si="23"/>
        <v>0</v>
      </c>
      <c r="P243" s="19"/>
      <c r="Q243" s="43">
        <f t="shared" si="24"/>
        <v>0</v>
      </c>
    </row>
    <row r="244" spans="1:17" ht="24.6" x14ac:dyDescent="0.65">
      <c r="A244" s="10">
        <v>240</v>
      </c>
      <c r="B244" s="10"/>
      <c r="C244" s="19" t="s">
        <v>315</v>
      </c>
      <c r="D244" s="71">
        <f>+'7'!I244</f>
        <v>0</v>
      </c>
      <c r="E244" s="90">
        <v>0</v>
      </c>
      <c r="F244" s="46">
        <f t="shared" si="25"/>
        <v>0</v>
      </c>
      <c r="G244" s="101">
        <v>0</v>
      </c>
      <c r="H244" s="99">
        <v>0</v>
      </c>
      <c r="I244" s="46">
        <f t="shared" si="21"/>
        <v>0</v>
      </c>
      <c r="J244" s="91"/>
      <c r="K244" s="20">
        <v>0</v>
      </c>
      <c r="L244" s="72">
        <f t="shared" si="22"/>
        <v>0</v>
      </c>
      <c r="M244" s="17" t="s">
        <v>16</v>
      </c>
      <c r="N244" s="18">
        <v>0</v>
      </c>
      <c r="O244" s="23">
        <f t="shared" si="23"/>
        <v>0</v>
      </c>
      <c r="P244" s="19"/>
      <c r="Q244" s="43">
        <f t="shared" si="24"/>
        <v>0</v>
      </c>
    </row>
    <row r="245" spans="1:17" ht="24" customHeight="1" x14ac:dyDescent="0.65">
      <c r="A245" s="10">
        <v>241</v>
      </c>
      <c r="B245" s="10"/>
      <c r="C245" s="19" t="s">
        <v>338</v>
      </c>
      <c r="D245" s="71">
        <f>+'7'!I245</f>
        <v>0</v>
      </c>
      <c r="E245" s="90">
        <v>0</v>
      </c>
      <c r="F245" s="46">
        <f t="shared" si="25"/>
        <v>0</v>
      </c>
      <c r="G245" s="101">
        <v>0</v>
      </c>
      <c r="H245" s="99">
        <v>0</v>
      </c>
      <c r="I245" s="46">
        <f t="shared" si="21"/>
        <v>0</v>
      </c>
      <c r="J245" s="91"/>
      <c r="K245" s="20">
        <v>45</v>
      </c>
      <c r="L245" s="72">
        <f t="shared" si="22"/>
        <v>0</v>
      </c>
      <c r="M245" s="17" t="s">
        <v>16</v>
      </c>
      <c r="N245" s="18">
        <v>0</v>
      </c>
      <c r="O245" s="23">
        <f t="shared" si="23"/>
        <v>0</v>
      </c>
      <c r="P245" s="19"/>
      <c r="Q245" s="43">
        <f t="shared" si="24"/>
        <v>0</v>
      </c>
    </row>
    <row r="246" spans="1:17" ht="24.6" x14ac:dyDescent="0.65">
      <c r="A246" s="10">
        <v>242</v>
      </c>
      <c r="B246" s="10"/>
      <c r="C246" s="19" t="s">
        <v>339</v>
      </c>
      <c r="D246" s="71">
        <f>+'7'!I246</f>
        <v>0</v>
      </c>
      <c r="E246" s="90">
        <v>0</v>
      </c>
      <c r="F246" s="46">
        <f t="shared" si="25"/>
        <v>0</v>
      </c>
      <c r="G246" s="101">
        <v>0</v>
      </c>
      <c r="H246" s="99">
        <v>0</v>
      </c>
      <c r="I246" s="46">
        <f t="shared" si="21"/>
        <v>0</v>
      </c>
      <c r="J246" s="91"/>
      <c r="K246" s="20">
        <v>35</v>
      </c>
      <c r="L246" s="72">
        <f t="shared" si="22"/>
        <v>0</v>
      </c>
      <c r="M246" s="17" t="s">
        <v>16</v>
      </c>
      <c r="N246" s="18">
        <v>0</v>
      </c>
      <c r="O246" s="23">
        <f t="shared" si="23"/>
        <v>0</v>
      </c>
      <c r="P246" s="19"/>
      <c r="Q246" s="43">
        <f t="shared" si="24"/>
        <v>0</v>
      </c>
    </row>
    <row r="247" spans="1:17" ht="24.6" x14ac:dyDescent="0.65">
      <c r="A247" s="10">
        <v>243</v>
      </c>
      <c r="B247" s="10"/>
      <c r="C247" s="19" t="s">
        <v>340</v>
      </c>
      <c r="D247" s="71">
        <f>+'7'!I247</f>
        <v>0</v>
      </c>
      <c r="E247" s="90">
        <v>0</v>
      </c>
      <c r="F247" s="46">
        <f t="shared" si="25"/>
        <v>0</v>
      </c>
      <c r="G247" s="101">
        <v>0</v>
      </c>
      <c r="H247" s="99">
        <v>0</v>
      </c>
      <c r="I247" s="46">
        <f t="shared" si="21"/>
        <v>0</v>
      </c>
      <c r="J247" s="91"/>
      <c r="K247" s="20">
        <v>25</v>
      </c>
      <c r="L247" s="72">
        <f t="shared" si="22"/>
        <v>0</v>
      </c>
      <c r="M247" s="17" t="s">
        <v>16</v>
      </c>
      <c r="N247" s="18">
        <v>0</v>
      </c>
      <c r="O247" s="23">
        <f t="shared" si="23"/>
        <v>0</v>
      </c>
      <c r="P247" s="19"/>
      <c r="Q247" s="43">
        <f t="shared" si="24"/>
        <v>0</v>
      </c>
    </row>
    <row r="248" spans="1:17" ht="24.6" x14ac:dyDescent="0.65">
      <c r="A248" s="10">
        <v>244</v>
      </c>
      <c r="B248" s="10"/>
      <c r="C248" s="19" t="s">
        <v>318</v>
      </c>
      <c r="D248" s="71">
        <f>+'7'!I248</f>
        <v>0</v>
      </c>
      <c r="E248" s="90">
        <v>0</v>
      </c>
      <c r="F248" s="46">
        <f t="shared" si="25"/>
        <v>0</v>
      </c>
      <c r="G248" s="101">
        <v>0</v>
      </c>
      <c r="H248" s="99">
        <v>0</v>
      </c>
      <c r="I248" s="46">
        <f t="shared" si="21"/>
        <v>0</v>
      </c>
      <c r="J248" s="91"/>
      <c r="K248" s="20">
        <v>50</v>
      </c>
      <c r="L248" s="72">
        <f t="shared" si="22"/>
        <v>0</v>
      </c>
      <c r="M248" s="17" t="s">
        <v>16</v>
      </c>
      <c r="N248" s="18">
        <v>0</v>
      </c>
      <c r="O248" s="23">
        <f t="shared" si="23"/>
        <v>0</v>
      </c>
      <c r="P248" s="19"/>
      <c r="Q248" s="43">
        <f t="shared" si="24"/>
        <v>0</v>
      </c>
    </row>
    <row r="249" spans="1:17" ht="24.6" x14ac:dyDescent="0.65">
      <c r="A249" s="10">
        <v>245</v>
      </c>
      <c r="B249" s="10"/>
      <c r="C249" s="19" t="s">
        <v>319</v>
      </c>
      <c r="D249" s="71">
        <f>+'7'!I249</f>
        <v>0</v>
      </c>
      <c r="E249" s="90">
        <v>0</v>
      </c>
      <c r="F249" s="46">
        <f t="shared" si="25"/>
        <v>0</v>
      </c>
      <c r="G249" s="101">
        <v>0</v>
      </c>
      <c r="H249" s="99">
        <v>0</v>
      </c>
      <c r="I249" s="46">
        <f t="shared" si="21"/>
        <v>0</v>
      </c>
      <c r="J249" s="91"/>
      <c r="K249" s="20">
        <v>60</v>
      </c>
      <c r="L249" s="72">
        <f t="shared" si="22"/>
        <v>0</v>
      </c>
      <c r="M249" s="17" t="s">
        <v>16</v>
      </c>
      <c r="N249" s="18">
        <v>0</v>
      </c>
      <c r="O249" s="23">
        <f t="shared" si="23"/>
        <v>0</v>
      </c>
      <c r="P249" s="19"/>
      <c r="Q249" s="43">
        <f t="shared" si="24"/>
        <v>0</v>
      </c>
    </row>
    <row r="250" spans="1:17" ht="24.6" x14ac:dyDescent="0.65">
      <c r="A250" s="10">
        <v>246</v>
      </c>
      <c r="B250" s="10"/>
      <c r="C250" s="19" t="s">
        <v>320</v>
      </c>
      <c r="D250" s="71">
        <f>+'7'!I250</f>
        <v>0</v>
      </c>
      <c r="E250" s="90">
        <v>0</v>
      </c>
      <c r="F250" s="46">
        <f t="shared" si="25"/>
        <v>0</v>
      </c>
      <c r="G250" s="101">
        <v>0</v>
      </c>
      <c r="H250" s="99">
        <v>0</v>
      </c>
      <c r="I250" s="46">
        <f t="shared" si="21"/>
        <v>0</v>
      </c>
      <c r="J250" s="91"/>
      <c r="K250" s="20">
        <v>250</v>
      </c>
      <c r="L250" s="72">
        <f t="shared" si="22"/>
        <v>0</v>
      </c>
      <c r="M250" s="17" t="s">
        <v>16</v>
      </c>
      <c r="N250" s="18">
        <v>0</v>
      </c>
      <c r="O250" s="23">
        <f t="shared" si="23"/>
        <v>0</v>
      </c>
      <c r="P250" s="19"/>
      <c r="Q250" s="43">
        <f t="shared" si="24"/>
        <v>0</v>
      </c>
    </row>
    <row r="251" spans="1:17" ht="24.6" x14ac:dyDescent="0.65">
      <c r="A251" s="10">
        <v>247</v>
      </c>
      <c r="B251" s="10"/>
      <c r="C251" s="19" t="s">
        <v>321</v>
      </c>
      <c r="D251" s="71">
        <f>+'7'!I251</f>
        <v>0</v>
      </c>
      <c r="E251" s="90">
        <v>0</v>
      </c>
      <c r="F251" s="46">
        <f t="shared" si="25"/>
        <v>0</v>
      </c>
      <c r="G251" s="101">
        <v>0</v>
      </c>
      <c r="H251" s="99">
        <v>0</v>
      </c>
      <c r="I251" s="46">
        <f t="shared" si="21"/>
        <v>0</v>
      </c>
      <c r="J251" s="91"/>
      <c r="K251" s="15">
        <v>100</v>
      </c>
      <c r="L251" s="72">
        <f t="shared" si="22"/>
        <v>0</v>
      </c>
      <c r="M251" s="17" t="s">
        <v>16</v>
      </c>
      <c r="N251" s="18">
        <v>0</v>
      </c>
      <c r="O251" s="23">
        <f t="shared" si="23"/>
        <v>0</v>
      </c>
      <c r="P251" s="19"/>
      <c r="Q251" s="43">
        <f t="shared" si="24"/>
        <v>0</v>
      </c>
    </row>
    <row r="252" spans="1:17" ht="24.6" x14ac:dyDescent="0.65">
      <c r="A252" s="10">
        <v>248</v>
      </c>
      <c r="B252" s="10"/>
      <c r="C252" s="19" t="s">
        <v>322</v>
      </c>
      <c r="D252" s="71">
        <f>+'7'!I252</f>
        <v>0</v>
      </c>
      <c r="E252" s="90">
        <v>0</v>
      </c>
      <c r="F252" s="46">
        <f t="shared" si="25"/>
        <v>0</v>
      </c>
      <c r="G252" s="101">
        <v>0</v>
      </c>
      <c r="H252" s="99">
        <v>0</v>
      </c>
      <c r="I252" s="46">
        <f t="shared" si="21"/>
        <v>0</v>
      </c>
      <c r="J252" s="91"/>
      <c r="K252" s="15">
        <v>350</v>
      </c>
      <c r="L252" s="72">
        <f t="shared" si="22"/>
        <v>0</v>
      </c>
      <c r="M252" s="17" t="s">
        <v>16</v>
      </c>
      <c r="N252" s="18">
        <v>0</v>
      </c>
      <c r="O252" s="23">
        <f t="shared" si="23"/>
        <v>0</v>
      </c>
      <c r="P252" s="19"/>
      <c r="Q252" s="43">
        <f t="shared" si="24"/>
        <v>0</v>
      </c>
    </row>
    <row r="253" spans="1:17" ht="24.6" x14ac:dyDescent="0.65">
      <c r="A253" s="10">
        <v>249</v>
      </c>
      <c r="B253" s="10"/>
      <c r="C253" s="19" t="s">
        <v>323</v>
      </c>
      <c r="D253" s="71">
        <f>+'7'!I253</f>
        <v>0</v>
      </c>
      <c r="E253" s="90">
        <v>0</v>
      </c>
      <c r="F253" s="46">
        <f t="shared" si="25"/>
        <v>0</v>
      </c>
      <c r="G253" s="101">
        <v>0</v>
      </c>
      <c r="H253" s="99">
        <v>0</v>
      </c>
      <c r="I253" s="46">
        <f t="shared" si="21"/>
        <v>0</v>
      </c>
      <c r="J253" s="91"/>
      <c r="K253" s="15">
        <v>60</v>
      </c>
      <c r="L253" s="72">
        <f t="shared" si="22"/>
        <v>0</v>
      </c>
      <c r="M253" s="17" t="s">
        <v>16</v>
      </c>
      <c r="N253" s="18">
        <v>0</v>
      </c>
      <c r="O253" s="23">
        <f t="shared" si="23"/>
        <v>0</v>
      </c>
      <c r="P253" s="19"/>
      <c r="Q253" s="43">
        <f t="shared" si="24"/>
        <v>0</v>
      </c>
    </row>
    <row r="254" spans="1:17" ht="24.6" x14ac:dyDescent="0.65">
      <c r="A254" s="10">
        <v>250</v>
      </c>
      <c r="B254" s="10"/>
      <c r="C254" s="19" t="s">
        <v>324</v>
      </c>
      <c r="D254" s="71">
        <f>+'7'!I254</f>
        <v>0</v>
      </c>
      <c r="E254" s="90">
        <v>0</v>
      </c>
      <c r="F254" s="46">
        <f t="shared" si="25"/>
        <v>0</v>
      </c>
      <c r="G254" s="101">
        <v>0</v>
      </c>
      <c r="H254" s="99">
        <v>0</v>
      </c>
      <c r="I254" s="46">
        <f t="shared" si="21"/>
        <v>0</v>
      </c>
      <c r="J254" s="91"/>
      <c r="K254" s="15">
        <v>50</v>
      </c>
      <c r="L254" s="72">
        <f t="shared" si="22"/>
        <v>0</v>
      </c>
      <c r="M254" s="17" t="s">
        <v>16</v>
      </c>
      <c r="N254" s="18">
        <v>0</v>
      </c>
      <c r="O254" s="23">
        <f t="shared" si="23"/>
        <v>0</v>
      </c>
      <c r="P254" s="19"/>
      <c r="Q254" s="43">
        <f t="shared" si="24"/>
        <v>0</v>
      </c>
    </row>
    <row r="255" spans="1:17" ht="24.6" x14ac:dyDescent="0.65">
      <c r="A255" s="10">
        <v>251</v>
      </c>
      <c r="B255" s="10"/>
      <c r="C255" s="19" t="s">
        <v>325</v>
      </c>
      <c r="D255" s="71">
        <f>+'7'!I255</f>
        <v>0</v>
      </c>
      <c r="E255" s="90">
        <v>0</v>
      </c>
      <c r="F255" s="46">
        <f t="shared" si="25"/>
        <v>0</v>
      </c>
      <c r="G255" s="101">
        <v>0</v>
      </c>
      <c r="H255" s="99">
        <v>0</v>
      </c>
      <c r="I255" s="46">
        <f t="shared" si="21"/>
        <v>0</v>
      </c>
      <c r="J255" s="91"/>
      <c r="K255" s="15">
        <v>100</v>
      </c>
      <c r="L255" s="72">
        <f t="shared" si="22"/>
        <v>0</v>
      </c>
      <c r="M255" s="17" t="s">
        <v>16</v>
      </c>
      <c r="N255" s="18">
        <v>0</v>
      </c>
      <c r="O255" s="23">
        <f t="shared" si="23"/>
        <v>0</v>
      </c>
      <c r="P255" s="19"/>
      <c r="Q255" s="43">
        <f t="shared" si="24"/>
        <v>0</v>
      </c>
    </row>
    <row r="256" spans="1:17" ht="24.6" x14ac:dyDescent="0.65">
      <c r="A256" s="10">
        <v>252</v>
      </c>
      <c r="B256" s="10"/>
      <c r="C256" s="19" t="s">
        <v>326</v>
      </c>
      <c r="D256" s="71">
        <f>+'7'!I256</f>
        <v>0</v>
      </c>
      <c r="E256" s="90">
        <v>0</v>
      </c>
      <c r="F256" s="46">
        <f t="shared" si="25"/>
        <v>0</v>
      </c>
      <c r="G256" s="101">
        <v>0</v>
      </c>
      <c r="H256" s="99">
        <v>0</v>
      </c>
      <c r="I256" s="46">
        <f t="shared" si="21"/>
        <v>0</v>
      </c>
      <c r="J256" s="91"/>
      <c r="K256" s="15">
        <v>120</v>
      </c>
      <c r="L256" s="72">
        <f t="shared" si="22"/>
        <v>0</v>
      </c>
      <c r="M256" s="17" t="s">
        <v>16</v>
      </c>
      <c r="N256" s="18">
        <v>0</v>
      </c>
      <c r="O256" s="23">
        <f t="shared" si="23"/>
        <v>0</v>
      </c>
      <c r="P256" s="19"/>
      <c r="Q256" s="43">
        <f t="shared" si="24"/>
        <v>0</v>
      </c>
    </row>
    <row r="257" spans="1:17" ht="24.6" x14ac:dyDescent="0.65">
      <c r="A257" s="10">
        <v>253</v>
      </c>
      <c r="B257" s="10"/>
      <c r="C257" s="19" t="s">
        <v>327</v>
      </c>
      <c r="D257" s="71">
        <f>+'7'!I257</f>
        <v>0</v>
      </c>
      <c r="E257" s="90">
        <v>0</v>
      </c>
      <c r="F257" s="46">
        <f t="shared" si="25"/>
        <v>0</v>
      </c>
      <c r="G257" s="101">
        <v>0</v>
      </c>
      <c r="H257" s="99">
        <v>0</v>
      </c>
      <c r="I257" s="46">
        <f t="shared" si="21"/>
        <v>0</v>
      </c>
      <c r="J257" s="91"/>
      <c r="K257" s="15">
        <v>60</v>
      </c>
      <c r="L257" s="72">
        <f t="shared" si="22"/>
        <v>0</v>
      </c>
      <c r="M257" s="17" t="s">
        <v>16</v>
      </c>
      <c r="N257" s="18">
        <v>0</v>
      </c>
      <c r="O257" s="23">
        <f t="shared" si="23"/>
        <v>0</v>
      </c>
      <c r="P257" s="19"/>
      <c r="Q257" s="43">
        <f t="shared" si="24"/>
        <v>0</v>
      </c>
    </row>
    <row r="258" spans="1:17" ht="24.6" x14ac:dyDescent="0.65">
      <c r="A258" s="10">
        <v>254</v>
      </c>
      <c r="B258" s="10"/>
      <c r="C258" s="19" t="s">
        <v>328</v>
      </c>
      <c r="D258" s="71">
        <f>+'7'!I258</f>
        <v>0</v>
      </c>
      <c r="E258" s="90">
        <v>0</v>
      </c>
      <c r="F258" s="46">
        <f t="shared" si="25"/>
        <v>0</v>
      </c>
      <c r="G258" s="101">
        <v>0</v>
      </c>
      <c r="H258" s="99">
        <v>0</v>
      </c>
      <c r="I258" s="46">
        <f t="shared" si="21"/>
        <v>0</v>
      </c>
      <c r="J258" s="91"/>
      <c r="K258" s="15">
        <v>150</v>
      </c>
      <c r="L258" s="72">
        <f t="shared" si="22"/>
        <v>0</v>
      </c>
      <c r="M258" s="17" t="s">
        <v>16</v>
      </c>
      <c r="N258" s="18">
        <v>0</v>
      </c>
      <c r="O258" s="23">
        <f t="shared" si="23"/>
        <v>0</v>
      </c>
      <c r="P258" s="19"/>
      <c r="Q258" s="43">
        <f t="shared" si="24"/>
        <v>0</v>
      </c>
    </row>
    <row r="259" spans="1:17" ht="24.6" x14ac:dyDescent="0.65">
      <c r="A259" s="10">
        <v>255</v>
      </c>
      <c r="B259" s="10"/>
      <c r="C259" s="19" t="s">
        <v>329</v>
      </c>
      <c r="D259" s="71">
        <f>+'7'!I259</f>
        <v>0</v>
      </c>
      <c r="E259" s="90">
        <v>0</v>
      </c>
      <c r="F259" s="46">
        <f t="shared" si="25"/>
        <v>0</v>
      </c>
      <c r="G259" s="101">
        <v>0</v>
      </c>
      <c r="H259" s="99">
        <v>0</v>
      </c>
      <c r="I259" s="46">
        <f t="shared" si="21"/>
        <v>0</v>
      </c>
      <c r="J259" s="91"/>
      <c r="K259" s="15">
        <v>150</v>
      </c>
      <c r="L259" s="72">
        <f t="shared" si="22"/>
        <v>0</v>
      </c>
      <c r="M259" s="17" t="s">
        <v>16</v>
      </c>
      <c r="N259" s="18">
        <v>0</v>
      </c>
      <c r="O259" s="23">
        <f t="shared" si="23"/>
        <v>0</v>
      </c>
      <c r="P259" s="19"/>
      <c r="Q259" s="43">
        <f t="shared" si="24"/>
        <v>0</v>
      </c>
    </row>
    <row r="260" spans="1:17" ht="24.6" x14ac:dyDescent="0.65">
      <c r="A260" s="10">
        <v>256</v>
      </c>
      <c r="B260" s="10"/>
      <c r="C260" s="19" t="s">
        <v>330</v>
      </c>
      <c r="D260" s="71">
        <f>+'7'!I260</f>
        <v>0</v>
      </c>
      <c r="E260" s="90">
        <v>0</v>
      </c>
      <c r="F260" s="46">
        <f t="shared" si="25"/>
        <v>0</v>
      </c>
      <c r="G260" s="101">
        <v>0</v>
      </c>
      <c r="H260" s="99">
        <v>0</v>
      </c>
      <c r="I260" s="46">
        <f t="shared" si="21"/>
        <v>0</v>
      </c>
      <c r="J260" s="91"/>
      <c r="K260" s="15">
        <v>200</v>
      </c>
      <c r="L260" s="72">
        <f t="shared" si="22"/>
        <v>0</v>
      </c>
      <c r="M260" s="17" t="s">
        <v>16</v>
      </c>
      <c r="N260" s="18">
        <v>0</v>
      </c>
      <c r="O260" s="23">
        <f t="shared" si="23"/>
        <v>0</v>
      </c>
      <c r="P260" s="19"/>
      <c r="Q260" s="43">
        <f t="shared" si="24"/>
        <v>0</v>
      </c>
    </row>
    <row r="261" spans="1:17" ht="24.6" x14ac:dyDescent="0.65">
      <c r="A261" s="10">
        <v>257</v>
      </c>
      <c r="B261" s="10"/>
      <c r="C261" s="19" t="s">
        <v>331</v>
      </c>
      <c r="D261" s="71">
        <f>+'7'!I261</f>
        <v>0</v>
      </c>
      <c r="E261" s="90">
        <v>0</v>
      </c>
      <c r="F261" s="46">
        <f t="shared" si="25"/>
        <v>0</v>
      </c>
      <c r="G261" s="101">
        <v>0</v>
      </c>
      <c r="H261" s="99">
        <v>0</v>
      </c>
      <c r="I261" s="46">
        <f t="shared" si="21"/>
        <v>0</v>
      </c>
      <c r="J261" s="91"/>
      <c r="K261" s="15"/>
      <c r="L261" s="72">
        <f t="shared" si="22"/>
        <v>0</v>
      </c>
      <c r="M261" s="17" t="s">
        <v>16</v>
      </c>
      <c r="N261" s="18">
        <v>0</v>
      </c>
      <c r="O261" s="23">
        <f t="shared" si="23"/>
        <v>0</v>
      </c>
      <c r="P261" s="19"/>
      <c r="Q261" s="43">
        <f t="shared" si="24"/>
        <v>0</v>
      </c>
    </row>
    <row r="262" spans="1:17" ht="24.6" x14ac:dyDescent="0.65">
      <c r="A262" s="10">
        <v>258</v>
      </c>
      <c r="B262" s="10"/>
      <c r="C262" s="19" t="s">
        <v>332</v>
      </c>
      <c r="D262" s="71">
        <f>+'7'!I262</f>
        <v>0</v>
      </c>
      <c r="E262" s="90">
        <v>0</v>
      </c>
      <c r="F262" s="46">
        <f t="shared" si="25"/>
        <v>0</v>
      </c>
      <c r="G262" s="101">
        <v>0</v>
      </c>
      <c r="H262" s="99">
        <v>0</v>
      </c>
      <c r="I262" s="46">
        <f t="shared" si="21"/>
        <v>0</v>
      </c>
      <c r="J262" s="91"/>
      <c r="K262" s="15"/>
      <c r="L262" s="72">
        <f t="shared" si="22"/>
        <v>0</v>
      </c>
      <c r="M262" s="17" t="s">
        <v>16</v>
      </c>
      <c r="N262" s="18">
        <v>0</v>
      </c>
      <c r="O262" s="23">
        <f t="shared" si="23"/>
        <v>0</v>
      </c>
      <c r="P262" s="19"/>
      <c r="Q262" s="43">
        <f t="shared" si="24"/>
        <v>0</v>
      </c>
    </row>
    <row r="263" spans="1:17" ht="24.6" x14ac:dyDescent="0.65">
      <c r="A263" s="10">
        <v>259</v>
      </c>
      <c r="B263" s="10"/>
      <c r="C263" s="19" t="s">
        <v>369</v>
      </c>
      <c r="D263" s="71">
        <f>+'7'!I263</f>
        <v>0</v>
      </c>
      <c r="E263" s="90">
        <v>0</v>
      </c>
      <c r="F263" s="46">
        <f t="shared" si="25"/>
        <v>0</v>
      </c>
      <c r="G263" s="101">
        <v>0</v>
      </c>
      <c r="H263" s="99">
        <v>0</v>
      </c>
      <c r="I263" s="46">
        <f t="shared" si="21"/>
        <v>0</v>
      </c>
      <c r="J263" s="91"/>
      <c r="K263" s="15"/>
      <c r="L263" s="72">
        <f t="shared" si="22"/>
        <v>0</v>
      </c>
      <c r="M263" s="17" t="s">
        <v>16</v>
      </c>
      <c r="N263" s="18">
        <v>0</v>
      </c>
      <c r="O263" s="23">
        <f t="shared" si="23"/>
        <v>0</v>
      </c>
      <c r="P263" s="19"/>
      <c r="Q263" s="43">
        <f t="shared" si="24"/>
        <v>0</v>
      </c>
    </row>
    <row r="264" spans="1:17" ht="24.6" x14ac:dyDescent="0.65">
      <c r="A264" s="10">
        <v>260</v>
      </c>
      <c r="B264" s="10"/>
      <c r="C264" s="19" t="s">
        <v>468</v>
      </c>
      <c r="D264" s="71">
        <f>+'7'!I264</f>
        <v>0</v>
      </c>
      <c r="E264" s="90">
        <v>0</v>
      </c>
      <c r="F264" s="46">
        <f t="shared" si="25"/>
        <v>0</v>
      </c>
      <c r="G264" s="101">
        <v>0</v>
      </c>
      <c r="H264" s="99">
        <v>0</v>
      </c>
      <c r="I264" s="46">
        <f t="shared" ref="I264:I284" si="26">+F264-G264-J264-H264</f>
        <v>0</v>
      </c>
      <c r="J264" s="91"/>
      <c r="K264" s="20">
        <v>250</v>
      </c>
      <c r="L264" s="72">
        <f t="shared" ref="L264:L284" si="27">+K264*J264</f>
        <v>0</v>
      </c>
      <c r="M264" s="17" t="s">
        <v>16</v>
      </c>
      <c r="N264" s="18">
        <v>0</v>
      </c>
      <c r="O264" s="23">
        <f t="shared" ref="O264:O284" si="28">SUM(L264-N264)</f>
        <v>0</v>
      </c>
      <c r="P264" s="19"/>
      <c r="Q264" s="43">
        <f t="shared" ref="Q264:Q284" si="29">+L264*P264</f>
        <v>0</v>
      </c>
    </row>
    <row r="265" spans="1:17" ht="24.6" x14ac:dyDescent="0.65">
      <c r="A265" s="10">
        <v>261</v>
      </c>
      <c r="B265" s="10"/>
      <c r="C265" s="19"/>
      <c r="D265" s="71">
        <f>+'7'!I265</f>
        <v>0</v>
      </c>
      <c r="E265" s="90">
        <v>0</v>
      </c>
      <c r="F265" s="46">
        <f t="shared" si="25"/>
        <v>0</v>
      </c>
      <c r="G265" s="101">
        <v>0</v>
      </c>
      <c r="H265" s="99">
        <v>0</v>
      </c>
      <c r="I265" s="46">
        <f t="shared" si="26"/>
        <v>0</v>
      </c>
      <c r="J265" s="91"/>
      <c r="K265" s="20"/>
      <c r="L265" s="72">
        <f t="shared" si="27"/>
        <v>0</v>
      </c>
      <c r="M265" s="17" t="s">
        <v>16</v>
      </c>
      <c r="N265" s="18">
        <v>0</v>
      </c>
      <c r="O265" s="23">
        <f t="shared" si="28"/>
        <v>0</v>
      </c>
      <c r="P265" s="19"/>
      <c r="Q265" s="43">
        <f t="shared" si="29"/>
        <v>0</v>
      </c>
    </row>
    <row r="266" spans="1:17" ht="24.6" x14ac:dyDescent="0.65">
      <c r="A266" s="10">
        <v>262</v>
      </c>
      <c r="B266" s="10"/>
      <c r="C266" s="19"/>
      <c r="D266" s="71">
        <f>+'7'!I266</f>
        <v>0</v>
      </c>
      <c r="E266" s="90">
        <v>0</v>
      </c>
      <c r="F266" s="46">
        <f t="shared" si="25"/>
        <v>0</v>
      </c>
      <c r="G266" s="101">
        <v>0</v>
      </c>
      <c r="H266" s="99">
        <v>0</v>
      </c>
      <c r="I266" s="46">
        <f t="shared" si="26"/>
        <v>0</v>
      </c>
      <c r="J266" s="91"/>
      <c r="K266" s="20"/>
      <c r="L266" s="72">
        <f t="shared" si="27"/>
        <v>0</v>
      </c>
      <c r="M266" s="17" t="s">
        <v>16</v>
      </c>
      <c r="N266" s="18">
        <v>0</v>
      </c>
      <c r="O266" s="23">
        <f t="shared" si="28"/>
        <v>0</v>
      </c>
      <c r="P266" s="19"/>
      <c r="Q266" s="43">
        <f t="shared" si="29"/>
        <v>0</v>
      </c>
    </row>
    <row r="267" spans="1:17" ht="24.6" x14ac:dyDescent="0.65">
      <c r="A267" s="10">
        <v>263</v>
      </c>
      <c r="B267" s="10"/>
      <c r="C267" s="19"/>
      <c r="D267" s="71">
        <f>+'7'!I267</f>
        <v>0</v>
      </c>
      <c r="E267" s="90">
        <v>0</v>
      </c>
      <c r="F267" s="46">
        <f t="shared" si="25"/>
        <v>0</v>
      </c>
      <c r="G267" s="101">
        <v>0</v>
      </c>
      <c r="H267" s="99">
        <v>0</v>
      </c>
      <c r="I267" s="46">
        <f t="shared" si="26"/>
        <v>0</v>
      </c>
      <c r="J267" s="91"/>
      <c r="K267" s="20"/>
      <c r="L267" s="72">
        <f t="shared" si="27"/>
        <v>0</v>
      </c>
      <c r="M267" s="17" t="s">
        <v>16</v>
      </c>
      <c r="N267" s="18">
        <v>0</v>
      </c>
      <c r="O267" s="23">
        <f t="shared" si="28"/>
        <v>0</v>
      </c>
      <c r="P267" s="19"/>
      <c r="Q267" s="43">
        <f t="shared" si="29"/>
        <v>0</v>
      </c>
    </row>
    <row r="268" spans="1:17" ht="24.6" x14ac:dyDescent="0.65">
      <c r="A268" s="10">
        <v>264</v>
      </c>
      <c r="B268" s="10"/>
      <c r="C268" s="19"/>
      <c r="D268" s="71">
        <f>+'7'!I268</f>
        <v>0</v>
      </c>
      <c r="E268" s="90">
        <v>0</v>
      </c>
      <c r="F268" s="46">
        <f t="shared" si="25"/>
        <v>0</v>
      </c>
      <c r="G268" s="101">
        <v>0</v>
      </c>
      <c r="H268" s="99">
        <v>0</v>
      </c>
      <c r="I268" s="46">
        <f t="shared" si="26"/>
        <v>0</v>
      </c>
      <c r="J268" s="91"/>
      <c r="K268" s="20"/>
      <c r="L268" s="72">
        <f t="shared" si="27"/>
        <v>0</v>
      </c>
      <c r="M268" s="17" t="s">
        <v>16</v>
      </c>
      <c r="N268" s="18">
        <v>0</v>
      </c>
      <c r="O268" s="23">
        <f t="shared" si="28"/>
        <v>0</v>
      </c>
      <c r="P268" s="19"/>
      <c r="Q268" s="43">
        <f t="shared" si="29"/>
        <v>0</v>
      </c>
    </row>
    <row r="269" spans="1:17" ht="24.6" x14ac:dyDescent="0.65">
      <c r="A269" s="10">
        <v>265</v>
      </c>
      <c r="B269" s="10"/>
      <c r="C269" s="19"/>
      <c r="D269" s="71">
        <f>+'7'!I269</f>
        <v>0</v>
      </c>
      <c r="E269" s="90">
        <v>0</v>
      </c>
      <c r="F269" s="46">
        <f t="shared" si="25"/>
        <v>0</v>
      </c>
      <c r="G269" s="101">
        <v>0</v>
      </c>
      <c r="H269" s="99">
        <v>0</v>
      </c>
      <c r="I269" s="46">
        <f t="shared" si="26"/>
        <v>0</v>
      </c>
      <c r="J269" s="91"/>
      <c r="K269" s="20"/>
      <c r="L269" s="72">
        <f t="shared" si="27"/>
        <v>0</v>
      </c>
      <c r="M269" s="17" t="s">
        <v>16</v>
      </c>
      <c r="N269" s="18">
        <v>0</v>
      </c>
      <c r="O269" s="23">
        <f t="shared" si="28"/>
        <v>0</v>
      </c>
      <c r="P269" s="19"/>
      <c r="Q269" s="43">
        <f t="shared" si="29"/>
        <v>0</v>
      </c>
    </row>
    <row r="270" spans="1:17" ht="24.6" x14ac:dyDescent="0.65">
      <c r="A270" s="10">
        <v>266</v>
      </c>
      <c r="B270" s="10"/>
      <c r="C270" s="19"/>
      <c r="D270" s="71">
        <f>+'7'!I270</f>
        <v>0</v>
      </c>
      <c r="E270" s="90">
        <v>0</v>
      </c>
      <c r="F270" s="46">
        <f t="shared" si="25"/>
        <v>0</v>
      </c>
      <c r="G270" s="101">
        <v>0</v>
      </c>
      <c r="H270" s="99">
        <v>0</v>
      </c>
      <c r="I270" s="46">
        <f t="shared" si="26"/>
        <v>0</v>
      </c>
      <c r="J270" s="91"/>
      <c r="K270" s="20"/>
      <c r="L270" s="72">
        <f t="shared" si="27"/>
        <v>0</v>
      </c>
      <c r="M270" s="17" t="s">
        <v>16</v>
      </c>
      <c r="N270" s="18">
        <v>0</v>
      </c>
      <c r="O270" s="23">
        <f t="shared" si="28"/>
        <v>0</v>
      </c>
      <c r="P270" s="19"/>
      <c r="Q270" s="43">
        <f t="shared" si="29"/>
        <v>0</v>
      </c>
    </row>
    <row r="271" spans="1:17" ht="24.6" x14ac:dyDescent="0.65">
      <c r="A271" s="10">
        <v>267</v>
      </c>
      <c r="B271" s="10"/>
      <c r="C271" s="19"/>
      <c r="D271" s="71">
        <f>+'7'!I271</f>
        <v>0</v>
      </c>
      <c r="E271" s="90">
        <v>0</v>
      </c>
      <c r="F271" s="46">
        <f t="shared" si="25"/>
        <v>0</v>
      </c>
      <c r="G271" s="101">
        <v>0</v>
      </c>
      <c r="H271" s="99">
        <v>0</v>
      </c>
      <c r="I271" s="46">
        <f t="shared" si="26"/>
        <v>0</v>
      </c>
      <c r="J271" s="91"/>
      <c r="K271" s="20"/>
      <c r="L271" s="72">
        <f t="shared" si="27"/>
        <v>0</v>
      </c>
      <c r="M271" s="17" t="s">
        <v>16</v>
      </c>
      <c r="N271" s="18">
        <v>0</v>
      </c>
      <c r="O271" s="23">
        <f t="shared" si="28"/>
        <v>0</v>
      </c>
      <c r="P271" s="19"/>
      <c r="Q271" s="43">
        <f t="shared" si="29"/>
        <v>0</v>
      </c>
    </row>
    <row r="272" spans="1:17" ht="24.6" x14ac:dyDescent="0.65">
      <c r="A272" s="10">
        <v>268</v>
      </c>
      <c r="B272" s="10"/>
      <c r="C272" s="19"/>
      <c r="D272" s="71">
        <f>+'7'!I272</f>
        <v>0</v>
      </c>
      <c r="E272" s="90">
        <v>0</v>
      </c>
      <c r="F272" s="46">
        <f t="shared" ref="F272:F284" si="30">D272+E272</f>
        <v>0</v>
      </c>
      <c r="G272" s="101">
        <v>0</v>
      </c>
      <c r="H272" s="99">
        <v>0</v>
      </c>
      <c r="I272" s="46">
        <f t="shared" si="26"/>
        <v>0</v>
      </c>
      <c r="J272" s="91"/>
      <c r="K272" s="20"/>
      <c r="L272" s="72">
        <f t="shared" si="27"/>
        <v>0</v>
      </c>
      <c r="M272" s="17" t="s">
        <v>16</v>
      </c>
      <c r="N272" s="18">
        <v>0</v>
      </c>
      <c r="O272" s="23">
        <f t="shared" si="28"/>
        <v>0</v>
      </c>
      <c r="P272" s="19"/>
      <c r="Q272" s="43">
        <f t="shared" si="29"/>
        <v>0</v>
      </c>
    </row>
    <row r="273" spans="1:18" ht="24.6" x14ac:dyDescent="0.65">
      <c r="A273" s="10">
        <v>269</v>
      </c>
      <c r="B273" s="10"/>
      <c r="C273" s="19"/>
      <c r="D273" s="71">
        <f>+'7'!I273</f>
        <v>0</v>
      </c>
      <c r="E273" s="90">
        <v>0</v>
      </c>
      <c r="F273" s="46">
        <f t="shared" si="30"/>
        <v>0</v>
      </c>
      <c r="G273" s="101">
        <v>0</v>
      </c>
      <c r="H273" s="99">
        <v>0</v>
      </c>
      <c r="I273" s="46">
        <f t="shared" si="26"/>
        <v>0</v>
      </c>
      <c r="J273" s="91"/>
      <c r="K273" s="20"/>
      <c r="L273" s="72">
        <f t="shared" si="27"/>
        <v>0</v>
      </c>
      <c r="M273" s="17" t="s">
        <v>16</v>
      </c>
      <c r="N273" s="18">
        <v>0</v>
      </c>
      <c r="O273" s="23">
        <f t="shared" si="28"/>
        <v>0</v>
      </c>
      <c r="P273" s="19"/>
      <c r="Q273" s="43">
        <f t="shared" si="29"/>
        <v>0</v>
      </c>
    </row>
    <row r="274" spans="1:18" ht="24.6" x14ac:dyDescent="0.65">
      <c r="A274" s="10">
        <v>270</v>
      </c>
      <c r="B274" s="10"/>
      <c r="C274" s="19"/>
      <c r="D274" s="71">
        <f>+'7'!I274</f>
        <v>0</v>
      </c>
      <c r="E274" s="90">
        <v>0</v>
      </c>
      <c r="F274" s="46">
        <f t="shared" si="30"/>
        <v>0</v>
      </c>
      <c r="G274" s="101">
        <v>0</v>
      </c>
      <c r="H274" s="99">
        <v>0</v>
      </c>
      <c r="I274" s="46">
        <f t="shared" si="26"/>
        <v>0</v>
      </c>
      <c r="J274" s="91"/>
      <c r="K274" s="20"/>
      <c r="L274" s="72">
        <f t="shared" si="27"/>
        <v>0</v>
      </c>
      <c r="M274" s="17" t="s">
        <v>16</v>
      </c>
      <c r="N274" s="18">
        <v>0</v>
      </c>
      <c r="O274" s="23">
        <f t="shared" si="28"/>
        <v>0</v>
      </c>
      <c r="P274" s="19"/>
      <c r="Q274" s="43">
        <f t="shared" si="29"/>
        <v>0</v>
      </c>
    </row>
    <row r="275" spans="1:18" ht="24.6" x14ac:dyDescent="0.65">
      <c r="A275" s="10">
        <v>271</v>
      </c>
      <c r="B275" s="10"/>
      <c r="C275" s="19"/>
      <c r="D275" s="71">
        <f>+'7'!I275</f>
        <v>0</v>
      </c>
      <c r="E275" s="90">
        <v>0</v>
      </c>
      <c r="F275" s="46">
        <f t="shared" si="30"/>
        <v>0</v>
      </c>
      <c r="G275" s="101">
        <v>0</v>
      </c>
      <c r="H275" s="99">
        <v>0</v>
      </c>
      <c r="I275" s="46">
        <f t="shared" si="26"/>
        <v>0</v>
      </c>
      <c r="J275" s="91"/>
      <c r="K275" s="20"/>
      <c r="L275" s="72">
        <f t="shared" si="27"/>
        <v>0</v>
      </c>
      <c r="M275" s="17" t="s">
        <v>16</v>
      </c>
      <c r="N275" s="18">
        <v>0</v>
      </c>
      <c r="O275" s="23">
        <f t="shared" si="28"/>
        <v>0</v>
      </c>
      <c r="P275" s="19"/>
      <c r="Q275" s="43">
        <f t="shared" si="29"/>
        <v>0</v>
      </c>
    </row>
    <row r="276" spans="1:18" ht="24.6" x14ac:dyDescent="0.65">
      <c r="A276" s="10">
        <v>272</v>
      </c>
      <c r="B276" s="10"/>
      <c r="C276" s="19"/>
      <c r="D276" s="71">
        <f>+'7'!I276</f>
        <v>0</v>
      </c>
      <c r="E276" s="90">
        <v>0</v>
      </c>
      <c r="F276" s="46">
        <f t="shared" si="30"/>
        <v>0</v>
      </c>
      <c r="G276" s="101">
        <v>0</v>
      </c>
      <c r="H276" s="99">
        <v>0</v>
      </c>
      <c r="I276" s="46">
        <f t="shared" si="26"/>
        <v>0</v>
      </c>
      <c r="J276" s="91"/>
      <c r="K276" s="20"/>
      <c r="L276" s="72">
        <f t="shared" si="27"/>
        <v>0</v>
      </c>
      <c r="M276" s="17" t="s">
        <v>16</v>
      </c>
      <c r="N276" s="18">
        <v>0</v>
      </c>
      <c r="O276" s="23">
        <f t="shared" si="28"/>
        <v>0</v>
      </c>
      <c r="P276" s="19"/>
      <c r="Q276" s="43">
        <f t="shared" si="29"/>
        <v>0</v>
      </c>
    </row>
    <row r="277" spans="1:18" ht="24.6" x14ac:dyDescent="0.65">
      <c r="A277" s="10">
        <v>273</v>
      </c>
      <c r="B277" s="10"/>
      <c r="C277" s="19"/>
      <c r="D277" s="71">
        <f>+'7'!I277</f>
        <v>0</v>
      </c>
      <c r="E277" s="90">
        <v>0</v>
      </c>
      <c r="F277" s="46">
        <f t="shared" si="30"/>
        <v>0</v>
      </c>
      <c r="G277" s="101">
        <v>0</v>
      </c>
      <c r="H277" s="99">
        <v>0</v>
      </c>
      <c r="I277" s="46">
        <f t="shared" si="26"/>
        <v>0</v>
      </c>
      <c r="J277" s="91"/>
      <c r="K277" s="20"/>
      <c r="L277" s="72">
        <f t="shared" si="27"/>
        <v>0</v>
      </c>
      <c r="M277" s="17" t="s">
        <v>16</v>
      </c>
      <c r="N277" s="18">
        <v>0</v>
      </c>
      <c r="O277" s="23">
        <f t="shared" si="28"/>
        <v>0</v>
      </c>
      <c r="P277" s="19"/>
      <c r="Q277" s="43">
        <f t="shared" si="29"/>
        <v>0</v>
      </c>
    </row>
    <row r="278" spans="1:18" ht="24.6" x14ac:dyDescent="0.65">
      <c r="A278" s="10">
        <v>274</v>
      </c>
      <c r="B278" s="10"/>
      <c r="C278" s="19"/>
      <c r="D278" s="71">
        <f>+'7'!I278</f>
        <v>0</v>
      </c>
      <c r="E278" s="90">
        <v>0</v>
      </c>
      <c r="F278" s="46">
        <f t="shared" si="30"/>
        <v>0</v>
      </c>
      <c r="G278" s="101">
        <v>0</v>
      </c>
      <c r="H278" s="99">
        <v>0</v>
      </c>
      <c r="I278" s="46">
        <f t="shared" si="26"/>
        <v>0</v>
      </c>
      <c r="J278" s="91"/>
      <c r="K278" s="20"/>
      <c r="L278" s="72">
        <f t="shared" si="27"/>
        <v>0</v>
      </c>
      <c r="M278" s="17" t="s">
        <v>16</v>
      </c>
      <c r="N278" s="18">
        <v>0</v>
      </c>
      <c r="O278" s="23">
        <f t="shared" si="28"/>
        <v>0</v>
      </c>
      <c r="P278" s="19"/>
      <c r="Q278" s="43">
        <f t="shared" si="29"/>
        <v>0</v>
      </c>
    </row>
    <row r="279" spans="1:18" ht="24.6" x14ac:dyDescent="0.65">
      <c r="A279" s="10">
        <v>275</v>
      </c>
      <c r="B279" s="10"/>
      <c r="C279" s="19"/>
      <c r="D279" s="71">
        <f>+'7'!I279</f>
        <v>0</v>
      </c>
      <c r="E279" s="90">
        <v>0</v>
      </c>
      <c r="F279" s="46">
        <f t="shared" si="30"/>
        <v>0</v>
      </c>
      <c r="G279" s="101">
        <v>0</v>
      </c>
      <c r="H279" s="99">
        <v>0</v>
      </c>
      <c r="I279" s="46">
        <f t="shared" si="26"/>
        <v>0</v>
      </c>
      <c r="J279" s="91"/>
      <c r="K279" s="20"/>
      <c r="L279" s="72">
        <f t="shared" si="27"/>
        <v>0</v>
      </c>
      <c r="M279" s="17" t="s">
        <v>16</v>
      </c>
      <c r="N279" s="18">
        <v>0</v>
      </c>
      <c r="O279" s="23">
        <f t="shared" si="28"/>
        <v>0</v>
      </c>
      <c r="P279" s="19"/>
      <c r="Q279" s="43">
        <f t="shared" si="29"/>
        <v>0</v>
      </c>
    </row>
    <row r="280" spans="1:18" ht="24.6" x14ac:dyDescent="0.65">
      <c r="A280" s="10">
        <v>276</v>
      </c>
      <c r="B280" s="10"/>
      <c r="C280" s="19"/>
      <c r="D280" s="71">
        <f>+'7'!I280</f>
        <v>0</v>
      </c>
      <c r="E280" s="90">
        <v>0</v>
      </c>
      <c r="F280" s="46">
        <f t="shared" si="30"/>
        <v>0</v>
      </c>
      <c r="G280" s="101">
        <v>0</v>
      </c>
      <c r="H280" s="99">
        <v>0</v>
      </c>
      <c r="I280" s="46">
        <f t="shared" si="26"/>
        <v>0</v>
      </c>
      <c r="J280" s="91"/>
      <c r="K280" s="20"/>
      <c r="L280" s="72">
        <f t="shared" si="27"/>
        <v>0</v>
      </c>
      <c r="M280" s="17" t="s">
        <v>16</v>
      </c>
      <c r="N280" s="18">
        <v>0</v>
      </c>
      <c r="O280" s="23">
        <f t="shared" si="28"/>
        <v>0</v>
      </c>
      <c r="P280" s="19"/>
      <c r="Q280" s="43">
        <f t="shared" si="29"/>
        <v>0</v>
      </c>
    </row>
    <row r="281" spans="1:18" ht="24.6" x14ac:dyDescent="0.65">
      <c r="A281" s="10">
        <v>277</v>
      </c>
      <c r="B281" s="10"/>
      <c r="C281" s="19"/>
      <c r="D281" s="71">
        <f>+'7'!I281</f>
        <v>0</v>
      </c>
      <c r="E281" s="90">
        <v>0</v>
      </c>
      <c r="F281" s="46">
        <f t="shared" si="30"/>
        <v>0</v>
      </c>
      <c r="G281" s="101">
        <v>0</v>
      </c>
      <c r="H281" s="99">
        <v>0</v>
      </c>
      <c r="I281" s="46">
        <f t="shared" si="26"/>
        <v>0</v>
      </c>
      <c r="J281" s="91"/>
      <c r="K281" s="20"/>
      <c r="L281" s="72">
        <f t="shared" si="27"/>
        <v>0</v>
      </c>
      <c r="M281" s="17" t="s">
        <v>16</v>
      </c>
      <c r="N281" s="18">
        <v>0</v>
      </c>
      <c r="O281" s="23">
        <f t="shared" si="28"/>
        <v>0</v>
      </c>
      <c r="P281" s="19"/>
      <c r="Q281" s="43">
        <f t="shared" si="29"/>
        <v>0</v>
      </c>
    </row>
    <row r="282" spans="1:18" ht="24.6" x14ac:dyDescent="0.65">
      <c r="A282" s="10">
        <v>278</v>
      </c>
      <c r="B282" s="10"/>
      <c r="C282" s="19"/>
      <c r="D282" s="71">
        <f>+'7'!I282</f>
        <v>0</v>
      </c>
      <c r="E282" s="90">
        <v>0</v>
      </c>
      <c r="F282" s="46">
        <f t="shared" si="30"/>
        <v>0</v>
      </c>
      <c r="G282" s="101">
        <v>0</v>
      </c>
      <c r="H282" s="99">
        <v>0</v>
      </c>
      <c r="I282" s="46">
        <f t="shared" si="26"/>
        <v>0</v>
      </c>
      <c r="J282" s="91"/>
      <c r="K282" s="20"/>
      <c r="L282" s="72">
        <f t="shared" si="27"/>
        <v>0</v>
      </c>
      <c r="M282" s="17" t="s">
        <v>16</v>
      </c>
      <c r="N282" s="18">
        <v>0</v>
      </c>
      <c r="O282" s="23">
        <f t="shared" si="28"/>
        <v>0</v>
      </c>
      <c r="P282" s="19"/>
      <c r="Q282" s="43">
        <f t="shared" si="29"/>
        <v>0</v>
      </c>
    </row>
    <row r="283" spans="1:18" ht="24.6" x14ac:dyDescent="0.65">
      <c r="A283" s="10">
        <v>279</v>
      </c>
      <c r="B283" s="10"/>
      <c r="C283" s="19"/>
      <c r="D283" s="71"/>
      <c r="E283" s="90">
        <v>0</v>
      </c>
      <c r="F283" s="46">
        <f t="shared" ref="F283" si="31">D283+E283</f>
        <v>0</v>
      </c>
      <c r="G283" s="101">
        <v>0</v>
      </c>
      <c r="H283" s="99">
        <v>0</v>
      </c>
      <c r="I283" s="46">
        <f t="shared" ref="I283" si="32">+F283-G283-J283-H283</f>
        <v>0</v>
      </c>
      <c r="J283" s="91"/>
      <c r="K283" s="20"/>
      <c r="L283" s="72">
        <f t="shared" ref="L283" si="33">+K283*J283</f>
        <v>0</v>
      </c>
      <c r="M283" s="17" t="s">
        <v>16</v>
      </c>
      <c r="N283" s="18">
        <v>0</v>
      </c>
      <c r="O283" s="23">
        <f t="shared" si="28"/>
        <v>0</v>
      </c>
      <c r="P283" s="19"/>
      <c r="Q283" s="43"/>
    </row>
    <row r="284" spans="1:18" ht="24.6" x14ac:dyDescent="0.65">
      <c r="A284" s="10">
        <v>280</v>
      </c>
      <c r="B284" s="10"/>
      <c r="C284" s="19"/>
      <c r="D284" s="71">
        <f>+'7'!I284</f>
        <v>0</v>
      </c>
      <c r="E284" s="90">
        <v>0</v>
      </c>
      <c r="F284" s="46">
        <f t="shared" si="30"/>
        <v>0</v>
      </c>
      <c r="G284" s="101">
        <v>0</v>
      </c>
      <c r="H284" s="99">
        <v>0</v>
      </c>
      <c r="I284" s="46">
        <f t="shared" si="26"/>
        <v>0</v>
      </c>
      <c r="J284" s="91"/>
      <c r="K284" s="20"/>
      <c r="L284" s="72">
        <f t="shared" si="27"/>
        <v>0</v>
      </c>
      <c r="M284" s="17" t="s">
        <v>16</v>
      </c>
      <c r="N284" s="18">
        <v>0</v>
      </c>
      <c r="O284" s="23">
        <f t="shared" si="28"/>
        <v>0</v>
      </c>
      <c r="P284" s="19"/>
      <c r="Q284" s="43">
        <f t="shared" si="29"/>
        <v>0</v>
      </c>
    </row>
    <row r="285" spans="1:18" ht="24.6" x14ac:dyDescent="0.65">
      <c r="A285" s="1"/>
      <c r="B285" s="1"/>
      <c r="D285" s="24"/>
      <c r="E285" s="25"/>
      <c r="F285" s="24"/>
      <c r="G285" s="25"/>
      <c r="H285" s="25"/>
      <c r="I285" s="24"/>
      <c r="J285" s="24"/>
      <c r="K285" s="26"/>
      <c r="L285" s="28"/>
      <c r="M285" s="27"/>
      <c r="N285" s="18">
        <v>0</v>
      </c>
      <c r="O285" s="95" t="s">
        <v>213</v>
      </c>
      <c r="P285" s="96"/>
      <c r="Q285" s="96">
        <f>SUM(Q5:Q284)</f>
        <v>0</v>
      </c>
      <c r="R285" s="96"/>
    </row>
    <row r="286" spans="1:18" ht="25.5" customHeight="1" x14ac:dyDescent="0.6">
      <c r="A286" s="1"/>
      <c r="B286" s="1"/>
      <c r="D286" s="24"/>
      <c r="E286" s="25"/>
      <c r="F286" s="24"/>
      <c r="G286" s="25"/>
      <c r="H286" s="25"/>
      <c r="I286" s="24"/>
      <c r="J286" s="182" t="s">
        <v>212</v>
      </c>
      <c r="K286" s="183"/>
      <c r="L286" s="30">
        <f>+AB188</f>
        <v>0</v>
      </c>
      <c r="M286" s="27"/>
      <c r="N286" s="29"/>
    </row>
    <row r="287" spans="1:18" ht="24.6" x14ac:dyDescent="0.65">
      <c r="A287" s="1"/>
      <c r="B287" s="1"/>
      <c r="D287" s="31"/>
      <c r="F287" s="31"/>
      <c r="I287" s="31"/>
      <c r="J287" s="32"/>
      <c r="K287" s="184" t="s">
        <v>202</v>
      </c>
      <c r="L287" s="184"/>
      <c r="M287" s="33">
        <f>SUM(L5:L286)</f>
        <v>4060</v>
      </c>
    </row>
    <row r="288" spans="1:18" ht="24.6" x14ac:dyDescent="0.65">
      <c r="A288" s="1"/>
      <c r="B288" s="1"/>
      <c r="D288" s="31"/>
      <c r="F288" s="31"/>
      <c r="I288" s="31"/>
      <c r="K288" s="169" t="s">
        <v>203</v>
      </c>
      <c r="L288" s="170"/>
      <c r="M288" s="36">
        <v>0</v>
      </c>
    </row>
    <row r="289" spans="1:15" ht="24.6" x14ac:dyDescent="0.65">
      <c r="A289" s="1"/>
      <c r="B289" s="1"/>
      <c r="D289" s="31"/>
      <c r="F289" s="31"/>
      <c r="I289" s="31"/>
      <c r="K289" s="34" t="s">
        <v>204</v>
      </c>
      <c r="L289" s="35"/>
      <c r="M289" s="36">
        <f>SUM(N289:AS289)</f>
        <v>300</v>
      </c>
      <c r="N289" s="2">
        <v>100</v>
      </c>
      <c r="O289" s="2">
        <v>200</v>
      </c>
    </row>
    <row r="290" spans="1:15" ht="24.6" x14ac:dyDescent="0.65">
      <c r="A290" s="1"/>
      <c r="B290" s="1"/>
      <c r="D290" s="31"/>
      <c r="F290" s="31"/>
      <c r="I290" s="31"/>
      <c r="K290" s="169" t="s">
        <v>205</v>
      </c>
      <c r="L290" s="170"/>
      <c r="M290" s="36">
        <v>0</v>
      </c>
    </row>
    <row r="291" spans="1:15" ht="24.6" x14ac:dyDescent="0.65">
      <c r="A291" s="1"/>
      <c r="B291" s="1"/>
      <c r="D291" s="31"/>
      <c r="F291" s="31"/>
      <c r="I291" s="31"/>
      <c r="K291" s="169" t="s">
        <v>206</v>
      </c>
      <c r="L291" s="170"/>
      <c r="M291" s="36">
        <v>0</v>
      </c>
    </row>
    <row r="292" spans="1:15" ht="24.6" x14ac:dyDescent="0.65">
      <c r="A292" s="1"/>
      <c r="B292" s="1"/>
      <c r="D292" s="31"/>
      <c r="F292" s="31"/>
      <c r="I292" s="31"/>
      <c r="K292" s="169" t="s">
        <v>207</v>
      </c>
      <c r="L292" s="170"/>
      <c r="M292" s="37">
        <f>SUM(N5:N285)</f>
        <v>1625</v>
      </c>
    </row>
    <row r="293" spans="1:15" ht="24.6" x14ac:dyDescent="0.65">
      <c r="A293" s="1"/>
      <c r="B293" s="1"/>
      <c r="D293" s="31"/>
      <c r="F293" s="31"/>
      <c r="I293" s="31"/>
      <c r="K293" s="169" t="s">
        <v>208</v>
      </c>
      <c r="L293" s="170"/>
      <c r="M293" s="33">
        <f>M287-M288-M289-M291-M292</f>
        <v>2135</v>
      </c>
    </row>
    <row r="294" spans="1:15" ht="24.6" x14ac:dyDescent="0.65">
      <c r="A294" s="1"/>
      <c r="B294" s="1"/>
      <c r="D294" s="31"/>
      <c r="F294" s="31"/>
      <c r="I294" s="31"/>
      <c r="K294" s="169" t="s">
        <v>209</v>
      </c>
      <c r="L294" s="170"/>
      <c r="M294" s="37">
        <v>2135</v>
      </c>
    </row>
    <row r="295" spans="1:15" ht="24.6" x14ac:dyDescent="0.65">
      <c r="A295" s="1"/>
      <c r="B295" s="1"/>
      <c r="D295" s="31"/>
      <c r="F295" s="31"/>
      <c r="I295" s="31"/>
      <c r="K295" s="169" t="s">
        <v>210</v>
      </c>
      <c r="L295" s="170"/>
      <c r="M295" s="33">
        <f>+M294-M293</f>
        <v>0</v>
      </c>
    </row>
    <row r="296" spans="1:15" ht="24.6" x14ac:dyDescent="0.65">
      <c r="I296" s="2"/>
      <c r="K296" s="169" t="s">
        <v>211</v>
      </c>
      <c r="L296" s="170"/>
      <c r="M296" s="33">
        <f>+M294-M293</f>
        <v>0</v>
      </c>
    </row>
    <row r="297" spans="1:15" x14ac:dyDescent="0.6">
      <c r="I297" s="2"/>
      <c r="K297" s="2"/>
    </row>
    <row r="298" spans="1:15" ht="24.6" x14ac:dyDescent="0.65">
      <c r="I298" s="2"/>
      <c r="K298" s="92" t="s">
        <v>333</v>
      </c>
    </row>
    <row r="299" spans="1:15" x14ac:dyDescent="0.6">
      <c r="I299" s="2"/>
      <c r="K299" s="2"/>
    </row>
    <row r="300" spans="1:15" x14ac:dyDescent="0.6">
      <c r="I300" s="2"/>
      <c r="K300" s="2"/>
    </row>
    <row r="301" spans="1:15" x14ac:dyDescent="0.6">
      <c r="I301" s="2"/>
      <c r="K301" s="2"/>
    </row>
    <row r="302" spans="1:15" x14ac:dyDescent="0.6">
      <c r="I302" s="2"/>
      <c r="K302" s="2"/>
    </row>
    <row r="303" spans="1:15" x14ac:dyDescent="0.6">
      <c r="I303" s="2"/>
      <c r="K303" s="2"/>
    </row>
    <row r="304" spans="1:15" x14ac:dyDescent="0.6">
      <c r="I304" s="2"/>
      <c r="K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C296" xr:uid="{A8659A1D-7742-48A0-A8EC-0F2280F9B025}"/>
  <mergeCells count="35">
    <mergeCell ref="A2:M2"/>
    <mergeCell ref="S2:AC2"/>
    <mergeCell ref="A3:A4"/>
    <mergeCell ref="C3:C4"/>
    <mergeCell ref="D3:D4"/>
    <mergeCell ref="E3:E4"/>
    <mergeCell ref="F3:F4"/>
    <mergeCell ref="I3:I4"/>
    <mergeCell ref="J3:L3"/>
    <mergeCell ref="M3:M4"/>
    <mergeCell ref="Y3:Y4"/>
    <mergeCell ref="Z3:AB3"/>
    <mergeCell ref="AC3:AC4"/>
    <mergeCell ref="H3:H4"/>
    <mergeCell ref="P3:P4"/>
    <mergeCell ref="Q3:Q4"/>
    <mergeCell ref="AD3:AD4"/>
    <mergeCell ref="V3:V4"/>
    <mergeCell ref="W3:W4"/>
    <mergeCell ref="K293:L293"/>
    <mergeCell ref="T32:AA32"/>
    <mergeCell ref="N3:N4"/>
    <mergeCell ref="S3:S4"/>
    <mergeCell ref="T3:T4"/>
    <mergeCell ref="U3:U4"/>
    <mergeCell ref="B3:B4"/>
    <mergeCell ref="K294:L294"/>
    <mergeCell ref="K295:L295"/>
    <mergeCell ref="K296:L296"/>
    <mergeCell ref="J286:K286"/>
    <mergeCell ref="K287:L287"/>
    <mergeCell ref="K288:L288"/>
    <mergeCell ref="K290:L290"/>
    <mergeCell ref="K291:L291"/>
    <mergeCell ref="K292:L29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>
    <tabColor rgb="FFF789D2"/>
  </sheetPr>
  <dimension ref="A1:AD371"/>
  <sheetViews>
    <sheetView zoomScaleNormal="100" workbookViewId="0">
      <pane xSplit="9" ySplit="4" topLeftCell="J5" activePane="bottomRight" state="frozen"/>
      <selection activeCell="K15" sqref="K15"/>
      <selection pane="topRight" activeCell="K15" sqref="K15"/>
      <selection pane="bottomLeft" activeCell="K15" sqref="K15"/>
      <selection pane="bottomRight" activeCell="K15" sqref="K15"/>
    </sheetView>
  </sheetViews>
  <sheetFormatPr defaultColWidth="9" defaultRowHeight="24" x14ac:dyDescent="0.6"/>
  <cols>
    <col min="1" max="1" width="6.69921875" style="2" customWidth="1"/>
    <col min="2" max="2" width="14" style="2" hidden="1" customWidth="1"/>
    <col min="3" max="3" width="43.69921875" style="2" bestFit="1" customWidth="1"/>
    <col min="4" max="8" width="9.69921875" style="2" customWidth="1"/>
    <col min="9" max="9" width="9.69921875" style="38" customWidth="1"/>
    <col min="10" max="10" width="9.69921875" style="2" customWidth="1"/>
    <col min="11" max="11" width="9.69921875" style="39" customWidth="1"/>
    <col min="12" max="12" width="10.69921875" style="2" customWidth="1"/>
    <col min="13" max="13" width="17.69921875" style="2" bestFit="1" customWidth="1"/>
    <col min="14" max="14" width="9" style="2"/>
    <col min="15" max="15" width="19.09765625" style="2" customWidth="1"/>
    <col min="16" max="16" width="10.09765625" style="2" customWidth="1"/>
    <col min="17" max="17" width="17.69921875" style="2" bestFit="1" customWidth="1"/>
    <col min="18" max="18" width="10.09765625" style="2" bestFit="1" customWidth="1"/>
    <col min="19" max="19" width="9" style="2"/>
    <col min="20" max="20" width="34.69921875" style="2" bestFit="1" customWidth="1"/>
    <col min="21" max="28" width="9" style="2"/>
    <col min="29" max="29" width="15.69921875" style="2" customWidth="1"/>
    <col min="30" max="16384" width="9" style="2"/>
  </cols>
  <sheetData>
    <row r="1" spans="1:30" x14ac:dyDescent="0.6">
      <c r="A1" s="1"/>
      <c r="B1" s="1"/>
      <c r="I1" s="2"/>
      <c r="K1" s="2"/>
    </row>
    <row r="2" spans="1:30" s="3" customFormat="1" ht="28.8" x14ac:dyDescent="0.75">
      <c r="A2" s="180" t="s">
        <v>263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S2" s="181" t="s">
        <v>0</v>
      </c>
      <c r="T2" s="181"/>
      <c r="U2" s="181"/>
      <c r="V2" s="181"/>
      <c r="W2" s="181"/>
      <c r="X2" s="181"/>
      <c r="Y2" s="181"/>
      <c r="Z2" s="181"/>
      <c r="AA2" s="181"/>
      <c r="AB2" s="181"/>
      <c r="AC2" s="181"/>
    </row>
    <row r="3" spans="1:30" s="5" customFormat="1" ht="26.4" x14ac:dyDescent="0.7">
      <c r="A3" s="171" t="s">
        <v>1</v>
      </c>
      <c r="B3" s="167" t="s">
        <v>487</v>
      </c>
      <c r="C3" s="176" t="s">
        <v>2</v>
      </c>
      <c r="D3" s="171" t="s">
        <v>3</v>
      </c>
      <c r="E3" s="171" t="s">
        <v>4</v>
      </c>
      <c r="F3" s="171" t="s">
        <v>5</v>
      </c>
      <c r="G3" s="100" t="s">
        <v>6</v>
      </c>
      <c r="H3" s="178" t="s">
        <v>335</v>
      </c>
      <c r="I3" s="171" t="s">
        <v>7</v>
      </c>
      <c r="J3" s="177" t="s">
        <v>8</v>
      </c>
      <c r="K3" s="177"/>
      <c r="L3" s="177"/>
      <c r="M3" s="171" t="s">
        <v>9</v>
      </c>
      <c r="N3" s="175" t="s">
        <v>10</v>
      </c>
      <c r="P3" s="163" t="s">
        <v>336</v>
      </c>
      <c r="Q3" s="165" t="s">
        <v>337</v>
      </c>
      <c r="S3" s="171" t="s">
        <v>1</v>
      </c>
      <c r="T3" s="171" t="s">
        <v>2</v>
      </c>
      <c r="U3" s="171" t="s">
        <v>3</v>
      </c>
      <c r="V3" s="171" t="s">
        <v>4</v>
      </c>
      <c r="W3" s="171" t="s">
        <v>5</v>
      </c>
      <c r="X3" s="88" t="s">
        <v>6</v>
      </c>
      <c r="Y3" s="171" t="s">
        <v>7</v>
      </c>
      <c r="Z3" s="177" t="s">
        <v>8</v>
      </c>
      <c r="AA3" s="177"/>
      <c r="AB3" s="177"/>
      <c r="AC3" s="171" t="s">
        <v>9</v>
      </c>
      <c r="AD3" s="175" t="s">
        <v>10</v>
      </c>
    </row>
    <row r="4" spans="1:30" s="5" customFormat="1" ht="26.4" x14ac:dyDescent="0.7">
      <c r="A4" s="171"/>
      <c r="B4" s="168"/>
      <c r="C4" s="176"/>
      <c r="D4" s="171"/>
      <c r="E4" s="171"/>
      <c r="F4" s="171"/>
      <c r="G4" s="100" t="s">
        <v>11</v>
      </c>
      <c r="H4" s="179"/>
      <c r="I4" s="171"/>
      <c r="J4" s="88" t="s">
        <v>12</v>
      </c>
      <c r="K4" s="89" t="s">
        <v>13</v>
      </c>
      <c r="L4" s="88" t="s">
        <v>14</v>
      </c>
      <c r="M4" s="171"/>
      <c r="N4" s="175"/>
      <c r="P4" s="164"/>
      <c r="Q4" s="166"/>
      <c r="S4" s="171"/>
      <c r="T4" s="171"/>
      <c r="U4" s="171"/>
      <c r="V4" s="171"/>
      <c r="W4" s="171"/>
      <c r="X4" s="88" t="s">
        <v>11</v>
      </c>
      <c r="Y4" s="171"/>
      <c r="Z4" s="88" t="s">
        <v>12</v>
      </c>
      <c r="AA4" s="89" t="s">
        <v>13</v>
      </c>
      <c r="AB4" s="88" t="s">
        <v>14</v>
      </c>
      <c r="AC4" s="171"/>
      <c r="AD4" s="175"/>
    </row>
    <row r="5" spans="1:30" ht="24.6" x14ac:dyDescent="0.65">
      <c r="A5" s="10">
        <v>1</v>
      </c>
      <c r="B5" s="10" t="s">
        <v>492</v>
      </c>
      <c r="C5" s="19" t="s">
        <v>407</v>
      </c>
      <c r="D5" s="71">
        <f>+'8'!I5</f>
        <v>18</v>
      </c>
      <c r="E5" s="90">
        <v>0</v>
      </c>
      <c r="F5" s="46">
        <f t="shared" ref="F5:F147" si="0">D5+E5</f>
        <v>18</v>
      </c>
      <c r="G5" s="101">
        <v>0</v>
      </c>
      <c r="H5" s="99">
        <v>0</v>
      </c>
      <c r="I5" s="46">
        <f t="shared" ref="I5:I71" si="1">+F5-G5-J5-H5</f>
        <v>15</v>
      </c>
      <c r="J5" s="91">
        <v>3</v>
      </c>
      <c r="K5" s="15">
        <v>50</v>
      </c>
      <c r="L5" s="72">
        <f>+K5*J5</f>
        <v>150</v>
      </c>
      <c r="M5" s="17" t="s">
        <v>16</v>
      </c>
      <c r="N5" s="18">
        <v>0</v>
      </c>
      <c r="O5" s="84">
        <f>SUM(L5-N5)</f>
        <v>150</v>
      </c>
      <c r="P5" s="19"/>
      <c r="Q5" s="43">
        <f>+L5*P5</f>
        <v>0</v>
      </c>
      <c r="S5" s="10">
        <v>1</v>
      </c>
      <c r="T5" s="19"/>
      <c r="U5" s="46">
        <v>0</v>
      </c>
      <c r="V5" s="90">
        <v>0</v>
      </c>
      <c r="W5" s="46">
        <f t="shared" ref="W5:W14" si="2">U5+V5</f>
        <v>0</v>
      </c>
      <c r="X5" s="90">
        <v>0</v>
      </c>
      <c r="Y5" s="46">
        <f t="shared" ref="Y5:Y14" si="3">W5-X5-Z5</f>
        <v>0</v>
      </c>
      <c r="Z5" s="91">
        <v>0</v>
      </c>
      <c r="AA5" s="22"/>
      <c r="AB5" s="43">
        <f t="shared" ref="AB5:AB14" si="4">Z5*AA5</f>
        <v>0</v>
      </c>
      <c r="AC5" s="17" t="s">
        <v>16</v>
      </c>
      <c r="AD5" s="18">
        <v>0</v>
      </c>
    </row>
    <row r="6" spans="1:30" ht="24.6" x14ac:dyDescent="0.65">
      <c r="A6" s="10">
        <v>2</v>
      </c>
      <c r="B6" s="10" t="s">
        <v>508</v>
      </c>
      <c r="C6" s="19" t="s">
        <v>408</v>
      </c>
      <c r="D6" s="71">
        <f>+'8'!I6</f>
        <v>194</v>
      </c>
      <c r="E6" s="90">
        <v>0</v>
      </c>
      <c r="F6" s="46">
        <f t="shared" si="0"/>
        <v>194</v>
      </c>
      <c r="G6" s="101">
        <v>0</v>
      </c>
      <c r="H6" s="99">
        <v>0</v>
      </c>
      <c r="I6" s="46">
        <f t="shared" si="1"/>
        <v>181</v>
      </c>
      <c r="J6" s="91">
        <v>13</v>
      </c>
      <c r="K6" s="15">
        <v>100</v>
      </c>
      <c r="L6" s="72">
        <f t="shared" ref="L6:L72" si="5">+K6*J6</f>
        <v>1300</v>
      </c>
      <c r="M6" s="17" t="s">
        <v>462</v>
      </c>
      <c r="N6" s="18">
        <v>650</v>
      </c>
      <c r="O6" s="84">
        <f t="shared" ref="O6:O72" si="6">SUM(L6-N6)</f>
        <v>650</v>
      </c>
      <c r="P6" s="19"/>
      <c r="Q6" s="43">
        <f t="shared" ref="Q6:Q72" si="7">+L6*P6</f>
        <v>0</v>
      </c>
      <c r="S6" s="10">
        <v>2</v>
      </c>
      <c r="T6" s="19"/>
      <c r="U6" s="46">
        <v>0</v>
      </c>
      <c r="V6" s="90">
        <v>0</v>
      </c>
      <c r="W6" s="46">
        <f t="shared" si="2"/>
        <v>0</v>
      </c>
      <c r="X6" s="90">
        <v>0</v>
      </c>
      <c r="Y6" s="46">
        <f t="shared" si="3"/>
        <v>0</v>
      </c>
      <c r="Z6" s="91">
        <v>0</v>
      </c>
      <c r="AA6" s="22"/>
      <c r="AB6" s="43">
        <f t="shared" si="4"/>
        <v>0</v>
      </c>
      <c r="AC6" s="17" t="s">
        <v>16</v>
      </c>
      <c r="AD6" s="18">
        <v>0</v>
      </c>
    </row>
    <row r="7" spans="1:30" ht="24.6" x14ac:dyDescent="0.65">
      <c r="A7" s="10">
        <v>3</v>
      </c>
      <c r="B7" s="10"/>
      <c r="C7" s="19" t="s">
        <v>395</v>
      </c>
      <c r="D7" s="71">
        <f>+'8'!I7</f>
        <v>0</v>
      </c>
      <c r="E7" s="90">
        <v>0</v>
      </c>
      <c r="F7" s="46">
        <f t="shared" si="0"/>
        <v>0</v>
      </c>
      <c r="G7" s="101">
        <v>0</v>
      </c>
      <c r="H7" s="99">
        <v>0</v>
      </c>
      <c r="I7" s="46">
        <f t="shared" si="1"/>
        <v>0</v>
      </c>
      <c r="J7" s="91"/>
      <c r="K7" s="15">
        <v>50</v>
      </c>
      <c r="L7" s="72">
        <f t="shared" si="5"/>
        <v>0</v>
      </c>
      <c r="M7" s="17" t="s">
        <v>16</v>
      </c>
      <c r="N7" s="18">
        <v>0</v>
      </c>
      <c r="O7" s="23">
        <f t="shared" si="6"/>
        <v>0</v>
      </c>
      <c r="P7" s="19"/>
      <c r="Q7" s="43">
        <f t="shared" si="7"/>
        <v>0</v>
      </c>
      <c r="S7" s="10">
        <v>3</v>
      </c>
      <c r="T7" s="19"/>
      <c r="U7" s="46">
        <v>0</v>
      </c>
      <c r="V7" s="90">
        <v>0</v>
      </c>
      <c r="W7" s="46">
        <f t="shared" si="2"/>
        <v>0</v>
      </c>
      <c r="X7" s="90">
        <v>0</v>
      </c>
      <c r="Y7" s="46">
        <f t="shared" si="3"/>
        <v>0</v>
      </c>
      <c r="Z7" s="91">
        <v>0</v>
      </c>
      <c r="AA7" s="22"/>
      <c r="AB7" s="43">
        <f t="shared" si="4"/>
        <v>0</v>
      </c>
      <c r="AC7" s="17" t="s">
        <v>16</v>
      </c>
      <c r="AD7" s="18">
        <v>0</v>
      </c>
    </row>
    <row r="8" spans="1:30" ht="24.6" x14ac:dyDescent="0.65">
      <c r="A8" s="10">
        <v>4</v>
      </c>
      <c r="B8" s="10"/>
      <c r="C8" s="19" t="s">
        <v>394</v>
      </c>
      <c r="D8" s="71">
        <f>+'8'!I8</f>
        <v>0</v>
      </c>
      <c r="E8" s="90">
        <v>0</v>
      </c>
      <c r="F8" s="46">
        <f t="shared" si="0"/>
        <v>0</v>
      </c>
      <c r="G8" s="101">
        <v>0</v>
      </c>
      <c r="H8" s="99">
        <v>0</v>
      </c>
      <c r="I8" s="46">
        <f t="shared" si="1"/>
        <v>0</v>
      </c>
      <c r="J8" s="91"/>
      <c r="K8" s="15">
        <v>100</v>
      </c>
      <c r="L8" s="72">
        <f t="shared" si="5"/>
        <v>0</v>
      </c>
      <c r="M8" s="17" t="s">
        <v>16</v>
      </c>
      <c r="N8" s="18">
        <v>0</v>
      </c>
      <c r="O8" s="23">
        <f t="shared" si="6"/>
        <v>0</v>
      </c>
      <c r="P8" s="19"/>
      <c r="Q8" s="43">
        <f t="shared" si="7"/>
        <v>0</v>
      </c>
      <c r="S8" s="10">
        <v>4</v>
      </c>
      <c r="T8" s="19"/>
      <c r="U8" s="46">
        <v>0</v>
      </c>
      <c r="V8" s="90">
        <v>0</v>
      </c>
      <c r="W8" s="46">
        <f t="shared" si="2"/>
        <v>0</v>
      </c>
      <c r="X8" s="90">
        <v>0</v>
      </c>
      <c r="Y8" s="46">
        <f t="shared" si="3"/>
        <v>0</v>
      </c>
      <c r="Z8" s="91">
        <v>0</v>
      </c>
      <c r="AA8" s="22"/>
      <c r="AB8" s="43">
        <f t="shared" si="4"/>
        <v>0</v>
      </c>
      <c r="AC8" s="17" t="s">
        <v>16</v>
      </c>
      <c r="AD8" s="18">
        <v>0</v>
      </c>
    </row>
    <row r="9" spans="1:30" ht="24.6" x14ac:dyDescent="0.65">
      <c r="A9" s="10">
        <v>5</v>
      </c>
      <c r="B9" s="10"/>
      <c r="C9" s="19" t="s">
        <v>20</v>
      </c>
      <c r="D9" s="71">
        <f>+'8'!I9</f>
        <v>0</v>
      </c>
      <c r="E9" s="90">
        <v>0</v>
      </c>
      <c r="F9" s="46">
        <f t="shared" si="0"/>
        <v>0</v>
      </c>
      <c r="G9" s="101">
        <v>0</v>
      </c>
      <c r="H9" s="99">
        <v>0</v>
      </c>
      <c r="I9" s="46">
        <f t="shared" si="1"/>
        <v>0</v>
      </c>
      <c r="J9" s="91"/>
      <c r="K9" s="15">
        <v>10</v>
      </c>
      <c r="L9" s="72">
        <f t="shared" si="5"/>
        <v>0</v>
      </c>
      <c r="M9" s="17" t="s">
        <v>16</v>
      </c>
      <c r="N9" s="18">
        <v>0</v>
      </c>
      <c r="O9" s="23">
        <f t="shared" si="6"/>
        <v>0</v>
      </c>
      <c r="P9" s="19"/>
      <c r="Q9" s="43">
        <f t="shared" si="7"/>
        <v>0</v>
      </c>
      <c r="S9" s="10">
        <v>5</v>
      </c>
      <c r="T9" s="19"/>
      <c r="U9" s="46">
        <v>0</v>
      </c>
      <c r="V9" s="90">
        <v>0</v>
      </c>
      <c r="W9" s="46">
        <f t="shared" si="2"/>
        <v>0</v>
      </c>
      <c r="X9" s="90">
        <v>0</v>
      </c>
      <c r="Y9" s="46">
        <f t="shared" si="3"/>
        <v>0</v>
      </c>
      <c r="Z9" s="91">
        <v>0</v>
      </c>
      <c r="AA9" s="22"/>
      <c r="AB9" s="43">
        <f t="shared" si="4"/>
        <v>0</v>
      </c>
      <c r="AC9" s="17" t="s">
        <v>16</v>
      </c>
      <c r="AD9" s="18">
        <v>0</v>
      </c>
    </row>
    <row r="10" spans="1:30" ht="24.6" x14ac:dyDescent="0.65">
      <c r="A10" s="10">
        <v>6</v>
      </c>
      <c r="B10" s="10" t="s">
        <v>514</v>
      </c>
      <c r="C10" s="19" t="s">
        <v>21</v>
      </c>
      <c r="D10" s="71">
        <f>+'8'!I10</f>
        <v>0</v>
      </c>
      <c r="E10" s="90">
        <v>0</v>
      </c>
      <c r="F10" s="46">
        <f t="shared" si="0"/>
        <v>0</v>
      </c>
      <c r="G10" s="101">
        <v>0</v>
      </c>
      <c r="H10" s="99">
        <v>0</v>
      </c>
      <c r="I10" s="46">
        <f t="shared" si="1"/>
        <v>0</v>
      </c>
      <c r="J10" s="91"/>
      <c r="K10" s="15">
        <v>15</v>
      </c>
      <c r="L10" s="72">
        <f t="shared" si="5"/>
        <v>0</v>
      </c>
      <c r="M10" s="17" t="s">
        <v>16</v>
      </c>
      <c r="N10" s="18">
        <v>0</v>
      </c>
      <c r="O10" s="23">
        <f t="shared" si="6"/>
        <v>0</v>
      </c>
      <c r="P10" s="19"/>
      <c r="Q10" s="43">
        <f t="shared" si="7"/>
        <v>0</v>
      </c>
      <c r="S10" s="10">
        <v>6</v>
      </c>
      <c r="T10" s="19"/>
      <c r="U10" s="46">
        <v>0</v>
      </c>
      <c r="V10" s="90">
        <v>0</v>
      </c>
      <c r="W10" s="46">
        <f t="shared" si="2"/>
        <v>0</v>
      </c>
      <c r="X10" s="90">
        <v>0</v>
      </c>
      <c r="Y10" s="46">
        <f t="shared" si="3"/>
        <v>0</v>
      </c>
      <c r="Z10" s="91">
        <v>0</v>
      </c>
      <c r="AA10" s="22"/>
      <c r="AB10" s="43">
        <f t="shared" si="4"/>
        <v>0</v>
      </c>
      <c r="AC10" s="17" t="s">
        <v>16</v>
      </c>
      <c r="AD10" s="18">
        <v>0</v>
      </c>
    </row>
    <row r="11" spans="1:30" ht="24.6" x14ac:dyDescent="0.65">
      <c r="A11" s="10">
        <v>7</v>
      </c>
      <c r="B11" s="10"/>
      <c r="C11" s="19" t="s">
        <v>401</v>
      </c>
      <c r="D11" s="71">
        <f>+'8'!I11</f>
        <v>0</v>
      </c>
      <c r="E11" s="90">
        <v>0</v>
      </c>
      <c r="F11" s="46">
        <f t="shared" si="0"/>
        <v>0</v>
      </c>
      <c r="G11" s="101">
        <v>0</v>
      </c>
      <c r="H11" s="99">
        <v>0</v>
      </c>
      <c r="I11" s="46">
        <f t="shared" si="1"/>
        <v>0</v>
      </c>
      <c r="J11" s="91"/>
      <c r="K11" s="15">
        <v>40</v>
      </c>
      <c r="L11" s="72">
        <f t="shared" si="5"/>
        <v>0</v>
      </c>
      <c r="M11" s="17" t="s">
        <v>16</v>
      </c>
      <c r="N11" s="18">
        <v>0</v>
      </c>
      <c r="O11" s="23">
        <f t="shared" si="6"/>
        <v>0</v>
      </c>
      <c r="P11" s="19"/>
      <c r="Q11" s="43">
        <f t="shared" si="7"/>
        <v>0</v>
      </c>
      <c r="S11" s="10">
        <v>7</v>
      </c>
      <c r="T11" s="19"/>
      <c r="U11" s="46">
        <v>0</v>
      </c>
      <c r="V11" s="90">
        <v>0</v>
      </c>
      <c r="W11" s="46">
        <f t="shared" si="2"/>
        <v>0</v>
      </c>
      <c r="X11" s="90">
        <v>0</v>
      </c>
      <c r="Y11" s="46">
        <f t="shared" si="3"/>
        <v>0</v>
      </c>
      <c r="Z11" s="91">
        <v>0</v>
      </c>
      <c r="AA11" s="22"/>
      <c r="AB11" s="43">
        <f t="shared" si="4"/>
        <v>0</v>
      </c>
      <c r="AC11" s="17" t="s">
        <v>16</v>
      </c>
      <c r="AD11" s="18">
        <v>0</v>
      </c>
    </row>
    <row r="12" spans="1:30" ht="24.6" x14ac:dyDescent="0.65">
      <c r="A12" s="10">
        <v>8</v>
      </c>
      <c r="B12" s="10"/>
      <c r="C12" s="19" t="s">
        <v>378</v>
      </c>
      <c r="D12" s="71">
        <f>+'8'!I12</f>
        <v>0</v>
      </c>
      <c r="E12" s="90">
        <v>0</v>
      </c>
      <c r="F12" s="46">
        <f t="shared" si="0"/>
        <v>0</v>
      </c>
      <c r="G12" s="101">
        <v>0</v>
      </c>
      <c r="H12" s="99">
        <v>0</v>
      </c>
      <c r="I12" s="46">
        <f t="shared" si="1"/>
        <v>0</v>
      </c>
      <c r="J12" s="91"/>
      <c r="K12" s="15">
        <v>100</v>
      </c>
      <c r="L12" s="72">
        <f t="shared" si="5"/>
        <v>0</v>
      </c>
      <c r="M12" s="17" t="s">
        <v>16</v>
      </c>
      <c r="N12" s="18">
        <v>0</v>
      </c>
      <c r="O12" s="23">
        <f t="shared" si="6"/>
        <v>0</v>
      </c>
      <c r="P12" s="19"/>
      <c r="Q12" s="43">
        <f t="shared" si="7"/>
        <v>0</v>
      </c>
      <c r="S12" s="10">
        <v>8</v>
      </c>
      <c r="T12" s="19"/>
      <c r="U12" s="46">
        <v>0</v>
      </c>
      <c r="V12" s="90">
        <v>0</v>
      </c>
      <c r="W12" s="46">
        <f t="shared" si="2"/>
        <v>0</v>
      </c>
      <c r="X12" s="90">
        <v>0</v>
      </c>
      <c r="Y12" s="46">
        <f t="shared" si="3"/>
        <v>0</v>
      </c>
      <c r="Z12" s="91">
        <v>0</v>
      </c>
      <c r="AA12" s="22"/>
      <c r="AB12" s="43">
        <f t="shared" si="4"/>
        <v>0</v>
      </c>
      <c r="AC12" s="17" t="s">
        <v>16</v>
      </c>
      <c r="AD12" s="18">
        <v>0</v>
      </c>
    </row>
    <row r="13" spans="1:30" ht="24.6" x14ac:dyDescent="0.65">
      <c r="A13" s="10">
        <v>9</v>
      </c>
      <c r="B13" s="10" t="s">
        <v>507</v>
      </c>
      <c r="C13" s="19" t="s">
        <v>391</v>
      </c>
      <c r="D13" s="71">
        <f>+'8'!I13</f>
        <v>20</v>
      </c>
      <c r="E13" s="90">
        <v>0</v>
      </c>
      <c r="F13" s="46">
        <f t="shared" si="0"/>
        <v>20</v>
      </c>
      <c r="G13" s="101">
        <v>0</v>
      </c>
      <c r="H13" s="99">
        <v>0</v>
      </c>
      <c r="I13" s="46">
        <f t="shared" si="1"/>
        <v>19</v>
      </c>
      <c r="J13" s="91">
        <v>1</v>
      </c>
      <c r="K13" s="15">
        <v>50</v>
      </c>
      <c r="L13" s="72">
        <f t="shared" si="5"/>
        <v>50</v>
      </c>
      <c r="M13" s="17" t="s">
        <v>16</v>
      </c>
      <c r="N13" s="18">
        <v>0</v>
      </c>
      <c r="O13" s="84">
        <f t="shared" si="6"/>
        <v>50</v>
      </c>
      <c r="P13" s="19"/>
      <c r="Q13" s="43">
        <f t="shared" si="7"/>
        <v>0</v>
      </c>
      <c r="S13" s="10">
        <v>9</v>
      </c>
      <c r="T13" s="19"/>
      <c r="U13" s="46">
        <v>0</v>
      </c>
      <c r="V13" s="90">
        <v>0</v>
      </c>
      <c r="W13" s="46">
        <f t="shared" si="2"/>
        <v>0</v>
      </c>
      <c r="X13" s="90">
        <v>0</v>
      </c>
      <c r="Y13" s="46">
        <f t="shared" si="3"/>
        <v>0</v>
      </c>
      <c r="Z13" s="91">
        <v>0</v>
      </c>
      <c r="AA13" s="22"/>
      <c r="AB13" s="43">
        <f t="shared" si="4"/>
        <v>0</v>
      </c>
      <c r="AC13" s="17" t="s">
        <v>16</v>
      </c>
      <c r="AD13" s="18">
        <v>0</v>
      </c>
    </row>
    <row r="14" spans="1:30" ht="24.6" x14ac:dyDescent="0.65">
      <c r="A14" s="10">
        <v>10</v>
      </c>
      <c r="B14" s="10"/>
      <c r="C14" s="19" t="s">
        <v>400</v>
      </c>
      <c r="D14" s="71">
        <f>+'8'!I14</f>
        <v>0</v>
      </c>
      <c r="E14" s="90">
        <v>0</v>
      </c>
      <c r="F14" s="46">
        <f t="shared" si="0"/>
        <v>0</v>
      </c>
      <c r="G14" s="101">
        <v>0</v>
      </c>
      <c r="H14" s="99">
        <v>0</v>
      </c>
      <c r="I14" s="46">
        <f t="shared" si="1"/>
        <v>0</v>
      </c>
      <c r="J14" s="91"/>
      <c r="K14" s="15">
        <v>50</v>
      </c>
      <c r="L14" s="72">
        <f t="shared" si="5"/>
        <v>0</v>
      </c>
      <c r="M14" s="17" t="s">
        <v>16</v>
      </c>
      <c r="N14" s="18">
        <v>0</v>
      </c>
      <c r="O14" s="23">
        <f t="shared" si="6"/>
        <v>0</v>
      </c>
      <c r="P14" s="19"/>
      <c r="Q14" s="43">
        <f t="shared" si="7"/>
        <v>0</v>
      </c>
      <c r="S14" s="10">
        <v>10</v>
      </c>
      <c r="T14" s="19"/>
      <c r="U14" s="46">
        <v>0</v>
      </c>
      <c r="V14" s="90">
        <v>0</v>
      </c>
      <c r="W14" s="46">
        <f t="shared" si="2"/>
        <v>0</v>
      </c>
      <c r="X14" s="90">
        <v>0</v>
      </c>
      <c r="Y14" s="46">
        <f t="shared" si="3"/>
        <v>0</v>
      </c>
      <c r="Z14" s="91">
        <v>0</v>
      </c>
      <c r="AA14" s="22"/>
      <c r="AB14" s="43">
        <f t="shared" si="4"/>
        <v>0</v>
      </c>
      <c r="AC14" s="17" t="s">
        <v>16</v>
      </c>
      <c r="AD14" s="18">
        <v>0</v>
      </c>
    </row>
    <row r="15" spans="1:30" ht="24.6" x14ac:dyDescent="0.65">
      <c r="A15" s="10">
        <v>11</v>
      </c>
      <c r="B15" s="10" t="s">
        <v>520</v>
      </c>
      <c r="C15" s="19" t="s">
        <v>384</v>
      </c>
      <c r="D15" s="71">
        <f>+'8'!I15</f>
        <v>0</v>
      </c>
      <c r="E15" s="90">
        <v>0</v>
      </c>
      <c r="F15" s="46">
        <f t="shared" si="0"/>
        <v>0</v>
      </c>
      <c r="G15" s="101">
        <v>0</v>
      </c>
      <c r="H15" s="99">
        <v>0</v>
      </c>
      <c r="I15" s="46">
        <f t="shared" si="1"/>
        <v>0</v>
      </c>
      <c r="J15" s="91"/>
      <c r="K15" s="15">
        <v>50</v>
      </c>
      <c r="L15" s="72">
        <f t="shared" si="5"/>
        <v>0</v>
      </c>
      <c r="M15" s="17" t="s">
        <v>16</v>
      </c>
      <c r="N15" s="18">
        <v>0</v>
      </c>
      <c r="O15" s="23">
        <f t="shared" si="6"/>
        <v>0</v>
      </c>
      <c r="P15" s="19"/>
      <c r="Q15" s="43">
        <f t="shared" si="7"/>
        <v>0</v>
      </c>
      <c r="S15" s="10">
        <v>11</v>
      </c>
      <c r="T15" s="19"/>
      <c r="U15" s="46">
        <v>0</v>
      </c>
      <c r="V15" s="90">
        <v>0</v>
      </c>
      <c r="W15" s="46">
        <f t="shared" ref="W15:W29" si="8">U15+V15</f>
        <v>0</v>
      </c>
      <c r="X15" s="90">
        <v>0</v>
      </c>
      <c r="Y15" s="46">
        <f t="shared" ref="Y15:Y29" si="9">W15-X15-Z15</f>
        <v>0</v>
      </c>
      <c r="Z15" s="91">
        <v>0</v>
      </c>
      <c r="AA15" s="22"/>
      <c r="AB15" s="43">
        <f t="shared" ref="AB15:AB29" si="10">Z15*AA15</f>
        <v>0</v>
      </c>
      <c r="AC15" s="17" t="s">
        <v>16</v>
      </c>
      <c r="AD15" s="18">
        <v>0</v>
      </c>
    </row>
    <row r="16" spans="1:30" ht="24.6" x14ac:dyDescent="0.65">
      <c r="A16" s="10">
        <v>12</v>
      </c>
      <c r="B16" s="10" t="s">
        <v>509</v>
      </c>
      <c r="C16" s="19" t="s">
        <v>402</v>
      </c>
      <c r="D16" s="71">
        <f>+'8'!I16</f>
        <v>10</v>
      </c>
      <c r="E16" s="90">
        <v>0</v>
      </c>
      <c r="F16" s="46">
        <f t="shared" si="0"/>
        <v>10</v>
      </c>
      <c r="G16" s="101">
        <v>0</v>
      </c>
      <c r="H16" s="99">
        <v>0</v>
      </c>
      <c r="I16" s="46">
        <f t="shared" si="1"/>
        <v>9</v>
      </c>
      <c r="J16" s="91">
        <v>1</v>
      </c>
      <c r="K16" s="15">
        <v>50</v>
      </c>
      <c r="L16" s="72">
        <f t="shared" si="5"/>
        <v>50</v>
      </c>
      <c r="M16" s="17" t="s">
        <v>16</v>
      </c>
      <c r="N16" s="18">
        <v>0</v>
      </c>
      <c r="O16" s="84">
        <f t="shared" si="6"/>
        <v>50</v>
      </c>
      <c r="P16" s="19"/>
      <c r="Q16" s="43">
        <f t="shared" si="7"/>
        <v>0</v>
      </c>
      <c r="S16" s="10">
        <v>12</v>
      </c>
      <c r="T16" s="19"/>
      <c r="U16" s="46">
        <v>0</v>
      </c>
      <c r="V16" s="90">
        <v>0</v>
      </c>
      <c r="W16" s="46">
        <f t="shared" si="8"/>
        <v>0</v>
      </c>
      <c r="X16" s="90">
        <v>0</v>
      </c>
      <c r="Y16" s="46">
        <f t="shared" si="9"/>
        <v>0</v>
      </c>
      <c r="Z16" s="91">
        <v>0</v>
      </c>
      <c r="AA16" s="22"/>
      <c r="AB16" s="43">
        <f t="shared" si="10"/>
        <v>0</v>
      </c>
      <c r="AC16" s="17" t="s">
        <v>16</v>
      </c>
      <c r="AD16" s="18">
        <v>0</v>
      </c>
    </row>
    <row r="17" spans="1:30" ht="24.6" x14ac:dyDescent="0.65">
      <c r="A17" s="10">
        <v>13</v>
      </c>
      <c r="B17" s="10" t="s">
        <v>505</v>
      </c>
      <c r="C17" s="19" t="s">
        <v>382</v>
      </c>
      <c r="D17" s="71">
        <f>+'8'!I17</f>
        <v>12</v>
      </c>
      <c r="E17" s="90">
        <v>0</v>
      </c>
      <c r="F17" s="46">
        <f t="shared" si="0"/>
        <v>12</v>
      </c>
      <c r="G17" s="101">
        <v>0</v>
      </c>
      <c r="H17" s="99">
        <v>0</v>
      </c>
      <c r="I17" s="46">
        <f t="shared" si="1"/>
        <v>12</v>
      </c>
      <c r="J17" s="91"/>
      <c r="K17" s="15">
        <v>50</v>
      </c>
      <c r="L17" s="72">
        <f t="shared" si="5"/>
        <v>0</v>
      </c>
      <c r="M17" s="17" t="s">
        <v>16</v>
      </c>
      <c r="N17" s="18">
        <v>0</v>
      </c>
      <c r="O17" s="23">
        <f t="shared" si="6"/>
        <v>0</v>
      </c>
      <c r="P17" s="19"/>
      <c r="Q17" s="43">
        <f t="shared" si="7"/>
        <v>0</v>
      </c>
      <c r="S17" s="10">
        <v>13</v>
      </c>
      <c r="T17" s="19"/>
      <c r="U17" s="46">
        <v>0</v>
      </c>
      <c r="V17" s="90">
        <v>0</v>
      </c>
      <c r="W17" s="46">
        <f t="shared" si="8"/>
        <v>0</v>
      </c>
      <c r="X17" s="90">
        <v>0</v>
      </c>
      <c r="Y17" s="46">
        <f t="shared" si="9"/>
        <v>0</v>
      </c>
      <c r="Z17" s="91">
        <v>0</v>
      </c>
      <c r="AA17" s="22"/>
      <c r="AB17" s="43">
        <f t="shared" si="10"/>
        <v>0</v>
      </c>
      <c r="AC17" s="17" t="s">
        <v>16</v>
      </c>
      <c r="AD17" s="18">
        <v>0</v>
      </c>
    </row>
    <row r="18" spans="1:30" ht="24.6" x14ac:dyDescent="0.65">
      <c r="A18" s="10">
        <v>14</v>
      </c>
      <c r="B18" s="10"/>
      <c r="C18" s="19" t="s">
        <v>404</v>
      </c>
      <c r="D18" s="71">
        <f>+'8'!I18</f>
        <v>0</v>
      </c>
      <c r="E18" s="90">
        <v>0</v>
      </c>
      <c r="F18" s="46">
        <f t="shared" si="0"/>
        <v>0</v>
      </c>
      <c r="G18" s="101">
        <v>0</v>
      </c>
      <c r="H18" s="99">
        <v>0</v>
      </c>
      <c r="I18" s="46">
        <f t="shared" si="1"/>
        <v>0</v>
      </c>
      <c r="J18" s="91"/>
      <c r="K18" s="15">
        <v>50</v>
      </c>
      <c r="L18" s="72">
        <f t="shared" si="5"/>
        <v>0</v>
      </c>
      <c r="M18" s="17" t="s">
        <v>16</v>
      </c>
      <c r="N18" s="18">
        <v>0</v>
      </c>
      <c r="O18" s="23">
        <f t="shared" si="6"/>
        <v>0</v>
      </c>
      <c r="P18" s="19"/>
      <c r="Q18" s="43">
        <f t="shared" si="7"/>
        <v>0</v>
      </c>
      <c r="S18" s="10">
        <v>14</v>
      </c>
      <c r="T18" s="19"/>
      <c r="U18" s="46">
        <v>0</v>
      </c>
      <c r="V18" s="90">
        <v>0</v>
      </c>
      <c r="W18" s="46">
        <f t="shared" si="8"/>
        <v>0</v>
      </c>
      <c r="X18" s="90">
        <v>0</v>
      </c>
      <c r="Y18" s="46">
        <f t="shared" si="9"/>
        <v>0</v>
      </c>
      <c r="Z18" s="91">
        <v>0</v>
      </c>
      <c r="AA18" s="22"/>
      <c r="AB18" s="43">
        <f t="shared" si="10"/>
        <v>0</v>
      </c>
      <c r="AC18" s="17" t="s">
        <v>16</v>
      </c>
      <c r="AD18" s="18">
        <v>0</v>
      </c>
    </row>
    <row r="19" spans="1:30" ht="24.6" x14ac:dyDescent="0.65">
      <c r="A19" s="10">
        <v>15</v>
      </c>
      <c r="B19" s="10" t="s">
        <v>523</v>
      </c>
      <c r="C19" s="19" t="s">
        <v>386</v>
      </c>
      <c r="D19" s="71">
        <f>+'8'!I19</f>
        <v>0</v>
      </c>
      <c r="E19" s="90">
        <v>0</v>
      </c>
      <c r="F19" s="46">
        <f t="shared" si="0"/>
        <v>0</v>
      </c>
      <c r="G19" s="101">
        <v>0</v>
      </c>
      <c r="H19" s="99">
        <v>0</v>
      </c>
      <c r="I19" s="46">
        <f t="shared" si="1"/>
        <v>0</v>
      </c>
      <c r="J19" s="91"/>
      <c r="K19" s="15">
        <v>50</v>
      </c>
      <c r="L19" s="72">
        <f t="shared" si="5"/>
        <v>0</v>
      </c>
      <c r="M19" s="17" t="s">
        <v>16</v>
      </c>
      <c r="N19" s="18">
        <v>0</v>
      </c>
      <c r="O19" s="23">
        <f t="shared" si="6"/>
        <v>0</v>
      </c>
      <c r="P19" s="19"/>
      <c r="Q19" s="43">
        <f t="shared" si="7"/>
        <v>0</v>
      </c>
      <c r="S19" s="10">
        <v>15</v>
      </c>
      <c r="T19" s="19"/>
      <c r="U19" s="46">
        <v>0</v>
      </c>
      <c r="V19" s="90">
        <v>0</v>
      </c>
      <c r="W19" s="46">
        <f t="shared" si="8"/>
        <v>0</v>
      </c>
      <c r="X19" s="90">
        <v>0</v>
      </c>
      <c r="Y19" s="46">
        <f t="shared" si="9"/>
        <v>0</v>
      </c>
      <c r="Z19" s="91">
        <v>0</v>
      </c>
      <c r="AA19" s="22"/>
      <c r="AB19" s="43">
        <f t="shared" si="10"/>
        <v>0</v>
      </c>
      <c r="AC19" s="17" t="s">
        <v>16</v>
      </c>
      <c r="AD19" s="18">
        <v>0</v>
      </c>
    </row>
    <row r="20" spans="1:30" ht="24.6" x14ac:dyDescent="0.65">
      <c r="A20" s="10">
        <v>16</v>
      </c>
      <c r="B20" s="10" t="s">
        <v>506</v>
      </c>
      <c r="C20" s="19" t="s">
        <v>399</v>
      </c>
      <c r="D20" s="71">
        <f>+'8'!I20</f>
        <v>0</v>
      </c>
      <c r="E20" s="90">
        <v>0</v>
      </c>
      <c r="F20" s="46">
        <f t="shared" si="0"/>
        <v>0</v>
      </c>
      <c r="G20" s="101">
        <v>0</v>
      </c>
      <c r="H20" s="99">
        <v>0</v>
      </c>
      <c r="I20" s="46">
        <f t="shared" si="1"/>
        <v>0</v>
      </c>
      <c r="J20" s="91"/>
      <c r="K20" s="15">
        <v>50</v>
      </c>
      <c r="L20" s="72">
        <f t="shared" si="5"/>
        <v>0</v>
      </c>
      <c r="M20" s="17" t="s">
        <v>16</v>
      </c>
      <c r="N20" s="18">
        <v>0</v>
      </c>
      <c r="O20" s="23">
        <f t="shared" si="6"/>
        <v>0</v>
      </c>
      <c r="P20" s="19"/>
      <c r="Q20" s="43">
        <f t="shared" si="7"/>
        <v>0</v>
      </c>
      <c r="S20" s="10">
        <v>16</v>
      </c>
      <c r="T20" s="19"/>
      <c r="U20" s="46">
        <v>0</v>
      </c>
      <c r="V20" s="90">
        <v>0</v>
      </c>
      <c r="W20" s="46">
        <f t="shared" si="8"/>
        <v>0</v>
      </c>
      <c r="X20" s="90">
        <v>0</v>
      </c>
      <c r="Y20" s="46">
        <f t="shared" si="9"/>
        <v>0</v>
      </c>
      <c r="Z20" s="91">
        <v>0</v>
      </c>
      <c r="AA20" s="22"/>
      <c r="AB20" s="43">
        <f t="shared" si="10"/>
        <v>0</v>
      </c>
      <c r="AC20" s="17" t="s">
        <v>16</v>
      </c>
      <c r="AD20" s="18">
        <v>0</v>
      </c>
    </row>
    <row r="21" spans="1:30" ht="24.6" x14ac:dyDescent="0.65">
      <c r="A21" s="10">
        <v>17</v>
      </c>
      <c r="B21" s="10" t="s">
        <v>521</v>
      </c>
      <c r="C21" s="19" t="s">
        <v>389</v>
      </c>
      <c r="D21" s="71">
        <f>+'8'!I21</f>
        <v>0</v>
      </c>
      <c r="E21" s="90">
        <v>0</v>
      </c>
      <c r="F21" s="46">
        <f t="shared" si="0"/>
        <v>0</v>
      </c>
      <c r="G21" s="101">
        <v>0</v>
      </c>
      <c r="H21" s="99">
        <v>0</v>
      </c>
      <c r="I21" s="46">
        <f t="shared" si="1"/>
        <v>0</v>
      </c>
      <c r="J21" s="91"/>
      <c r="K21" s="15">
        <v>50</v>
      </c>
      <c r="L21" s="72">
        <f t="shared" si="5"/>
        <v>0</v>
      </c>
      <c r="M21" s="17" t="s">
        <v>16</v>
      </c>
      <c r="N21" s="18">
        <v>0</v>
      </c>
      <c r="O21" s="23">
        <f t="shared" si="6"/>
        <v>0</v>
      </c>
      <c r="P21" s="19"/>
      <c r="Q21" s="43">
        <f t="shared" si="7"/>
        <v>0</v>
      </c>
      <c r="S21" s="10">
        <v>17</v>
      </c>
      <c r="T21" s="19"/>
      <c r="U21" s="46">
        <v>0</v>
      </c>
      <c r="V21" s="90">
        <v>0</v>
      </c>
      <c r="W21" s="46">
        <f t="shared" si="8"/>
        <v>0</v>
      </c>
      <c r="X21" s="90">
        <v>0</v>
      </c>
      <c r="Y21" s="46">
        <f t="shared" si="9"/>
        <v>0</v>
      </c>
      <c r="Z21" s="91">
        <v>0</v>
      </c>
      <c r="AA21" s="22"/>
      <c r="AB21" s="43">
        <f t="shared" si="10"/>
        <v>0</v>
      </c>
      <c r="AC21" s="17" t="s">
        <v>16</v>
      </c>
      <c r="AD21" s="18">
        <v>0</v>
      </c>
    </row>
    <row r="22" spans="1:30" ht="24.6" x14ac:dyDescent="0.65">
      <c r="A22" s="10">
        <v>18</v>
      </c>
      <c r="B22" s="10"/>
      <c r="C22" s="19" t="s">
        <v>397</v>
      </c>
      <c r="D22" s="71">
        <f>+'8'!I22</f>
        <v>0</v>
      </c>
      <c r="E22" s="90">
        <v>0</v>
      </c>
      <c r="F22" s="46">
        <f t="shared" si="0"/>
        <v>0</v>
      </c>
      <c r="G22" s="101">
        <v>0</v>
      </c>
      <c r="H22" s="99">
        <v>0</v>
      </c>
      <c r="I22" s="46">
        <f t="shared" si="1"/>
        <v>0</v>
      </c>
      <c r="J22" s="91"/>
      <c r="K22" s="20">
        <v>50</v>
      </c>
      <c r="L22" s="72">
        <f t="shared" si="5"/>
        <v>0</v>
      </c>
      <c r="M22" s="17" t="s">
        <v>16</v>
      </c>
      <c r="N22" s="18">
        <v>0</v>
      </c>
      <c r="O22" s="23">
        <f t="shared" si="6"/>
        <v>0</v>
      </c>
      <c r="P22" s="19"/>
      <c r="Q22" s="43">
        <f t="shared" si="7"/>
        <v>0</v>
      </c>
      <c r="S22" s="10">
        <v>18</v>
      </c>
      <c r="T22" s="19"/>
      <c r="U22" s="46">
        <v>0</v>
      </c>
      <c r="V22" s="90">
        <v>0</v>
      </c>
      <c r="W22" s="46">
        <f t="shared" si="8"/>
        <v>0</v>
      </c>
      <c r="X22" s="90">
        <v>0</v>
      </c>
      <c r="Y22" s="46">
        <f t="shared" si="9"/>
        <v>0</v>
      </c>
      <c r="Z22" s="91">
        <v>0</v>
      </c>
      <c r="AA22" s="22"/>
      <c r="AB22" s="43">
        <f t="shared" si="10"/>
        <v>0</v>
      </c>
      <c r="AC22" s="17" t="s">
        <v>16</v>
      </c>
      <c r="AD22" s="18">
        <v>0</v>
      </c>
    </row>
    <row r="23" spans="1:30" ht="24.6" x14ac:dyDescent="0.65">
      <c r="A23" s="10">
        <v>19</v>
      </c>
      <c r="B23" s="10" t="s">
        <v>511</v>
      </c>
      <c r="C23" s="19" t="s">
        <v>25</v>
      </c>
      <c r="D23" s="71">
        <f>+'8'!I23</f>
        <v>0</v>
      </c>
      <c r="E23" s="90">
        <v>0</v>
      </c>
      <c r="F23" s="46">
        <f t="shared" si="0"/>
        <v>0</v>
      </c>
      <c r="G23" s="101">
        <v>0</v>
      </c>
      <c r="H23" s="99">
        <v>0</v>
      </c>
      <c r="I23" s="46">
        <f t="shared" si="1"/>
        <v>0</v>
      </c>
      <c r="J23" s="91"/>
      <c r="K23" s="15">
        <v>65</v>
      </c>
      <c r="L23" s="72">
        <f t="shared" si="5"/>
        <v>0</v>
      </c>
      <c r="M23" s="17" t="s">
        <v>16</v>
      </c>
      <c r="N23" s="18">
        <v>0</v>
      </c>
      <c r="O23" s="23">
        <f t="shared" si="6"/>
        <v>0</v>
      </c>
      <c r="P23" s="19"/>
      <c r="Q23" s="43">
        <f t="shared" si="7"/>
        <v>0</v>
      </c>
      <c r="S23" s="10">
        <v>19</v>
      </c>
      <c r="T23" s="19"/>
      <c r="U23" s="46">
        <v>0</v>
      </c>
      <c r="V23" s="90">
        <v>0</v>
      </c>
      <c r="W23" s="46">
        <f t="shared" si="8"/>
        <v>0</v>
      </c>
      <c r="X23" s="90">
        <v>0</v>
      </c>
      <c r="Y23" s="46">
        <f t="shared" si="9"/>
        <v>0</v>
      </c>
      <c r="Z23" s="91">
        <v>0</v>
      </c>
      <c r="AA23" s="22"/>
      <c r="AB23" s="43">
        <f t="shared" si="10"/>
        <v>0</v>
      </c>
      <c r="AC23" s="17" t="s">
        <v>16</v>
      </c>
      <c r="AD23" s="18">
        <v>0</v>
      </c>
    </row>
    <row r="24" spans="1:30" ht="24.6" x14ac:dyDescent="0.65">
      <c r="A24" s="10">
        <v>20</v>
      </c>
      <c r="B24" s="10"/>
      <c r="C24" s="19" t="s">
        <v>405</v>
      </c>
      <c r="D24" s="71">
        <f>+'8'!I24</f>
        <v>0</v>
      </c>
      <c r="E24" s="90">
        <v>0</v>
      </c>
      <c r="F24" s="46">
        <f t="shared" si="0"/>
        <v>0</v>
      </c>
      <c r="G24" s="101">
        <v>0</v>
      </c>
      <c r="H24" s="99">
        <v>0</v>
      </c>
      <c r="I24" s="46">
        <f t="shared" si="1"/>
        <v>0</v>
      </c>
      <c r="J24" s="91"/>
      <c r="K24" s="15">
        <v>85</v>
      </c>
      <c r="L24" s="72">
        <f t="shared" si="5"/>
        <v>0</v>
      </c>
      <c r="M24" s="17" t="s">
        <v>16</v>
      </c>
      <c r="N24" s="18">
        <v>0</v>
      </c>
      <c r="O24" s="23">
        <f t="shared" si="6"/>
        <v>0</v>
      </c>
      <c r="P24" s="19"/>
      <c r="Q24" s="43">
        <f t="shared" si="7"/>
        <v>0</v>
      </c>
      <c r="S24" s="10">
        <v>20</v>
      </c>
      <c r="T24" s="19"/>
      <c r="U24" s="46">
        <v>0</v>
      </c>
      <c r="V24" s="90">
        <v>0</v>
      </c>
      <c r="W24" s="46">
        <f t="shared" si="8"/>
        <v>0</v>
      </c>
      <c r="X24" s="90">
        <v>0</v>
      </c>
      <c r="Y24" s="46">
        <f t="shared" si="9"/>
        <v>0</v>
      </c>
      <c r="Z24" s="91">
        <v>0</v>
      </c>
      <c r="AA24" s="22"/>
      <c r="AB24" s="43">
        <f t="shared" si="10"/>
        <v>0</v>
      </c>
      <c r="AC24" s="17" t="s">
        <v>16</v>
      </c>
      <c r="AD24" s="18">
        <v>0</v>
      </c>
    </row>
    <row r="25" spans="1:30" ht="24.6" x14ac:dyDescent="0.65">
      <c r="A25" s="10">
        <v>21</v>
      </c>
      <c r="B25" s="10" t="s">
        <v>510</v>
      </c>
      <c r="C25" s="19" t="s">
        <v>392</v>
      </c>
      <c r="D25" s="71">
        <f>+'8'!I25</f>
        <v>30</v>
      </c>
      <c r="E25" s="90">
        <v>0</v>
      </c>
      <c r="F25" s="46">
        <f t="shared" si="0"/>
        <v>30</v>
      </c>
      <c r="G25" s="101">
        <v>0</v>
      </c>
      <c r="H25" s="99">
        <v>0</v>
      </c>
      <c r="I25" s="46">
        <f t="shared" si="1"/>
        <v>26</v>
      </c>
      <c r="J25" s="91">
        <v>4</v>
      </c>
      <c r="K25" s="15">
        <v>100</v>
      </c>
      <c r="L25" s="72">
        <f t="shared" si="5"/>
        <v>400</v>
      </c>
      <c r="M25" s="17" t="s">
        <v>16</v>
      </c>
      <c r="N25" s="18">
        <v>0</v>
      </c>
      <c r="O25" s="84">
        <f t="shared" si="6"/>
        <v>400</v>
      </c>
      <c r="P25" s="19"/>
      <c r="Q25" s="43">
        <f t="shared" si="7"/>
        <v>0</v>
      </c>
      <c r="S25" s="10">
        <v>21</v>
      </c>
      <c r="T25" s="19"/>
      <c r="U25" s="46">
        <v>0</v>
      </c>
      <c r="V25" s="90">
        <v>0</v>
      </c>
      <c r="W25" s="46">
        <f t="shared" si="8"/>
        <v>0</v>
      </c>
      <c r="X25" s="90">
        <v>0</v>
      </c>
      <c r="Y25" s="46">
        <f t="shared" si="9"/>
        <v>0</v>
      </c>
      <c r="Z25" s="91">
        <v>0</v>
      </c>
      <c r="AA25" s="22"/>
      <c r="AB25" s="43">
        <f t="shared" si="10"/>
        <v>0</v>
      </c>
      <c r="AC25" s="17" t="s">
        <v>16</v>
      </c>
      <c r="AD25" s="18">
        <v>0</v>
      </c>
    </row>
    <row r="26" spans="1:30" ht="24.6" x14ac:dyDescent="0.65">
      <c r="A26" s="10">
        <v>22</v>
      </c>
      <c r="B26" s="10" t="s">
        <v>516</v>
      </c>
      <c r="C26" s="19" t="s">
        <v>403</v>
      </c>
      <c r="D26" s="71">
        <f>+'8'!I26</f>
        <v>0</v>
      </c>
      <c r="E26" s="90">
        <v>0</v>
      </c>
      <c r="F26" s="46">
        <f t="shared" si="0"/>
        <v>0</v>
      </c>
      <c r="G26" s="101">
        <v>0</v>
      </c>
      <c r="H26" s="99">
        <v>0</v>
      </c>
      <c r="I26" s="46">
        <f t="shared" si="1"/>
        <v>0</v>
      </c>
      <c r="J26" s="91"/>
      <c r="K26" s="15">
        <v>100</v>
      </c>
      <c r="L26" s="72">
        <f t="shared" si="5"/>
        <v>0</v>
      </c>
      <c r="M26" s="17" t="s">
        <v>16</v>
      </c>
      <c r="N26" s="18">
        <v>0</v>
      </c>
      <c r="O26" s="23">
        <f t="shared" si="6"/>
        <v>0</v>
      </c>
      <c r="P26" s="19"/>
      <c r="Q26" s="43">
        <f t="shared" si="7"/>
        <v>0</v>
      </c>
      <c r="S26" s="10">
        <v>22</v>
      </c>
      <c r="T26" s="19"/>
      <c r="U26" s="46">
        <v>0</v>
      </c>
      <c r="V26" s="90">
        <v>0</v>
      </c>
      <c r="W26" s="46">
        <f t="shared" si="8"/>
        <v>0</v>
      </c>
      <c r="X26" s="90">
        <v>0</v>
      </c>
      <c r="Y26" s="46">
        <f t="shared" si="9"/>
        <v>0</v>
      </c>
      <c r="Z26" s="91">
        <v>0</v>
      </c>
      <c r="AA26" s="22"/>
      <c r="AB26" s="43">
        <f t="shared" si="10"/>
        <v>0</v>
      </c>
      <c r="AC26" s="17" t="s">
        <v>16</v>
      </c>
      <c r="AD26" s="18">
        <v>0</v>
      </c>
    </row>
    <row r="27" spans="1:30" ht="24.6" x14ac:dyDescent="0.65">
      <c r="A27" s="10">
        <v>23</v>
      </c>
      <c r="B27" s="10" t="s">
        <v>513</v>
      </c>
      <c r="C27" s="19" t="s">
        <v>383</v>
      </c>
      <c r="D27" s="71">
        <f>+'8'!I27</f>
        <v>25</v>
      </c>
      <c r="E27" s="90">
        <v>0</v>
      </c>
      <c r="F27" s="46">
        <f t="shared" si="0"/>
        <v>25</v>
      </c>
      <c r="G27" s="101">
        <v>0</v>
      </c>
      <c r="H27" s="99">
        <v>0</v>
      </c>
      <c r="I27" s="46">
        <f t="shared" si="1"/>
        <v>22</v>
      </c>
      <c r="J27" s="91">
        <v>3</v>
      </c>
      <c r="K27" s="15">
        <v>100</v>
      </c>
      <c r="L27" s="72">
        <f t="shared" si="5"/>
        <v>300</v>
      </c>
      <c r="M27" s="17" t="s">
        <v>446</v>
      </c>
      <c r="N27" s="18">
        <v>150</v>
      </c>
      <c r="O27" s="84">
        <f t="shared" si="6"/>
        <v>150</v>
      </c>
      <c r="P27" s="19"/>
      <c r="Q27" s="43">
        <f t="shared" si="7"/>
        <v>0</v>
      </c>
      <c r="S27" s="10">
        <v>23</v>
      </c>
      <c r="T27" s="19"/>
      <c r="U27" s="46">
        <v>0</v>
      </c>
      <c r="V27" s="90">
        <v>0</v>
      </c>
      <c r="W27" s="46">
        <f t="shared" si="8"/>
        <v>0</v>
      </c>
      <c r="X27" s="90">
        <v>0</v>
      </c>
      <c r="Y27" s="46">
        <f t="shared" si="9"/>
        <v>0</v>
      </c>
      <c r="Z27" s="91">
        <v>0</v>
      </c>
      <c r="AA27" s="22"/>
      <c r="AB27" s="43">
        <f t="shared" si="10"/>
        <v>0</v>
      </c>
      <c r="AC27" s="17" t="s">
        <v>16</v>
      </c>
      <c r="AD27" s="18">
        <v>0</v>
      </c>
    </row>
    <row r="28" spans="1:30" ht="24.6" x14ac:dyDescent="0.65">
      <c r="A28" s="10">
        <v>24</v>
      </c>
      <c r="B28" s="10" t="s">
        <v>522</v>
      </c>
      <c r="C28" s="19" t="s">
        <v>388</v>
      </c>
      <c r="D28" s="71">
        <f>+'8'!I28</f>
        <v>0</v>
      </c>
      <c r="E28" s="90">
        <v>0</v>
      </c>
      <c r="F28" s="46">
        <f t="shared" si="0"/>
        <v>0</v>
      </c>
      <c r="G28" s="101">
        <v>0</v>
      </c>
      <c r="H28" s="99">
        <v>0</v>
      </c>
      <c r="I28" s="46">
        <f t="shared" si="1"/>
        <v>0</v>
      </c>
      <c r="J28" s="91"/>
      <c r="K28" s="15">
        <v>100</v>
      </c>
      <c r="L28" s="72">
        <f t="shared" si="5"/>
        <v>0</v>
      </c>
      <c r="M28" s="17" t="s">
        <v>16</v>
      </c>
      <c r="N28" s="18">
        <v>0</v>
      </c>
      <c r="O28" s="23">
        <f t="shared" si="6"/>
        <v>0</v>
      </c>
      <c r="P28" s="19"/>
      <c r="Q28" s="43">
        <f t="shared" si="7"/>
        <v>0</v>
      </c>
      <c r="S28" s="10">
        <v>24</v>
      </c>
      <c r="T28" s="19"/>
      <c r="U28" s="46">
        <v>0</v>
      </c>
      <c r="V28" s="90">
        <v>0</v>
      </c>
      <c r="W28" s="46">
        <f t="shared" si="8"/>
        <v>0</v>
      </c>
      <c r="X28" s="90">
        <v>0</v>
      </c>
      <c r="Y28" s="46">
        <f t="shared" si="9"/>
        <v>0</v>
      </c>
      <c r="Z28" s="91">
        <v>0</v>
      </c>
      <c r="AA28" s="22"/>
      <c r="AB28" s="43">
        <f t="shared" si="10"/>
        <v>0</v>
      </c>
      <c r="AC28" s="17" t="s">
        <v>16</v>
      </c>
      <c r="AD28" s="18">
        <v>0</v>
      </c>
    </row>
    <row r="29" spans="1:30" ht="24.6" x14ac:dyDescent="0.65">
      <c r="A29" s="10">
        <v>25</v>
      </c>
      <c r="B29" s="10" t="s">
        <v>515</v>
      </c>
      <c r="C29" s="19" t="s">
        <v>390</v>
      </c>
      <c r="D29" s="71">
        <f>+'8'!I29</f>
        <v>0</v>
      </c>
      <c r="E29" s="90">
        <v>0</v>
      </c>
      <c r="F29" s="46">
        <f t="shared" si="0"/>
        <v>0</v>
      </c>
      <c r="G29" s="101">
        <v>0</v>
      </c>
      <c r="H29" s="99">
        <v>0</v>
      </c>
      <c r="I29" s="46">
        <f t="shared" si="1"/>
        <v>0</v>
      </c>
      <c r="J29" s="91"/>
      <c r="K29" s="15">
        <v>100</v>
      </c>
      <c r="L29" s="72">
        <f t="shared" si="5"/>
        <v>0</v>
      </c>
      <c r="M29" s="17" t="s">
        <v>16</v>
      </c>
      <c r="N29" s="18">
        <v>0</v>
      </c>
      <c r="O29" s="23">
        <f t="shared" si="6"/>
        <v>0</v>
      </c>
      <c r="P29" s="19"/>
      <c r="Q29" s="43">
        <f t="shared" si="7"/>
        <v>0</v>
      </c>
      <c r="S29" s="10">
        <v>25</v>
      </c>
      <c r="T29" s="19"/>
      <c r="U29" s="46">
        <v>0</v>
      </c>
      <c r="V29" s="90">
        <v>0</v>
      </c>
      <c r="W29" s="46">
        <f t="shared" si="8"/>
        <v>0</v>
      </c>
      <c r="X29" s="90">
        <v>0</v>
      </c>
      <c r="Y29" s="46">
        <f t="shared" si="9"/>
        <v>0</v>
      </c>
      <c r="Z29" s="91">
        <v>0</v>
      </c>
      <c r="AA29" s="22"/>
      <c r="AB29" s="43">
        <f t="shared" si="10"/>
        <v>0</v>
      </c>
      <c r="AC29" s="17" t="s">
        <v>16</v>
      </c>
      <c r="AD29" s="18">
        <v>0</v>
      </c>
    </row>
    <row r="30" spans="1:30" ht="24.6" x14ac:dyDescent="0.65">
      <c r="A30" s="10">
        <v>26</v>
      </c>
      <c r="B30" s="10" t="s">
        <v>518</v>
      </c>
      <c r="C30" s="19" t="s">
        <v>385</v>
      </c>
      <c r="D30" s="71">
        <f>+'8'!I30</f>
        <v>0</v>
      </c>
      <c r="E30" s="90">
        <v>0</v>
      </c>
      <c r="F30" s="46">
        <f t="shared" si="0"/>
        <v>0</v>
      </c>
      <c r="G30" s="101">
        <v>0</v>
      </c>
      <c r="H30" s="99">
        <v>0</v>
      </c>
      <c r="I30" s="46">
        <f t="shared" si="1"/>
        <v>0</v>
      </c>
      <c r="J30" s="91"/>
      <c r="K30" s="15">
        <v>100</v>
      </c>
      <c r="L30" s="72">
        <f t="shared" si="5"/>
        <v>0</v>
      </c>
      <c r="M30" s="17" t="s">
        <v>16</v>
      </c>
      <c r="N30" s="18">
        <v>0</v>
      </c>
      <c r="O30" s="23">
        <f t="shared" si="6"/>
        <v>0</v>
      </c>
      <c r="P30" s="19"/>
      <c r="Q30" s="43">
        <f t="shared" si="7"/>
        <v>0</v>
      </c>
      <c r="S30" s="1"/>
      <c r="U30" s="24"/>
      <c r="V30" s="25"/>
      <c r="W30" s="24"/>
      <c r="X30" s="25"/>
      <c r="Y30" s="24"/>
      <c r="Z30" s="24"/>
      <c r="AA30" s="26"/>
      <c r="AB30" s="25"/>
      <c r="AC30" s="27"/>
      <c r="AD30" s="41">
        <v>0</v>
      </c>
    </row>
    <row r="31" spans="1:30" ht="24.6" x14ac:dyDescent="0.65">
      <c r="A31" s="10">
        <v>27</v>
      </c>
      <c r="B31" s="10"/>
      <c r="C31" s="19" t="s">
        <v>398</v>
      </c>
      <c r="D31" s="71">
        <f>+'8'!I31</f>
        <v>0</v>
      </c>
      <c r="E31" s="90">
        <v>0</v>
      </c>
      <c r="F31" s="46">
        <f t="shared" si="0"/>
        <v>0</v>
      </c>
      <c r="G31" s="101">
        <v>0</v>
      </c>
      <c r="H31" s="99">
        <v>0</v>
      </c>
      <c r="I31" s="46">
        <f t="shared" si="1"/>
        <v>0</v>
      </c>
      <c r="J31" s="91"/>
      <c r="K31" s="15">
        <v>100</v>
      </c>
      <c r="L31" s="72">
        <f t="shared" si="5"/>
        <v>0</v>
      </c>
      <c r="M31" s="17" t="s">
        <v>16</v>
      </c>
      <c r="N31" s="18">
        <v>0</v>
      </c>
      <c r="O31" s="23">
        <f t="shared" si="6"/>
        <v>0</v>
      </c>
      <c r="P31" s="19"/>
      <c r="Q31" s="43">
        <f t="shared" si="7"/>
        <v>0</v>
      </c>
    </row>
    <row r="32" spans="1:30" ht="24.6" x14ac:dyDescent="0.65">
      <c r="A32" s="10">
        <v>28</v>
      </c>
      <c r="B32" s="10" t="s">
        <v>496</v>
      </c>
      <c r="C32" s="19" t="s">
        <v>396</v>
      </c>
      <c r="D32" s="71">
        <f>+'8'!I32</f>
        <v>19</v>
      </c>
      <c r="E32" s="90">
        <v>0</v>
      </c>
      <c r="F32" s="46">
        <f t="shared" si="0"/>
        <v>19</v>
      </c>
      <c r="G32" s="101">
        <v>0</v>
      </c>
      <c r="H32" s="99">
        <v>0</v>
      </c>
      <c r="I32" s="46">
        <f t="shared" si="1"/>
        <v>14</v>
      </c>
      <c r="J32" s="91">
        <v>5</v>
      </c>
      <c r="K32" s="15">
        <v>100</v>
      </c>
      <c r="L32" s="72">
        <f t="shared" si="5"/>
        <v>500</v>
      </c>
      <c r="M32" s="17" t="s">
        <v>433</v>
      </c>
      <c r="N32" s="18">
        <v>250</v>
      </c>
      <c r="O32" s="84">
        <f t="shared" si="6"/>
        <v>250</v>
      </c>
      <c r="P32" s="19"/>
      <c r="Q32" s="43">
        <f t="shared" si="7"/>
        <v>0</v>
      </c>
      <c r="T32" s="172" t="s">
        <v>119</v>
      </c>
      <c r="U32" s="173"/>
      <c r="V32" s="173"/>
      <c r="W32" s="173"/>
      <c r="X32" s="173"/>
      <c r="Y32" s="173"/>
      <c r="Z32" s="173"/>
      <c r="AA32" s="174"/>
      <c r="AB32" s="40">
        <f>SUM(AB5:AB29)</f>
        <v>0</v>
      </c>
    </row>
    <row r="33" spans="1:27" ht="24.6" x14ac:dyDescent="0.65">
      <c r="A33" s="10">
        <v>29</v>
      </c>
      <c r="B33" s="10"/>
      <c r="C33" s="19" t="s">
        <v>383</v>
      </c>
      <c r="D33" s="71">
        <f>+'8'!I33</f>
        <v>0</v>
      </c>
      <c r="E33" s="90">
        <v>0</v>
      </c>
      <c r="F33" s="46">
        <f t="shared" si="0"/>
        <v>0</v>
      </c>
      <c r="G33" s="101">
        <v>0</v>
      </c>
      <c r="H33" s="99">
        <v>0</v>
      </c>
      <c r="I33" s="46">
        <f t="shared" si="1"/>
        <v>0</v>
      </c>
      <c r="J33" s="91"/>
      <c r="K33" s="15">
        <v>100</v>
      </c>
      <c r="L33" s="72">
        <f t="shared" si="5"/>
        <v>0</v>
      </c>
      <c r="M33" s="17" t="s">
        <v>16</v>
      </c>
      <c r="N33" s="18">
        <v>0</v>
      </c>
      <c r="O33" s="23">
        <f t="shared" si="6"/>
        <v>0</v>
      </c>
      <c r="P33" s="19"/>
      <c r="Q33" s="43">
        <f t="shared" si="7"/>
        <v>0</v>
      </c>
      <c r="T33" s="5"/>
      <c r="U33" s="5"/>
      <c r="V33" s="5"/>
      <c r="W33" s="5"/>
      <c r="X33" s="5"/>
      <c r="Y33" s="5"/>
      <c r="Z33" s="5"/>
      <c r="AA33" s="5"/>
    </row>
    <row r="34" spans="1:27" ht="24.6" x14ac:dyDescent="0.65">
      <c r="A34" s="10">
        <v>30</v>
      </c>
      <c r="B34" s="10" t="s">
        <v>517</v>
      </c>
      <c r="C34" s="19" t="s">
        <v>387</v>
      </c>
      <c r="D34" s="71">
        <f>+'8'!I34</f>
        <v>0</v>
      </c>
      <c r="E34" s="90">
        <v>0</v>
      </c>
      <c r="F34" s="46">
        <f t="shared" si="0"/>
        <v>0</v>
      </c>
      <c r="G34" s="101">
        <v>0</v>
      </c>
      <c r="H34" s="99">
        <v>0</v>
      </c>
      <c r="I34" s="46">
        <f t="shared" si="1"/>
        <v>0</v>
      </c>
      <c r="J34" s="91"/>
      <c r="K34" s="15">
        <v>100</v>
      </c>
      <c r="L34" s="72">
        <f t="shared" si="5"/>
        <v>0</v>
      </c>
      <c r="M34" s="17" t="s">
        <v>16</v>
      </c>
      <c r="N34" s="18">
        <v>0</v>
      </c>
      <c r="O34" s="23">
        <f t="shared" si="6"/>
        <v>0</v>
      </c>
      <c r="P34" s="19"/>
      <c r="Q34" s="43">
        <f t="shared" si="7"/>
        <v>0</v>
      </c>
    </row>
    <row r="35" spans="1:27" ht="24.6" x14ac:dyDescent="0.65">
      <c r="A35" s="10">
        <v>31</v>
      </c>
      <c r="B35" s="10" t="s">
        <v>491</v>
      </c>
      <c r="C35" s="19" t="s">
        <v>48</v>
      </c>
      <c r="D35" s="71">
        <f>+'8'!I35</f>
        <v>28</v>
      </c>
      <c r="E35" s="90">
        <v>0</v>
      </c>
      <c r="F35" s="46">
        <f t="shared" si="0"/>
        <v>28</v>
      </c>
      <c r="G35" s="101">
        <v>0</v>
      </c>
      <c r="H35" s="99">
        <v>0</v>
      </c>
      <c r="I35" s="46">
        <f t="shared" si="1"/>
        <v>27</v>
      </c>
      <c r="J35" s="91">
        <v>1</v>
      </c>
      <c r="K35" s="15">
        <v>100</v>
      </c>
      <c r="L35" s="72">
        <f t="shared" si="5"/>
        <v>100</v>
      </c>
      <c r="M35" s="17" t="s">
        <v>16</v>
      </c>
      <c r="N35" s="18">
        <v>0</v>
      </c>
      <c r="O35" s="84">
        <f t="shared" si="6"/>
        <v>100</v>
      </c>
      <c r="P35" s="19"/>
      <c r="Q35" s="43">
        <f t="shared" si="7"/>
        <v>0</v>
      </c>
    </row>
    <row r="36" spans="1:27" ht="24.6" x14ac:dyDescent="0.65">
      <c r="A36" s="10">
        <v>32</v>
      </c>
      <c r="B36" s="10" t="s">
        <v>512</v>
      </c>
      <c r="C36" s="19" t="s">
        <v>393</v>
      </c>
      <c r="D36" s="71">
        <f>+'8'!I36</f>
        <v>0</v>
      </c>
      <c r="E36" s="90">
        <v>0</v>
      </c>
      <c r="F36" s="46">
        <f t="shared" si="0"/>
        <v>0</v>
      </c>
      <c r="G36" s="101">
        <v>0</v>
      </c>
      <c r="H36" s="99">
        <v>0</v>
      </c>
      <c r="I36" s="46">
        <f t="shared" si="1"/>
        <v>0</v>
      </c>
      <c r="J36" s="91"/>
      <c r="K36" s="15">
        <v>130</v>
      </c>
      <c r="L36" s="72">
        <f t="shared" si="5"/>
        <v>0</v>
      </c>
      <c r="M36" s="17" t="s">
        <v>16</v>
      </c>
      <c r="N36" s="18">
        <v>0</v>
      </c>
      <c r="O36" s="23">
        <f t="shared" si="6"/>
        <v>0</v>
      </c>
      <c r="P36" s="19"/>
      <c r="Q36" s="43">
        <f t="shared" si="7"/>
        <v>0</v>
      </c>
    </row>
    <row r="37" spans="1:27" ht="24.6" x14ac:dyDescent="0.65">
      <c r="A37" s="10">
        <v>33</v>
      </c>
      <c r="B37" s="10" t="s">
        <v>519</v>
      </c>
      <c r="C37" s="19" t="s">
        <v>406</v>
      </c>
      <c r="D37" s="71">
        <f>+'8'!I37</f>
        <v>7</v>
      </c>
      <c r="E37" s="90">
        <v>0</v>
      </c>
      <c r="F37" s="46">
        <f t="shared" si="0"/>
        <v>7</v>
      </c>
      <c r="G37" s="101">
        <v>0</v>
      </c>
      <c r="H37" s="99">
        <v>0</v>
      </c>
      <c r="I37" s="46">
        <f t="shared" si="1"/>
        <v>5</v>
      </c>
      <c r="J37" s="91">
        <v>2</v>
      </c>
      <c r="K37" s="15">
        <v>130</v>
      </c>
      <c r="L37" s="72">
        <f t="shared" si="5"/>
        <v>260</v>
      </c>
      <c r="M37" s="17" t="s">
        <v>16</v>
      </c>
      <c r="N37" s="18">
        <v>0</v>
      </c>
      <c r="O37" s="84">
        <f t="shared" si="6"/>
        <v>260</v>
      </c>
      <c r="P37" s="19"/>
      <c r="Q37" s="43">
        <f t="shared" si="7"/>
        <v>0</v>
      </c>
    </row>
    <row r="38" spans="1:27" ht="24.6" x14ac:dyDescent="0.65">
      <c r="A38" s="10">
        <v>34</v>
      </c>
      <c r="B38" s="10" t="s">
        <v>501</v>
      </c>
      <c r="C38" s="19" t="s">
        <v>416</v>
      </c>
      <c r="D38" s="71">
        <f>+'8'!I39</f>
        <v>0</v>
      </c>
      <c r="E38" s="90">
        <v>0</v>
      </c>
      <c r="F38" s="46">
        <f>D38+E38</f>
        <v>0</v>
      </c>
      <c r="G38" s="101">
        <v>0</v>
      </c>
      <c r="H38" s="99">
        <v>0</v>
      </c>
      <c r="I38" s="46">
        <f>+F38-G38-J38-H38</f>
        <v>0</v>
      </c>
      <c r="J38" s="91"/>
      <c r="K38" s="15">
        <v>130</v>
      </c>
      <c r="L38" s="72">
        <f>+K38*J38</f>
        <v>0</v>
      </c>
      <c r="M38" s="17" t="s">
        <v>16</v>
      </c>
      <c r="N38" s="18">
        <v>0</v>
      </c>
      <c r="O38" s="23">
        <f>SUM(L38-N38)</f>
        <v>0</v>
      </c>
      <c r="P38" s="19"/>
      <c r="Q38" s="43">
        <f t="shared" ref="Q38:Q40" si="11">+L38*P38</f>
        <v>0</v>
      </c>
    </row>
    <row r="39" spans="1:27" ht="24.6" x14ac:dyDescent="0.65">
      <c r="A39" s="10">
        <v>35</v>
      </c>
      <c r="B39" s="10"/>
      <c r="C39" s="19" t="s">
        <v>334</v>
      </c>
      <c r="D39" s="71">
        <f>+'8'!I39</f>
        <v>0</v>
      </c>
      <c r="E39" s="90">
        <v>0</v>
      </c>
      <c r="F39" s="46">
        <f t="shared" si="0"/>
        <v>0</v>
      </c>
      <c r="G39" s="101">
        <v>0</v>
      </c>
      <c r="H39" s="99">
        <v>0</v>
      </c>
      <c r="I39" s="46">
        <f t="shared" si="1"/>
        <v>0</v>
      </c>
      <c r="J39" s="91"/>
      <c r="K39" s="15">
        <v>35</v>
      </c>
      <c r="L39" s="72">
        <f t="shared" si="5"/>
        <v>0</v>
      </c>
      <c r="M39" s="17" t="s">
        <v>16</v>
      </c>
      <c r="N39" s="18">
        <v>0</v>
      </c>
      <c r="O39" s="23">
        <f t="shared" si="6"/>
        <v>0</v>
      </c>
      <c r="P39" s="19"/>
      <c r="Q39" s="43">
        <f t="shared" si="11"/>
        <v>0</v>
      </c>
    </row>
    <row r="40" spans="1:27" ht="24.6" x14ac:dyDescent="0.65">
      <c r="A40" s="10">
        <v>36</v>
      </c>
      <c r="B40" s="10"/>
      <c r="C40" s="19" t="s">
        <v>138</v>
      </c>
      <c r="D40" s="71">
        <f>+'8'!I40</f>
        <v>0</v>
      </c>
      <c r="E40" s="90">
        <v>0</v>
      </c>
      <c r="F40" s="46">
        <f t="shared" si="0"/>
        <v>0</v>
      </c>
      <c r="G40" s="101">
        <v>0</v>
      </c>
      <c r="H40" s="99">
        <v>0</v>
      </c>
      <c r="I40" s="46">
        <f t="shared" si="1"/>
        <v>0</v>
      </c>
      <c r="J40" s="91"/>
      <c r="K40" s="15">
        <v>40</v>
      </c>
      <c r="L40" s="72">
        <f t="shared" si="5"/>
        <v>0</v>
      </c>
      <c r="M40" s="17" t="s">
        <v>16</v>
      </c>
      <c r="N40" s="18">
        <v>0</v>
      </c>
      <c r="O40" s="23">
        <f t="shared" si="6"/>
        <v>0</v>
      </c>
      <c r="P40" s="19"/>
      <c r="Q40" s="43">
        <f t="shared" si="11"/>
        <v>0</v>
      </c>
    </row>
    <row r="41" spans="1:27" ht="24.6" x14ac:dyDescent="0.65">
      <c r="A41" s="10">
        <v>37</v>
      </c>
      <c r="B41" s="10" t="s">
        <v>494</v>
      </c>
      <c r="C41" s="19" t="s">
        <v>49</v>
      </c>
      <c r="D41" s="71">
        <f>+'8'!I41</f>
        <v>12</v>
      </c>
      <c r="E41" s="90">
        <v>0</v>
      </c>
      <c r="F41" s="46">
        <f t="shared" si="0"/>
        <v>12</v>
      </c>
      <c r="G41" s="101">
        <v>0</v>
      </c>
      <c r="H41" s="99">
        <v>0</v>
      </c>
      <c r="I41" s="46">
        <f t="shared" si="1"/>
        <v>10</v>
      </c>
      <c r="J41" s="91">
        <v>2</v>
      </c>
      <c r="K41" s="15">
        <v>50</v>
      </c>
      <c r="L41" s="72">
        <f t="shared" si="5"/>
        <v>100</v>
      </c>
      <c r="M41" s="17" t="s">
        <v>16</v>
      </c>
      <c r="N41" s="18">
        <v>0</v>
      </c>
      <c r="O41" s="84">
        <f t="shared" si="6"/>
        <v>100</v>
      </c>
      <c r="P41" s="19"/>
      <c r="Q41" s="43">
        <f t="shared" si="7"/>
        <v>0</v>
      </c>
    </row>
    <row r="42" spans="1:27" ht="24.6" x14ac:dyDescent="0.65">
      <c r="A42" s="10">
        <v>38</v>
      </c>
      <c r="B42" s="10" t="s">
        <v>493</v>
      </c>
      <c r="C42" s="19" t="s">
        <v>50</v>
      </c>
      <c r="D42" s="71">
        <f>+'8'!I42</f>
        <v>4</v>
      </c>
      <c r="E42" s="90">
        <v>0</v>
      </c>
      <c r="F42" s="46">
        <f t="shared" si="0"/>
        <v>4</v>
      </c>
      <c r="G42" s="101">
        <v>0</v>
      </c>
      <c r="H42" s="99">
        <v>0</v>
      </c>
      <c r="I42" s="46">
        <f t="shared" si="1"/>
        <v>3</v>
      </c>
      <c r="J42" s="91">
        <v>1</v>
      </c>
      <c r="K42" s="15">
        <v>50</v>
      </c>
      <c r="L42" s="72">
        <f t="shared" si="5"/>
        <v>50</v>
      </c>
      <c r="M42" s="17" t="s">
        <v>16</v>
      </c>
      <c r="N42" s="18">
        <v>0</v>
      </c>
      <c r="O42" s="84">
        <f t="shared" si="6"/>
        <v>50</v>
      </c>
      <c r="P42" s="19"/>
      <c r="Q42" s="43">
        <f t="shared" si="7"/>
        <v>0</v>
      </c>
    </row>
    <row r="43" spans="1:27" ht="24.6" x14ac:dyDescent="0.65">
      <c r="A43" s="10">
        <v>39</v>
      </c>
      <c r="B43" s="10" t="s">
        <v>556</v>
      </c>
      <c r="C43" s="19" t="s">
        <v>51</v>
      </c>
      <c r="D43" s="71">
        <f>+'8'!I43</f>
        <v>6</v>
      </c>
      <c r="E43" s="90">
        <v>0</v>
      </c>
      <c r="F43" s="46">
        <f t="shared" si="0"/>
        <v>6</v>
      </c>
      <c r="G43" s="101">
        <v>0</v>
      </c>
      <c r="H43" s="99">
        <v>0</v>
      </c>
      <c r="I43" s="46">
        <f t="shared" si="1"/>
        <v>6</v>
      </c>
      <c r="J43" s="91"/>
      <c r="K43" s="15">
        <v>50</v>
      </c>
      <c r="L43" s="72">
        <f t="shared" si="5"/>
        <v>0</v>
      </c>
      <c r="M43" s="17" t="s">
        <v>16</v>
      </c>
      <c r="N43" s="18">
        <v>0</v>
      </c>
      <c r="O43" s="23">
        <f t="shared" si="6"/>
        <v>0</v>
      </c>
      <c r="P43" s="19"/>
      <c r="Q43" s="43">
        <f t="shared" si="7"/>
        <v>0</v>
      </c>
    </row>
    <row r="44" spans="1:27" ht="24.6" x14ac:dyDescent="0.65">
      <c r="A44" s="10">
        <v>40</v>
      </c>
      <c r="B44" s="10"/>
      <c r="C44" s="19" t="s">
        <v>265</v>
      </c>
      <c r="D44" s="71">
        <f>+'8'!I44</f>
        <v>0</v>
      </c>
      <c r="E44" s="90">
        <v>0</v>
      </c>
      <c r="F44" s="46">
        <f t="shared" si="0"/>
        <v>0</v>
      </c>
      <c r="G44" s="101">
        <v>0</v>
      </c>
      <c r="H44" s="99">
        <v>0</v>
      </c>
      <c r="I44" s="46">
        <f t="shared" si="1"/>
        <v>0</v>
      </c>
      <c r="J44" s="91"/>
      <c r="K44" s="15">
        <v>25</v>
      </c>
      <c r="L44" s="72">
        <f t="shared" si="5"/>
        <v>0</v>
      </c>
      <c r="M44" s="17" t="s">
        <v>16</v>
      </c>
      <c r="N44" s="18">
        <v>0</v>
      </c>
      <c r="O44" s="23">
        <f t="shared" si="6"/>
        <v>0</v>
      </c>
      <c r="P44" s="19"/>
      <c r="Q44" s="43">
        <f t="shared" si="7"/>
        <v>0</v>
      </c>
    </row>
    <row r="45" spans="1:27" ht="24.6" x14ac:dyDescent="0.65">
      <c r="A45" s="10">
        <v>41</v>
      </c>
      <c r="B45" s="10"/>
      <c r="C45" s="19" t="s">
        <v>449</v>
      </c>
      <c r="D45" s="71">
        <f>+'8'!I45</f>
        <v>12</v>
      </c>
      <c r="E45" s="90">
        <v>0</v>
      </c>
      <c r="F45" s="46">
        <f>D45+E45</f>
        <v>12</v>
      </c>
      <c r="G45" s="101">
        <v>0</v>
      </c>
      <c r="H45" s="99">
        <v>0</v>
      </c>
      <c r="I45" s="46">
        <f>+F45-G45-J45-H45</f>
        <v>12</v>
      </c>
      <c r="J45" s="91"/>
      <c r="K45" s="15">
        <v>25</v>
      </c>
      <c r="L45" s="72">
        <f>+K45*J45</f>
        <v>0</v>
      </c>
      <c r="M45" s="17" t="s">
        <v>16</v>
      </c>
      <c r="N45" s="18">
        <v>0</v>
      </c>
      <c r="O45" s="23">
        <f>SUM(L45-N45)</f>
        <v>0</v>
      </c>
      <c r="P45" s="19"/>
      <c r="Q45" s="43">
        <f>+L45*P45</f>
        <v>0</v>
      </c>
    </row>
    <row r="46" spans="1:27" ht="24.6" x14ac:dyDescent="0.65">
      <c r="A46" s="10">
        <v>42</v>
      </c>
      <c r="B46" s="10"/>
      <c r="C46" s="19" t="s">
        <v>450</v>
      </c>
      <c r="D46" s="71">
        <f>+'8'!I46</f>
        <v>14</v>
      </c>
      <c r="E46" s="90">
        <v>0</v>
      </c>
      <c r="F46" s="46">
        <f>D46+E46</f>
        <v>14</v>
      </c>
      <c r="G46" s="101">
        <v>0</v>
      </c>
      <c r="H46" s="99">
        <v>0</v>
      </c>
      <c r="I46" s="46">
        <f>+F46-G46-J46-H46</f>
        <v>14</v>
      </c>
      <c r="J46" s="91"/>
      <c r="K46" s="20">
        <v>25</v>
      </c>
      <c r="L46" s="72">
        <f>+K46*J46</f>
        <v>0</v>
      </c>
      <c r="M46" s="17" t="s">
        <v>16</v>
      </c>
      <c r="N46" s="18">
        <v>0</v>
      </c>
      <c r="O46" s="23">
        <f>SUM(L46-N46)</f>
        <v>0</v>
      </c>
      <c r="P46" s="19"/>
      <c r="Q46" s="43">
        <f>+L46*P46</f>
        <v>0</v>
      </c>
    </row>
    <row r="47" spans="1:27" ht="24.6" x14ac:dyDescent="0.65">
      <c r="A47" s="10">
        <v>43</v>
      </c>
      <c r="B47" s="10"/>
      <c r="C47" s="19" t="s">
        <v>451</v>
      </c>
      <c r="D47" s="71">
        <f>+'8'!I47</f>
        <v>0</v>
      </c>
      <c r="E47" s="90">
        <v>0</v>
      </c>
      <c r="F47" s="46">
        <f>D47+E47</f>
        <v>0</v>
      </c>
      <c r="G47" s="101">
        <v>0</v>
      </c>
      <c r="H47" s="99">
        <v>0</v>
      </c>
      <c r="I47" s="46">
        <f>+F47-G47-J47-H47</f>
        <v>0</v>
      </c>
      <c r="J47" s="91"/>
      <c r="K47" s="20">
        <v>25</v>
      </c>
      <c r="L47" s="72">
        <f>+K47*J47</f>
        <v>0</v>
      </c>
      <c r="M47" s="17" t="s">
        <v>16</v>
      </c>
      <c r="N47" s="18">
        <v>0</v>
      </c>
      <c r="O47" s="23">
        <f>SUM(L47-N47)</f>
        <v>0</v>
      </c>
      <c r="P47" s="19"/>
      <c r="Q47" s="43">
        <f>+L47*P47</f>
        <v>0</v>
      </c>
    </row>
    <row r="48" spans="1:27" ht="24.6" x14ac:dyDescent="0.65">
      <c r="A48" s="10">
        <v>44</v>
      </c>
      <c r="B48" s="10" t="s">
        <v>540</v>
      </c>
      <c r="C48" s="19" t="s">
        <v>266</v>
      </c>
      <c r="D48" s="71">
        <f>+'8'!I48</f>
        <v>0</v>
      </c>
      <c r="E48" s="90">
        <v>0</v>
      </c>
      <c r="F48" s="46">
        <f t="shared" si="0"/>
        <v>0</v>
      </c>
      <c r="G48" s="101">
        <v>0</v>
      </c>
      <c r="H48" s="99">
        <v>0</v>
      </c>
      <c r="I48" s="46">
        <f t="shared" si="1"/>
        <v>0</v>
      </c>
      <c r="J48" s="91"/>
      <c r="K48" s="15">
        <v>50</v>
      </c>
      <c r="L48" s="72">
        <f t="shared" si="5"/>
        <v>0</v>
      </c>
      <c r="M48" s="17" t="s">
        <v>16</v>
      </c>
      <c r="N48" s="18">
        <v>0</v>
      </c>
      <c r="O48" s="23">
        <f t="shared" si="6"/>
        <v>0</v>
      </c>
      <c r="P48" s="19"/>
      <c r="Q48" s="43">
        <f t="shared" si="7"/>
        <v>0</v>
      </c>
    </row>
    <row r="49" spans="1:17" ht="24.6" x14ac:dyDescent="0.65">
      <c r="A49" s="10">
        <v>45</v>
      </c>
      <c r="B49" s="10" t="s">
        <v>537</v>
      </c>
      <c r="C49" s="19" t="s">
        <v>52</v>
      </c>
      <c r="D49" s="71">
        <f>+'8'!I49</f>
        <v>4</v>
      </c>
      <c r="E49" s="90">
        <v>0</v>
      </c>
      <c r="F49" s="46">
        <f t="shared" si="0"/>
        <v>4</v>
      </c>
      <c r="G49" s="101">
        <v>0</v>
      </c>
      <c r="H49" s="99">
        <v>0</v>
      </c>
      <c r="I49" s="46">
        <f t="shared" si="1"/>
        <v>4</v>
      </c>
      <c r="J49" s="91"/>
      <c r="K49" s="15">
        <v>50</v>
      </c>
      <c r="L49" s="72">
        <f t="shared" si="5"/>
        <v>0</v>
      </c>
      <c r="M49" s="17" t="s">
        <v>16</v>
      </c>
      <c r="N49" s="18">
        <v>0</v>
      </c>
      <c r="O49" s="23">
        <f t="shared" si="6"/>
        <v>0</v>
      </c>
      <c r="P49" s="19"/>
      <c r="Q49" s="43">
        <f t="shared" si="7"/>
        <v>0</v>
      </c>
    </row>
    <row r="50" spans="1:17" ht="24.6" x14ac:dyDescent="0.65">
      <c r="A50" s="10">
        <v>46</v>
      </c>
      <c r="B50" s="10" t="s">
        <v>538</v>
      </c>
      <c r="C50" s="19" t="s">
        <v>53</v>
      </c>
      <c r="D50" s="71">
        <f>+'8'!I50</f>
        <v>5</v>
      </c>
      <c r="E50" s="90">
        <v>0</v>
      </c>
      <c r="F50" s="46">
        <f t="shared" si="0"/>
        <v>5</v>
      </c>
      <c r="G50" s="101">
        <v>0</v>
      </c>
      <c r="H50" s="99">
        <v>0</v>
      </c>
      <c r="I50" s="46">
        <f t="shared" si="1"/>
        <v>2</v>
      </c>
      <c r="J50" s="91">
        <v>3</v>
      </c>
      <c r="K50" s="15">
        <v>50</v>
      </c>
      <c r="L50" s="72">
        <f t="shared" si="5"/>
        <v>150</v>
      </c>
      <c r="M50" s="17" t="s">
        <v>16</v>
      </c>
      <c r="N50" s="18">
        <v>0</v>
      </c>
      <c r="O50" s="84">
        <f t="shared" si="6"/>
        <v>150</v>
      </c>
      <c r="P50" s="19"/>
      <c r="Q50" s="43">
        <f t="shared" si="7"/>
        <v>0</v>
      </c>
    </row>
    <row r="51" spans="1:17" ht="24.6" x14ac:dyDescent="0.65">
      <c r="A51" s="10">
        <v>47</v>
      </c>
      <c r="B51" s="10" t="s">
        <v>498</v>
      </c>
      <c r="C51" s="19" t="s">
        <v>54</v>
      </c>
      <c r="D51" s="71">
        <f>+'8'!I51</f>
        <v>8</v>
      </c>
      <c r="E51" s="90">
        <v>0</v>
      </c>
      <c r="F51" s="46">
        <f t="shared" si="0"/>
        <v>8</v>
      </c>
      <c r="G51" s="101">
        <v>0</v>
      </c>
      <c r="H51" s="99">
        <v>0</v>
      </c>
      <c r="I51" s="46">
        <f t="shared" si="1"/>
        <v>7</v>
      </c>
      <c r="J51" s="91">
        <v>1</v>
      </c>
      <c r="K51" s="15">
        <v>50</v>
      </c>
      <c r="L51" s="72">
        <f t="shared" si="5"/>
        <v>50</v>
      </c>
      <c r="M51" s="17" t="s">
        <v>16</v>
      </c>
      <c r="N51" s="18">
        <v>0</v>
      </c>
      <c r="O51" s="84">
        <f t="shared" si="6"/>
        <v>50</v>
      </c>
      <c r="P51" s="19"/>
      <c r="Q51" s="43">
        <f t="shared" si="7"/>
        <v>0</v>
      </c>
    </row>
    <row r="52" spans="1:17" ht="24.6" x14ac:dyDescent="0.65">
      <c r="A52" s="10">
        <v>48</v>
      </c>
      <c r="B52" s="10" t="s">
        <v>499</v>
      </c>
      <c r="C52" s="19" t="s">
        <v>55</v>
      </c>
      <c r="D52" s="71">
        <f>+'8'!I52</f>
        <v>10</v>
      </c>
      <c r="E52" s="90">
        <v>0</v>
      </c>
      <c r="F52" s="46">
        <f t="shared" si="0"/>
        <v>10</v>
      </c>
      <c r="G52" s="101">
        <v>0</v>
      </c>
      <c r="H52" s="99">
        <v>0</v>
      </c>
      <c r="I52" s="46">
        <f t="shared" si="1"/>
        <v>10</v>
      </c>
      <c r="J52" s="91"/>
      <c r="K52" s="15">
        <v>50</v>
      </c>
      <c r="L52" s="72">
        <f t="shared" si="5"/>
        <v>0</v>
      </c>
      <c r="M52" s="17" t="s">
        <v>16</v>
      </c>
      <c r="N52" s="18">
        <v>0</v>
      </c>
      <c r="O52" s="23">
        <f t="shared" si="6"/>
        <v>0</v>
      </c>
      <c r="P52" s="19"/>
      <c r="Q52" s="43">
        <f t="shared" si="7"/>
        <v>0</v>
      </c>
    </row>
    <row r="53" spans="1:17" ht="24.6" x14ac:dyDescent="0.65">
      <c r="A53" s="10">
        <v>49</v>
      </c>
      <c r="B53" s="10" t="s">
        <v>539</v>
      </c>
      <c r="C53" s="19" t="s">
        <v>56</v>
      </c>
      <c r="D53" s="71">
        <f>+'8'!I53</f>
        <v>0</v>
      </c>
      <c r="E53" s="90">
        <v>0</v>
      </c>
      <c r="F53" s="46">
        <f t="shared" si="0"/>
        <v>0</v>
      </c>
      <c r="G53" s="101">
        <v>0</v>
      </c>
      <c r="H53" s="99">
        <v>0</v>
      </c>
      <c r="I53" s="46">
        <f t="shared" si="1"/>
        <v>0</v>
      </c>
      <c r="J53" s="91"/>
      <c r="K53" s="15">
        <v>50</v>
      </c>
      <c r="L53" s="72">
        <f t="shared" si="5"/>
        <v>0</v>
      </c>
      <c r="M53" s="17" t="s">
        <v>16</v>
      </c>
      <c r="N53" s="18">
        <v>0</v>
      </c>
      <c r="O53" s="23">
        <f t="shared" si="6"/>
        <v>0</v>
      </c>
      <c r="P53" s="19"/>
      <c r="Q53" s="43">
        <f t="shared" si="7"/>
        <v>0</v>
      </c>
    </row>
    <row r="54" spans="1:17" ht="24.6" x14ac:dyDescent="0.65">
      <c r="A54" s="10">
        <v>50</v>
      </c>
      <c r="B54" s="10" t="s">
        <v>497</v>
      </c>
      <c r="C54" s="19" t="s">
        <v>57</v>
      </c>
      <c r="D54" s="71">
        <f>+'8'!I54</f>
        <v>8</v>
      </c>
      <c r="E54" s="90">
        <v>0</v>
      </c>
      <c r="F54" s="46">
        <f t="shared" si="0"/>
        <v>8</v>
      </c>
      <c r="G54" s="101">
        <v>0</v>
      </c>
      <c r="H54" s="99">
        <v>0</v>
      </c>
      <c r="I54" s="46">
        <f t="shared" si="1"/>
        <v>7</v>
      </c>
      <c r="J54" s="91">
        <v>1</v>
      </c>
      <c r="K54" s="15">
        <v>50</v>
      </c>
      <c r="L54" s="72">
        <f t="shared" si="5"/>
        <v>50</v>
      </c>
      <c r="M54" s="17" t="s">
        <v>16</v>
      </c>
      <c r="N54" s="18">
        <v>0</v>
      </c>
      <c r="O54" s="84">
        <f t="shared" si="6"/>
        <v>50</v>
      </c>
      <c r="P54" s="19"/>
      <c r="Q54" s="43">
        <f t="shared" si="7"/>
        <v>0</v>
      </c>
    </row>
    <row r="55" spans="1:17" ht="24.6" x14ac:dyDescent="0.65">
      <c r="A55" s="10">
        <v>51</v>
      </c>
      <c r="B55" s="10" t="s">
        <v>490</v>
      </c>
      <c r="C55" s="19" t="s">
        <v>58</v>
      </c>
      <c r="D55" s="71">
        <f>+'8'!I55</f>
        <v>29</v>
      </c>
      <c r="E55" s="90">
        <v>0</v>
      </c>
      <c r="F55" s="46">
        <f t="shared" si="0"/>
        <v>29</v>
      </c>
      <c r="G55" s="101">
        <v>0</v>
      </c>
      <c r="H55" s="99">
        <v>0</v>
      </c>
      <c r="I55" s="46">
        <f t="shared" si="1"/>
        <v>28</v>
      </c>
      <c r="J55" s="91">
        <v>1</v>
      </c>
      <c r="K55" s="15">
        <v>50</v>
      </c>
      <c r="L55" s="72">
        <f t="shared" si="5"/>
        <v>50</v>
      </c>
      <c r="M55" s="17" t="s">
        <v>16</v>
      </c>
      <c r="N55" s="18">
        <v>0</v>
      </c>
      <c r="O55" s="84">
        <f t="shared" si="6"/>
        <v>50</v>
      </c>
      <c r="P55" s="19"/>
      <c r="Q55" s="43">
        <f t="shared" si="7"/>
        <v>0</v>
      </c>
    </row>
    <row r="56" spans="1:17" ht="24.6" x14ac:dyDescent="0.65">
      <c r="A56" s="10">
        <v>52</v>
      </c>
      <c r="B56" s="10" t="s">
        <v>488</v>
      </c>
      <c r="C56" s="19" t="s">
        <v>59</v>
      </c>
      <c r="D56" s="71">
        <f>+'8'!I56</f>
        <v>9</v>
      </c>
      <c r="E56" s="90">
        <v>0</v>
      </c>
      <c r="F56" s="46">
        <f t="shared" si="0"/>
        <v>9</v>
      </c>
      <c r="G56" s="101">
        <v>0</v>
      </c>
      <c r="H56" s="99">
        <v>0</v>
      </c>
      <c r="I56" s="46">
        <f t="shared" si="1"/>
        <v>9</v>
      </c>
      <c r="J56" s="91"/>
      <c r="K56" s="15">
        <v>50</v>
      </c>
      <c r="L56" s="72">
        <f t="shared" si="5"/>
        <v>0</v>
      </c>
      <c r="M56" s="17" t="s">
        <v>16</v>
      </c>
      <c r="N56" s="18">
        <v>0</v>
      </c>
      <c r="O56" s="23">
        <f t="shared" si="6"/>
        <v>0</v>
      </c>
      <c r="P56" s="19"/>
      <c r="Q56" s="43">
        <f t="shared" si="7"/>
        <v>0</v>
      </c>
    </row>
    <row r="57" spans="1:17" ht="24.6" x14ac:dyDescent="0.65">
      <c r="A57" s="10">
        <v>53</v>
      </c>
      <c r="B57" s="10" t="s">
        <v>489</v>
      </c>
      <c r="C57" s="19" t="s">
        <v>60</v>
      </c>
      <c r="D57" s="71">
        <f>+'8'!I57</f>
        <v>13</v>
      </c>
      <c r="E57" s="90">
        <v>0</v>
      </c>
      <c r="F57" s="46">
        <f t="shared" si="0"/>
        <v>13</v>
      </c>
      <c r="G57" s="101">
        <v>0</v>
      </c>
      <c r="H57" s="99">
        <v>0</v>
      </c>
      <c r="I57" s="46">
        <f t="shared" si="1"/>
        <v>8</v>
      </c>
      <c r="J57" s="91">
        <v>5</v>
      </c>
      <c r="K57" s="15">
        <v>50</v>
      </c>
      <c r="L57" s="72">
        <f t="shared" si="5"/>
        <v>250</v>
      </c>
      <c r="M57" s="17" t="s">
        <v>425</v>
      </c>
      <c r="N57" s="18">
        <v>125</v>
      </c>
      <c r="O57" s="120">
        <f t="shared" si="6"/>
        <v>125</v>
      </c>
      <c r="P57" s="19"/>
      <c r="Q57" s="43">
        <f t="shared" si="7"/>
        <v>0</v>
      </c>
    </row>
    <row r="58" spans="1:17" ht="24.6" x14ac:dyDescent="0.65">
      <c r="A58" s="10">
        <v>54</v>
      </c>
      <c r="B58" s="10" t="s">
        <v>541</v>
      </c>
      <c r="C58" s="19" t="s">
        <v>61</v>
      </c>
      <c r="D58" s="71">
        <f>+'8'!I58</f>
        <v>9</v>
      </c>
      <c r="E58" s="90">
        <v>0</v>
      </c>
      <c r="F58" s="46">
        <f t="shared" si="0"/>
        <v>9</v>
      </c>
      <c r="G58" s="101">
        <v>0</v>
      </c>
      <c r="H58" s="99">
        <v>0</v>
      </c>
      <c r="I58" s="46">
        <f t="shared" si="1"/>
        <v>7</v>
      </c>
      <c r="J58" s="91">
        <v>2</v>
      </c>
      <c r="K58" s="15">
        <v>120</v>
      </c>
      <c r="L58" s="72">
        <f t="shared" si="5"/>
        <v>240</v>
      </c>
      <c r="M58" s="17" t="s">
        <v>444</v>
      </c>
      <c r="N58" s="18">
        <v>35</v>
      </c>
      <c r="O58" s="84">
        <f t="shared" si="6"/>
        <v>205</v>
      </c>
      <c r="P58" s="19"/>
      <c r="Q58" s="43">
        <f t="shared" si="7"/>
        <v>0</v>
      </c>
    </row>
    <row r="59" spans="1:17" ht="24.6" x14ac:dyDescent="0.65">
      <c r="A59" s="10">
        <v>55</v>
      </c>
      <c r="B59" s="10" t="s">
        <v>504</v>
      </c>
      <c r="C59" s="19" t="s">
        <v>62</v>
      </c>
      <c r="D59" s="71">
        <f>+'8'!I59</f>
        <v>13</v>
      </c>
      <c r="E59" s="90">
        <v>0</v>
      </c>
      <c r="F59" s="46">
        <f t="shared" si="0"/>
        <v>13</v>
      </c>
      <c r="G59" s="101">
        <v>0</v>
      </c>
      <c r="H59" s="99">
        <v>0</v>
      </c>
      <c r="I59" s="46">
        <f t="shared" si="1"/>
        <v>12</v>
      </c>
      <c r="J59" s="91">
        <v>1</v>
      </c>
      <c r="K59" s="15">
        <v>120</v>
      </c>
      <c r="L59" s="72">
        <f t="shared" si="5"/>
        <v>120</v>
      </c>
      <c r="M59" s="17" t="s">
        <v>444</v>
      </c>
      <c r="N59" s="18">
        <v>35</v>
      </c>
      <c r="O59" s="84">
        <f t="shared" si="6"/>
        <v>85</v>
      </c>
      <c r="P59" s="19"/>
      <c r="Q59" s="43">
        <f t="shared" si="7"/>
        <v>0</v>
      </c>
    </row>
    <row r="60" spans="1:17" ht="24.6" x14ac:dyDescent="0.65">
      <c r="A60" s="10">
        <v>56</v>
      </c>
      <c r="B60" s="10" t="s">
        <v>502</v>
      </c>
      <c r="C60" s="19" t="s">
        <v>63</v>
      </c>
      <c r="D60" s="71">
        <f>+'8'!I60</f>
        <v>12</v>
      </c>
      <c r="E60" s="90">
        <v>0</v>
      </c>
      <c r="F60" s="46">
        <f t="shared" si="0"/>
        <v>12</v>
      </c>
      <c r="G60" s="101">
        <v>0</v>
      </c>
      <c r="H60" s="99">
        <v>0</v>
      </c>
      <c r="I60" s="46">
        <f t="shared" si="1"/>
        <v>12</v>
      </c>
      <c r="J60" s="91"/>
      <c r="K60" s="15">
        <v>120</v>
      </c>
      <c r="L60" s="72">
        <f t="shared" si="5"/>
        <v>0</v>
      </c>
      <c r="M60" s="17" t="s">
        <v>16</v>
      </c>
      <c r="N60" s="18">
        <v>0</v>
      </c>
      <c r="O60" s="23">
        <f t="shared" si="6"/>
        <v>0</v>
      </c>
      <c r="P60" s="19"/>
      <c r="Q60" s="43">
        <f t="shared" si="7"/>
        <v>0</v>
      </c>
    </row>
    <row r="61" spans="1:17" ht="24.6" x14ac:dyDescent="0.65">
      <c r="A61" s="10">
        <v>57</v>
      </c>
      <c r="B61" s="10"/>
      <c r="C61" s="19" t="s">
        <v>64</v>
      </c>
      <c r="D61" s="71">
        <f>+'8'!I61</f>
        <v>0</v>
      </c>
      <c r="E61" s="90">
        <v>0</v>
      </c>
      <c r="F61" s="46">
        <f t="shared" si="0"/>
        <v>0</v>
      </c>
      <c r="G61" s="101">
        <v>0</v>
      </c>
      <c r="H61" s="99">
        <v>0</v>
      </c>
      <c r="I61" s="46">
        <f t="shared" si="1"/>
        <v>0</v>
      </c>
      <c r="J61" s="91"/>
      <c r="K61" s="15">
        <v>120</v>
      </c>
      <c r="L61" s="72">
        <f t="shared" si="5"/>
        <v>0</v>
      </c>
      <c r="M61" s="17" t="s">
        <v>16</v>
      </c>
      <c r="N61" s="18">
        <v>0</v>
      </c>
      <c r="O61" s="23">
        <f t="shared" si="6"/>
        <v>0</v>
      </c>
      <c r="P61" s="19"/>
      <c r="Q61" s="43">
        <f t="shared" si="7"/>
        <v>0</v>
      </c>
    </row>
    <row r="62" spans="1:17" ht="24.6" x14ac:dyDescent="0.65">
      <c r="A62" s="10">
        <v>58</v>
      </c>
      <c r="B62" s="10" t="s">
        <v>503</v>
      </c>
      <c r="C62" s="19" t="s">
        <v>65</v>
      </c>
      <c r="D62" s="71">
        <f>+'8'!I62</f>
        <v>10</v>
      </c>
      <c r="E62" s="90">
        <v>0</v>
      </c>
      <c r="F62" s="46">
        <f t="shared" si="0"/>
        <v>10</v>
      </c>
      <c r="G62" s="101">
        <v>0</v>
      </c>
      <c r="H62" s="99">
        <v>0</v>
      </c>
      <c r="I62" s="46">
        <f t="shared" si="1"/>
        <v>8</v>
      </c>
      <c r="J62" s="91">
        <v>2</v>
      </c>
      <c r="K62" s="15">
        <v>120</v>
      </c>
      <c r="L62" s="72">
        <f t="shared" si="5"/>
        <v>240</v>
      </c>
      <c r="M62" s="17" t="s">
        <v>455</v>
      </c>
      <c r="N62" s="18">
        <v>70</v>
      </c>
      <c r="O62" s="84">
        <f t="shared" si="6"/>
        <v>170</v>
      </c>
      <c r="P62" s="19"/>
      <c r="Q62" s="43">
        <f t="shared" si="7"/>
        <v>0</v>
      </c>
    </row>
    <row r="63" spans="1:17" ht="24.6" x14ac:dyDescent="0.65">
      <c r="A63" s="10">
        <v>59</v>
      </c>
      <c r="B63" s="10" t="s">
        <v>500</v>
      </c>
      <c r="C63" s="19" t="s">
        <v>66</v>
      </c>
      <c r="D63" s="71">
        <f>+'8'!I63</f>
        <v>18</v>
      </c>
      <c r="E63" s="90">
        <v>0</v>
      </c>
      <c r="F63" s="46">
        <f t="shared" si="0"/>
        <v>18</v>
      </c>
      <c r="G63" s="101">
        <v>0</v>
      </c>
      <c r="H63" s="99">
        <v>0</v>
      </c>
      <c r="I63" s="46">
        <f t="shared" si="1"/>
        <v>16</v>
      </c>
      <c r="J63" s="91">
        <v>2</v>
      </c>
      <c r="K63" s="15">
        <v>120</v>
      </c>
      <c r="L63" s="72">
        <f t="shared" si="5"/>
        <v>240</v>
      </c>
      <c r="M63" s="17" t="s">
        <v>455</v>
      </c>
      <c r="N63" s="18">
        <v>70</v>
      </c>
      <c r="O63" s="84">
        <f t="shared" si="6"/>
        <v>170</v>
      </c>
      <c r="P63" s="19"/>
      <c r="Q63" s="43">
        <f t="shared" si="7"/>
        <v>0</v>
      </c>
    </row>
    <row r="64" spans="1:17" ht="24.6" x14ac:dyDescent="0.65">
      <c r="A64" s="10">
        <v>60</v>
      </c>
      <c r="B64" s="10" t="s">
        <v>542</v>
      </c>
      <c r="C64" s="19" t="s">
        <v>267</v>
      </c>
      <c r="D64" s="71">
        <f>+'8'!I64</f>
        <v>2</v>
      </c>
      <c r="E64" s="90">
        <v>0</v>
      </c>
      <c r="F64" s="46">
        <f t="shared" si="0"/>
        <v>2</v>
      </c>
      <c r="G64" s="101">
        <v>0</v>
      </c>
      <c r="H64" s="99">
        <v>0</v>
      </c>
      <c r="I64" s="46">
        <f t="shared" si="1"/>
        <v>2</v>
      </c>
      <c r="J64" s="91"/>
      <c r="K64" s="15">
        <v>120</v>
      </c>
      <c r="L64" s="72">
        <f t="shared" si="5"/>
        <v>0</v>
      </c>
      <c r="M64" s="17" t="s">
        <v>16</v>
      </c>
      <c r="N64" s="18">
        <v>0</v>
      </c>
      <c r="O64" s="23">
        <f t="shared" si="6"/>
        <v>0</v>
      </c>
      <c r="P64" s="19"/>
      <c r="Q64" s="43">
        <f t="shared" si="7"/>
        <v>0</v>
      </c>
    </row>
    <row r="65" spans="1:17" ht="24.6" x14ac:dyDescent="0.65">
      <c r="A65" s="10">
        <v>61</v>
      </c>
      <c r="B65" s="10"/>
      <c r="C65" s="19" t="s">
        <v>341</v>
      </c>
      <c r="D65" s="71">
        <f>+'8'!I65</f>
        <v>0</v>
      </c>
      <c r="E65" s="90">
        <v>0</v>
      </c>
      <c r="F65" s="46">
        <f t="shared" si="0"/>
        <v>0</v>
      </c>
      <c r="G65" s="101">
        <v>0</v>
      </c>
      <c r="H65" s="99">
        <v>0</v>
      </c>
      <c r="I65" s="46">
        <f t="shared" si="1"/>
        <v>0</v>
      </c>
      <c r="J65" s="91"/>
      <c r="K65" s="15">
        <v>30</v>
      </c>
      <c r="L65" s="72">
        <f t="shared" si="5"/>
        <v>0</v>
      </c>
      <c r="M65" s="17" t="s">
        <v>16</v>
      </c>
      <c r="N65" s="18">
        <v>0</v>
      </c>
      <c r="O65" s="23">
        <f t="shared" si="6"/>
        <v>0</v>
      </c>
      <c r="P65" s="19"/>
      <c r="Q65" s="43">
        <f t="shared" si="7"/>
        <v>0</v>
      </c>
    </row>
    <row r="66" spans="1:17" ht="24.6" x14ac:dyDescent="0.65">
      <c r="A66" s="10">
        <v>62</v>
      </c>
      <c r="B66" s="10" t="s">
        <v>546</v>
      </c>
      <c r="C66" s="19" t="s">
        <v>342</v>
      </c>
      <c r="D66" s="71">
        <f>+'8'!I66</f>
        <v>0</v>
      </c>
      <c r="E66" s="90">
        <v>0</v>
      </c>
      <c r="F66" s="46">
        <f t="shared" si="0"/>
        <v>0</v>
      </c>
      <c r="G66" s="101">
        <v>0</v>
      </c>
      <c r="H66" s="99">
        <v>0</v>
      </c>
      <c r="I66" s="46">
        <f t="shared" si="1"/>
        <v>0</v>
      </c>
      <c r="J66" s="91"/>
      <c r="K66" s="21">
        <v>30</v>
      </c>
      <c r="L66" s="72">
        <f t="shared" si="5"/>
        <v>0</v>
      </c>
      <c r="M66" s="17" t="s">
        <v>16</v>
      </c>
      <c r="N66" s="18">
        <v>0</v>
      </c>
      <c r="O66" s="23">
        <f t="shared" si="6"/>
        <v>0</v>
      </c>
      <c r="P66" s="19"/>
      <c r="Q66" s="43">
        <f t="shared" si="7"/>
        <v>0</v>
      </c>
    </row>
    <row r="67" spans="1:17" ht="24.6" x14ac:dyDescent="0.65">
      <c r="A67" s="10">
        <v>63</v>
      </c>
      <c r="B67" s="10" t="s">
        <v>547</v>
      </c>
      <c r="C67" s="19" t="s">
        <v>343</v>
      </c>
      <c r="D67" s="71">
        <f>+'8'!I67</f>
        <v>0</v>
      </c>
      <c r="E67" s="90">
        <v>0</v>
      </c>
      <c r="F67" s="46">
        <f t="shared" si="0"/>
        <v>0</v>
      </c>
      <c r="G67" s="101">
        <v>0</v>
      </c>
      <c r="H67" s="99">
        <v>0</v>
      </c>
      <c r="I67" s="46">
        <f t="shared" si="1"/>
        <v>0</v>
      </c>
      <c r="J67" s="91"/>
      <c r="K67" s="21">
        <v>30</v>
      </c>
      <c r="L67" s="72">
        <f t="shared" si="5"/>
        <v>0</v>
      </c>
      <c r="M67" s="17" t="s">
        <v>16</v>
      </c>
      <c r="N67" s="18">
        <v>0</v>
      </c>
      <c r="O67" s="23">
        <f t="shared" si="6"/>
        <v>0</v>
      </c>
      <c r="P67" s="19"/>
      <c r="Q67" s="43">
        <f t="shared" si="7"/>
        <v>0</v>
      </c>
    </row>
    <row r="68" spans="1:17" ht="24.6" x14ac:dyDescent="0.65">
      <c r="A68" s="10">
        <v>64</v>
      </c>
      <c r="B68" s="10" t="s">
        <v>543</v>
      </c>
      <c r="C68" s="19" t="s">
        <v>72</v>
      </c>
      <c r="D68" s="71">
        <f>+'8'!I68</f>
        <v>0</v>
      </c>
      <c r="E68" s="90">
        <v>0</v>
      </c>
      <c r="F68" s="46">
        <f t="shared" si="0"/>
        <v>0</v>
      </c>
      <c r="G68" s="101">
        <v>0</v>
      </c>
      <c r="H68" s="99">
        <v>0</v>
      </c>
      <c r="I68" s="46">
        <f t="shared" si="1"/>
        <v>0</v>
      </c>
      <c r="J68" s="91"/>
      <c r="K68" s="21">
        <v>50</v>
      </c>
      <c r="L68" s="72">
        <f t="shared" si="5"/>
        <v>0</v>
      </c>
      <c r="M68" s="17" t="s">
        <v>16</v>
      </c>
      <c r="N68" s="18">
        <v>0</v>
      </c>
      <c r="O68" s="23">
        <f t="shared" si="6"/>
        <v>0</v>
      </c>
      <c r="P68" s="19"/>
      <c r="Q68" s="43">
        <f t="shared" si="7"/>
        <v>0</v>
      </c>
    </row>
    <row r="69" spans="1:17" ht="24.6" x14ac:dyDescent="0.65">
      <c r="A69" s="10">
        <v>65</v>
      </c>
      <c r="B69" s="10" t="s">
        <v>545</v>
      </c>
      <c r="C69" s="19" t="s">
        <v>73</v>
      </c>
      <c r="D69" s="71">
        <f>+'8'!I69</f>
        <v>0</v>
      </c>
      <c r="E69" s="90">
        <v>0</v>
      </c>
      <c r="F69" s="46">
        <f t="shared" si="0"/>
        <v>0</v>
      </c>
      <c r="G69" s="101">
        <v>0</v>
      </c>
      <c r="H69" s="99">
        <v>0</v>
      </c>
      <c r="I69" s="46">
        <f t="shared" si="1"/>
        <v>0</v>
      </c>
      <c r="J69" s="91"/>
      <c r="K69" s="21">
        <v>50</v>
      </c>
      <c r="L69" s="72">
        <f t="shared" si="5"/>
        <v>0</v>
      </c>
      <c r="M69" s="17" t="s">
        <v>16</v>
      </c>
      <c r="N69" s="18">
        <v>0</v>
      </c>
      <c r="O69" s="23">
        <f t="shared" si="6"/>
        <v>0</v>
      </c>
      <c r="P69" s="19"/>
      <c r="Q69" s="43">
        <f t="shared" si="7"/>
        <v>0</v>
      </c>
    </row>
    <row r="70" spans="1:17" ht="24.6" x14ac:dyDescent="0.65">
      <c r="A70" s="10">
        <v>66</v>
      </c>
      <c r="B70" s="10" t="s">
        <v>544</v>
      </c>
      <c r="C70" s="19" t="s">
        <v>74</v>
      </c>
      <c r="D70" s="71">
        <f>+'8'!I70</f>
        <v>0</v>
      </c>
      <c r="E70" s="90">
        <v>0</v>
      </c>
      <c r="F70" s="46">
        <f t="shared" si="0"/>
        <v>0</v>
      </c>
      <c r="G70" s="101">
        <v>0</v>
      </c>
      <c r="H70" s="99">
        <v>0</v>
      </c>
      <c r="I70" s="46">
        <f t="shared" si="1"/>
        <v>0</v>
      </c>
      <c r="J70" s="91"/>
      <c r="K70" s="15">
        <v>50</v>
      </c>
      <c r="L70" s="72">
        <f t="shared" si="5"/>
        <v>0</v>
      </c>
      <c r="M70" s="17" t="s">
        <v>16</v>
      </c>
      <c r="N70" s="18">
        <v>0</v>
      </c>
      <c r="O70" s="23">
        <f t="shared" si="6"/>
        <v>0</v>
      </c>
      <c r="P70" s="19"/>
      <c r="Q70" s="43">
        <f t="shared" si="7"/>
        <v>0</v>
      </c>
    </row>
    <row r="71" spans="1:17" ht="24.6" x14ac:dyDescent="0.65">
      <c r="A71" s="10">
        <v>67</v>
      </c>
      <c r="B71" s="10"/>
      <c r="C71" s="19" t="s">
        <v>175</v>
      </c>
      <c r="D71" s="71">
        <f>+'8'!I71</f>
        <v>0</v>
      </c>
      <c r="E71" s="90">
        <v>0</v>
      </c>
      <c r="F71" s="46">
        <f t="shared" si="0"/>
        <v>0</v>
      </c>
      <c r="G71" s="101">
        <v>0</v>
      </c>
      <c r="H71" s="99">
        <v>0</v>
      </c>
      <c r="I71" s="46">
        <f t="shared" si="1"/>
        <v>0</v>
      </c>
      <c r="J71" s="91"/>
      <c r="K71" s="21">
        <v>50</v>
      </c>
      <c r="L71" s="72">
        <f t="shared" si="5"/>
        <v>0</v>
      </c>
      <c r="M71" s="17" t="s">
        <v>16</v>
      </c>
      <c r="N71" s="18">
        <v>0</v>
      </c>
      <c r="O71" s="23">
        <f t="shared" si="6"/>
        <v>0</v>
      </c>
      <c r="P71" s="19"/>
      <c r="Q71" s="43">
        <f t="shared" si="7"/>
        <v>0</v>
      </c>
    </row>
    <row r="72" spans="1:17" ht="24.6" x14ac:dyDescent="0.65">
      <c r="A72" s="10">
        <v>68</v>
      </c>
      <c r="B72" s="10"/>
      <c r="C72" s="19" t="s">
        <v>268</v>
      </c>
      <c r="D72" s="71">
        <f>+'8'!I72</f>
        <v>0</v>
      </c>
      <c r="E72" s="90">
        <v>0</v>
      </c>
      <c r="F72" s="46">
        <f t="shared" si="0"/>
        <v>0</v>
      </c>
      <c r="G72" s="101">
        <v>0</v>
      </c>
      <c r="H72" s="99">
        <v>0</v>
      </c>
      <c r="I72" s="46">
        <f t="shared" ref="I72:I136" si="12">+F72-G72-J72-H72</f>
        <v>0</v>
      </c>
      <c r="J72" s="91"/>
      <c r="K72" s="15">
        <v>50</v>
      </c>
      <c r="L72" s="72">
        <f t="shared" si="5"/>
        <v>0</v>
      </c>
      <c r="M72" s="17" t="s">
        <v>16</v>
      </c>
      <c r="N72" s="18">
        <v>0</v>
      </c>
      <c r="O72" s="23">
        <f t="shared" si="6"/>
        <v>0</v>
      </c>
      <c r="P72" s="19"/>
      <c r="Q72" s="43">
        <f t="shared" si="7"/>
        <v>0</v>
      </c>
    </row>
    <row r="73" spans="1:17" ht="24.6" x14ac:dyDescent="0.65">
      <c r="A73" s="10">
        <v>69</v>
      </c>
      <c r="B73" s="10"/>
      <c r="C73" s="19" t="s">
        <v>70</v>
      </c>
      <c r="D73" s="71">
        <f>+'8'!I73</f>
        <v>0</v>
      </c>
      <c r="E73" s="90">
        <v>0</v>
      </c>
      <c r="F73" s="46">
        <f t="shared" si="0"/>
        <v>0</v>
      </c>
      <c r="G73" s="101">
        <v>0</v>
      </c>
      <c r="H73" s="99">
        <v>0</v>
      </c>
      <c r="I73" s="46">
        <f t="shared" si="12"/>
        <v>0</v>
      </c>
      <c r="J73" s="91"/>
      <c r="K73" s="20">
        <v>70</v>
      </c>
      <c r="L73" s="72">
        <f t="shared" ref="L73:L137" si="13">+K73*J73</f>
        <v>0</v>
      </c>
      <c r="M73" s="17" t="s">
        <v>16</v>
      </c>
      <c r="N73" s="18">
        <v>0</v>
      </c>
      <c r="O73" s="23">
        <f t="shared" ref="O73:O137" si="14">SUM(L73-N73)</f>
        <v>0</v>
      </c>
      <c r="P73" s="19"/>
      <c r="Q73" s="43">
        <f t="shared" ref="Q73:Q137" si="15">+L73*P73</f>
        <v>0</v>
      </c>
    </row>
    <row r="74" spans="1:17" ht="24.6" x14ac:dyDescent="0.65">
      <c r="A74" s="10">
        <v>70</v>
      </c>
      <c r="B74" s="10"/>
      <c r="C74" s="19" t="s">
        <v>71</v>
      </c>
      <c r="D74" s="71">
        <f>+'8'!I74</f>
        <v>0</v>
      </c>
      <c r="E74" s="90">
        <v>0</v>
      </c>
      <c r="F74" s="46">
        <f t="shared" si="0"/>
        <v>0</v>
      </c>
      <c r="G74" s="101">
        <v>0</v>
      </c>
      <c r="H74" s="99">
        <v>0</v>
      </c>
      <c r="I74" s="46">
        <f t="shared" si="12"/>
        <v>0</v>
      </c>
      <c r="J74" s="91"/>
      <c r="K74" s="20">
        <v>80</v>
      </c>
      <c r="L74" s="72">
        <f t="shared" si="13"/>
        <v>0</v>
      </c>
      <c r="M74" s="17" t="s">
        <v>16</v>
      </c>
      <c r="N74" s="18">
        <v>0</v>
      </c>
      <c r="O74" s="23">
        <f t="shared" si="14"/>
        <v>0</v>
      </c>
      <c r="P74" s="19"/>
      <c r="Q74" s="43">
        <f t="shared" si="15"/>
        <v>0</v>
      </c>
    </row>
    <row r="75" spans="1:17" ht="24.6" x14ac:dyDescent="0.65">
      <c r="A75" s="10">
        <v>71</v>
      </c>
      <c r="B75" s="10"/>
      <c r="C75" s="19" t="s">
        <v>199</v>
      </c>
      <c r="D75" s="71">
        <f>+'8'!I75</f>
        <v>0</v>
      </c>
      <c r="E75" s="90">
        <v>0</v>
      </c>
      <c r="F75" s="46">
        <f t="shared" si="0"/>
        <v>0</v>
      </c>
      <c r="G75" s="101">
        <v>0</v>
      </c>
      <c r="H75" s="99">
        <v>0</v>
      </c>
      <c r="I75" s="46">
        <f t="shared" si="12"/>
        <v>0</v>
      </c>
      <c r="J75" s="91"/>
      <c r="K75" s="21">
        <v>150</v>
      </c>
      <c r="L75" s="72">
        <f t="shared" si="13"/>
        <v>0</v>
      </c>
      <c r="M75" s="17" t="s">
        <v>16</v>
      </c>
      <c r="N75" s="18">
        <v>0</v>
      </c>
      <c r="O75" s="23">
        <f t="shared" si="14"/>
        <v>0</v>
      </c>
      <c r="P75" s="19"/>
      <c r="Q75" s="43">
        <f t="shared" si="15"/>
        <v>0</v>
      </c>
    </row>
    <row r="76" spans="1:17" ht="24.6" x14ac:dyDescent="0.65">
      <c r="A76" s="10">
        <v>72</v>
      </c>
      <c r="B76" s="10"/>
      <c r="C76" s="19" t="s">
        <v>200</v>
      </c>
      <c r="D76" s="71">
        <f>+'8'!I76</f>
        <v>0</v>
      </c>
      <c r="E76" s="90">
        <v>0</v>
      </c>
      <c r="F76" s="46">
        <f t="shared" si="0"/>
        <v>0</v>
      </c>
      <c r="G76" s="101">
        <v>0</v>
      </c>
      <c r="H76" s="99">
        <v>0</v>
      </c>
      <c r="I76" s="46">
        <f t="shared" si="12"/>
        <v>0</v>
      </c>
      <c r="J76" s="91"/>
      <c r="K76" s="21">
        <v>150</v>
      </c>
      <c r="L76" s="72">
        <f t="shared" si="13"/>
        <v>0</v>
      </c>
      <c r="M76" s="17" t="s">
        <v>16</v>
      </c>
      <c r="N76" s="18">
        <v>0</v>
      </c>
      <c r="O76" s="23">
        <f t="shared" si="14"/>
        <v>0</v>
      </c>
      <c r="P76" s="19"/>
      <c r="Q76" s="43">
        <f t="shared" si="15"/>
        <v>0</v>
      </c>
    </row>
    <row r="77" spans="1:17" ht="24.6" x14ac:dyDescent="0.65">
      <c r="A77" s="10">
        <v>73</v>
      </c>
      <c r="B77" s="10"/>
      <c r="C77" s="19" t="s">
        <v>201</v>
      </c>
      <c r="D77" s="71">
        <f>+'8'!I77</f>
        <v>0</v>
      </c>
      <c r="E77" s="90">
        <v>0</v>
      </c>
      <c r="F77" s="46">
        <f t="shared" si="0"/>
        <v>0</v>
      </c>
      <c r="G77" s="101">
        <v>0</v>
      </c>
      <c r="H77" s="99">
        <v>0</v>
      </c>
      <c r="I77" s="46">
        <f t="shared" si="12"/>
        <v>0</v>
      </c>
      <c r="J77" s="91"/>
      <c r="K77" s="20">
        <v>150</v>
      </c>
      <c r="L77" s="72">
        <f t="shared" si="13"/>
        <v>0</v>
      </c>
      <c r="M77" s="17" t="s">
        <v>16</v>
      </c>
      <c r="N77" s="18">
        <v>0</v>
      </c>
      <c r="O77" s="23">
        <f t="shared" si="14"/>
        <v>0</v>
      </c>
      <c r="P77" s="19"/>
      <c r="Q77" s="43">
        <f t="shared" si="15"/>
        <v>0</v>
      </c>
    </row>
    <row r="78" spans="1:17" ht="24.6" x14ac:dyDescent="0.65">
      <c r="A78" s="10">
        <v>74</v>
      </c>
      <c r="B78" s="10"/>
      <c r="C78" s="19" t="s">
        <v>77</v>
      </c>
      <c r="D78" s="71">
        <f>+'8'!I78</f>
        <v>4</v>
      </c>
      <c r="E78" s="90">
        <v>0</v>
      </c>
      <c r="F78" s="46">
        <f t="shared" si="0"/>
        <v>4</v>
      </c>
      <c r="G78" s="101">
        <v>0</v>
      </c>
      <c r="H78" s="99">
        <v>0</v>
      </c>
      <c r="I78" s="46">
        <f t="shared" si="12"/>
        <v>4</v>
      </c>
      <c r="J78" s="91"/>
      <c r="K78" s="20">
        <v>50</v>
      </c>
      <c r="L78" s="72">
        <f t="shared" si="13"/>
        <v>0</v>
      </c>
      <c r="M78" s="17" t="s">
        <v>16</v>
      </c>
      <c r="N78" s="18">
        <v>0</v>
      </c>
      <c r="O78" s="23">
        <f t="shared" si="14"/>
        <v>0</v>
      </c>
      <c r="P78" s="19"/>
      <c r="Q78" s="43">
        <f t="shared" si="15"/>
        <v>0</v>
      </c>
    </row>
    <row r="79" spans="1:17" ht="24.6" x14ac:dyDescent="0.65">
      <c r="A79" s="10">
        <v>75</v>
      </c>
      <c r="B79" s="10"/>
      <c r="C79" s="19" t="s">
        <v>409</v>
      </c>
      <c r="D79" s="71">
        <f>+'8'!I79</f>
        <v>1</v>
      </c>
      <c r="E79" s="90">
        <v>0</v>
      </c>
      <c r="F79" s="46">
        <f t="shared" si="0"/>
        <v>1</v>
      </c>
      <c r="G79" s="101">
        <v>0</v>
      </c>
      <c r="H79" s="99">
        <v>0</v>
      </c>
      <c r="I79" s="46">
        <f t="shared" si="12"/>
        <v>1</v>
      </c>
      <c r="J79" s="91"/>
      <c r="K79" s="20">
        <v>50</v>
      </c>
      <c r="L79" s="72">
        <f t="shared" si="13"/>
        <v>0</v>
      </c>
      <c r="M79" s="17" t="s">
        <v>16</v>
      </c>
      <c r="N79" s="18">
        <v>0</v>
      </c>
      <c r="O79" s="23">
        <f t="shared" si="14"/>
        <v>0</v>
      </c>
      <c r="P79" s="19"/>
      <c r="Q79" s="43">
        <f t="shared" si="15"/>
        <v>0</v>
      </c>
    </row>
    <row r="80" spans="1:17" ht="24.6" x14ac:dyDescent="0.65">
      <c r="A80" s="10">
        <v>76</v>
      </c>
      <c r="B80" s="10"/>
      <c r="C80" s="19" t="s">
        <v>410</v>
      </c>
      <c r="D80" s="71">
        <f>+'8'!I80</f>
        <v>0</v>
      </c>
      <c r="E80" s="90">
        <v>0</v>
      </c>
      <c r="F80" s="46">
        <f t="shared" si="0"/>
        <v>0</v>
      </c>
      <c r="G80" s="101">
        <v>0</v>
      </c>
      <c r="H80" s="99">
        <v>0</v>
      </c>
      <c r="I80" s="46">
        <f t="shared" si="12"/>
        <v>0</v>
      </c>
      <c r="J80" s="91"/>
      <c r="K80" s="20">
        <v>120</v>
      </c>
      <c r="L80" s="72">
        <f t="shared" si="13"/>
        <v>0</v>
      </c>
      <c r="M80" s="17" t="s">
        <v>16</v>
      </c>
      <c r="N80" s="18">
        <v>0</v>
      </c>
      <c r="O80" s="23">
        <f t="shared" si="14"/>
        <v>0</v>
      </c>
      <c r="P80" s="19"/>
      <c r="Q80" s="43">
        <f t="shared" si="15"/>
        <v>0</v>
      </c>
    </row>
    <row r="81" spans="1:17" ht="24.6" x14ac:dyDescent="0.65">
      <c r="A81" s="10">
        <v>77</v>
      </c>
      <c r="B81" s="10"/>
      <c r="C81" s="19" t="s">
        <v>411</v>
      </c>
      <c r="D81" s="71">
        <f>+'8'!I81</f>
        <v>2</v>
      </c>
      <c r="E81" s="90">
        <v>0</v>
      </c>
      <c r="F81" s="46">
        <f t="shared" si="0"/>
        <v>2</v>
      </c>
      <c r="G81" s="101">
        <v>0</v>
      </c>
      <c r="H81" s="99">
        <v>0</v>
      </c>
      <c r="I81" s="46">
        <f t="shared" si="12"/>
        <v>2</v>
      </c>
      <c r="J81" s="91"/>
      <c r="K81" s="20">
        <v>50</v>
      </c>
      <c r="L81" s="72">
        <f t="shared" si="13"/>
        <v>0</v>
      </c>
      <c r="M81" s="17" t="s">
        <v>16</v>
      </c>
      <c r="N81" s="18">
        <v>0</v>
      </c>
      <c r="O81" s="23">
        <f t="shared" si="14"/>
        <v>0</v>
      </c>
      <c r="P81" s="19"/>
      <c r="Q81" s="43">
        <f t="shared" si="15"/>
        <v>0</v>
      </c>
    </row>
    <row r="82" spans="1:17" ht="24.6" x14ac:dyDescent="0.65">
      <c r="A82" s="10">
        <v>78</v>
      </c>
      <c r="B82" s="10"/>
      <c r="C82" s="19" t="s">
        <v>412</v>
      </c>
      <c r="D82" s="71">
        <f>+'8'!I82</f>
        <v>0</v>
      </c>
      <c r="E82" s="90">
        <v>0</v>
      </c>
      <c r="F82" s="46">
        <f t="shared" si="0"/>
        <v>0</v>
      </c>
      <c r="G82" s="101">
        <v>0</v>
      </c>
      <c r="H82" s="99">
        <v>0</v>
      </c>
      <c r="I82" s="46">
        <f t="shared" si="12"/>
        <v>0</v>
      </c>
      <c r="J82" s="91"/>
      <c r="K82" s="20">
        <v>120</v>
      </c>
      <c r="L82" s="72">
        <f t="shared" si="13"/>
        <v>0</v>
      </c>
      <c r="M82" s="17" t="s">
        <v>16</v>
      </c>
      <c r="N82" s="18">
        <v>0</v>
      </c>
      <c r="O82" s="23">
        <f t="shared" si="14"/>
        <v>0</v>
      </c>
      <c r="P82" s="19"/>
      <c r="Q82" s="43">
        <f t="shared" si="15"/>
        <v>0</v>
      </c>
    </row>
    <row r="83" spans="1:17" ht="24.6" x14ac:dyDescent="0.65">
      <c r="A83" s="10">
        <v>79</v>
      </c>
      <c r="B83" s="10"/>
      <c r="C83" s="19" t="s">
        <v>347</v>
      </c>
      <c r="D83" s="71">
        <f>+'8'!I83</f>
        <v>5</v>
      </c>
      <c r="E83" s="90">
        <v>0</v>
      </c>
      <c r="F83" s="46">
        <f t="shared" si="0"/>
        <v>5</v>
      </c>
      <c r="G83" s="101">
        <v>0</v>
      </c>
      <c r="H83" s="99">
        <v>0</v>
      </c>
      <c r="I83" s="46">
        <f t="shared" si="12"/>
        <v>3</v>
      </c>
      <c r="J83" s="91">
        <v>2</v>
      </c>
      <c r="K83" s="22">
        <v>50</v>
      </c>
      <c r="L83" s="72">
        <f t="shared" si="13"/>
        <v>100</v>
      </c>
      <c r="M83" s="17" t="s">
        <v>16</v>
      </c>
      <c r="N83" s="18">
        <v>0</v>
      </c>
      <c r="O83" s="84">
        <f t="shared" si="14"/>
        <v>100</v>
      </c>
      <c r="P83" s="19"/>
      <c r="Q83" s="43">
        <f t="shared" si="15"/>
        <v>0</v>
      </c>
    </row>
    <row r="84" spans="1:17" ht="24.6" x14ac:dyDescent="0.65">
      <c r="A84" s="10">
        <v>80</v>
      </c>
      <c r="B84" s="10"/>
      <c r="C84" s="19" t="s">
        <v>269</v>
      </c>
      <c r="D84" s="71">
        <f>+'8'!I84</f>
        <v>0</v>
      </c>
      <c r="E84" s="90">
        <v>0</v>
      </c>
      <c r="F84" s="46">
        <f t="shared" si="0"/>
        <v>0</v>
      </c>
      <c r="G84" s="101">
        <v>0</v>
      </c>
      <c r="H84" s="99">
        <v>0</v>
      </c>
      <c r="I84" s="46">
        <f t="shared" si="12"/>
        <v>0</v>
      </c>
      <c r="J84" s="91"/>
      <c r="K84" s="20">
        <v>45</v>
      </c>
      <c r="L84" s="72">
        <f t="shared" si="13"/>
        <v>0</v>
      </c>
      <c r="M84" s="17" t="s">
        <v>16</v>
      </c>
      <c r="N84" s="18">
        <v>0</v>
      </c>
      <c r="O84" s="23">
        <f t="shared" si="14"/>
        <v>0</v>
      </c>
      <c r="P84" s="19"/>
      <c r="Q84" s="43">
        <f t="shared" si="15"/>
        <v>0</v>
      </c>
    </row>
    <row r="85" spans="1:17" ht="24.6" x14ac:dyDescent="0.65">
      <c r="A85" s="10">
        <v>81</v>
      </c>
      <c r="B85" s="10"/>
      <c r="C85" s="19" t="s">
        <v>348</v>
      </c>
      <c r="D85" s="71">
        <f>+'8'!I85</f>
        <v>0</v>
      </c>
      <c r="E85" s="90">
        <v>0</v>
      </c>
      <c r="F85" s="46">
        <f t="shared" si="0"/>
        <v>0</v>
      </c>
      <c r="G85" s="101">
        <v>0</v>
      </c>
      <c r="H85" s="99">
        <v>0</v>
      </c>
      <c r="I85" s="46">
        <f t="shared" si="12"/>
        <v>0</v>
      </c>
      <c r="J85" s="91"/>
      <c r="K85" s="20">
        <v>50</v>
      </c>
      <c r="L85" s="72">
        <f t="shared" si="13"/>
        <v>0</v>
      </c>
      <c r="M85" s="17" t="s">
        <v>16</v>
      </c>
      <c r="N85" s="18">
        <v>0</v>
      </c>
      <c r="O85" s="23">
        <f t="shared" si="14"/>
        <v>0</v>
      </c>
      <c r="P85" s="19"/>
      <c r="Q85" s="43">
        <f t="shared" si="15"/>
        <v>0</v>
      </c>
    </row>
    <row r="86" spans="1:17" ht="24.6" x14ac:dyDescent="0.65">
      <c r="A86" s="10">
        <v>82</v>
      </c>
      <c r="B86" s="10" t="s">
        <v>553</v>
      </c>
      <c r="C86" s="19" t="s">
        <v>270</v>
      </c>
      <c r="D86" s="71">
        <f>+'8'!I86</f>
        <v>0</v>
      </c>
      <c r="E86" s="90">
        <v>0</v>
      </c>
      <c r="F86" s="46">
        <f t="shared" si="0"/>
        <v>0</v>
      </c>
      <c r="G86" s="101">
        <v>0</v>
      </c>
      <c r="H86" s="99">
        <v>0</v>
      </c>
      <c r="I86" s="46">
        <f t="shared" si="12"/>
        <v>0</v>
      </c>
      <c r="J86" s="91"/>
      <c r="K86" s="22">
        <v>55</v>
      </c>
      <c r="L86" s="72">
        <f t="shared" si="13"/>
        <v>0</v>
      </c>
      <c r="M86" s="17" t="s">
        <v>16</v>
      </c>
      <c r="N86" s="18">
        <v>0</v>
      </c>
      <c r="O86" s="23">
        <f t="shared" si="14"/>
        <v>0</v>
      </c>
      <c r="P86" s="19"/>
      <c r="Q86" s="43">
        <f t="shared" si="15"/>
        <v>0</v>
      </c>
    </row>
    <row r="87" spans="1:17" ht="24.6" x14ac:dyDescent="0.65">
      <c r="A87" s="10">
        <v>83</v>
      </c>
      <c r="B87" s="10" t="s">
        <v>552</v>
      </c>
      <c r="C87" s="19" t="s">
        <v>93</v>
      </c>
      <c r="D87" s="71">
        <f>+'8'!I87</f>
        <v>0</v>
      </c>
      <c r="E87" s="90">
        <v>0</v>
      </c>
      <c r="F87" s="46">
        <f t="shared" si="0"/>
        <v>0</v>
      </c>
      <c r="G87" s="101">
        <v>0</v>
      </c>
      <c r="H87" s="99">
        <v>0</v>
      </c>
      <c r="I87" s="46">
        <f t="shared" si="12"/>
        <v>0</v>
      </c>
      <c r="J87" s="91"/>
      <c r="K87" s="22">
        <v>55</v>
      </c>
      <c r="L87" s="72">
        <f t="shared" si="13"/>
        <v>0</v>
      </c>
      <c r="M87" s="17" t="s">
        <v>16</v>
      </c>
      <c r="N87" s="18">
        <v>0</v>
      </c>
      <c r="O87" s="23">
        <f t="shared" si="14"/>
        <v>0</v>
      </c>
      <c r="P87" s="19"/>
      <c r="Q87" s="43">
        <f t="shared" si="15"/>
        <v>0</v>
      </c>
    </row>
    <row r="88" spans="1:17" ht="24.6" x14ac:dyDescent="0.65">
      <c r="A88" s="10">
        <v>84</v>
      </c>
      <c r="B88" s="10"/>
      <c r="C88" s="19" t="s">
        <v>94</v>
      </c>
      <c r="D88" s="71">
        <f>+'8'!I88</f>
        <v>0</v>
      </c>
      <c r="E88" s="90">
        <v>0</v>
      </c>
      <c r="F88" s="46">
        <f t="shared" si="0"/>
        <v>0</v>
      </c>
      <c r="G88" s="101">
        <v>0</v>
      </c>
      <c r="H88" s="99">
        <v>0</v>
      </c>
      <c r="I88" s="46">
        <f t="shared" si="12"/>
        <v>0</v>
      </c>
      <c r="J88" s="91"/>
      <c r="K88" s="22">
        <v>55</v>
      </c>
      <c r="L88" s="72">
        <f t="shared" si="13"/>
        <v>0</v>
      </c>
      <c r="M88" s="17" t="s">
        <v>16</v>
      </c>
      <c r="N88" s="18">
        <v>0</v>
      </c>
      <c r="O88" s="23">
        <f t="shared" si="14"/>
        <v>0</v>
      </c>
      <c r="P88" s="19"/>
      <c r="Q88" s="43">
        <f t="shared" si="15"/>
        <v>0</v>
      </c>
    </row>
    <row r="89" spans="1:17" ht="24.6" x14ac:dyDescent="0.65">
      <c r="A89" s="10">
        <v>85</v>
      </c>
      <c r="B89" s="10" t="s">
        <v>555</v>
      </c>
      <c r="C89" s="19" t="s">
        <v>370</v>
      </c>
      <c r="D89" s="71">
        <f>+'8'!I89</f>
        <v>0</v>
      </c>
      <c r="E89" s="90">
        <v>0</v>
      </c>
      <c r="F89" s="46">
        <f t="shared" si="0"/>
        <v>0</v>
      </c>
      <c r="G89" s="101">
        <v>0</v>
      </c>
      <c r="H89" s="99">
        <v>0</v>
      </c>
      <c r="I89" s="46">
        <f t="shared" si="12"/>
        <v>0</v>
      </c>
      <c r="J89" s="91"/>
      <c r="K89" s="22">
        <v>30</v>
      </c>
      <c r="L89" s="72">
        <f t="shared" si="13"/>
        <v>0</v>
      </c>
      <c r="M89" s="17" t="s">
        <v>16</v>
      </c>
      <c r="N89" s="18">
        <v>0</v>
      </c>
      <c r="O89" s="23">
        <f t="shared" si="14"/>
        <v>0</v>
      </c>
      <c r="P89" s="19"/>
      <c r="Q89" s="43">
        <f t="shared" si="15"/>
        <v>0</v>
      </c>
    </row>
    <row r="90" spans="1:17" ht="24.6" x14ac:dyDescent="0.65">
      <c r="A90" s="10">
        <v>86</v>
      </c>
      <c r="B90" s="10" t="s">
        <v>554</v>
      </c>
      <c r="C90" s="19" t="s">
        <v>371</v>
      </c>
      <c r="D90" s="71">
        <f>+'8'!I90</f>
        <v>0</v>
      </c>
      <c r="E90" s="90">
        <v>0</v>
      </c>
      <c r="F90" s="46">
        <f t="shared" si="0"/>
        <v>0</v>
      </c>
      <c r="G90" s="101">
        <v>0</v>
      </c>
      <c r="H90" s="99">
        <v>0</v>
      </c>
      <c r="I90" s="46">
        <f t="shared" si="12"/>
        <v>0</v>
      </c>
      <c r="J90" s="91"/>
      <c r="K90" s="22">
        <v>30</v>
      </c>
      <c r="L90" s="72">
        <f t="shared" si="13"/>
        <v>0</v>
      </c>
      <c r="M90" s="17" t="s">
        <v>16</v>
      </c>
      <c r="N90" s="18">
        <v>0</v>
      </c>
      <c r="O90" s="23">
        <f t="shared" si="14"/>
        <v>0</v>
      </c>
      <c r="P90" s="19"/>
      <c r="Q90" s="43">
        <f t="shared" si="15"/>
        <v>0</v>
      </c>
    </row>
    <row r="91" spans="1:17" ht="24.6" x14ac:dyDescent="0.65">
      <c r="A91" s="10">
        <v>87</v>
      </c>
      <c r="B91" s="10"/>
      <c r="C91" s="19" t="s">
        <v>271</v>
      </c>
      <c r="D91" s="71">
        <f>+'8'!I91</f>
        <v>0</v>
      </c>
      <c r="E91" s="90">
        <v>0</v>
      </c>
      <c r="F91" s="46">
        <f t="shared" si="0"/>
        <v>0</v>
      </c>
      <c r="G91" s="101">
        <v>0</v>
      </c>
      <c r="H91" s="99">
        <v>0</v>
      </c>
      <c r="I91" s="46">
        <f t="shared" si="12"/>
        <v>0</v>
      </c>
      <c r="J91" s="91"/>
      <c r="K91" s="20"/>
      <c r="L91" s="72">
        <f t="shared" si="13"/>
        <v>0</v>
      </c>
      <c r="M91" s="17" t="s">
        <v>16</v>
      </c>
      <c r="N91" s="18">
        <v>0</v>
      </c>
      <c r="O91" s="23">
        <f t="shared" si="14"/>
        <v>0</v>
      </c>
      <c r="P91" s="19"/>
      <c r="Q91" s="43">
        <f t="shared" si="15"/>
        <v>0</v>
      </c>
    </row>
    <row r="92" spans="1:17" ht="24.6" x14ac:dyDescent="0.65">
      <c r="A92" s="10">
        <v>88</v>
      </c>
      <c r="B92" s="10"/>
      <c r="C92" s="19" t="s">
        <v>272</v>
      </c>
      <c r="D92" s="71">
        <f>+'8'!I92</f>
        <v>0</v>
      </c>
      <c r="E92" s="90">
        <v>0</v>
      </c>
      <c r="F92" s="46">
        <f t="shared" si="0"/>
        <v>0</v>
      </c>
      <c r="G92" s="101">
        <v>0</v>
      </c>
      <c r="H92" s="99">
        <v>0</v>
      </c>
      <c r="I92" s="46">
        <f t="shared" si="12"/>
        <v>0</v>
      </c>
      <c r="J92" s="91"/>
      <c r="K92" s="22"/>
      <c r="L92" s="72">
        <f t="shared" si="13"/>
        <v>0</v>
      </c>
      <c r="M92" s="17" t="s">
        <v>16</v>
      </c>
      <c r="N92" s="18">
        <v>0</v>
      </c>
      <c r="O92" s="23">
        <f t="shared" si="14"/>
        <v>0</v>
      </c>
      <c r="P92" s="19"/>
      <c r="Q92" s="43">
        <f t="shared" si="15"/>
        <v>0</v>
      </c>
    </row>
    <row r="93" spans="1:17" ht="24.6" x14ac:dyDescent="0.65">
      <c r="A93" s="10">
        <v>89</v>
      </c>
      <c r="B93" s="10"/>
      <c r="C93" s="19" t="s">
        <v>244</v>
      </c>
      <c r="D93" s="71">
        <f>+'8'!I93</f>
        <v>0</v>
      </c>
      <c r="E93" s="90">
        <v>0</v>
      </c>
      <c r="F93" s="46">
        <f t="shared" si="0"/>
        <v>0</v>
      </c>
      <c r="G93" s="101">
        <v>0</v>
      </c>
      <c r="H93" s="99">
        <v>0</v>
      </c>
      <c r="I93" s="46">
        <f t="shared" si="12"/>
        <v>0</v>
      </c>
      <c r="J93" s="91"/>
      <c r="K93" s="15">
        <v>35</v>
      </c>
      <c r="L93" s="72">
        <f t="shared" si="13"/>
        <v>0</v>
      </c>
      <c r="M93" s="17" t="s">
        <v>16</v>
      </c>
      <c r="N93" s="18">
        <v>0</v>
      </c>
      <c r="O93" s="23">
        <f t="shared" si="14"/>
        <v>0</v>
      </c>
      <c r="P93" s="19"/>
      <c r="Q93" s="43">
        <f t="shared" si="15"/>
        <v>0</v>
      </c>
    </row>
    <row r="94" spans="1:17" ht="24.6" x14ac:dyDescent="0.65">
      <c r="A94" s="10">
        <v>90</v>
      </c>
      <c r="B94" s="10"/>
      <c r="C94" s="19" t="s">
        <v>273</v>
      </c>
      <c r="D94" s="71">
        <f>+'8'!I94</f>
        <v>0</v>
      </c>
      <c r="E94" s="90">
        <v>0</v>
      </c>
      <c r="F94" s="46">
        <f t="shared" si="0"/>
        <v>0</v>
      </c>
      <c r="G94" s="101">
        <v>0</v>
      </c>
      <c r="H94" s="99">
        <v>0</v>
      </c>
      <c r="I94" s="46">
        <f t="shared" si="12"/>
        <v>0</v>
      </c>
      <c r="J94" s="91"/>
      <c r="K94" s="22">
        <v>120</v>
      </c>
      <c r="L94" s="72">
        <f t="shared" si="13"/>
        <v>0</v>
      </c>
      <c r="M94" s="17" t="s">
        <v>16</v>
      </c>
      <c r="N94" s="18">
        <v>0</v>
      </c>
      <c r="O94" s="23">
        <f t="shared" si="14"/>
        <v>0</v>
      </c>
      <c r="P94" s="19"/>
      <c r="Q94" s="43">
        <f t="shared" si="15"/>
        <v>0</v>
      </c>
    </row>
    <row r="95" spans="1:17" ht="24.6" x14ac:dyDescent="0.65">
      <c r="A95" s="10">
        <v>91</v>
      </c>
      <c r="B95" s="10"/>
      <c r="C95" s="19" t="s">
        <v>274</v>
      </c>
      <c r="D95" s="71">
        <f>+'8'!I95</f>
        <v>0</v>
      </c>
      <c r="E95" s="90">
        <v>0</v>
      </c>
      <c r="F95" s="46">
        <f t="shared" si="0"/>
        <v>0</v>
      </c>
      <c r="G95" s="101">
        <v>0</v>
      </c>
      <c r="H95" s="99">
        <v>0</v>
      </c>
      <c r="I95" s="46">
        <f t="shared" si="12"/>
        <v>0</v>
      </c>
      <c r="J95" s="91"/>
      <c r="K95" s="22">
        <v>45</v>
      </c>
      <c r="L95" s="72">
        <f t="shared" si="13"/>
        <v>0</v>
      </c>
      <c r="M95" s="17" t="s">
        <v>16</v>
      </c>
      <c r="N95" s="18">
        <v>0</v>
      </c>
      <c r="O95" s="23">
        <f t="shared" si="14"/>
        <v>0</v>
      </c>
      <c r="P95" s="19"/>
      <c r="Q95" s="43">
        <f t="shared" si="15"/>
        <v>0</v>
      </c>
    </row>
    <row r="96" spans="1:17" ht="24.6" x14ac:dyDescent="0.65">
      <c r="A96" s="10">
        <v>92</v>
      </c>
      <c r="B96" s="10"/>
      <c r="C96" s="19" t="s">
        <v>246</v>
      </c>
      <c r="D96" s="71">
        <f>+'8'!I96</f>
        <v>0</v>
      </c>
      <c r="E96" s="90">
        <v>0</v>
      </c>
      <c r="F96" s="46">
        <f t="shared" si="0"/>
        <v>0</v>
      </c>
      <c r="G96" s="101">
        <v>0</v>
      </c>
      <c r="H96" s="99">
        <v>0</v>
      </c>
      <c r="I96" s="46">
        <f t="shared" si="12"/>
        <v>0</v>
      </c>
      <c r="J96" s="91"/>
      <c r="K96" s="20">
        <v>40</v>
      </c>
      <c r="L96" s="72">
        <f t="shared" si="13"/>
        <v>0</v>
      </c>
      <c r="M96" s="17" t="s">
        <v>16</v>
      </c>
      <c r="N96" s="18">
        <v>0</v>
      </c>
      <c r="O96" s="23">
        <f t="shared" si="14"/>
        <v>0</v>
      </c>
      <c r="P96" s="19"/>
      <c r="Q96" s="43">
        <f t="shared" si="15"/>
        <v>0</v>
      </c>
    </row>
    <row r="97" spans="1:17" ht="24.6" x14ac:dyDescent="0.65">
      <c r="A97" s="10">
        <v>93</v>
      </c>
      <c r="B97" s="10"/>
      <c r="C97" s="19" t="s">
        <v>349</v>
      </c>
      <c r="D97" s="71">
        <f>+'8'!I97</f>
        <v>0</v>
      </c>
      <c r="E97" s="90">
        <v>0</v>
      </c>
      <c r="F97" s="46">
        <f t="shared" si="0"/>
        <v>0</v>
      </c>
      <c r="G97" s="101">
        <v>0</v>
      </c>
      <c r="H97" s="99">
        <v>0</v>
      </c>
      <c r="I97" s="46">
        <f t="shared" si="12"/>
        <v>0</v>
      </c>
      <c r="J97" s="91"/>
      <c r="K97" s="22">
        <v>35</v>
      </c>
      <c r="L97" s="72">
        <f t="shared" si="13"/>
        <v>0</v>
      </c>
      <c r="M97" s="17" t="s">
        <v>16</v>
      </c>
      <c r="N97" s="18">
        <v>0</v>
      </c>
      <c r="O97" s="23">
        <f t="shared" si="14"/>
        <v>0</v>
      </c>
      <c r="P97" s="19"/>
      <c r="Q97" s="43">
        <f t="shared" si="15"/>
        <v>0</v>
      </c>
    </row>
    <row r="98" spans="1:17" ht="24.6" x14ac:dyDescent="0.65">
      <c r="A98" s="10">
        <v>94</v>
      </c>
      <c r="B98" s="10"/>
      <c r="C98" s="19" t="s">
        <v>350</v>
      </c>
      <c r="D98" s="71">
        <f>+'8'!I98</f>
        <v>0</v>
      </c>
      <c r="E98" s="90">
        <v>0</v>
      </c>
      <c r="F98" s="46">
        <f t="shared" si="0"/>
        <v>0</v>
      </c>
      <c r="G98" s="101">
        <v>0</v>
      </c>
      <c r="H98" s="99">
        <v>0</v>
      </c>
      <c r="I98" s="46">
        <f t="shared" si="12"/>
        <v>0</v>
      </c>
      <c r="J98" s="91"/>
      <c r="K98" s="22">
        <v>35</v>
      </c>
      <c r="L98" s="72">
        <f t="shared" si="13"/>
        <v>0</v>
      </c>
      <c r="M98" s="17" t="s">
        <v>16</v>
      </c>
      <c r="N98" s="18">
        <v>0</v>
      </c>
      <c r="O98" s="23">
        <f t="shared" si="14"/>
        <v>0</v>
      </c>
      <c r="P98" s="19"/>
      <c r="Q98" s="43">
        <f t="shared" si="15"/>
        <v>0</v>
      </c>
    </row>
    <row r="99" spans="1:17" ht="24.6" x14ac:dyDescent="0.65">
      <c r="A99" s="10">
        <v>95</v>
      </c>
      <c r="B99" s="10"/>
      <c r="C99" s="19" t="s">
        <v>351</v>
      </c>
      <c r="D99" s="71">
        <f>+'8'!I99</f>
        <v>0</v>
      </c>
      <c r="E99" s="90">
        <v>0</v>
      </c>
      <c r="F99" s="46">
        <f t="shared" si="0"/>
        <v>0</v>
      </c>
      <c r="G99" s="101">
        <v>0</v>
      </c>
      <c r="H99" s="99">
        <v>0</v>
      </c>
      <c r="I99" s="46">
        <f t="shared" si="12"/>
        <v>0</v>
      </c>
      <c r="J99" s="91"/>
      <c r="K99" s="22">
        <v>35</v>
      </c>
      <c r="L99" s="72">
        <f t="shared" si="13"/>
        <v>0</v>
      </c>
      <c r="M99" s="17" t="s">
        <v>16</v>
      </c>
      <c r="N99" s="18">
        <v>0</v>
      </c>
      <c r="O99" s="23">
        <f t="shared" si="14"/>
        <v>0</v>
      </c>
      <c r="P99" s="19"/>
      <c r="Q99" s="43">
        <f t="shared" si="15"/>
        <v>0</v>
      </c>
    </row>
    <row r="100" spans="1:17" ht="24.6" x14ac:dyDescent="0.65">
      <c r="A100" s="10">
        <v>96</v>
      </c>
      <c r="B100" s="10"/>
      <c r="C100" s="19" t="s">
        <v>275</v>
      </c>
      <c r="D100" s="71">
        <f>+'8'!I100</f>
        <v>0</v>
      </c>
      <c r="E100" s="90">
        <v>0</v>
      </c>
      <c r="F100" s="46">
        <f t="shared" si="0"/>
        <v>0</v>
      </c>
      <c r="G100" s="101">
        <v>0</v>
      </c>
      <c r="H100" s="99">
        <v>0</v>
      </c>
      <c r="I100" s="46">
        <f t="shared" si="12"/>
        <v>0</v>
      </c>
      <c r="J100" s="91"/>
      <c r="K100" s="22">
        <v>35</v>
      </c>
      <c r="L100" s="72">
        <f t="shared" si="13"/>
        <v>0</v>
      </c>
      <c r="M100" s="17" t="s">
        <v>16</v>
      </c>
      <c r="N100" s="18">
        <v>0</v>
      </c>
      <c r="O100" s="23">
        <f t="shared" si="14"/>
        <v>0</v>
      </c>
      <c r="P100" s="19"/>
      <c r="Q100" s="43">
        <f t="shared" si="15"/>
        <v>0</v>
      </c>
    </row>
    <row r="101" spans="1:17" ht="24.6" x14ac:dyDescent="0.65">
      <c r="A101" s="10">
        <v>97</v>
      </c>
      <c r="B101" s="10"/>
      <c r="C101" s="19" t="s">
        <v>352</v>
      </c>
      <c r="D101" s="71">
        <f>+'8'!I101</f>
        <v>0</v>
      </c>
      <c r="E101" s="90">
        <v>0</v>
      </c>
      <c r="F101" s="46">
        <f t="shared" si="0"/>
        <v>0</v>
      </c>
      <c r="G101" s="101">
        <v>0</v>
      </c>
      <c r="H101" s="99">
        <v>0</v>
      </c>
      <c r="I101" s="46">
        <f t="shared" si="12"/>
        <v>0</v>
      </c>
      <c r="J101" s="91"/>
      <c r="K101" s="22">
        <v>35</v>
      </c>
      <c r="L101" s="72">
        <f t="shared" si="13"/>
        <v>0</v>
      </c>
      <c r="M101" s="17" t="s">
        <v>16</v>
      </c>
      <c r="N101" s="18">
        <v>0</v>
      </c>
      <c r="O101" s="23">
        <f t="shared" si="14"/>
        <v>0</v>
      </c>
      <c r="P101" s="19"/>
      <c r="Q101" s="43">
        <f t="shared" si="15"/>
        <v>0</v>
      </c>
    </row>
    <row r="102" spans="1:17" ht="24.6" x14ac:dyDescent="0.65">
      <c r="A102" s="10">
        <v>98</v>
      </c>
      <c r="B102" s="10"/>
      <c r="C102" s="19" t="s">
        <v>276</v>
      </c>
      <c r="D102" s="71">
        <f>+'8'!I102</f>
        <v>0</v>
      </c>
      <c r="E102" s="90">
        <v>0</v>
      </c>
      <c r="F102" s="46">
        <f t="shared" si="0"/>
        <v>0</v>
      </c>
      <c r="G102" s="101">
        <v>0</v>
      </c>
      <c r="H102" s="99">
        <v>0</v>
      </c>
      <c r="I102" s="46">
        <f t="shared" si="12"/>
        <v>0</v>
      </c>
      <c r="J102" s="91"/>
      <c r="K102" s="22">
        <v>35</v>
      </c>
      <c r="L102" s="72">
        <f t="shared" si="13"/>
        <v>0</v>
      </c>
      <c r="M102" s="17" t="s">
        <v>16</v>
      </c>
      <c r="N102" s="18">
        <v>0</v>
      </c>
      <c r="O102" s="23">
        <f t="shared" si="14"/>
        <v>0</v>
      </c>
      <c r="P102" s="19"/>
      <c r="Q102" s="43">
        <f t="shared" si="15"/>
        <v>0</v>
      </c>
    </row>
    <row r="103" spans="1:17" ht="24.6" x14ac:dyDescent="0.65">
      <c r="A103" s="10">
        <v>99</v>
      </c>
      <c r="B103" s="10"/>
      <c r="C103" s="19" t="s">
        <v>277</v>
      </c>
      <c r="D103" s="71">
        <f>+'8'!I103</f>
        <v>0</v>
      </c>
      <c r="E103" s="90">
        <v>0</v>
      </c>
      <c r="F103" s="46">
        <f t="shared" si="0"/>
        <v>0</v>
      </c>
      <c r="G103" s="101">
        <v>0</v>
      </c>
      <c r="H103" s="99">
        <v>0</v>
      </c>
      <c r="I103" s="46">
        <f t="shared" si="12"/>
        <v>0</v>
      </c>
      <c r="J103" s="91"/>
      <c r="K103" s="22">
        <v>120</v>
      </c>
      <c r="L103" s="72">
        <f t="shared" si="13"/>
        <v>0</v>
      </c>
      <c r="M103" s="17" t="s">
        <v>16</v>
      </c>
      <c r="N103" s="18">
        <v>0</v>
      </c>
      <c r="O103" s="23">
        <f t="shared" si="14"/>
        <v>0</v>
      </c>
      <c r="P103" s="19"/>
      <c r="Q103" s="43">
        <f t="shared" si="15"/>
        <v>0</v>
      </c>
    </row>
    <row r="104" spans="1:17" ht="24.6" x14ac:dyDescent="0.65">
      <c r="A104" s="10">
        <v>100</v>
      </c>
      <c r="B104" s="10"/>
      <c r="C104" s="19" t="s">
        <v>278</v>
      </c>
      <c r="D104" s="71">
        <f>+'8'!I104</f>
        <v>0</v>
      </c>
      <c r="E104" s="90">
        <v>0</v>
      </c>
      <c r="F104" s="46">
        <f t="shared" si="0"/>
        <v>0</v>
      </c>
      <c r="G104" s="101">
        <v>0</v>
      </c>
      <c r="H104" s="99">
        <v>0</v>
      </c>
      <c r="I104" s="46">
        <f t="shared" si="12"/>
        <v>0</v>
      </c>
      <c r="J104" s="91"/>
      <c r="K104" s="22">
        <v>250</v>
      </c>
      <c r="L104" s="72">
        <f t="shared" si="13"/>
        <v>0</v>
      </c>
      <c r="M104" s="17" t="s">
        <v>16</v>
      </c>
      <c r="N104" s="18">
        <v>0</v>
      </c>
      <c r="O104" s="23">
        <f t="shared" si="14"/>
        <v>0</v>
      </c>
      <c r="P104" s="19"/>
      <c r="Q104" s="43">
        <f t="shared" si="15"/>
        <v>0</v>
      </c>
    </row>
    <row r="105" spans="1:17" ht="24.6" x14ac:dyDescent="0.65">
      <c r="A105" s="10">
        <v>101</v>
      </c>
      <c r="B105" s="10"/>
      <c r="C105" s="19" t="s">
        <v>279</v>
      </c>
      <c r="D105" s="71">
        <f>+'8'!I105</f>
        <v>9</v>
      </c>
      <c r="E105" s="90">
        <v>0</v>
      </c>
      <c r="F105" s="46">
        <f t="shared" si="0"/>
        <v>9</v>
      </c>
      <c r="G105" s="101">
        <v>0</v>
      </c>
      <c r="H105" s="99">
        <v>0</v>
      </c>
      <c r="I105" s="46">
        <f t="shared" si="12"/>
        <v>9</v>
      </c>
      <c r="J105" s="91"/>
      <c r="K105" s="20">
        <v>100</v>
      </c>
      <c r="L105" s="72">
        <f t="shared" si="13"/>
        <v>0</v>
      </c>
      <c r="M105" s="17" t="s">
        <v>16</v>
      </c>
      <c r="N105" s="18">
        <v>0</v>
      </c>
      <c r="O105" s="23">
        <f t="shared" si="14"/>
        <v>0</v>
      </c>
      <c r="P105" s="19"/>
      <c r="Q105" s="43">
        <f t="shared" si="15"/>
        <v>0</v>
      </c>
    </row>
    <row r="106" spans="1:17" ht="24.6" x14ac:dyDescent="0.65">
      <c r="A106" s="10">
        <v>102</v>
      </c>
      <c r="B106" s="10"/>
      <c r="C106" s="19" t="s">
        <v>280</v>
      </c>
      <c r="D106" s="71">
        <f>+'8'!I106</f>
        <v>9</v>
      </c>
      <c r="E106" s="90">
        <v>0</v>
      </c>
      <c r="F106" s="46">
        <f t="shared" si="0"/>
        <v>9</v>
      </c>
      <c r="G106" s="101">
        <v>0</v>
      </c>
      <c r="H106" s="99">
        <v>0</v>
      </c>
      <c r="I106" s="46">
        <f t="shared" si="12"/>
        <v>9</v>
      </c>
      <c r="J106" s="91"/>
      <c r="K106" s="20">
        <v>55</v>
      </c>
      <c r="L106" s="72">
        <f t="shared" si="13"/>
        <v>0</v>
      </c>
      <c r="M106" s="17" t="s">
        <v>16</v>
      </c>
      <c r="N106" s="18">
        <v>0</v>
      </c>
      <c r="O106" s="23">
        <f t="shared" si="14"/>
        <v>0</v>
      </c>
      <c r="P106" s="19"/>
      <c r="Q106" s="43">
        <f t="shared" si="15"/>
        <v>0</v>
      </c>
    </row>
    <row r="107" spans="1:17" ht="24.6" x14ac:dyDescent="0.65">
      <c r="A107" s="10">
        <v>103</v>
      </c>
      <c r="B107" s="10"/>
      <c r="C107" s="19" t="s">
        <v>281</v>
      </c>
      <c r="D107" s="71">
        <f>+'8'!I107</f>
        <v>9</v>
      </c>
      <c r="E107" s="90">
        <v>0</v>
      </c>
      <c r="F107" s="46">
        <f t="shared" si="0"/>
        <v>9</v>
      </c>
      <c r="G107" s="101">
        <v>0</v>
      </c>
      <c r="H107" s="99">
        <v>0</v>
      </c>
      <c r="I107" s="46">
        <f t="shared" si="12"/>
        <v>9</v>
      </c>
      <c r="J107" s="91"/>
      <c r="K107" s="20">
        <v>60</v>
      </c>
      <c r="L107" s="72">
        <f t="shared" si="13"/>
        <v>0</v>
      </c>
      <c r="M107" s="17" t="s">
        <v>16</v>
      </c>
      <c r="N107" s="18">
        <v>0</v>
      </c>
      <c r="O107" s="23">
        <f t="shared" si="14"/>
        <v>0</v>
      </c>
      <c r="P107" s="19"/>
      <c r="Q107" s="43">
        <f t="shared" si="15"/>
        <v>0</v>
      </c>
    </row>
    <row r="108" spans="1:17" ht="24.6" x14ac:dyDescent="0.65">
      <c r="A108" s="10">
        <v>104</v>
      </c>
      <c r="B108" s="10"/>
      <c r="C108" s="19" t="s">
        <v>282</v>
      </c>
      <c r="D108" s="71">
        <f>+'8'!I108</f>
        <v>0</v>
      </c>
      <c r="E108" s="90">
        <v>0</v>
      </c>
      <c r="F108" s="46">
        <f t="shared" si="0"/>
        <v>0</v>
      </c>
      <c r="G108" s="101">
        <v>0</v>
      </c>
      <c r="H108" s="99">
        <v>0</v>
      </c>
      <c r="I108" s="46">
        <f t="shared" si="12"/>
        <v>0</v>
      </c>
      <c r="J108" s="91"/>
      <c r="K108" s="20">
        <v>100</v>
      </c>
      <c r="L108" s="72">
        <f t="shared" si="13"/>
        <v>0</v>
      </c>
      <c r="M108" s="17" t="s">
        <v>16</v>
      </c>
      <c r="N108" s="18">
        <v>0</v>
      </c>
      <c r="O108" s="23">
        <f t="shared" si="14"/>
        <v>0</v>
      </c>
      <c r="P108" s="19"/>
      <c r="Q108" s="43">
        <f t="shared" si="15"/>
        <v>0</v>
      </c>
    </row>
    <row r="109" spans="1:17" ht="24.6" x14ac:dyDescent="0.65">
      <c r="A109" s="10">
        <v>105</v>
      </c>
      <c r="B109" s="10"/>
      <c r="C109" s="19" t="s">
        <v>100</v>
      </c>
      <c r="D109" s="71">
        <f>+'8'!I109</f>
        <v>8</v>
      </c>
      <c r="E109" s="90">
        <v>0</v>
      </c>
      <c r="F109" s="46">
        <f t="shared" si="0"/>
        <v>8</v>
      </c>
      <c r="G109" s="101">
        <v>0</v>
      </c>
      <c r="H109" s="99">
        <v>0</v>
      </c>
      <c r="I109" s="46">
        <f t="shared" si="12"/>
        <v>8</v>
      </c>
      <c r="J109" s="91"/>
      <c r="K109" s="20">
        <v>55</v>
      </c>
      <c r="L109" s="72">
        <f t="shared" si="13"/>
        <v>0</v>
      </c>
      <c r="M109" s="17" t="s">
        <v>16</v>
      </c>
      <c r="N109" s="18">
        <v>0</v>
      </c>
      <c r="O109" s="23">
        <f t="shared" si="14"/>
        <v>0</v>
      </c>
      <c r="P109" s="19"/>
      <c r="Q109" s="43">
        <f t="shared" si="15"/>
        <v>0</v>
      </c>
    </row>
    <row r="110" spans="1:17" ht="24.6" x14ac:dyDescent="0.65">
      <c r="A110" s="10">
        <v>106</v>
      </c>
      <c r="B110" s="10"/>
      <c r="C110" s="19" t="s">
        <v>101</v>
      </c>
      <c r="D110" s="71">
        <f>+'8'!I110</f>
        <v>0</v>
      </c>
      <c r="E110" s="90">
        <v>0</v>
      </c>
      <c r="F110" s="46">
        <f t="shared" si="0"/>
        <v>0</v>
      </c>
      <c r="G110" s="101">
        <v>0</v>
      </c>
      <c r="H110" s="99">
        <v>0</v>
      </c>
      <c r="I110" s="46">
        <f t="shared" si="12"/>
        <v>0</v>
      </c>
      <c r="J110" s="91"/>
      <c r="K110" s="22">
        <v>50</v>
      </c>
      <c r="L110" s="72">
        <f t="shared" si="13"/>
        <v>0</v>
      </c>
      <c r="M110" s="17" t="s">
        <v>16</v>
      </c>
      <c r="N110" s="18">
        <v>0</v>
      </c>
      <c r="O110" s="23">
        <f t="shared" si="14"/>
        <v>0</v>
      </c>
      <c r="P110" s="19"/>
      <c r="Q110" s="43">
        <f t="shared" si="15"/>
        <v>0</v>
      </c>
    </row>
    <row r="111" spans="1:17" ht="24.6" x14ac:dyDescent="0.65">
      <c r="A111" s="10">
        <v>107</v>
      </c>
      <c r="B111" s="10"/>
      <c r="C111" s="19" t="s">
        <v>102</v>
      </c>
      <c r="D111" s="71">
        <f>+'8'!I111</f>
        <v>0</v>
      </c>
      <c r="E111" s="90">
        <v>0</v>
      </c>
      <c r="F111" s="46">
        <f t="shared" si="0"/>
        <v>0</v>
      </c>
      <c r="G111" s="101">
        <v>0</v>
      </c>
      <c r="H111" s="99">
        <v>0</v>
      </c>
      <c r="I111" s="46">
        <f t="shared" si="12"/>
        <v>0</v>
      </c>
      <c r="J111" s="91"/>
      <c r="K111" s="22">
        <v>50</v>
      </c>
      <c r="L111" s="72">
        <f t="shared" si="13"/>
        <v>0</v>
      </c>
      <c r="M111" s="17" t="s">
        <v>16</v>
      </c>
      <c r="N111" s="18">
        <v>0</v>
      </c>
      <c r="O111" s="23">
        <f t="shared" si="14"/>
        <v>0</v>
      </c>
      <c r="P111" s="19"/>
      <c r="Q111" s="43">
        <f t="shared" si="15"/>
        <v>0</v>
      </c>
    </row>
    <row r="112" spans="1:17" ht="24.6" x14ac:dyDescent="0.65">
      <c r="A112" s="10">
        <v>108</v>
      </c>
      <c r="B112" s="10"/>
      <c r="C112" s="19" t="s">
        <v>283</v>
      </c>
      <c r="D112" s="71">
        <f>+'8'!I112</f>
        <v>0</v>
      </c>
      <c r="E112" s="90">
        <v>0</v>
      </c>
      <c r="F112" s="46">
        <f t="shared" si="0"/>
        <v>0</v>
      </c>
      <c r="G112" s="101">
        <v>0</v>
      </c>
      <c r="H112" s="99">
        <v>0</v>
      </c>
      <c r="I112" s="46">
        <f t="shared" si="12"/>
        <v>0</v>
      </c>
      <c r="J112" s="91"/>
      <c r="K112" s="20">
        <v>35</v>
      </c>
      <c r="L112" s="72">
        <f t="shared" si="13"/>
        <v>0</v>
      </c>
      <c r="M112" s="17" t="s">
        <v>16</v>
      </c>
      <c r="N112" s="18">
        <v>0</v>
      </c>
      <c r="O112" s="23">
        <f t="shared" si="14"/>
        <v>0</v>
      </c>
      <c r="P112" s="19"/>
      <c r="Q112" s="43">
        <f t="shared" si="15"/>
        <v>0</v>
      </c>
    </row>
    <row r="113" spans="1:17" ht="24.6" x14ac:dyDescent="0.65">
      <c r="A113" s="10">
        <v>109</v>
      </c>
      <c r="B113" s="10"/>
      <c r="C113" s="19" t="s">
        <v>284</v>
      </c>
      <c r="D113" s="71">
        <f>+'8'!I113</f>
        <v>0</v>
      </c>
      <c r="E113" s="90">
        <v>0</v>
      </c>
      <c r="F113" s="46">
        <f t="shared" si="0"/>
        <v>0</v>
      </c>
      <c r="G113" s="101">
        <v>0</v>
      </c>
      <c r="H113" s="99">
        <v>0</v>
      </c>
      <c r="I113" s="46">
        <f t="shared" si="12"/>
        <v>0</v>
      </c>
      <c r="J113" s="91"/>
      <c r="K113" s="20">
        <v>50</v>
      </c>
      <c r="L113" s="72">
        <f t="shared" si="13"/>
        <v>0</v>
      </c>
      <c r="M113" s="17" t="s">
        <v>16</v>
      </c>
      <c r="N113" s="18">
        <v>0</v>
      </c>
      <c r="O113" s="23">
        <f t="shared" si="14"/>
        <v>0</v>
      </c>
      <c r="P113" s="19"/>
      <c r="Q113" s="43">
        <f t="shared" si="15"/>
        <v>0</v>
      </c>
    </row>
    <row r="114" spans="1:17" ht="24.6" x14ac:dyDescent="0.65">
      <c r="A114" s="10">
        <v>110</v>
      </c>
      <c r="B114" s="10"/>
      <c r="C114" s="19" t="s">
        <v>353</v>
      </c>
      <c r="D114" s="71">
        <f>+'8'!I114</f>
        <v>0</v>
      </c>
      <c r="E114" s="90">
        <v>0</v>
      </c>
      <c r="F114" s="46">
        <f t="shared" si="0"/>
        <v>0</v>
      </c>
      <c r="G114" s="101">
        <v>0</v>
      </c>
      <c r="H114" s="99">
        <v>0</v>
      </c>
      <c r="I114" s="46">
        <f t="shared" si="12"/>
        <v>0</v>
      </c>
      <c r="J114" s="91"/>
      <c r="K114" s="20">
        <v>50</v>
      </c>
      <c r="L114" s="72">
        <f t="shared" si="13"/>
        <v>0</v>
      </c>
      <c r="M114" s="17" t="s">
        <v>16</v>
      </c>
      <c r="N114" s="18">
        <v>0</v>
      </c>
      <c r="O114" s="23">
        <f t="shared" si="14"/>
        <v>0</v>
      </c>
      <c r="P114" s="19"/>
      <c r="Q114" s="43">
        <f t="shared" si="15"/>
        <v>0</v>
      </c>
    </row>
    <row r="115" spans="1:17" ht="24.6" x14ac:dyDescent="0.65">
      <c r="A115" s="10">
        <v>111</v>
      </c>
      <c r="B115" s="10"/>
      <c r="C115" s="19" t="s">
        <v>355</v>
      </c>
      <c r="D115" s="71">
        <f>+'8'!I115</f>
        <v>0</v>
      </c>
      <c r="E115" s="90">
        <v>0</v>
      </c>
      <c r="F115" s="46">
        <f t="shared" si="0"/>
        <v>0</v>
      </c>
      <c r="G115" s="101">
        <v>0</v>
      </c>
      <c r="H115" s="99">
        <v>0</v>
      </c>
      <c r="I115" s="46">
        <f t="shared" si="12"/>
        <v>0</v>
      </c>
      <c r="J115" s="91"/>
      <c r="K115" s="20">
        <v>50</v>
      </c>
      <c r="L115" s="72">
        <f t="shared" si="13"/>
        <v>0</v>
      </c>
      <c r="M115" s="17" t="s">
        <v>16</v>
      </c>
      <c r="N115" s="18">
        <v>0</v>
      </c>
      <c r="O115" s="23">
        <f t="shared" si="14"/>
        <v>0</v>
      </c>
      <c r="P115" s="19"/>
      <c r="Q115" s="43">
        <f t="shared" si="15"/>
        <v>0</v>
      </c>
    </row>
    <row r="116" spans="1:17" ht="24.6" x14ac:dyDescent="0.65">
      <c r="A116" s="10">
        <v>112</v>
      </c>
      <c r="B116" s="10"/>
      <c r="C116" s="19" t="s">
        <v>354</v>
      </c>
      <c r="D116" s="71">
        <f>+'8'!I116</f>
        <v>0</v>
      </c>
      <c r="E116" s="90">
        <v>0</v>
      </c>
      <c r="F116" s="46">
        <f t="shared" si="0"/>
        <v>0</v>
      </c>
      <c r="G116" s="101">
        <v>0</v>
      </c>
      <c r="H116" s="99">
        <v>0</v>
      </c>
      <c r="I116" s="46">
        <f t="shared" si="12"/>
        <v>0</v>
      </c>
      <c r="J116" s="91"/>
      <c r="K116" s="20">
        <v>50</v>
      </c>
      <c r="L116" s="72">
        <f t="shared" si="13"/>
        <v>0</v>
      </c>
      <c r="M116" s="17" t="s">
        <v>16</v>
      </c>
      <c r="N116" s="18">
        <v>0</v>
      </c>
      <c r="O116" s="23">
        <f t="shared" si="14"/>
        <v>0</v>
      </c>
      <c r="P116" s="19"/>
      <c r="Q116" s="43">
        <f t="shared" si="15"/>
        <v>0</v>
      </c>
    </row>
    <row r="117" spans="1:17" ht="24.6" x14ac:dyDescent="0.65">
      <c r="A117" s="10">
        <v>113</v>
      </c>
      <c r="B117" s="10"/>
      <c r="C117" s="19" t="s">
        <v>356</v>
      </c>
      <c r="D117" s="71">
        <f>+'8'!I117</f>
        <v>0</v>
      </c>
      <c r="E117" s="90">
        <v>0</v>
      </c>
      <c r="F117" s="46">
        <f t="shared" si="0"/>
        <v>0</v>
      </c>
      <c r="G117" s="101">
        <v>0</v>
      </c>
      <c r="H117" s="99">
        <v>0</v>
      </c>
      <c r="I117" s="46">
        <f t="shared" si="12"/>
        <v>0</v>
      </c>
      <c r="J117" s="91"/>
      <c r="K117" s="20">
        <v>50</v>
      </c>
      <c r="L117" s="72">
        <f t="shared" si="13"/>
        <v>0</v>
      </c>
      <c r="M117" s="17" t="s">
        <v>16</v>
      </c>
      <c r="N117" s="18">
        <v>0</v>
      </c>
      <c r="O117" s="23">
        <f t="shared" si="14"/>
        <v>0</v>
      </c>
      <c r="P117" s="19"/>
      <c r="Q117" s="43">
        <f t="shared" si="15"/>
        <v>0</v>
      </c>
    </row>
    <row r="118" spans="1:17" ht="24.6" x14ac:dyDescent="0.65">
      <c r="A118" s="10">
        <v>114</v>
      </c>
      <c r="B118" s="10"/>
      <c r="C118" s="19" t="s">
        <v>145</v>
      </c>
      <c r="D118" s="71">
        <f>+'8'!I118</f>
        <v>0</v>
      </c>
      <c r="E118" s="90">
        <v>0</v>
      </c>
      <c r="F118" s="46">
        <f t="shared" si="0"/>
        <v>0</v>
      </c>
      <c r="G118" s="101">
        <v>0</v>
      </c>
      <c r="H118" s="99">
        <v>0</v>
      </c>
      <c r="I118" s="46">
        <f t="shared" si="12"/>
        <v>0</v>
      </c>
      <c r="J118" s="91"/>
      <c r="K118" s="20">
        <v>45</v>
      </c>
      <c r="L118" s="72">
        <f t="shared" si="13"/>
        <v>0</v>
      </c>
      <c r="M118" s="17" t="s">
        <v>16</v>
      </c>
      <c r="N118" s="18">
        <v>0</v>
      </c>
      <c r="O118" s="23">
        <f t="shared" si="14"/>
        <v>0</v>
      </c>
      <c r="P118" s="19"/>
      <c r="Q118" s="43">
        <f t="shared" si="15"/>
        <v>0</v>
      </c>
    </row>
    <row r="119" spans="1:17" ht="24.6" x14ac:dyDescent="0.65">
      <c r="A119" s="10">
        <v>115</v>
      </c>
      <c r="B119" s="10"/>
      <c r="C119" s="19" t="s">
        <v>146</v>
      </c>
      <c r="D119" s="71">
        <f>+'8'!I119</f>
        <v>0</v>
      </c>
      <c r="E119" s="90">
        <v>0</v>
      </c>
      <c r="F119" s="46">
        <f t="shared" si="0"/>
        <v>0</v>
      </c>
      <c r="G119" s="101">
        <v>0</v>
      </c>
      <c r="H119" s="99">
        <v>0</v>
      </c>
      <c r="I119" s="46">
        <f t="shared" si="12"/>
        <v>0</v>
      </c>
      <c r="J119" s="91"/>
      <c r="K119" s="20">
        <v>45</v>
      </c>
      <c r="L119" s="72">
        <f t="shared" si="13"/>
        <v>0</v>
      </c>
      <c r="M119" s="17" t="s">
        <v>16</v>
      </c>
      <c r="N119" s="18">
        <v>0</v>
      </c>
      <c r="O119" s="23">
        <f t="shared" si="14"/>
        <v>0</v>
      </c>
      <c r="P119" s="19"/>
      <c r="Q119" s="43">
        <f t="shared" si="15"/>
        <v>0</v>
      </c>
    </row>
    <row r="120" spans="1:17" ht="24.6" x14ac:dyDescent="0.65">
      <c r="A120" s="10">
        <v>116</v>
      </c>
      <c r="B120" s="10"/>
      <c r="C120" s="19" t="s">
        <v>147</v>
      </c>
      <c r="D120" s="71">
        <f>+'8'!I120</f>
        <v>0</v>
      </c>
      <c r="E120" s="90">
        <v>0</v>
      </c>
      <c r="F120" s="46">
        <f t="shared" si="0"/>
        <v>0</v>
      </c>
      <c r="G120" s="101">
        <v>0</v>
      </c>
      <c r="H120" s="99">
        <v>0</v>
      </c>
      <c r="I120" s="46">
        <f t="shared" si="12"/>
        <v>0</v>
      </c>
      <c r="J120" s="91"/>
      <c r="K120" s="20">
        <v>55</v>
      </c>
      <c r="L120" s="72">
        <f t="shared" si="13"/>
        <v>0</v>
      </c>
      <c r="M120" s="17" t="s">
        <v>16</v>
      </c>
      <c r="N120" s="18">
        <v>0</v>
      </c>
      <c r="O120" s="23">
        <f t="shared" si="14"/>
        <v>0</v>
      </c>
      <c r="P120" s="19"/>
      <c r="Q120" s="43">
        <f t="shared" si="15"/>
        <v>0</v>
      </c>
    </row>
    <row r="121" spans="1:17" ht="24.6" x14ac:dyDescent="0.65">
      <c r="A121" s="10">
        <v>117</v>
      </c>
      <c r="B121" s="10"/>
      <c r="C121" s="19" t="s">
        <v>457</v>
      </c>
      <c r="D121" s="71">
        <f>+'8'!I121</f>
        <v>10</v>
      </c>
      <c r="E121" s="90">
        <v>0</v>
      </c>
      <c r="F121" s="46">
        <f>D121+E121</f>
        <v>10</v>
      </c>
      <c r="G121" s="101">
        <v>0</v>
      </c>
      <c r="H121" s="99">
        <v>0</v>
      </c>
      <c r="I121" s="46">
        <f>+F121-G121-J121-H121</f>
        <v>10</v>
      </c>
      <c r="J121" s="91"/>
      <c r="K121" s="20">
        <v>45</v>
      </c>
      <c r="L121" s="72">
        <f>+K121*J121</f>
        <v>0</v>
      </c>
      <c r="M121" s="17" t="s">
        <v>16</v>
      </c>
      <c r="N121" s="18">
        <v>0</v>
      </c>
      <c r="O121" s="23">
        <f>SUM(L121-N121)</f>
        <v>0</v>
      </c>
      <c r="P121" s="19"/>
      <c r="Q121" s="43">
        <f>+L121*P121</f>
        <v>0</v>
      </c>
    </row>
    <row r="122" spans="1:17" ht="24" customHeight="1" x14ac:dyDescent="0.65">
      <c r="A122" s="10">
        <v>118</v>
      </c>
      <c r="B122" s="10"/>
      <c r="C122" s="19" t="s">
        <v>357</v>
      </c>
      <c r="D122" s="71">
        <f>+'8'!I122</f>
        <v>0</v>
      </c>
      <c r="E122" s="90">
        <v>0</v>
      </c>
      <c r="F122" s="46">
        <f t="shared" si="0"/>
        <v>0</v>
      </c>
      <c r="G122" s="101">
        <v>0</v>
      </c>
      <c r="H122" s="99">
        <v>0</v>
      </c>
      <c r="I122" s="46">
        <f t="shared" si="12"/>
        <v>0</v>
      </c>
      <c r="J122" s="91"/>
      <c r="K122" s="20">
        <v>50</v>
      </c>
      <c r="L122" s="72">
        <f t="shared" si="13"/>
        <v>0</v>
      </c>
      <c r="M122" s="17" t="s">
        <v>16</v>
      </c>
      <c r="N122" s="18">
        <v>0</v>
      </c>
      <c r="O122" s="23">
        <f t="shared" si="14"/>
        <v>0</v>
      </c>
      <c r="P122" s="19"/>
      <c r="Q122" s="43">
        <f t="shared" si="15"/>
        <v>0</v>
      </c>
    </row>
    <row r="123" spans="1:17" ht="24.6" x14ac:dyDescent="0.65">
      <c r="A123" s="10">
        <v>119</v>
      </c>
      <c r="B123" s="10"/>
      <c r="C123" s="19" t="s">
        <v>376</v>
      </c>
      <c r="D123" s="71">
        <f>+'8'!I123</f>
        <v>0</v>
      </c>
      <c r="E123" s="90">
        <v>0</v>
      </c>
      <c r="F123" s="46">
        <f t="shared" si="0"/>
        <v>0</v>
      </c>
      <c r="G123" s="101">
        <v>0</v>
      </c>
      <c r="H123" s="99">
        <v>0</v>
      </c>
      <c r="I123" s="46">
        <f t="shared" si="12"/>
        <v>0</v>
      </c>
      <c r="J123" s="91"/>
      <c r="K123" s="20">
        <v>50</v>
      </c>
      <c r="L123" s="72">
        <f t="shared" si="13"/>
        <v>0</v>
      </c>
      <c r="M123" s="17" t="s">
        <v>16</v>
      </c>
      <c r="N123" s="18">
        <v>0</v>
      </c>
      <c r="O123" s="23">
        <f t="shared" si="14"/>
        <v>0</v>
      </c>
      <c r="P123" s="19"/>
      <c r="Q123" s="43">
        <f t="shared" si="15"/>
        <v>0</v>
      </c>
    </row>
    <row r="124" spans="1:17" ht="24.6" x14ac:dyDescent="0.65">
      <c r="A124" s="10">
        <v>120</v>
      </c>
      <c r="B124" s="10"/>
      <c r="C124" s="19" t="s">
        <v>377</v>
      </c>
      <c r="D124" s="71">
        <f>+'8'!I124</f>
        <v>0</v>
      </c>
      <c r="E124" s="90">
        <v>0</v>
      </c>
      <c r="F124" s="46">
        <f t="shared" si="0"/>
        <v>0</v>
      </c>
      <c r="G124" s="101">
        <v>0</v>
      </c>
      <c r="H124" s="99">
        <v>0</v>
      </c>
      <c r="I124" s="46">
        <f t="shared" si="12"/>
        <v>0</v>
      </c>
      <c r="J124" s="91"/>
      <c r="K124" s="20">
        <v>50</v>
      </c>
      <c r="L124" s="72">
        <f t="shared" si="13"/>
        <v>0</v>
      </c>
      <c r="M124" s="17" t="s">
        <v>16</v>
      </c>
      <c r="N124" s="18">
        <v>0</v>
      </c>
      <c r="O124" s="23">
        <f t="shared" si="14"/>
        <v>0</v>
      </c>
      <c r="P124" s="19"/>
      <c r="Q124" s="43">
        <f t="shared" si="15"/>
        <v>0</v>
      </c>
    </row>
    <row r="125" spans="1:17" ht="24.6" x14ac:dyDescent="0.65">
      <c r="A125" s="10">
        <v>121</v>
      </c>
      <c r="B125" s="10"/>
      <c r="C125" s="19" t="s">
        <v>133</v>
      </c>
      <c r="D125" s="71">
        <f>+'8'!I125</f>
        <v>0</v>
      </c>
      <c r="E125" s="90">
        <v>0</v>
      </c>
      <c r="F125" s="46">
        <f t="shared" si="0"/>
        <v>0</v>
      </c>
      <c r="G125" s="101">
        <v>0</v>
      </c>
      <c r="H125" s="99">
        <v>0</v>
      </c>
      <c r="I125" s="46">
        <f t="shared" si="12"/>
        <v>0</v>
      </c>
      <c r="J125" s="91"/>
      <c r="K125" s="20">
        <v>40</v>
      </c>
      <c r="L125" s="72">
        <f t="shared" si="13"/>
        <v>0</v>
      </c>
      <c r="M125" s="17" t="s">
        <v>16</v>
      </c>
      <c r="N125" s="18">
        <v>0</v>
      </c>
      <c r="O125" s="23">
        <f t="shared" si="14"/>
        <v>0</v>
      </c>
      <c r="P125" s="19"/>
      <c r="Q125" s="43">
        <f t="shared" si="15"/>
        <v>0</v>
      </c>
    </row>
    <row r="126" spans="1:17" ht="24.6" x14ac:dyDescent="0.65">
      <c r="A126" s="10">
        <v>122</v>
      </c>
      <c r="B126" s="10"/>
      <c r="C126" s="19" t="s">
        <v>285</v>
      </c>
      <c r="D126" s="71">
        <f>+'8'!I126</f>
        <v>0</v>
      </c>
      <c r="E126" s="90">
        <v>0</v>
      </c>
      <c r="F126" s="46">
        <f t="shared" si="0"/>
        <v>0</v>
      </c>
      <c r="G126" s="101">
        <v>0</v>
      </c>
      <c r="H126" s="99">
        <v>0</v>
      </c>
      <c r="I126" s="46">
        <f t="shared" si="12"/>
        <v>0</v>
      </c>
      <c r="J126" s="91"/>
      <c r="K126" s="20">
        <v>40</v>
      </c>
      <c r="L126" s="72">
        <f t="shared" si="13"/>
        <v>0</v>
      </c>
      <c r="M126" s="17" t="s">
        <v>16</v>
      </c>
      <c r="N126" s="18">
        <v>0</v>
      </c>
      <c r="O126" s="23">
        <f t="shared" si="14"/>
        <v>0</v>
      </c>
      <c r="P126" s="19"/>
      <c r="Q126" s="43">
        <f t="shared" si="15"/>
        <v>0</v>
      </c>
    </row>
    <row r="127" spans="1:17" ht="24.6" x14ac:dyDescent="0.65">
      <c r="A127" s="10">
        <v>123</v>
      </c>
      <c r="B127" s="10"/>
      <c r="C127" s="19" t="s">
        <v>108</v>
      </c>
      <c r="D127" s="71">
        <f>+'8'!I127</f>
        <v>0</v>
      </c>
      <c r="E127" s="90">
        <v>0</v>
      </c>
      <c r="F127" s="46">
        <f t="shared" si="0"/>
        <v>0</v>
      </c>
      <c r="G127" s="101">
        <v>0</v>
      </c>
      <c r="H127" s="99">
        <v>0</v>
      </c>
      <c r="I127" s="46">
        <f t="shared" si="12"/>
        <v>0</v>
      </c>
      <c r="J127" s="91"/>
      <c r="K127" s="20">
        <v>40</v>
      </c>
      <c r="L127" s="72">
        <f t="shared" si="13"/>
        <v>0</v>
      </c>
      <c r="M127" s="17" t="s">
        <v>16</v>
      </c>
      <c r="N127" s="18">
        <v>0</v>
      </c>
      <c r="O127" s="23">
        <f t="shared" si="14"/>
        <v>0</v>
      </c>
      <c r="P127" s="19"/>
      <c r="Q127" s="43">
        <f t="shared" si="15"/>
        <v>0</v>
      </c>
    </row>
    <row r="128" spans="1:17" ht="24.6" x14ac:dyDescent="0.65">
      <c r="A128" s="10">
        <v>124</v>
      </c>
      <c r="B128" s="10"/>
      <c r="C128" s="19" t="s">
        <v>245</v>
      </c>
      <c r="D128" s="71">
        <f>+'8'!I128</f>
        <v>0</v>
      </c>
      <c r="E128" s="90">
        <v>0</v>
      </c>
      <c r="F128" s="46">
        <f t="shared" si="0"/>
        <v>0</v>
      </c>
      <c r="G128" s="101">
        <v>0</v>
      </c>
      <c r="H128" s="99">
        <v>0</v>
      </c>
      <c r="I128" s="46">
        <f t="shared" si="12"/>
        <v>0</v>
      </c>
      <c r="J128" s="91"/>
      <c r="K128" s="20">
        <v>40</v>
      </c>
      <c r="L128" s="72">
        <f t="shared" si="13"/>
        <v>0</v>
      </c>
      <c r="M128" s="17" t="s">
        <v>16</v>
      </c>
      <c r="N128" s="18">
        <v>0</v>
      </c>
      <c r="O128" s="23">
        <f t="shared" si="14"/>
        <v>0</v>
      </c>
      <c r="P128" s="19"/>
      <c r="Q128" s="43">
        <f t="shared" si="15"/>
        <v>0</v>
      </c>
    </row>
    <row r="129" spans="1:17" ht="24.6" x14ac:dyDescent="0.65">
      <c r="A129" s="10">
        <v>125</v>
      </c>
      <c r="B129" s="10"/>
      <c r="C129" s="19" t="s">
        <v>286</v>
      </c>
      <c r="D129" s="71">
        <f>+'8'!I129</f>
        <v>0</v>
      </c>
      <c r="E129" s="90">
        <v>0</v>
      </c>
      <c r="F129" s="46">
        <f t="shared" si="0"/>
        <v>0</v>
      </c>
      <c r="G129" s="101">
        <v>0</v>
      </c>
      <c r="H129" s="99">
        <v>0</v>
      </c>
      <c r="I129" s="46">
        <f t="shared" si="12"/>
        <v>0</v>
      </c>
      <c r="J129" s="91"/>
      <c r="K129" s="20">
        <v>55</v>
      </c>
      <c r="L129" s="72">
        <f t="shared" si="13"/>
        <v>0</v>
      </c>
      <c r="M129" s="17" t="s">
        <v>16</v>
      </c>
      <c r="N129" s="18">
        <v>0</v>
      </c>
      <c r="O129" s="23">
        <f t="shared" si="14"/>
        <v>0</v>
      </c>
      <c r="P129" s="19"/>
      <c r="Q129" s="43">
        <f t="shared" si="15"/>
        <v>0</v>
      </c>
    </row>
    <row r="130" spans="1:17" ht="24.6" x14ac:dyDescent="0.65">
      <c r="A130" s="10">
        <v>126</v>
      </c>
      <c r="B130" s="10"/>
      <c r="C130" s="19" t="s">
        <v>121</v>
      </c>
      <c r="D130" s="71">
        <f>+'8'!I130</f>
        <v>0</v>
      </c>
      <c r="E130" s="90">
        <v>0</v>
      </c>
      <c r="F130" s="46">
        <f t="shared" si="0"/>
        <v>0</v>
      </c>
      <c r="G130" s="101">
        <v>0</v>
      </c>
      <c r="H130" s="99">
        <v>0</v>
      </c>
      <c r="I130" s="46">
        <f t="shared" si="12"/>
        <v>0</v>
      </c>
      <c r="J130" s="91"/>
      <c r="K130" s="20">
        <v>60</v>
      </c>
      <c r="L130" s="72">
        <f t="shared" si="13"/>
        <v>0</v>
      </c>
      <c r="M130" s="17" t="s">
        <v>16</v>
      </c>
      <c r="N130" s="18">
        <v>0</v>
      </c>
      <c r="O130" s="23">
        <f t="shared" si="14"/>
        <v>0</v>
      </c>
      <c r="P130" s="19"/>
      <c r="Q130" s="43">
        <f t="shared" si="15"/>
        <v>0</v>
      </c>
    </row>
    <row r="131" spans="1:17" ht="24.6" x14ac:dyDescent="0.65">
      <c r="A131" s="10">
        <v>127</v>
      </c>
      <c r="B131" s="10" t="s">
        <v>529</v>
      </c>
      <c r="C131" s="19" t="s">
        <v>113</v>
      </c>
      <c r="D131" s="71">
        <f>+'8'!I131</f>
        <v>0</v>
      </c>
      <c r="E131" s="90">
        <v>0</v>
      </c>
      <c r="F131" s="46">
        <f t="shared" si="0"/>
        <v>0</v>
      </c>
      <c r="G131" s="101">
        <v>0</v>
      </c>
      <c r="H131" s="99">
        <v>0</v>
      </c>
      <c r="I131" s="46">
        <f t="shared" si="12"/>
        <v>0</v>
      </c>
      <c r="J131" s="91"/>
      <c r="K131" s="20">
        <v>50</v>
      </c>
      <c r="L131" s="72">
        <f t="shared" si="13"/>
        <v>0</v>
      </c>
      <c r="M131" s="17" t="s">
        <v>16</v>
      </c>
      <c r="N131" s="18">
        <v>0</v>
      </c>
      <c r="O131" s="23">
        <f t="shared" si="14"/>
        <v>0</v>
      </c>
      <c r="P131" s="19"/>
      <c r="Q131" s="43">
        <f t="shared" si="15"/>
        <v>0</v>
      </c>
    </row>
    <row r="132" spans="1:17" ht="24.6" x14ac:dyDescent="0.65">
      <c r="A132" s="10">
        <v>128</v>
      </c>
      <c r="B132" s="10"/>
      <c r="C132" s="19" t="s">
        <v>114</v>
      </c>
      <c r="D132" s="71">
        <f>+'8'!I132</f>
        <v>0</v>
      </c>
      <c r="E132" s="90">
        <v>0</v>
      </c>
      <c r="F132" s="46">
        <f t="shared" si="0"/>
        <v>0</v>
      </c>
      <c r="G132" s="101">
        <v>0</v>
      </c>
      <c r="H132" s="99">
        <v>0</v>
      </c>
      <c r="I132" s="46">
        <f t="shared" si="12"/>
        <v>0</v>
      </c>
      <c r="J132" s="91"/>
      <c r="K132" s="20">
        <v>100</v>
      </c>
      <c r="L132" s="72">
        <f t="shared" si="13"/>
        <v>0</v>
      </c>
      <c r="M132" s="17" t="s">
        <v>16</v>
      </c>
      <c r="N132" s="18">
        <v>0</v>
      </c>
      <c r="O132" s="23">
        <f t="shared" si="14"/>
        <v>0</v>
      </c>
      <c r="P132" s="19"/>
      <c r="Q132" s="43">
        <f t="shared" si="15"/>
        <v>0</v>
      </c>
    </row>
    <row r="133" spans="1:17" ht="24.6" x14ac:dyDescent="0.65">
      <c r="A133" s="10">
        <v>129</v>
      </c>
      <c r="B133" s="10"/>
      <c r="C133" s="19" t="s">
        <v>198</v>
      </c>
      <c r="D133" s="71">
        <f>+'8'!I133</f>
        <v>0</v>
      </c>
      <c r="E133" s="90">
        <v>0</v>
      </c>
      <c r="F133" s="46">
        <f t="shared" si="0"/>
        <v>0</v>
      </c>
      <c r="G133" s="101">
        <v>0</v>
      </c>
      <c r="H133" s="99">
        <v>0</v>
      </c>
      <c r="I133" s="46">
        <f t="shared" si="12"/>
        <v>0</v>
      </c>
      <c r="J133" s="91"/>
      <c r="K133" s="20">
        <v>25</v>
      </c>
      <c r="L133" s="72">
        <f t="shared" si="13"/>
        <v>0</v>
      </c>
      <c r="M133" s="17" t="s">
        <v>16</v>
      </c>
      <c r="N133" s="18">
        <v>0</v>
      </c>
      <c r="O133" s="23">
        <f t="shared" si="14"/>
        <v>0</v>
      </c>
      <c r="P133" s="19"/>
      <c r="Q133" s="43">
        <f t="shared" si="15"/>
        <v>0</v>
      </c>
    </row>
    <row r="134" spans="1:17" ht="24.6" x14ac:dyDescent="0.65">
      <c r="A134" s="10">
        <v>130</v>
      </c>
      <c r="B134" s="10" t="s">
        <v>532</v>
      </c>
      <c r="C134" s="19" t="s">
        <v>287</v>
      </c>
      <c r="D134" s="71">
        <f>+'8'!I134</f>
        <v>0</v>
      </c>
      <c r="E134" s="90">
        <v>0</v>
      </c>
      <c r="F134" s="46">
        <f t="shared" si="0"/>
        <v>0</v>
      </c>
      <c r="G134" s="101">
        <v>0</v>
      </c>
      <c r="H134" s="99">
        <v>0</v>
      </c>
      <c r="I134" s="46">
        <f t="shared" si="12"/>
        <v>0</v>
      </c>
      <c r="J134" s="91"/>
      <c r="K134" s="20">
        <v>50</v>
      </c>
      <c r="L134" s="72">
        <f t="shared" si="13"/>
        <v>0</v>
      </c>
      <c r="M134" s="17" t="s">
        <v>16</v>
      </c>
      <c r="N134" s="18">
        <v>0</v>
      </c>
      <c r="O134" s="23">
        <f t="shared" si="14"/>
        <v>0</v>
      </c>
      <c r="P134" s="19"/>
      <c r="Q134" s="43">
        <f t="shared" si="15"/>
        <v>0</v>
      </c>
    </row>
    <row r="135" spans="1:17" ht="24.6" x14ac:dyDescent="0.65">
      <c r="A135" s="10">
        <v>131</v>
      </c>
      <c r="B135" s="10"/>
      <c r="C135" s="19" t="s">
        <v>288</v>
      </c>
      <c r="D135" s="71">
        <f>+'8'!I135</f>
        <v>0</v>
      </c>
      <c r="E135" s="90">
        <v>0</v>
      </c>
      <c r="F135" s="46">
        <f t="shared" si="0"/>
        <v>0</v>
      </c>
      <c r="G135" s="101">
        <v>0</v>
      </c>
      <c r="H135" s="99">
        <v>0</v>
      </c>
      <c r="I135" s="46">
        <f t="shared" si="12"/>
        <v>0</v>
      </c>
      <c r="J135" s="91"/>
      <c r="K135" s="22">
        <v>40</v>
      </c>
      <c r="L135" s="72">
        <f t="shared" si="13"/>
        <v>0</v>
      </c>
      <c r="M135" s="17" t="s">
        <v>16</v>
      </c>
      <c r="N135" s="18">
        <v>0</v>
      </c>
      <c r="O135" s="23">
        <f t="shared" si="14"/>
        <v>0</v>
      </c>
      <c r="P135" s="19"/>
      <c r="Q135" s="43">
        <f t="shared" si="15"/>
        <v>0</v>
      </c>
    </row>
    <row r="136" spans="1:17" ht="24.6" x14ac:dyDescent="0.65">
      <c r="A136" s="10">
        <v>132</v>
      </c>
      <c r="B136" s="10" t="s">
        <v>531</v>
      </c>
      <c r="C136" s="19" t="s">
        <v>289</v>
      </c>
      <c r="D136" s="71">
        <f>+'8'!I136</f>
        <v>11</v>
      </c>
      <c r="E136" s="90">
        <v>0</v>
      </c>
      <c r="F136" s="46">
        <f t="shared" si="0"/>
        <v>11</v>
      </c>
      <c r="G136" s="101">
        <v>0</v>
      </c>
      <c r="H136" s="99">
        <v>0</v>
      </c>
      <c r="I136" s="46">
        <f t="shared" si="12"/>
        <v>9</v>
      </c>
      <c r="J136" s="91">
        <v>2</v>
      </c>
      <c r="K136" s="22">
        <v>50</v>
      </c>
      <c r="L136" s="72">
        <f t="shared" si="13"/>
        <v>100</v>
      </c>
      <c r="M136" s="17" t="s">
        <v>16</v>
      </c>
      <c r="N136" s="18">
        <v>0</v>
      </c>
      <c r="O136" s="84">
        <f t="shared" si="14"/>
        <v>100</v>
      </c>
      <c r="P136" s="19"/>
      <c r="Q136" s="43">
        <f t="shared" si="15"/>
        <v>0</v>
      </c>
    </row>
    <row r="137" spans="1:17" ht="24.6" x14ac:dyDescent="0.65">
      <c r="A137" s="10">
        <v>133</v>
      </c>
      <c r="B137" s="10" t="s">
        <v>533</v>
      </c>
      <c r="C137" s="19" t="s">
        <v>290</v>
      </c>
      <c r="D137" s="71">
        <f>+'8'!I137</f>
        <v>2</v>
      </c>
      <c r="E137" s="90">
        <v>0</v>
      </c>
      <c r="F137" s="46">
        <f t="shared" si="0"/>
        <v>2</v>
      </c>
      <c r="G137" s="101">
        <v>0</v>
      </c>
      <c r="H137" s="99">
        <v>0</v>
      </c>
      <c r="I137" s="46">
        <f t="shared" ref="I137:I200" si="16">+F137-G137-J137-H137</f>
        <v>2</v>
      </c>
      <c r="J137" s="91"/>
      <c r="K137" s="20">
        <v>60</v>
      </c>
      <c r="L137" s="72">
        <f t="shared" si="13"/>
        <v>0</v>
      </c>
      <c r="M137" s="17" t="s">
        <v>16</v>
      </c>
      <c r="N137" s="18">
        <v>0</v>
      </c>
      <c r="O137" s="23">
        <f t="shared" si="14"/>
        <v>0</v>
      </c>
      <c r="P137" s="19"/>
      <c r="Q137" s="43">
        <f t="shared" si="15"/>
        <v>0</v>
      </c>
    </row>
    <row r="138" spans="1:17" ht="24.6" x14ac:dyDescent="0.65">
      <c r="A138" s="10">
        <v>134</v>
      </c>
      <c r="B138" s="10"/>
      <c r="C138" s="19" t="s">
        <v>344</v>
      </c>
      <c r="D138" s="71">
        <f>+'8'!I138</f>
        <v>0</v>
      </c>
      <c r="E138" s="90">
        <v>0</v>
      </c>
      <c r="F138" s="46">
        <f t="shared" si="0"/>
        <v>0</v>
      </c>
      <c r="G138" s="101">
        <v>0</v>
      </c>
      <c r="H138" s="99">
        <v>0</v>
      </c>
      <c r="I138" s="46">
        <f t="shared" si="16"/>
        <v>0</v>
      </c>
      <c r="J138" s="91"/>
      <c r="K138" s="20">
        <v>50</v>
      </c>
      <c r="L138" s="72">
        <f t="shared" ref="L138:L201" si="17">+K138*J138</f>
        <v>0</v>
      </c>
      <c r="M138" s="17" t="s">
        <v>16</v>
      </c>
      <c r="N138" s="18">
        <v>0</v>
      </c>
      <c r="O138" s="23">
        <f t="shared" ref="O138:O201" si="18">SUM(L138-N138)</f>
        <v>0</v>
      </c>
      <c r="P138" s="19"/>
      <c r="Q138" s="43">
        <f t="shared" ref="Q138:Q201" si="19">+L138*P138</f>
        <v>0</v>
      </c>
    </row>
    <row r="139" spans="1:17" ht="24.6" x14ac:dyDescent="0.65">
      <c r="A139" s="10">
        <v>135</v>
      </c>
      <c r="B139" s="10"/>
      <c r="C139" s="19" t="s">
        <v>134</v>
      </c>
      <c r="D139" s="71">
        <f>+'8'!I139</f>
        <v>0</v>
      </c>
      <c r="E139" s="90">
        <v>0</v>
      </c>
      <c r="F139" s="46">
        <f t="shared" si="0"/>
        <v>0</v>
      </c>
      <c r="G139" s="101">
        <v>0</v>
      </c>
      <c r="H139" s="99">
        <v>0</v>
      </c>
      <c r="I139" s="46">
        <f t="shared" si="16"/>
        <v>0</v>
      </c>
      <c r="J139" s="91"/>
      <c r="K139" s="20">
        <v>35</v>
      </c>
      <c r="L139" s="72">
        <f t="shared" si="17"/>
        <v>0</v>
      </c>
      <c r="M139" s="17" t="s">
        <v>16</v>
      </c>
      <c r="N139" s="18">
        <v>0</v>
      </c>
      <c r="O139" s="23">
        <f t="shared" si="18"/>
        <v>0</v>
      </c>
      <c r="P139" s="19"/>
      <c r="Q139" s="43">
        <f t="shared" si="19"/>
        <v>0</v>
      </c>
    </row>
    <row r="140" spans="1:17" ht="24.6" x14ac:dyDescent="0.65">
      <c r="A140" s="10">
        <v>136</v>
      </c>
      <c r="B140" s="10" t="s">
        <v>534</v>
      </c>
      <c r="C140" s="19" t="s">
        <v>359</v>
      </c>
      <c r="D140" s="71">
        <f>+'8'!I140</f>
        <v>0</v>
      </c>
      <c r="E140" s="90">
        <v>0</v>
      </c>
      <c r="F140" s="46">
        <f t="shared" si="0"/>
        <v>0</v>
      </c>
      <c r="G140" s="101">
        <v>0</v>
      </c>
      <c r="H140" s="99">
        <v>0</v>
      </c>
      <c r="I140" s="46">
        <f t="shared" si="16"/>
        <v>0</v>
      </c>
      <c r="J140" s="91"/>
      <c r="K140" s="20">
        <v>10</v>
      </c>
      <c r="L140" s="72">
        <f t="shared" si="17"/>
        <v>0</v>
      </c>
      <c r="M140" s="17" t="s">
        <v>16</v>
      </c>
      <c r="N140" s="18">
        <v>0</v>
      </c>
      <c r="O140" s="23">
        <f t="shared" si="18"/>
        <v>0</v>
      </c>
      <c r="P140" s="19"/>
      <c r="Q140" s="43">
        <f t="shared" si="19"/>
        <v>0</v>
      </c>
    </row>
    <row r="141" spans="1:17" ht="24.6" x14ac:dyDescent="0.65">
      <c r="A141" s="10">
        <v>137</v>
      </c>
      <c r="B141" s="10"/>
      <c r="C141" s="19" t="s">
        <v>358</v>
      </c>
      <c r="D141" s="71">
        <f>+'8'!I141</f>
        <v>0</v>
      </c>
      <c r="E141" s="90">
        <v>0</v>
      </c>
      <c r="F141" s="46">
        <f t="shared" si="0"/>
        <v>0</v>
      </c>
      <c r="G141" s="101">
        <v>0</v>
      </c>
      <c r="H141" s="99">
        <v>0</v>
      </c>
      <c r="I141" s="46">
        <f t="shared" si="16"/>
        <v>0</v>
      </c>
      <c r="J141" s="91"/>
      <c r="K141" s="20">
        <v>10</v>
      </c>
      <c r="L141" s="72">
        <f t="shared" si="17"/>
        <v>0</v>
      </c>
      <c r="M141" s="17" t="s">
        <v>16</v>
      </c>
      <c r="N141" s="18">
        <v>0</v>
      </c>
      <c r="O141" s="23">
        <f t="shared" si="18"/>
        <v>0</v>
      </c>
      <c r="P141" s="19"/>
      <c r="Q141" s="43">
        <f t="shared" si="19"/>
        <v>0</v>
      </c>
    </row>
    <row r="142" spans="1:17" ht="24.6" x14ac:dyDescent="0.65">
      <c r="A142" s="10">
        <v>138</v>
      </c>
      <c r="B142" s="10"/>
      <c r="C142" s="19" t="s">
        <v>193</v>
      </c>
      <c r="D142" s="71">
        <f>+'8'!I142</f>
        <v>0</v>
      </c>
      <c r="E142" s="90">
        <v>0</v>
      </c>
      <c r="F142" s="46">
        <f t="shared" si="0"/>
        <v>0</v>
      </c>
      <c r="G142" s="101">
        <v>0</v>
      </c>
      <c r="H142" s="99">
        <v>0</v>
      </c>
      <c r="I142" s="46">
        <f t="shared" si="16"/>
        <v>0</v>
      </c>
      <c r="J142" s="91"/>
      <c r="K142" s="20">
        <v>10</v>
      </c>
      <c r="L142" s="72">
        <f t="shared" si="17"/>
        <v>0</v>
      </c>
      <c r="M142" s="17" t="s">
        <v>16</v>
      </c>
      <c r="N142" s="18">
        <v>0</v>
      </c>
      <c r="O142" s="23">
        <f t="shared" si="18"/>
        <v>0</v>
      </c>
      <c r="P142" s="19"/>
      <c r="Q142" s="43">
        <f t="shared" si="19"/>
        <v>0</v>
      </c>
    </row>
    <row r="143" spans="1:17" ht="24.6" x14ac:dyDescent="0.65">
      <c r="A143" s="10">
        <v>139</v>
      </c>
      <c r="B143" s="10"/>
      <c r="C143" s="19" t="s">
        <v>196</v>
      </c>
      <c r="D143" s="71">
        <f>+'8'!I143</f>
        <v>0</v>
      </c>
      <c r="E143" s="90">
        <v>0</v>
      </c>
      <c r="F143" s="46">
        <f t="shared" si="0"/>
        <v>0</v>
      </c>
      <c r="G143" s="101">
        <v>0</v>
      </c>
      <c r="H143" s="99">
        <v>0</v>
      </c>
      <c r="I143" s="46">
        <f t="shared" si="16"/>
        <v>0</v>
      </c>
      <c r="J143" s="91"/>
      <c r="K143" s="20">
        <v>10</v>
      </c>
      <c r="L143" s="72">
        <f t="shared" si="17"/>
        <v>0</v>
      </c>
      <c r="M143" s="17" t="s">
        <v>16</v>
      </c>
      <c r="N143" s="18">
        <v>0</v>
      </c>
      <c r="O143" s="23">
        <f t="shared" si="18"/>
        <v>0</v>
      </c>
      <c r="P143" s="19"/>
      <c r="Q143" s="43">
        <f t="shared" si="19"/>
        <v>0</v>
      </c>
    </row>
    <row r="144" spans="1:17" ht="24.6" x14ac:dyDescent="0.65">
      <c r="A144" s="10">
        <v>140</v>
      </c>
      <c r="B144" s="10"/>
      <c r="C144" s="19" t="s">
        <v>195</v>
      </c>
      <c r="D144" s="71">
        <f>+'8'!I144</f>
        <v>0</v>
      </c>
      <c r="E144" s="90">
        <v>0</v>
      </c>
      <c r="F144" s="46">
        <f t="shared" si="0"/>
        <v>0</v>
      </c>
      <c r="G144" s="101">
        <v>0</v>
      </c>
      <c r="H144" s="99">
        <v>0</v>
      </c>
      <c r="I144" s="46">
        <f t="shared" si="16"/>
        <v>0</v>
      </c>
      <c r="J144" s="91"/>
      <c r="K144" s="20">
        <v>10</v>
      </c>
      <c r="L144" s="72">
        <f t="shared" si="17"/>
        <v>0</v>
      </c>
      <c r="M144" s="17" t="s">
        <v>16</v>
      </c>
      <c r="N144" s="18">
        <v>0</v>
      </c>
      <c r="O144" s="23">
        <f t="shared" si="18"/>
        <v>0</v>
      </c>
      <c r="P144" s="19"/>
      <c r="Q144" s="43">
        <f t="shared" si="19"/>
        <v>0</v>
      </c>
    </row>
    <row r="145" spans="1:17" ht="24.75" customHeight="1" x14ac:dyDescent="0.65">
      <c r="A145" s="10">
        <v>141</v>
      </c>
      <c r="B145" s="10"/>
      <c r="C145" s="19" t="s">
        <v>197</v>
      </c>
      <c r="D145" s="71">
        <f>+'8'!I145</f>
        <v>0</v>
      </c>
      <c r="E145" s="90">
        <v>0</v>
      </c>
      <c r="F145" s="46">
        <f t="shared" si="0"/>
        <v>0</v>
      </c>
      <c r="G145" s="101">
        <v>0</v>
      </c>
      <c r="H145" s="99">
        <v>0</v>
      </c>
      <c r="I145" s="46">
        <f t="shared" si="16"/>
        <v>0</v>
      </c>
      <c r="J145" s="91"/>
      <c r="K145" s="20">
        <v>10</v>
      </c>
      <c r="L145" s="72">
        <f t="shared" si="17"/>
        <v>0</v>
      </c>
      <c r="M145" s="17" t="s">
        <v>16</v>
      </c>
      <c r="N145" s="18">
        <v>0</v>
      </c>
      <c r="O145" s="23">
        <f t="shared" si="18"/>
        <v>0</v>
      </c>
      <c r="P145" s="19"/>
      <c r="Q145" s="43">
        <f t="shared" si="19"/>
        <v>0</v>
      </c>
    </row>
    <row r="146" spans="1:17" ht="24.75" customHeight="1" x14ac:dyDescent="0.65">
      <c r="A146" s="10">
        <v>142</v>
      </c>
      <c r="B146" s="10"/>
      <c r="C146" s="19" t="s">
        <v>194</v>
      </c>
      <c r="D146" s="71">
        <f>+'8'!I146</f>
        <v>0</v>
      </c>
      <c r="E146" s="90">
        <v>0</v>
      </c>
      <c r="F146" s="46">
        <f t="shared" si="0"/>
        <v>0</v>
      </c>
      <c r="G146" s="101">
        <v>0</v>
      </c>
      <c r="H146" s="99">
        <v>0</v>
      </c>
      <c r="I146" s="46">
        <f t="shared" si="16"/>
        <v>0</v>
      </c>
      <c r="J146" s="91"/>
      <c r="K146" s="20">
        <v>10</v>
      </c>
      <c r="L146" s="72">
        <f t="shared" si="17"/>
        <v>0</v>
      </c>
      <c r="M146" s="17" t="s">
        <v>16</v>
      </c>
      <c r="N146" s="18">
        <v>0</v>
      </c>
      <c r="O146" s="23">
        <f t="shared" si="18"/>
        <v>0</v>
      </c>
      <c r="P146" s="19"/>
      <c r="Q146" s="43">
        <f t="shared" si="19"/>
        <v>0</v>
      </c>
    </row>
    <row r="147" spans="1:17" ht="24.75" customHeight="1" x14ac:dyDescent="0.65">
      <c r="A147" s="10">
        <v>143</v>
      </c>
      <c r="B147" s="10"/>
      <c r="C147" s="19" t="s">
        <v>291</v>
      </c>
      <c r="D147" s="71">
        <f>+'8'!I147</f>
        <v>0</v>
      </c>
      <c r="E147" s="90">
        <v>0</v>
      </c>
      <c r="F147" s="46">
        <f t="shared" si="0"/>
        <v>0</v>
      </c>
      <c r="G147" s="101">
        <v>0</v>
      </c>
      <c r="H147" s="99">
        <v>0</v>
      </c>
      <c r="I147" s="46">
        <f t="shared" si="16"/>
        <v>0</v>
      </c>
      <c r="J147" s="91"/>
      <c r="K147" s="20">
        <v>10</v>
      </c>
      <c r="L147" s="72">
        <f t="shared" si="17"/>
        <v>0</v>
      </c>
      <c r="M147" s="17" t="s">
        <v>16</v>
      </c>
      <c r="N147" s="18">
        <v>0</v>
      </c>
      <c r="O147" s="23">
        <f t="shared" si="18"/>
        <v>0</v>
      </c>
      <c r="P147" s="19"/>
      <c r="Q147" s="43">
        <f t="shared" si="19"/>
        <v>0</v>
      </c>
    </row>
    <row r="148" spans="1:17" ht="24.75" customHeight="1" x14ac:dyDescent="0.65">
      <c r="A148" s="10">
        <v>144</v>
      </c>
      <c r="B148" s="10"/>
      <c r="C148" s="19" t="s">
        <v>141</v>
      </c>
      <c r="D148" s="71">
        <f>+'8'!I148</f>
        <v>0</v>
      </c>
      <c r="E148" s="90">
        <v>0</v>
      </c>
      <c r="F148" s="46">
        <f t="shared" ref="F148:F211" si="20">D148+E148</f>
        <v>0</v>
      </c>
      <c r="G148" s="101">
        <v>0</v>
      </c>
      <c r="H148" s="99">
        <v>0</v>
      </c>
      <c r="I148" s="46">
        <f t="shared" si="16"/>
        <v>0</v>
      </c>
      <c r="J148" s="91"/>
      <c r="K148" s="20">
        <v>40</v>
      </c>
      <c r="L148" s="72">
        <f t="shared" si="17"/>
        <v>0</v>
      </c>
      <c r="M148" s="17" t="s">
        <v>16</v>
      </c>
      <c r="N148" s="18">
        <v>0</v>
      </c>
      <c r="O148" s="23">
        <f t="shared" si="18"/>
        <v>0</v>
      </c>
      <c r="P148" s="19"/>
      <c r="Q148" s="43">
        <f t="shared" si="19"/>
        <v>0</v>
      </c>
    </row>
    <row r="149" spans="1:17" ht="24.75" customHeight="1" x14ac:dyDescent="0.65">
      <c r="A149" s="10">
        <v>145</v>
      </c>
      <c r="B149" s="10"/>
      <c r="C149" s="19" t="s">
        <v>142</v>
      </c>
      <c r="D149" s="71">
        <f>+'8'!I149</f>
        <v>0</v>
      </c>
      <c r="E149" s="90">
        <v>0</v>
      </c>
      <c r="F149" s="46">
        <f t="shared" si="20"/>
        <v>0</v>
      </c>
      <c r="G149" s="101">
        <v>0</v>
      </c>
      <c r="H149" s="99">
        <v>0</v>
      </c>
      <c r="I149" s="46">
        <f t="shared" si="16"/>
        <v>0</v>
      </c>
      <c r="J149" s="91"/>
      <c r="K149" s="20">
        <v>50</v>
      </c>
      <c r="L149" s="72">
        <f t="shared" si="17"/>
        <v>0</v>
      </c>
      <c r="M149" s="17" t="s">
        <v>16</v>
      </c>
      <c r="N149" s="18">
        <v>0</v>
      </c>
      <c r="O149" s="23">
        <f t="shared" si="18"/>
        <v>0</v>
      </c>
      <c r="P149" s="19"/>
      <c r="Q149" s="43">
        <f t="shared" si="19"/>
        <v>0</v>
      </c>
    </row>
    <row r="150" spans="1:17" ht="24.6" x14ac:dyDescent="0.65">
      <c r="A150" s="10">
        <v>146</v>
      </c>
      <c r="B150" s="10"/>
      <c r="C150" s="19" t="s">
        <v>135</v>
      </c>
      <c r="D150" s="71">
        <f>+'8'!I150</f>
        <v>0</v>
      </c>
      <c r="E150" s="90">
        <v>0</v>
      </c>
      <c r="F150" s="46">
        <f t="shared" si="20"/>
        <v>0</v>
      </c>
      <c r="G150" s="101">
        <v>0</v>
      </c>
      <c r="H150" s="99">
        <v>0</v>
      </c>
      <c r="I150" s="46">
        <f t="shared" si="16"/>
        <v>0</v>
      </c>
      <c r="J150" s="91"/>
      <c r="K150" s="20">
        <v>55</v>
      </c>
      <c r="L150" s="72">
        <f t="shared" si="17"/>
        <v>0</v>
      </c>
      <c r="M150" s="17" t="s">
        <v>16</v>
      </c>
      <c r="N150" s="18">
        <v>0</v>
      </c>
      <c r="O150" s="23">
        <f t="shared" si="18"/>
        <v>0</v>
      </c>
      <c r="P150" s="19"/>
      <c r="Q150" s="43">
        <f t="shared" si="19"/>
        <v>0</v>
      </c>
    </row>
    <row r="151" spans="1:17" ht="24.6" x14ac:dyDescent="0.65">
      <c r="A151" s="10">
        <v>147</v>
      </c>
      <c r="B151" s="10"/>
      <c r="C151" s="19" t="s">
        <v>144</v>
      </c>
      <c r="D151" s="71">
        <f>+'8'!I151</f>
        <v>0</v>
      </c>
      <c r="E151" s="90">
        <v>0</v>
      </c>
      <c r="F151" s="46">
        <f t="shared" si="20"/>
        <v>0</v>
      </c>
      <c r="G151" s="101">
        <v>0</v>
      </c>
      <c r="H151" s="99">
        <v>0</v>
      </c>
      <c r="I151" s="46">
        <f t="shared" si="16"/>
        <v>0</v>
      </c>
      <c r="J151" s="91"/>
      <c r="K151" s="20">
        <v>55</v>
      </c>
      <c r="L151" s="72">
        <f t="shared" si="17"/>
        <v>0</v>
      </c>
      <c r="M151" s="17" t="s">
        <v>16</v>
      </c>
      <c r="N151" s="18">
        <v>0</v>
      </c>
      <c r="O151" s="23">
        <f t="shared" si="18"/>
        <v>0</v>
      </c>
      <c r="P151" s="19"/>
      <c r="Q151" s="43">
        <f t="shared" si="19"/>
        <v>0</v>
      </c>
    </row>
    <row r="152" spans="1:17" ht="24.6" x14ac:dyDescent="0.65">
      <c r="A152" s="10">
        <v>148</v>
      </c>
      <c r="B152" s="10"/>
      <c r="C152" s="19" t="s">
        <v>143</v>
      </c>
      <c r="D152" s="71">
        <f>+'8'!I152</f>
        <v>0</v>
      </c>
      <c r="E152" s="90">
        <v>0</v>
      </c>
      <c r="F152" s="46">
        <f t="shared" si="20"/>
        <v>0</v>
      </c>
      <c r="G152" s="101">
        <v>0</v>
      </c>
      <c r="H152" s="99">
        <v>0</v>
      </c>
      <c r="I152" s="46">
        <f t="shared" si="16"/>
        <v>0</v>
      </c>
      <c r="J152" s="91"/>
      <c r="K152" s="20">
        <v>55</v>
      </c>
      <c r="L152" s="72">
        <f t="shared" si="17"/>
        <v>0</v>
      </c>
      <c r="M152" s="17" t="s">
        <v>16</v>
      </c>
      <c r="N152" s="18">
        <v>0</v>
      </c>
      <c r="O152" s="23">
        <f t="shared" si="18"/>
        <v>0</v>
      </c>
      <c r="P152" s="19"/>
      <c r="Q152" s="43">
        <f t="shared" si="19"/>
        <v>0</v>
      </c>
    </row>
    <row r="153" spans="1:17" ht="24.6" x14ac:dyDescent="0.65">
      <c r="A153" s="10">
        <v>149</v>
      </c>
      <c r="B153" s="10"/>
      <c r="C153" s="19" t="s">
        <v>137</v>
      </c>
      <c r="D153" s="71">
        <f>+'8'!I153</f>
        <v>0</v>
      </c>
      <c r="E153" s="90">
        <v>0</v>
      </c>
      <c r="F153" s="46">
        <f t="shared" si="20"/>
        <v>0</v>
      </c>
      <c r="G153" s="101">
        <v>0</v>
      </c>
      <c r="H153" s="99">
        <v>0</v>
      </c>
      <c r="I153" s="46">
        <f t="shared" si="16"/>
        <v>0</v>
      </c>
      <c r="J153" s="91"/>
      <c r="K153" s="20">
        <v>30</v>
      </c>
      <c r="L153" s="72">
        <f t="shared" si="17"/>
        <v>0</v>
      </c>
      <c r="M153" s="17" t="s">
        <v>16</v>
      </c>
      <c r="N153" s="18">
        <v>0</v>
      </c>
      <c r="O153" s="23">
        <f t="shared" si="18"/>
        <v>0</v>
      </c>
      <c r="P153" s="19"/>
      <c r="Q153" s="43">
        <f t="shared" si="19"/>
        <v>0</v>
      </c>
    </row>
    <row r="154" spans="1:17" ht="24.6" x14ac:dyDescent="0.65">
      <c r="A154" s="10">
        <v>150</v>
      </c>
      <c r="B154" s="10" t="s">
        <v>530</v>
      </c>
      <c r="C154" s="19" t="s">
        <v>292</v>
      </c>
      <c r="D154" s="71">
        <f>+'8'!I154</f>
        <v>0</v>
      </c>
      <c r="E154" s="90">
        <v>0</v>
      </c>
      <c r="F154" s="46">
        <f t="shared" si="20"/>
        <v>0</v>
      </c>
      <c r="G154" s="101">
        <v>0</v>
      </c>
      <c r="H154" s="99">
        <v>0</v>
      </c>
      <c r="I154" s="46">
        <f t="shared" si="16"/>
        <v>0</v>
      </c>
      <c r="J154" s="91"/>
      <c r="K154" s="20">
        <v>25</v>
      </c>
      <c r="L154" s="72">
        <f t="shared" si="17"/>
        <v>0</v>
      </c>
      <c r="M154" s="17" t="s">
        <v>16</v>
      </c>
      <c r="N154" s="18">
        <v>0</v>
      </c>
      <c r="O154" s="23">
        <f t="shared" si="18"/>
        <v>0</v>
      </c>
      <c r="P154" s="19"/>
      <c r="Q154" s="43">
        <f t="shared" si="19"/>
        <v>0</v>
      </c>
    </row>
    <row r="155" spans="1:17" ht="24.6" x14ac:dyDescent="0.65">
      <c r="A155" s="10">
        <v>151</v>
      </c>
      <c r="B155" s="10" t="s">
        <v>535</v>
      </c>
      <c r="C155" s="19" t="s">
        <v>293</v>
      </c>
      <c r="D155" s="71">
        <f>+'8'!I155</f>
        <v>0</v>
      </c>
      <c r="E155" s="90">
        <v>0</v>
      </c>
      <c r="F155" s="46">
        <f t="shared" si="20"/>
        <v>0</v>
      </c>
      <c r="G155" s="101">
        <v>0</v>
      </c>
      <c r="H155" s="99">
        <v>0</v>
      </c>
      <c r="I155" s="46">
        <f t="shared" si="16"/>
        <v>0</v>
      </c>
      <c r="J155" s="91"/>
      <c r="K155" s="20">
        <v>25</v>
      </c>
      <c r="L155" s="72">
        <f t="shared" si="17"/>
        <v>0</v>
      </c>
      <c r="M155" s="17" t="s">
        <v>16</v>
      </c>
      <c r="N155" s="18">
        <v>0</v>
      </c>
      <c r="O155" s="23">
        <f t="shared" si="18"/>
        <v>0</v>
      </c>
      <c r="P155" s="19"/>
      <c r="Q155" s="43">
        <f t="shared" si="19"/>
        <v>0</v>
      </c>
    </row>
    <row r="156" spans="1:17" ht="24.6" x14ac:dyDescent="0.65">
      <c r="A156" s="10">
        <v>152</v>
      </c>
      <c r="B156" s="10"/>
      <c r="C156" s="19" t="s">
        <v>294</v>
      </c>
      <c r="D156" s="71">
        <f>+'8'!I156</f>
        <v>0</v>
      </c>
      <c r="E156" s="90">
        <v>0</v>
      </c>
      <c r="F156" s="46">
        <f t="shared" si="20"/>
        <v>0</v>
      </c>
      <c r="G156" s="101">
        <v>0</v>
      </c>
      <c r="H156" s="99">
        <v>0</v>
      </c>
      <c r="I156" s="46">
        <f t="shared" si="16"/>
        <v>0</v>
      </c>
      <c r="J156" s="91"/>
      <c r="K156" s="20">
        <v>55</v>
      </c>
      <c r="L156" s="72">
        <f t="shared" si="17"/>
        <v>0</v>
      </c>
      <c r="M156" s="17" t="s">
        <v>16</v>
      </c>
      <c r="N156" s="18">
        <v>0</v>
      </c>
      <c r="O156" s="23">
        <f t="shared" si="18"/>
        <v>0</v>
      </c>
      <c r="P156" s="19"/>
      <c r="Q156" s="43">
        <f t="shared" si="19"/>
        <v>0</v>
      </c>
    </row>
    <row r="157" spans="1:17" ht="24.6" x14ac:dyDescent="0.65">
      <c r="A157" s="10">
        <v>153</v>
      </c>
      <c r="B157" s="10" t="s">
        <v>536</v>
      </c>
      <c r="C157" s="19" t="s">
        <v>295</v>
      </c>
      <c r="D157" s="71">
        <f>+'8'!I157</f>
        <v>0</v>
      </c>
      <c r="E157" s="90">
        <v>0</v>
      </c>
      <c r="F157" s="46">
        <f t="shared" si="20"/>
        <v>0</v>
      </c>
      <c r="G157" s="101">
        <v>0</v>
      </c>
      <c r="H157" s="99">
        <v>0</v>
      </c>
      <c r="I157" s="46">
        <f t="shared" si="16"/>
        <v>0</v>
      </c>
      <c r="J157" s="91"/>
      <c r="K157" s="20">
        <v>50</v>
      </c>
      <c r="L157" s="72">
        <f t="shared" si="17"/>
        <v>0</v>
      </c>
      <c r="M157" s="17" t="s">
        <v>16</v>
      </c>
      <c r="N157" s="18">
        <v>0</v>
      </c>
      <c r="O157" s="23">
        <f t="shared" si="18"/>
        <v>0</v>
      </c>
      <c r="P157" s="19"/>
      <c r="Q157" s="43">
        <f t="shared" si="19"/>
        <v>0</v>
      </c>
    </row>
    <row r="158" spans="1:17" ht="24.6" x14ac:dyDescent="0.65">
      <c r="A158" s="10">
        <v>154</v>
      </c>
      <c r="B158" s="10"/>
      <c r="C158" s="19" t="s">
        <v>363</v>
      </c>
      <c r="D158" s="71">
        <f>+'8'!I158</f>
        <v>0</v>
      </c>
      <c r="E158" s="90">
        <v>0</v>
      </c>
      <c r="F158" s="46">
        <f t="shared" si="20"/>
        <v>0</v>
      </c>
      <c r="G158" s="101">
        <v>0</v>
      </c>
      <c r="H158" s="99">
        <v>0</v>
      </c>
      <c r="I158" s="46">
        <f t="shared" si="16"/>
        <v>0</v>
      </c>
      <c r="J158" s="91"/>
      <c r="K158" s="20">
        <v>65</v>
      </c>
      <c r="L158" s="72">
        <f t="shared" si="17"/>
        <v>0</v>
      </c>
      <c r="M158" s="17" t="s">
        <v>16</v>
      </c>
      <c r="N158" s="18">
        <v>0</v>
      </c>
      <c r="O158" s="23">
        <f t="shared" si="18"/>
        <v>0</v>
      </c>
      <c r="P158" s="19"/>
      <c r="Q158" s="43">
        <f t="shared" si="19"/>
        <v>0</v>
      </c>
    </row>
    <row r="159" spans="1:17" ht="24.6" x14ac:dyDescent="0.65">
      <c r="A159" s="10">
        <v>155</v>
      </c>
      <c r="B159" s="10"/>
      <c r="C159" s="19" t="s">
        <v>364</v>
      </c>
      <c r="D159" s="71">
        <f>+'8'!I159</f>
        <v>0</v>
      </c>
      <c r="E159" s="90">
        <v>0</v>
      </c>
      <c r="F159" s="46">
        <f t="shared" si="20"/>
        <v>0</v>
      </c>
      <c r="G159" s="101">
        <v>0</v>
      </c>
      <c r="H159" s="99">
        <v>0</v>
      </c>
      <c r="I159" s="46">
        <f t="shared" si="16"/>
        <v>0</v>
      </c>
      <c r="J159" s="91"/>
      <c r="K159" s="20">
        <v>50</v>
      </c>
      <c r="L159" s="72">
        <f t="shared" si="17"/>
        <v>0</v>
      </c>
      <c r="M159" s="17" t="s">
        <v>16</v>
      </c>
      <c r="N159" s="18">
        <v>0</v>
      </c>
      <c r="O159" s="23">
        <f t="shared" si="18"/>
        <v>0</v>
      </c>
      <c r="P159" s="19"/>
      <c r="Q159" s="43">
        <f t="shared" si="19"/>
        <v>0</v>
      </c>
    </row>
    <row r="160" spans="1:17" ht="24.6" x14ac:dyDescent="0.65">
      <c r="A160" s="10">
        <v>156</v>
      </c>
      <c r="B160" s="10"/>
      <c r="C160" s="19" t="s">
        <v>365</v>
      </c>
      <c r="D160" s="71">
        <f>+'8'!I160</f>
        <v>0</v>
      </c>
      <c r="E160" s="90">
        <v>0</v>
      </c>
      <c r="F160" s="46">
        <f t="shared" si="20"/>
        <v>0</v>
      </c>
      <c r="G160" s="101">
        <v>0</v>
      </c>
      <c r="H160" s="99">
        <v>0</v>
      </c>
      <c r="I160" s="46">
        <f t="shared" si="16"/>
        <v>0</v>
      </c>
      <c r="J160" s="91"/>
      <c r="K160" s="20">
        <v>50</v>
      </c>
      <c r="L160" s="72">
        <f t="shared" si="17"/>
        <v>0</v>
      </c>
      <c r="M160" s="17" t="s">
        <v>16</v>
      </c>
      <c r="N160" s="18">
        <v>0</v>
      </c>
      <c r="O160" s="23">
        <f t="shared" si="18"/>
        <v>0</v>
      </c>
      <c r="P160" s="19"/>
      <c r="Q160" s="43">
        <f t="shared" si="19"/>
        <v>0</v>
      </c>
    </row>
    <row r="161" spans="1:17" ht="24.6" x14ac:dyDescent="0.65">
      <c r="A161" s="10">
        <v>157</v>
      </c>
      <c r="B161" s="10"/>
      <c r="C161" s="19" t="s">
        <v>366</v>
      </c>
      <c r="D161" s="71">
        <f>+'8'!I161</f>
        <v>0</v>
      </c>
      <c r="E161" s="90">
        <v>0</v>
      </c>
      <c r="F161" s="46">
        <f t="shared" si="20"/>
        <v>0</v>
      </c>
      <c r="G161" s="101">
        <v>0</v>
      </c>
      <c r="H161" s="99">
        <v>0</v>
      </c>
      <c r="I161" s="46">
        <f t="shared" si="16"/>
        <v>0</v>
      </c>
      <c r="J161" s="91"/>
      <c r="K161" s="20">
        <v>60</v>
      </c>
      <c r="L161" s="72">
        <f t="shared" si="17"/>
        <v>0</v>
      </c>
      <c r="M161" s="17" t="s">
        <v>16</v>
      </c>
      <c r="N161" s="18">
        <v>0</v>
      </c>
      <c r="O161" s="23">
        <f t="shared" si="18"/>
        <v>0</v>
      </c>
      <c r="P161" s="19"/>
      <c r="Q161" s="43">
        <f t="shared" si="19"/>
        <v>0</v>
      </c>
    </row>
    <row r="162" spans="1:17" ht="24.6" x14ac:dyDescent="0.65">
      <c r="A162" s="10">
        <v>158</v>
      </c>
      <c r="B162" s="10"/>
      <c r="C162" s="19" t="s">
        <v>367</v>
      </c>
      <c r="D162" s="71">
        <f>+'8'!I162</f>
        <v>0</v>
      </c>
      <c r="E162" s="90">
        <v>0</v>
      </c>
      <c r="F162" s="46">
        <f t="shared" si="20"/>
        <v>0</v>
      </c>
      <c r="G162" s="101">
        <v>0</v>
      </c>
      <c r="H162" s="99">
        <v>0</v>
      </c>
      <c r="I162" s="46">
        <f t="shared" si="16"/>
        <v>0</v>
      </c>
      <c r="J162" s="91"/>
      <c r="K162" s="20">
        <v>60</v>
      </c>
      <c r="L162" s="72">
        <f t="shared" si="17"/>
        <v>0</v>
      </c>
      <c r="M162" s="17" t="s">
        <v>16</v>
      </c>
      <c r="N162" s="18">
        <v>0</v>
      </c>
      <c r="O162" s="23">
        <f t="shared" si="18"/>
        <v>0</v>
      </c>
      <c r="P162" s="19"/>
      <c r="Q162" s="43">
        <f t="shared" si="19"/>
        <v>0</v>
      </c>
    </row>
    <row r="163" spans="1:17" ht="24.6" x14ac:dyDescent="0.65">
      <c r="A163" s="10">
        <v>159</v>
      </c>
      <c r="B163" s="10"/>
      <c r="C163" s="19" t="s">
        <v>360</v>
      </c>
      <c r="D163" s="71">
        <f>+'8'!I163</f>
        <v>0</v>
      </c>
      <c r="E163" s="90">
        <v>0</v>
      </c>
      <c r="F163" s="46">
        <f t="shared" si="20"/>
        <v>0</v>
      </c>
      <c r="G163" s="101">
        <v>0</v>
      </c>
      <c r="H163" s="99">
        <v>0</v>
      </c>
      <c r="I163" s="46">
        <f t="shared" si="16"/>
        <v>0</v>
      </c>
      <c r="J163" s="91"/>
      <c r="K163" s="20">
        <v>40</v>
      </c>
      <c r="L163" s="72">
        <f t="shared" si="17"/>
        <v>0</v>
      </c>
      <c r="M163" s="17" t="s">
        <v>16</v>
      </c>
      <c r="N163" s="18">
        <v>0</v>
      </c>
      <c r="O163" s="23">
        <f t="shared" si="18"/>
        <v>0</v>
      </c>
      <c r="P163" s="19"/>
      <c r="Q163" s="43">
        <f t="shared" si="19"/>
        <v>0</v>
      </c>
    </row>
    <row r="164" spans="1:17" ht="24.6" x14ac:dyDescent="0.65">
      <c r="A164" s="10">
        <v>160</v>
      </c>
      <c r="B164" s="10"/>
      <c r="C164" s="19" t="s">
        <v>148</v>
      </c>
      <c r="D164" s="71">
        <f>+'8'!I164</f>
        <v>0</v>
      </c>
      <c r="E164" s="90">
        <v>0</v>
      </c>
      <c r="F164" s="46">
        <f t="shared" si="20"/>
        <v>0</v>
      </c>
      <c r="G164" s="101">
        <v>0</v>
      </c>
      <c r="H164" s="99">
        <v>0</v>
      </c>
      <c r="I164" s="46">
        <f t="shared" si="16"/>
        <v>0</v>
      </c>
      <c r="J164" s="91"/>
      <c r="K164" s="20">
        <v>45</v>
      </c>
      <c r="L164" s="72">
        <f t="shared" si="17"/>
        <v>0</v>
      </c>
      <c r="M164" s="17" t="s">
        <v>16</v>
      </c>
      <c r="N164" s="18">
        <v>0</v>
      </c>
      <c r="O164" s="23">
        <f t="shared" si="18"/>
        <v>0</v>
      </c>
      <c r="P164" s="19"/>
      <c r="Q164" s="43">
        <f t="shared" si="19"/>
        <v>0</v>
      </c>
    </row>
    <row r="165" spans="1:17" ht="24.6" x14ac:dyDescent="0.65">
      <c r="A165" s="10">
        <v>161</v>
      </c>
      <c r="B165" s="10"/>
      <c r="C165" s="19" t="s">
        <v>149</v>
      </c>
      <c r="D165" s="71">
        <f>+'8'!I165</f>
        <v>0</v>
      </c>
      <c r="E165" s="90">
        <v>0</v>
      </c>
      <c r="F165" s="46">
        <f t="shared" si="20"/>
        <v>0</v>
      </c>
      <c r="G165" s="101">
        <v>0</v>
      </c>
      <c r="H165" s="99">
        <v>0</v>
      </c>
      <c r="I165" s="46">
        <f t="shared" si="16"/>
        <v>0</v>
      </c>
      <c r="J165" s="91"/>
      <c r="K165" s="20">
        <v>45</v>
      </c>
      <c r="L165" s="72">
        <f t="shared" si="17"/>
        <v>0</v>
      </c>
      <c r="M165" s="17" t="s">
        <v>16</v>
      </c>
      <c r="N165" s="18">
        <v>0</v>
      </c>
      <c r="O165" s="23">
        <f t="shared" si="18"/>
        <v>0</v>
      </c>
      <c r="P165" s="19"/>
      <c r="Q165" s="43">
        <f t="shared" si="19"/>
        <v>0</v>
      </c>
    </row>
    <row r="166" spans="1:17" ht="24.6" x14ac:dyDescent="0.65">
      <c r="A166" s="10">
        <v>162</v>
      </c>
      <c r="B166" s="10"/>
      <c r="C166" s="19" t="s">
        <v>150</v>
      </c>
      <c r="D166" s="71">
        <f>+'8'!I166</f>
        <v>0</v>
      </c>
      <c r="E166" s="90">
        <v>0</v>
      </c>
      <c r="F166" s="46">
        <f t="shared" si="20"/>
        <v>0</v>
      </c>
      <c r="G166" s="101">
        <v>0</v>
      </c>
      <c r="H166" s="99">
        <v>0</v>
      </c>
      <c r="I166" s="46">
        <f t="shared" si="16"/>
        <v>0</v>
      </c>
      <c r="J166" s="91"/>
      <c r="K166" s="20">
        <v>45</v>
      </c>
      <c r="L166" s="72">
        <f t="shared" si="17"/>
        <v>0</v>
      </c>
      <c r="M166" s="17" t="s">
        <v>16</v>
      </c>
      <c r="N166" s="18">
        <v>0</v>
      </c>
      <c r="O166" s="23">
        <f t="shared" si="18"/>
        <v>0</v>
      </c>
      <c r="P166" s="19"/>
      <c r="Q166" s="43">
        <f t="shared" si="19"/>
        <v>0</v>
      </c>
    </row>
    <row r="167" spans="1:17" ht="24.6" x14ac:dyDescent="0.65">
      <c r="A167" s="10">
        <v>163</v>
      </c>
      <c r="B167" s="10"/>
      <c r="C167" s="19" t="s">
        <v>151</v>
      </c>
      <c r="D167" s="71">
        <f>+'8'!I167</f>
        <v>0</v>
      </c>
      <c r="E167" s="90">
        <v>0</v>
      </c>
      <c r="F167" s="46">
        <f t="shared" si="20"/>
        <v>0</v>
      </c>
      <c r="G167" s="101">
        <v>0</v>
      </c>
      <c r="H167" s="99">
        <v>0</v>
      </c>
      <c r="I167" s="46">
        <f t="shared" si="16"/>
        <v>0</v>
      </c>
      <c r="J167" s="91"/>
      <c r="K167" s="20">
        <v>45</v>
      </c>
      <c r="L167" s="72">
        <f t="shared" si="17"/>
        <v>0</v>
      </c>
      <c r="M167" s="17" t="s">
        <v>16</v>
      </c>
      <c r="N167" s="18">
        <v>0</v>
      </c>
      <c r="O167" s="23">
        <f t="shared" si="18"/>
        <v>0</v>
      </c>
      <c r="P167" s="19"/>
      <c r="Q167" s="43">
        <f t="shared" si="19"/>
        <v>0</v>
      </c>
    </row>
    <row r="168" spans="1:17" ht="24.6" x14ac:dyDescent="0.65">
      <c r="A168" s="10">
        <v>164</v>
      </c>
      <c r="B168" s="10"/>
      <c r="C168" s="19" t="s">
        <v>152</v>
      </c>
      <c r="D168" s="71">
        <f>+'8'!I168</f>
        <v>0</v>
      </c>
      <c r="E168" s="90">
        <v>0</v>
      </c>
      <c r="F168" s="46">
        <f t="shared" si="20"/>
        <v>0</v>
      </c>
      <c r="G168" s="101">
        <v>0</v>
      </c>
      <c r="H168" s="99">
        <v>0</v>
      </c>
      <c r="I168" s="46">
        <f t="shared" si="16"/>
        <v>0</v>
      </c>
      <c r="J168" s="91"/>
      <c r="K168" s="20">
        <v>45</v>
      </c>
      <c r="L168" s="72">
        <f t="shared" si="17"/>
        <v>0</v>
      </c>
      <c r="M168" s="17" t="s">
        <v>16</v>
      </c>
      <c r="N168" s="18">
        <v>0</v>
      </c>
      <c r="O168" s="23">
        <f t="shared" si="18"/>
        <v>0</v>
      </c>
      <c r="P168" s="19"/>
      <c r="Q168" s="43">
        <f t="shared" si="19"/>
        <v>0</v>
      </c>
    </row>
    <row r="169" spans="1:17" ht="24.6" x14ac:dyDescent="0.65">
      <c r="A169" s="10">
        <v>165</v>
      </c>
      <c r="B169" s="10"/>
      <c r="C169" s="19" t="s">
        <v>153</v>
      </c>
      <c r="D169" s="71">
        <f>+'8'!I169</f>
        <v>0</v>
      </c>
      <c r="E169" s="90">
        <v>0</v>
      </c>
      <c r="F169" s="46">
        <f t="shared" si="20"/>
        <v>0</v>
      </c>
      <c r="G169" s="101">
        <v>0</v>
      </c>
      <c r="H169" s="99">
        <v>0</v>
      </c>
      <c r="I169" s="46">
        <f t="shared" si="16"/>
        <v>0</v>
      </c>
      <c r="J169" s="91"/>
      <c r="K169" s="20">
        <v>45</v>
      </c>
      <c r="L169" s="72">
        <f t="shared" si="17"/>
        <v>0</v>
      </c>
      <c r="M169" s="17" t="s">
        <v>16</v>
      </c>
      <c r="N169" s="18">
        <v>0</v>
      </c>
      <c r="O169" s="23">
        <f t="shared" si="18"/>
        <v>0</v>
      </c>
      <c r="P169" s="19"/>
      <c r="Q169" s="43">
        <f t="shared" si="19"/>
        <v>0</v>
      </c>
    </row>
    <row r="170" spans="1:17" ht="24.6" x14ac:dyDescent="0.65">
      <c r="A170" s="10">
        <v>166</v>
      </c>
      <c r="B170" s="10"/>
      <c r="C170" s="19" t="s">
        <v>118</v>
      </c>
      <c r="D170" s="71">
        <f>+'8'!I170</f>
        <v>0</v>
      </c>
      <c r="E170" s="90">
        <v>0</v>
      </c>
      <c r="F170" s="46">
        <f t="shared" si="20"/>
        <v>0</v>
      </c>
      <c r="G170" s="101">
        <v>0</v>
      </c>
      <c r="H170" s="99">
        <v>0</v>
      </c>
      <c r="I170" s="46">
        <f t="shared" si="16"/>
        <v>0</v>
      </c>
      <c r="J170" s="91"/>
      <c r="K170" s="20">
        <v>100</v>
      </c>
      <c r="L170" s="72">
        <f t="shared" si="17"/>
        <v>0</v>
      </c>
      <c r="M170" s="17" t="s">
        <v>16</v>
      </c>
      <c r="N170" s="18">
        <v>0</v>
      </c>
      <c r="O170" s="23">
        <f t="shared" si="18"/>
        <v>0</v>
      </c>
      <c r="P170" s="19"/>
      <c r="Q170" s="43">
        <f t="shared" si="19"/>
        <v>0</v>
      </c>
    </row>
    <row r="171" spans="1:17" ht="24.6" x14ac:dyDescent="0.65">
      <c r="A171" s="10">
        <v>167</v>
      </c>
      <c r="B171" s="10"/>
      <c r="C171" s="19" t="s">
        <v>112</v>
      </c>
      <c r="D171" s="71">
        <f>+'8'!I171</f>
        <v>0</v>
      </c>
      <c r="E171" s="90">
        <v>0</v>
      </c>
      <c r="F171" s="46">
        <f t="shared" si="20"/>
        <v>0</v>
      </c>
      <c r="G171" s="101">
        <v>0</v>
      </c>
      <c r="H171" s="99">
        <v>0</v>
      </c>
      <c r="I171" s="46">
        <f t="shared" si="16"/>
        <v>0</v>
      </c>
      <c r="J171" s="91"/>
      <c r="K171" s="20">
        <v>55</v>
      </c>
      <c r="L171" s="72">
        <f t="shared" si="17"/>
        <v>0</v>
      </c>
      <c r="M171" s="17" t="s">
        <v>16</v>
      </c>
      <c r="N171" s="18">
        <v>0</v>
      </c>
      <c r="O171" s="23">
        <f t="shared" si="18"/>
        <v>0</v>
      </c>
      <c r="P171" s="19"/>
      <c r="Q171" s="43">
        <f t="shared" si="19"/>
        <v>0</v>
      </c>
    </row>
    <row r="172" spans="1:17" ht="24.6" x14ac:dyDescent="0.65">
      <c r="A172" s="10">
        <v>168</v>
      </c>
      <c r="B172" s="10"/>
      <c r="C172" s="19" t="s">
        <v>120</v>
      </c>
      <c r="D172" s="71">
        <f>+'8'!I172</f>
        <v>0</v>
      </c>
      <c r="E172" s="90">
        <v>0</v>
      </c>
      <c r="F172" s="46">
        <f t="shared" si="20"/>
        <v>0</v>
      </c>
      <c r="G172" s="101">
        <v>0</v>
      </c>
      <c r="H172" s="99">
        <v>0</v>
      </c>
      <c r="I172" s="46">
        <f t="shared" si="16"/>
        <v>0</v>
      </c>
      <c r="J172" s="91"/>
      <c r="K172" s="20">
        <v>80</v>
      </c>
      <c r="L172" s="72">
        <f t="shared" si="17"/>
        <v>0</v>
      </c>
      <c r="M172" s="17" t="s">
        <v>16</v>
      </c>
      <c r="N172" s="18">
        <v>0</v>
      </c>
      <c r="O172" s="23">
        <f t="shared" si="18"/>
        <v>0</v>
      </c>
      <c r="P172" s="19"/>
      <c r="Q172" s="43">
        <f t="shared" si="19"/>
        <v>0</v>
      </c>
    </row>
    <row r="173" spans="1:17" ht="24.6" x14ac:dyDescent="0.65">
      <c r="A173" s="10">
        <v>169</v>
      </c>
      <c r="B173" s="10"/>
      <c r="C173" s="19" t="s">
        <v>139</v>
      </c>
      <c r="D173" s="71">
        <f>+'8'!I173</f>
        <v>0</v>
      </c>
      <c r="E173" s="90">
        <v>0</v>
      </c>
      <c r="F173" s="46">
        <f t="shared" si="20"/>
        <v>0</v>
      </c>
      <c r="G173" s="101">
        <v>0</v>
      </c>
      <c r="H173" s="99">
        <v>0</v>
      </c>
      <c r="I173" s="46">
        <f t="shared" si="16"/>
        <v>0</v>
      </c>
      <c r="J173" s="91"/>
      <c r="K173" s="20">
        <v>10</v>
      </c>
      <c r="L173" s="72">
        <f t="shared" si="17"/>
        <v>0</v>
      </c>
      <c r="M173" s="17" t="s">
        <v>16</v>
      </c>
      <c r="N173" s="18">
        <v>0</v>
      </c>
      <c r="O173" s="23">
        <f t="shared" si="18"/>
        <v>0</v>
      </c>
      <c r="P173" s="19"/>
      <c r="Q173" s="43">
        <f t="shared" si="19"/>
        <v>0</v>
      </c>
    </row>
    <row r="174" spans="1:17" ht="24.6" x14ac:dyDescent="0.65">
      <c r="A174" s="10">
        <v>170</v>
      </c>
      <c r="B174" s="10"/>
      <c r="C174" s="19" t="s">
        <v>261</v>
      </c>
      <c r="D174" s="71">
        <f>+'8'!I174</f>
        <v>0</v>
      </c>
      <c r="E174" s="90">
        <v>0</v>
      </c>
      <c r="F174" s="46">
        <f t="shared" si="20"/>
        <v>0</v>
      </c>
      <c r="G174" s="101">
        <v>0</v>
      </c>
      <c r="H174" s="99">
        <v>0</v>
      </c>
      <c r="I174" s="46">
        <f t="shared" si="16"/>
        <v>0</v>
      </c>
      <c r="J174" s="91"/>
      <c r="K174" s="20">
        <v>35</v>
      </c>
      <c r="L174" s="72">
        <f t="shared" si="17"/>
        <v>0</v>
      </c>
      <c r="M174" s="17" t="s">
        <v>16</v>
      </c>
      <c r="N174" s="18">
        <v>0</v>
      </c>
      <c r="O174" s="23">
        <f t="shared" si="18"/>
        <v>0</v>
      </c>
      <c r="P174" s="19"/>
      <c r="Q174" s="43">
        <f t="shared" si="19"/>
        <v>0</v>
      </c>
    </row>
    <row r="175" spans="1:17" ht="24.6" x14ac:dyDescent="0.65">
      <c r="A175" s="10">
        <v>171</v>
      </c>
      <c r="B175" s="10"/>
      <c r="C175" s="19" t="s">
        <v>262</v>
      </c>
      <c r="D175" s="71">
        <f>+'8'!I175</f>
        <v>1</v>
      </c>
      <c r="E175" s="90">
        <v>0</v>
      </c>
      <c r="F175" s="46">
        <f t="shared" si="20"/>
        <v>1</v>
      </c>
      <c r="G175" s="101">
        <v>0</v>
      </c>
      <c r="H175" s="99">
        <v>0</v>
      </c>
      <c r="I175" s="46">
        <f t="shared" si="16"/>
        <v>1</v>
      </c>
      <c r="J175" s="91"/>
      <c r="K175" s="20">
        <v>40</v>
      </c>
      <c r="L175" s="72">
        <f t="shared" si="17"/>
        <v>0</v>
      </c>
      <c r="M175" s="17" t="s">
        <v>16</v>
      </c>
      <c r="N175" s="18">
        <v>0</v>
      </c>
      <c r="O175" s="23">
        <f t="shared" si="18"/>
        <v>0</v>
      </c>
      <c r="P175" s="19"/>
      <c r="Q175" s="43">
        <f t="shared" si="19"/>
        <v>0</v>
      </c>
    </row>
    <row r="176" spans="1:17" ht="24.6" x14ac:dyDescent="0.65">
      <c r="A176" s="10">
        <v>172</v>
      </c>
      <c r="B176" s="10"/>
      <c r="C176" s="19" t="s">
        <v>176</v>
      </c>
      <c r="D176" s="71">
        <f>+'8'!I176</f>
        <v>0</v>
      </c>
      <c r="E176" s="90">
        <v>0</v>
      </c>
      <c r="F176" s="46">
        <f t="shared" si="20"/>
        <v>0</v>
      </c>
      <c r="G176" s="101">
        <v>0</v>
      </c>
      <c r="H176" s="99">
        <v>0</v>
      </c>
      <c r="I176" s="46">
        <f t="shared" si="16"/>
        <v>0</v>
      </c>
      <c r="J176" s="91"/>
      <c r="K176" s="20">
        <v>50</v>
      </c>
      <c r="L176" s="72">
        <f t="shared" si="17"/>
        <v>0</v>
      </c>
      <c r="M176" s="17" t="s">
        <v>16</v>
      </c>
      <c r="N176" s="18">
        <v>0</v>
      </c>
      <c r="O176" s="23">
        <f t="shared" si="18"/>
        <v>0</v>
      </c>
      <c r="P176" s="19"/>
      <c r="Q176" s="43">
        <f t="shared" si="19"/>
        <v>0</v>
      </c>
    </row>
    <row r="177" spans="1:17" ht="24.6" x14ac:dyDescent="0.65">
      <c r="A177" s="10">
        <v>173</v>
      </c>
      <c r="B177" s="10"/>
      <c r="C177" s="19" t="s">
        <v>177</v>
      </c>
      <c r="D177" s="71">
        <f>+'8'!I177</f>
        <v>0</v>
      </c>
      <c r="E177" s="90">
        <v>0</v>
      </c>
      <c r="F177" s="46">
        <f t="shared" si="20"/>
        <v>0</v>
      </c>
      <c r="G177" s="101">
        <v>0</v>
      </c>
      <c r="H177" s="99">
        <v>0</v>
      </c>
      <c r="I177" s="46">
        <f t="shared" si="16"/>
        <v>0</v>
      </c>
      <c r="J177" s="91"/>
      <c r="K177" s="20">
        <v>50</v>
      </c>
      <c r="L177" s="72">
        <f t="shared" si="17"/>
        <v>0</v>
      </c>
      <c r="M177" s="17" t="s">
        <v>16</v>
      </c>
      <c r="N177" s="18">
        <v>0</v>
      </c>
      <c r="O177" s="23">
        <f t="shared" si="18"/>
        <v>0</v>
      </c>
      <c r="P177" s="19"/>
      <c r="Q177" s="43">
        <f t="shared" si="19"/>
        <v>0</v>
      </c>
    </row>
    <row r="178" spans="1:17" ht="24.6" x14ac:dyDescent="0.65">
      <c r="A178" s="10">
        <v>174</v>
      </c>
      <c r="B178" s="10"/>
      <c r="C178" s="19" t="s">
        <v>178</v>
      </c>
      <c r="D178" s="71">
        <f>+'8'!I178</f>
        <v>0</v>
      </c>
      <c r="E178" s="90">
        <v>0</v>
      </c>
      <c r="F178" s="46">
        <f t="shared" si="20"/>
        <v>0</v>
      </c>
      <c r="G178" s="101">
        <v>0</v>
      </c>
      <c r="H178" s="99">
        <v>0</v>
      </c>
      <c r="I178" s="46">
        <f t="shared" si="16"/>
        <v>0</v>
      </c>
      <c r="J178" s="91"/>
      <c r="K178" s="20">
        <v>50</v>
      </c>
      <c r="L178" s="72">
        <f t="shared" si="17"/>
        <v>0</v>
      </c>
      <c r="M178" s="17" t="s">
        <v>16</v>
      </c>
      <c r="N178" s="18">
        <v>0</v>
      </c>
      <c r="O178" s="23">
        <f t="shared" si="18"/>
        <v>0</v>
      </c>
      <c r="P178" s="19"/>
      <c r="Q178" s="43">
        <f t="shared" si="19"/>
        <v>0</v>
      </c>
    </row>
    <row r="179" spans="1:17" ht="24.6" x14ac:dyDescent="0.65">
      <c r="A179" s="10">
        <v>175</v>
      </c>
      <c r="B179" s="10"/>
      <c r="C179" s="19" t="s">
        <v>182</v>
      </c>
      <c r="D179" s="71">
        <f>+'8'!I179</f>
        <v>0</v>
      </c>
      <c r="E179" s="90">
        <v>0</v>
      </c>
      <c r="F179" s="46">
        <f t="shared" si="20"/>
        <v>0</v>
      </c>
      <c r="G179" s="101">
        <v>0</v>
      </c>
      <c r="H179" s="99">
        <v>0</v>
      </c>
      <c r="I179" s="46">
        <f t="shared" si="16"/>
        <v>0</v>
      </c>
      <c r="J179" s="91"/>
      <c r="K179" s="20">
        <v>90</v>
      </c>
      <c r="L179" s="72">
        <f t="shared" si="17"/>
        <v>0</v>
      </c>
      <c r="M179" s="17" t="s">
        <v>16</v>
      </c>
      <c r="N179" s="18">
        <v>0</v>
      </c>
      <c r="O179" s="23">
        <f t="shared" si="18"/>
        <v>0</v>
      </c>
      <c r="P179" s="19"/>
      <c r="Q179" s="43">
        <f t="shared" si="19"/>
        <v>0</v>
      </c>
    </row>
    <row r="180" spans="1:17" ht="24.6" x14ac:dyDescent="0.65">
      <c r="A180" s="10">
        <v>176</v>
      </c>
      <c r="B180" s="10"/>
      <c r="C180" s="19" t="s">
        <v>361</v>
      </c>
      <c r="D180" s="71">
        <f>+'8'!I180</f>
        <v>0</v>
      </c>
      <c r="E180" s="90">
        <v>0</v>
      </c>
      <c r="F180" s="46">
        <f t="shared" si="20"/>
        <v>0</v>
      </c>
      <c r="G180" s="101">
        <v>0</v>
      </c>
      <c r="H180" s="99">
        <v>0</v>
      </c>
      <c r="I180" s="46">
        <f t="shared" si="16"/>
        <v>0</v>
      </c>
      <c r="J180" s="91"/>
      <c r="K180" s="20">
        <v>35</v>
      </c>
      <c r="L180" s="72">
        <f t="shared" si="17"/>
        <v>0</v>
      </c>
      <c r="M180" s="17" t="s">
        <v>16</v>
      </c>
      <c r="N180" s="18">
        <v>0</v>
      </c>
      <c r="O180" s="23">
        <f t="shared" si="18"/>
        <v>0</v>
      </c>
      <c r="P180" s="19"/>
      <c r="Q180" s="43">
        <f t="shared" si="19"/>
        <v>0</v>
      </c>
    </row>
    <row r="181" spans="1:17" ht="24.6" x14ac:dyDescent="0.65">
      <c r="A181" s="10">
        <v>177</v>
      </c>
      <c r="B181" s="10"/>
      <c r="C181" s="19" t="s">
        <v>296</v>
      </c>
      <c r="D181" s="71">
        <f>+'8'!I181</f>
        <v>0</v>
      </c>
      <c r="E181" s="90">
        <v>0</v>
      </c>
      <c r="F181" s="46">
        <f t="shared" si="20"/>
        <v>0</v>
      </c>
      <c r="G181" s="101">
        <v>0</v>
      </c>
      <c r="H181" s="99">
        <v>0</v>
      </c>
      <c r="I181" s="46">
        <f t="shared" si="16"/>
        <v>0</v>
      </c>
      <c r="J181" s="91"/>
      <c r="K181" s="20">
        <v>35</v>
      </c>
      <c r="L181" s="72">
        <f t="shared" si="17"/>
        <v>0</v>
      </c>
      <c r="M181" s="17" t="s">
        <v>16</v>
      </c>
      <c r="N181" s="18">
        <v>0</v>
      </c>
      <c r="O181" s="23">
        <f t="shared" si="18"/>
        <v>0</v>
      </c>
      <c r="P181" s="19"/>
      <c r="Q181" s="43">
        <f t="shared" si="19"/>
        <v>0</v>
      </c>
    </row>
    <row r="182" spans="1:17" ht="24.6" x14ac:dyDescent="0.65">
      <c r="A182" s="10">
        <v>178</v>
      </c>
      <c r="B182" s="10" t="s">
        <v>526</v>
      </c>
      <c r="C182" s="19" t="s">
        <v>297</v>
      </c>
      <c r="D182" s="71">
        <f>+'8'!I182</f>
        <v>18</v>
      </c>
      <c r="E182" s="90">
        <v>0</v>
      </c>
      <c r="F182" s="46">
        <f t="shared" si="20"/>
        <v>18</v>
      </c>
      <c r="G182" s="101">
        <v>0</v>
      </c>
      <c r="H182" s="99">
        <v>0</v>
      </c>
      <c r="I182" s="46">
        <f t="shared" si="16"/>
        <v>18</v>
      </c>
      <c r="J182" s="91"/>
      <c r="K182" s="20">
        <v>60</v>
      </c>
      <c r="L182" s="72">
        <f t="shared" si="17"/>
        <v>0</v>
      </c>
      <c r="M182" s="17" t="s">
        <v>16</v>
      </c>
      <c r="N182" s="18">
        <v>0</v>
      </c>
      <c r="O182" s="23">
        <f t="shared" si="18"/>
        <v>0</v>
      </c>
      <c r="P182" s="19"/>
      <c r="Q182" s="43">
        <f t="shared" si="19"/>
        <v>0</v>
      </c>
    </row>
    <row r="183" spans="1:17" ht="24.6" x14ac:dyDescent="0.65">
      <c r="A183" s="10">
        <v>179</v>
      </c>
      <c r="B183" s="10" t="s">
        <v>525</v>
      </c>
      <c r="C183" s="19" t="s">
        <v>298</v>
      </c>
      <c r="D183" s="71">
        <f>+'8'!I183</f>
        <v>19</v>
      </c>
      <c r="E183" s="90">
        <v>0</v>
      </c>
      <c r="F183" s="46">
        <f t="shared" si="20"/>
        <v>19</v>
      </c>
      <c r="G183" s="101">
        <v>0</v>
      </c>
      <c r="H183" s="99">
        <v>0</v>
      </c>
      <c r="I183" s="46">
        <f t="shared" si="16"/>
        <v>19</v>
      </c>
      <c r="J183" s="91"/>
      <c r="K183" s="20">
        <v>120</v>
      </c>
      <c r="L183" s="72">
        <f t="shared" si="17"/>
        <v>0</v>
      </c>
      <c r="M183" s="17" t="s">
        <v>16</v>
      </c>
      <c r="N183" s="18">
        <v>0</v>
      </c>
      <c r="O183" s="23">
        <f t="shared" si="18"/>
        <v>0</v>
      </c>
      <c r="P183" s="19"/>
      <c r="Q183" s="43">
        <f t="shared" si="19"/>
        <v>0</v>
      </c>
    </row>
    <row r="184" spans="1:17" ht="24.6" x14ac:dyDescent="0.65">
      <c r="A184" s="10">
        <v>180</v>
      </c>
      <c r="B184" s="10"/>
      <c r="C184" s="19" t="s">
        <v>345</v>
      </c>
      <c r="D184" s="71">
        <f>+'8'!I184</f>
        <v>0</v>
      </c>
      <c r="E184" s="90">
        <v>0</v>
      </c>
      <c r="F184" s="46">
        <f t="shared" si="20"/>
        <v>0</v>
      </c>
      <c r="G184" s="101">
        <v>0</v>
      </c>
      <c r="H184" s="99">
        <v>0</v>
      </c>
      <c r="I184" s="46">
        <f t="shared" si="16"/>
        <v>0</v>
      </c>
      <c r="J184" s="91"/>
      <c r="K184" s="20">
        <v>60</v>
      </c>
      <c r="L184" s="72">
        <f t="shared" si="17"/>
        <v>0</v>
      </c>
      <c r="M184" s="17" t="s">
        <v>16</v>
      </c>
      <c r="N184" s="18">
        <v>0</v>
      </c>
      <c r="O184" s="23">
        <f t="shared" si="18"/>
        <v>0</v>
      </c>
      <c r="P184" s="19"/>
      <c r="Q184" s="43">
        <f t="shared" si="19"/>
        <v>0</v>
      </c>
    </row>
    <row r="185" spans="1:17" ht="24.6" x14ac:dyDescent="0.65">
      <c r="A185" s="10">
        <v>181</v>
      </c>
      <c r="B185" s="10" t="s">
        <v>528</v>
      </c>
      <c r="C185" s="19" t="s">
        <v>346</v>
      </c>
      <c r="D185" s="71">
        <f>+'8'!I185</f>
        <v>0</v>
      </c>
      <c r="E185" s="90">
        <v>0</v>
      </c>
      <c r="F185" s="46">
        <f t="shared" si="20"/>
        <v>0</v>
      </c>
      <c r="G185" s="101">
        <v>0</v>
      </c>
      <c r="H185" s="99">
        <v>0</v>
      </c>
      <c r="I185" s="46">
        <f t="shared" si="16"/>
        <v>0</v>
      </c>
      <c r="J185" s="91"/>
      <c r="K185" s="20">
        <v>120</v>
      </c>
      <c r="L185" s="72">
        <f t="shared" si="17"/>
        <v>0</v>
      </c>
      <c r="M185" s="17" t="s">
        <v>16</v>
      </c>
      <c r="N185" s="18">
        <v>0</v>
      </c>
      <c r="O185" s="23">
        <f t="shared" si="18"/>
        <v>0</v>
      </c>
      <c r="P185" s="19"/>
      <c r="Q185" s="43">
        <f t="shared" si="19"/>
        <v>0</v>
      </c>
    </row>
    <row r="186" spans="1:17" ht="24.6" x14ac:dyDescent="0.65">
      <c r="A186" s="10">
        <v>182</v>
      </c>
      <c r="B186" s="10"/>
      <c r="C186" s="19" t="s">
        <v>109</v>
      </c>
      <c r="D186" s="71">
        <f>+'8'!I186</f>
        <v>0</v>
      </c>
      <c r="E186" s="90">
        <v>0</v>
      </c>
      <c r="F186" s="46">
        <f t="shared" si="20"/>
        <v>0</v>
      </c>
      <c r="G186" s="101">
        <v>0</v>
      </c>
      <c r="H186" s="99">
        <v>0</v>
      </c>
      <c r="I186" s="46">
        <f t="shared" si="16"/>
        <v>0</v>
      </c>
      <c r="J186" s="91"/>
      <c r="K186" s="20">
        <v>50</v>
      </c>
      <c r="L186" s="72">
        <f t="shared" si="17"/>
        <v>0</v>
      </c>
      <c r="M186" s="17" t="s">
        <v>16</v>
      </c>
      <c r="N186" s="18">
        <v>0</v>
      </c>
      <c r="O186" s="23">
        <f t="shared" si="18"/>
        <v>0</v>
      </c>
      <c r="P186" s="19"/>
      <c r="Q186" s="43">
        <f t="shared" si="19"/>
        <v>0</v>
      </c>
    </row>
    <row r="187" spans="1:17" ht="24.6" x14ac:dyDescent="0.65">
      <c r="A187" s="10">
        <v>183</v>
      </c>
      <c r="B187" s="10"/>
      <c r="C187" s="19" t="s">
        <v>110</v>
      </c>
      <c r="D187" s="71">
        <f>+'8'!I187</f>
        <v>0</v>
      </c>
      <c r="E187" s="90">
        <v>0</v>
      </c>
      <c r="F187" s="46">
        <f t="shared" si="20"/>
        <v>0</v>
      </c>
      <c r="G187" s="101">
        <v>0</v>
      </c>
      <c r="H187" s="99">
        <v>0</v>
      </c>
      <c r="I187" s="46">
        <f t="shared" si="16"/>
        <v>0</v>
      </c>
      <c r="J187" s="91"/>
      <c r="K187" s="20">
        <v>50</v>
      </c>
      <c r="L187" s="72">
        <f t="shared" si="17"/>
        <v>0</v>
      </c>
      <c r="M187" s="17" t="s">
        <v>16</v>
      </c>
      <c r="N187" s="18">
        <v>0</v>
      </c>
      <c r="O187" s="23">
        <f t="shared" si="18"/>
        <v>0</v>
      </c>
      <c r="P187" s="19"/>
      <c r="Q187" s="43">
        <f t="shared" si="19"/>
        <v>0</v>
      </c>
    </row>
    <row r="188" spans="1:17" ht="24.6" x14ac:dyDescent="0.65">
      <c r="A188" s="10">
        <v>184</v>
      </c>
      <c r="B188" s="10"/>
      <c r="C188" s="19" t="s">
        <v>162</v>
      </c>
      <c r="D188" s="71">
        <f>+'8'!I188</f>
        <v>0</v>
      </c>
      <c r="E188" s="90">
        <v>0</v>
      </c>
      <c r="F188" s="46">
        <f t="shared" si="20"/>
        <v>0</v>
      </c>
      <c r="G188" s="101">
        <v>0</v>
      </c>
      <c r="H188" s="99">
        <v>0</v>
      </c>
      <c r="I188" s="46">
        <f t="shared" si="16"/>
        <v>0</v>
      </c>
      <c r="J188" s="91"/>
      <c r="K188" s="20">
        <v>120</v>
      </c>
      <c r="L188" s="72">
        <f t="shared" si="17"/>
        <v>0</v>
      </c>
      <c r="M188" s="17" t="s">
        <v>16</v>
      </c>
      <c r="N188" s="18">
        <v>0</v>
      </c>
      <c r="O188" s="23">
        <f t="shared" si="18"/>
        <v>0</v>
      </c>
      <c r="P188" s="19"/>
      <c r="Q188" s="43">
        <f t="shared" si="19"/>
        <v>0</v>
      </c>
    </row>
    <row r="189" spans="1:17" ht="24.6" x14ac:dyDescent="0.65">
      <c r="A189" s="10">
        <v>185</v>
      </c>
      <c r="B189" s="10"/>
      <c r="C189" s="19" t="s">
        <v>163</v>
      </c>
      <c r="D189" s="71">
        <f>+'8'!I189</f>
        <v>0</v>
      </c>
      <c r="E189" s="90">
        <v>0</v>
      </c>
      <c r="F189" s="46">
        <f t="shared" si="20"/>
        <v>0</v>
      </c>
      <c r="G189" s="101">
        <v>0</v>
      </c>
      <c r="H189" s="99">
        <v>0</v>
      </c>
      <c r="I189" s="46">
        <f t="shared" si="16"/>
        <v>0</v>
      </c>
      <c r="J189" s="91"/>
      <c r="K189" s="20">
        <v>120</v>
      </c>
      <c r="L189" s="72">
        <f t="shared" si="17"/>
        <v>0</v>
      </c>
      <c r="M189" s="17" t="s">
        <v>16</v>
      </c>
      <c r="N189" s="18">
        <v>0</v>
      </c>
      <c r="O189" s="23">
        <f t="shared" si="18"/>
        <v>0</v>
      </c>
      <c r="P189" s="19"/>
      <c r="Q189" s="43">
        <f t="shared" si="19"/>
        <v>0</v>
      </c>
    </row>
    <row r="190" spans="1:17" ht="24.6" x14ac:dyDescent="0.65">
      <c r="A190" s="10">
        <v>186</v>
      </c>
      <c r="B190" s="10"/>
      <c r="C190" s="19" t="s">
        <v>154</v>
      </c>
      <c r="D190" s="71">
        <f>+'8'!I190</f>
        <v>0</v>
      </c>
      <c r="E190" s="90">
        <v>0</v>
      </c>
      <c r="F190" s="46">
        <f t="shared" si="20"/>
        <v>0</v>
      </c>
      <c r="G190" s="101">
        <v>0</v>
      </c>
      <c r="H190" s="99">
        <v>0</v>
      </c>
      <c r="I190" s="46">
        <f t="shared" si="16"/>
        <v>0</v>
      </c>
      <c r="J190" s="91"/>
      <c r="K190" s="20">
        <v>120</v>
      </c>
      <c r="L190" s="72">
        <f t="shared" si="17"/>
        <v>0</v>
      </c>
      <c r="M190" s="17" t="s">
        <v>16</v>
      </c>
      <c r="N190" s="18">
        <v>0</v>
      </c>
      <c r="O190" s="23">
        <f t="shared" si="18"/>
        <v>0</v>
      </c>
      <c r="P190" s="19"/>
      <c r="Q190" s="43">
        <f t="shared" si="19"/>
        <v>0</v>
      </c>
    </row>
    <row r="191" spans="1:17" ht="24.6" x14ac:dyDescent="0.65">
      <c r="A191" s="10">
        <v>187</v>
      </c>
      <c r="B191" s="10"/>
      <c r="C191" s="19" t="s">
        <v>155</v>
      </c>
      <c r="D191" s="71">
        <f>+'8'!I191</f>
        <v>0</v>
      </c>
      <c r="E191" s="90">
        <v>0</v>
      </c>
      <c r="F191" s="46">
        <f t="shared" si="20"/>
        <v>0</v>
      </c>
      <c r="G191" s="101">
        <v>0</v>
      </c>
      <c r="H191" s="99">
        <v>0</v>
      </c>
      <c r="I191" s="46">
        <f t="shared" si="16"/>
        <v>0</v>
      </c>
      <c r="J191" s="91"/>
      <c r="K191" s="20">
        <v>120</v>
      </c>
      <c r="L191" s="72">
        <f t="shared" si="17"/>
        <v>0</v>
      </c>
      <c r="M191" s="17" t="s">
        <v>16</v>
      </c>
      <c r="N191" s="18">
        <v>0</v>
      </c>
      <c r="O191" s="23">
        <f t="shared" si="18"/>
        <v>0</v>
      </c>
      <c r="P191" s="19"/>
      <c r="Q191" s="43">
        <f t="shared" si="19"/>
        <v>0</v>
      </c>
    </row>
    <row r="192" spans="1:17" ht="24.6" x14ac:dyDescent="0.65">
      <c r="A192" s="10">
        <v>188</v>
      </c>
      <c r="B192" s="10"/>
      <c r="C192" s="19" t="s">
        <v>164</v>
      </c>
      <c r="D192" s="71">
        <f>+'8'!I192</f>
        <v>0</v>
      </c>
      <c r="E192" s="90">
        <v>0</v>
      </c>
      <c r="F192" s="46">
        <f t="shared" si="20"/>
        <v>0</v>
      </c>
      <c r="G192" s="101">
        <v>0</v>
      </c>
      <c r="H192" s="99">
        <v>0</v>
      </c>
      <c r="I192" s="46">
        <f t="shared" si="16"/>
        <v>0</v>
      </c>
      <c r="J192" s="91"/>
      <c r="K192" s="20">
        <v>120</v>
      </c>
      <c r="L192" s="72">
        <f t="shared" si="17"/>
        <v>0</v>
      </c>
      <c r="M192" s="17" t="s">
        <v>16</v>
      </c>
      <c r="N192" s="18">
        <v>0</v>
      </c>
      <c r="O192" s="23">
        <f t="shared" si="18"/>
        <v>0</v>
      </c>
      <c r="P192" s="19"/>
      <c r="Q192" s="43">
        <f t="shared" si="19"/>
        <v>0</v>
      </c>
    </row>
    <row r="193" spans="1:30" ht="24.6" x14ac:dyDescent="0.65">
      <c r="A193" s="10">
        <v>189</v>
      </c>
      <c r="B193" s="10"/>
      <c r="C193" s="19" t="s">
        <v>165</v>
      </c>
      <c r="D193" s="71">
        <f>+'8'!I193</f>
        <v>0</v>
      </c>
      <c r="E193" s="90">
        <v>0</v>
      </c>
      <c r="F193" s="46">
        <f t="shared" si="20"/>
        <v>0</v>
      </c>
      <c r="G193" s="101">
        <v>0</v>
      </c>
      <c r="H193" s="99">
        <v>0</v>
      </c>
      <c r="I193" s="46">
        <f t="shared" si="16"/>
        <v>0</v>
      </c>
      <c r="J193" s="91"/>
      <c r="K193" s="20">
        <v>120</v>
      </c>
      <c r="L193" s="72">
        <f t="shared" si="17"/>
        <v>0</v>
      </c>
      <c r="M193" s="17" t="s">
        <v>16</v>
      </c>
      <c r="N193" s="18">
        <v>0</v>
      </c>
      <c r="O193" s="23">
        <f t="shared" si="18"/>
        <v>0</v>
      </c>
      <c r="P193" s="19"/>
      <c r="Q193" s="43">
        <f t="shared" si="19"/>
        <v>0</v>
      </c>
    </row>
    <row r="194" spans="1:30" ht="24.6" x14ac:dyDescent="0.65">
      <c r="A194" s="10">
        <v>190</v>
      </c>
      <c r="B194" s="10" t="s">
        <v>495</v>
      </c>
      <c r="C194" s="19" t="s">
        <v>247</v>
      </c>
      <c r="D194" s="71">
        <f>+'8'!I194</f>
        <v>0</v>
      </c>
      <c r="E194" s="90">
        <v>0</v>
      </c>
      <c r="F194" s="46">
        <f t="shared" si="20"/>
        <v>0</v>
      </c>
      <c r="G194" s="101">
        <v>0</v>
      </c>
      <c r="H194" s="99">
        <v>0</v>
      </c>
      <c r="I194" s="46">
        <f t="shared" si="16"/>
        <v>0</v>
      </c>
      <c r="J194" s="91"/>
      <c r="K194" s="20">
        <v>150</v>
      </c>
      <c r="L194" s="72">
        <f t="shared" si="17"/>
        <v>0</v>
      </c>
      <c r="M194" s="17" t="s">
        <v>16</v>
      </c>
      <c r="N194" s="18">
        <v>0</v>
      </c>
      <c r="O194" s="23">
        <f t="shared" si="18"/>
        <v>0</v>
      </c>
      <c r="P194" s="19"/>
      <c r="Q194" s="43">
        <f t="shared" si="19"/>
        <v>0</v>
      </c>
    </row>
    <row r="195" spans="1:30" ht="24.6" x14ac:dyDescent="0.65">
      <c r="A195" s="10">
        <v>191</v>
      </c>
      <c r="B195" s="10"/>
      <c r="C195" s="19" t="s">
        <v>248</v>
      </c>
      <c r="D195" s="71">
        <f>+'8'!I195</f>
        <v>0</v>
      </c>
      <c r="E195" s="90">
        <v>0</v>
      </c>
      <c r="F195" s="46">
        <f t="shared" si="20"/>
        <v>0</v>
      </c>
      <c r="G195" s="101">
        <v>0</v>
      </c>
      <c r="H195" s="99">
        <v>0</v>
      </c>
      <c r="I195" s="46">
        <f t="shared" si="16"/>
        <v>0</v>
      </c>
      <c r="J195" s="91"/>
      <c r="K195" s="20">
        <v>150</v>
      </c>
      <c r="L195" s="72">
        <f t="shared" si="17"/>
        <v>0</v>
      </c>
      <c r="M195" s="17" t="s">
        <v>16</v>
      </c>
      <c r="N195" s="18">
        <v>0</v>
      </c>
      <c r="O195" s="23">
        <f t="shared" si="18"/>
        <v>0</v>
      </c>
      <c r="P195" s="19"/>
      <c r="Q195" s="43">
        <f t="shared" si="19"/>
        <v>0</v>
      </c>
    </row>
    <row r="196" spans="1:30" ht="24.6" x14ac:dyDescent="0.65">
      <c r="A196" s="10">
        <v>192</v>
      </c>
      <c r="B196" s="10"/>
      <c r="C196" s="19" t="s">
        <v>249</v>
      </c>
      <c r="D196" s="71">
        <f>+'8'!I196</f>
        <v>0</v>
      </c>
      <c r="E196" s="90">
        <v>0</v>
      </c>
      <c r="F196" s="46">
        <f t="shared" si="20"/>
        <v>0</v>
      </c>
      <c r="G196" s="101">
        <v>0</v>
      </c>
      <c r="H196" s="99">
        <v>0</v>
      </c>
      <c r="I196" s="46">
        <f t="shared" si="16"/>
        <v>0</v>
      </c>
      <c r="J196" s="91"/>
      <c r="K196" s="20">
        <v>150</v>
      </c>
      <c r="L196" s="72">
        <f t="shared" si="17"/>
        <v>0</v>
      </c>
      <c r="M196" s="17" t="s">
        <v>16</v>
      </c>
      <c r="N196" s="18">
        <v>0</v>
      </c>
      <c r="O196" s="23">
        <f t="shared" si="18"/>
        <v>0</v>
      </c>
      <c r="P196" s="19"/>
      <c r="Q196" s="43">
        <f t="shared" si="19"/>
        <v>0</v>
      </c>
    </row>
    <row r="197" spans="1:30" ht="24.6" x14ac:dyDescent="0.65">
      <c r="A197" s="10">
        <v>193</v>
      </c>
      <c r="B197" s="10"/>
      <c r="C197" s="19" t="s">
        <v>250</v>
      </c>
      <c r="D197" s="71">
        <f>+'8'!I197</f>
        <v>0</v>
      </c>
      <c r="E197" s="90">
        <v>0</v>
      </c>
      <c r="F197" s="46">
        <f t="shared" si="20"/>
        <v>0</v>
      </c>
      <c r="G197" s="101">
        <v>0</v>
      </c>
      <c r="H197" s="99">
        <v>0</v>
      </c>
      <c r="I197" s="46">
        <f t="shared" si="16"/>
        <v>0</v>
      </c>
      <c r="J197" s="91"/>
      <c r="K197" s="20">
        <v>150</v>
      </c>
      <c r="L197" s="72">
        <f t="shared" si="17"/>
        <v>0</v>
      </c>
      <c r="M197" s="17" t="s">
        <v>16</v>
      </c>
      <c r="N197" s="18">
        <v>0</v>
      </c>
      <c r="O197" s="23">
        <f t="shared" si="18"/>
        <v>0</v>
      </c>
      <c r="P197" s="19"/>
      <c r="Q197" s="43">
        <f t="shared" si="19"/>
        <v>0</v>
      </c>
    </row>
    <row r="198" spans="1:30" ht="24.6" x14ac:dyDescent="0.65">
      <c r="A198" s="10">
        <v>194</v>
      </c>
      <c r="B198" s="10"/>
      <c r="C198" s="19" t="s">
        <v>166</v>
      </c>
      <c r="D198" s="71">
        <f>+'8'!I198</f>
        <v>0</v>
      </c>
      <c r="E198" s="90">
        <v>0</v>
      </c>
      <c r="F198" s="46">
        <f t="shared" si="20"/>
        <v>0</v>
      </c>
      <c r="G198" s="101">
        <v>0</v>
      </c>
      <c r="H198" s="99">
        <v>0</v>
      </c>
      <c r="I198" s="46">
        <f t="shared" si="16"/>
        <v>0</v>
      </c>
      <c r="J198" s="91"/>
      <c r="K198" s="20">
        <v>185</v>
      </c>
      <c r="L198" s="72">
        <f t="shared" si="17"/>
        <v>0</v>
      </c>
      <c r="M198" s="17" t="s">
        <v>16</v>
      </c>
      <c r="N198" s="18">
        <v>0</v>
      </c>
      <c r="O198" s="23">
        <f t="shared" si="18"/>
        <v>0</v>
      </c>
      <c r="P198" s="19"/>
      <c r="Q198" s="43">
        <f t="shared" si="19"/>
        <v>0</v>
      </c>
    </row>
    <row r="199" spans="1:30" ht="24.6" x14ac:dyDescent="0.65">
      <c r="A199" s="10">
        <v>195</v>
      </c>
      <c r="B199" s="10"/>
      <c r="C199" s="19" t="s">
        <v>167</v>
      </c>
      <c r="D199" s="71">
        <f>+'8'!I199</f>
        <v>0</v>
      </c>
      <c r="E199" s="90">
        <v>0</v>
      </c>
      <c r="F199" s="46">
        <f t="shared" si="20"/>
        <v>0</v>
      </c>
      <c r="G199" s="101">
        <v>0</v>
      </c>
      <c r="H199" s="99">
        <v>0</v>
      </c>
      <c r="I199" s="46">
        <f t="shared" si="16"/>
        <v>0</v>
      </c>
      <c r="J199" s="91"/>
      <c r="K199" s="20">
        <v>185</v>
      </c>
      <c r="L199" s="72">
        <f t="shared" si="17"/>
        <v>0</v>
      </c>
      <c r="M199" s="17" t="s">
        <v>16</v>
      </c>
      <c r="N199" s="18">
        <v>0</v>
      </c>
      <c r="O199" s="23">
        <f t="shared" si="18"/>
        <v>0</v>
      </c>
      <c r="P199" s="19"/>
      <c r="Q199" s="43">
        <f t="shared" si="19"/>
        <v>0</v>
      </c>
    </row>
    <row r="200" spans="1:30" ht="24.6" x14ac:dyDescent="0.65">
      <c r="A200" s="10">
        <v>196</v>
      </c>
      <c r="B200" s="10"/>
      <c r="C200" s="19" t="s">
        <v>168</v>
      </c>
      <c r="D200" s="71">
        <f>+'8'!I200</f>
        <v>0</v>
      </c>
      <c r="E200" s="90">
        <v>0</v>
      </c>
      <c r="F200" s="46">
        <f t="shared" si="20"/>
        <v>0</v>
      </c>
      <c r="G200" s="101">
        <v>0</v>
      </c>
      <c r="H200" s="99">
        <v>0</v>
      </c>
      <c r="I200" s="46">
        <f t="shared" si="16"/>
        <v>0</v>
      </c>
      <c r="J200" s="91"/>
      <c r="K200" s="20">
        <v>185</v>
      </c>
      <c r="L200" s="72">
        <f t="shared" si="17"/>
        <v>0</v>
      </c>
      <c r="M200" s="17" t="s">
        <v>16</v>
      </c>
      <c r="N200" s="18">
        <v>0</v>
      </c>
      <c r="O200" s="23">
        <f t="shared" si="18"/>
        <v>0</v>
      </c>
      <c r="P200" s="19"/>
      <c r="Q200" s="43">
        <f t="shared" si="19"/>
        <v>0</v>
      </c>
    </row>
    <row r="201" spans="1:30" ht="24.6" x14ac:dyDescent="0.65">
      <c r="A201" s="10">
        <v>197</v>
      </c>
      <c r="B201" s="10"/>
      <c r="C201" s="19" t="s">
        <v>169</v>
      </c>
      <c r="D201" s="71">
        <f>+'8'!I201</f>
        <v>0</v>
      </c>
      <c r="E201" s="90">
        <v>0</v>
      </c>
      <c r="F201" s="46">
        <f t="shared" si="20"/>
        <v>0</v>
      </c>
      <c r="G201" s="101">
        <v>0</v>
      </c>
      <c r="H201" s="99">
        <v>0</v>
      </c>
      <c r="I201" s="46">
        <f t="shared" ref="I201:I263" si="21">+F201-G201-J201-H201</f>
        <v>0</v>
      </c>
      <c r="J201" s="91"/>
      <c r="K201" s="20">
        <v>185</v>
      </c>
      <c r="L201" s="72">
        <f t="shared" si="17"/>
        <v>0</v>
      </c>
      <c r="M201" s="17" t="s">
        <v>16</v>
      </c>
      <c r="N201" s="18">
        <v>0</v>
      </c>
      <c r="O201" s="23">
        <f t="shared" si="18"/>
        <v>0</v>
      </c>
      <c r="P201" s="19"/>
      <c r="Q201" s="43">
        <f t="shared" si="19"/>
        <v>0</v>
      </c>
      <c r="AD201" s="29"/>
    </row>
    <row r="202" spans="1:30" ht="24.6" x14ac:dyDescent="0.65">
      <c r="A202" s="10">
        <v>198</v>
      </c>
      <c r="B202" s="10"/>
      <c r="C202" s="19" t="s">
        <v>168</v>
      </c>
      <c r="D202" s="71">
        <f>+'8'!I202</f>
        <v>0</v>
      </c>
      <c r="E202" s="90">
        <v>0</v>
      </c>
      <c r="F202" s="46">
        <f t="shared" si="20"/>
        <v>0</v>
      </c>
      <c r="G202" s="101">
        <v>0</v>
      </c>
      <c r="H202" s="99">
        <v>0</v>
      </c>
      <c r="I202" s="46">
        <f t="shared" si="21"/>
        <v>0</v>
      </c>
      <c r="J202" s="91"/>
      <c r="K202" s="20">
        <v>185</v>
      </c>
      <c r="L202" s="72">
        <f t="shared" ref="L202:L263" si="22">+K202*J202</f>
        <v>0</v>
      </c>
      <c r="M202" s="17" t="s">
        <v>16</v>
      </c>
      <c r="N202" s="18">
        <v>0</v>
      </c>
      <c r="O202" s="23">
        <f t="shared" ref="O202:O263" si="23">SUM(L202-N202)</f>
        <v>0</v>
      </c>
      <c r="P202" s="19"/>
      <c r="Q202" s="43">
        <f t="shared" ref="Q202:Q263" si="24">+L202*P202</f>
        <v>0</v>
      </c>
      <c r="AD202" s="29"/>
    </row>
    <row r="203" spans="1:30" ht="24.6" x14ac:dyDescent="0.65">
      <c r="A203" s="10">
        <v>199</v>
      </c>
      <c r="B203" s="10"/>
      <c r="C203" s="19" t="s">
        <v>169</v>
      </c>
      <c r="D203" s="71">
        <f>+'8'!I203</f>
        <v>0</v>
      </c>
      <c r="E203" s="90">
        <v>0</v>
      </c>
      <c r="F203" s="46">
        <f t="shared" si="20"/>
        <v>0</v>
      </c>
      <c r="G203" s="101">
        <v>0</v>
      </c>
      <c r="H203" s="99">
        <v>0</v>
      </c>
      <c r="I203" s="46">
        <f t="shared" si="21"/>
        <v>0</v>
      </c>
      <c r="J203" s="91"/>
      <c r="K203" s="20">
        <v>185</v>
      </c>
      <c r="L203" s="72">
        <f t="shared" si="22"/>
        <v>0</v>
      </c>
      <c r="M203" s="17" t="s">
        <v>16</v>
      </c>
      <c r="N203" s="18">
        <v>0</v>
      </c>
      <c r="O203" s="23">
        <f t="shared" si="23"/>
        <v>0</v>
      </c>
      <c r="P203" s="19"/>
      <c r="Q203" s="43">
        <f t="shared" si="24"/>
        <v>0</v>
      </c>
    </row>
    <row r="204" spans="1:30" ht="24.6" x14ac:dyDescent="0.65">
      <c r="A204" s="10">
        <v>200</v>
      </c>
      <c r="B204" s="10"/>
      <c r="C204" s="19" t="s">
        <v>170</v>
      </c>
      <c r="D204" s="71">
        <f>+'8'!I204</f>
        <v>0</v>
      </c>
      <c r="E204" s="90">
        <v>0</v>
      </c>
      <c r="F204" s="46">
        <f t="shared" si="20"/>
        <v>0</v>
      </c>
      <c r="G204" s="101">
        <v>0</v>
      </c>
      <c r="H204" s="99">
        <v>0</v>
      </c>
      <c r="I204" s="46">
        <f t="shared" si="21"/>
        <v>0</v>
      </c>
      <c r="J204" s="91"/>
      <c r="K204" s="20">
        <v>135</v>
      </c>
      <c r="L204" s="72">
        <f t="shared" si="22"/>
        <v>0</v>
      </c>
      <c r="M204" s="17" t="s">
        <v>16</v>
      </c>
      <c r="N204" s="18">
        <v>0</v>
      </c>
      <c r="O204" s="23">
        <f t="shared" si="23"/>
        <v>0</v>
      </c>
      <c r="P204" s="19"/>
      <c r="Q204" s="43">
        <f t="shared" si="24"/>
        <v>0</v>
      </c>
    </row>
    <row r="205" spans="1:30" ht="24.6" x14ac:dyDescent="0.65">
      <c r="A205" s="10">
        <v>201</v>
      </c>
      <c r="B205" s="10"/>
      <c r="C205" s="19" t="s">
        <v>115</v>
      </c>
      <c r="D205" s="71">
        <f>+'8'!I205</f>
        <v>0</v>
      </c>
      <c r="E205" s="90">
        <v>0</v>
      </c>
      <c r="F205" s="46">
        <f t="shared" si="20"/>
        <v>0</v>
      </c>
      <c r="G205" s="101">
        <v>0</v>
      </c>
      <c r="H205" s="99">
        <v>0</v>
      </c>
      <c r="I205" s="46">
        <f t="shared" si="21"/>
        <v>0</v>
      </c>
      <c r="J205" s="91"/>
      <c r="K205" s="20">
        <v>100</v>
      </c>
      <c r="L205" s="72">
        <f t="shared" si="22"/>
        <v>0</v>
      </c>
      <c r="M205" s="17" t="s">
        <v>16</v>
      </c>
      <c r="N205" s="18">
        <v>0</v>
      </c>
      <c r="O205" s="23">
        <f t="shared" si="23"/>
        <v>0</v>
      </c>
      <c r="P205" s="19"/>
      <c r="Q205" s="43">
        <f t="shared" si="24"/>
        <v>0</v>
      </c>
    </row>
    <row r="206" spans="1:30" ht="24.6" x14ac:dyDescent="0.65">
      <c r="A206" s="10">
        <v>202</v>
      </c>
      <c r="B206" s="10" t="s">
        <v>551</v>
      </c>
      <c r="C206" s="19" t="s">
        <v>171</v>
      </c>
      <c r="D206" s="71">
        <f>+'8'!I206</f>
        <v>0</v>
      </c>
      <c r="E206" s="90">
        <v>0</v>
      </c>
      <c r="F206" s="46">
        <f t="shared" si="20"/>
        <v>0</v>
      </c>
      <c r="G206" s="101">
        <v>0</v>
      </c>
      <c r="H206" s="99">
        <v>0</v>
      </c>
      <c r="I206" s="46">
        <f t="shared" si="21"/>
        <v>0</v>
      </c>
      <c r="J206" s="91"/>
      <c r="K206" s="20">
        <v>90</v>
      </c>
      <c r="L206" s="72">
        <f t="shared" si="22"/>
        <v>0</v>
      </c>
      <c r="M206" s="17" t="s">
        <v>16</v>
      </c>
      <c r="N206" s="18">
        <v>0</v>
      </c>
      <c r="O206" s="23">
        <f t="shared" si="23"/>
        <v>0</v>
      </c>
      <c r="P206" s="19"/>
      <c r="Q206" s="43">
        <f t="shared" si="24"/>
        <v>0</v>
      </c>
    </row>
    <row r="207" spans="1:30" ht="24.6" x14ac:dyDescent="0.65">
      <c r="A207" s="10">
        <v>203</v>
      </c>
      <c r="B207" s="10" t="s">
        <v>548</v>
      </c>
      <c r="C207" s="19" t="s">
        <v>172</v>
      </c>
      <c r="D207" s="71">
        <f>+'8'!I207</f>
        <v>0</v>
      </c>
      <c r="E207" s="90">
        <v>0</v>
      </c>
      <c r="F207" s="46">
        <f t="shared" si="20"/>
        <v>0</v>
      </c>
      <c r="G207" s="101">
        <v>0</v>
      </c>
      <c r="H207" s="99">
        <v>0</v>
      </c>
      <c r="I207" s="46">
        <f t="shared" si="21"/>
        <v>0</v>
      </c>
      <c r="J207" s="91"/>
      <c r="K207" s="20">
        <v>90</v>
      </c>
      <c r="L207" s="72">
        <f t="shared" si="22"/>
        <v>0</v>
      </c>
      <c r="M207" s="17" t="s">
        <v>16</v>
      </c>
      <c r="N207" s="18">
        <v>0</v>
      </c>
      <c r="O207" s="23">
        <f t="shared" si="23"/>
        <v>0</v>
      </c>
      <c r="P207" s="19"/>
      <c r="Q207" s="43">
        <f t="shared" si="24"/>
        <v>0</v>
      </c>
    </row>
    <row r="208" spans="1:30" ht="24.6" x14ac:dyDescent="0.65">
      <c r="A208" s="10">
        <v>204</v>
      </c>
      <c r="B208" s="10" t="s">
        <v>549</v>
      </c>
      <c r="C208" s="19" t="s">
        <v>173</v>
      </c>
      <c r="D208" s="71">
        <f>+'8'!I208</f>
        <v>0</v>
      </c>
      <c r="E208" s="90">
        <v>0</v>
      </c>
      <c r="F208" s="46">
        <f t="shared" si="20"/>
        <v>0</v>
      </c>
      <c r="G208" s="101">
        <v>0</v>
      </c>
      <c r="H208" s="99">
        <v>0</v>
      </c>
      <c r="I208" s="46">
        <f t="shared" si="21"/>
        <v>0</v>
      </c>
      <c r="J208" s="91"/>
      <c r="K208" s="20">
        <v>90</v>
      </c>
      <c r="L208" s="72">
        <f t="shared" si="22"/>
        <v>0</v>
      </c>
      <c r="M208" s="17" t="s">
        <v>16</v>
      </c>
      <c r="N208" s="18">
        <v>0</v>
      </c>
      <c r="O208" s="23">
        <f t="shared" si="23"/>
        <v>0</v>
      </c>
      <c r="P208" s="19"/>
      <c r="Q208" s="43">
        <f t="shared" si="24"/>
        <v>0</v>
      </c>
    </row>
    <row r="209" spans="1:17" ht="24.6" x14ac:dyDescent="0.65">
      <c r="A209" s="10">
        <v>205</v>
      </c>
      <c r="B209" s="10" t="s">
        <v>550</v>
      </c>
      <c r="C209" s="19" t="s">
        <v>174</v>
      </c>
      <c r="D209" s="71">
        <f>+'8'!I209</f>
        <v>0</v>
      </c>
      <c r="E209" s="90">
        <v>0</v>
      </c>
      <c r="F209" s="46">
        <f t="shared" si="20"/>
        <v>0</v>
      </c>
      <c r="G209" s="101">
        <v>0</v>
      </c>
      <c r="H209" s="99">
        <v>0</v>
      </c>
      <c r="I209" s="46">
        <f t="shared" si="21"/>
        <v>0</v>
      </c>
      <c r="J209" s="91"/>
      <c r="K209" s="20">
        <v>90</v>
      </c>
      <c r="L209" s="72">
        <f t="shared" si="22"/>
        <v>0</v>
      </c>
      <c r="M209" s="17" t="s">
        <v>16</v>
      </c>
      <c r="N209" s="18">
        <v>0</v>
      </c>
      <c r="O209" s="23">
        <f t="shared" si="23"/>
        <v>0</v>
      </c>
      <c r="P209" s="19"/>
      <c r="Q209" s="43">
        <f t="shared" si="24"/>
        <v>0</v>
      </c>
    </row>
    <row r="210" spans="1:17" ht="24.6" x14ac:dyDescent="0.65">
      <c r="A210" s="10">
        <v>206</v>
      </c>
      <c r="B210" s="10"/>
      <c r="C210" s="19" t="s">
        <v>368</v>
      </c>
      <c r="D210" s="71">
        <f>+'8'!I210</f>
        <v>0</v>
      </c>
      <c r="E210" s="90">
        <v>0</v>
      </c>
      <c r="F210" s="46">
        <f t="shared" si="20"/>
        <v>0</v>
      </c>
      <c r="G210" s="101">
        <v>0</v>
      </c>
      <c r="H210" s="99">
        <v>0</v>
      </c>
      <c r="I210" s="46">
        <f t="shared" si="21"/>
        <v>0</v>
      </c>
      <c r="J210" s="91"/>
      <c r="K210" s="20">
        <v>50</v>
      </c>
      <c r="L210" s="72">
        <f t="shared" si="22"/>
        <v>0</v>
      </c>
      <c r="M210" s="17" t="s">
        <v>16</v>
      </c>
      <c r="N210" s="18">
        <v>0</v>
      </c>
      <c r="O210" s="23">
        <f t="shared" si="23"/>
        <v>0</v>
      </c>
      <c r="P210" s="19"/>
      <c r="Q210" s="43">
        <f t="shared" si="24"/>
        <v>0</v>
      </c>
    </row>
    <row r="211" spans="1:17" ht="24.6" x14ac:dyDescent="0.65">
      <c r="A211" s="10">
        <v>207</v>
      </c>
      <c r="B211" s="10"/>
      <c r="C211" s="19" t="s">
        <v>179</v>
      </c>
      <c r="D211" s="71">
        <f>+'8'!I211</f>
        <v>0</v>
      </c>
      <c r="E211" s="90">
        <v>0</v>
      </c>
      <c r="F211" s="46">
        <f t="shared" si="20"/>
        <v>0</v>
      </c>
      <c r="G211" s="101">
        <v>0</v>
      </c>
      <c r="H211" s="99">
        <v>0</v>
      </c>
      <c r="I211" s="46">
        <f t="shared" si="21"/>
        <v>0</v>
      </c>
      <c r="J211" s="91"/>
      <c r="K211" s="20">
        <v>50</v>
      </c>
      <c r="L211" s="72">
        <f t="shared" si="22"/>
        <v>0</v>
      </c>
      <c r="M211" s="17" t="s">
        <v>16</v>
      </c>
      <c r="N211" s="18">
        <v>0</v>
      </c>
      <c r="O211" s="23">
        <f t="shared" si="23"/>
        <v>0</v>
      </c>
      <c r="P211" s="19"/>
      <c r="Q211" s="43">
        <f t="shared" si="24"/>
        <v>0</v>
      </c>
    </row>
    <row r="212" spans="1:17" ht="24.6" x14ac:dyDescent="0.65">
      <c r="A212" s="10">
        <v>208</v>
      </c>
      <c r="B212" s="10"/>
      <c r="C212" s="19" t="s">
        <v>180</v>
      </c>
      <c r="D212" s="71">
        <f>+'8'!I212</f>
        <v>11</v>
      </c>
      <c r="E212" s="90">
        <v>0</v>
      </c>
      <c r="F212" s="46">
        <f t="shared" ref="F212:F271" si="25">D212+E212</f>
        <v>11</v>
      </c>
      <c r="G212" s="101">
        <v>0</v>
      </c>
      <c r="H212" s="99">
        <v>0</v>
      </c>
      <c r="I212" s="46">
        <f t="shared" si="21"/>
        <v>11</v>
      </c>
      <c r="J212" s="91"/>
      <c r="K212" s="20">
        <v>55</v>
      </c>
      <c r="L212" s="72">
        <f t="shared" si="22"/>
        <v>0</v>
      </c>
      <c r="M212" s="17" t="s">
        <v>16</v>
      </c>
      <c r="N212" s="18">
        <v>0</v>
      </c>
      <c r="O212" s="23">
        <f t="shared" si="23"/>
        <v>0</v>
      </c>
      <c r="P212" s="19"/>
      <c r="Q212" s="43">
        <f t="shared" si="24"/>
        <v>0</v>
      </c>
    </row>
    <row r="213" spans="1:17" ht="24.6" x14ac:dyDescent="0.65">
      <c r="A213" s="10">
        <v>209</v>
      </c>
      <c r="B213" s="10"/>
      <c r="C213" s="19" t="s">
        <v>181</v>
      </c>
      <c r="D213" s="71">
        <f>+'8'!I213</f>
        <v>7</v>
      </c>
      <c r="E213" s="90">
        <v>0</v>
      </c>
      <c r="F213" s="46">
        <f t="shared" si="25"/>
        <v>7</v>
      </c>
      <c r="G213" s="101">
        <v>0</v>
      </c>
      <c r="H213" s="99">
        <v>0</v>
      </c>
      <c r="I213" s="46">
        <f t="shared" si="21"/>
        <v>7</v>
      </c>
      <c r="J213" s="91"/>
      <c r="K213" s="20">
        <v>85</v>
      </c>
      <c r="L213" s="72">
        <f t="shared" si="22"/>
        <v>0</v>
      </c>
      <c r="M213" s="17" t="s">
        <v>16</v>
      </c>
      <c r="N213" s="18">
        <v>0</v>
      </c>
      <c r="O213" s="23">
        <f t="shared" si="23"/>
        <v>0</v>
      </c>
      <c r="P213" s="19"/>
      <c r="Q213" s="43">
        <f t="shared" si="24"/>
        <v>0</v>
      </c>
    </row>
    <row r="214" spans="1:17" ht="24.6" x14ac:dyDescent="0.65">
      <c r="A214" s="10">
        <v>210</v>
      </c>
      <c r="B214" s="10"/>
      <c r="C214" s="19" t="s">
        <v>299</v>
      </c>
      <c r="D214" s="71">
        <f>+'8'!I214</f>
        <v>0</v>
      </c>
      <c r="E214" s="90">
        <v>0</v>
      </c>
      <c r="F214" s="46">
        <f t="shared" si="25"/>
        <v>0</v>
      </c>
      <c r="G214" s="101">
        <v>0</v>
      </c>
      <c r="H214" s="99">
        <v>0</v>
      </c>
      <c r="I214" s="46">
        <f t="shared" si="21"/>
        <v>0</v>
      </c>
      <c r="J214" s="91"/>
      <c r="K214" s="20">
        <v>55</v>
      </c>
      <c r="L214" s="72">
        <f t="shared" si="22"/>
        <v>0</v>
      </c>
      <c r="M214" s="17" t="s">
        <v>16</v>
      </c>
      <c r="N214" s="18">
        <v>0</v>
      </c>
      <c r="O214" s="23">
        <f t="shared" si="23"/>
        <v>0</v>
      </c>
      <c r="P214" s="19"/>
      <c r="Q214" s="43">
        <f t="shared" si="24"/>
        <v>0</v>
      </c>
    </row>
    <row r="215" spans="1:17" ht="24.6" x14ac:dyDescent="0.65">
      <c r="A215" s="10">
        <v>211</v>
      </c>
      <c r="B215" s="10"/>
      <c r="C215" s="19" t="s">
        <v>300</v>
      </c>
      <c r="D215" s="71">
        <f>+'8'!I215</f>
        <v>0</v>
      </c>
      <c r="E215" s="90">
        <v>0</v>
      </c>
      <c r="F215" s="46">
        <f t="shared" si="25"/>
        <v>0</v>
      </c>
      <c r="G215" s="101">
        <v>0</v>
      </c>
      <c r="H215" s="99">
        <v>0</v>
      </c>
      <c r="I215" s="46">
        <f t="shared" si="21"/>
        <v>0</v>
      </c>
      <c r="J215" s="91"/>
      <c r="K215" s="20">
        <v>55</v>
      </c>
      <c r="L215" s="72">
        <f t="shared" si="22"/>
        <v>0</v>
      </c>
      <c r="M215" s="17" t="s">
        <v>16</v>
      </c>
      <c r="N215" s="18">
        <v>0</v>
      </c>
      <c r="O215" s="23">
        <f t="shared" si="23"/>
        <v>0</v>
      </c>
      <c r="P215" s="19"/>
      <c r="Q215" s="43">
        <f t="shared" si="24"/>
        <v>0</v>
      </c>
    </row>
    <row r="216" spans="1:17" ht="24.6" x14ac:dyDescent="0.65">
      <c r="A216" s="10">
        <v>212</v>
      </c>
      <c r="B216" s="10"/>
      <c r="C216" s="19" t="s">
        <v>301</v>
      </c>
      <c r="D216" s="71">
        <f>+'8'!I216</f>
        <v>0</v>
      </c>
      <c r="E216" s="90">
        <v>0</v>
      </c>
      <c r="F216" s="46">
        <f t="shared" si="25"/>
        <v>0</v>
      </c>
      <c r="G216" s="101">
        <v>0</v>
      </c>
      <c r="H216" s="99">
        <v>0</v>
      </c>
      <c r="I216" s="46">
        <f t="shared" si="21"/>
        <v>0</v>
      </c>
      <c r="J216" s="91"/>
      <c r="K216" s="20">
        <v>55</v>
      </c>
      <c r="L216" s="72">
        <f t="shared" si="22"/>
        <v>0</v>
      </c>
      <c r="M216" s="17" t="s">
        <v>16</v>
      </c>
      <c r="N216" s="18">
        <v>0</v>
      </c>
      <c r="O216" s="23">
        <f t="shared" si="23"/>
        <v>0</v>
      </c>
      <c r="P216" s="19"/>
      <c r="Q216" s="43">
        <f t="shared" si="24"/>
        <v>0</v>
      </c>
    </row>
    <row r="217" spans="1:17" ht="24.6" x14ac:dyDescent="0.65">
      <c r="A217" s="10">
        <v>213</v>
      </c>
      <c r="B217" s="10"/>
      <c r="C217" s="19" t="s">
        <v>302</v>
      </c>
      <c r="D217" s="71">
        <f>+'8'!I217</f>
        <v>0</v>
      </c>
      <c r="E217" s="90">
        <v>0</v>
      </c>
      <c r="F217" s="46">
        <f t="shared" si="25"/>
        <v>0</v>
      </c>
      <c r="G217" s="101">
        <v>0</v>
      </c>
      <c r="H217" s="99">
        <v>0</v>
      </c>
      <c r="I217" s="46">
        <f t="shared" si="21"/>
        <v>0</v>
      </c>
      <c r="J217" s="91"/>
      <c r="K217" s="20">
        <v>55</v>
      </c>
      <c r="L217" s="72">
        <f t="shared" si="22"/>
        <v>0</v>
      </c>
      <c r="M217" s="17" t="s">
        <v>16</v>
      </c>
      <c r="N217" s="18">
        <v>0</v>
      </c>
      <c r="O217" s="23">
        <f t="shared" si="23"/>
        <v>0</v>
      </c>
      <c r="P217" s="19"/>
      <c r="Q217" s="43">
        <f t="shared" si="24"/>
        <v>0</v>
      </c>
    </row>
    <row r="218" spans="1:17" ht="24.6" x14ac:dyDescent="0.65">
      <c r="A218" s="10">
        <v>214</v>
      </c>
      <c r="B218" s="10"/>
      <c r="C218" s="19" t="s">
        <v>373</v>
      </c>
      <c r="D218" s="71">
        <f>+'8'!I218</f>
        <v>0</v>
      </c>
      <c r="E218" s="90">
        <v>0</v>
      </c>
      <c r="F218" s="46">
        <f t="shared" si="25"/>
        <v>0</v>
      </c>
      <c r="G218" s="101">
        <v>0</v>
      </c>
      <c r="H218" s="99">
        <v>0</v>
      </c>
      <c r="I218" s="46">
        <f t="shared" si="21"/>
        <v>0</v>
      </c>
      <c r="J218" s="91"/>
      <c r="K218" s="20">
        <v>40</v>
      </c>
      <c r="L218" s="72">
        <f t="shared" si="22"/>
        <v>0</v>
      </c>
      <c r="M218" s="17" t="s">
        <v>16</v>
      </c>
      <c r="N218" s="18">
        <v>0</v>
      </c>
      <c r="O218" s="23">
        <f t="shared" si="23"/>
        <v>0</v>
      </c>
      <c r="P218" s="19"/>
      <c r="Q218" s="43">
        <f t="shared" si="24"/>
        <v>0</v>
      </c>
    </row>
    <row r="219" spans="1:17" ht="24.6" x14ac:dyDescent="0.65">
      <c r="A219" s="10">
        <v>215</v>
      </c>
      <c r="B219" s="10"/>
      <c r="C219" s="19" t="s">
        <v>184</v>
      </c>
      <c r="D219" s="71">
        <f>+'8'!I219</f>
        <v>0</v>
      </c>
      <c r="E219" s="90">
        <v>0</v>
      </c>
      <c r="F219" s="46">
        <f t="shared" si="25"/>
        <v>0</v>
      </c>
      <c r="G219" s="101">
        <v>0</v>
      </c>
      <c r="H219" s="99">
        <v>0</v>
      </c>
      <c r="I219" s="46">
        <f t="shared" si="21"/>
        <v>0</v>
      </c>
      <c r="J219" s="91"/>
      <c r="K219" s="20">
        <v>120</v>
      </c>
      <c r="L219" s="72">
        <f t="shared" si="22"/>
        <v>0</v>
      </c>
      <c r="M219" s="17" t="s">
        <v>16</v>
      </c>
      <c r="N219" s="18">
        <v>0</v>
      </c>
      <c r="O219" s="23">
        <f t="shared" si="23"/>
        <v>0</v>
      </c>
      <c r="P219" s="19"/>
      <c r="Q219" s="43">
        <f t="shared" si="24"/>
        <v>0</v>
      </c>
    </row>
    <row r="220" spans="1:17" ht="24.6" x14ac:dyDescent="0.65">
      <c r="A220" s="10">
        <v>216</v>
      </c>
      <c r="B220" s="10"/>
      <c r="C220" s="19" t="s">
        <v>185</v>
      </c>
      <c r="D220" s="71">
        <f>+'8'!I220</f>
        <v>0</v>
      </c>
      <c r="E220" s="90">
        <v>0</v>
      </c>
      <c r="F220" s="46">
        <f t="shared" si="25"/>
        <v>0</v>
      </c>
      <c r="G220" s="101">
        <v>0</v>
      </c>
      <c r="H220" s="99">
        <v>0</v>
      </c>
      <c r="I220" s="46">
        <f t="shared" si="21"/>
        <v>0</v>
      </c>
      <c r="J220" s="91"/>
      <c r="K220" s="20">
        <v>120</v>
      </c>
      <c r="L220" s="72">
        <f t="shared" si="22"/>
        <v>0</v>
      </c>
      <c r="M220" s="17" t="s">
        <v>16</v>
      </c>
      <c r="N220" s="18">
        <v>0</v>
      </c>
      <c r="O220" s="23">
        <f t="shared" si="23"/>
        <v>0</v>
      </c>
      <c r="P220" s="19"/>
      <c r="Q220" s="43">
        <f t="shared" si="24"/>
        <v>0</v>
      </c>
    </row>
    <row r="221" spans="1:17" ht="24.6" x14ac:dyDescent="0.65">
      <c r="A221" s="10">
        <v>217</v>
      </c>
      <c r="B221" s="10"/>
      <c r="C221" s="19" t="s">
        <v>187</v>
      </c>
      <c r="D221" s="71">
        <f>+'8'!I221</f>
        <v>0</v>
      </c>
      <c r="E221" s="90">
        <v>0</v>
      </c>
      <c r="F221" s="46">
        <f t="shared" si="25"/>
        <v>0</v>
      </c>
      <c r="G221" s="101">
        <v>0</v>
      </c>
      <c r="H221" s="99">
        <v>0</v>
      </c>
      <c r="I221" s="46">
        <f t="shared" si="21"/>
        <v>0</v>
      </c>
      <c r="J221" s="91"/>
      <c r="K221" s="20">
        <v>50</v>
      </c>
      <c r="L221" s="72">
        <f t="shared" si="22"/>
        <v>0</v>
      </c>
      <c r="M221" s="17" t="s">
        <v>16</v>
      </c>
      <c r="N221" s="18">
        <v>0</v>
      </c>
      <c r="O221" s="23">
        <f t="shared" si="23"/>
        <v>0</v>
      </c>
      <c r="P221" s="19"/>
      <c r="Q221" s="43">
        <f t="shared" si="24"/>
        <v>0</v>
      </c>
    </row>
    <row r="222" spans="1:17" ht="24.6" x14ac:dyDescent="0.65">
      <c r="A222" s="10">
        <v>218</v>
      </c>
      <c r="B222" s="10" t="s">
        <v>527</v>
      </c>
      <c r="C222" s="19" t="s">
        <v>188</v>
      </c>
      <c r="D222" s="71">
        <f>+'8'!I222</f>
        <v>0</v>
      </c>
      <c r="E222" s="90">
        <v>0</v>
      </c>
      <c r="F222" s="46">
        <f t="shared" si="25"/>
        <v>0</v>
      </c>
      <c r="G222" s="101">
        <v>0</v>
      </c>
      <c r="H222" s="99">
        <v>0</v>
      </c>
      <c r="I222" s="46">
        <f t="shared" si="21"/>
        <v>0</v>
      </c>
      <c r="J222" s="91"/>
      <c r="K222" s="20">
        <v>50</v>
      </c>
      <c r="L222" s="72">
        <f t="shared" si="22"/>
        <v>0</v>
      </c>
      <c r="M222" s="17" t="s">
        <v>16</v>
      </c>
      <c r="N222" s="18">
        <v>0</v>
      </c>
      <c r="O222" s="23">
        <f t="shared" si="23"/>
        <v>0</v>
      </c>
      <c r="P222" s="19"/>
      <c r="Q222" s="43">
        <f t="shared" si="24"/>
        <v>0</v>
      </c>
    </row>
    <row r="223" spans="1:17" ht="24.6" x14ac:dyDescent="0.65">
      <c r="A223" s="10">
        <v>219</v>
      </c>
      <c r="B223" s="10" t="s">
        <v>524</v>
      </c>
      <c r="C223" s="19" t="s">
        <v>303</v>
      </c>
      <c r="D223" s="71">
        <f>+'8'!I223</f>
        <v>0</v>
      </c>
      <c r="E223" s="90">
        <v>0</v>
      </c>
      <c r="F223" s="46">
        <f t="shared" si="25"/>
        <v>0</v>
      </c>
      <c r="G223" s="101">
        <v>0</v>
      </c>
      <c r="H223" s="99">
        <v>0</v>
      </c>
      <c r="I223" s="46">
        <f t="shared" si="21"/>
        <v>0</v>
      </c>
      <c r="J223" s="91"/>
      <c r="K223" s="20">
        <v>120</v>
      </c>
      <c r="L223" s="72">
        <f t="shared" si="22"/>
        <v>0</v>
      </c>
      <c r="M223" s="17" t="s">
        <v>16</v>
      </c>
      <c r="N223" s="18">
        <v>0</v>
      </c>
      <c r="O223" s="23">
        <f t="shared" si="23"/>
        <v>0</v>
      </c>
      <c r="P223" s="19"/>
      <c r="Q223" s="43">
        <f t="shared" si="24"/>
        <v>0</v>
      </c>
    </row>
    <row r="224" spans="1:17" ht="24.6" x14ac:dyDescent="0.65">
      <c r="A224" s="10">
        <v>220</v>
      </c>
      <c r="B224" s="10"/>
      <c r="C224" s="19" t="s">
        <v>304</v>
      </c>
      <c r="D224" s="71">
        <f>+'8'!I224</f>
        <v>0</v>
      </c>
      <c r="E224" s="90">
        <v>0</v>
      </c>
      <c r="F224" s="46">
        <f t="shared" si="25"/>
        <v>0</v>
      </c>
      <c r="G224" s="101">
        <v>0</v>
      </c>
      <c r="H224" s="99">
        <v>0</v>
      </c>
      <c r="I224" s="46">
        <f t="shared" si="21"/>
        <v>0</v>
      </c>
      <c r="J224" s="91"/>
      <c r="K224" s="20">
        <v>25</v>
      </c>
      <c r="L224" s="72">
        <f t="shared" si="22"/>
        <v>0</v>
      </c>
      <c r="M224" s="17" t="s">
        <v>16</v>
      </c>
      <c r="N224" s="18">
        <v>0</v>
      </c>
      <c r="O224" s="23">
        <f t="shared" si="23"/>
        <v>0</v>
      </c>
      <c r="P224" s="19"/>
      <c r="Q224" s="43">
        <f t="shared" si="24"/>
        <v>0</v>
      </c>
    </row>
    <row r="225" spans="1:17" ht="24.6" x14ac:dyDescent="0.65">
      <c r="A225" s="10">
        <v>221</v>
      </c>
      <c r="B225" s="10"/>
      <c r="C225" s="19" t="s">
        <v>305</v>
      </c>
      <c r="D225" s="71">
        <f>+'8'!I225</f>
        <v>0</v>
      </c>
      <c r="E225" s="90">
        <v>0</v>
      </c>
      <c r="F225" s="46">
        <f t="shared" si="25"/>
        <v>0</v>
      </c>
      <c r="G225" s="101">
        <v>0</v>
      </c>
      <c r="H225" s="99">
        <v>0</v>
      </c>
      <c r="I225" s="46">
        <f t="shared" si="21"/>
        <v>0</v>
      </c>
      <c r="J225" s="91"/>
      <c r="K225" s="20">
        <v>25</v>
      </c>
      <c r="L225" s="72">
        <f t="shared" si="22"/>
        <v>0</v>
      </c>
      <c r="M225" s="17" t="s">
        <v>16</v>
      </c>
      <c r="N225" s="18">
        <v>0</v>
      </c>
      <c r="O225" s="23">
        <f t="shared" si="23"/>
        <v>0</v>
      </c>
      <c r="P225" s="19"/>
      <c r="Q225" s="43">
        <f t="shared" si="24"/>
        <v>0</v>
      </c>
    </row>
    <row r="226" spans="1:17" ht="24.6" x14ac:dyDescent="0.65">
      <c r="A226" s="10">
        <v>222</v>
      </c>
      <c r="B226" s="10"/>
      <c r="C226" s="19" t="s">
        <v>306</v>
      </c>
      <c r="D226" s="71">
        <f>+'8'!I226</f>
        <v>0</v>
      </c>
      <c r="E226" s="90">
        <v>0</v>
      </c>
      <c r="F226" s="46">
        <f t="shared" si="25"/>
        <v>0</v>
      </c>
      <c r="G226" s="101">
        <v>0</v>
      </c>
      <c r="H226" s="99">
        <v>0</v>
      </c>
      <c r="I226" s="46">
        <f t="shared" si="21"/>
        <v>0</v>
      </c>
      <c r="J226" s="91"/>
      <c r="K226" s="20">
        <v>25</v>
      </c>
      <c r="L226" s="72">
        <f t="shared" si="22"/>
        <v>0</v>
      </c>
      <c r="M226" s="17" t="s">
        <v>16</v>
      </c>
      <c r="N226" s="18">
        <v>0</v>
      </c>
      <c r="O226" s="23">
        <f t="shared" si="23"/>
        <v>0</v>
      </c>
      <c r="P226" s="19"/>
      <c r="Q226" s="43">
        <f t="shared" si="24"/>
        <v>0</v>
      </c>
    </row>
    <row r="227" spans="1:17" ht="24.6" x14ac:dyDescent="0.65">
      <c r="A227" s="10">
        <v>223</v>
      </c>
      <c r="B227" s="10"/>
      <c r="C227" s="19" t="s">
        <v>307</v>
      </c>
      <c r="D227" s="71">
        <f>+'8'!I227</f>
        <v>0</v>
      </c>
      <c r="E227" s="90">
        <v>0</v>
      </c>
      <c r="F227" s="46">
        <f t="shared" si="25"/>
        <v>0</v>
      </c>
      <c r="G227" s="101">
        <v>0</v>
      </c>
      <c r="H227" s="99">
        <v>0</v>
      </c>
      <c r="I227" s="46">
        <f t="shared" si="21"/>
        <v>0</v>
      </c>
      <c r="J227" s="91"/>
      <c r="K227" s="20">
        <v>25</v>
      </c>
      <c r="L227" s="72">
        <f t="shared" si="22"/>
        <v>0</v>
      </c>
      <c r="M227" s="17" t="s">
        <v>16</v>
      </c>
      <c r="N227" s="18">
        <v>0</v>
      </c>
      <c r="O227" s="23">
        <f t="shared" si="23"/>
        <v>0</v>
      </c>
      <c r="P227" s="19"/>
      <c r="Q227" s="43">
        <f t="shared" si="24"/>
        <v>0</v>
      </c>
    </row>
    <row r="228" spans="1:17" ht="24.6" x14ac:dyDescent="0.65">
      <c r="A228" s="10">
        <v>224</v>
      </c>
      <c r="B228" s="10"/>
      <c r="C228" s="19" t="s">
        <v>308</v>
      </c>
      <c r="D228" s="71">
        <f>+'8'!I228</f>
        <v>0</v>
      </c>
      <c r="E228" s="90">
        <v>0</v>
      </c>
      <c r="F228" s="46">
        <f t="shared" si="25"/>
        <v>0</v>
      </c>
      <c r="G228" s="101">
        <v>0</v>
      </c>
      <c r="H228" s="99">
        <v>0</v>
      </c>
      <c r="I228" s="46">
        <f t="shared" si="21"/>
        <v>0</v>
      </c>
      <c r="J228" s="91"/>
      <c r="K228" s="20">
        <v>25</v>
      </c>
      <c r="L228" s="72">
        <f t="shared" si="22"/>
        <v>0</v>
      </c>
      <c r="M228" s="17" t="s">
        <v>16</v>
      </c>
      <c r="N228" s="18">
        <v>0</v>
      </c>
      <c r="O228" s="23">
        <f t="shared" si="23"/>
        <v>0</v>
      </c>
      <c r="P228" s="19"/>
      <c r="Q228" s="43">
        <f t="shared" si="24"/>
        <v>0</v>
      </c>
    </row>
    <row r="229" spans="1:17" ht="24.6" x14ac:dyDescent="0.65">
      <c r="A229" s="10">
        <v>225</v>
      </c>
      <c r="B229" s="10"/>
      <c r="C229" s="19" t="s">
        <v>309</v>
      </c>
      <c r="D229" s="71">
        <f>+'8'!I229</f>
        <v>0</v>
      </c>
      <c r="E229" s="90">
        <v>0</v>
      </c>
      <c r="F229" s="46">
        <f t="shared" si="25"/>
        <v>0</v>
      </c>
      <c r="G229" s="101">
        <v>0</v>
      </c>
      <c r="H229" s="99">
        <v>0</v>
      </c>
      <c r="I229" s="46">
        <f t="shared" si="21"/>
        <v>0</v>
      </c>
      <c r="J229" s="91"/>
      <c r="K229" s="20">
        <v>25</v>
      </c>
      <c r="L229" s="72">
        <f t="shared" si="22"/>
        <v>0</v>
      </c>
      <c r="M229" s="17" t="s">
        <v>16</v>
      </c>
      <c r="N229" s="18">
        <v>0</v>
      </c>
      <c r="O229" s="23">
        <f t="shared" si="23"/>
        <v>0</v>
      </c>
      <c r="P229" s="19"/>
      <c r="Q229" s="43">
        <f t="shared" si="24"/>
        <v>0</v>
      </c>
    </row>
    <row r="230" spans="1:17" ht="24.6" x14ac:dyDescent="0.65">
      <c r="A230" s="10">
        <v>226</v>
      </c>
      <c r="B230" s="10"/>
      <c r="C230" s="19" t="s">
        <v>362</v>
      </c>
      <c r="D230" s="71">
        <f>+'8'!I230</f>
        <v>0</v>
      </c>
      <c r="E230" s="90">
        <v>0</v>
      </c>
      <c r="F230" s="46">
        <f t="shared" si="25"/>
        <v>0</v>
      </c>
      <c r="G230" s="101">
        <v>0</v>
      </c>
      <c r="H230" s="99">
        <v>0</v>
      </c>
      <c r="I230" s="46">
        <f t="shared" si="21"/>
        <v>0</v>
      </c>
      <c r="J230" s="91"/>
      <c r="K230" s="20">
        <v>10</v>
      </c>
      <c r="L230" s="72">
        <f t="shared" si="22"/>
        <v>0</v>
      </c>
      <c r="M230" s="17" t="s">
        <v>16</v>
      </c>
      <c r="N230" s="18">
        <v>0</v>
      </c>
      <c r="O230" s="23">
        <f t="shared" si="23"/>
        <v>0</v>
      </c>
      <c r="P230" s="19"/>
      <c r="Q230" s="43">
        <f t="shared" si="24"/>
        <v>0</v>
      </c>
    </row>
    <row r="231" spans="1:17" ht="24.6" x14ac:dyDescent="0.65">
      <c r="A231" s="10">
        <v>227</v>
      </c>
      <c r="B231" s="10"/>
      <c r="C231" s="19" t="s">
        <v>310</v>
      </c>
      <c r="D231" s="71">
        <f>+'8'!I231</f>
        <v>0</v>
      </c>
      <c r="E231" s="90">
        <v>0</v>
      </c>
      <c r="F231" s="46">
        <f t="shared" si="25"/>
        <v>0</v>
      </c>
      <c r="G231" s="101">
        <v>0</v>
      </c>
      <c r="H231" s="99">
        <v>0</v>
      </c>
      <c r="I231" s="46">
        <f t="shared" si="21"/>
        <v>0</v>
      </c>
      <c r="J231" s="91"/>
      <c r="K231" s="20">
        <v>10</v>
      </c>
      <c r="L231" s="72">
        <f t="shared" si="22"/>
        <v>0</v>
      </c>
      <c r="M231" s="17" t="s">
        <v>16</v>
      </c>
      <c r="N231" s="18">
        <v>0</v>
      </c>
      <c r="O231" s="23">
        <f t="shared" si="23"/>
        <v>0</v>
      </c>
      <c r="P231" s="19"/>
      <c r="Q231" s="43">
        <f t="shared" si="24"/>
        <v>0</v>
      </c>
    </row>
    <row r="232" spans="1:17" ht="24.6" x14ac:dyDescent="0.65">
      <c r="A232" s="10">
        <v>228</v>
      </c>
      <c r="B232" s="10"/>
      <c r="C232" s="19" t="s">
        <v>311</v>
      </c>
      <c r="D232" s="71">
        <f>+'8'!I232</f>
        <v>0</v>
      </c>
      <c r="E232" s="90">
        <v>0</v>
      </c>
      <c r="F232" s="46">
        <f t="shared" si="25"/>
        <v>0</v>
      </c>
      <c r="G232" s="101">
        <v>0</v>
      </c>
      <c r="H232" s="99">
        <v>0</v>
      </c>
      <c r="I232" s="46">
        <f t="shared" si="21"/>
        <v>0</v>
      </c>
      <c r="J232" s="91"/>
      <c r="K232" s="20">
        <v>10</v>
      </c>
      <c r="L232" s="72">
        <f t="shared" si="22"/>
        <v>0</v>
      </c>
      <c r="M232" s="17" t="s">
        <v>16</v>
      </c>
      <c r="N232" s="18">
        <v>0</v>
      </c>
      <c r="O232" s="23">
        <f t="shared" si="23"/>
        <v>0</v>
      </c>
      <c r="P232" s="19"/>
      <c r="Q232" s="43">
        <f t="shared" si="24"/>
        <v>0</v>
      </c>
    </row>
    <row r="233" spans="1:17" ht="24.6" x14ac:dyDescent="0.65">
      <c r="A233" s="10">
        <v>229</v>
      </c>
      <c r="B233" s="10"/>
      <c r="C233" s="19" t="s">
        <v>192</v>
      </c>
      <c r="D233" s="71">
        <f>+'8'!I233</f>
        <v>0</v>
      </c>
      <c r="E233" s="90">
        <v>0</v>
      </c>
      <c r="F233" s="46">
        <f>D233+E233</f>
        <v>0</v>
      </c>
      <c r="G233" s="101">
        <v>0</v>
      </c>
      <c r="H233" s="99">
        <v>0</v>
      </c>
      <c r="I233" s="46">
        <f>+F233-G233-J233-H233</f>
        <v>0</v>
      </c>
      <c r="J233" s="91"/>
      <c r="K233" s="20">
        <v>35</v>
      </c>
      <c r="L233" s="72">
        <f>+K233*J233</f>
        <v>0</v>
      </c>
      <c r="M233" s="17" t="s">
        <v>16</v>
      </c>
      <c r="N233" s="18">
        <v>0</v>
      </c>
      <c r="O233" s="23">
        <f>SUM(L233-N233)</f>
        <v>0</v>
      </c>
      <c r="P233" s="19"/>
      <c r="Q233" s="43">
        <f>+L233*P233</f>
        <v>0</v>
      </c>
    </row>
    <row r="234" spans="1:17" ht="24.6" x14ac:dyDescent="0.65">
      <c r="A234" s="10">
        <v>230</v>
      </c>
      <c r="B234" s="10"/>
      <c r="C234" s="19" t="s">
        <v>312</v>
      </c>
      <c r="D234" s="71">
        <f>+'8'!I234</f>
        <v>29</v>
      </c>
      <c r="E234" s="90">
        <v>0</v>
      </c>
      <c r="F234" s="46">
        <f t="shared" si="25"/>
        <v>29</v>
      </c>
      <c r="G234" s="101">
        <v>0</v>
      </c>
      <c r="H234" s="99">
        <v>0</v>
      </c>
      <c r="I234" s="46">
        <f t="shared" si="21"/>
        <v>29</v>
      </c>
      <c r="J234" s="91"/>
      <c r="K234" s="20">
        <v>10</v>
      </c>
      <c r="L234" s="72">
        <f t="shared" si="22"/>
        <v>0</v>
      </c>
      <c r="M234" s="17" t="s">
        <v>16</v>
      </c>
      <c r="N234" s="18">
        <v>0</v>
      </c>
      <c r="O234" s="23">
        <f t="shared" si="23"/>
        <v>0</v>
      </c>
      <c r="P234" s="19"/>
      <c r="Q234" s="43">
        <f t="shared" si="24"/>
        <v>0</v>
      </c>
    </row>
    <row r="235" spans="1:17" ht="24.6" x14ac:dyDescent="0.65">
      <c r="A235" s="10">
        <v>231</v>
      </c>
      <c r="B235" s="10"/>
      <c r="C235" s="19" t="s">
        <v>313</v>
      </c>
      <c r="D235" s="71">
        <f>+'8'!I235</f>
        <v>0</v>
      </c>
      <c r="E235" s="90">
        <v>0</v>
      </c>
      <c r="F235" s="46">
        <f t="shared" si="25"/>
        <v>0</v>
      </c>
      <c r="G235" s="101">
        <v>0</v>
      </c>
      <c r="H235" s="99">
        <v>0</v>
      </c>
      <c r="I235" s="46">
        <f t="shared" si="21"/>
        <v>0</v>
      </c>
      <c r="J235" s="91"/>
      <c r="K235" s="20"/>
      <c r="L235" s="72">
        <f t="shared" si="22"/>
        <v>0</v>
      </c>
      <c r="M235" s="17" t="s">
        <v>16</v>
      </c>
      <c r="N235" s="18">
        <v>0</v>
      </c>
      <c r="O235" s="23">
        <f t="shared" si="23"/>
        <v>0</v>
      </c>
      <c r="P235" s="19"/>
      <c r="Q235" s="43">
        <f t="shared" si="24"/>
        <v>0</v>
      </c>
    </row>
    <row r="236" spans="1:17" ht="24.6" x14ac:dyDescent="0.65">
      <c r="A236" s="10">
        <v>232</v>
      </c>
      <c r="B236" s="10"/>
      <c r="C236" s="19" t="s">
        <v>183</v>
      </c>
      <c r="D236" s="71">
        <f>+'8'!I236</f>
        <v>0</v>
      </c>
      <c r="E236" s="90">
        <v>0</v>
      </c>
      <c r="F236" s="46">
        <f t="shared" si="25"/>
        <v>0</v>
      </c>
      <c r="G236" s="101">
        <v>0</v>
      </c>
      <c r="H236" s="99">
        <v>0</v>
      </c>
      <c r="I236" s="46">
        <f t="shared" si="21"/>
        <v>0</v>
      </c>
      <c r="J236" s="91"/>
      <c r="K236" s="20">
        <v>40</v>
      </c>
      <c r="L236" s="72">
        <f t="shared" si="22"/>
        <v>0</v>
      </c>
      <c r="M236" s="17" t="s">
        <v>16</v>
      </c>
      <c r="N236" s="18">
        <v>0</v>
      </c>
      <c r="O236" s="23">
        <f t="shared" si="23"/>
        <v>0</v>
      </c>
      <c r="P236" s="19"/>
      <c r="Q236" s="43">
        <f t="shared" si="24"/>
        <v>0</v>
      </c>
    </row>
    <row r="237" spans="1:17" ht="24.6" x14ac:dyDescent="0.65">
      <c r="A237" s="10">
        <v>233</v>
      </c>
      <c r="B237" s="10"/>
      <c r="C237" s="19" t="s">
        <v>117</v>
      </c>
      <c r="D237" s="71">
        <f>+'8'!I237</f>
        <v>0</v>
      </c>
      <c r="E237" s="90">
        <v>0</v>
      </c>
      <c r="F237" s="46">
        <f t="shared" si="25"/>
        <v>0</v>
      </c>
      <c r="G237" s="101">
        <v>0</v>
      </c>
      <c r="H237" s="99">
        <v>0</v>
      </c>
      <c r="I237" s="46">
        <f t="shared" si="21"/>
        <v>0</v>
      </c>
      <c r="J237" s="91"/>
      <c r="K237" s="20">
        <v>20</v>
      </c>
      <c r="L237" s="72">
        <f t="shared" si="22"/>
        <v>0</v>
      </c>
      <c r="M237" s="17" t="s">
        <v>16</v>
      </c>
      <c r="N237" s="18">
        <v>0</v>
      </c>
      <c r="O237" s="23">
        <f t="shared" si="23"/>
        <v>0</v>
      </c>
      <c r="P237" s="19"/>
      <c r="Q237" s="43">
        <f t="shared" si="24"/>
        <v>0</v>
      </c>
    </row>
    <row r="238" spans="1:17" ht="24.6" x14ac:dyDescent="0.65">
      <c r="A238" s="10">
        <v>234</v>
      </c>
      <c r="B238" s="10"/>
      <c r="C238" s="19" t="s">
        <v>314</v>
      </c>
      <c r="D238" s="71">
        <f>+'8'!I238</f>
        <v>0</v>
      </c>
      <c r="E238" s="90">
        <v>0</v>
      </c>
      <c r="F238" s="46">
        <f t="shared" si="25"/>
        <v>0</v>
      </c>
      <c r="G238" s="101">
        <v>0</v>
      </c>
      <c r="H238" s="99">
        <v>0</v>
      </c>
      <c r="I238" s="46">
        <f t="shared" si="21"/>
        <v>0</v>
      </c>
      <c r="J238" s="91"/>
      <c r="K238" s="20">
        <v>30</v>
      </c>
      <c r="L238" s="72">
        <f t="shared" si="22"/>
        <v>0</v>
      </c>
      <c r="M238" s="17" t="s">
        <v>16</v>
      </c>
      <c r="N238" s="18">
        <v>0</v>
      </c>
      <c r="O238" s="23">
        <f t="shared" si="23"/>
        <v>0</v>
      </c>
      <c r="P238" s="19"/>
      <c r="Q238" s="43">
        <f t="shared" si="24"/>
        <v>0</v>
      </c>
    </row>
    <row r="239" spans="1:17" ht="24.6" x14ac:dyDescent="0.65">
      <c r="A239" s="10">
        <v>235</v>
      </c>
      <c r="B239" s="10"/>
      <c r="C239" s="19" t="s">
        <v>372</v>
      </c>
      <c r="D239" s="71">
        <f>+'8'!I239</f>
        <v>0</v>
      </c>
      <c r="E239" s="90">
        <v>0</v>
      </c>
      <c r="F239" s="46">
        <f t="shared" si="25"/>
        <v>0</v>
      </c>
      <c r="G239" s="101">
        <v>0</v>
      </c>
      <c r="H239" s="99">
        <v>0</v>
      </c>
      <c r="I239" s="46">
        <f t="shared" si="21"/>
        <v>0</v>
      </c>
      <c r="J239" s="91"/>
      <c r="K239" s="20">
        <v>800</v>
      </c>
      <c r="L239" s="72">
        <f t="shared" si="22"/>
        <v>0</v>
      </c>
      <c r="M239" s="17" t="s">
        <v>16</v>
      </c>
      <c r="N239" s="18">
        <v>0</v>
      </c>
      <c r="O239" s="23">
        <f t="shared" si="23"/>
        <v>0</v>
      </c>
      <c r="P239" s="19"/>
      <c r="Q239" s="43">
        <f t="shared" si="24"/>
        <v>0</v>
      </c>
    </row>
    <row r="240" spans="1:17" ht="24.6" x14ac:dyDescent="0.65">
      <c r="A240" s="10">
        <v>236</v>
      </c>
      <c r="B240" s="10"/>
      <c r="C240" s="19" t="s">
        <v>374</v>
      </c>
      <c r="D240" s="71">
        <f>+'8'!I240</f>
        <v>0</v>
      </c>
      <c r="E240" s="90">
        <v>0</v>
      </c>
      <c r="F240" s="46">
        <f t="shared" si="25"/>
        <v>0</v>
      </c>
      <c r="G240" s="101">
        <v>0</v>
      </c>
      <c r="H240" s="99">
        <v>0</v>
      </c>
      <c r="I240" s="46">
        <f t="shared" si="21"/>
        <v>0</v>
      </c>
      <c r="J240" s="91"/>
      <c r="K240" s="20">
        <v>150</v>
      </c>
      <c r="L240" s="72">
        <f t="shared" si="22"/>
        <v>0</v>
      </c>
      <c r="M240" s="17" t="s">
        <v>16</v>
      </c>
      <c r="N240" s="18">
        <v>0</v>
      </c>
      <c r="O240" s="23">
        <f t="shared" si="23"/>
        <v>0</v>
      </c>
      <c r="P240" s="19"/>
      <c r="Q240" s="43">
        <f t="shared" si="24"/>
        <v>0</v>
      </c>
    </row>
    <row r="241" spans="1:17" ht="24.6" x14ac:dyDescent="0.65">
      <c r="A241" s="10">
        <v>237</v>
      </c>
      <c r="B241" s="10"/>
      <c r="C241" s="19" t="s">
        <v>316</v>
      </c>
      <c r="D241" s="71">
        <f>+'8'!I241</f>
        <v>0</v>
      </c>
      <c r="E241" s="90">
        <v>0</v>
      </c>
      <c r="F241" s="46">
        <f t="shared" si="25"/>
        <v>0</v>
      </c>
      <c r="G241" s="101">
        <v>0</v>
      </c>
      <c r="H241" s="99">
        <v>0</v>
      </c>
      <c r="I241" s="46">
        <f t="shared" si="21"/>
        <v>0</v>
      </c>
      <c r="J241" s="91"/>
      <c r="K241" s="20">
        <v>200</v>
      </c>
      <c r="L241" s="72">
        <f t="shared" si="22"/>
        <v>0</v>
      </c>
      <c r="M241" s="17" t="s">
        <v>16</v>
      </c>
      <c r="N241" s="18">
        <v>0</v>
      </c>
      <c r="O241" s="23">
        <f t="shared" si="23"/>
        <v>0</v>
      </c>
      <c r="P241" s="19"/>
      <c r="Q241" s="43">
        <f t="shared" si="24"/>
        <v>0</v>
      </c>
    </row>
    <row r="242" spans="1:17" ht="24.6" x14ac:dyDescent="0.65">
      <c r="A242" s="10">
        <v>238</v>
      </c>
      <c r="B242" s="10"/>
      <c r="C242" s="19" t="s">
        <v>375</v>
      </c>
      <c r="D242" s="71">
        <f>+'8'!I242</f>
        <v>0</v>
      </c>
      <c r="E242" s="90">
        <v>0</v>
      </c>
      <c r="F242" s="46">
        <f t="shared" si="25"/>
        <v>0</v>
      </c>
      <c r="G242" s="101">
        <v>0</v>
      </c>
      <c r="H242" s="99">
        <v>0</v>
      </c>
      <c r="I242" s="46">
        <f t="shared" si="21"/>
        <v>0</v>
      </c>
      <c r="J242" s="91"/>
      <c r="K242" s="20">
        <v>250</v>
      </c>
      <c r="L242" s="72">
        <f t="shared" si="22"/>
        <v>0</v>
      </c>
      <c r="M242" s="17" t="s">
        <v>16</v>
      </c>
      <c r="N242" s="18">
        <v>0</v>
      </c>
      <c r="O242" s="23">
        <f t="shared" si="23"/>
        <v>0</v>
      </c>
      <c r="P242" s="19"/>
      <c r="Q242" s="43">
        <f t="shared" si="24"/>
        <v>0</v>
      </c>
    </row>
    <row r="243" spans="1:17" ht="24.6" x14ac:dyDescent="0.65">
      <c r="A243" s="10">
        <v>239</v>
      </c>
      <c r="B243" s="10"/>
      <c r="C243" s="19" t="s">
        <v>317</v>
      </c>
      <c r="D243" s="71">
        <f>+'8'!I243</f>
        <v>0</v>
      </c>
      <c r="E243" s="90">
        <v>0</v>
      </c>
      <c r="F243" s="46">
        <f t="shared" si="25"/>
        <v>0</v>
      </c>
      <c r="G243" s="101">
        <v>0</v>
      </c>
      <c r="H243" s="99">
        <v>0</v>
      </c>
      <c r="I243" s="46">
        <f t="shared" si="21"/>
        <v>0</v>
      </c>
      <c r="J243" s="91"/>
      <c r="K243" s="20">
        <v>50</v>
      </c>
      <c r="L243" s="72">
        <f t="shared" si="22"/>
        <v>0</v>
      </c>
      <c r="M243" s="17" t="s">
        <v>16</v>
      </c>
      <c r="N243" s="18">
        <v>0</v>
      </c>
      <c r="O243" s="23">
        <f t="shared" si="23"/>
        <v>0</v>
      </c>
      <c r="P243" s="19"/>
      <c r="Q243" s="43">
        <f t="shared" si="24"/>
        <v>0</v>
      </c>
    </row>
    <row r="244" spans="1:17" ht="24.6" x14ac:dyDescent="0.65">
      <c r="A244" s="10">
        <v>240</v>
      </c>
      <c r="B244" s="10"/>
      <c r="C244" s="19" t="s">
        <v>315</v>
      </c>
      <c r="D244" s="71">
        <f>+'8'!I244</f>
        <v>0</v>
      </c>
      <c r="E244" s="90">
        <v>0</v>
      </c>
      <c r="F244" s="46">
        <f t="shared" si="25"/>
        <v>0</v>
      </c>
      <c r="G244" s="101">
        <v>0</v>
      </c>
      <c r="H244" s="99">
        <v>0</v>
      </c>
      <c r="I244" s="46">
        <f t="shared" si="21"/>
        <v>0</v>
      </c>
      <c r="J244" s="91"/>
      <c r="K244" s="20">
        <v>0</v>
      </c>
      <c r="L244" s="72">
        <f t="shared" si="22"/>
        <v>0</v>
      </c>
      <c r="M244" s="17" t="s">
        <v>16</v>
      </c>
      <c r="N244" s="18">
        <v>0</v>
      </c>
      <c r="O244" s="23">
        <f t="shared" si="23"/>
        <v>0</v>
      </c>
      <c r="P244" s="19"/>
      <c r="Q244" s="43">
        <f t="shared" si="24"/>
        <v>0</v>
      </c>
    </row>
    <row r="245" spans="1:17" ht="24" customHeight="1" x14ac:dyDescent="0.65">
      <c r="A245" s="10">
        <v>241</v>
      </c>
      <c r="B245" s="10"/>
      <c r="C245" s="19" t="s">
        <v>338</v>
      </c>
      <c r="D245" s="71">
        <f>+'8'!I245</f>
        <v>0</v>
      </c>
      <c r="E245" s="90">
        <v>0</v>
      </c>
      <c r="F245" s="46">
        <f t="shared" si="25"/>
        <v>0</v>
      </c>
      <c r="G245" s="101">
        <v>0</v>
      </c>
      <c r="H245" s="99">
        <v>0</v>
      </c>
      <c r="I245" s="46">
        <f t="shared" si="21"/>
        <v>0</v>
      </c>
      <c r="J245" s="91"/>
      <c r="K245" s="20">
        <v>45</v>
      </c>
      <c r="L245" s="72">
        <f t="shared" si="22"/>
        <v>0</v>
      </c>
      <c r="M245" s="17" t="s">
        <v>16</v>
      </c>
      <c r="N245" s="18">
        <v>0</v>
      </c>
      <c r="O245" s="23">
        <f t="shared" si="23"/>
        <v>0</v>
      </c>
      <c r="P245" s="19"/>
      <c r="Q245" s="43">
        <f t="shared" si="24"/>
        <v>0</v>
      </c>
    </row>
    <row r="246" spans="1:17" ht="24.6" x14ac:dyDescent="0.65">
      <c r="A246" s="10">
        <v>242</v>
      </c>
      <c r="B246" s="10"/>
      <c r="C246" s="19" t="s">
        <v>339</v>
      </c>
      <c r="D246" s="71">
        <f>+'8'!I246</f>
        <v>0</v>
      </c>
      <c r="E246" s="90">
        <v>0</v>
      </c>
      <c r="F246" s="46">
        <f t="shared" si="25"/>
        <v>0</v>
      </c>
      <c r="G246" s="101">
        <v>0</v>
      </c>
      <c r="H246" s="99">
        <v>0</v>
      </c>
      <c r="I246" s="46">
        <f t="shared" si="21"/>
        <v>0</v>
      </c>
      <c r="J246" s="91"/>
      <c r="K246" s="20">
        <v>35</v>
      </c>
      <c r="L246" s="72">
        <f t="shared" si="22"/>
        <v>0</v>
      </c>
      <c r="M246" s="17" t="s">
        <v>16</v>
      </c>
      <c r="N246" s="18">
        <v>0</v>
      </c>
      <c r="O246" s="23">
        <f t="shared" si="23"/>
        <v>0</v>
      </c>
      <c r="P246" s="19"/>
      <c r="Q246" s="43">
        <f t="shared" si="24"/>
        <v>0</v>
      </c>
    </row>
    <row r="247" spans="1:17" ht="24.6" x14ac:dyDescent="0.65">
      <c r="A247" s="10">
        <v>243</v>
      </c>
      <c r="B247" s="10"/>
      <c r="C247" s="19" t="s">
        <v>340</v>
      </c>
      <c r="D247" s="71">
        <f>+'8'!I247</f>
        <v>0</v>
      </c>
      <c r="E247" s="90">
        <v>0</v>
      </c>
      <c r="F247" s="46">
        <f t="shared" si="25"/>
        <v>0</v>
      </c>
      <c r="G247" s="101">
        <v>0</v>
      </c>
      <c r="H247" s="99">
        <v>0</v>
      </c>
      <c r="I247" s="46">
        <f t="shared" si="21"/>
        <v>0</v>
      </c>
      <c r="J247" s="91"/>
      <c r="K247" s="20">
        <v>25</v>
      </c>
      <c r="L247" s="72">
        <f t="shared" si="22"/>
        <v>0</v>
      </c>
      <c r="M247" s="17" t="s">
        <v>16</v>
      </c>
      <c r="N247" s="18">
        <v>0</v>
      </c>
      <c r="O247" s="23">
        <f t="shared" si="23"/>
        <v>0</v>
      </c>
      <c r="P247" s="19"/>
      <c r="Q247" s="43">
        <f t="shared" si="24"/>
        <v>0</v>
      </c>
    </row>
    <row r="248" spans="1:17" ht="24.6" x14ac:dyDescent="0.65">
      <c r="A248" s="10">
        <v>244</v>
      </c>
      <c r="B248" s="10"/>
      <c r="C248" s="19" t="s">
        <v>318</v>
      </c>
      <c r="D248" s="71">
        <f>+'8'!I248</f>
        <v>0</v>
      </c>
      <c r="E248" s="90">
        <v>0</v>
      </c>
      <c r="F248" s="46">
        <f t="shared" si="25"/>
        <v>0</v>
      </c>
      <c r="G248" s="101">
        <v>0</v>
      </c>
      <c r="H248" s="99">
        <v>0</v>
      </c>
      <c r="I248" s="46">
        <f t="shared" si="21"/>
        <v>0</v>
      </c>
      <c r="J248" s="91"/>
      <c r="K248" s="20">
        <v>50</v>
      </c>
      <c r="L248" s="72">
        <f t="shared" si="22"/>
        <v>0</v>
      </c>
      <c r="M248" s="17" t="s">
        <v>16</v>
      </c>
      <c r="N248" s="18">
        <v>0</v>
      </c>
      <c r="O248" s="23">
        <f t="shared" si="23"/>
        <v>0</v>
      </c>
      <c r="P248" s="19"/>
      <c r="Q248" s="43">
        <f t="shared" si="24"/>
        <v>0</v>
      </c>
    </row>
    <row r="249" spans="1:17" ht="24.6" x14ac:dyDescent="0.65">
      <c r="A249" s="10">
        <v>245</v>
      </c>
      <c r="B249" s="10"/>
      <c r="C249" s="19" t="s">
        <v>319</v>
      </c>
      <c r="D249" s="71">
        <f>+'8'!I249</f>
        <v>0</v>
      </c>
      <c r="E249" s="90">
        <v>0</v>
      </c>
      <c r="F249" s="46">
        <f t="shared" si="25"/>
        <v>0</v>
      </c>
      <c r="G249" s="101">
        <v>0</v>
      </c>
      <c r="H249" s="99">
        <v>0</v>
      </c>
      <c r="I249" s="46">
        <f t="shared" si="21"/>
        <v>0</v>
      </c>
      <c r="J249" s="91"/>
      <c r="K249" s="20">
        <v>60</v>
      </c>
      <c r="L249" s="72">
        <f t="shared" si="22"/>
        <v>0</v>
      </c>
      <c r="M249" s="17" t="s">
        <v>16</v>
      </c>
      <c r="N249" s="18">
        <v>0</v>
      </c>
      <c r="O249" s="23">
        <f t="shared" si="23"/>
        <v>0</v>
      </c>
      <c r="P249" s="19"/>
      <c r="Q249" s="43">
        <f t="shared" si="24"/>
        <v>0</v>
      </c>
    </row>
    <row r="250" spans="1:17" ht="24.6" x14ac:dyDescent="0.65">
      <c r="A250" s="10">
        <v>246</v>
      </c>
      <c r="B250" s="10"/>
      <c r="C250" s="19" t="s">
        <v>320</v>
      </c>
      <c r="D250" s="71">
        <f>+'8'!I250</f>
        <v>0</v>
      </c>
      <c r="E250" s="90">
        <v>0</v>
      </c>
      <c r="F250" s="46">
        <f t="shared" si="25"/>
        <v>0</v>
      </c>
      <c r="G250" s="101">
        <v>0</v>
      </c>
      <c r="H250" s="99">
        <v>0</v>
      </c>
      <c r="I250" s="46">
        <f t="shared" si="21"/>
        <v>0</v>
      </c>
      <c r="J250" s="91"/>
      <c r="K250" s="20">
        <v>250</v>
      </c>
      <c r="L250" s="72">
        <f t="shared" si="22"/>
        <v>0</v>
      </c>
      <c r="M250" s="17" t="s">
        <v>16</v>
      </c>
      <c r="N250" s="18">
        <v>0</v>
      </c>
      <c r="O250" s="23">
        <f t="shared" si="23"/>
        <v>0</v>
      </c>
      <c r="P250" s="19"/>
      <c r="Q250" s="43">
        <f t="shared" si="24"/>
        <v>0</v>
      </c>
    </row>
    <row r="251" spans="1:17" ht="24.6" x14ac:dyDescent="0.65">
      <c r="A251" s="10">
        <v>247</v>
      </c>
      <c r="B251" s="10"/>
      <c r="C251" s="19" t="s">
        <v>321</v>
      </c>
      <c r="D251" s="71">
        <f>+'8'!I251</f>
        <v>0</v>
      </c>
      <c r="E251" s="90">
        <v>0</v>
      </c>
      <c r="F251" s="46">
        <f t="shared" si="25"/>
        <v>0</v>
      </c>
      <c r="G251" s="101">
        <v>0</v>
      </c>
      <c r="H251" s="99">
        <v>0</v>
      </c>
      <c r="I251" s="46">
        <f t="shared" si="21"/>
        <v>0</v>
      </c>
      <c r="J251" s="91"/>
      <c r="K251" s="15">
        <v>100</v>
      </c>
      <c r="L251" s="72">
        <f t="shared" si="22"/>
        <v>0</v>
      </c>
      <c r="M251" s="17" t="s">
        <v>16</v>
      </c>
      <c r="N251" s="18">
        <v>0</v>
      </c>
      <c r="O251" s="23">
        <f t="shared" si="23"/>
        <v>0</v>
      </c>
      <c r="P251" s="19"/>
      <c r="Q251" s="43">
        <f t="shared" si="24"/>
        <v>0</v>
      </c>
    </row>
    <row r="252" spans="1:17" ht="24.6" x14ac:dyDescent="0.65">
      <c r="A252" s="10">
        <v>248</v>
      </c>
      <c r="B252" s="10"/>
      <c r="C252" s="19" t="s">
        <v>322</v>
      </c>
      <c r="D252" s="71">
        <f>+'8'!I252</f>
        <v>0</v>
      </c>
      <c r="E252" s="90">
        <v>0</v>
      </c>
      <c r="F252" s="46">
        <f t="shared" si="25"/>
        <v>0</v>
      </c>
      <c r="G252" s="101">
        <v>0</v>
      </c>
      <c r="H252" s="99">
        <v>0</v>
      </c>
      <c r="I252" s="46">
        <f t="shared" si="21"/>
        <v>0</v>
      </c>
      <c r="J252" s="91"/>
      <c r="K252" s="15">
        <v>350</v>
      </c>
      <c r="L252" s="72">
        <f t="shared" si="22"/>
        <v>0</v>
      </c>
      <c r="M252" s="17" t="s">
        <v>16</v>
      </c>
      <c r="N252" s="18">
        <v>0</v>
      </c>
      <c r="O252" s="23">
        <f t="shared" si="23"/>
        <v>0</v>
      </c>
      <c r="P252" s="19"/>
      <c r="Q252" s="43">
        <f t="shared" si="24"/>
        <v>0</v>
      </c>
    </row>
    <row r="253" spans="1:17" ht="24.6" x14ac:dyDescent="0.65">
      <c r="A253" s="10">
        <v>249</v>
      </c>
      <c r="B253" s="10"/>
      <c r="C253" s="19" t="s">
        <v>323</v>
      </c>
      <c r="D253" s="71">
        <f>+'8'!I253</f>
        <v>0</v>
      </c>
      <c r="E253" s="90">
        <v>0</v>
      </c>
      <c r="F253" s="46">
        <f t="shared" si="25"/>
        <v>0</v>
      </c>
      <c r="G253" s="101">
        <v>0</v>
      </c>
      <c r="H253" s="99">
        <v>0</v>
      </c>
      <c r="I253" s="46">
        <f t="shared" si="21"/>
        <v>0</v>
      </c>
      <c r="J253" s="91"/>
      <c r="K253" s="15">
        <v>60</v>
      </c>
      <c r="L253" s="72">
        <f t="shared" si="22"/>
        <v>0</v>
      </c>
      <c r="M253" s="17" t="s">
        <v>16</v>
      </c>
      <c r="N253" s="18">
        <v>0</v>
      </c>
      <c r="O253" s="23">
        <f t="shared" si="23"/>
        <v>0</v>
      </c>
      <c r="P253" s="19"/>
      <c r="Q253" s="43">
        <f t="shared" si="24"/>
        <v>0</v>
      </c>
    </row>
    <row r="254" spans="1:17" ht="24.6" x14ac:dyDescent="0.65">
      <c r="A254" s="10">
        <v>250</v>
      </c>
      <c r="B254" s="10"/>
      <c r="C254" s="19" t="s">
        <v>324</v>
      </c>
      <c r="D254" s="71">
        <f>+'8'!I254</f>
        <v>0</v>
      </c>
      <c r="E254" s="90">
        <v>0</v>
      </c>
      <c r="F254" s="46">
        <f t="shared" si="25"/>
        <v>0</v>
      </c>
      <c r="G254" s="101">
        <v>0</v>
      </c>
      <c r="H254" s="99">
        <v>0</v>
      </c>
      <c r="I254" s="46">
        <f t="shared" si="21"/>
        <v>0</v>
      </c>
      <c r="J254" s="91"/>
      <c r="K254" s="15">
        <v>50</v>
      </c>
      <c r="L254" s="72">
        <f t="shared" si="22"/>
        <v>0</v>
      </c>
      <c r="M254" s="17" t="s">
        <v>16</v>
      </c>
      <c r="N254" s="18">
        <v>0</v>
      </c>
      <c r="O254" s="23">
        <f t="shared" si="23"/>
        <v>0</v>
      </c>
      <c r="P254" s="19"/>
      <c r="Q254" s="43">
        <f t="shared" si="24"/>
        <v>0</v>
      </c>
    </row>
    <row r="255" spans="1:17" ht="24.6" x14ac:dyDescent="0.65">
      <c r="A255" s="10">
        <v>251</v>
      </c>
      <c r="B255" s="10"/>
      <c r="C255" s="19" t="s">
        <v>325</v>
      </c>
      <c r="D255" s="71">
        <f>+'8'!I255</f>
        <v>0</v>
      </c>
      <c r="E255" s="90">
        <v>0</v>
      </c>
      <c r="F255" s="46">
        <f t="shared" si="25"/>
        <v>0</v>
      </c>
      <c r="G255" s="101">
        <v>0</v>
      </c>
      <c r="H255" s="99">
        <v>0</v>
      </c>
      <c r="I255" s="46">
        <f t="shared" si="21"/>
        <v>0</v>
      </c>
      <c r="J255" s="91"/>
      <c r="K255" s="15">
        <v>100</v>
      </c>
      <c r="L255" s="72">
        <f t="shared" si="22"/>
        <v>0</v>
      </c>
      <c r="M255" s="17" t="s">
        <v>16</v>
      </c>
      <c r="N255" s="18">
        <v>0</v>
      </c>
      <c r="O255" s="23">
        <f t="shared" si="23"/>
        <v>0</v>
      </c>
      <c r="P255" s="19"/>
      <c r="Q255" s="43">
        <f t="shared" si="24"/>
        <v>0</v>
      </c>
    </row>
    <row r="256" spans="1:17" ht="24.6" x14ac:dyDescent="0.65">
      <c r="A256" s="10">
        <v>252</v>
      </c>
      <c r="B256" s="10"/>
      <c r="C256" s="19" t="s">
        <v>326</v>
      </c>
      <c r="D256" s="71">
        <f>+'8'!I256</f>
        <v>0</v>
      </c>
      <c r="E256" s="90">
        <v>0</v>
      </c>
      <c r="F256" s="46">
        <f t="shared" si="25"/>
        <v>0</v>
      </c>
      <c r="G256" s="101">
        <v>0</v>
      </c>
      <c r="H256" s="99">
        <v>0</v>
      </c>
      <c r="I256" s="46">
        <f t="shared" si="21"/>
        <v>0</v>
      </c>
      <c r="J256" s="91"/>
      <c r="K256" s="15">
        <v>120</v>
      </c>
      <c r="L256" s="72">
        <f t="shared" si="22"/>
        <v>0</v>
      </c>
      <c r="M256" s="17" t="s">
        <v>16</v>
      </c>
      <c r="N256" s="18">
        <v>0</v>
      </c>
      <c r="O256" s="23">
        <f t="shared" si="23"/>
        <v>0</v>
      </c>
      <c r="P256" s="19"/>
      <c r="Q256" s="43">
        <f t="shared" si="24"/>
        <v>0</v>
      </c>
    </row>
    <row r="257" spans="1:17" ht="24.6" x14ac:dyDescent="0.65">
      <c r="A257" s="10">
        <v>253</v>
      </c>
      <c r="B257" s="10"/>
      <c r="C257" s="19" t="s">
        <v>327</v>
      </c>
      <c r="D257" s="71">
        <f>+'8'!I257</f>
        <v>0</v>
      </c>
      <c r="E257" s="90">
        <v>0</v>
      </c>
      <c r="F257" s="46">
        <f t="shared" si="25"/>
        <v>0</v>
      </c>
      <c r="G257" s="101">
        <v>0</v>
      </c>
      <c r="H257" s="99">
        <v>0</v>
      </c>
      <c r="I257" s="46">
        <f t="shared" si="21"/>
        <v>0</v>
      </c>
      <c r="J257" s="91"/>
      <c r="K257" s="15">
        <v>60</v>
      </c>
      <c r="L257" s="72">
        <f t="shared" si="22"/>
        <v>0</v>
      </c>
      <c r="M257" s="17" t="s">
        <v>16</v>
      </c>
      <c r="N257" s="18">
        <v>0</v>
      </c>
      <c r="O257" s="23">
        <f t="shared" si="23"/>
        <v>0</v>
      </c>
      <c r="P257" s="19"/>
      <c r="Q257" s="43">
        <f t="shared" si="24"/>
        <v>0</v>
      </c>
    </row>
    <row r="258" spans="1:17" ht="24.6" x14ac:dyDescent="0.65">
      <c r="A258" s="10">
        <v>254</v>
      </c>
      <c r="B258" s="10"/>
      <c r="C258" s="19" t="s">
        <v>328</v>
      </c>
      <c r="D258" s="71">
        <f>+'8'!I258</f>
        <v>0</v>
      </c>
      <c r="E258" s="90">
        <v>0</v>
      </c>
      <c r="F258" s="46">
        <f t="shared" si="25"/>
        <v>0</v>
      </c>
      <c r="G258" s="101">
        <v>0</v>
      </c>
      <c r="H258" s="99">
        <v>0</v>
      </c>
      <c r="I258" s="46">
        <f t="shared" si="21"/>
        <v>0</v>
      </c>
      <c r="J258" s="91"/>
      <c r="K258" s="15">
        <v>150</v>
      </c>
      <c r="L258" s="72">
        <f t="shared" si="22"/>
        <v>0</v>
      </c>
      <c r="M258" s="17" t="s">
        <v>16</v>
      </c>
      <c r="N258" s="18">
        <v>0</v>
      </c>
      <c r="O258" s="23">
        <f t="shared" si="23"/>
        <v>0</v>
      </c>
      <c r="P258" s="19"/>
      <c r="Q258" s="43">
        <f t="shared" si="24"/>
        <v>0</v>
      </c>
    </row>
    <row r="259" spans="1:17" ht="24.6" x14ac:dyDescent="0.65">
      <c r="A259" s="10">
        <v>255</v>
      </c>
      <c r="B259" s="10"/>
      <c r="C259" s="19" t="s">
        <v>329</v>
      </c>
      <c r="D259" s="71">
        <f>+'8'!I259</f>
        <v>0</v>
      </c>
      <c r="E259" s="90">
        <v>0</v>
      </c>
      <c r="F259" s="46">
        <f t="shared" si="25"/>
        <v>0</v>
      </c>
      <c r="G259" s="101">
        <v>0</v>
      </c>
      <c r="H259" s="99">
        <v>0</v>
      </c>
      <c r="I259" s="46">
        <f t="shared" si="21"/>
        <v>0</v>
      </c>
      <c r="J259" s="91"/>
      <c r="K259" s="15">
        <v>150</v>
      </c>
      <c r="L259" s="72">
        <f t="shared" si="22"/>
        <v>0</v>
      </c>
      <c r="M259" s="17" t="s">
        <v>16</v>
      </c>
      <c r="N259" s="18">
        <v>0</v>
      </c>
      <c r="O259" s="23">
        <f t="shared" si="23"/>
        <v>0</v>
      </c>
      <c r="P259" s="19"/>
      <c r="Q259" s="43">
        <f t="shared" si="24"/>
        <v>0</v>
      </c>
    </row>
    <row r="260" spans="1:17" ht="24.6" x14ac:dyDescent="0.65">
      <c r="A260" s="10">
        <v>256</v>
      </c>
      <c r="B260" s="10"/>
      <c r="C260" s="19" t="s">
        <v>330</v>
      </c>
      <c r="D260" s="71">
        <f>+'8'!I260</f>
        <v>0</v>
      </c>
      <c r="E260" s="90">
        <v>0</v>
      </c>
      <c r="F260" s="46">
        <f t="shared" si="25"/>
        <v>0</v>
      </c>
      <c r="G260" s="101">
        <v>0</v>
      </c>
      <c r="H260" s="99">
        <v>0</v>
      </c>
      <c r="I260" s="46">
        <f t="shared" si="21"/>
        <v>0</v>
      </c>
      <c r="J260" s="91"/>
      <c r="K260" s="15">
        <v>200</v>
      </c>
      <c r="L260" s="72">
        <f t="shared" si="22"/>
        <v>0</v>
      </c>
      <c r="M260" s="17" t="s">
        <v>16</v>
      </c>
      <c r="N260" s="18">
        <v>0</v>
      </c>
      <c r="O260" s="23">
        <f t="shared" si="23"/>
        <v>0</v>
      </c>
      <c r="P260" s="19"/>
      <c r="Q260" s="43">
        <f t="shared" si="24"/>
        <v>0</v>
      </c>
    </row>
    <row r="261" spans="1:17" ht="24.6" x14ac:dyDescent="0.65">
      <c r="A261" s="10">
        <v>257</v>
      </c>
      <c r="B261" s="10"/>
      <c r="C261" s="19" t="s">
        <v>331</v>
      </c>
      <c r="D261" s="71">
        <f>+'8'!I261</f>
        <v>0</v>
      </c>
      <c r="E261" s="90">
        <v>0</v>
      </c>
      <c r="F261" s="46">
        <f t="shared" si="25"/>
        <v>0</v>
      </c>
      <c r="G261" s="101">
        <v>0</v>
      </c>
      <c r="H261" s="99">
        <v>0</v>
      </c>
      <c r="I261" s="46">
        <f t="shared" si="21"/>
        <v>0</v>
      </c>
      <c r="J261" s="91"/>
      <c r="K261" s="15"/>
      <c r="L261" s="72">
        <f t="shared" si="22"/>
        <v>0</v>
      </c>
      <c r="M261" s="17" t="s">
        <v>16</v>
      </c>
      <c r="N261" s="18">
        <v>0</v>
      </c>
      <c r="O261" s="23">
        <f t="shared" si="23"/>
        <v>0</v>
      </c>
      <c r="P261" s="19"/>
      <c r="Q261" s="43">
        <f t="shared" si="24"/>
        <v>0</v>
      </c>
    </row>
    <row r="262" spans="1:17" ht="24.6" x14ac:dyDescent="0.65">
      <c r="A262" s="10">
        <v>258</v>
      </c>
      <c r="B262" s="10"/>
      <c r="C262" s="19" t="s">
        <v>332</v>
      </c>
      <c r="D262" s="71">
        <f>+'8'!I262</f>
        <v>0</v>
      </c>
      <c r="E262" s="90">
        <v>0</v>
      </c>
      <c r="F262" s="46">
        <f t="shared" si="25"/>
        <v>0</v>
      </c>
      <c r="G262" s="101">
        <v>0</v>
      </c>
      <c r="H262" s="99">
        <v>0</v>
      </c>
      <c r="I262" s="46">
        <f t="shared" si="21"/>
        <v>0</v>
      </c>
      <c r="J262" s="91"/>
      <c r="K262" s="15"/>
      <c r="L262" s="72">
        <f t="shared" si="22"/>
        <v>0</v>
      </c>
      <c r="M262" s="17" t="s">
        <v>16</v>
      </c>
      <c r="N262" s="18">
        <v>0</v>
      </c>
      <c r="O262" s="23">
        <f t="shared" si="23"/>
        <v>0</v>
      </c>
      <c r="P262" s="19"/>
      <c r="Q262" s="43">
        <f t="shared" si="24"/>
        <v>0</v>
      </c>
    </row>
    <row r="263" spans="1:17" ht="24.6" x14ac:dyDescent="0.65">
      <c r="A263" s="10">
        <v>259</v>
      </c>
      <c r="B263" s="10"/>
      <c r="C263" s="19" t="s">
        <v>369</v>
      </c>
      <c r="D263" s="71">
        <f>+'8'!I263</f>
        <v>0</v>
      </c>
      <c r="E263" s="90">
        <v>0</v>
      </c>
      <c r="F263" s="46">
        <f t="shared" si="25"/>
        <v>0</v>
      </c>
      <c r="G263" s="101">
        <v>0</v>
      </c>
      <c r="H263" s="99">
        <v>0</v>
      </c>
      <c r="I263" s="46">
        <f t="shared" si="21"/>
        <v>0</v>
      </c>
      <c r="J263" s="91"/>
      <c r="K263" s="15"/>
      <c r="L263" s="72">
        <f t="shared" si="22"/>
        <v>0</v>
      </c>
      <c r="M263" s="17" t="s">
        <v>16</v>
      </c>
      <c r="N263" s="18">
        <v>0</v>
      </c>
      <c r="O263" s="23">
        <f t="shared" si="23"/>
        <v>0</v>
      </c>
      <c r="P263" s="19"/>
      <c r="Q263" s="43">
        <f t="shared" si="24"/>
        <v>0</v>
      </c>
    </row>
    <row r="264" spans="1:17" ht="24.6" x14ac:dyDescent="0.65">
      <c r="A264" s="10">
        <v>260</v>
      </c>
      <c r="B264" s="10"/>
      <c r="C264" s="19" t="s">
        <v>468</v>
      </c>
      <c r="D264" s="71">
        <f>+'8'!I264</f>
        <v>0</v>
      </c>
      <c r="E264" s="90">
        <v>0</v>
      </c>
      <c r="F264" s="46">
        <f t="shared" si="25"/>
        <v>0</v>
      </c>
      <c r="G264" s="101">
        <v>0</v>
      </c>
      <c r="H264" s="99">
        <v>0</v>
      </c>
      <c r="I264" s="46">
        <f t="shared" ref="I264:I284" si="26">+F264-G264-J264-H264</f>
        <v>0</v>
      </c>
      <c r="J264" s="91"/>
      <c r="K264" s="20">
        <v>250</v>
      </c>
      <c r="L264" s="72">
        <f t="shared" ref="L264:L284" si="27">+K264*J264</f>
        <v>0</v>
      </c>
      <c r="M264" s="17" t="s">
        <v>16</v>
      </c>
      <c r="N264" s="18">
        <v>0</v>
      </c>
      <c r="O264" s="23">
        <f t="shared" ref="O264:O284" si="28">SUM(L264-N264)</f>
        <v>0</v>
      </c>
      <c r="P264" s="19"/>
      <c r="Q264" s="43">
        <f t="shared" ref="Q264:Q284" si="29">+L264*P264</f>
        <v>0</v>
      </c>
    </row>
    <row r="265" spans="1:17" ht="24.6" x14ac:dyDescent="0.65">
      <c r="A265" s="10">
        <v>261</v>
      </c>
      <c r="B265" s="10"/>
      <c r="C265" s="19"/>
      <c r="D265" s="71">
        <f>+'8'!I265</f>
        <v>0</v>
      </c>
      <c r="E265" s="90">
        <v>0</v>
      </c>
      <c r="F265" s="46">
        <f t="shared" si="25"/>
        <v>0</v>
      </c>
      <c r="G265" s="101">
        <v>0</v>
      </c>
      <c r="H265" s="99">
        <v>0</v>
      </c>
      <c r="I265" s="46">
        <f t="shared" si="26"/>
        <v>0</v>
      </c>
      <c r="J265" s="91"/>
      <c r="K265" s="20"/>
      <c r="L265" s="72">
        <f t="shared" si="27"/>
        <v>0</v>
      </c>
      <c r="M265" s="17" t="s">
        <v>16</v>
      </c>
      <c r="N265" s="18">
        <v>0</v>
      </c>
      <c r="O265" s="23">
        <f t="shared" si="28"/>
        <v>0</v>
      </c>
      <c r="P265" s="19"/>
      <c r="Q265" s="43">
        <f t="shared" si="29"/>
        <v>0</v>
      </c>
    </row>
    <row r="266" spans="1:17" ht="24.6" x14ac:dyDescent="0.65">
      <c r="A266" s="10">
        <v>262</v>
      </c>
      <c r="B266" s="10"/>
      <c r="C266" s="19"/>
      <c r="D266" s="71">
        <f>+'8'!I266</f>
        <v>0</v>
      </c>
      <c r="E266" s="90">
        <v>0</v>
      </c>
      <c r="F266" s="46">
        <f t="shared" si="25"/>
        <v>0</v>
      </c>
      <c r="G266" s="101">
        <v>0</v>
      </c>
      <c r="H266" s="99">
        <v>0</v>
      </c>
      <c r="I266" s="46">
        <f t="shared" si="26"/>
        <v>0</v>
      </c>
      <c r="J266" s="91"/>
      <c r="K266" s="20"/>
      <c r="L266" s="72">
        <f t="shared" si="27"/>
        <v>0</v>
      </c>
      <c r="M266" s="17" t="s">
        <v>16</v>
      </c>
      <c r="N266" s="18">
        <v>0</v>
      </c>
      <c r="O266" s="23">
        <f t="shared" si="28"/>
        <v>0</v>
      </c>
      <c r="P266" s="19"/>
      <c r="Q266" s="43">
        <f t="shared" si="29"/>
        <v>0</v>
      </c>
    </row>
    <row r="267" spans="1:17" ht="24.6" x14ac:dyDescent="0.65">
      <c r="A267" s="10">
        <v>263</v>
      </c>
      <c r="B267" s="10"/>
      <c r="C267" s="19"/>
      <c r="D267" s="71">
        <f>+'8'!I267</f>
        <v>0</v>
      </c>
      <c r="E267" s="90">
        <v>0</v>
      </c>
      <c r="F267" s="46">
        <f t="shared" si="25"/>
        <v>0</v>
      </c>
      <c r="G267" s="101">
        <v>0</v>
      </c>
      <c r="H267" s="99">
        <v>0</v>
      </c>
      <c r="I267" s="46">
        <f t="shared" si="26"/>
        <v>0</v>
      </c>
      <c r="J267" s="91"/>
      <c r="K267" s="20"/>
      <c r="L267" s="72">
        <f t="shared" si="27"/>
        <v>0</v>
      </c>
      <c r="M267" s="17" t="s">
        <v>16</v>
      </c>
      <c r="N267" s="18">
        <v>0</v>
      </c>
      <c r="O267" s="23">
        <f t="shared" si="28"/>
        <v>0</v>
      </c>
      <c r="P267" s="19"/>
      <c r="Q267" s="43">
        <f t="shared" si="29"/>
        <v>0</v>
      </c>
    </row>
    <row r="268" spans="1:17" ht="24.6" x14ac:dyDescent="0.65">
      <c r="A268" s="10">
        <v>264</v>
      </c>
      <c r="B268" s="10"/>
      <c r="C268" s="19"/>
      <c r="D268" s="71">
        <f>+'8'!I268</f>
        <v>0</v>
      </c>
      <c r="E268" s="90">
        <v>0</v>
      </c>
      <c r="F268" s="46">
        <f t="shared" si="25"/>
        <v>0</v>
      </c>
      <c r="G268" s="101">
        <v>0</v>
      </c>
      <c r="H268" s="99">
        <v>0</v>
      </c>
      <c r="I268" s="46">
        <f t="shared" si="26"/>
        <v>0</v>
      </c>
      <c r="J268" s="91"/>
      <c r="K268" s="20"/>
      <c r="L268" s="72">
        <f t="shared" si="27"/>
        <v>0</v>
      </c>
      <c r="M268" s="17" t="s">
        <v>16</v>
      </c>
      <c r="N268" s="18">
        <v>0</v>
      </c>
      <c r="O268" s="23">
        <f t="shared" si="28"/>
        <v>0</v>
      </c>
      <c r="P268" s="19"/>
      <c r="Q268" s="43">
        <f t="shared" si="29"/>
        <v>0</v>
      </c>
    </row>
    <row r="269" spans="1:17" ht="24.6" x14ac:dyDescent="0.65">
      <c r="A269" s="10">
        <v>265</v>
      </c>
      <c r="B269" s="10"/>
      <c r="C269" s="19"/>
      <c r="D269" s="71">
        <f>+'8'!I269</f>
        <v>0</v>
      </c>
      <c r="E269" s="90">
        <v>0</v>
      </c>
      <c r="F269" s="46">
        <f t="shared" si="25"/>
        <v>0</v>
      </c>
      <c r="G269" s="101">
        <v>0</v>
      </c>
      <c r="H269" s="99">
        <v>0</v>
      </c>
      <c r="I269" s="46">
        <f t="shared" si="26"/>
        <v>0</v>
      </c>
      <c r="J269" s="91"/>
      <c r="K269" s="20"/>
      <c r="L269" s="72">
        <f t="shared" si="27"/>
        <v>0</v>
      </c>
      <c r="M269" s="17" t="s">
        <v>16</v>
      </c>
      <c r="N269" s="18">
        <v>0</v>
      </c>
      <c r="O269" s="23">
        <f t="shared" si="28"/>
        <v>0</v>
      </c>
      <c r="P269" s="19"/>
      <c r="Q269" s="43">
        <f t="shared" si="29"/>
        <v>0</v>
      </c>
    </row>
    <row r="270" spans="1:17" ht="24.6" x14ac:dyDescent="0.65">
      <c r="A270" s="10">
        <v>266</v>
      </c>
      <c r="B270" s="10"/>
      <c r="C270" s="19"/>
      <c r="D270" s="71">
        <f>+'8'!I270</f>
        <v>0</v>
      </c>
      <c r="E270" s="90">
        <v>0</v>
      </c>
      <c r="F270" s="46">
        <f t="shared" si="25"/>
        <v>0</v>
      </c>
      <c r="G270" s="101">
        <v>0</v>
      </c>
      <c r="H270" s="99">
        <v>0</v>
      </c>
      <c r="I270" s="46">
        <f t="shared" si="26"/>
        <v>0</v>
      </c>
      <c r="J270" s="91"/>
      <c r="K270" s="20"/>
      <c r="L270" s="72">
        <f t="shared" si="27"/>
        <v>0</v>
      </c>
      <c r="M270" s="17" t="s">
        <v>16</v>
      </c>
      <c r="N270" s="18">
        <v>0</v>
      </c>
      <c r="O270" s="23">
        <f t="shared" si="28"/>
        <v>0</v>
      </c>
      <c r="P270" s="19"/>
      <c r="Q270" s="43">
        <f t="shared" si="29"/>
        <v>0</v>
      </c>
    </row>
    <row r="271" spans="1:17" ht="24.6" x14ac:dyDescent="0.65">
      <c r="A271" s="10">
        <v>267</v>
      </c>
      <c r="B271" s="10"/>
      <c r="C271" s="19"/>
      <c r="D271" s="71">
        <f>+'8'!I271</f>
        <v>0</v>
      </c>
      <c r="E271" s="90">
        <v>0</v>
      </c>
      <c r="F271" s="46">
        <f t="shared" si="25"/>
        <v>0</v>
      </c>
      <c r="G271" s="101">
        <v>0</v>
      </c>
      <c r="H271" s="99">
        <v>0</v>
      </c>
      <c r="I271" s="46">
        <f t="shared" si="26"/>
        <v>0</v>
      </c>
      <c r="J271" s="91"/>
      <c r="K271" s="20"/>
      <c r="L271" s="72">
        <f t="shared" si="27"/>
        <v>0</v>
      </c>
      <c r="M271" s="17" t="s">
        <v>16</v>
      </c>
      <c r="N271" s="18">
        <v>0</v>
      </c>
      <c r="O271" s="23">
        <f t="shared" si="28"/>
        <v>0</v>
      </c>
      <c r="P271" s="19"/>
      <c r="Q271" s="43">
        <f t="shared" si="29"/>
        <v>0</v>
      </c>
    </row>
    <row r="272" spans="1:17" ht="24.6" x14ac:dyDescent="0.65">
      <c r="A272" s="10">
        <v>268</v>
      </c>
      <c r="B272" s="10"/>
      <c r="C272" s="19"/>
      <c r="D272" s="71">
        <f>+'8'!I272</f>
        <v>0</v>
      </c>
      <c r="E272" s="90">
        <v>0</v>
      </c>
      <c r="F272" s="46">
        <f t="shared" ref="F272:F284" si="30">D272+E272</f>
        <v>0</v>
      </c>
      <c r="G272" s="101">
        <v>0</v>
      </c>
      <c r="H272" s="99">
        <v>0</v>
      </c>
      <c r="I272" s="46">
        <f t="shared" si="26"/>
        <v>0</v>
      </c>
      <c r="J272" s="91"/>
      <c r="K272" s="20"/>
      <c r="L272" s="72">
        <f t="shared" si="27"/>
        <v>0</v>
      </c>
      <c r="M272" s="17" t="s">
        <v>16</v>
      </c>
      <c r="N272" s="18">
        <v>0</v>
      </c>
      <c r="O272" s="23">
        <f t="shared" si="28"/>
        <v>0</v>
      </c>
      <c r="P272" s="19"/>
      <c r="Q272" s="43">
        <f t="shared" si="29"/>
        <v>0</v>
      </c>
    </row>
    <row r="273" spans="1:18" ht="24.6" x14ac:dyDescent="0.65">
      <c r="A273" s="10">
        <v>269</v>
      </c>
      <c r="B273" s="10"/>
      <c r="C273" s="19"/>
      <c r="D273" s="71">
        <f>+'8'!I273</f>
        <v>0</v>
      </c>
      <c r="E273" s="90">
        <v>0</v>
      </c>
      <c r="F273" s="46">
        <f t="shared" si="30"/>
        <v>0</v>
      </c>
      <c r="G273" s="101">
        <v>0</v>
      </c>
      <c r="H273" s="99">
        <v>0</v>
      </c>
      <c r="I273" s="46">
        <f t="shared" si="26"/>
        <v>0</v>
      </c>
      <c r="J273" s="91"/>
      <c r="K273" s="20"/>
      <c r="L273" s="72">
        <f t="shared" si="27"/>
        <v>0</v>
      </c>
      <c r="M273" s="17" t="s">
        <v>16</v>
      </c>
      <c r="N273" s="18">
        <v>0</v>
      </c>
      <c r="O273" s="23">
        <f t="shared" si="28"/>
        <v>0</v>
      </c>
      <c r="P273" s="19"/>
      <c r="Q273" s="43">
        <f t="shared" si="29"/>
        <v>0</v>
      </c>
    </row>
    <row r="274" spans="1:18" ht="24.6" x14ac:dyDescent="0.65">
      <c r="A274" s="10">
        <v>270</v>
      </c>
      <c r="B274" s="10"/>
      <c r="C274" s="19"/>
      <c r="D274" s="71">
        <f>+'8'!I274</f>
        <v>0</v>
      </c>
      <c r="E274" s="90">
        <v>0</v>
      </c>
      <c r="F274" s="46">
        <f t="shared" si="30"/>
        <v>0</v>
      </c>
      <c r="G274" s="101">
        <v>0</v>
      </c>
      <c r="H274" s="99">
        <v>0</v>
      </c>
      <c r="I274" s="46">
        <f t="shared" si="26"/>
        <v>0</v>
      </c>
      <c r="J274" s="91"/>
      <c r="K274" s="20"/>
      <c r="L274" s="72">
        <f t="shared" si="27"/>
        <v>0</v>
      </c>
      <c r="M274" s="17" t="s">
        <v>16</v>
      </c>
      <c r="N274" s="18">
        <v>0</v>
      </c>
      <c r="O274" s="23">
        <f t="shared" si="28"/>
        <v>0</v>
      </c>
      <c r="P274" s="19"/>
      <c r="Q274" s="43">
        <f t="shared" si="29"/>
        <v>0</v>
      </c>
    </row>
    <row r="275" spans="1:18" ht="24.6" x14ac:dyDescent="0.65">
      <c r="A275" s="10">
        <v>271</v>
      </c>
      <c r="B275" s="10"/>
      <c r="C275" s="19"/>
      <c r="D275" s="71">
        <f>+'8'!I275</f>
        <v>0</v>
      </c>
      <c r="E275" s="90">
        <v>0</v>
      </c>
      <c r="F275" s="46">
        <f t="shared" si="30"/>
        <v>0</v>
      </c>
      <c r="G275" s="101">
        <v>0</v>
      </c>
      <c r="H275" s="99">
        <v>0</v>
      </c>
      <c r="I275" s="46">
        <f t="shared" si="26"/>
        <v>0</v>
      </c>
      <c r="J275" s="91"/>
      <c r="K275" s="20"/>
      <c r="L275" s="72">
        <f t="shared" si="27"/>
        <v>0</v>
      </c>
      <c r="M275" s="17" t="s">
        <v>16</v>
      </c>
      <c r="N275" s="18">
        <v>0</v>
      </c>
      <c r="O275" s="23">
        <f t="shared" si="28"/>
        <v>0</v>
      </c>
      <c r="P275" s="19"/>
      <c r="Q275" s="43">
        <f t="shared" si="29"/>
        <v>0</v>
      </c>
    </row>
    <row r="276" spans="1:18" ht="24.6" x14ac:dyDescent="0.65">
      <c r="A276" s="10">
        <v>272</v>
      </c>
      <c r="B276" s="10"/>
      <c r="C276" s="19"/>
      <c r="D276" s="71">
        <f>+'8'!I276</f>
        <v>0</v>
      </c>
      <c r="E276" s="90">
        <v>0</v>
      </c>
      <c r="F276" s="46">
        <f t="shared" si="30"/>
        <v>0</v>
      </c>
      <c r="G276" s="101">
        <v>0</v>
      </c>
      <c r="H276" s="99">
        <v>0</v>
      </c>
      <c r="I276" s="46">
        <f t="shared" si="26"/>
        <v>0</v>
      </c>
      <c r="J276" s="91"/>
      <c r="K276" s="20"/>
      <c r="L276" s="72">
        <f t="shared" si="27"/>
        <v>0</v>
      </c>
      <c r="M276" s="17" t="s">
        <v>16</v>
      </c>
      <c r="N276" s="18">
        <v>0</v>
      </c>
      <c r="O276" s="23">
        <f t="shared" si="28"/>
        <v>0</v>
      </c>
      <c r="P276" s="19"/>
      <c r="Q276" s="43">
        <f t="shared" si="29"/>
        <v>0</v>
      </c>
    </row>
    <row r="277" spans="1:18" ht="24.6" x14ac:dyDescent="0.65">
      <c r="A277" s="10">
        <v>273</v>
      </c>
      <c r="B277" s="10"/>
      <c r="C277" s="19"/>
      <c r="D277" s="71">
        <f>+'8'!I277</f>
        <v>0</v>
      </c>
      <c r="E277" s="90">
        <v>0</v>
      </c>
      <c r="F277" s="46">
        <f t="shared" si="30"/>
        <v>0</v>
      </c>
      <c r="G277" s="101">
        <v>0</v>
      </c>
      <c r="H277" s="99">
        <v>0</v>
      </c>
      <c r="I277" s="46">
        <f t="shared" si="26"/>
        <v>0</v>
      </c>
      <c r="J277" s="91"/>
      <c r="K277" s="20"/>
      <c r="L277" s="72">
        <f t="shared" si="27"/>
        <v>0</v>
      </c>
      <c r="M277" s="17" t="s">
        <v>16</v>
      </c>
      <c r="N277" s="18">
        <v>0</v>
      </c>
      <c r="O277" s="23">
        <f t="shared" si="28"/>
        <v>0</v>
      </c>
      <c r="P277" s="19"/>
      <c r="Q277" s="43">
        <f t="shared" si="29"/>
        <v>0</v>
      </c>
    </row>
    <row r="278" spans="1:18" ht="24.6" x14ac:dyDescent="0.65">
      <c r="A278" s="10">
        <v>274</v>
      </c>
      <c r="B278" s="10"/>
      <c r="C278" s="19"/>
      <c r="D278" s="71">
        <f>+'8'!I278</f>
        <v>0</v>
      </c>
      <c r="E278" s="90">
        <v>0</v>
      </c>
      <c r="F278" s="46">
        <f t="shared" si="30"/>
        <v>0</v>
      </c>
      <c r="G278" s="101">
        <v>0</v>
      </c>
      <c r="H278" s="99">
        <v>0</v>
      </c>
      <c r="I278" s="46">
        <f t="shared" si="26"/>
        <v>0</v>
      </c>
      <c r="J278" s="91"/>
      <c r="K278" s="20"/>
      <c r="L278" s="72">
        <f t="shared" si="27"/>
        <v>0</v>
      </c>
      <c r="M278" s="17" t="s">
        <v>16</v>
      </c>
      <c r="N278" s="18">
        <v>0</v>
      </c>
      <c r="O278" s="23">
        <f t="shared" si="28"/>
        <v>0</v>
      </c>
      <c r="P278" s="19"/>
      <c r="Q278" s="43">
        <f t="shared" si="29"/>
        <v>0</v>
      </c>
    </row>
    <row r="279" spans="1:18" ht="24.6" x14ac:dyDescent="0.65">
      <c r="A279" s="10">
        <v>275</v>
      </c>
      <c r="B279" s="10"/>
      <c r="C279" s="19"/>
      <c r="D279" s="71">
        <f>+'8'!I279</f>
        <v>0</v>
      </c>
      <c r="E279" s="90">
        <v>0</v>
      </c>
      <c r="F279" s="46">
        <f t="shared" si="30"/>
        <v>0</v>
      </c>
      <c r="G279" s="101">
        <v>0</v>
      </c>
      <c r="H279" s="99">
        <v>0</v>
      </c>
      <c r="I279" s="46">
        <f t="shared" si="26"/>
        <v>0</v>
      </c>
      <c r="J279" s="91"/>
      <c r="K279" s="20"/>
      <c r="L279" s="72">
        <f t="shared" si="27"/>
        <v>0</v>
      </c>
      <c r="M279" s="17" t="s">
        <v>16</v>
      </c>
      <c r="N279" s="18">
        <v>0</v>
      </c>
      <c r="O279" s="23">
        <f t="shared" si="28"/>
        <v>0</v>
      </c>
      <c r="P279" s="19"/>
      <c r="Q279" s="43">
        <f t="shared" si="29"/>
        <v>0</v>
      </c>
    </row>
    <row r="280" spans="1:18" ht="24.6" x14ac:dyDescent="0.65">
      <c r="A280" s="10">
        <v>276</v>
      </c>
      <c r="B280" s="10"/>
      <c r="C280" s="19"/>
      <c r="D280" s="71">
        <f>+'8'!I280</f>
        <v>0</v>
      </c>
      <c r="E280" s="90">
        <v>0</v>
      </c>
      <c r="F280" s="46">
        <f t="shared" si="30"/>
        <v>0</v>
      </c>
      <c r="G280" s="101">
        <v>0</v>
      </c>
      <c r="H280" s="99">
        <v>0</v>
      </c>
      <c r="I280" s="46">
        <f t="shared" si="26"/>
        <v>0</v>
      </c>
      <c r="J280" s="91"/>
      <c r="K280" s="20"/>
      <c r="L280" s="72">
        <f t="shared" si="27"/>
        <v>0</v>
      </c>
      <c r="M280" s="17" t="s">
        <v>16</v>
      </c>
      <c r="N280" s="18">
        <v>0</v>
      </c>
      <c r="O280" s="23">
        <f t="shared" si="28"/>
        <v>0</v>
      </c>
      <c r="P280" s="19"/>
      <c r="Q280" s="43">
        <f t="shared" si="29"/>
        <v>0</v>
      </c>
    </row>
    <row r="281" spans="1:18" ht="24.6" x14ac:dyDescent="0.65">
      <c r="A281" s="10">
        <v>277</v>
      </c>
      <c r="B281" s="10"/>
      <c r="C281" s="19"/>
      <c r="D281" s="71">
        <f>+'8'!I281</f>
        <v>0</v>
      </c>
      <c r="E281" s="90">
        <v>0</v>
      </c>
      <c r="F281" s="46">
        <f t="shared" si="30"/>
        <v>0</v>
      </c>
      <c r="G281" s="101">
        <v>0</v>
      </c>
      <c r="H281" s="99">
        <v>0</v>
      </c>
      <c r="I281" s="46">
        <f t="shared" si="26"/>
        <v>0</v>
      </c>
      <c r="J281" s="91"/>
      <c r="K281" s="20"/>
      <c r="L281" s="72">
        <f t="shared" si="27"/>
        <v>0</v>
      </c>
      <c r="M281" s="17" t="s">
        <v>16</v>
      </c>
      <c r="N281" s="18">
        <v>0</v>
      </c>
      <c r="O281" s="23">
        <f t="shared" si="28"/>
        <v>0</v>
      </c>
      <c r="P281" s="19"/>
      <c r="Q281" s="43">
        <f t="shared" si="29"/>
        <v>0</v>
      </c>
    </row>
    <row r="282" spans="1:18" ht="24.6" x14ac:dyDescent="0.65">
      <c r="A282" s="10">
        <v>278</v>
      </c>
      <c r="B282" s="10"/>
      <c r="C282" s="19"/>
      <c r="D282" s="71">
        <f>+'8'!I282</f>
        <v>0</v>
      </c>
      <c r="E282" s="90">
        <v>0</v>
      </c>
      <c r="F282" s="46">
        <f t="shared" si="30"/>
        <v>0</v>
      </c>
      <c r="G282" s="101">
        <v>0</v>
      </c>
      <c r="H282" s="99">
        <v>0</v>
      </c>
      <c r="I282" s="46">
        <f t="shared" si="26"/>
        <v>0</v>
      </c>
      <c r="J282" s="91"/>
      <c r="K282" s="20"/>
      <c r="L282" s="72">
        <f t="shared" si="27"/>
        <v>0</v>
      </c>
      <c r="M282" s="17" t="s">
        <v>16</v>
      </c>
      <c r="N282" s="18">
        <v>0</v>
      </c>
      <c r="O282" s="23">
        <f t="shared" si="28"/>
        <v>0</v>
      </c>
      <c r="P282" s="19"/>
      <c r="Q282" s="43">
        <f t="shared" si="29"/>
        <v>0</v>
      </c>
    </row>
    <row r="283" spans="1:18" ht="24.6" x14ac:dyDescent="0.65">
      <c r="A283" s="10">
        <v>279</v>
      </c>
      <c r="B283" s="10"/>
      <c r="C283" s="19"/>
      <c r="D283" s="71"/>
      <c r="E283" s="90">
        <v>0</v>
      </c>
      <c r="F283" s="46">
        <f t="shared" ref="F283" si="31">D283+E283</f>
        <v>0</v>
      </c>
      <c r="G283" s="101">
        <v>0</v>
      </c>
      <c r="H283" s="99">
        <v>0</v>
      </c>
      <c r="I283" s="46">
        <f t="shared" ref="I283" si="32">+F283-G283-J283-H283</f>
        <v>0</v>
      </c>
      <c r="J283" s="91"/>
      <c r="K283" s="20"/>
      <c r="L283" s="72">
        <f t="shared" ref="L283" si="33">+K283*J283</f>
        <v>0</v>
      </c>
      <c r="M283" s="17" t="s">
        <v>16</v>
      </c>
      <c r="N283" s="18">
        <v>0</v>
      </c>
      <c r="O283" s="23">
        <f t="shared" si="28"/>
        <v>0</v>
      </c>
      <c r="P283" s="19"/>
      <c r="Q283" s="43"/>
    </row>
    <row r="284" spans="1:18" ht="24.6" x14ac:dyDescent="0.65">
      <c r="A284" s="10">
        <v>280</v>
      </c>
      <c r="B284" s="10"/>
      <c r="C284" s="19"/>
      <c r="D284" s="71">
        <f>+'8'!I284</f>
        <v>0</v>
      </c>
      <c r="E284" s="90">
        <v>0</v>
      </c>
      <c r="F284" s="46">
        <f t="shared" si="30"/>
        <v>0</v>
      </c>
      <c r="G284" s="101">
        <v>0</v>
      </c>
      <c r="H284" s="99">
        <v>0</v>
      </c>
      <c r="I284" s="46">
        <f t="shared" si="26"/>
        <v>0</v>
      </c>
      <c r="J284" s="91"/>
      <c r="K284" s="20"/>
      <c r="L284" s="72">
        <f t="shared" si="27"/>
        <v>0</v>
      </c>
      <c r="M284" s="17" t="s">
        <v>16</v>
      </c>
      <c r="N284" s="18">
        <v>0</v>
      </c>
      <c r="O284" s="23">
        <f t="shared" si="28"/>
        <v>0</v>
      </c>
      <c r="P284" s="19"/>
      <c r="Q284" s="43">
        <f t="shared" si="29"/>
        <v>0</v>
      </c>
    </row>
    <row r="285" spans="1:18" ht="24.6" x14ac:dyDescent="0.65">
      <c r="A285" s="1"/>
      <c r="B285" s="1"/>
      <c r="D285" s="24"/>
      <c r="E285" s="25"/>
      <c r="F285" s="24"/>
      <c r="G285" s="25"/>
      <c r="H285" s="25"/>
      <c r="I285" s="24"/>
      <c r="J285" s="24"/>
      <c r="K285" s="26"/>
      <c r="L285" s="28"/>
      <c r="M285" s="27"/>
      <c r="N285" s="18">
        <v>0</v>
      </c>
      <c r="O285" s="95" t="s">
        <v>213</v>
      </c>
      <c r="P285" s="96"/>
      <c r="Q285" s="96">
        <f>SUM(Q5:Q284)</f>
        <v>0</v>
      </c>
      <c r="R285" s="96"/>
    </row>
    <row r="286" spans="1:18" ht="25.5" customHeight="1" x14ac:dyDescent="0.6">
      <c r="A286" s="1"/>
      <c r="B286" s="1"/>
      <c r="D286" s="24"/>
      <c r="E286" s="25"/>
      <c r="F286" s="24"/>
      <c r="G286" s="25"/>
      <c r="H286" s="25"/>
      <c r="I286" s="24"/>
      <c r="J286" s="182" t="s">
        <v>212</v>
      </c>
      <c r="K286" s="183"/>
      <c r="L286" s="30">
        <f>+AB188</f>
        <v>0</v>
      </c>
      <c r="M286" s="27"/>
      <c r="N286" s="29"/>
    </row>
    <row r="287" spans="1:18" ht="24.6" x14ac:dyDescent="0.65">
      <c r="A287" s="1"/>
      <c r="B287" s="1"/>
      <c r="D287" s="31"/>
      <c r="F287" s="31"/>
      <c r="I287" s="31"/>
      <c r="J287" s="32"/>
      <c r="K287" s="184" t="s">
        <v>202</v>
      </c>
      <c r="L287" s="184"/>
      <c r="M287" s="33">
        <f>SUM(L5:L286)</f>
        <v>4850</v>
      </c>
    </row>
    <row r="288" spans="1:18" ht="24.6" x14ac:dyDescent="0.65">
      <c r="A288" s="1"/>
      <c r="B288" s="1"/>
      <c r="D288" s="31"/>
      <c r="F288" s="31"/>
      <c r="I288" s="31"/>
      <c r="K288" s="169" t="s">
        <v>203</v>
      </c>
      <c r="L288" s="170"/>
      <c r="M288" s="36"/>
    </row>
    <row r="289" spans="1:16" ht="24.6" x14ac:dyDescent="0.65">
      <c r="A289" s="1"/>
      <c r="B289" s="1"/>
      <c r="D289" s="31"/>
      <c r="F289" s="31"/>
      <c r="I289" s="31"/>
      <c r="K289" s="34" t="s">
        <v>204</v>
      </c>
      <c r="L289" s="35"/>
      <c r="M289" s="36">
        <f>SUM(N289:AS289)</f>
        <v>520</v>
      </c>
      <c r="N289" s="2">
        <v>100</v>
      </c>
      <c r="O289" s="2">
        <v>270</v>
      </c>
      <c r="P289" s="2">
        <v>150</v>
      </c>
    </row>
    <row r="290" spans="1:16" ht="24.6" x14ac:dyDescent="0.65">
      <c r="A290" s="1"/>
      <c r="B290" s="1"/>
      <c r="D290" s="31"/>
      <c r="F290" s="31"/>
      <c r="I290" s="31"/>
      <c r="K290" s="169" t="s">
        <v>205</v>
      </c>
      <c r="L290" s="170"/>
      <c r="M290" s="36">
        <v>0</v>
      </c>
    </row>
    <row r="291" spans="1:16" ht="24.6" x14ac:dyDescent="0.65">
      <c r="A291" s="1"/>
      <c r="B291" s="1"/>
      <c r="D291" s="31"/>
      <c r="F291" s="31"/>
      <c r="I291" s="31"/>
      <c r="K291" s="169" t="s">
        <v>206</v>
      </c>
      <c r="L291" s="170"/>
      <c r="M291" s="36">
        <v>0</v>
      </c>
    </row>
    <row r="292" spans="1:16" ht="24.6" x14ac:dyDescent="0.65">
      <c r="A292" s="1"/>
      <c r="B292" s="1"/>
      <c r="D292" s="31"/>
      <c r="F292" s="31"/>
      <c r="I292" s="31"/>
      <c r="K292" s="169" t="s">
        <v>207</v>
      </c>
      <c r="L292" s="170"/>
      <c r="M292" s="37">
        <f>SUM(N5:N285)</f>
        <v>1385</v>
      </c>
    </row>
    <row r="293" spans="1:16" ht="24.6" x14ac:dyDescent="0.65">
      <c r="A293" s="1"/>
      <c r="B293" s="1"/>
      <c r="D293" s="31"/>
      <c r="F293" s="31"/>
      <c r="I293" s="31"/>
      <c r="K293" s="169" t="s">
        <v>208</v>
      </c>
      <c r="L293" s="170"/>
      <c r="M293" s="33">
        <f>M287-M288-M289-M291-M292</f>
        <v>2945</v>
      </c>
    </row>
    <row r="294" spans="1:16" ht="24.6" x14ac:dyDescent="0.65">
      <c r="A294" s="1"/>
      <c r="B294" s="1"/>
      <c r="D294" s="31"/>
      <c r="F294" s="31"/>
      <c r="I294" s="31"/>
      <c r="K294" s="169" t="s">
        <v>209</v>
      </c>
      <c r="L294" s="170"/>
      <c r="M294" s="37">
        <v>2970</v>
      </c>
    </row>
    <row r="295" spans="1:16" ht="24.6" x14ac:dyDescent="0.65">
      <c r="A295" s="1"/>
      <c r="B295" s="1"/>
      <c r="D295" s="31"/>
      <c r="F295" s="31"/>
      <c r="I295" s="31"/>
      <c r="K295" s="169" t="s">
        <v>210</v>
      </c>
      <c r="L295" s="170"/>
      <c r="M295" s="33">
        <f>+M294-M293</f>
        <v>25</v>
      </c>
    </row>
    <row r="296" spans="1:16" ht="24.6" x14ac:dyDescent="0.65">
      <c r="I296" s="2"/>
      <c r="K296" s="169" t="s">
        <v>211</v>
      </c>
      <c r="L296" s="170"/>
      <c r="M296" s="33">
        <f>+M294-M293</f>
        <v>25</v>
      </c>
    </row>
    <row r="297" spans="1:16" x14ac:dyDescent="0.6">
      <c r="I297" s="2"/>
      <c r="K297" s="2"/>
    </row>
    <row r="298" spans="1:16" ht="24.6" x14ac:dyDescent="0.65">
      <c r="I298" s="2"/>
      <c r="K298" s="92" t="s">
        <v>333</v>
      </c>
    </row>
    <row r="299" spans="1:16" x14ac:dyDescent="0.6">
      <c r="I299" s="2"/>
      <c r="K299" s="2"/>
    </row>
    <row r="300" spans="1:16" x14ac:dyDescent="0.6">
      <c r="I300" s="2"/>
      <c r="K300" s="2"/>
    </row>
    <row r="301" spans="1:16" x14ac:dyDescent="0.6">
      <c r="I301" s="2"/>
      <c r="K301" s="2"/>
    </row>
    <row r="302" spans="1:16" x14ac:dyDescent="0.6">
      <c r="I302" s="2"/>
      <c r="K302" s="2"/>
    </row>
    <row r="303" spans="1:16" x14ac:dyDescent="0.6">
      <c r="I303" s="2"/>
      <c r="K303" s="2"/>
    </row>
    <row r="304" spans="1:16" x14ac:dyDescent="0.6">
      <c r="I304" s="2"/>
      <c r="K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C296" xr:uid="{A8659A1D-7742-48A0-A8EC-0F2280F9B025}"/>
  <mergeCells count="35">
    <mergeCell ref="A2:M2"/>
    <mergeCell ref="S2:AC2"/>
    <mergeCell ref="A3:A4"/>
    <mergeCell ref="C3:C4"/>
    <mergeCell ref="D3:D4"/>
    <mergeCell ref="E3:E4"/>
    <mergeCell ref="F3:F4"/>
    <mergeCell ref="I3:I4"/>
    <mergeCell ref="J3:L3"/>
    <mergeCell ref="M3:M4"/>
    <mergeCell ref="Y3:Y4"/>
    <mergeCell ref="Z3:AB3"/>
    <mergeCell ref="AC3:AC4"/>
    <mergeCell ref="H3:H4"/>
    <mergeCell ref="P3:P4"/>
    <mergeCell ref="Q3:Q4"/>
    <mergeCell ref="AD3:AD4"/>
    <mergeCell ref="V3:V4"/>
    <mergeCell ref="W3:W4"/>
    <mergeCell ref="K293:L293"/>
    <mergeCell ref="T32:AA32"/>
    <mergeCell ref="N3:N4"/>
    <mergeCell ref="S3:S4"/>
    <mergeCell ref="T3:T4"/>
    <mergeCell ref="U3:U4"/>
    <mergeCell ref="B3:B4"/>
    <mergeCell ref="K294:L294"/>
    <mergeCell ref="K295:L295"/>
    <mergeCell ref="K296:L296"/>
    <mergeCell ref="J286:K286"/>
    <mergeCell ref="K287:L287"/>
    <mergeCell ref="K288:L288"/>
    <mergeCell ref="K290:L290"/>
    <mergeCell ref="K291:L291"/>
    <mergeCell ref="K292:L29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4D44-029B-4FBB-BC7B-ABABF12E52E1}">
  <sheetPr filterMode="1">
    <tabColor rgb="FFF789D2"/>
  </sheetPr>
  <dimension ref="A1:AD371"/>
  <sheetViews>
    <sheetView zoomScaleNormal="100" workbookViewId="0">
      <pane xSplit="9" ySplit="4" topLeftCell="J5" activePane="bottomRight" state="frozen"/>
      <selection activeCell="K15" sqref="K15"/>
      <selection pane="topRight" activeCell="K15" sqref="K15"/>
      <selection pane="bottomLeft" activeCell="K15" sqref="K15"/>
      <selection pane="bottomRight" activeCell="C292" sqref="C292"/>
    </sheetView>
  </sheetViews>
  <sheetFormatPr defaultColWidth="9" defaultRowHeight="24" x14ac:dyDescent="0.6"/>
  <cols>
    <col min="1" max="1" width="6.69921875" style="2" customWidth="1"/>
    <col min="2" max="2" width="14" style="2" hidden="1" customWidth="1"/>
    <col min="3" max="3" width="43.69921875" style="2" bestFit="1" customWidth="1"/>
    <col min="4" max="8" width="9.69921875" style="2" customWidth="1"/>
    <col min="9" max="9" width="9.69921875" style="38" customWidth="1"/>
    <col min="10" max="10" width="9.69921875" style="2" customWidth="1"/>
    <col min="11" max="11" width="9.69921875" style="39" customWidth="1"/>
    <col min="12" max="12" width="10.69921875" style="2" customWidth="1"/>
    <col min="13" max="13" width="17.69921875" style="2" bestFit="1" customWidth="1"/>
    <col min="14" max="14" width="9" style="2"/>
    <col min="15" max="15" width="19.09765625" style="2" customWidth="1"/>
    <col min="16" max="16" width="10.09765625" style="2" customWidth="1"/>
    <col min="17" max="17" width="17.69921875" style="2" bestFit="1" customWidth="1"/>
    <col min="18" max="18" width="10.09765625" style="2" bestFit="1" customWidth="1"/>
    <col min="19" max="19" width="9" style="2"/>
    <col min="20" max="20" width="34.69921875" style="2" bestFit="1" customWidth="1"/>
    <col min="21" max="28" width="9" style="2"/>
    <col min="29" max="29" width="15.69921875" style="2" customWidth="1"/>
    <col min="30" max="16384" width="9" style="2"/>
  </cols>
  <sheetData>
    <row r="1" spans="1:30" x14ac:dyDescent="0.6">
      <c r="A1" s="1"/>
      <c r="B1" s="1"/>
      <c r="I1" s="2"/>
      <c r="K1" s="2"/>
    </row>
    <row r="2" spans="1:30" s="3" customFormat="1" ht="28.8" x14ac:dyDescent="0.75">
      <c r="A2" s="180" t="s">
        <v>263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S2" s="181" t="s">
        <v>0</v>
      </c>
      <c r="T2" s="181"/>
      <c r="U2" s="181"/>
      <c r="V2" s="181"/>
      <c r="W2" s="181"/>
      <c r="X2" s="181"/>
      <c r="Y2" s="181"/>
      <c r="Z2" s="181"/>
      <c r="AA2" s="181"/>
      <c r="AB2" s="181"/>
      <c r="AC2" s="181"/>
    </row>
    <row r="3" spans="1:30" s="5" customFormat="1" ht="26.4" x14ac:dyDescent="0.7">
      <c r="A3" s="171" t="s">
        <v>1</v>
      </c>
      <c r="B3" s="167" t="s">
        <v>487</v>
      </c>
      <c r="C3" s="176" t="s">
        <v>2</v>
      </c>
      <c r="D3" s="171" t="s">
        <v>3</v>
      </c>
      <c r="E3" s="171" t="s">
        <v>4</v>
      </c>
      <c r="F3" s="171" t="s">
        <v>5</v>
      </c>
      <c r="G3" s="100" t="s">
        <v>6</v>
      </c>
      <c r="H3" s="178" t="s">
        <v>335</v>
      </c>
      <c r="I3" s="171" t="s">
        <v>7</v>
      </c>
      <c r="J3" s="177" t="s">
        <v>8</v>
      </c>
      <c r="K3" s="177"/>
      <c r="L3" s="177"/>
      <c r="M3" s="171" t="s">
        <v>9</v>
      </c>
      <c r="N3" s="175" t="s">
        <v>10</v>
      </c>
      <c r="P3" s="163" t="s">
        <v>336</v>
      </c>
      <c r="Q3" s="165" t="s">
        <v>337</v>
      </c>
      <c r="S3" s="171" t="s">
        <v>1</v>
      </c>
      <c r="T3" s="171" t="s">
        <v>2</v>
      </c>
      <c r="U3" s="171" t="s">
        <v>3</v>
      </c>
      <c r="V3" s="171" t="s">
        <v>4</v>
      </c>
      <c r="W3" s="171" t="s">
        <v>5</v>
      </c>
      <c r="X3" s="88" t="s">
        <v>6</v>
      </c>
      <c r="Y3" s="171" t="s">
        <v>7</v>
      </c>
      <c r="Z3" s="177" t="s">
        <v>8</v>
      </c>
      <c r="AA3" s="177"/>
      <c r="AB3" s="177"/>
      <c r="AC3" s="171" t="s">
        <v>9</v>
      </c>
      <c r="AD3" s="175" t="s">
        <v>10</v>
      </c>
    </row>
    <row r="4" spans="1:30" s="5" customFormat="1" ht="26.4" x14ac:dyDescent="0.7">
      <c r="A4" s="171"/>
      <c r="B4" s="168"/>
      <c r="C4" s="176"/>
      <c r="D4" s="171"/>
      <c r="E4" s="171"/>
      <c r="F4" s="171"/>
      <c r="G4" s="100" t="s">
        <v>11</v>
      </c>
      <c r="H4" s="179"/>
      <c r="I4" s="171"/>
      <c r="J4" s="88" t="s">
        <v>12</v>
      </c>
      <c r="K4" s="89" t="s">
        <v>13</v>
      </c>
      <c r="L4" s="88" t="s">
        <v>14</v>
      </c>
      <c r="M4" s="171"/>
      <c r="N4" s="175"/>
      <c r="P4" s="164"/>
      <c r="Q4" s="166"/>
      <c r="S4" s="171"/>
      <c r="T4" s="171"/>
      <c r="U4" s="171"/>
      <c r="V4" s="171"/>
      <c r="W4" s="171"/>
      <c r="X4" s="88" t="s">
        <v>11</v>
      </c>
      <c r="Y4" s="171"/>
      <c r="Z4" s="88" t="s">
        <v>12</v>
      </c>
      <c r="AA4" s="89" t="s">
        <v>13</v>
      </c>
      <c r="AB4" s="88" t="s">
        <v>14</v>
      </c>
      <c r="AC4" s="171"/>
      <c r="AD4" s="175"/>
    </row>
    <row r="5" spans="1:30" ht="24.6" hidden="1" x14ac:dyDescent="0.65">
      <c r="A5" s="10">
        <v>1</v>
      </c>
      <c r="B5" s="10" t="s">
        <v>492</v>
      </c>
      <c r="C5" s="19" t="s">
        <v>407</v>
      </c>
      <c r="D5" s="71">
        <f>+'9'!I5</f>
        <v>15</v>
      </c>
      <c r="E5" s="90">
        <v>16</v>
      </c>
      <c r="F5" s="46">
        <f t="shared" ref="F5:F147" si="0">D5+E5</f>
        <v>31</v>
      </c>
      <c r="G5" s="101">
        <v>0</v>
      </c>
      <c r="H5" s="99">
        <v>0</v>
      </c>
      <c r="I5" s="46">
        <f t="shared" ref="I5:I71" si="1">+F5-G5-J5-H5</f>
        <v>30</v>
      </c>
      <c r="J5" s="91">
        <v>1</v>
      </c>
      <c r="K5" s="15">
        <v>50</v>
      </c>
      <c r="L5" s="72">
        <f>+K5*J5</f>
        <v>50</v>
      </c>
      <c r="M5" s="17" t="s">
        <v>16</v>
      </c>
      <c r="N5" s="18">
        <v>0</v>
      </c>
      <c r="O5" s="84">
        <f>SUM(L5-N5)</f>
        <v>50</v>
      </c>
      <c r="P5" s="19"/>
      <c r="Q5" s="43">
        <f>+L5*P5</f>
        <v>0</v>
      </c>
      <c r="S5" s="10">
        <v>1</v>
      </c>
      <c r="T5" s="19"/>
      <c r="U5" s="46">
        <v>0</v>
      </c>
      <c r="V5" s="90">
        <v>0</v>
      </c>
      <c r="W5" s="46">
        <f t="shared" ref="W5:W14" si="2">U5+V5</f>
        <v>0</v>
      </c>
      <c r="X5" s="90">
        <v>0</v>
      </c>
      <c r="Y5" s="46">
        <f t="shared" ref="Y5:Y14" si="3">W5-X5-Z5</f>
        <v>0</v>
      </c>
      <c r="Z5" s="91">
        <v>0</v>
      </c>
      <c r="AA5" s="22"/>
      <c r="AB5" s="43">
        <f t="shared" ref="AB5:AB14" si="4">Z5*AA5</f>
        <v>0</v>
      </c>
      <c r="AC5" s="17" t="s">
        <v>16</v>
      </c>
      <c r="AD5" s="18">
        <v>0</v>
      </c>
    </row>
    <row r="6" spans="1:30" ht="24.6" x14ac:dyDescent="0.65">
      <c r="A6" s="10">
        <v>2</v>
      </c>
      <c r="B6" s="10" t="s">
        <v>508</v>
      </c>
      <c r="C6" s="19" t="s">
        <v>408</v>
      </c>
      <c r="D6" s="71">
        <f>+'9'!I6</f>
        <v>181</v>
      </c>
      <c r="E6" s="90">
        <v>0</v>
      </c>
      <c r="F6" s="46">
        <f t="shared" si="0"/>
        <v>181</v>
      </c>
      <c r="G6" s="101">
        <v>0</v>
      </c>
      <c r="H6" s="99">
        <v>50</v>
      </c>
      <c r="I6" s="46">
        <f t="shared" si="1"/>
        <v>118</v>
      </c>
      <c r="J6" s="91">
        <v>13</v>
      </c>
      <c r="K6" s="15">
        <v>100</v>
      </c>
      <c r="L6" s="72">
        <f t="shared" ref="L6:L72" si="5">+K6*J6</f>
        <v>1300</v>
      </c>
      <c r="M6" s="17" t="s">
        <v>472</v>
      </c>
      <c r="N6" s="18">
        <v>200</v>
      </c>
      <c r="O6" s="84">
        <f t="shared" ref="O6:O72" si="6">SUM(L6-N6)</f>
        <v>1100</v>
      </c>
      <c r="P6" s="19"/>
      <c r="Q6" s="43">
        <f t="shared" ref="Q6:Q72" si="7">+L6*P6</f>
        <v>0</v>
      </c>
      <c r="S6" s="10">
        <v>2</v>
      </c>
      <c r="T6" s="19"/>
      <c r="U6" s="46">
        <v>0</v>
      </c>
      <c r="V6" s="90">
        <v>0</v>
      </c>
      <c r="W6" s="46">
        <f t="shared" si="2"/>
        <v>0</v>
      </c>
      <c r="X6" s="90">
        <v>0</v>
      </c>
      <c r="Y6" s="46">
        <f t="shared" si="3"/>
        <v>0</v>
      </c>
      <c r="Z6" s="91">
        <v>0</v>
      </c>
      <c r="AA6" s="22"/>
      <c r="AB6" s="43">
        <f t="shared" si="4"/>
        <v>0</v>
      </c>
      <c r="AC6" s="17" t="s">
        <v>16</v>
      </c>
      <c r="AD6" s="18">
        <v>0</v>
      </c>
    </row>
    <row r="7" spans="1:30" ht="24.6" hidden="1" x14ac:dyDescent="0.65">
      <c r="A7" s="10">
        <v>3</v>
      </c>
      <c r="B7" s="10"/>
      <c r="C7" s="19" t="s">
        <v>395</v>
      </c>
      <c r="D7" s="71">
        <f>+'9'!I7</f>
        <v>0</v>
      </c>
      <c r="E7" s="90">
        <v>0</v>
      </c>
      <c r="F7" s="46">
        <f t="shared" si="0"/>
        <v>0</v>
      </c>
      <c r="G7" s="101">
        <v>0</v>
      </c>
      <c r="H7" s="99">
        <v>0</v>
      </c>
      <c r="I7" s="46">
        <f t="shared" si="1"/>
        <v>0</v>
      </c>
      <c r="J7" s="91"/>
      <c r="K7" s="15">
        <v>50</v>
      </c>
      <c r="L7" s="72">
        <f t="shared" si="5"/>
        <v>0</v>
      </c>
      <c r="M7" s="17" t="s">
        <v>16</v>
      </c>
      <c r="N7" s="18">
        <v>0</v>
      </c>
      <c r="O7" s="23">
        <f t="shared" si="6"/>
        <v>0</v>
      </c>
      <c r="P7" s="19"/>
      <c r="Q7" s="43">
        <f t="shared" si="7"/>
        <v>0</v>
      </c>
      <c r="S7" s="10">
        <v>3</v>
      </c>
      <c r="T7" s="19"/>
      <c r="U7" s="46">
        <v>0</v>
      </c>
      <c r="V7" s="90">
        <v>0</v>
      </c>
      <c r="W7" s="46">
        <f t="shared" si="2"/>
        <v>0</v>
      </c>
      <c r="X7" s="90">
        <v>0</v>
      </c>
      <c r="Y7" s="46">
        <f t="shared" si="3"/>
        <v>0</v>
      </c>
      <c r="Z7" s="91">
        <v>0</v>
      </c>
      <c r="AA7" s="22"/>
      <c r="AB7" s="43">
        <f t="shared" si="4"/>
        <v>0</v>
      </c>
      <c r="AC7" s="17" t="s">
        <v>16</v>
      </c>
      <c r="AD7" s="18">
        <v>0</v>
      </c>
    </row>
    <row r="8" spans="1:30" ht="24.6" hidden="1" x14ac:dyDescent="0.65">
      <c r="A8" s="10">
        <v>4</v>
      </c>
      <c r="B8" s="10"/>
      <c r="C8" s="19" t="s">
        <v>394</v>
      </c>
      <c r="D8" s="71">
        <f>+'9'!I8</f>
        <v>0</v>
      </c>
      <c r="E8" s="90">
        <v>0</v>
      </c>
      <c r="F8" s="46">
        <f t="shared" si="0"/>
        <v>0</v>
      </c>
      <c r="G8" s="101">
        <v>0</v>
      </c>
      <c r="H8" s="99">
        <v>0</v>
      </c>
      <c r="I8" s="46">
        <f t="shared" si="1"/>
        <v>0</v>
      </c>
      <c r="J8" s="91"/>
      <c r="K8" s="15">
        <v>100</v>
      </c>
      <c r="L8" s="72">
        <f t="shared" si="5"/>
        <v>0</v>
      </c>
      <c r="M8" s="17" t="s">
        <v>16</v>
      </c>
      <c r="N8" s="18">
        <v>0</v>
      </c>
      <c r="O8" s="23">
        <f t="shared" si="6"/>
        <v>0</v>
      </c>
      <c r="P8" s="19"/>
      <c r="Q8" s="43">
        <f t="shared" si="7"/>
        <v>0</v>
      </c>
      <c r="S8" s="10">
        <v>4</v>
      </c>
      <c r="T8" s="19"/>
      <c r="U8" s="46">
        <v>0</v>
      </c>
      <c r="V8" s="90">
        <v>0</v>
      </c>
      <c r="W8" s="46">
        <f t="shared" si="2"/>
        <v>0</v>
      </c>
      <c r="X8" s="90">
        <v>0</v>
      </c>
      <c r="Y8" s="46">
        <f t="shared" si="3"/>
        <v>0</v>
      </c>
      <c r="Z8" s="91">
        <v>0</v>
      </c>
      <c r="AA8" s="22"/>
      <c r="AB8" s="43">
        <f t="shared" si="4"/>
        <v>0</v>
      </c>
      <c r="AC8" s="17" t="s">
        <v>16</v>
      </c>
      <c r="AD8" s="18">
        <v>0</v>
      </c>
    </row>
    <row r="9" spans="1:30" ht="24.6" hidden="1" x14ac:dyDescent="0.65">
      <c r="A9" s="10">
        <v>5</v>
      </c>
      <c r="B9" s="10"/>
      <c r="C9" s="19" t="s">
        <v>20</v>
      </c>
      <c r="D9" s="71">
        <f>+'9'!I9</f>
        <v>0</v>
      </c>
      <c r="E9" s="90">
        <v>0</v>
      </c>
      <c r="F9" s="46">
        <f t="shared" si="0"/>
        <v>0</v>
      </c>
      <c r="G9" s="101">
        <v>0</v>
      </c>
      <c r="H9" s="99">
        <v>0</v>
      </c>
      <c r="I9" s="46">
        <f t="shared" si="1"/>
        <v>0</v>
      </c>
      <c r="J9" s="91"/>
      <c r="K9" s="15">
        <v>10</v>
      </c>
      <c r="L9" s="72">
        <f t="shared" si="5"/>
        <v>0</v>
      </c>
      <c r="M9" s="17" t="s">
        <v>16</v>
      </c>
      <c r="N9" s="18">
        <v>0</v>
      </c>
      <c r="O9" s="23">
        <f t="shared" si="6"/>
        <v>0</v>
      </c>
      <c r="P9" s="19"/>
      <c r="Q9" s="43">
        <f t="shared" si="7"/>
        <v>0</v>
      </c>
      <c r="S9" s="10">
        <v>5</v>
      </c>
      <c r="T9" s="19"/>
      <c r="U9" s="46">
        <v>0</v>
      </c>
      <c r="V9" s="90">
        <v>0</v>
      </c>
      <c r="W9" s="46">
        <f t="shared" si="2"/>
        <v>0</v>
      </c>
      <c r="X9" s="90">
        <v>0</v>
      </c>
      <c r="Y9" s="46">
        <f t="shared" si="3"/>
        <v>0</v>
      </c>
      <c r="Z9" s="91">
        <v>0</v>
      </c>
      <c r="AA9" s="22"/>
      <c r="AB9" s="43">
        <f t="shared" si="4"/>
        <v>0</v>
      </c>
      <c r="AC9" s="17" t="s">
        <v>16</v>
      </c>
      <c r="AD9" s="18">
        <v>0</v>
      </c>
    </row>
    <row r="10" spans="1:30" ht="24.6" hidden="1" x14ac:dyDescent="0.65">
      <c r="A10" s="10">
        <v>6</v>
      </c>
      <c r="B10" s="10" t="s">
        <v>514</v>
      </c>
      <c r="C10" s="19" t="s">
        <v>21</v>
      </c>
      <c r="D10" s="71">
        <f>+'9'!I10</f>
        <v>0</v>
      </c>
      <c r="E10" s="90">
        <v>0</v>
      </c>
      <c r="F10" s="46">
        <f t="shared" si="0"/>
        <v>0</v>
      </c>
      <c r="G10" s="101">
        <v>0</v>
      </c>
      <c r="H10" s="99">
        <v>0</v>
      </c>
      <c r="I10" s="46">
        <f t="shared" si="1"/>
        <v>0</v>
      </c>
      <c r="J10" s="91"/>
      <c r="K10" s="15">
        <v>15</v>
      </c>
      <c r="L10" s="72">
        <f t="shared" si="5"/>
        <v>0</v>
      </c>
      <c r="M10" s="17" t="s">
        <v>16</v>
      </c>
      <c r="N10" s="18">
        <v>0</v>
      </c>
      <c r="O10" s="23">
        <f t="shared" si="6"/>
        <v>0</v>
      </c>
      <c r="P10" s="19"/>
      <c r="Q10" s="43">
        <f t="shared" si="7"/>
        <v>0</v>
      </c>
      <c r="S10" s="10">
        <v>6</v>
      </c>
      <c r="T10" s="19"/>
      <c r="U10" s="46">
        <v>0</v>
      </c>
      <c r="V10" s="90">
        <v>0</v>
      </c>
      <c r="W10" s="46">
        <f t="shared" si="2"/>
        <v>0</v>
      </c>
      <c r="X10" s="90">
        <v>0</v>
      </c>
      <c r="Y10" s="46">
        <f t="shared" si="3"/>
        <v>0</v>
      </c>
      <c r="Z10" s="91">
        <v>0</v>
      </c>
      <c r="AA10" s="22"/>
      <c r="AB10" s="43">
        <f t="shared" si="4"/>
        <v>0</v>
      </c>
      <c r="AC10" s="17" t="s">
        <v>16</v>
      </c>
      <c r="AD10" s="18">
        <v>0</v>
      </c>
    </row>
    <row r="11" spans="1:30" ht="24.6" hidden="1" x14ac:dyDescent="0.65">
      <c r="A11" s="10">
        <v>7</v>
      </c>
      <c r="B11" s="10"/>
      <c r="C11" s="19" t="s">
        <v>401</v>
      </c>
      <c r="D11" s="71">
        <f>+'9'!I11</f>
        <v>0</v>
      </c>
      <c r="E11" s="90">
        <v>0</v>
      </c>
      <c r="F11" s="46">
        <f t="shared" si="0"/>
        <v>0</v>
      </c>
      <c r="G11" s="101">
        <v>0</v>
      </c>
      <c r="H11" s="99">
        <v>0</v>
      </c>
      <c r="I11" s="46">
        <f t="shared" si="1"/>
        <v>0</v>
      </c>
      <c r="J11" s="91"/>
      <c r="K11" s="15">
        <v>40</v>
      </c>
      <c r="L11" s="72">
        <f t="shared" si="5"/>
        <v>0</v>
      </c>
      <c r="M11" s="17" t="s">
        <v>16</v>
      </c>
      <c r="N11" s="18">
        <v>0</v>
      </c>
      <c r="O11" s="23">
        <f t="shared" si="6"/>
        <v>0</v>
      </c>
      <c r="P11" s="19"/>
      <c r="Q11" s="43">
        <f t="shared" si="7"/>
        <v>0</v>
      </c>
      <c r="S11" s="10">
        <v>7</v>
      </c>
      <c r="T11" s="19"/>
      <c r="U11" s="46">
        <v>0</v>
      </c>
      <c r="V11" s="90">
        <v>0</v>
      </c>
      <c r="W11" s="46">
        <f t="shared" si="2"/>
        <v>0</v>
      </c>
      <c r="X11" s="90">
        <v>0</v>
      </c>
      <c r="Y11" s="46">
        <f t="shared" si="3"/>
        <v>0</v>
      </c>
      <c r="Z11" s="91">
        <v>0</v>
      </c>
      <c r="AA11" s="22"/>
      <c r="AB11" s="43">
        <f t="shared" si="4"/>
        <v>0</v>
      </c>
      <c r="AC11" s="17" t="s">
        <v>16</v>
      </c>
      <c r="AD11" s="18">
        <v>0</v>
      </c>
    </row>
    <row r="12" spans="1:30" ht="24.6" hidden="1" x14ac:dyDescent="0.65">
      <c r="A12" s="10">
        <v>8</v>
      </c>
      <c r="B12" s="10"/>
      <c r="C12" s="19" t="s">
        <v>378</v>
      </c>
      <c r="D12" s="71">
        <f>+'9'!I12</f>
        <v>0</v>
      </c>
      <c r="E12" s="90">
        <v>0</v>
      </c>
      <c r="F12" s="46">
        <f t="shared" si="0"/>
        <v>0</v>
      </c>
      <c r="G12" s="101">
        <v>0</v>
      </c>
      <c r="H12" s="99">
        <v>0</v>
      </c>
      <c r="I12" s="46">
        <f t="shared" si="1"/>
        <v>0</v>
      </c>
      <c r="J12" s="91"/>
      <c r="K12" s="15">
        <v>100</v>
      </c>
      <c r="L12" s="72">
        <f t="shared" si="5"/>
        <v>0</v>
      </c>
      <c r="M12" s="17" t="s">
        <v>16</v>
      </c>
      <c r="N12" s="18">
        <v>0</v>
      </c>
      <c r="O12" s="23">
        <f t="shared" si="6"/>
        <v>0</v>
      </c>
      <c r="P12" s="19"/>
      <c r="Q12" s="43">
        <f t="shared" si="7"/>
        <v>0</v>
      </c>
      <c r="S12" s="10">
        <v>8</v>
      </c>
      <c r="T12" s="19"/>
      <c r="U12" s="46">
        <v>0</v>
      </c>
      <c r="V12" s="90">
        <v>0</v>
      </c>
      <c r="W12" s="46">
        <f t="shared" si="2"/>
        <v>0</v>
      </c>
      <c r="X12" s="90">
        <v>0</v>
      </c>
      <c r="Y12" s="46">
        <f t="shared" si="3"/>
        <v>0</v>
      </c>
      <c r="Z12" s="91">
        <v>0</v>
      </c>
      <c r="AA12" s="22"/>
      <c r="AB12" s="43">
        <f t="shared" si="4"/>
        <v>0</v>
      </c>
      <c r="AC12" s="17" t="s">
        <v>16</v>
      </c>
      <c r="AD12" s="18">
        <v>0</v>
      </c>
    </row>
    <row r="13" spans="1:30" ht="24.6" hidden="1" x14ac:dyDescent="0.65">
      <c r="A13" s="10">
        <v>9</v>
      </c>
      <c r="B13" s="10" t="s">
        <v>507</v>
      </c>
      <c r="C13" s="19" t="s">
        <v>391</v>
      </c>
      <c r="D13" s="71">
        <f>+'9'!I13</f>
        <v>19</v>
      </c>
      <c r="E13" s="90">
        <v>20</v>
      </c>
      <c r="F13" s="46">
        <f t="shared" si="0"/>
        <v>39</v>
      </c>
      <c r="G13" s="101">
        <v>0</v>
      </c>
      <c r="H13" s="99">
        <v>0</v>
      </c>
      <c r="I13" s="46">
        <f t="shared" si="1"/>
        <v>33</v>
      </c>
      <c r="J13" s="91">
        <v>6</v>
      </c>
      <c r="K13" s="15">
        <v>50</v>
      </c>
      <c r="L13" s="72">
        <f t="shared" si="5"/>
        <v>300</v>
      </c>
      <c r="M13" s="17" t="s">
        <v>16</v>
      </c>
      <c r="N13" s="18">
        <v>0</v>
      </c>
      <c r="O13" s="84">
        <f t="shared" si="6"/>
        <v>300</v>
      </c>
      <c r="P13" s="19"/>
      <c r="Q13" s="43">
        <f t="shared" si="7"/>
        <v>0</v>
      </c>
      <c r="S13" s="10">
        <v>9</v>
      </c>
      <c r="T13" s="19"/>
      <c r="U13" s="46">
        <v>0</v>
      </c>
      <c r="V13" s="90">
        <v>0</v>
      </c>
      <c r="W13" s="46">
        <f t="shared" si="2"/>
        <v>0</v>
      </c>
      <c r="X13" s="90">
        <v>0</v>
      </c>
      <c r="Y13" s="46">
        <f t="shared" si="3"/>
        <v>0</v>
      </c>
      <c r="Z13" s="91">
        <v>0</v>
      </c>
      <c r="AA13" s="22"/>
      <c r="AB13" s="43">
        <f t="shared" si="4"/>
        <v>0</v>
      </c>
      <c r="AC13" s="17" t="s">
        <v>16</v>
      </c>
      <c r="AD13" s="18">
        <v>0</v>
      </c>
    </row>
    <row r="14" spans="1:30" ht="24.6" hidden="1" x14ac:dyDescent="0.65">
      <c r="A14" s="10">
        <v>10</v>
      </c>
      <c r="B14" s="10"/>
      <c r="C14" s="19" t="s">
        <v>400</v>
      </c>
      <c r="D14" s="71">
        <f>+'9'!I14</f>
        <v>0</v>
      </c>
      <c r="E14" s="90">
        <v>0</v>
      </c>
      <c r="F14" s="46">
        <f t="shared" si="0"/>
        <v>0</v>
      </c>
      <c r="G14" s="101">
        <v>0</v>
      </c>
      <c r="H14" s="99">
        <v>0</v>
      </c>
      <c r="I14" s="46">
        <f t="shared" si="1"/>
        <v>0</v>
      </c>
      <c r="J14" s="91"/>
      <c r="K14" s="15">
        <v>50</v>
      </c>
      <c r="L14" s="72">
        <f t="shared" si="5"/>
        <v>0</v>
      </c>
      <c r="M14" s="17" t="s">
        <v>16</v>
      </c>
      <c r="N14" s="18">
        <v>0</v>
      </c>
      <c r="O14" s="23">
        <f t="shared" si="6"/>
        <v>0</v>
      </c>
      <c r="P14" s="19"/>
      <c r="Q14" s="43">
        <f t="shared" si="7"/>
        <v>0</v>
      </c>
      <c r="S14" s="10">
        <v>10</v>
      </c>
      <c r="T14" s="19"/>
      <c r="U14" s="46">
        <v>0</v>
      </c>
      <c r="V14" s="90">
        <v>0</v>
      </c>
      <c r="W14" s="46">
        <f t="shared" si="2"/>
        <v>0</v>
      </c>
      <c r="X14" s="90">
        <v>0</v>
      </c>
      <c r="Y14" s="46">
        <f t="shared" si="3"/>
        <v>0</v>
      </c>
      <c r="Z14" s="91">
        <v>0</v>
      </c>
      <c r="AA14" s="22"/>
      <c r="AB14" s="43">
        <f t="shared" si="4"/>
        <v>0</v>
      </c>
      <c r="AC14" s="17" t="s">
        <v>16</v>
      </c>
      <c r="AD14" s="18">
        <v>0</v>
      </c>
    </row>
    <row r="15" spans="1:30" ht="24.6" hidden="1" x14ac:dyDescent="0.65">
      <c r="A15" s="10">
        <v>11</v>
      </c>
      <c r="B15" s="10" t="s">
        <v>520</v>
      </c>
      <c r="C15" s="19" t="s">
        <v>384</v>
      </c>
      <c r="D15" s="71">
        <f>+'9'!I15</f>
        <v>0</v>
      </c>
      <c r="E15" s="90">
        <v>0</v>
      </c>
      <c r="F15" s="46">
        <f t="shared" si="0"/>
        <v>0</v>
      </c>
      <c r="G15" s="101">
        <v>0</v>
      </c>
      <c r="H15" s="99">
        <v>0</v>
      </c>
      <c r="I15" s="46">
        <f t="shared" si="1"/>
        <v>0</v>
      </c>
      <c r="J15" s="91"/>
      <c r="K15" s="15">
        <v>50</v>
      </c>
      <c r="L15" s="72">
        <f t="shared" si="5"/>
        <v>0</v>
      </c>
      <c r="M15" s="17" t="s">
        <v>16</v>
      </c>
      <c r="N15" s="18">
        <v>0</v>
      </c>
      <c r="O15" s="23">
        <f t="shared" si="6"/>
        <v>0</v>
      </c>
      <c r="P15" s="19"/>
      <c r="Q15" s="43">
        <f t="shared" si="7"/>
        <v>0</v>
      </c>
      <c r="S15" s="10">
        <v>11</v>
      </c>
      <c r="T15" s="19"/>
      <c r="U15" s="46">
        <v>0</v>
      </c>
      <c r="V15" s="90">
        <v>0</v>
      </c>
      <c r="W15" s="46">
        <f t="shared" ref="W15:W29" si="8">U15+V15</f>
        <v>0</v>
      </c>
      <c r="X15" s="90">
        <v>0</v>
      </c>
      <c r="Y15" s="46">
        <f t="shared" ref="Y15:Y29" si="9">W15-X15-Z15</f>
        <v>0</v>
      </c>
      <c r="Z15" s="91">
        <v>0</v>
      </c>
      <c r="AA15" s="22"/>
      <c r="AB15" s="43">
        <f t="shared" ref="AB15:AB29" si="10">Z15*AA15</f>
        <v>0</v>
      </c>
      <c r="AC15" s="17" t="s">
        <v>16</v>
      </c>
      <c r="AD15" s="18">
        <v>0</v>
      </c>
    </row>
    <row r="16" spans="1:30" ht="24.6" hidden="1" x14ac:dyDescent="0.65">
      <c r="A16" s="10">
        <v>12</v>
      </c>
      <c r="B16" s="10" t="s">
        <v>509</v>
      </c>
      <c r="C16" s="19" t="s">
        <v>402</v>
      </c>
      <c r="D16" s="71">
        <f>+'9'!I16</f>
        <v>9</v>
      </c>
      <c r="E16" s="90">
        <v>10</v>
      </c>
      <c r="F16" s="46">
        <f t="shared" si="0"/>
        <v>19</v>
      </c>
      <c r="G16" s="101">
        <v>0</v>
      </c>
      <c r="H16" s="99">
        <v>0</v>
      </c>
      <c r="I16" s="46">
        <f t="shared" si="1"/>
        <v>17</v>
      </c>
      <c r="J16" s="91">
        <v>2</v>
      </c>
      <c r="K16" s="15">
        <v>50</v>
      </c>
      <c r="L16" s="72">
        <f t="shared" si="5"/>
        <v>100</v>
      </c>
      <c r="M16" s="17" t="s">
        <v>427</v>
      </c>
      <c r="N16" s="18">
        <v>50</v>
      </c>
      <c r="O16" s="84">
        <f t="shared" si="6"/>
        <v>50</v>
      </c>
      <c r="P16" s="19"/>
      <c r="Q16" s="43">
        <f t="shared" si="7"/>
        <v>0</v>
      </c>
      <c r="S16" s="10">
        <v>12</v>
      </c>
      <c r="T16" s="19"/>
      <c r="U16" s="46">
        <v>0</v>
      </c>
      <c r="V16" s="90">
        <v>0</v>
      </c>
      <c r="W16" s="46">
        <f t="shared" si="8"/>
        <v>0</v>
      </c>
      <c r="X16" s="90">
        <v>0</v>
      </c>
      <c r="Y16" s="46">
        <f t="shared" si="9"/>
        <v>0</v>
      </c>
      <c r="Z16" s="91">
        <v>0</v>
      </c>
      <c r="AA16" s="22"/>
      <c r="AB16" s="43">
        <f t="shared" si="10"/>
        <v>0</v>
      </c>
      <c r="AC16" s="17" t="s">
        <v>16</v>
      </c>
      <c r="AD16" s="18">
        <v>0</v>
      </c>
    </row>
    <row r="17" spans="1:30" ht="24.6" hidden="1" x14ac:dyDescent="0.65">
      <c r="A17" s="10">
        <v>13</v>
      </c>
      <c r="B17" s="10" t="s">
        <v>505</v>
      </c>
      <c r="C17" s="19" t="s">
        <v>382</v>
      </c>
      <c r="D17" s="71">
        <f>+'9'!I17</f>
        <v>12</v>
      </c>
      <c r="E17" s="90">
        <v>5</v>
      </c>
      <c r="F17" s="46">
        <f t="shared" si="0"/>
        <v>17</v>
      </c>
      <c r="G17" s="101">
        <v>0</v>
      </c>
      <c r="H17" s="99">
        <v>0</v>
      </c>
      <c r="I17" s="46">
        <f t="shared" si="1"/>
        <v>13</v>
      </c>
      <c r="J17" s="91">
        <v>4</v>
      </c>
      <c r="K17" s="15">
        <v>50</v>
      </c>
      <c r="L17" s="72">
        <f t="shared" si="5"/>
        <v>200</v>
      </c>
      <c r="M17" s="17" t="s">
        <v>431</v>
      </c>
      <c r="N17" s="18">
        <v>50</v>
      </c>
      <c r="O17" s="84">
        <f t="shared" si="6"/>
        <v>150</v>
      </c>
      <c r="P17" s="19"/>
      <c r="Q17" s="43">
        <f t="shared" si="7"/>
        <v>0</v>
      </c>
      <c r="S17" s="10">
        <v>13</v>
      </c>
      <c r="T17" s="19"/>
      <c r="U17" s="46">
        <v>0</v>
      </c>
      <c r="V17" s="90">
        <v>0</v>
      </c>
      <c r="W17" s="46">
        <f t="shared" si="8"/>
        <v>0</v>
      </c>
      <c r="X17" s="90">
        <v>0</v>
      </c>
      <c r="Y17" s="46">
        <f t="shared" si="9"/>
        <v>0</v>
      </c>
      <c r="Z17" s="91">
        <v>0</v>
      </c>
      <c r="AA17" s="22"/>
      <c r="AB17" s="43">
        <f t="shared" si="10"/>
        <v>0</v>
      </c>
      <c r="AC17" s="17" t="s">
        <v>16</v>
      </c>
      <c r="AD17" s="18">
        <v>0</v>
      </c>
    </row>
    <row r="18" spans="1:30" ht="24.6" hidden="1" x14ac:dyDescent="0.65">
      <c r="A18" s="10">
        <v>14</v>
      </c>
      <c r="B18" s="10"/>
      <c r="C18" s="19" t="s">
        <v>404</v>
      </c>
      <c r="D18" s="71">
        <f>+'9'!I18</f>
        <v>0</v>
      </c>
      <c r="E18" s="90">
        <v>0</v>
      </c>
      <c r="F18" s="46">
        <f t="shared" si="0"/>
        <v>0</v>
      </c>
      <c r="G18" s="101">
        <v>0</v>
      </c>
      <c r="H18" s="99">
        <v>0</v>
      </c>
      <c r="I18" s="46">
        <f t="shared" si="1"/>
        <v>0</v>
      </c>
      <c r="J18" s="91"/>
      <c r="K18" s="15">
        <v>50</v>
      </c>
      <c r="L18" s="72">
        <f t="shared" si="5"/>
        <v>0</v>
      </c>
      <c r="M18" s="17" t="s">
        <v>16</v>
      </c>
      <c r="N18" s="18">
        <v>0</v>
      </c>
      <c r="O18" s="23">
        <f t="shared" si="6"/>
        <v>0</v>
      </c>
      <c r="P18" s="19"/>
      <c r="Q18" s="43">
        <f t="shared" si="7"/>
        <v>0</v>
      </c>
      <c r="S18" s="10">
        <v>14</v>
      </c>
      <c r="T18" s="19"/>
      <c r="U18" s="46">
        <v>0</v>
      </c>
      <c r="V18" s="90">
        <v>0</v>
      </c>
      <c r="W18" s="46">
        <f t="shared" si="8"/>
        <v>0</v>
      </c>
      <c r="X18" s="90">
        <v>0</v>
      </c>
      <c r="Y18" s="46">
        <f t="shared" si="9"/>
        <v>0</v>
      </c>
      <c r="Z18" s="91">
        <v>0</v>
      </c>
      <c r="AA18" s="22"/>
      <c r="AB18" s="43">
        <f t="shared" si="10"/>
        <v>0</v>
      </c>
      <c r="AC18" s="17" t="s">
        <v>16</v>
      </c>
      <c r="AD18" s="18">
        <v>0</v>
      </c>
    </row>
    <row r="19" spans="1:30" ht="24.6" hidden="1" x14ac:dyDescent="0.65">
      <c r="A19" s="10">
        <v>15</v>
      </c>
      <c r="B19" s="10" t="s">
        <v>523</v>
      </c>
      <c r="C19" s="19" t="s">
        <v>386</v>
      </c>
      <c r="D19" s="71">
        <f>+'9'!I19</f>
        <v>0</v>
      </c>
      <c r="E19" s="90">
        <v>0</v>
      </c>
      <c r="F19" s="46">
        <f t="shared" si="0"/>
        <v>0</v>
      </c>
      <c r="G19" s="101">
        <v>0</v>
      </c>
      <c r="H19" s="99">
        <v>0</v>
      </c>
      <c r="I19" s="46">
        <f t="shared" si="1"/>
        <v>0</v>
      </c>
      <c r="J19" s="91"/>
      <c r="K19" s="15">
        <v>50</v>
      </c>
      <c r="L19" s="72">
        <f t="shared" si="5"/>
        <v>0</v>
      </c>
      <c r="M19" s="17" t="s">
        <v>16</v>
      </c>
      <c r="N19" s="18">
        <v>0</v>
      </c>
      <c r="O19" s="23">
        <f t="shared" si="6"/>
        <v>0</v>
      </c>
      <c r="P19" s="19"/>
      <c r="Q19" s="43">
        <f t="shared" si="7"/>
        <v>0</v>
      </c>
      <c r="S19" s="10">
        <v>15</v>
      </c>
      <c r="T19" s="19"/>
      <c r="U19" s="46">
        <v>0</v>
      </c>
      <c r="V19" s="90">
        <v>0</v>
      </c>
      <c r="W19" s="46">
        <f t="shared" si="8"/>
        <v>0</v>
      </c>
      <c r="X19" s="90">
        <v>0</v>
      </c>
      <c r="Y19" s="46">
        <f t="shared" si="9"/>
        <v>0</v>
      </c>
      <c r="Z19" s="91">
        <v>0</v>
      </c>
      <c r="AA19" s="22"/>
      <c r="AB19" s="43">
        <f t="shared" si="10"/>
        <v>0</v>
      </c>
      <c r="AC19" s="17" t="s">
        <v>16</v>
      </c>
      <c r="AD19" s="18">
        <v>0</v>
      </c>
    </row>
    <row r="20" spans="1:30" ht="24.6" hidden="1" x14ac:dyDescent="0.65">
      <c r="A20" s="10">
        <v>16</v>
      </c>
      <c r="B20" s="10" t="s">
        <v>506</v>
      </c>
      <c r="C20" s="19" t="s">
        <v>399</v>
      </c>
      <c r="D20" s="71">
        <f>+'9'!I20</f>
        <v>0</v>
      </c>
      <c r="E20" s="90">
        <v>10</v>
      </c>
      <c r="F20" s="46">
        <f t="shared" si="0"/>
        <v>10</v>
      </c>
      <c r="G20" s="101">
        <v>0</v>
      </c>
      <c r="H20" s="99">
        <v>0</v>
      </c>
      <c r="I20" s="46">
        <f t="shared" si="1"/>
        <v>9</v>
      </c>
      <c r="J20" s="91">
        <v>1</v>
      </c>
      <c r="K20" s="15">
        <v>50</v>
      </c>
      <c r="L20" s="72">
        <f t="shared" si="5"/>
        <v>50</v>
      </c>
      <c r="M20" s="17" t="s">
        <v>16</v>
      </c>
      <c r="N20" s="18">
        <v>0</v>
      </c>
      <c r="O20" s="84">
        <f t="shared" si="6"/>
        <v>50</v>
      </c>
      <c r="P20" s="19"/>
      <c r="Q20" s="43">
        <f t="shared" si="7"/>
        <v>0</v>
      </c>
      <c r="S20" s="10">
        <v>16</v>
      </c>
      <c r="T20" s="19"/>
      <c r="U20" s="46">
        <v>0</v>
      </c>
      <c r="V20" s="90">
        <v>0</v>
      </c>
      <c r="W20" s="46">
        <f t="shared" si="8"/>
        <v>0</v>
      </c>
      <c r="X20" s="90">
        <v>0</v>
      </c>
      <c r="Y20" s="46">
        <f t="shared" si="9"/>
        <v>0</v>
      </c>
      <c r="Z20" s="91">
        <v>0</v>
      </c>
      <c r="AA20" s="22"/>
      <c r="AB20" s="43">
        <f t="shared" si="10"/>
        <v>0</v>
      </c>
      <c r="AC20" s="17" t="s">
        <v>16</v>
      </c>
      <c r="AD20" s="18">
        <v>0</v>
      </c>
    </row>
    <row r="21" spans="1:30" ht="24.6" hidden="1" x14ac:dyDescent="0.65">
      <c r="A21" s="10">
        <v>17</v>
      </c>
      <c r="B21" s="10" t="s">
        <v>521</v>
      </c>
      <c r="C21" s="19" t="s">
        <v>389</v>
      </c>
      <c r="D21" s="71">
        <f>+'9'!I21</f>
        <v>0</v>
      </c>
      <c r="E21" s="90">
        <v>0</v>
      </c>
      <c r="F21" s="46">
        <f t="shared" si="0"/>
        <v>0</v>
      </c>
      <c r="G21" s="101">
        <v>0</v>
      </c>
      <c r="H21" s="99">
        <v>0</v>
      </c>
      <c r="I21" s="46">
        <f t="shared" si="1"/>
        <v>0</v>
      </c>
      <c r="J21" s="91"/>
      <c r="K21" s="15">
        <v>50</v>
      </c>
      <c r="L21" s="72">
        <f t="shared" si="5"/>
        <v>0</v>
      </c>
      <c r="M21" s="17" t="s">
        <v>16</v>
      </c>
      <c r="N21" s="18">
        <v>0</v>
      </c>
      <c r="O21" s="23">
        <f t="shared" si="6"/>
        <v>0</v>
      </c>
      <c r="P21" s="19"/>
      <c r="Q21" s="43">
        <f t="shared" si="7"/>
        <v>0</v>
      </c>
      <c r="S21" s="10">
        <v>17</v>
      </c>
      <c r="T21" s="19"/>
      <c r="U21" s="46">
        <v>0</v>
      </c>
      <c r="V21" s="90">
        <v>0</v>
      </c>
      <c r="W21" s="46">
        <f t="shared" si="8"/>
        <v>0</v>
      </c>
      <c r="X21" s="90">
        <v>0</v>
      </c>
      <c r="Y21" s="46">
        <f t="shared" si="9"/>
        <v>0</v>
      </c>
      <c r="Z21" s="91">
        <v>0</v>
      </c>
      <c r="AA21" s="22"/>
      <c r="AB21" s="43">
        <f t="shared" si="10"/>
        <v>0</v>
      </c>
      <c r="AC21" s="17" t="s">
        <v>16</v>
      </c>
      <c r="AD21" s="18">
        <v>0</v>
      </c>
    </row>
    <row r="22" spans="1:30" ht="24.6" hidden="1" x14ac:dyDescent="0.65">
      <c r="A22" s="10">
        <v>18</v>
      </c>
      <c r="B22" s="10"/>
      <c r="C22" s="19" t="s">
        <v>397</v>
      </c>
      <c r="D22" s="71">
        <f>+'9'!I22</f>
        <v>0</v>
      </c>
      <c r="E22" s="90">
        <v>0</v>
      </c>
      <c r="F22" s="46">
        <f t="shared" si="0"/>
        <v>0</v>
      </c>
      <c r="G22" s="101">
        <v>0</v>
      </c>
      <c r="H22" s="99">
        <v>0</v>
      </c>
      <c r="I22" s="46">
        <f t="shared" si="1"/>
        <v>0</v>
      </c>
      <c r="J22" s="91"/>
      <c r="K22" s="20">
        <v>50</v>
      </c>
      <c r="L22" s="72">
        <f t="shared" si="5"/>
        <v>0</v>
      </c>
      <c r="M22" s="17" t="s">
        <v>16</v>
      </c>
      <c r="N22" s="18">
        <v>0</v>
      </c>
      <c r="O22" s="23">
        <f t="shared" si="6"/>
        <v>0</v>
      </c>
      <c r="P22" s="19"/>
      <c r="Q22" s="43">
        <f t="shared" si="7"/>
        <v>0</v>
      </c>
      <c r="S22" s="10">
        <v>18</v>
      </c>
      <c r="T22" s="19"/>
      <c r="U22" s="46">
        <v>0</v>
      </c>
      <c r="V22" s="90">
        <v>0</v>
      </c>
      <c r="W22" s="46">
        <f t="shared" si="8"/>
        <v>0</v>
      </c>
      <c r="X22" s="90">
        <v>0</v>
      </c>
      <c r="Y22" s="46">
        <f t="shared" si="9"/>
        <v>0</v>
      </c>
      <c r="Z22" s="91">
        <v>0</v>
      </c>
      <c r="AA22" s="22"/>
      <c r="AB22" s="43">
        <f t="shared" si="10"/>
        <v>0</v>
      </c>
      <c r="AC22" s="17" t="s">
        <v>16</v>
      </c>
      <c r="AD22" s="18">
        <v>0</v>
      </c>
    </row>
    <row r="23" spans="1:30" ht="24.6" hidden="1" x14ac:dyDescent="0.65">
      <c r="A23" s="10">
        <v>19</v>
      </c>
      <c r="B23" s="10" t="s">
        <v>511</v>
      </c>
      <c r="C23" s="19" t="s">
        <v>25</v>
      </c>
      <c r="D23" s="71">
        <f>+'9'!I23</f>
        <v>0</v>
      </c>
      <c r="E23" s="90">
        <v>0</v>
      </c>
      <c r="F23" s="46">
        <f t="shared" si="0"/>
        <v>0</v>
      </c>
      <c r="G23" s="101">
        <v>0</v>
      </c>
      <c r="H23" s="99">
        <v>0</v>
      </c>
      <c r="I23" s="46">
        <f t="shared" si="1"/>
        <v>0</v>
      </c>
      <c r="J23" s="91"/>
      <c r="K23" s="15">
        <v>65</v>
      </c>
      <c r="L23" s="72">
        <f t="shared" si="5"/>
        <v>0</v>
      </c>
      <c r="M23" s="17" t="s">
        <v>16</v>
      </c>
      <c r="N23" s="18">
        <v>0</v>
      </c>
      <c r="O23" s="23">
        <f t="shared" si="6"/>
        <v>0</v>
      </c>
      <c r="P23" s="19"/>
      <c r="Q23" s="43">
        <f t="shared" si="7"/>
        <v>0</v>
      </c>
      <c r="S23" s="10">
        <v>19</v>
      </c>
      <c r="T23" s="19"/>
      <c r="U23" s="46">
        <v>0</v>
      </c>
      <c r="V23" s="90">
        <v>0</v>
      </c>
      <c r="W23" s="46">
        <f t="shared" si="8"/>
        <v>0</v>
      </c>
      <c r="X23" s="90">
        <v>0</v>
      </c>
      <c r="Y23" s="46">
        <f t="shared" si="9"/>
        <v>0</v>
      </c>
      <c r="Z23" s="91">
        <v>0</v>
      </c>
      <c r="AA23" s="22"/>
      <c r="AB23" s="43">
        <f t="shared" si="10"/>
        <v>0</v>
      </c>
      <c r="AC23" s="17" t="s">
        <v>16</v>
      </c>
      <c r="AD23" s="18">
        <v>0</v>
      </c>
    </row>
    <row r="24" spans="1:30" ht="24.6" hidden="1" x14ac:dyDescent="0.65">
      <c r="A24" s="10">
        <v>20</v>
      </c>
      <c r="B24" s="10"/>
      <c r="C24" s="19" t="s">
        <v>405</v>
      </c>
      <c r="D24" s="71">
        <f>+'9'!I24</f>
        <v>0</v>
      </c>
      <c r="E24" s="90">
        <v>4</v>
      </c>
      <c r="F24" s="46">
        <f t="shared" si="0"/>
        <v>4</v>
      </c>
      <c r="G24" s="101">
        <v>0</v>
      </c>
      <c r="H24" s="99">
        <v>0</v>
      </c>
      <c r="I24" s="46">
        <f t="shared" si="1"/>
        <v>2</v>
      </c>
      <c r="J24" s="91">
        <v>2</v>
      </c>
      <c r="K24" s="15">
        <v>85</v>
      </c>
      <c r="L24" s="72">
        <f t="shared" si="5"/>
        <v>170</v>
      </c>
      <c r="M24" s="17" t="s">
        <v>16</v>
      </c>
      <c r="N24" s="18">
        <v>0</v>
      </c>
      <c r="O24" s="84">
        <f t="shared" si="6"/>
        <v>170</v>
      </c>
      <c r="P24" s="19"/>
      <c r="Q24" s="43">
        <f t="shared" si="7"/>
        <v>0</v>
      </c>
      <c r="S24" s="10">
        <v>20</v>
      </c>
      <c r="T24" s="19"/>
      <c r="U24" s="46">
        <v>0</v>
      </c>
      <c r="V24" s="90">
        <v>0</v>
      </c>
      <c r="W24" s="46">
        <f t="shared" si="8"/>
        <v>0</v>
      </c>
      <c r="X24" s="90">
        <v>0</v>
      </c>
      <c r="Y24" s="46">
        <f t="shared" si="9"/>
        <v>0</v>
      </c>
      <c r="Z24" s="91">
        <v>0</v>
      </c>
      <c r="AA24" s="22"/>
      <c r="AB24" s="43">
        <f t="shared" si="10"/>
        <v>0</v>
      </c>
      <c r="AC24" s="17" t="s">
        <v>16</v>
      </c>
      <c r="AD24" s="18">
        <v>0</v>
      </c>
    </row>
    <row r="25" spans="1:30" ht="24.6" hidden="1" x14ac:dyDescent="0.65">
      <c r="A25" s="10">
        <v>21</v>
      </c>
      <c r="B25" s="10" t="s">
        <v>510</v>
      </c>
      <c r="C25" s="19" t="s">
        <v>392</v>
      </c>
      <c r="D25" s="71">
        <f>+'9'!I25</f>
        <v>26</v>
      </c>
      <c r="E25" s="90">
        <v>30</v>
      </c>
      <c r="F25" s="46">
        <f t="shared" si="0"/>
        <v>56</v>
      </c>
      <c r="G25" s="101">
        <v>0</v>
      </c>
      <c r="H25" s="99">
        <v>0</v>
      </c>
      <c r="I25" s="46">
        <f t="shared" si="1"/>
        <v>41</v>
      </c>
      <c r="J25" s="91">
        <v>15</v>
      </c>
      <c r="K25" s="15">
        <v>100</v>
      </c>
      <c r="L25" s="72">
        <f t="shared" si="5"/>
        <v>1500</v>
      </c>
      <c r="M25" s="17" t="s">
        <v>16</v>
      </c>
      <c r="N25" s="18">
        <v>0</v>
      </c>
      <c r="O25" s="84">
        <f t="shared" si="6"/>
        <v>1500</v>
      </c>
      <c r="P25" s="19"/>
      <c r="Q25" s="43">
        <f t="shared" si="7"/>
        <v>0</v>
      </c>
      <c r="S25" s="10">
        <v>21</v>
      </c>
      <c r="T25" s="19"/>
      <c r="U25" s="46">
        <v>0</v>
      </c>
      <c r="V25" s="90">
        <v>0</v>
      </c>
      <c r="W25" s="46">
        <f t="shared" si="8"/>
        <v>0</v>
      </c>
      <c r="X25" s="90">
        <v>0</v>
      </c>
      <c r="Y25" s="46">
        <f t="shared" si="9"/>
        <v>0</v>
      </c>
      <c r="Z25" s="91">
        <v>0</v>
      </c>
      <c r="AA25" s="22"/>
      <c r="AB25" s="43">
        <f t="shared" si="10"/>
        <v>0</v>
      </c>
      <c r="AC25" s="17" t="s">
        <v>16</v>
      </c>
      <c r="AD25" s="18">
        <v>0</v>
      </c>
    </row>
    <row r="26" spans="1:30" ht="24.6" hidden="1" x14ac:dyDescent="0.65">
      <c r="A26" s="10">
        <v>22</v>
      </c>
      <c r="B26" s="10" t="s">
        <v>516</v>
      </c>
      <c r="C26" s="19" t="s">
        <v>403</v>
      </c>
      <c r="D26" s="71">
        <f>+'9'!I26</f>
        <v>0</v>
      </c>
      <c r="E26" s="90">
        <v>0</v>
      </c>
      <c r="F26" s="46">
        <f t="shared" si="0"/>
        <v>0</v>
      </c>
      <c r="G26" s="101">
        <v>0</v>
      </c>
      <c r="H26" s="99">
        <v>0</v>
      </c>
      <c r="I26" s="46">
        <f t="shared" si="1"/>
        <v>0</v>
      </c>
      <c r="J26" s="91"/>
      <c r="K26" s="15">
        <v>100</v>
      </c>
      <c r="L26" s="72">
        <f t="shared" si="5"/>
        <v>0</v>
      </c>
      <c r="M26" s="17" t="s">
        <v>16</v>
      </c>
      <c r="N26" s="18">
        <v>0</v>
      </c>
      <c r="O26" s="23">
        <f t="shared" si="6"/>
        <v>0</v>
      </c>
      <c r="P26" s="19"/>
      <c r="Q26" s="43">
        <f t="shared" si="7"/>
        <v>0</v>
      </c>
      <c r="S26" s="10">
        <v>22</v>
      </c>
      <c r="T26" s="19"/>
      <c r="U26" s="46">
        <v>0</v>
      </c>
      <c r="V26" s="90">
        <v>0</v>
      </c>
      <c r="W26" s="46">
        <f t="shared" si="8"/>
        <v>0</v>
      </c>
      <c r="X26" s="90">
        <v>0</v>
      </c>
      <c r="Y26" s="46">
        <f t="shared" si="9"/>
        <v>0</v>
      </c>
      <c r="Z26" s="91">
        <v>0</v>
      </c>
      <c r="AA26" s="22"/>
      <c r="AB26" s="43">
        <f t="shared" si="10"/>
        <v>0</v>
      </c>
      <c r="AC26" s="17" t="s">
        <v>16</v>
      </c>
      <c r="AD26" s="18">
        <v>0</v>
      </c>
    </row>
    <row r="27" spans="1:30" ht="24.6" hidden="1" x14ac:dyDescent="0.65">
      <c r="A27" s="10">
        <v>23</v>
      </c>
      <c r="B27" s="10" t="s">
        <v>513</v>
      </c>
      <c r="C27" s="19" t="s">
        <v>383</v>
      </c>
      <c r="D27" s="71">
        <f>+'9'!I27</f>
        <v>22</v>
      </c>
      <c r="E27" s="90">
        <v>10</v>
      </c>
      <c r="F27" s="46">
        <f t="shared" si="0"/>
        <v>32</v>
      </c>
      <c r="G27" s="101">
        <v>0</v>
      </c>
      <c r="H27" s="99">
        <v>0</v>
      </c>
      <c r="I27" s="46">
        <f t="shared" si="1"/>
        <v>30</v>
      </c>
      <c r="J27" s="91">
        <v>2</v>
      </c>
      <c r="K27" s="15">
        <v>100</v>
      </c>
      <c r="L27" s="72">
        <f t="shared" si="5"/>
        <v>200</v>
      </c>
      <c r="M27" s="17" t="s">
        <v>16</v>
      </c>
      <c r="N27" s="18">
        <v>0</v>
      </c>
      <c r="O27" s="84">
        <f t="shared" si="6"/>
        <v>200</v>
      </c>
      <c r="P27" s="19"/>
      <c r="Q27" s="43">
        <f t="shared" si="7"/>
        <v>0</v>
      </c>
      <c r="S27" s="10">
        <v>23</v>
      </c>
      <c r="T27" s="19"/>
      <c r="U27" s="46">
        <v>0</v>
      </c>
      <c r="V27" s="90">
        <v>0</v>
      </c>
      <c r="W27" s="46">
        <f t="shared" si="8"/>
        <v>0</v>
      </c>
      <c r="X27" s="90">
        <v>0</v>
      </c>
      <c r="Y27" s="46">
        <f t="shared" si="9"/>
        <v>0</v>
      </c>
      <c r="Z27" s="91">
        <v>0</v>
      </c>
      <c r="AA27" s="22"/>
      <c r="AB27" s="43">
        <f t="shared" si="10"/>
        <v>0</v>
      </c>
      <c r="AC27" s="17" t="s">
        <v>16</v>
      </c>
      <c r="AD27" s="18">
        <v>0</v>
      </c>
    </row>
    <row r="28" spans="1:30" ht="24.6" hidden="1" x14ac:dyDescent="0.65">
      <c r="A28" s="10">
        <v>24</v>
      </c>
      <c r="B28" s="10" t="s">
        <v>522</v>
      </c>
      <c r="C28" s="19" t="s">
        <v>388</v>
      </c>
      <c r="D28" s="71">
        <f>+'9'!I28</f>
        <v>0</v>
      </c>
      <c r="E28" s="90">
        <v>0</v>
      </c>
      <c r="F28" s="46">
        <f t="shared" si="0"/>
        <v>0</v>
      </c>
      <c r="G28" s="101">
        <v>0</v>
      </c>
      <c r="H28" s="99">
        <v>0</v>
      </c>
      <c r="I28" s="46">
        <f t="shared" si="1"/>
        <v>0</v>
      </c>
      <c r="J28" s="91"/>
      <c r="K28" s="15">
        <v>100</v>
      </c>
      <c r="L28" s="72">
        <f t="shared" si="5"/>
        <v>0</v>
      </c>
      <c r="M28" s="17" t="s">
        <v>16</v>
      </c>
      <c r="N28" s="18">
        <v>0</v>
      </c>
      <c r="O28" s="23">
        <f t="shared" si="6"/>
        <v>0</v>
      </c>
      <c r="P28" s="19"/>
      <c r="Q28" s="43">
        <f t="shared" si="7"/>
        <v>0</v>
      </c>
      <c r="S28" s="10">
        <v>24</v>
      </c>
      <c r="T28" s="19"/>
      <c r="U28" s="46">
        <v>0</v>
      </c>
      <c r="V28" s="90">
        <v>0</v>
      </c>
      <c r="W28" s="46">
        <f t="shared" si="8"/>
        <v>0</v>
      </c>
      <c r="X28" s="90">
        <v>0</v>
      </c>
      <c r="Y28" s="46">
        <f t="shared" si="9"/>
        <v>0</v>
      </c>
      <c r="Z28" s="91">
        <v>0</v>
      </c>
      <c r="AA28" s="22"/>
      <c r="AB28" s="43">
        <f t="shared" si="10"/>
        <v>0</v>
      </c>
      <c r="AC28" s="17" t="s">
        <v>16</v>
      </c>
      <c r="AD28" s="18">
        <v>0</v>
      </c>
    </row>
    <row r="29" spans="1:30" ht="24.6" hidden="1" x14ac:dyDescent="0.65">
      <c r="A29" s="10">
        <v>25</v>
      </c>
      <c r="B29" s="10" t="s">
        <v>515</v>
      </c>
      <c r="C29" s="19" t="s">
        <v>390</v>
      </c>
      <c r="D29" s="71">
        <f>+'9'!I29</f>
        <v>0</v>
      </c>
      <c r="E29" s="90">
        <v>0</v>
      </c>
      <c r="F29" s="46">
        <f t="shared" si="0"/>
        <v>0</v>
      </c>
      <c r="G29" s="101">
        <v>0</v>
      </c>
      <c r="H29" s="99">
        <v>0</v>
      </c>
      <c r="I29" s="46">
        <f t="shared" si="1"/>
        <v>0</v>
      </c>
      <c r="J29" s="91"/>
      <c r="K29" s="15">
        <v>100</v>
      </c>
      <c r="L29" s="72">
        <f t="shared" si="5"/>
        <v>0</v>
      </c>
      <c r="M29" s="17" t="s">
        <v>16</v>
      </c>
      <c r="N29" s="18">
        <v>0</v>
      </c>
      <c r="O29" s="23">
        <f t="shared" si="6"/>
        <v>0</v>
      </c>
      <c r="P29" s="19"/>
      <c r="Q29" s="43">
        <f t="shared" si="7"/>
        <v>0</v>
      </c>
      <c r="S29" s="10">
        <v>25</v>
      </c>
      <c r="T29" s="19"/>
      <c r="U29" s="46">
        <v>0</v>
      </c>
      <c r="V29" s="90">
        <v>0</v>
      </c>
      <c r="W29" s="46">
        <f t="shared" si="8"/>
        <v>0</v>
      </c>
      <c r="X29" s="90">
        <v>0</v>
      </c>
      <c r="Y29" s="46">
        <f t="shared" si="9"/>
        <v>0</v>
      </c>
      <c r="Z29" s="91">
        <v>0</v>
      </c>
      <c r="AA29" s="22"/>
      <c r="AB29" s="43">
        <f t="shared" si="10"/>
        <v>0</v>
      </c>
      <c r="AC29" s="17" t="s">
        <v>16</v>
      </c>
      <c r="AD29" s="18">
        <v>0</v>
      </c>
    </row>
    <row r="30" spans="1:30" ht="24.6" hidden="1" x14ac:dyDescent="0.65">
      <c r="A30" s="10">
        <v>26</v>
      </c>
      <c r="B30" s="10" t="s">
        <v>518</v>
      </c>
      <c r="C30" s="19" t="s">
        <v>385</v>
      </c>
      <c r="D30" s="71">
        <f>+'9'!I30</f>
        <v>0</v>
      </c>
      <c r="E30" s="90">
        <v>0</v>
      </c>
      <c r="F30" s="46">
        <f t="shared" si="0"/>
        <v>0</v>
      </c>
      <c r="G30" s="101">
        <v>0</v>
      </c>
      <c r="H30" s="99">
        <v>0</v>
      </c>
      <c r="I30" s="46">
        <f t="shared" si="1"/>
        <v>0</v>
      </c>
      <c r="J30" s="91"/>
      <c r="K30" s="15">
        <v>100</v>
      </c>
      <c r="L30" s="72">
        <f t="shared" si="5"/>
        <v>0</v>
      </c>
      <c r="M30" s="17" t="s">
        <v>16</v>
      </c>
      <c r="N30" s="18">
        <v>0</v>
      </c>
      <c r="O30" s="23">
        <f t="shared" si="6"/>
        <v>0</v>
      </c>
      <c r="P30" s="19"/>
      <c r="Q30" s="43">
        <f t="shared" si="7"/>
        <v>0</v>
      </c>
      <c r="S30" s="1"/>
      <c r="U30" s="24"/>
      <c r="V30" s="25"/>
      <c r="W30" s="24"/>
      <c r="X30" s="25"/>
      <c r="Y30" s="24"/>
      <c r="Z30" s="24"/>
      <c r="AA30" s="26"/>
      <c r="AB30" s="25"/>
      <c r="AC30" s="27"/>
      <c r="AD30" s="41">
        <v>0</v>
      </c>
    </row>
    <row r="31" spans="1:30" ht="24.6" hidden="1" x14ac:dyDescent="0.65">
      <c r="A31" s="10">
        <v>27</v>
      </c>
      <c r="B31" s="10"/>
      <c r="C31" s="19" t="s">
        <v>398</v>
      </c>
      <c r="D31" s="71">
        <f>+'9'!I31</f>
        <v>0</v>
      </c>
      <c r="E31" s="90">
        <v>0</v>
      </c>
      <c r="F31" s="46">
        <f t="shared" si="0"/>
        <v>0</v>
      </c>
      <c r="G31" s="101">
        <v>0</v>
      </c>
      <c r="H31" s="99">
        <v>0</v>
      </c>
      <c r="I31" s="46">
        <f t="shared" si="1"/>
        <v>0</v>
      </c>
      <c r="J31" s="91"/>
      <c r="K31" s="15">
        <v>100</v>
      </c>
      <c r="L31" s="72">
        <f t="shared" si="5"/>
        <v>0</v>
      </c>
      <c r="M31" s="17" t="s">
        <v>16</v>
      </c>
      <c r="N31" s="18">
        <v>0</v>
      </c>
      <c r="O31" s="23">
        <f t="shared" si="6"/>
        <v>0</v>
      </c>
      <c r="P31" s="19"/>
      <c r="Q31" s="43">
        <f t="shared" si="7"/>
        <v>0</v>
      </c>
    </row>
    <row r="32" spans="1:30" ht="24.6" hidden="1" x14ac:dyDescent="0.65">
      <c r="A32" s="10">
        <v>28</v>
      </c>
      <c r="B32" s="10" t="s">
        <v>496</v>
      </c>
      <c r="C32" s="19" t="s">
        <v>396</v>
      </c>
      <c r="D32" s="71">
        <f>+'9'!I32</f>
        <v>14</v>
      </c>
      <c r="E32" s="90">
        <v>20</v>
      </c>
      <c r="F32" s="46">
        <f t="shared" si="0"/>
        <v>34</v>
      </c>
      <c r="G32" s="101">
        <v>0</v>
      </c>
      <c r="H32" s="99">
        <v>0</v>
      </c>
      <c r="I32" s="46">
        <f t="shared" si="1"/>
        <v>33</v>
      </c>
      <c r="J32" s="91">
        <v>1</v>
      </c>
      <c r="K32" s="15">
        <v>100</v>
      </c>
      <c r="L32" s="72">
        <f t="shared" si="5"/>
        <v>100</v>
      </c>
      <c r="M32" s="17" t="s">
        <v>16</v>
      </c>
      <c r="N32" s="18">
        <v>0</v>
      </c>
      <c r="O32" s="84">
        <f t="shared" si="6"/>
        <v>100</v>
      </c>
      <c r="P32" s="19"/>
      <c r="Q32" s="43">
        <f t="shared" si="7"/>
        <v>0</v>
      </c>
      <c r="T32" s="172" t="s">
        <v>119</v>
      </c>
      <c r="U32" s="173"/>
      <c r="V32" s="173"/>
      <c r="W32" s="173"/>
      <c r="X32" s="173"/>
      <c r="Y32" s="173"/>
      <c r="Z32" s="173"/>
      <c r="AA32" s="174"/>
      <c r="AB32" s="40">
        <f>SUM(AB5:AB29)</f>
        <v>0</v>
      </c>
    </row>
    <row r="33" spans="1:27" ht="24.6" hidden="1" x14ac:dyDescent="0.65">
      <c r="A33" s="10">
        <v>29</v>
      </c>
      <c r="B33" s="10"/>
      <c r="C33" s="19" t="s">
        <v>383</v>
      </c>
      <c r="D33" s="71">
        <f>+'9'!I33</f>
        <v>0</v>
      </c>
      <c r="E33" s="90">
        <v>0</v>
      </c>
      <c r="F33" s="46">
        <f t="shared" si="0"/>
        <v>0</v>
      </c>
      <c r="G33" s="101">
        <v>0</v>
      </c>
      <c r="H33" s="99">
        <v>0</v>
      </c>
      <c r="I33" s="46">
        <f t="shared" si="1"/>
        <v>0</v>
      </c>
      <c r="J33" s="91"/>
      <c r="K33" s="15">
        <v>100</v>
      </c>
      <c r="L33" s="72">
        <f t="shared" si="5"/>
        <v>0</v>
      </c>
      <c r="M33" s="17" t="s">
        <v>16</v>
      </c>
      <c r="N33" s="18">
        <v>0</v>
      </c>
      <c r="O33" s="23">
        <f t="shared" si="6"/>
        <v>0</v>
      </c>
      <c r="P33" s="19"/>
      <c r="Q33" s="43">
        <f t="shared" si="7"/>
        <v>0</v>
      </c>
      <c r="T33" s="5"/>
      <c r="U33" s="5"/>
      <c r="V33" s="5"/>
      <c r="W33" s="5"/>
      <c r="X33" s="5"/>
      <c r="Y33" s="5"/>
      <c r="Z33" s="5"/>
      <c r="AA33" s="5"/>
    </row>
    <row r="34" spans="1:27" ht="24.6" hidden="1" x14ac:dyDescent="0.65">
      <c r="A34" s="10">
        <v>30</v>
      </c>
      <c r="B34" s="10" t="s">
        <v>517</v>
      </c>
      <c r="C34" s="19" t="s">
        <v>387</v>
      </c>
      <c r="D34" s="71">
        <f>+'9'!I34</f>
        <v>0</v>
      </c>
      <c r="E34" s="90">
        <v>0</v>
      </c>
      <c r="F34" s="46">
        <f t="shared" si="0"/>
        <v>0</v>
      </c>
      <c r="G34" s="101">
        <v>0</v>
      </c>
      <c r="H34" s="99">
        <v>0</v>
      </c>
      <c r="I34" s="46">
        <f t="shared" si="1"/>
        <v>0</v>
      </c>
      <c r="J34" s="91"/>
      <c r="K34" s="15">
        <v>100</v>
      </c>
      <c r="L34" s="72">
        <f t="shared" si="5"/>
        <v>0</v>
      </c>
      <c r="M34" s="17" t="s">
        <v>16</v>
      </c>
      <c r="N34" s="18">
        <v>0</v>
      </c>
      <c r="O34" s="23">
        <f t="shared" si="6"/>
        <v>0</v>
      </c>
      <c r="P34" s="19"/>
      <c r="Q34" s="43">
        <f t="shared" si="7"/>
        <v>0</v>
      </c>
    </row>
    <row r="35" spans="1:27" ht="24.6" hidden="1" x14ac:dyDescent="0.65">
      <c r="A35" s="10">
        <v>31</v>
      </c>
      <c r="B35" s="10" t="s">
        <v>491</v>
      </c>
      <c r="C35" s="19" t="s">
        <v>48</v>
      </c>
      <c r="D35" s="71">
        <f>+'9'!I35</f>
        <v>27</v>
      </c>
      <c r="E35" s="90">
        <v>0</v>
      </c>
      <c r="F35" s="46">
        <f t="shared" si="0"/>
        <v>27</v>
      </c>
      <c r="G35" s="101">
        <v>0</v>
      </c>
      <c r="H35" s="99">
        <v>0</v>
      </c>
      <c r="I35" s="46">
        <f t="shared" si="1"/>
        <v>21</v>
      </c>
      <c r="J35" s="91">
        <v>6</v>
      </c>
      <c r="K35" s="15">
        <v>100</v>
      </c>
      <c r="L35" s="72">
        <f t="shared" si="5"/>
        <v>600</v>
      </c>
      <c r="M35" s="17" t="s">
        <v>16</v>
      </c>
      <c r="N35" s="18">
        <v>0</v>
      </c>
      <c r="O35" s="84">
        <f t="shared" si="6"/>
        <v>600</v>
      </c>
      <c r="P35" s="19"/>
      <c r="Q35" s="43">
        <f t="shared" si="7"/>
        <v>0</v>
      </c>
    </row>
    <row r="36" spans="1:27" ht="24.6" hidden="1" x14ac:dyDescent="0.65">
      <c r="A36" s="10">
        <v>32</v>
      </c>
      <c r="B36" s="10" t="s">
        <v>512</v>
      </c>
      <c r="C36" s="19" t="s">
        <v>393</v>
      </c>
      <c r="D36" s="71">
        <f>+'9'!I36</f>
        <v>0</v>
      </c>
      <c r="E36" s="90">
        <v>15</v>
      </c>
      <c r="F36" s="46">
        <f t="shared" si="0"/>
        <v>15</v>
      </c>
      <c r="G36" s="101">
        <v>0</v>
      </c>
      <c r="H36" s="99">
        <v>0</v>
      </c>
      <c r="I36" s="46">
        <f t="shared" si="1"/>
        <v>15</v>
      </c>
      <c r="J36" s="91"/>
      <c r="K36" s="15">
        <v>130</v>
      </c>
      <c r="L36" s="72">
        <f t="shared" si="5"/>
        <v>0</v>
      </c>
      <c r="M36" s="17" t="s">
        <v>16</v>
      </c>
      <c r="N36" s="18">
        <v>0</v>
      </c>
      <c r="O36" s="23">
        <f t="shared" si="6"/>
        <v>0</v>
      </c>
      <c r="P36" s="19"/>
      <c r="Q36" s="43">
        <f t="shared" si="7"/>
        <v>0</v>
      </c>
    </row>
    <row r="37" spans="1:27" ht="24.6" hidden="1" x14ac:dyDescent="0.65">
      <c r="A37" s="10">
        <v>33</v>
      </c>
      <c r="B37" s="10" t="s">
        <v>519</v>
      </c>
      <c r="C37" s="19" t="s">
        <v>406</v>
      </c>
      <c r="D37" s="71">
        <f>+'9'!I37</f>
        <v>5</v>
      </c>
      <c r="E37" s="90">
        <v>10</v>
      </c>
      <c r="F37" s="46">
        <f t="shared" si="0"/>
        <v>15</v>
      </c>
      <c r="G37" s="101">
        <v>0</v>
      </c>
      <c r="H37" s="99">
        <v>0</v>
      </c>
      <c r="I37" s="46">
        <f t="shared" si="1"/>
        <v>12</v>
      </c>
      <c r="J37" s="91">
        <v>3</v>
      </c>
      <c r="K37" s="15">
        <v>130</v>
      </c>
      <c r="L37" s="72">
        <f t="shared" si="5"/>
        <v>390</v>
      </c>
      <c r="M37" s="17" t="s">
        <v>16</v>
      </c>
      <c r="N37" s="18">
        <v>0</v>
      </c>
      <c r="O37" s="84">
        <f t="shared" si="6"/>
        <v>390</v>
      </c>
      <c r="P37" s="19"/>
      <c r="Q37" s="43">
        <f t="shared" si="7"/>
        <v>0</v>
      </c>
    </row>
    <row r="38" spans="1:27" ht="24.6" hidden="1" x14ac:dyDescent="0.65">
      <c r="A38" s="10">
        <v>34</v>
      </c>
      <c r="B38" s="10" t="s">
        <v>501</v>
      </c>
      <c r="C38" s="19" t="s">
        <v>416</v>
      </c>
      <c r="D38" s="71">
        <f>+'9'!I39</f>
        <v>0</v>
      </c>
      <c r="E38" s="90">
        <v>5</v>
      </c>
      <c r="F38" s="46">
        <f>D38+E38</f>
        <v>5</v>
      </c>
      <c r="G38" s="101">
        <v>0</v>
      </c>
      <c r="H38" s="99">
        <v>0</v>
      </c>
      <c r="I38" s="46">
        <f>+F38-G38-J38-H38</f>
        <v>5</v>
      </c>
      <c r="J38" s="91"/>
      <c r="K38" s="15">
        <v>130</v>
      </c>
      <c r="L38" s="72">
        <f>+K38*J38</f>
        <v>0</v>
      </c>
      <c r="M38" s="17" t="s">
        <v>16</v>
      </c>
      <c r="N38" s="18">
        <v>0</v>
      </c>
      <c r="O38" s="23">
        <f>SUM(L38-N38)</f>
        <v>0</v>
      </c>
      <c r="P38" s="19"/>
      <c r="Q38" s="43">
        <f t="shared" ref="Q38:Q40" si="11">+L38*P38</f>
        <v>0</v>
      </c>
    </row>
    <row r="39" spans="1:27" ht="24.6" hidden="1" x14ac:dyDescent="0.65">
      <c r="A39" s="10">
        <v>35</v>
      </c>
      <c r="B39" s="10"/>
      <c r="C39" s="19" t="s">
        <v>334</v>
      </c>
      <c r="D39" s="71">
        <f>+'9'!I39</f>
        <v>0</v>
      </c>
      <c r="E39" s="90">
        <v>0</v>
      </c>
      <c r="F39" s="46">
        <f t="shared" si="0"/>
        <v>0</v>
      </c>
      <c r="G39" s="101">
        <v>0</v>
      </c>
      <c r="H39" s="99">
        <v>0</v>
      </c>
      <c r="I39" s="46">
        <f t="shared" si="1"/>
        <v>0</v>
      </c>
      <c r="J39" s="91"/>
      <c r="K39" s="15">
        <v>35</v>
      </c>
      <c r="L39" s="72">
        <f t="shared" si="5"/>
        <v>0</v>
      </c>
      <c r="M39" s="17" t="s">
        <v>16</v>
      </c>
      <c r="N39" s="18">
        <v>0</v>
      </c>
      <c r="O39" s="23">
        <f t="shared" si="6"/>
        <v>0</v>
      </c>
      <c r="P39" s="19"/>
      <c r="Q39" s="43">
        <f t="shared" si="11"/>
        <v>0</v>
      </c>
    </row>
    <row r="40" spans="1:27" ht="24.6" hidden="1" x14ac:dyDescent="0.65">
      <c r="A40" s="10">
        <v>36</v>
      </c>
      <c r="B40" s="10"/>
      <c r="C40" s="19" t="s">
        <v>138</v>
      </c>
      <c r="D40" s="71">
        <f>+'9'!I40</f>
        <v>0</v>
      </c>
      <c r="E40" s="90">
        <v>0</v>
      </c>
      <c r="F40" s="46">
        <f t="shared" si="0"/>
        <v>0</v>
      </c>
      <c r="G40" s="101">
        <v>0</v>
      </c>
      <c r="H40" s="99">
        <v>0</v>
      </c>
      <c r="I40" s="46">
        <f t="shared" si="1"/>
        <v>0</v>
      </c>
      <c r="J40" s="91"/>
      <c r="K40" s="15">
        <v>40</v>
      </c>
      <c r="L40" s="72">
        <f t="shared" si="5"/>
        <v>0</v>
      </c>
      <c r="M40" s="17" t="s">
        <v>16</v>
      </c>
      <c r="N40" s="18">
        <v>0</v>
      </c>
      <c r="O40" s="23">
        <f t="shared" si="6"/>
        <v>0</v>
      </c>
      <c r="P40" s="19"/>
      <c r="Q40" s="43">
        <f t="shared" si="11"/>
        <v>0</v>
      </c>
    </row>
    <row r="41" spans="1:27" ht="24.6" hidden="1" x14ac:dyDescent="0.65">
      <c r="A41" s="10">
        <v>37</v>
      </c>
      <c r="B41" s="10" t="s">
        <v>494</v>
      </c>
      <c r="C41" s="19" t="s">
        <v>49</v>
      </c>
      <c r="D41" s="71">
        <f>+'9'!I41</f>
        <v>10</v>
      </c>
      <c r="E41" s="90">
        <v>10</v>
      </c>
      <c r="F41" s="46">
        <f t="shared" si="0"/>
        <v>20</v>
      </c>
      <c r="G41" s="101">
        <v>0</v>
      </c>
      <c r="H41" s="99">
        <v>0</v>
      </c>
      <c r="I41" s="46">
        <f t="shared" si="1"/>
        <v>19</v>
      </c>
      <c r="J41" s="91">
        <v>1</v>
      </c>
      <c r="K41" s="15">
        <v>50</v>
      </c>
      <c r="L41" s="72">
        <f t="shared" si="5"/>
        <v>50</v>
      </c>
      <c r="M41" s="17" t="s">
        <v>16</v>
      </c>
      <c r="N41" s="18">
        <v>0</v>
      </c>
      <c r="O41" s="84">
        <f t="shared" si="6"/>
        <v>50</v>
      </c>
      <c r="P41" s="19"/>
      <c r="Q41" s="43">
        <f t="shared" si="7"/>
        <v>0</v>
      </c>
    </row>
    <row r="42" spans="1:27" ht="24.6" hidden="1" x14ac:dyDescent="0.65">
      <c r="A42" s="10">
        <v>38</v>
      </c>
      <c r="B42" s="10" t="s">
        <v>493</v>
      </c>
      <c r="C42" s="19" t="s">
        <v>50</v>
      </c>
      <c r="D42" s="71">
        <f>+'9'!I42</f>
        <v>3</v>
      </c>
      <c r="E42" s="90">
        <v>5</v>
      </c>
      <c r="F42" s="46">
        <f t="shared" si="0"/>
        <v>8</v>
      </c>
      <c r="G42" s="101">
        <v>0</v>
      </c>
      <c r="H42" s="99">
        <v>0</v>
      </c>
      <c r="I42" s="46">
        <f t="shared" si="1"/>
        <v>6</v>
      </c>
      <c r="J42" s="91">
        <v>2</v>
      </c>
      <c r="K42" s="15">
        <v>50</v>
      </c>
      <c r="L42" s="72">
        <f t="shared" si="5"/>
        <v>100</v>
      </c>
      <c r="M42" s="17" t="s">
        <v>16</v>
      </c>
      <c r="N42" s="18">
        <v>0</v>
      </c>
      <c r="O42" s="84">
        <f t="shared" si="6"/>
        <v>100</v>
      </c>
      <c r="P42" s="19"/>
      <c r="Q42" s="43">
        <f t="shared" si="7"/>
        <v>0</v>
      </c>
    </row>
    <row r="43" spans="1:27" ht="24.6" hidden="1" x14ac:dyDescent="0.65">
      <c r="A43" s="10">
        <v>39</v>
      </c>
      <c r="B43" s="10" t="s">
        <v>556</v>
      </c>
      <c r="C43" s="19" t="s">
        <v>51</v>
      </c>
      <c r="D43" s="71">
        <f>+'9'!I43</f>
        <v>6</v>
      </c>
      <c r="E43" s="90">
        <v>5</v>
      </c>
      <c r="F43" s="46">
        <f t="shared" si="0"/>
        <v>11</v>
      </c>
      <c r="G43" s="101">
        <v>0</v>
      </c>
      <c r="H43" s="99">
        <v>0</v>
      </c>
      <c r="I43" s="46">
        <f t="shared" si="1"/>
        <v>9</v>
      </c>
      <c r="J43" s="91">
        <v>2</v>
      </c>
      <c r="K43" s="15">
        <v>50</v>
      </c>
      <c r="L43" s="72">
        <f t="shared" si="5"/>
        <v>100</v>
      </c>
      <c r="M43" s="17" t="s">
        <v>16</v>
      </c>
      <c r="N43" s="18">
        <v>0</v>
      </c>
      <c r="O43" s="84">
        <f t="shared" si="6"/>
        <v>100</v>
      </c>
      <c r="P43" s="19"/>
      <c r="Q43" s="43">
        <f t="shared" si="7"/>
        <v>0</v>
      </c>
    </row>
    <row r="44" spans="1:27" ht="24.6" hidden="1" x14ac:dyDescent="0.65">
      <c r="A44" s="10">
        <v>40</v>
      </c>
      <c r="B44" s="10"/>
      <c r="C44" s="19" t="s">
        <v>265</v>
      </c>
      <c r="D44" s="71">
        <f>+'9'!I44</f>
        <v>0</v>
      </c>
      <c r="E44" s="90">
        <v>0</v>
      </c>
      <c r="F44" s="46">
        <f t="shared" si="0"/>
        <v>0</v>
      </c>
      <c r="G44" s="101">
        <v>0</v>
      </c>
      <c r="H44" s="99">
        <v>0</v>
      </c>
      <c r="I44" s="46">
        <f t="shared" si="1"/>
        <v>0</v>
      </c>
      <c r="J44" s="91"/>
      <c r="K44" s="15">
        <v>25</v>
      </c>
      <c r="L44" s="72">
        <f t="shared" si="5"/>
        <v>0</v>
      </c>
      <c r="M44" s="17" t="s">
        <v>16</v>
      </c>
      <c r="N44" s="18">
        <v>0</v>
      </c>
      <c r="O44" s="23">
        <f t="shared" si="6"/>
        <v>0</v>
      </c>
      <c r="P44" s="19"/>
      <c r="Q44" s="43">
        <f t="shared" si="7"/>
        <v>0</v>
      </c>
    </row>
    <row r="45" spans="1:27" ht="24.6" hidden="1" x14ac:dyDescent="0.65">
      <c r="A45" s="10">
        <v>41</v>
      </c>
      <c r="B45" s="10"/>
      <c r="C45" s="19" t="s">
        <v>449</v>
      </c>
      <c r="D45" s="71">
        <f>+'9'!I45</f>
        <v>12</v>
      </c>
      <c r="E45" s="90">
        <v>0</v>
      </c>
      <c r="F45" s="46">
        <f>D45+E45</f>
        <v>12</v>
      </c>
      <c r="G45" s="101">
        <v>0</v>
      </c>
      <c r="H45" s="99">
        <v>0</v>
      </c>
      <c r="I45" s="46">
        <f>+F45-G45-J45-H45</f>
        <v>12</v>
      </c>
      <c r="J45" s="91"/>
      <c r="K45" s="15">
        <v>25</v>
      </c>
      <c r="L45" s="72">
        <f>+K45*J45</f>
        <v>0</v>
      </c>
      <c r="M45" s="17" t="s">
        <v>16</v>
      </c>
      <c r="N45" s="18">
        <v>0</v>
      </c>
      <c r="O45" s="23">
        <f>SUM(L45-N45)</f>
        <v>0</v>
      </c>
      <c r="P45" s="19"/>
      <c r="Q45" s="43">
        <f>+L45*P45</f>
        <v>0</v>
      </c>
    </row>
    <row r="46" spans="1:27" ht="24.6" hidden="1" x14ac:dyDescent="0.65">
      <c r="A46" s="10">
        <v>42</v>
      </c>
      <c r="B46" s="10"/>
      <c r="C46" s="19" t="s">
        <v>450</v>
      </c>
      <c r="D46" s="71">
        <f>+'9'!I46</f>
        <v>14</v>
      </c>
      <c r="E46" s="90">
        <v>0</v>
      </c>
      <c r="F46" s="46">
        <f>D46+E46</f>
        <v>14</v>
      </c>
      <c r="G46" s="101">
        <v>0</v>
      </c>
      <c r="H46" s="99">
        <v>0</v>
      </c>
      <c r="I46" s="46">
        <f>+F46-G46-J46-H46</f>
        <v>14</v>
      </c>
      <c r="J46" s="91"/>
      <c r="K46" s="20">
        <v>25</v>
      </c>
      <c r="L46" s="72">
        <f>+K46*J46</f>
        <v>0</v>
      </c>
      <c r="M46" s="17" t="s">
        <v>16</v>
      </c>
      <c r="N46" s="18">
        <v>0</v>
      </c>
      <c r="O46" s="23">
        <f>SUM(L46-N46)</f>
        <v>0</v>
      </c>
      <c r="P46" s="19"/>
      <c r="Q46" s="43">
        <f>+L46*P46</f>
        <v>0</v>
      </c>
    </row>
    <row r="47" spans="1:27" ht="24.6" hidden="1" x14ac:dyDescent="0.65">
      <c r="A47" s="10">
        <v>43</v>
      </c>
      <c r="B47" s="10"/>
      <c r="C47" s="19" t="s">
        <v>451</v>
      </c>
      <c r="D47" s="71">
        <f>+'9'!I47</f>
        <v>0</v>
      </c>
      <c r="E47" s="90">
        <v>0</v>
      </c>
      <c r="F47" s="46">
        <f>D47+E47</f>
        <v>0</v>
      </c>
      <c r="G47" s="101">
        <v>0</v>
      </c>
      <c r="H47" s="99">
        <v>0</v>
      </c>
      <c r="I47" s="46">
        <f>+F47-G47-J47-H47</f>
        <v>0</v>
      </c>
      <c r="J47" s="91"/>
      <c r="K47" s="20">
        <v>25</v>
      </c>
      <c r="L47" s="72">
        <f>+K47*J47</f>
        <v>0</v>
      </c>
      <c r="M47" s="17" t="s">
        <v>16</v>
      </c>
      <c r="N47" s="18">
        <v>0</v>
      </c>
      <c r="O47" s="23">
        <f>SUM(L47-N47)</f>
        <v>0</v>
      </c>
      <c r="P47" s="19"/>
      <c r="Q47" s="43">
        <f>+L47*P47</f>
        <v>0</v>
      </c>
    </row>
    <row r="48" spans="1:27" ht="24.6" hidden="1" x14ac:dyDescent="0.65">
      <c r="A48" s="10">
        <v>44</v>
      </c>
      <c r="B48" s="10" t="s">
        <v>540</v>
      </c>
      <c r="C48" s="19" t="s">
        <v>266</v>
      </c>
      <c r="D48" s="71">
        <f>+'9'!I48</f>
        <v>0</v>
      </c>
      <c r="E48" s="90">
        <v>0</v>
      </c>
      <c r="F48" s="46">
        <f t="shared" si="0"/>
        <v>0</v>
      </c>
      <c r="G48" s="101">
        <v>0</v>
      </c>
      <c r="H48" s="99">
        <v>0</v>
      </c>
      <c r="I48" s="46">
        <f t="shared" si="1"/>
        <v>0</v>
      </c>
      <c r="J48" s="91"/>
      <c r="K48" s="15">
        <v>50</v>
      </c>
      <c r="L48" s="72">
        <f t="shared" si="5"/>
        <v>0</v>
      </c>
      <c r="M48" s="17" t="s">
        <v>16</v>
      </c>
      <c r="N48" s="18">
        <v>0</v>
      </c>
      <c r="O48" s="23">
        <f t="shared" si="6"/>
        <v>0</v>
      </c>
      <c r="P48" s="19"/>
      <c r="Q48" s="43">
        <f t="shared" si="7"/>
        <v>0</v>
      </c>
    </row>
    <row r="49" spans="1:17" ht="24.6" hidden="1" x14ac:dyDescent="0.65">
      <c r="A49" s="10">
        <v>45</v>
      </c>
      <c r="B49" s="10" t="s">
        <v>537</v>
      </c>
      <c r="C49" s="19" t="s">
        <v>52</v>
      </c>
      <c r="D49" s="71">
        <f>+'9'!I49</f>
        <v>4</v>
      </c>
      <c r="E49" s="90">
        <v>0</v>
      </c>
      <c r="F49" s="46">
        <f t="shared" si="0"/>
        <v>4</v>
      </c>
      <c r="G49" s="101">
        <v>0</v>
      </c>
      <c r="H49" s="99">
        <v>0</v>
      </c>
      <c r="I49" s="46">
        <f t="shared" si="1"/>
        <v>3</v>
      </c>
      <c r="J49" s="91">
        <v>1</v>
      </c>
      <c r="K49" s="15">
        <v>50</v>
      </c>
      <c r="L49" s="72">
        <f t="shared" si="5"/>
        <v>50</v>
      </c>
      <c r="M49" s="17" t="s">
        <v>16</v>
      </c>
      <c r="N49" s="18">
        <v>0</v>
      </c>
      <c r="O49" s="84">
        <f t="shared" si="6"/>
        <v>50</v>
      </c>
      <c r="P49" s="19"/>
      <c r="Q49" s="43">
        <f t="shared" si="7"/>
        <v>0</v>
      </c>
    </row>
    <row r="50" spans="1:17" ht="24.6" hidden="1" x14ac:dyDescent="0.65">
      <c r="A50" s="10">
        <v>46</v>
      </c>
      <c r="B50" s="10" t="s">
        <v>538</v>
      </c>
      <c r="C50" s="19" t="s">
        <v>53</v>
      </c>
      <c r="D50" s="71">
        <f>+'9'!I50</f>
        <v>2</v>
      </c>
      <c r="E50" s="90">
        <v>0</v>
      </c>
      <c r="F50" s="46">
        <f t="shared" si="0"/>
        <v>2</v>
      </c>
      <c r="G50" s="101">
        <v>0</v>
      </c>
      <c r="H50" s="99">
        <v>0</v>
      </c>
      <c r="I50" s="46">
        <f t="shared" si="1"/>
        <v>2</v>
      </c>
      <c r="J50" s="91"/>
      <c r="K50" s="15">
        <v>50</v>
      </c>
      <c r="L50" s="72">
        <f t="shared" si="5"/>
        <v>0</v>
      </c>
      <c r="M50" s="17" t="s">
        <v>16</v>
      </c>
      <c r="N50" s="18">
        <v>0</v>
      </c>
      <c r="O50" s="23">
        <f t="shared" si="6"/>
        <v>0</v>
      </c>
      <c r="P50" s="19"/>
      <c r="Q50" s="43">
        <f t="shared" si="7"/>
        <v>0</v>
      </c>
    </row>
    <row r="51" spans="1:17" ht="24.6" hidden="1" x14ac:dyDescent="0.65">
      <c r="A51" s="10">
        <v>47</v>
      </c>
      <c r="B51" s="10" t="s">
        <v>498</v>
      </c>
      <c r="C51" s="19" t="s">
        <v>54</v>
      </c>
      <c r="D51" s="71">
        <f>+'9'!I51</f>
        <v>7</v>
      </c>
      <c r="E51" s="90">
        <v>5</v>
      </c>
      <c r="F51" s="46">
        <f t="shared" si="0"/>
        <v>12</v>
      </c>
      <c r="G51" s="101">
        <v>0</v>
      </c>
      <c r="H51" s="99">
        <v>0</v>
      </c>
      <c r="I51" s="46">
        <f t="shared" si="1"/>
        <v>12</v>
      </c>
      <c r="J51" s="91"/>
      <c r="K51" s="15">
        <v>50</v>
      </c>
      <c r="L51" s="72">
        <f t="shared" si="5"/>
        <v>0</v>
      </c>
      <c r="M51" s="17" t="s">
        <v>16</v>
      </c>
      <c r="N51" s="18">
        <v>0</v>
      </c>
      <c r="O51" s="23">
        <f t="shared" si="6"/>
        <v>0</v>
      </c>
      <c r="P51" s="19"/>
      <c r="Q51" s="43">
        <f t="shared" si="7"/>
        <v>0</v>
      </c>
    </row>
    <row r="52" spans="1:17" ht="24.6" hidden="1" x14ac:dyDescent="0.65">
      <c r="A52" s="10">
        <v>48</v>
      </c>
      <c r="B52" s="10" t="s">
        <v>499</v>
      </c>
      <c r="C52" s="19" t="s">
        <v>55</v>
      </c>
      <c r="D52" s="71">
        <f>+'9'!I52</f>
        <v>10</v>
      </c>
      <c r="E52" s="90">
        <v>5</v>
      </c>
      <c r="F52" s="46">
        <f t="shared" si="0"/>
        <v>15</v>
      </c>
      <c r="G52" s="101">
        <v>0</v>
      </c>
      <c r="H52" s="99">
        <v>0</v>
      </c>
      <c r="I52" s="46">
        <f t="shared" si="1"/>
        <v>14</v>
      </c>
      <c r="J52" s="91">
        <v>1</v>
      </c>
      <c r="K52" s="15">
        <v>50</v>
      </c>
      <c r="L52" s="72">
        <f t="shared" si="5"/>
        <v>50</v>
      </c>
      <c r="M52" s="17" t="s">
        <v>16</v>
      </c>
      <c r="N52" s="18">
        <v>0</v>
      </c>
      <c r="O52" s="84">
        <f t="shared" si="6"/>
        <v>50</v>
      </c>
      <c r="P52" s="19"/>
      <c r="Q52" s="43">
        <f t="shared" si="7"/>
        <v>0</v>
      </c>
    </row>
    <row r="53" spans="1:17" ht="24.6" hidden="1" x14ac:dyDescent="0.65">
      <c r="A53" s="10">
        <v>49</v>
      </c>
      <c r="B53" s="10" t="s">
        <v>539</v>
      </c>
      <c r="C53" s="19" t="s">
        <v>56</v>
      </c>
      <c r="D53" s="71">
        <f>+'9'!I53</f>
        <v>0</v>
      </c>
      <c r="E53" s="90">
        <v>0</v>
      </c>
      <c r="F53" s="46">
        <f t="shared" si="0"/>
        <v>0</v>
      </c>
      <c r="G53" s="101">
        <v>0</v>
      </c>
      <c r="H53" s="99">
        <v>0</v>
      </c>
      <c r="I53" s="46">
        <f t="shared" si="1"/>
        <v>0</v>
      </c>
      <c r="J53" s="91"/>
      <c r="K53" s="15">
        <v>50</v>
      </c>
      <c r="L53" s="72">
        <f t="shared" si="5"/>
        <v>0</v>
      </c>
      <c r="M53" s="17" t="s">
        <v>16</v>
      </c>
      <c r="N53" s="18">
        <v>0</v>
      </c>
      <c r="O53" s="23">
        <f t="shared" si="6"/>
        <v>0</v>
      </c>
      <c r="P53" s="19"/>
      <c r="Q53" s="43">
        <f t="shared" si="7"/>
        <v>0</v>
      </c>
    </row>
    <row r="54" spans="1:17" ht="24.6" hidden="1" x14ac:dyDescent="0.65">
      <c r="A54" s="10">
        <v>50</v>
      </c>
      <c r="B54" s="10" t="s">
        <v>497</v>
      </c>
      <c r="C54" s="19" t="s">
        <v>57</v>
      </c>
      <c r="D54" s="71">
        <f>+'9'!I54</f>
        <v>7</v>
      </c>
      <c r="E54" s="90">
        <v>5</v>
      </c>
      <c r="F54" s="46">
        <f t="shared" si="0"/>
        <v>12</v>
      </c>
      <c r="G54" s="101">
        <v>0</v>
      </c>
      <c r="H54" s="99">
        <v>0</v>
      </c>
      <c r="I54" s="46">
        <f t="shared" si="1"/>
        <v>11</v>
      </c>
      <c r="J54" s="91">
        <v>1</v>
      </c>
      <c r="K54" s="15">
        <v>50</v>
      </c>
      <c r="L54" s="72">
        <f t="shared" si="5"/>
        <v>50</v>
      </c>
      <c r="M54" s="17" t="s">
        <v>16</v>
      </c>
      <c r="N54" s="18">
        <v>0</v>
      </c>
      <c r="O54" s="84">
        <f t="shared" si="6"/>
        <v>50</v>
      </c>
      <c r="P54" s="19"/>
      <c r="Q54" s="43">
        <f t="shared" si="7"/>
        <v>0</v>
      </c>
    </row>
    <row r="55" spans="1:17" ht="24.6" hidden="1" x14ac:dyDescent="0.65">
      <c r="A55" s="10">
        <v>51</v>
      </c>
      <c r="B55" s="10" t="s">
        <v>490</v>
      </c>
      <c r="C55" s="19" t="s">
        <v>58</v>
      </c>
      <c r="D55" s="71">
        <f>+'9'!I55</f>
        <v>28</v>
      </c>
      <c r="E55" s="90">
        <v>5</v>
      </c>
      <c r="F55" s="46">
        <f t="shared" si="0"/>
        <v>33</v>
      </c>
      <c r="G55" s="101">
        <v>0</v>
      </c>
      <c r="H55" s="99">
        <v>0</v>
      </c>
      <c r="I55" s="46">
        <f t="shared" si="1"/>
        <v>33</v>
      </c>
      <c r="J55" s="91"/>
      <c r="K55" s="15">
        <v>50</v>
      </c>
      <c r="L55" s="72">
        <f t="shared" si="5"/>
        <v>0</v>
      </c>
      <c r="M55" s="17" t="s">
        <v>16</v>
      </c>
      <c r="N55" s="18">
        <v>0</v>
      </c>
      <c r="O55" s="23">
        <f t="shared" si="6"/>
        <v>0</v>
      </c>
      <c r="P55" s="19"/>
      <c r="Q55" s="43">
        <f t="shared" si="7"/>
        <v>0</v>
      </c>
    </row>
    <row r="56" spans="1:17" ht="24.6" hidden="1" x14ac:dyDescent="0.65">
      <c r="A56" s="10">
        <v>52</v>
      </c>
      <c r="B56" s="10" t="s">
        <v>488</v>
      </c>
      <c r="C56" s="19" t="s">
        <v>59</v>
      </c>
      <c r="D56" s="71">
        <f>+'9'!I56</f>
        <v>9</v>
      </c>
      <c r="E56" s="90">
        <v>0</v>
      </c>
      <c r="F56" s="46">
        <f t="shared" si="0"/>
        <v>9</v>
      </c>
      <c r="G56" s="101">
        <v>0</v>
      </c>
      <c r="H56" s="99">
        <v>0</v>
      </c>
      <c r="I56" s="46">
        <f t="shared" si="1"/>
        <v>9</v>
      </c>
      <c r="J56" s="91"/>
      <c r="K56" s="15">
        <v>50</v>
      </c>
      <c r="L56" s="72">
        <f t="shared" si="5"/>
        <v>0</v>
      </c>
      <c r="M56" s="17" t="s">
        <v>16</v>
      </c>
      <c r="N56" s="18">
        <v>0</v>
      </c>
      <c r="O56" s="23">
        <f t="shared" si="6"/>
        <v>0</v>
      </c>
      <c r="P56" s="19"/>
      <c r="Q56" s="43">
        <f t="shared" si="7"/>
        <v>0</v>
      </c>
    </row>
    <row r="57" spans="1:17" ht="24.6" hidden="1" x14ac:dyDescent="0.65">
      <c r="A57" s="10">
        <v>53</v>
      </c>
      <c r="B57" s="10" t="s">
        <v>489</v>
      </c>
      <c r="C57" s="19" t="s">
        <v>60</v>
      </c>
      <c r="D57" s="71">
        <f>+'9'!I57</f>
        <v>8</v>
      </c>
      <c r="E57" s="90">
        <v>0</v>
      </c>
      <c r="F57" s="46">
        <f t="shared" si="0"/>
        <v>8</v>
      </c>
      <c r="G57" s="101">
        <v>0</v>
      </c>
      <c r="H57" s="99">
        <v>0</v>
      </c>
      <c r="I57" s="46">
        <f t="shared" si="1"/>
        <v>6</v>
      </c>
      <c r="J57" s="91">
        <v>2</v>
      </c>
      <c r="K57" s="15">
        <v>50</v>
      </c>
      <c r="L57" s="72">
        <f t="shared" si="5"/>
        <v>100</v>
      </c>
      <c r="M57" s="17" t="s">
        <v>471</v>
      </c>
      <c r="N57" s="18">
        <v>50</v>
      </c>
      <c r="O57" s="84">
        <f t="shared" si="6"/>
        <v>50</v>
      </c>
      <c r="P57" s="19"/>
      <c r="Q57" s="43">
        <f t="shared" si="7"/>
        <v>0</v>
      </c>
    </row>
    <row r="58" spans="1:17" ht="24.6" hidden="1" x14ac:dyDescent="0.65">
      <c r="A58" s="10">
        <v>54</v>
      </c>
      <c r="B58" s="10" t="s">
        <v>541</v>
      </c>
      <c r="C58" s="19" t="s">
        <v>61</v>
      </c>
      <c r="D58" s="71">
        <f>+'9'!I58</f>
        <v>7</v>
      </c>
      <c r="E58" s="90">
        <v>10</v>
      </c>
      <c r="F58" s="46">
        <f t="shared" si="0"/>
        <v>17</v>
      </c>
      <c r="G58" s="101">
        <v>0</v>
      </c>
      <c r="H58" s="99">
        <v>0</v>
      </c>
      <c r="I58" s="46">
        <f t="shared" si="1"/>
        <v>14</v>
      </c>
      <c r="J58" s="91">
        <v>3</v>
      </c>
      <c r="K58" s="15">
        <v>120</v>
      </c>
      <c r="L58" s="72">
        <f t="shared" si="5"/>
        <v>360</v>
      </c>
      <c r="M58" s="17" t="s">
        <v>447</v>
      </c>
      <c r="N58" s="18">
        <v>70</v>
      </c>
      <c r="O58" s="84">
        <f t="shared" si="6"/>
        <v>290</v>
      </c>
      <c r="P58" s="19"/>
      <c r="Q58" s="43">
        <f t="shared" si="7"/>
        <v>0</v>
      </c>
    </row>
    <row r="59" spans="1:17" ht="24.6" hidden="1" x14ac:dyDescent="0.65">
      <c r="A59" s="10">
        <v>55</v>
      </c>
      <c r="B59" s="10" t="s">
        <v>504</v>
      </c>
      <c r="C59" s="19" t="s">
        <v>62</v>
      </c>
      <c r="D59" s="71">
        <f>+'9'!I59</f>
        <v>12</v>
      </c>
      <c r="E59" s="90">
        <v>5</v>
      </c>
      <c r="F59" s="46">
        <f t="shared" si="0"/>
        <v>17</v>
      </c>
      <c r="G59" s="101">
        <v>0</v>
      </c>
      <c r="H59" s="99">
        <v>0</v>
      </c>
      <c r="I59" s="46">
        <f t="shared" si="1"/>
        <v>17</v>
      </c>
      <c r="J59" s="91"/>
      <c r="K59" s="15">
        <v>120</v>
      </c>
      <c r="L59" s="72">
        <f t="shared" si="5"/>
        <v>0</v>
      </c>
      <c r="M59" s="17" t="s">
        <v>16</v>
      </c>
      <c r="N59" s="18">
        <v>0</v>
      </c>
      <c r="O59" s="23">
        <f t="shared" si="6"/>
        <v>0</v>
      </c>
      <c r="P59" s="19"/>
      <c r="Q59" s="43">
        <f t="shared" si="7"/>
        <v>0</v>
      </c>
    </row>
    <row r="60" spans="1:17" ht="24.6" hidden="1" x14ac:dyDescent="0.65">
      <c r="A60" s="10">
        <v>56</v>
      </c>
      <c r="B60" s="10" t="s">
        <v>502</v>
      </c>
      <c r="C60" s="19" t="s">
        <v>63</v>
      </c>
      <c r="D60" s="71">
        <f>+'9'!I60</f>
        <v>12</v>
      </c>
      <c r="E60" s="90">
        <v>5</v>
      </c>
      <c r="F60" s="46">
        <f t="shared" si="0"/>
        <v>17</v>
      </c>
      <c r="G60" s="101">
        <v>0</v>
      </c>
      <c r="H60" s="99">
        <v>0</v>
      </c>
      <c r="I60" s="46">
        <f t="shared" si="1"/>
        <v>17</v>
      </c>
      <c r="J60" s="91"/>
      <c r="K60" s="15">
        <v>120</v>
      </c>
      <c r="L60" s="72">
        <f t="shared" si="5"/>
        <v>0</v>
      </c>
      <c r="M60" s="17" t="s">
        <v>16</v>
      </c>
      <c r="N60" s="18">
        <v>0</v>
      </c>
      <c r="O60" s="23">
        <f t="shared" si="6"/>
        <v>0</v>
      </c>
      <c r="P60" s="19"/>
      <c r="Q60" s="43">
        <f t="shared" si="7"/>
        <v>0</v>
      </c>
    </row>
    <row r="61" spans="1:17" ht="24.6" hidden="1" x14ac:dyDescent="0.65">
      <c r="A61" s="10">
        <v>57</v>
      </c>
      <c r="B61" s="10"/>
      <c r="C61" s="19" t="s">
        <v>64</v>
      </c>
      <c r="D61" s="71">
        <f>+'9'!I61</f>
        <v>0</v>
      </c>
      <c r="E61" s="90">
        <v>0</v>
      </c>
      <c r="F61" s="46">
        <f t="shared" si="0"/>
        <v>0</v>
      </c>
      <c r="G61" s="101">
        <v>0</v>
      </c>
      <c r="H61" s="99">
        <v>0</v>
      </c>
      <c r="I61" s="46">
        <f t="shared" si="1"/>
        <v>0</v>
      </c>
      <c r="J61" s="91"/>
      <c r="K61" s="15">
        <v>120</v>
      </c>
      <c r="L61" s="72">
        <f t="shared" si="5"/>
        <v>0</v>
      </c>
      <c r="M61" s="17" t="s">
        <v>16</v>
      </c>
      <c r="N61" s="18">
        <v>0</v>
      </c>
      <c r="O61" s="23">
        <f t="shared" si="6"/>
        <v>0</v>
      </c>
      <c r="P61" s="19"/>
      <c r="Q61" s="43">
        <f t="shared" si="7"/>
        <v>0</v>
      </c>
    </row>
    <row r="62" spans="1:17" ht="24.6" hidden="1" x14ac:dyDescent="0.65">
      <c r="A62" s="10">
        <v>58</v>
      </c>
      <c r="B62" s="10" t="s">
        <v>503</v>
      </c>
      <c r="C62" s="19" t="s">
        <v>65</v>
      </c>
      <c r="D62" s="71">
        <f>+'9'!I62</f>
        <v>8</v>
      </c>
      <c r="E62" s="90">
        <v>5</v>
      </c>
      <c r="F62" s="46">
        <f t="shared" si="0"/>
        <v>13</v>
      </c>
      <c r="G62" s="101">
        <v>0</v>
      </c>
      <c r="H62" s="99">
        <v>0</v>
      </c>
      <c r="I62" s="46">
        <f t="shared" si="1"/>
        <v>13</v>
      </c>
      <c r="J62" s="91"/>
      <c r="K62" s="15">
        <v>120</v>
      </c>
      <c r="L62" s="72">
        <f t="shared" si="5"/>
        <v>0</v>
      </c>
      <c r="M62" s="17" t="s">
        <v>16</v>
      </c>
      <c r="N62" s="18">
        <v>0</v>
      </c>
      <c r="O62" s="23">
        <f t="shared" si="6"/>
        <v>0</v>
      </c>
      <c r="P62" s="19"/>
      <c r="Q62" s="43">
        <f t="shared" si="7"/>
        <v>0</v>
      </c>
    </row>
    <row r="63" spans="1:17" ht="24.6" hidden="1" x14ac:dyDescent="0.65">
      <c r="A63" s="10">
        <v>59</v>
      </c>
      <c r="B63" s="10" t="s">
        <v>500</v>
      </c>
      <c r="C63" s="19" t="s">
        <v>66</v>
      </c>
      <c r="D63" s="71">
        <f>+'9'!I63</f>
        <v>16</v>
      </c>
      <c r="E63" s="90">
        <v>9</v>
      </c>
      <c r="F63" s="46">
        <f t="shared" si="0"/>
        <v>25</v>
      </c>
      <c r="G63" s="101">
        <v>0</v>
      </c>
      <c r="H63" s="99">
        <v>0</v>
      </c>
      <c r="I63" s="46">
        <f t="shared" si="1"/>
        <v>24</v>
      </c>
      <c r="J63" s="91">
        <v>1</v>
      </c>
      <c r="K63" s="15">
        <v>120</v>
      </c>
      <c r="L63" s="72">
        <f t="shared" si="5"/>
        <v>120</v>
      </c>
      <c r="M63" s="17" t="s">
        <v>448</v>
      </c>
      <c r="N63" s="18">
        <v>35</v>
      </c>
      <c r="O63" s="84">
        <f t="shared" si="6"/>
        <v>85</v>
      </c>
      <c r="P63" s="19"/>
      <c r="Q63" s="43">
        <f t="shared" si="7"/>
        <v>0</v>
      </c>
    </row>
    <row r="64" spans="1:17" ht="24.6" hidden="1" x14ac:dyDescent="0.65">
      <c r="A64" s="10">
        <v>60</v>
      </c>
      <c r="B64" s="10" t="s">
        <v>542</v>
      </c>
      <c r="C64" s="19" t="s">
        <v>267</v>
      </c>
      <c r="D64" s="71">
        <f>+'9'!I64</f>
        <v>2</v>
      </c>
      <c r="E64" s="90">
        <v>0</v>
      </c>
      <c r="F64" s="46">
        <f t="shared" si="0"/>
        <v>2</v>
      </c>
      <c r="G64" s="101">
        <v>0</v>
      </c>
      <c r="H64" s="99">
        <v>0</v>
      </c>
      <c r="I64" s="46">
        <f t="shared" si="1"/>
        <v>1</v>
      </c>
      <c r="J64" s="91">
        <v>1</v>
      </c>
      <c r="K64" s="15">
        <v>120</v>
      </c>
      <c r="L64" s="72">
        <f t="shared" si="5"/>
        <v>120</v>
      </c>
      <c r="M64" s="17" t="s">
        <v>448</v>
      </c>
      <c r="N64" s="18">
        <v>35</v>
      </c>
      <c r="O64" s="84">
        <f t="shared" si="6"/>
        <v>85</v>
      </c>
      <c r="P64" s="19"/>
      <c r="Q64" s="43">
        <f t="shared" si="7"/>
        <v>0</v>
      </c>
    </row>
    <row r="65" spans="1:17" ht="24.6" hidden="1" x14ac:dyDescent="0.65">
      <c r="A65" s="10">
        <v>61</v>
      </c>
      <c r="B65" s="10"/>
      <c r="C65" s="19" t="s">
        <v>341</v>
      </c>
      <c r="D65" s="71">
        <f>+'9'!I65</f>
        <v>0</v>
      </c>
      <c r="E65" s="90">
        <v>0</v>
      </c>
      <c r="F65" s="46">
        <f t="shared" si="0"/>
        <v>0</v>
      </c>
      <c r="G65" s="101">
        <v>0</v>
      </c>
      <c r="H65" s="99">
        <v>0</v>
      </c>
      <c r="I65" s="46">
        <f t="shared" si="1"/>
        <v>0</v>
      </c>
      <c r="J65" s="91"/>
      <c r="K65" s="15">
        <v>30</v>
      </c>
      <c r="L65" s="72">
        <f t="shared" si="5"/>
        <v>0</v>
      </c>
      <c r="M65" s="17" t="s">
        <v>16</v>
      </c>
      <c r="N65" s="18">
        <v>0</v>
      </c>
      <c r="O65" s="23">
        <f t="shared" si="6"/>
        <v>0</v>
      </c>
      <c r="P65" s="19"/>
      <c r="Q65" s="43">
        <f t="shared" si="7"/>
        <v>0</v>
      </c>
    </row>
    <row r="66" spans="1:17" ht="24.6" hidden="1" x14ac:dyDescent="0.65">
      <c r="A66" s="10">
        <v>62</v>
      </c>
      <c r="B66" s="10" t="s">
        <v>546</v>
      </c>
      <c r="C66" s="19" t="s">
        <v>342</v>
      </c>
      <c r="D66" s="71">
        <f>+'9'!I66</f>
        <v>0</v>
      </c>
      <c r="E66" s="90">
        <v>0</v>
      </c>
      <c r="F66" s="46">
        <f t="shared" si="0"/>
        <v>0</v>
      </c>
      <c r="G66" s="101">
        <v>0</v>
      </c>
      <c r="H66" s="99">
        <v>0</v>
      </c>
      <c r="I66" s="46">
        <f t="shared" si="1"/>
        <v>0</v>
      </c>
      <c r="J66" s="91"/>
      <c r="K66" s="21">
        <v>30</v>
      </c>
      <c r="L66" s="72">
        <f t="shared" si="5"/>
        <v>0</v>
      </c>
      <c r="M66" s="17" t="s">
        <v>16</v>
      </c>
      <c r="N66" s="18">
        <v>0</v>
      </c>
      <c r="O66" s="23">
        <f t="shared" si="6"/>
        <v>0</v>
      </c>
      <c r="P66" s="19"/>
      <c r="Q66" s="43">
        <f t="shared" si="7"/>
        <v>0</v>
      </c>
    </row>
    <row r="67" spans="1:17" ht="24.6" hidden="1" x14ac:dyDescent="0.65">
      <c r="A67" s="10">
        <v>63</v>
      </c>
      <c r="B67" s="10" t="s">
        <v>547</v>
      </c>
      <c r="C67" s="19" t="s">
        <v>343</v>
      </c>
      <c r="D67" s="71">
        <f>+'9'!I67</f>
        <v>0</v>
      </c>
      <c r="E67" s="90">
        <v>0</v>
      </c>
      <c r="F67" s="46">
        <f t="shared" si="0"/>
        <v>0</v>
      </c>
      <c r="G67" s="101">
        <v>0</v>
      </c>
      <c r="H67" s="99">
        <v>0</v>
      </c>
      <c r="I67" s="46">
        <f t="shared" si="1"/>
        <v>0</v>
      </c>
      <c r="J67" s="91"/>
      <c r="K67" s="21">
        <v>30</v>
      </c>
      <c r="L67" s="72">
        <f t="shared" si="5"/>
        <v>0</v>
      </c>
      <c r="M67" s="17" t="s">
        <v>16</v>
      </c>
      <c r="N67" s="18">
        <v>0</v>
      </c>
      <c r="O67" s="23">
        <f t="shared" si="6"/>
        <v>0</v>
      </c>
      <c r="P67" s="19"/>
      <c r="Q67" s="43">
        <f t="shared" si="7"/>
        <v>0</v>
      </c>
    </row>
    <row r="68" spans="1:17" ht="24.6" hidden="1" x14ac:dyDescent="0.65">
      <c r="A68" s="10">
        <v>64</v>
      </c>
      <c r="B68" s="10" t="s">
        <v>543</v>
      </c>
      <c r="C68" s="19" t="s">
        <v>72</v>
      </c>
      <c r="D68" s="71">
        <f>+'9'!I68</f>
        <v>0</v>
      </c>
      <c r="E68" s="90">
        <v>0</v>
      </c>
      <c r="F68" s="46">
        <f t="shared" si="0"/>
        <v>0</v>
      </c>
      <c r="G68" s="101">
        <v>0</v>
      </c>
      <c r="H68" s="99">
        <v>0</v>
      </c>
      <c r="I68" s="46">
        <f t="shared" si="1"/>
        <v>0</v>
      </c>
      <c r="J68" s="91"/>
      <c r="K68" s="21">
        <v>50</v>
      </c>
      <c r="L68" s="72">
        <f t="shared" si="5"/>
        <v>0</v>
      </c>
      <c r="M68" s="17" t="s">
        <v>16</v>
      </c>
      <c r="N68" s="18">
        <v>0</v>
      </c>
      <c r="O68" s="23">
        <f t="shared" si="6"/>
        <v>0</v>
      </c>
      <c r="P68" s="19"/>
      <c r="Q68" s="43">
        <f t="shared" si="7"/>
        <v>0</v>
      </c>
    </row>
    <row r="69" spans="1:17" ht="24.6" hidden="1" x14ac:dyDescent="0.65">
      <c r="A69" s="10">
        <v>65</v>
      </c>
      <c r="B69" s="10" t="s">
        <v>545</v>
      </c>
      <c r="C69" s="19" t="s">
        <v>73</v>
      </c>
      <c r="D69" s="71">
        <f>+'9'!I69</f>
        <v>0</v>
      </c>
      <c r="E69" s="90">
        <v>0</v>
      </c>
      <c r="F69" s="46">
        <f t="shared" si="0"/>
        <v>0</v>
      </c>
      <c r="G69" s="101">
        <v>0</v>
      </c>
      <c r="H69" s="99">
        <v>0</v>
      </c>
      <c r="I69" s="46">
        <f t="shared" si="1"/>
        <v>0</v>
      </c>
      <c r="J69" s="91"/>
      <c r="K69" s="21">
        <v>50</v>
      </c>
      <c r="L69" s="72">
        <f t="shared" si="5"/>
        <v>0</v>
      </c>
      <c r="M69" s="17" t="s">
        <v>16</v>
      </c>
      <c r="N69" s="18">
        <v>0</v>
      </c>
      <c r="O69" s="23">
        <f t="shared" si="6"/>
        <v>0</v>
      </c>
      <c r="P69" s="19"/>
      <c r="Q69" s="43">
        <f t="shared" si="7"/>
        <v>0</v>
      </c>
    </row>
    <row r="70" spans="1:17" ht="24.6" hidden="1" x14ac:dyDescent="0.65">
      <c r="A70" s="10">
        <v>66</v>
      </c>
      <c r="B70" s="10" t="s">
        <v>544</v>
      </c>
      <c r="C70" s="19" t="s">
        <v>74</v>
      </c>
      <c r="D70" s="71">
        <f>+'9'!I70</f>
        <v>0</v>
      </c>
      <c r="E70" s="90">
        <v>0</v>
      </c>
      <c r="F70" s="46">
        <f t="shared" si="0"/>
        <v>0</v>
      </c>
      <c r="G70" s="101">
        <v>0</v>
      </c>
      <c r="H70" s="99">
        <v>0</v>
      </c>
      <c r="I70" s="46">
        <f t="shared" si="1"/>
        <v>0</v>
      </c>
      <c r="J70" s="91"/>
      <c r="K70" s="15">
        <v>50</v>
      </c>
      <c r="L70" s="72">
        <f t="shared" si="5"/>
        <v>0</v>
      </c>
      <c r="M70" s="17" t="s">
        <v>16</v>
      </c>
      <c r="N70" s="18">
        <v>0</v>
      </c>
      <c r="O70" s="23">
        <f t="shared" si="6"/>
        <v>0</v>
      </c>
      <c r="P70" s="19"/>
      <c r="Q70" s="43">
        <f t="shared" si="7"/>
        <v>0</v>
      </c>
    </row>
    <row r="71" spans="1:17" ht="24.6" hidden="1" x14ac:dyDescent="0.65">
      <c r="A71" s="10">
        <v>67</v>
      </c>
      <c r="B71" s="10"/>
      <c r="C71" s="19" t="s">
        <v>175</v>
      </c>
      <c r="D71" s="71">
        <f>+'9'!I71</f>
        <v>0</v>
      </c>
      <c r="E71" s="90">
        <v>0</v>
      </c>
      <c r="F71" s="46">
        <f t="shared" si="0"/>
        <v>0</v>
      </c>
      <c r="G71" s="101">
        <v>0</v>
      </c>
      <c r="H71" s="99">
        <v>0</v>
      </c>
      <c r="I71" s="46">
        <f t="shared" si="1"/>
        <v>0</v>
      </c>
      <c r="J71" s="91"/>
      <c r="K71" s="21">
        <v>50</v>
      </c>
      <c r="L71" s="72">
        <f t="shared" si="5"/>
        <v>0</v>
      </c>
      <c r="M71" s="17" t="s">
        <v>16</v>
      </c>
      <c r="N71" s="18">
        <v>0</v>
      </c>
      <c r="O71" s="23">
        <f t="shared" si="6"/>
        <v>0</v>
      </c>
      <c r="P71" s="19"/>
      <c r="Q71" s="43">
        <f t="shared" si="7"/>
        <v>0</v>
      </c>
    </row>
    <row r="72" spans="1:17" ht="24.6" hidden="1" x14ac:dyDescent="0.65">
      <c r="A72" s="10">
        <v>68</v>
      </c>
      <c r="B72" s="10"/>
      <c r="C72" s="19" t="s">
        <v>268</v>
      </c>
      <c r="D72" s="71">
        <f>+'9'!I72</f>
        <v>0</v>
      </c>
      <c r="E72" s="90">
        <v>0</v>
      </c>
      <c r="F72" s="46">
        <f t="shared" si="0"/>
        <v>0</v>
      </c>
      <c r="G72" s="101">
        <v>0</v>
      </c>
      <c r="H72" s="99">
        <v>0</v>
      </c>
      <c r="I72" s="46">
        <f t="shared" ref="I72:I136" si="12">+F72-G72-J72-H72</f>
        <v>0</v>
      </c>
      <c r="J72" s="91"/>
      <c r="K72" s="15">
        <v>50</v>
      </c>
      <c r="L72" s="72">
        <f t="shared" si="5"/>
        <v>0</v>
      </c>
      <c r="M72" s="17" t="s">
        <v>16</v>
      </c>
      <c r="N72" s="18">
        <v>0</v>
      </c>
      <c r="O72" s="23">
        <f t="shared" si="6"/>
        <v>0</v>
      </c>
      <c r="P72" s="19"/>
      <c r="Q72" s="43">
        <f t="shared" si="7"/>
        <v>0</v>
      </c>
    </row>
    <row r="73" spans="1:17" ht="24.6" hidden="1" x14ac:dyDescent="0.65">
      <c r="A73" s="10">
        <v>69</v>
      </c>
      <c r="B73" s="10"/>
      <c r="C73" s="19" t="s">
        <v>70</v>
      </c>
      <c r="D73" s="71">
        <f>+'9'!I73</f>
        <v>0</v>
      </c>
      <c r="E73" s="90">
        <v>0</v>
      </c>
      <c r="F73" s="46">
        <f t="shared" si="0"/>
        <v>0</v>
      </c>
      <c r="G73" s="101">
        <v>0</v>
      </c>
      <c r="H73" s="99">
        <v>0</v>
      </c>
      <c r="I73" s="46">
        <f t="shared" si="12"/>
        <v>0</v>
      </c>
      <c r="J73" s="91"/>
      <c r="K73" s="20">
        <v>70</v>
      </c>
      <c r="L73" s="72">
        <f t="shared" ref="L73:L137" si="13">+K73*J73</f>
        <v>0</v>
      </c>
      <c r="M73" s="17" t="s">
        <v>16</v>
      </c>
      <c r="N73" s="18">
        <v>0</v>
      </c>
      <c r="O73" s="23">
        <f t="shared" ref="O73:O137" si="14">SUM(L73-N73)</f>
        <v>0</v>
      </c>
      <c r="P73" s="19"/>
      <c r="Q73" s="43">
        <f t="shared" ref="Q73:Q137" si="15">+L73*P73</f>
        <v>0</v>
      </c>
    </row>
    <row r="74" spans="1:17" ht="24.6" hidden="1" x14ac:dyDescent="0.65">
      <c r="A74" s="10">
        <v>70</v>
      </c>
      <c r="B74" s="10"/>
      <c r="C74" s="19" t="s">
        <v>71</v>
      </c>
      <c r="D74" s="71">
        <f>+'9'!I74</f>
        <v>0</v>
      </c>
      <c r="E74" s="90">
        <v>0</v>
      </c>
      <c r="F74" s="46">
        <f t="shared" si="0"/>
        <v>0</v>
      </c>
      <c r="G74" s="101">
        <v>0</v>
      </c>
      <c r="H74" s="99">
        <v>0</v>
      </c>
      <c r="I74" s="46">
        <f t="shared" si="12"/>
        <v>0</v>
      </c>
      <c r="J74" s="91"/>
      <c r="K74" s="20">
        <v>80</v>
      </c>
      <c r="L74" s="72">
        <f t="shared" si="13"/>
        <v>0</v>
      </c>
      <c r="M74" s="17" t="s">
        <v>16</v>
      </c>
      <c r="N74" s="18">
        <v>0</v>
      </c>
      <c r="O74" s="23">
        <f t="shared" si="14"/>
        <v>0</v>
      </c>
      <c r="P74" s="19"/>
      <c r="Q74" s="43">
        <f t="shared" si="15"/>
        <v>0</v>
      </c>
    </row>
    <row r="75" spans="1:17" ht="24.6" hidden="1" x14ac:dyDescent="0.65">
      <c r="A75" s="10">
        <v>71</v>
      </c>
      <c r="B75" s="10"/>
      <c r="C75" s="19" t="s">
        <v>199</v>
      </c>
      <c r="D75" s="71">
        <f>+'9'!I75</f>
        <v>0</v>
      </c>
      <c r="E75" s="90">
        <v>0</v>
      </c>
      <c r="F75" s="46">
        <f t="shared" si="0"/>
        <v>0</v>
      </c>
      <c r="G75" s="101">
        <v>0</v>
      </c>
      <c r="H75" s="99">
        <v>0</v>
      </c>
      <c r="I75" s="46">
        <f t="shared" si="12"/>
        <v>0</v>
      </c>
      <c r="J75" s="91"/>
      <c r="K75" s="21">
        <v>150</v>
      </c>
      <c r="L75" s="72">
        <f t="shared" si="13"/>
        <v>0</v>
      </c>
      <c r="M75" s="17" t="s">
        <v>16</v>
      </c>
      <c r="N75" s="18">
        <v>0</v>
      </c>
      <c r="O75" s="23">
        <f t="shared" si="14"/>
        <v>0</v>
      </c>
      <c r="P75" s="19"/>
      <c r="Q75" s="43">
        <f t="shared" si="15"/>
        <v>0</v>
      </c>
    </row>
    <row r="76" spans="1:17" ht="24.6" hidden="1" x14ac:dyDescent="0.65">
      <c r="A76" s="10">
        <v>72</v>
      </c>
      <c r="B76" s="10"/>
      <c r="C76" s="19" t="s">
        <v>200</v>
      </c>
      <c r="D76" s="71">
        <f>+'9'!I76</f>
        <v>0</v>
      </c>
      <c r="E76" s="90">
        <v>0</v>
      </c>
      <c r="F76" s="46">
        <f t="shared" si="0"/>
        <v>0</v>
      </c>
      <c r="G76" s="101">
        <v>0</v>
      </c>
      <c r="H76" s="99">
        <v>0</v>
      </c>
      <c r="I76" s="46">
        <f t="shared" si="12"/>
        <v>0</v>
      </c>
      <c r="J76" s="91"/>
      <c r="K76" s="21">
        <v>150</v>
      </c>
      <c r="L76" s="72">
        <f t="shared" si="13"/>
        <v>0</v>
      </c>
      <c r="M76" s="17" t="s">
        <v>16</v>
      </c>
      <c r="N76" s="18">
        <v>0</v>
      </c>
      <c r="O76" s="23">
        <f t="shared" si="14"/>
        <v>0</v>
      </c>
      <c r="P76" s="19"/>
      <c r="Q76" s="43">
        <f t="shared" si="15"/>
        <v>0</v>
      </c>
    </row>
    <row r="77" spans="1:17" ht="24.6" hidden="1" x14ac:dyDescent="0.65">
      <c r="A77" s="10">
        <v>73</v>
      </c>
      <c r="B77" s="10"/>
      <c r="C77" s="19" t="s">
        <v>201</v>
      </c>
      <c r="D77" s="71">
        <f>+'9'!I77</f>
        <v>0</v>
      </c>
      <c r="E77" s="90">
        <v>0</v>
      </c>
      <c r="F77" s="46">
        <f t="shared" si="0"/>
        <v>0</v>
      </c>
      <c r="G77" s="101">
        <v>0</v>
      </c>
      <c r="H77" s="99">
        <v>0</v>
      </c>
      <c r="I77" s="46">
        <f t="shared" si="12"/>
        <v>0</v>
      </c>
      <c r="J77" s="91"/>
      <c r="K77" s="20">
        <v>150</v>
      </c>
      <c r="L77" s="72">
        <f t="shared" si="13"/>
        <v>0</v>
      </c>
      <c r="M77" s="17" t="s">
        <v>16</v>
      </c>
      <c r="N77" s="18">
        <v>0</v>
      </c>
      <c r="O77" s="23">
        <f t="shared" si="14"/>
        <v>0</v>
      </c>
      <c r="P77" s="19"/>
      <c r="Q77" s="43">
        <f t="shared" si="15"/>
        <v>0</v>
      </c>
    </row>
    <row r="78" spans="1:17" ht="24.6" hidden="1" x14ac:dyDescent="0.65">
      <c r="A78" s="10">
        <v>74</v>
      </c>
      <c r="B78" s="10"/>
      <c r="C78" s="19" t="s">
        <v>77</v>
      </c>
      <c r="D78" s="71">
        <f>+'9'!I78</f>
        <v>4</v>
      </c>
      <c r="E78" s="90">
        <v>5</v>
      </c>
      <c r="F78" s="46">
        <f t="shared" si="0"/>
        <v>9</v>
      </c>
      <c r="G78" s="101">
        <v>0</v>
      </c>
      <c r="H78" s="99">
        <v>0</v>
      </c>
      <c r="I78" s="46">
        <f t="shared" si="12"/>
        <v>8</v>
      </c>
      <c r="J78" s="91">
        <v>1</v>
      </c>
      <c r="K78" s="20">
        <v>50</v>
      </c>
      <c r="L78" s="72">
        <f t="shared" si="13"/>
        <v>50</v>
      </c>
      <c r="M78" s="17" t="s">
        <v>16</v>
      </c>
      <c r="N78" s="18">
        <v>0</v>
      </c>
      <c r="O78" s="84">
        <f t="shared" si="14"/>
        <v>50</v>
      </c>
      <c r="P78" s="19"/>
      <c r="Q78" s="43">
        <f t="shared" si="15"/>
        <v>0</v>
      </c>
    </row>
    <row r="79" spans="1:17" ht="24.6" hidden="1" x14ac:dyDescent="0.65">
      <c r="A79" s="10">
        <v>75</v>
      </c>
      <c r="B79" s="10"/>
      <c r="C79" s="19" t="s">
        <v>409</v>
      </c>
      <c r="D79" s="71">
        <f>+'9'!I79</f>
        <v>1</v>
      </c>
      <c r="E79" s="90">
        <v>2</v>
      </c>
      <c r="F79" s="46">
        <f t="shared" si="0"/>
        <v>3</v>
      </c>
      <c r="G79" s="101">
        <v>0</v>
      </c>
      <c r="H79" s="99">
        <v>0</v>
      </c>
      <c r="I79" s="46">
        <f t="shared" si="12"/>
        <v>2</v>
      </c>
      <c r="J79" s="91">
        <v>1</v>
      </c>
      <c r="K79" s="20">
        <v>50</v>
      </c>
      <c r="L79" s="72">
        <f t="shared" si="13"/>
        <v>50</v>
      </c>
      <c r="M79" s="17" t="s">
        <v>16</v>
      </c>
      <c r="N79" s="18">
        <v>0</v>
      </c>
      <c r="O79" s="84">
        <f t="shared" si="14"/>
        <v>50</v>
      </c>
      <c r="P79" s="19"/>
      <c r="Q79" s="43">
        <f t="shared" si="15"/>
        <v>0</v>
      </c>
    </row>
    <row r="80" spans="1:17" ht="24.6" hidden="1" x14ac:dyDescent="0.65">
      <c r="A80" s="10">
        <v>76</v>
      </c>
      <c r="B80" s="10"/>
      <c r="C80" s="19" t="s">
        <v>410</v>
      </c>
      <c r="D80" s="71">
        <f>+'9'!I80</f>
        <v>0</v>
      </c>
      <c r="E80" s="90">
        <v>0</v>
      </c>
      <c r="F80" s="46">
        <f t="shared" si="0"/>
        <v>0</v>
      </c>
      <c r="G80" s="101">
        <v>0</v>
      </c>
      <c r="H80" s="99">
        <v>0</v>
      </c>
      <c r="I80" s="46">
        <f t="shared" si="12"/>
        <v>0</v>
      </c>
      <c r="J80" s="91"/>
      <c r="K80" s="20">
        <v>120</v>
      </c>
      <c r="L80" s="72">
        <f t="shared" si="13"/>
        <v>0</v>
      </c>
      <c r="M80" s="17" t="s">
        <v>16</v>
      </c>
      <c r="N80" s="18">
        <v>0</v>
      </c>
      <c r="O80" s="23">
        <f t="shared" si="14"/>
        <v>0</v>
      </c>
      <c r="P80" s="19"/>
      <c r="Q80" s="43">
        <f t="shared" si="15"/>
        <v>0</v>
      </c>
    </row>
    <row r="81" spans="1:17" ht="24.6" hidden="1" x14ac:dyDescent="0.65">
      <c r="A81" s="10">
        <v>77</v>
      </c>
      <c r="B81" s="10"/>
      <c r="C81" s="19" t="s">
        <v>411</v>
      </c>
      <c r="D81" s="71">
        <f>+'9'!I81</f>
        <v>2</v>
      </c>
      <c r="E81" s="90">
        <v>2</v>
      </c>
      <c r="F81" s="46">
        <f t="shared" si="0"/>
        <v>4</v>
      </c>
      <c r="G81" s="101">
        <v>0</v>
      </c>
      <c r="H81" s="99">
        <v>0</v>
      </c>
      <c r="I81" s="46">
        <f t="shared" si="12"/>
        <v>2</v>
      </c>
      <c r="J81" s="91">
        <v>2</v>
      </c>
      <c r="K81" s="20">
        <v>50</v>
      </c>
      <c r="L81" s="72">
        <f t="shared" si="13"/>
        <v>100</v>
      </c>
      <c r="M81" s="17" t="s">
        <v>16</v>
      </c>
      <c r="N81" s="18">
        <v>0</v>
      </c>
      <c r="O81" s="84">
        <f t="shared" si="14"/>
        <v>100</v>
      </c>
      <c r="P81" s="19"/>
      <c r="Q81" s="43">
        <f t="shared" si="15"/>
        <v>0</v>
      </c>
    </row>
    <row r="82" spans="1:17" ht="24.6" hidden="1" x14ac:dyDescent="0.65">
      <c r="A82" s="10">
        <v>78</v>
      </c>
      <c r="B82" s="10"/>
      <c r="C82" s="19" t="s">
        <v>412</v>
      </c>
      <c r="D82" s="71">
        <f>+'9'!I82</f>
        <v>0</v>
      </c>
      <c r="E82" s="90">
        <v>0</v>
      </c>
      <c r="F82" s="46">
        <f t="shared" si="0"/>
        <v>0</v>
      </c>
      <c r="G82" s="101">
        <v>0</v>
      </c>
      <c r="H82" s="99">
        <v>0</v>
      </c>
      <c r="I82" s="46">
        <f t="shared" si="12"/>
        <v>0</v>
      </c>
      <c r="J82" s="91"/>
      <c r="K82" s="20">
        <v>120</v>
      </c>
      <c r="L82" s="72">
        <f t="shared" si="13"/>
        <v>0</v>
      </c>
      <c r="M82" s="17" t="s">
        <v>16</v>
      </c>
      <c r="N82" s="18">
        <v>0</v>
      </c>
      <c r="O82" s="23">
        <f t="shared" si="14"/>
        <v>0</v>
      </c>
      <c r="P82" s="19"/>
      <c r="Q82" s="43">
        <f t="shared" si="15"/>
        <v>0</v>
      </c>
    </row>
    <row r="83" spans="1:17" ht="24.6" hidden="1" x14ac:dyDescent="0.65">
      <c r="A83" s="10">
        <v>79</v>
      </c>
      <c r="B83" s="10"/>
      <c r="C83" s="19" t="s">
        <v>347</v>
      </c>
      <c r="D83" s="71">
        <f>+'9'!I83</f>
        <v>3</v>
      </c>
      <c r="E83" s="90">
        <v>10</v>
      </c>
      <c r="F83" s="46">
        <f t="shared" si="0"/>
        <v>13</v>
      </c>
      <c r="G83" s="101">
        <v>0</v>
      </c>
      <c r="H83" s="99">
        <v>0</v>
      </c>
      <c r="I83" s="46">
        <f t="shared" si="12"/>
        <v>12</v>
      </c>
      <c r="J83" s="91">
        <v>1</v>
      </c>
      <c r="K83" s="22">
        <v>50</v>
      </c>
      <c r="L83" s="72">
        <f t="shared" si="13"/>
        <v>50</v>
      </c>
      <c r="M83" s="17" t="s">
        <v>16</v>
      </c>
      <c r="N83" s="18">
        <v>0</v>
      </c>
      <c r="O83" s="84">
        <f t="shared" si="14"/>
        <v>50</v>
      </c>
      <c r="P83" s="19"/>
      <c r="Q83" s="43">
        <f t="shared" si="15"/>
        <v>0</v>
      </c>
    </row>
    <row r="84" spans="1:17" ht="24.6" hidden="1" x14ac:dyDescent="0.65">
      <c r="A84" s="10">
        <v>80</v>
      </c>
      <c r="B84" s="10"/>
      <c r="C84" s="19" t="s">
        <v>269</v>
      </c>
      <c r="D84" s="71">
        <f>+'9'!I84</f>
        <v>0</v>
      </c>
      <c r="E84" s="90">
        <v>0</v>
      </c>
      <c r="F84" s="46">
        <f t="shared" si="0"/>
        <v>0</v>
      </c>
      <c r="G84" s="101">
        <v>0</v>
      </c>
      <c r="H84" s="99">
        <v>0</v>
      </c>
      <c r="I84" s="46">
        <f t="shared" si="12"/>
        <v>0</v>
      </c>
      <c r="J84" s="91"/>
      <c r="K84" s="20">
        <v>45</v>
      </c>
      <c r="L84" s="72">
        <f t="shared" si="13"/>
        <v>0</v>
      </c>
      <c r="M84" s="17" t="s">
        <v>16</v>
      </c>
      <c r="N84" s="18">
        <v>0</v>
      </c>
      <c r="O84" s="23">
        <f t="shared" si="14"/>
        <v>0</v>
      </c>
      <c r="P84" s="19"/>
      <c r="Q84" s="43">
        <f t="shared" si="15"/>
        <v>0</v>
      </c>
    </row>
    <row r="85" spans="1:17" ht="24.6" hidden="1" x14ac:dyDescent="0.65">
      <c r="A85" s="10">
        <v>81</v>
      </c>
      <c r="B85" s="10"/>
      <c r="C85" s="19" t="s">
        <v>348</v>
      </c>
      <c r="D85" s="71">
        <f>+'9'!I85</f>
        <v>0</v>
      </c>
      <c r="E85" s="90">
        <v>0</v>
      </c>
      <c r="F85" s="46">
        <f t="shared" si="0"/>
        <v>0</v>
      </c>
      <c r="G85" s="101">
        <v>0</v>
      </c>
      <c r="H85" s="99">
        <v>0</v>
      </c>
      <c r="I85" s="46">
        <f t="shared" si="12"/>
        <v>0</v>
      </c>
      <c r="J85" s="91"/>
      <c r="K85" s="20">
        <v>50</v>
      </c>
      <c r="L85" s="72">
        <f t="shared" si="13"/>
        <v>0</v>
      </c>
      <c r="M85" s="17" t="s">
        <v>16</v>
      </c>
      <c r="N85" s="18">
        <v>0</v>
      </c>
      <c r="O85" s="23">
        <f t="shared" si="14"/>
        <v>0</v>
      </c>
      <c r="P85" s="19"/>
      <c r="Q85" s="43">
        <f t="shared" si="15"/>
        <v>0</v>
      </c>
    </row>
    <row r="86" spans="1:17" ht="24.6" hidden="1" x14ac:dyDescent="0.65">
      <c r="A86" s="10">
        <v>82</v>
      </c>
      <c r="B86" s="10" t="s">
        <v>553</v>
      </c>
      <c r="C86" s="19" t="s">
        <v>270</v>
      </c>
      <c r="D86" s="71">
        <f>+'9'!I86</f>
        <v>0</v>
      </c>
      <c r="E86" s="90">
        <v>0</v>
      </c>
      <c r="F86" s="46">
        <f t="shared" si="0"/>
        <v>0</v>
      </c>
      <c r="G86" s="101">
        <v>0</v>
      </c>
      <c r="H86" s="99">
        <v>0</v>
      </c>
      <c r="I86" s="46">
        <f t="shared" si="12"/>
        <v>0</v>
      </c>
      <c r="J86" s="91"/>
      <c r="K86" s="22">
        <v>55</v>
      </c>
      <c r="L86" s="72">
        <f t="shared" si="13"/>
        <v>0</v>
      </c>
      <c r="M86" s="17" t="s">
        <v>16</v>
      </c>
      <c r="N86" s="18">
        <v>0</v>
      </c>
      <c r="O86" s="23">
        <f t="shared" si="14"/>
        <v>0</v>
      </c>
      <c r="P86" s="19"/>
      <c r="Q86" s="43">
        <f t="shared" si="15"/>
        <v>0</v>
      </c>
    </row>
    <row r="87" spans="1:17" ht="24.6" hidden="1" x14ac:dyDescent="0.65">
      <c r="A87" s="10">
        <v>83</v>
      </c>
      <c r="B87" s="10" t="s">
        <v>552</v>
      </c>
      <c r="C87" s="19" t="s">
        <v>93</v>
      </c>
      <c r="D87" s="71">
        <f>+'9'!I87</f>
        <v>0</v>
      </c>
      <c r="E87" s="90">
        <v>0</v>
      </c>
      <c r="F87" s="46">
        <f t="shared" si="0"/>
        <v>0</v>
      </c>
      <c r="G87" s="101">
        <v>0</v>
      </c>
      <c r="H87" s="99">
        <v>0</v>
      </c>
      <c r="I87" s="46">
        <f t="shared" si="12"/>
        <v>0</v>
      </c>
      <c r="J87" s="91"/>
      <c r="K87" s="22">
        <v>55</v>
      </c>
      <c r="L87" s="72">
        <f t="shared" si="13"/>
        <v>0</v>
      </c>
      <c r="M87" s="17" t="s">
        <v>16</v>
      </c>
      <c r="N87" s="18">
        <v>0</v>
      </c>
      <c r="O87" s="23">
        <f t="shared" si="14"/>
        <v>0</v>
      </c>
      <c r="P87" s="19"/>
      <c r="Q87" s="43">
        <f t="shared" si="15"/>
        <v>0</v>
      </c>
    </row>
    <row r="88" spans="1:17" ht="24.6" hidden="1" x14ac:dyDescent="0.65">
      <c r="A88" s="10">
        <v>84</v>
      </c>
      <c r="B88" s="10"/>
      <c r="C88" s="19" t="s">
        <v>94</v>
      </c>
      <c r="D88" s="71">
        <f>+'9'!I88</f>
        <v>0</v>
      </c>
      <c r="E88" s="90">
        <v>0</v>
      </c>
      <c r="F88" s="46">
        <f t="shared" si="0"/>
        <v>0</v>
      </c>
      <c r="G88" s="101">
        <v>0</v>
      </c>
      <c r="H88" s="99">
        <v>0</v>
      </c>
      <c r="I88" s="46">
        <f t="shared" si="12"/>
        <v>0</v>
      </c>
      <c r="J88" s="91"/>
      <c r="K88" s="22">
        <v>55</v>
      </c>
      <c r="L88" s="72">
        <f t="shared" si="13"/>
        <v>0</v>
      </c>
      <c r="M88" s="17" t="s">
        <v>16</v>
      </c>
      <c r="N88" s="18">
        <v>0</v>
      </c>
      <c r="O88" s="23">
        <f t="shared" si="14"/>
        <v>0</v>
      </c>
      <c r="P88" s="19"/>
      <c r="Q88" s="43">
        <f t="shared" si="15"/>
        <v>0</v>
      </c>
    </row>
    <row r="89" spans="1:17" ht="24.6" hidden="1" x14ac:dyDescent="0.65">
      <c r="A89" s="10">
        <v>85</v>
      </c>
      <c r="B89" s="10" t="s">
        <v>555</v>
      </c>
      <c r="C89" s="19" t="s">
        <v>370</v>
      </c>
      <c r="D89" s="71">
        <f>+'9'!I89</f>
        <v>0</v>
      </c>
      <c r="E89" s="90">
        <v>0</v>
      </c>
      <c r="F89" s="46">
        <f t="shared" si="0"/>
        <v>0</v>
      </c>
      <c r="G89" s="101">
        <v>0</v>
      </c>
      <c r="H89" s="99">
        <v>0</v>
      </c>
      <c r="I89" s="46">
        <f t="shared" si="12"/>
        <v>0</v>
      </c>
      <c r="J89" s="91"/>
      <c r="K89" s="22">
        <v>30</v>
      </c>
      <c r="L89" s="72">
        <f t="shared" si="13"/>
        <v>0</v>
      </c>
      <c r="M89" s="17" t="s">
        <v>16</v>
      </c>
      <c r="N89" s="18">
        <v>0</v>
      </c>
      <c r="O89" s="23">
        <f t="shared" si="14"/>
        <v>0</v>
      </c>
      <c r="P89" s="19"/>
      <c r="Q89" s="43">
        <f t="shared" si="15"/>
        <v>0</v>
      </c>
    </row>
    <row r="90" spans="1:17" ht="24.6" hidden="1" x14ac:dyDescent="0.65">
      <c r="A90" s="10">
        <v>86</v>
      </c>
      <c r="B90" s="10" t="s">
        <v>554</v>
      </c>
      <c r="C90" s="19" t="s">
        <v>371</v>
      </c>
      <c r="D90" s="71">
        <f>+'9'!I90</f>
        <v>0</v>
      </c>
      <c r="E90" s="90">
        <v>0</v>
      </c>
      <c r="F90" s="46">
        <f t="shared" si="0"/>
        <v>0</v>
      </c>
      <c r="G90" s="101">
        <v>0</v>
      </c>
      <c r="H90" s="99">
        <v>0</v>
      </c>
      <c r="I90" s="46">
        <f t="shared" si="12"/>
        <v>0</v>
      </c>
      <c r="J90" s="91"/>
      <c r="K90" s="22">
        <v>30</v>
      </c>
      <c r="L90" s="72">
        <f t="shared" si="13"/>
        <v>0</v>
      </c>
      <c r="M90" s="17" t="s">
        <v>16</v>
      </c>
      <c r="N90" s="18">
        <v>0</v>
      </c>
      <c r="O90" s="23">
        <f t="shared" si="14"/>
        <v>0</v>
      </c>
      <c r="P90" s="19"/>
      <c r="Q90" s="43">
        <f t="shared" si="15"/>
        <v>0</v>
      </c>
    </row>
    <row r="91" spans="1:17" ht="24.6" hidden="1" x14ac:dyDescent="0.65">
      <c r="A91" s="10">
        <v>87</v>
      </c>
      <c r="B91" s="10"/>
      <c r="C91" s="19" t="s">
        <v>271</v>
      </c>
      <c r="D91" s="71">
        <f>+'9'!I91</f>
        <v>0</v>
      </c>
      <c r="E91" s="90">
        <v>0</v>
      </c>
      <c r="F91" s="46">
        <f t="shared" si="0"/>
        <v>0</v>
      </c>
      <c r="G91" s="101">
        <v>0</v>
      </c>
      <c r="H91" s="99">
        <v>0</v>
      </c>
      <c r="I91" s="46">
        <f t="shared" si="12"/>
        <v>0</v>
      </c>
      <c r="J91" s="91"/>
      <c r="K91" s="20"/>
      <c r="L91" s="72">
        <f t="shared" si="13"/>
        <v>0</v>
      </c>
      <c r="M91" s="17" t="s">
        <v>16</v>
      </c>
      <c r="N91" s="18">
        <v>0</v>
      </c>
      <c r="O91" s="23">
        <f t="shared" si="14"/>
        <v>0</v>
      </c>
      <c r="P91" s="19"/>
      <c r="Q91" s="43">
        <f t="shared" si="15"/>
        <v>0</v>
      </c>
    </row>
    <row r="92" spans="1:17" ht="24.6" hidden="1" x14ac:dyDescent="0.65">
      <c r="A92" s="10">
        <v>88</v>
      </c>
      <c r="B92" s="10"/>
      <c r="C92" s="19" t="s">
        <v>272</v>
      </c>
      <c r="D92" s="71">
        <f>+'9'!I92</f>
        <v>0</v>
      </c>
      <c r="E92" s="90">
        <v>0</v>
      </c>
      <c r="F92" s="46">
        <f t="shared" si="0"/>
        <v>0</v>
      </c>
      <c r="G92" s="101">
        <v>0</v>
      </c>
      <c r="H92" s="99">
        <v>0</v>
      </c>
      <c r="I92" s="46">
        <f t="shared" si="12"/>
        <v>0</v>
      </c>
      <c r="J92" s="91"/>
      <c r="K92" s="22"/>
      <c r="L92" s="72">
        <f t="shared" si="13"/>
        <v>0</v>
      </c>
      <c r="M92" s="17" t="s">
        <v>16</v>
      </c>
      <c r="N92" s="18">
        <v>0</v>
      </c>
      <c r="O92" s="23">
        <f t="shared" si="14"/>
        <v>0</v>
      </c>
      <c r="P92" s="19"/>
      <c r="Q92" s="43">
        <f t="shared" si="15"/>
        <v>0</v>
      </c>
    </row>
    <row r="93" spans="1:17" ht="24.6" hidden="1" x14ac:dyDescent="0.65">
      <c r="A93" s="10">
        <v>89</v>
      </c>
      <c r="B93" s="10"/>
      <c r="C93" s="19" t="s">
        <v>244</v>
      </c>
      <c r="D93" s="71">
        <f>+'9'!I93</f>
        <v>0</v>
      </c>
      <c r="E93" s="90">
        <v>10</v>
      </c>
      <c r="F93" s="46">
        <f t="shared" si="0"/>
        <v>10</v>
      </c>
      <c r="G93" s="101">
        <v>0</v>
      </c>
      <c r="H93" s="99">
        <v>0</v>
      </c>
      <c r="I93" s="46">
        <f t="shared" si="12"/>
        <v>7</v>
      </c>
      <c r="J93" s="91">
        <v>3</v>
      </c>
      <c r="K93" s="15">
        <v>35</v>
      </c>
      <c r="L93" s="72">
        <f t="shared" si="13"/>
        <v>105</v>
      </c>
      <c r="M93" s="17" t="s">
        <v>16</v>
      </c>
      <c r="N93" s="18">
        <v>0</v>
      </c>
      <c r="O93" s="84">
        <f t="shared" si="14"/>
        <v>105</v>
      </c>
      <c r="P93" s="19"/>
      <c r="Q93" s="43">
        <f t="shared" si="15"/>
        <v>0</v>
      </c>
    </row>
    <row r="94" spans="1:17" ht="24.6" hidden="1" x14ac:dyDescent="0.65">
      <c r="A94" s="10">
        <v>90</v>
      </c>
      <c r="B94" s="10"/>
      <c r="C94" s="19" t="s">
        <v>273</v>
      </c>
      <c r="D94" s="71">
        <f>+'9'!I94</f>
        <v>0</v>
      </c>
      <c r="E94" s="90">
        <v>0</v>
      </c>
      <c r="F94" s="46">
        <f t="shared" si="0"/>
        <v>0</v>
      </c>
      <c r="G94" s="101">
        <v>0</v>
      </c>
      <c r="H94" s="99">
        <v>0</v>
      </c>
      <c r="I94" s="46">
        <f t="shared" si="12"/>
        <v>0</v>
      </c>
      <c r="J94" s="91"/>
      <c r="K94" s="22">
        <v>120</v>
      </c>
      <c r="L94" s="72">
        <f t="shared" si="13"/>
        <v>0</v>
      </c>
      <c r="M94" s="17" t="s">
        <v>16</v>
      </c>
      <c r="N94" s="18">
        <v>0</v>
      </c>
      <c r="O94" s="23">
        <f t="shared" si="14"/>
        <v>0</v>
      </c>
      <c r="P94" s="19"/>
      <c r="Q94" s="43">
        <f t="shared" si="15"/>
        <v>0</v>
      </c>
    </row>
    <row r="95" spans="1:17" ht="24.6" hidden="1" x14ac:dyDescent="0.65">
      <c r="A95" s="10">
        <v>91</v>
      </c>
      <c r="B95" s="10"/>
      <c r="C95" s="19" t="s">
        <v>274</v>
      </c>
      <c r="D95" s="71">
        <f>+'9'!I95</f>
        <v>0</v>
      </c>
      <c r="E95" s="90">
        <v>0</v>
      </c>
      <c r="F95" s="46">
        <f t="shared" si="0"/>
        <v>0</v>
      </c>
      <c r="G95" s="101">
        <v>0</v>
      </c>
      <c r="H95" s="99">
        <v>0</v>
      </c>
      <c r="I95" s="46">
        <f t="shared" si="12"/>
        <v>0</v>
      </c>
      <c r="J95" s="91"/>
      <c r="K95" s="22">
        <v>45</v>
      </c>
      <c r="L95" s="72">
        <f t="shared" si="13"/>
        <v>0</v>
      </c>
      <c r="M95" s="17" t="s">
        <v>16</v>
      </c>
      <c r="N95" s="18">
        <v>0</v>
      </c>
      <c r="O95" s="23">
        <f t="shared" si="14"/>
        <v>0</v>
      </c>
      <c r="P95" s="19"/>
      <c r="Q95" s="43">
        <f t="shared" si="15"/>
        <v>0</v>
      </c>
    </row>
    <row r="96" spans="1:17" ht="24.6" hidden="1" x14ac:dyDescent="0.65">
      <c r="A96" s="10">
        <v>92</v>
      </c>
      <c r="B96" s="10"/>
      <c r="C96" s="19" t="s">
        <v>246</v>
      </c>
      <c r="D96" s="71">
        <f>+'9'!I96</f>
        <v>0</v>
      </c>
      <c r="E96" s="90">
        <v>0</v>
      </c>
      <c r="F96" s="46">
        <f t="shared" si="0"/>
        <v>0</v>
      </c>
      <c r="G96" s="101">
        <v>0</v>
      </c>
      <c r="H96" s="99">
        <v>0</v>
      </c>
      <c r="I96" s="46">
        <f t="shared" si="12"/>
        <v>0</v>
      </c>
      <c r="J96" s="91"/>
      <c r="K96" s="20">
        <v>40</v>
      </c>
      <c r="L96" s="72">
        <f t="shared" si="13"/>
        <v>0</v>
      </c>
      <c r="M96" s="17" t="s">
        <v>16</v>
      </c>
      <c r="N96" s="18">
        <v>0</v>
      </c>
      <c r="O96" s="23">
        <f t="shared" si="14"/>
        <v>0</v>
      </c>
      <c r="P96" s="19"/>
      <c r="Q96" s="43">
        <f t="shared" si="15"/>
        <v>0</v>
      </c>
    </row>
    <row r="97" spans="1:17" ht="24.6" hidden="1" x14ac:dyDescent="0.65">
      <c r="A97" s="10">
        <v>93</v>
      </c>
      <c r="B97" s="10"/>
      <c r="C97" s="19" t="s">
        <v>349</v>
      </c>
      <c r="D97" s="71">
        <f>+'9'!I97</f>
        <v>0</v>
      </c>
      <c r="E97" s="90">
        <v>0</v>
      </c>
      <c r="F97" s="46">
        <f t="shared" si="0"/>
        <v>0</v>
      </c>
      <c r="G97" s="101">
        <v>0</v>
      </c>
      <c r="H97" s="99">
        <v>0</v>
      </c>
      <c r="I97" s="46">
        <f t="shared" si="12"/>
        <v>0</v>
      </c>
      <c r="J97" s="91"/>
      <c r="K97" s="22">
        <v>35</v>
      </c>
      <c r="L97" s="72">
        <f t="shared" si="13"/>
        <v>0</v>
      </c>
      <c r="M97" s="17" t="s">
        <v>16</v>
      </c>
      <c r="N97" s="18">
        <v>0</v>
      </c>
      <c r="O97" s="23">
        <f t="shared" si="14"/>
        <v>0</v>
      </c>
      <c r="P97" s="19"/>
      <c r="Q97" s="43">
        <f t="shared" si="15"/>
        <v>0</v>
      </c>
    </row>
    <row r="98" spans="1:17" ht="24.6" hidden="1" x14ac:dyDescent="0.65">
      <c r="A98" s="10">
        <v>94</v>
      </c>
      <c r="B98" s="10"/>
      <c r="C98" s="19" t="s">
        <v>350</v>
      </c>
      <c r="D98" s="71">
        <f>+'9'!I98</f>
        <v>0</v>
      </c>
      <c r="E98" s="90">
        <v>0</v>
      </c>
      <c r="F98" s="46">
        <f t="shared" si="0"/>
        <v>0</v>
      </c>
      <c r="G98" s="101">
        <v>0</v>
      </c>
      <c r="H98" s="99">
        <v>0</v>
      </c>
      <c r="I98" s="46">
        <f t="shared" si="12"/>
        <v>0</v>
      </c>
      <c r="J98" s="91"/>
      <c r="K98" s="22">
        <v>35</v>
      </c>
      <c r="L98" s="72">
        <f t="shared" si="13"/>
        <v>0</v>
      </c>
      <c r="M98" s="17" t="s">
        <v>16</v>
      </c>
      <c r="N98" s="18">
        <v>0</v>
      </c>
      <c r="O98" s="23">
        <f t="shared" si="14"/>
        <v>0</v>
      </c>
      <c r="P98" s="19"/>
      <c r="Q98" s="43">
        <f t="shared" si="15"/>
        <v>0</v>
      </c>
    </row>
    <row r="99" spans="1:17" ht="24.6" hidden="1" x14ac:dyDescent="0.65">
      <c r="A99" s="10">
        <v>95</v>
      </c>
      <c r="B99" s="10"/>
      <c r="C99" s="19" t="s">
        <v>351</v>
      </c>
      <c r="D99" s="71">
        <f>+'9'!I99</f>
        <v>0</v>
      </c>
      <c r="E99" s="90">
        <v>0</v>
      </c>
      <c r="F99" s="46">
        <f t="shared" si="0"/>
        <v>0</v>
      </c>
      <c r="G99" s="101">
        <v>0</v>
      </c>
      <c r="H99" s="99">
        <v>0</v>
      </c>
      <c r="I99" s="46">
        <f t="shared" si="12"/>
        <v>0</v>
      </c>
      <c r="J99" s="91"/>
      <c r="K99" s="22">
        <v>35</v>
      </c>
      <c r="L99" s="72">
        <f t="shared" si="13"/>
        <v>0</v>
      </c>
      <c r="M99" s="17" t="s">
        <v>16</v>
      </c>
      <c r="N99" s="18">
        <v>0</v>
      </c>
      <c r="O99" s="23">
        <f t="shared" si="14"/>
        <v>0</v>
      </c>
      <c r="P99" s="19"/>
      <c r="Q99" s="43">
        <f t="shared" si="15"/>
        <v>0</v>
      </c>
    </row>
    <row r="100" spans="1:17" ht="24.6" hidden="1" x14ac:dyDescent="0.65">
      <c r="A100" s="10">
        <v>96</v>
      </c>
      <c r="B100" s="10"/>
      <c r="C100" s="19" t="s">
        <v>275</v>
      </c>
      <c r="D100" s="71">
        <f>+'9'!I100</f>
        <v>0</v>
      </c>
      <c r="E100" s="90">
        <v>0</v>
      </c>
      <c r="F100" s="46">
        <f t="shared" si="0"/>
        <v>0</v>
      </c>
      <c r="G100" s="101">
        <v>0</v>
      </c>
      <c r="H100" s="99">
        <v>0</v>
      </c>
      <c r="I100" s="46">
        <f t="shared" si="12"/>
        <v>0</v>
      </c>
      <c r="J100" s="91"/>
      <c r="K100" s="22">
        <v>35</v>
      </c>
      <c r="L100" s="72">
        <f t="shared" si="13"/>
        <v>0</v>
      </c>
      <c r="M100" s="17" t="s">
        <v>16</v>
      </c>
      <c r="N100" s="18">
        <v>0</v>
      </c>
      <c r="O100" s="23">
        <f t="shared" si="14"/>
        <v>0</v>
      </c>
      <c r="P100" s="19"/>
      <c r="Q100" s="43">
        <f t="shared" si="15"/>
        <v>0</v>
      </c>
    </row>
    <row r="101" spans="1:17" ht="24.6" hidden="1" x14ac:dyDescent="0.65">
      <c r="A101" s="10">
        <v>97</v>
      </c>
      <c r="B101" s="10"/>
      <c r="C101" s="19" t="s">
        <v>352</v>
      </c>
      <c r="D101" s="71">
        <f>+'9'!I101</f>
        <v>0</v>
      </c>
      <c r="E101" s="90">
        <v>0</v>
      </c>
      <c r="F101" s="46">
        <f t="shared" si="0"/>
        <v>0</v>
      </c>
      <c r="G101" s="101">
        <v>0</v>
      </c>
      <c r="H101" s="99">
        <v>0</v>
      </c>
      <c r="I101" s="46">
        <f t="shared" si="12"/>
        <v>0</v>
      </c>
      <c r="J101" s="91"/>
      <c r="K101" s="22">
        <v>35</v>
      </c>
      <c r="L101" s="72">
        <f t="shared" si="13"/>
        <v>0</v>
      </c>
      <c r="M101" s="17" t="s">
        <v>16</v>
      </c>
      <c r="N101" s="18">
        <v>0</v>
      </c>
      <c r="O101" s="23">
        <f t="shared" si="14"/>
        <v>0</v>
      </c>
      <c r="P101" s="19"/>
      <c r="Q101" s="43">
        <f t="shared" si="15"/>
        <v>0</v>
      </c>
    </row>
    <row r="102" spans="1:17" ht="24.6" hidden="1" x14ac:dyDescent="0.65">
      <c r="A102" s="10">
        <v>98</v>
      </c>
      <c r="B102" s="10"/>
      <c r="C102" s="19" t="s">
        <v>276</v>
      </c>
      <c r="D102" s="71">
        <f>+'9'!I102</f>
        <v>0</v>
      </c>
      <c r="E102" s="90">
        <v>0</v>
      </c>
      <c r="F102" s="46">
        <f t="shared" si="0"/>
        <v>0</v>
      </c>
      <c r="G102" s="101">
        <v>0</v>
      </c>
      <c r="H102" s="99">
        <v>0</v>
      </c>
      <c r="I102" s="46">
        <f t="shared" si="12"/>
        <v>0</v>
      </c>
      <c r="J102" s="91"/>
      <c r="K102" s="22">
        <v>35</v>
      </c>
      <c r="L102" s="72">
        <f t="shared" si="13"/>
        <v>0</v>
      </c>
      <c r="M102" s="17" t="s">
        <v>16</v>
      </c>
      <c r="N102" s="18">
        <v>0</v>
      </c>
      <c r="O102" s="23">
        <f t="shared" si="14"/>
        <v>0</v>
      </c>
      <c r="P102" s="19"/>
      <c r="Q102" s="43">
        <f t="shared" si="15"/>
        <v>0</v>
      </c>
    </row>
    <row r="103" spans="1:17" ht="24.6" hidden="1" x14ac:dyDescent="0.65">
      <c r="A103" s="10">
        <v>99</v>
      </c>
      <c r="B103" s="10"/>
      <c r="C103" s="19" t="s">
        <v>277</v>
      </c>
      <c r="D103" s="71">
        <f>+'9'!I103</f>
        <v>0</v>
      </c>
      <c r="E103" s="90">
        <v>0</v>
      </c>
      <c r="F103" s="46">
        <f t="shared" si="0"/>
        <v>0</v>
      </c>
      <c r="G103" s="101">
        <v>0</v>
      </c>
      <c r="H103" s="99">
        <v>0</v>
      </c>
      <c r="I103" s="46">
        <f t="shared" si="12"/>
        <v>0</v>
      </c>
      <c r="J103" s="91"/>
      <c r="K103" s="22">
        <v>120</v>
      </c>
      <c r="L103" s="72">
        <f t="shared" si="13"/>
        <v>0</v>
      </c>
      <c r="M103" s="17" t="s">
        <v>16</v>
      </c>
      <c r="N103" s="18">
        <v>0</v>
      </c>
      <c r="O103" s="23">
        <f t="shared" si="14"/>
        <v>0</v>
      </c>
      <c r="P103" s="19"/>
      <c r="Q103" s="43">
        <f t="shared" si="15"/>
        <v>0</v>
      </c>
    </row>
    <row r="104" spans="1:17" ht="24.6" hidden="1" x14ac:dyDescent="0.65">
      <c r="A104" s="10">
        <v>100</v>
      </c>
      <c r="B104" s="10"/>
      <c r="C104" s="19" t="s">
        <v>278</v>
      </c>
      <c r="D104" s="71">
        <f>+'9'!I104</f>
        <v>0</v>
      </c>
      <c r="E104" s="90">
        <v>0</v>
      </c>
      <c r="F104" s="46">
        <f t="shared" si="0"/>
        <v>0</v>
      </c>
      <c r="G104" s="101">
        <v>0</v>
      </c>
      <c r="H104" s="99">
        <v>0</v>
      </c>
      <c r="I104" s="46">
        <f t="shared" si="12"/>
        <v>0</v>
      </c>
      <c r="J104" s="91"/>
      <c r="K104" s="22">
        <v>250</v>
      </c>
      <c r="L104" s="72">
        <f t="shared" si="13"/>
        <v>0</v>
      </c>
      <c r="M104" s="17" t="s">
        <v>16</v>
      </c>
      <c r="N104" s="18">
        <v>0</v>
      </c>
      <c r="O104" s="23">
        <f t="shared" si="14"/>
        <v>0</v>
      </c>
      <c r="P104" s="19"/>
      <c r="Q104" s="43">
        <f t="shared" si="15"/>
        <v>0</v>
      </c>
    </row>
    <row r="105" spans="1:17" ht="24.6" hidden="1" x14ac:dyDescent="0.65">
      <c r="A105" s="10">
        <v>101</v>
      </c>
      <c r="B105" s="10"/>
      <c r="C105" s="19" t="s">
        <v>279</v>
      </c>
      <c r="D105" s="71">
        <f>+'9'!I105</f>
        <v>9</v>
      </c>
      <c r="E105" s="90">
        <v>10</v>
      </c>
      <c r="F105" s="46">
        <f t="shared" si="0"/>
        <v>19</v>
      </c>
      <c r="G105" s="101">
        <v>0</v>
      </c>
      <c r="H105" s="99">
        <v>0</v>
      </c>
      <c r="I105" s="46">
        <f t="shared" si="12"/>
        <v>18</v>
      </c>
      <c r="J105" s="91">
        <v>1</v>
      </c>
      <c r="K105" s="20">
        <v>100</v>
      </c>
      <c r="L105" s="72">
        <f t="shared" si="13"/>
        <v>100</v>
      </c>
      <c r="M105" s="17" t="s">
        <v>16</v>
      </c>
      <c r="N105" s="18">
        <v>0</v>
      </c>
      <c r="O105" s="84">
        <f t="shared" si="14"/>
        <v>100</v>
      </c>
      <c r="P105" s="19"/>
      <c r="Q105" s="43">
        <f t="shared" si="15"/>
        <v>0</v>
      </c>
    </row>
    <row r="106" spans="1:17" ht="24.6" hidden="1" x14ac:dyDescent="0.65">
      <c r="A106" s="10">
        <v>102</v>
      </c>
      <c r="B106" s="10"/>
      <c r="C106" s="19" t="s">
        <v>280</v>
      </c>
      <c r="D106" s="71">
        <f>+'9'!I106</f>
        <v>9</v>
      </c>
      <c r="E106" s="90">
        <v>0</v>
      </c>
      <c r="F106" s="46">
        <f t="shared" si="0"/>
        <v>9</v>
      </c>
      <c r="G106" s="101">
        <v>0</v>
      </c>
      <c r="H106" s="99">
        <v>0</v>
      </c>
      <c r="I106" s="46">
        <f t="shared" si="12"/>
        <v>8</v>
      </c>
      <c r="J106" s="91">
        <v>1</v>
      </c>
      <c r="K106" s="20">
        <v>55</v>
      </c>
      <c r="L106" s="72">
        <f t="shared" si="13"/>
        <v>55</v>
      </c>
      <c r="M106" s="17" t="s">
        <v>16</v>
      </c>
      <c r="N106" s="18">
        <v>0</v>
      </c>
      <c r="O106" s="84">
        <f t="shared" si="14"/>
        <v>55</v>
      </c>
      <c r="P106" s="19"/>
      <c r="Q106" s="43">
        <f t="shared" si="15"/>
        <v>0</v>
      </c>
    </row>
    <row r="107" spans="1:17" ht="24.6" hidden="1" x14ac:dyDescent="0.65">
      <c r="A107" s="10">
        <v>103</v>
      </c>
      <c r="B107" s="10"/>
      <c r="C107" s="19" t="s">
        <v>281</v>
      </c>
      <c r="D107" s="71">
        <f>+'9'!I107</f>
        <v>9</v>
      </c>
      <c r="E107" s="90">
        <v>0</v>
      </c>
      <c r="F107" s="46">
        <f t="shared" si="0"/>
        <v>9</v>
      </c>
      <c r="G107" s="101">
        <v>0</v>
      </c>
      <c r="H107" s="99">
        <v>0</v>
      </c>
      <c r="I107" s="46">
        <f t="shared" si="12"/>
        <v>6</v>
      </c>
      <c r="J107" s="91">
        <v>3</v>
      </c>
      <c r="K107" s="20">
        <v>60</v>
      </c>
      <c r="L107" s="72">
        <f t="shared" si="13"/>
        <v>180</v>
      </c>
      <c r="M107" s="17" t="s">
        <v>16</v>
      </c>
      <c r="N107" s="18">
        <v>0</v>
      </c>
      <c r="O107" s="84">
        <f t="shared" si="14"/>
        <v>180</v>
      </c>
      <c r="P107" s="19"/>
      <c r="Q107" s="43">
        <f t="shared" si="15"/>
        <v>0</v>
      </c>
    </row>
    <row r="108" spans="1:17" ht="24.6" hidden="1" x14ac:dyDescent="0.65">
      <c r="A108" s="10">
        <v>104</v>
      </c>
      <c r="B108" s="10"/>
      <c r="C108" s="19" t="s">
        <v>282</v>
      </c>
      <c r="D108" s="71">
        <f>+'9'!I108</f>
        <v>0</v>
      </c>
      <c r="E108" s="90">
        <v>0</v>
      </c>
      <c r="F108" s="46">
        <f t="shared" si="0"/>
        <v>0</v>
      </c>
      <c r="G108" s="101">
        <v>0</v>
      </c>
      <c r="H108" s="99">
        <v>0</v>
      </c>
      <c r="I108" s="46">
        <f t="shared" si="12"/>
        <v>0</v>
      </c>
      <c r="J108" s="91"/>
      <c r="K108" s="20">
        <v>100</v>
      </c>
      <c r="L108" s="72">
        <f t="shared" si="13"/>
        <v>0</v>
      </c>
      <c r="M108" s="17" t="s">
        <v>16</v>
      </c>
      <c r="N108" s="18">
        <v>0</v>
      </c>
      <c r="O108" s="23">
        <f t="shared" si="14"/>
        <v>0</v>
      </c>
      <c r="P108" s="19"/>
      <c r="Q108" s="43">
        <f t="shared" si="15"/>
        <v>0</v>
      </c>
    </row>
    <row r="109" spans="1:17" ht="24.6" hidden="1" x14ac:dyDescent="0.65">
      <c r="A109" s="10">
        <v>105</v>
      </c>
      <c r="B109" s="10"/>
      <c r="C109" s="19" t="s">
        <v>100</v>
      </c>
      <c r="D109" s="71">
        <f>+'9'!I109</f>
        <v>8</v>
      </c>
      <c r="E109" s="90">
        <v>0</v>
      </c>
      <c r="F109" s="46">
        <f t="shared" si="0"/>
        <v>8</v>
      </c>
      <c r="G109" s="101">
        <v>0</v>
      </c>
      <c r="H109" s="99">
        <v>0</v>
      </c>
      <c r="I109" s="46">
        <f t="shared" si="12"/>
        <v>7</v>
      </c>
      <c r="J109" s="91">
        <v>1</v>
      </c>
      <c r="K109" s="20">
        <v>55</v>
      </c>
      <c r="L109" s="72">
        <f t="shared" si="13"/>
        <v>55</v>
      </c>
      <c r="M109" s="17" t="s">
        <v>16</v>
      </c>
      <c r="N109" s="18">
        <v>0</v>
      </c>
      <c r="O109" s="84">
        <f t="shared" si="14"/>
        <v>55</v>
      </c>
      <c r="P109" s="19"/>
      <c r="Q109" s="43">
        <f t="shared" si="15"/>
        <v>0</v>
      </c>
    </row>
    <row r="110" spans="1:17" ht="24.6" hidden="1" x14ac:dyDescent="0.65">
      <c r="A110" s="10">
        <v>106</v>
      </c>
      <c r="B110" s="10"/>
      <c r="C110" s="19" t="s">
        <v>101</v>
      </c>
      <c r="D110" s="71">
        <f>+'9'!I110</f>
        <v>0</v>
      </c>
      <c r="E110" s="90">
        <v>0</v>
      </c>
      <c r="F110" s="46">
        <f t="shared" si="0"/>
        <v>0</v>
      </c>
      <c r="G110" s="101">
        <v>0</v>
      </c>
      <c r="H110" s="99">
        <v>0</v>
      </c>
      <c r="I110" s="46">
        <f t="shared" si="12"/>
        <v>0</v>
      </c>
      <c r="J110" s="91"/>
      <c r="K110" s="22">
        <v>50</v>
      </c>
      <c r="L110" s="72">
        <f t="shared" si="13"/>
        <v>0</v>
      </c>
      <c r="M110" s="17" t="s">
        <v>16</v>
      </c>
      <c r="N110" s="18">
        <v>0</v>
      </c>
      <c r="O110" s="23">
        <f t="shared" si="14"/>
        <v>0</v>
      </c>
      <c r="P110" s="19"/>
      <c r="Q110" s="43">
        <f t="shared" si="15"/>
        <v>0</v>
      </c>
    </row>
    <row r="111" spans="1:17" ht="24.6" hidden="1" x14ac:dyDescent="0.65">
      <c r="A111" s="10">
        <v>107</v>
      </c>
      <c r="B111" s="10"/>
      <c r="C111" s="19" t="s">
        <v>102</v>
      </c>
      <c r="D111" s="71">
        <f>+'9'!I111</f>
        <v>0</v>
      </c>
      <c r="E111" s="90">
        <v>0</v>
      </c>
      <c r="F111" s="46">
        <f t="shared" si="0"/>
        <v>0</v>
      </c>
      <c r="G111" s="101">
        <v>0</v>
      </c>
      <c r="H111" s="99">
        <v>0</v>
      </c>
      <c r="I111" s="46">
        <f t="shared" si="12"/>
        <v>0</v>
      </c>
      <c r="J111" s="91"/>
      <c r="K111" s="22">
        <v>50</v>
      </c>
      <c r="L111" s="72">
        <f t="shared" si="13"/>
        <v>0</v>
      </c>
      <c r="M111" s="17" t="s">
        <v>16</v>
      </c>
      <c r="N111" s="18">
        <v>0</v>
      </c>
      <c r="O111" s="23">
        <f t="shared" si="14"/>
        <v>0</v>
      </c>
      <c r="P111" s="19"/>
      <c r="Q111" s="43">
        <f t="shared" si="15"/>
        <v>0</v>
      </c>
    </row>
    <row r="112" spans="1:17" ht="24.6" hidden="1" x14ac:dyDescent="0.65">
      <c r="A112" s="10">
        <v>108</v>
      </c>
      <c r="B112" s="10"/>
      <c r="C112" s="19" t="s">
        <v>283</v>
      </c>
      <c r="D112" s="71">
        <f>+'9'!I112</f>
        <v>0</v>
      </c>
      <c r="E112" s="90">
        <v>0</v>
      </c>
      <c r="F112" s="46">
        <f t="shared" si="0"/>
        <v>0</v>
      </c>
      <c r="G112" s="101">
        <v>0</v>
      </c>
      <c r="H112" s="99">
        <v>0</v>
      </c>
      <c r="I112" s="46">
        <f t="shared" si="12"/>
        <v>0</v>
      </c>
      <c r="J112" s="91"/>
      <c r="K112" s="20">
        <v>35</v>
      </c>
      <c r="L112" s="72">
        <f t="shared" si="13"/>
        <v>0</v>
      </c>
      <c r="M112" s="17" t="s">
        <v>16</v>
      </c>
      <c r="N112" s="18">
        <v>0</v>
      </c>
      <c r="O112" s="23">
        <f t="shared" si="14"/>
        <v>0</v>
      </c>
      <c r="P112" s="19"/>
      <c r="Q112" s="43">
        <f t="shared" si="15"/>
        <v>0</v>
      </c>
    </row>
    <row r="113" spans="1:17" ht="24.6" hidden="1" x14ac:dyDescent="0.65">
      <c r="A113" s="10">
        <v>109</v>
      </c>
      <c r="B113" s="10"/>
      <c r="C113" s="19" t="s">
        <v>284</v>
      </c>
      <c r="D113" s="71">
        <f>+'9'!I113</f>
        <v>0</v>
      </c>
      <c r="E113" s="90">
        <v>0</v>
      </c>
      <c r="F113" s="46">
        <f t="shared" si="0"/>
        <v>0</v>
      </c>
      <c r="G113" s="101">
        <v>0</v>
      </c>
      <c r="H113" s="99">
        <v>0</v>
      </c>
      <c r="I113" s="46">
        <f t="shared" si="12"/>
        <v>0</v>
      </c>
      <c r="J113" s="91"/>
      <c r="K113" s="20">
        <v>50</v>
      </c>
      <c r="L113" s="72">
        <f t="shared" si="13"/>
        <v>0</v>
      </c>
      <c r="M113" s="17" t="s">
        <v>16</v>
      </c>
      <c r="N113" s="18">
        <v>0</v>
      </c>
      <c r="O113" s="23">
        <f t="shared" si="14"/>
        <v>0</v>
      </c>
      <c r="P113" s="19"/>
      <c r="Q113" s="43">
        <f t="shared" si="15"/>
        <v>0</v>
      </c>
    </row>
    <row r="114" spans="1:17" ht="24.6" hidden="1" x14ac:dyDescent="0.65">
      <c r="A114" s="10">
        <v>110</v>
      </c>
      <c r="B114" s="10"/>
      <c r="C114" s="19" t="s">
        <v>353</v>
      </c>
      <c r="D114" s="71">
        <f>+'9'!I114</f>
        <v>0</v>
      </c>
      <c r="E114" s="90">
        <v>0</v>
      </c>
      <c r="F114" s="46">
        <f t="shared" si="0"/>
        <v>0</v>
      </c>
      <c r="G114" s="101">
        <v>0</v>
      </c>
      <c r="H114" s="99">
        <v>0</v>
      </c>
      <c r="I114" s="46">
        <f t="shared" si="12"/>
        <v>0</v>
      </c>
      <c r="J114" s="91"/>
      <c r="K114" s="20">
        <v>50</v>
      </c>
      <c r="L114" s="72">
        <f t="shared" si="13"/>
        <v>0</v>
      </c>
      <c r="M114" s="17" t="s">
        <v>16</v>
      </c>
      <c r="N114" s="18">
        <v>0</v>
      </c>
      <c r="O114" s="23">
        <f t="shared" si="14"/>
        <v>0</v>
      </c>
      <c r="P114" s="19"/>
      <c r="Q114" s="43">
        <f t="shared" si="15"/>
        <v>0</v>
      </c>
    </row>
    <row r="115" spans="1:17" ht="24.6" hidden="1" x14ac:dyDescent="0.65">
      <c r="A115" s="10">
        <v>111</v>
      </c>
      <c r="B115" s="10"/>
      <c r="C115" s="19" t="s">
        <v>355</v>
      </c>
      <c r="D115" s="71">
        <f>+'9'!I115</f>
        <v>0</v>
      </c>
      <c r="E115" s="90">
        <v>0</v>
      </c>
      <c r="F115" s="46">
        <f t="shared" si="0"/>
        <v>0</v>
      </c>
      <c r="G115" s="101">
        <v>0</v>
      </c>
      <c r="H115" s="99">
        <v>0</v>
      </c>
      <c r="I115" s="46">
        <f t="shared" si="12"/>
        <v>0</v>
      </c>
      <c r="J115" s="91"/>
      <c r="K115" s="20">
        <v>50</v>
      </c>
      <c r="L115" s="72">
        <f t="shared" si="13"/>
        <v>0</v>
      </c>
      <c r="M115" s="17" t="s">
        <v>16</v>
      </c>
      <c r="N115" s="18">
        <v>0</v>
      </c>
      <c r="O115" s="23">
        <f t="shared" si="14"/>
        <v>0</v>
      </c>
      <c r="P115" s="19"/>
      <c r="Q115" s="43">
        <f t="shared" si="15"/>
        <v>0</v>
      </c>
    </row>
    <row r="116" spans="1:17" ht="24.6" hidden="1" x14ac:dyDescent="0.65">
      <c r="A116" s="10">
        <v>112</v>
      </c>
      <c r="B116" s="10"/>
      <c r="C116" s="19" t="s">
        <v>354</v>
      </c>
      <c r="D116" s="71">
        <f>+'9'!I116</f>
        <v>0</v>
      </c>
      <c r="E116" s="90">
        <v>0</v>
      </c>
      <c r="F116" s="46">
        <f t="shared" si="0"/>
        <v>0</v>
      </c>
      <c r="G116" s="101">
        <v>0</v>
      </c>
      <c r="H116" s="99">
        <v>0</v>
      </c>
      <c r="I116" s="46">
        <f t="shared" si="12"/>
        <v>0</v>
      </c>
      <c r="J116" s="91"/>
      <c r="K116" s="20">
        <v>50</v>
      </c>
      <c r="L116" s="72">
        <f t="shared" si="13"/>
        <v>0</v>
      </c>
      <c r="M116" s="17" t="s">
        <v>16</v>
      </c>
      <c r="N116" s="18">
        <v>0</v>
      </c>
      <c r="O116" s="23">
        <f t="shared" si="14"/>
        <v>0</v>
      </c>
      <c r="P116" s="19"/>
      <c r="Q116" s="43">
        <f t="shared" si="15"/>
        <v>0</v>
      </c>
    </row>
    <row r="117" spans="1:17" ht="24.6" hidden="1" x14ac:dyDescent="0.65">
      <c r="A117" s="10">
        <v>113</v>
      </c>
      <c r="B117" s="10"/>
      <c r="C117" s="19" t="s">
        <v>356</v>
      </c>
      <c r="D117" s="71">
        <f>+'9'!I117</f>
        <v>0</v>
      </c>
      <c r="E117" s="90">
        <v>0</v>
      </c>
      <c r="F117" s="46">
        <f t="shared" si="0"/>
        <v>0</v>
      </c>
      <c r="G117" s="101">
        <v>0</v>
      </c>
      <c r="H117" s="99">
        <v>0</v>
      </c>
      <c r="I117" s="46">
        <f t="shared" si="12"/>
        <v>0</v>
      </c>
      <c r="J117" s="91"/>
      <c r="K117" s="20">
        <v>50</v>
      </c>
      <c r="L117" s="72">
        <f t="shared" si="13"/>
        <v>0</v>
      </c>
      <c r="M117" s="17" t="s">
        <v>16</v>
      </c>
      <c r="N117" s="18">
        <v>0</v>
      </c>
      <c r="O117" s="23">
        <f t="shared" si="14"/>
        <v>0</v>
      </c>
      <c r="P117" s="19"/>
      <c r="Q117" s="43">
        <f t="shared" si="15"/>
        <v>0</v>
      </c>
    </row>
    <row r="118" spans="1:17" ht="24.6" hidden="1" x14ac:dyDescent="0.65">
      <c r="A118" s="10">
        <v>114</v>
      </c>
      <c r="B118" s="10"/>
      <c r="C118" s="19" t="s">
        <v>145</v>
      </c>
      <c r="D118" s="71">
        <f>+'9'!I118</f>
        <v>0</v>
      </c>
      <c r="E118" s="90">
        <v>0</v>
      </c>
      <c r="F118" s="46">
        <f t="shared" si="0"/>
        <v>0</v>
      </c>
      <c r="G118" s="101">
        <v>0</v>
      </c>
      <c r="H118" s="99">
        <v>0</v>
      </c>
      <c r="I118" s="46">
        <f t="shared" si="12"/>
        <v>0</v>
      </c>
      <c r="J118" s="91"/>
      <c r="K118" s="20">
        <v>45</v>
      </c>
      <c r="L118" s="72">
        <f t="shared" si="13"/>
        <v>0</v>
      </c>
      <c r="M118" s="17" t="s">
        <v>16</v>
      </c>
      <c r="N118" s="18">
        <v>0</v>
      </c>
      <c r="O118" s="23">
        <f t="shared" si="14"/>
        <v>0</v>
      </c>
      <c r="P118" s="19"/>
      <c r="Q118" s="43">
        <f t="shared" si="15"/>
        <v>0</v>
      </c>
    </row>
    <row r="119" spans="1:17" ht="24.6" hidden="1" x14ac:dyDescent="0.65">
      <c r="A119" s="10">
        <v>115</v>
      </c>
      <c r="B119" s="10"/>
      <c r="C119" s="19" t="s">
        <v>146</v>
      </c>
      <c r="D119" s="71">
        <f>+'9'!I119</f>
        <v>0</v>
      </c>
      <c r="E119" s="90">
        <v>0</v>
      </c>
      <c r="F119" s="46">
        <f t="shared" si="0"/>
        <v>0</v>
      </c>
      <c r="G119" s="101">
        <v>0</v>
      </c>
      <c r="H119" s="99">
        <v>0</v>
      </c>
      <c r="I119" s="46">
        <f t="shared" si="12"/>
        <v>0</v>
      </c>
      <c r="J119" s="91"/>
      <c r="K119" s="20">
        <v>45</v>
      </c>
      <c r="L119" s="72">
        <f t="shared" si="13"/>
        <v>0</v>
      </c>
      <c r="M119" s="17" t="s">
        <v>16</v>
      </c>
      <c r="N119" s="18">
        <v>0</v>
      </c>
      <c r="O119" s="23">
        <f t="shared" si="14"/>
        <v>0</v>
      </c>
      <c r="P119" s="19"/>
      <c r="Q119" s="43">
        <f t="shared" si="15"/>
        <v>0</v>
      </c>
    </row>
    <row r="120" spans="1:17" ht="24.6" hidden="1" x14ac:dyDescent="0.65">
      <c r="A120" s="10">
        <v>116</v>
      </c>
      <c r="B120" s="10"/>
      <c r="C120" s="19" t="s">
        <v>147</v>
      </c>
      <c r="D120" s="71">
        <f>+'9'!I120</f>
        <v>0</v>
      </c>
      <c r="E120" s="90">
        <v>0</v>
      </c>
      <c r="F120" s="46">
        <f t="shared" si="0"/>
        <v>0</v>
      </c>
      <c r="G120" s="101">
        <v>0</v>
      </c>
      <c r="H120" s="99">
        <v>0</v>
      </c>
      <c r="I120" s="46">
        <f t="shared" si="12"/>
        <v>0</v>
      </c>
      <c r="J120" s="91"/>
      <c r="K120" s="20">
        <v>55</v>
      </c>
      <c r="L120" s="72">
        <f t="shared" si="13"/>
        <v>0</v>
      </c>
      <c r="M120" s="17" t="s">
        <v>16</v>
      </c>
      <c r="N120" s="18">
        <v>0</v>
      </c>
      <c r="O120" s="23">
        <f t="shared" si="14"/>
        <v>0</v>
      </c>
      <c r="P120" s="19"/>
      <c r="Q120" s="43">
        <f t="shared" si="15"/>
        <v>0</v>
      </c>
    </row>
    <row r="121" spans="1:17" ht="24.6" hidden="1" x14ac:dyDescent="0.65">
      <c r="A121" s="10">
        <v>117</v>
      </c>
      <c r="B121" s="10"/>
      <c r="C121" s="19" t="s">
        <v>457</v>
      </c>
      <c r="D121" s="71">
        <f>+'9'!I121</f>
        <v>10</v>
      </c>
      <c r="E121" s="90">
        <v>0</v>
      </c>
      <c r="F121" s="46">
        <f>D121+E121</f>
        <v>10</v>
      </c>
      <c r="G121" s="101">
        <v>0</v>
      </c>
      <c r="H121" s="99">
        <v>0</v>
      </c>
      <c r="I121" s="46">
        <f>+F121-G121-J121-H121</f>
        <v>10</v>
      </c>
      <c r="J121" s="91"/>
      <c r="K121" s="20">
        <v>45</v>
      </c>
      <c r="L121" s="72">
        <f>+K121*J121</f>
        <v>0</v>
      </c>
      <c r="M121" s="17" t="s">
        <v>16</v>
      </c>
      <c r="N121" s="18">
        <v>0</v>
      </c>
      <c r="O121" s="23">
        <f>SUM(L121-N121)</f>
        <v>0</v>
      </c>
      <c r="P121" s="19"/>
      <c r="Q121" s="43">
        <f>+L121*P121</f>
        <v>0</v>
      </c>
    </row>
    <row r="122" spans="1:17" ht="24" hidden="1" customHeight="1" x14ac:dyDescent="0.65">
      <c r="A122" s="10">
        <v>118</v>
      </c>
      <c r="B122" s="10"/>
      <c r="C122" s="19" t="s">
        <v>357</v>
      </c>
      <c r="D122" s="71">
        <f>+'9'!I122</f>
        <v>0</v>
      </c>
      <c r="E122" s="90">
        <v>0</v>
      </c>
      <c r="F122" s="46">
        <f t="shared" si="0"/>
        <v>0</v>
      </c>
      <c r="G122" s="101">
        <v>0</v>
      </c>
      <c r="H122" s="99">
        <v>0</v>
      </c>
      <c r="I122" s="46">
        <f t="shared" si="12"/>
        <v>0</v>
      </c>
      <c r="J122" s="91"/>
      <c r="K122" s="20">
        <v>50</v>
      </c>
      <c r="L122" s="72">
        <f t="shared" si="13"/>
        <v>0</v>
      </c>
      <c r="M122" s="17" t="s">
        <v>16</v>
      </c>
      <c r="N122" s="18">
        <v>0</v>
      </c>
      <c r="O122" s="23">
        <f t="shared" si="14"/>
        <v>0</v>
      </c>
      <c r="P122" s="19"/>
      <c r="Q122" s="43">
        <f t="shared" si="15"/>
        <v>0</v>
      </c>
    </row>
    <row r="123" spans="1:17" ht="24.6" hidden="1" x14ac:dyDescent="0.65">
      <c r="A123" s="10">
        <v>119</v>
      </c>
      <c r="B123" s="10"/>
      <c r="C123" s="19" t="s">
        <v>376</v>
      </c>
      <c r="D123" s="71">
        <f>+'9'!I123</f>
        <v>0</v>
      </c>
      <c r="E123" s="90">
        <v>0</v>
      </c>
      <c r="F123" s="46">
        <f t="shared" si="0"/>
        <v>0</v>
      </c>
      <c r="G123" s="101">
        <v>0</v>
      </c>
      <c r="H123" s="99">
        <v>0</v>
      </c>
      <c r="I123" s="46">
        <f t="shared" si="12"/>
        <v>0</v>
      </c>
      <c r="J123" s="91"/>
      <c r="K123" s="20">
        <v>50</v>
      </c>
      <c r="L123" s="72">
        <f t="shared" si="13"/>
        <v>0</v>
      </c>
      <c r="M123" s="17" t="s">
        <v>16</v>
      </c>
      <c r="N123" s="18">
        <v>0</v>
      </c>
      <c r="O123" s="23">
        <f t="shared" si="14"/>
        <v>0</v>
      </c>
      <c r="P123" s="19"/>
      <c r="Q123" s="43">
        <f t="shared" si="15"/>
        <v>0</v>
      </c>
    </row>
    <row r="124" spans="1:17" ht="24.6" hidden="1" x14ac:dyDescent="0.65">
      <c r="A124" s="10">
        <v>120</v>
      </c>
      <c r="B124" s="10"/>
      <c r="C124" s="19" t="s">
        <v>377</v>
      </c>
      <c r="D124" s="71">
        <f>+'9'!I124</f>
        <v>0</v>
      </c>
      <c r="E124" s="90">
        <v>0</v>
      </c>
      <c r="F124" s="46">
        <f t="shared" si="0"/>
        <v>0</v>
      </c>
      <c r="G124" s="101">
        <v>0</v>
      </c>
      <c r="H124" s="99">
        <v>0</v>
      </c>
      <c r="I124" s="46">
        <f t="shared" si="12"/>
        <v>0</v>
      </c>
      <c r="J124" s="91"/>
      <c r="K124" s="20">
        <v>50</v>
      </c>
      <c r="L124" s="72">
        <f t="shared" si="13"/>
        <v>0</v>
      </c>
      <c r="M124" s="17" t="s">
        <v>16</v>
      </c>
      <c r="N124" s="18">
        <v>0</v>
      </c>
      <c r="O124" s="23">
        <f t="shared" si="14"/>
        <v>0</v>
      </c>
      <c r="P124" s="19"/>
      <c r="Q124" s="43">
        <f t="shared" si="15"/>
        <v>0</v>
      </c>
    </row>
    <row r="125" spans="1:17" ht="24.6" hidden="1" x14ac:dyDescent="0.65">
      <c r="A125" s="10">
        <v>121</v>
      </c>
      <c r="B125" s="10"/>
      <c r="C125" s="19" t="s">
        <v>133</v>
      </c>
      <c r="D125" s="71">
        <f>+'9'!I125</f>
        <v>0</v>
      </c>
      <c r="E125" s="90">
        <v>0</v>
      </c>
      <c r="F125" s="46">
        <f t="shared" si="0"/>
        <v>0</v>
      </c>
      <c r="G125" s="101">
        <v>0</v>
      </c>
      <c r="H125" s="99">
        <v>0</v>
      </c>
      <c r="I125" s="46">
        <f t="shared" si="12"/>
        <v>0</v>
      </c>
      <c r="J125" s="91"/>
      <c r="K125" s="20">
        <v>40</v>
      </c>
      <c r="L125" s="72">
        <f t="shared" si="13"/>
        <v>0</v>
      </c>
      <c r="M125" s="17" t="s">
        <v>16</v>
      </c>
      <c r="N125" s="18">
        <v>0</v>
      </c>
      <c r="O125" s="23">
        <f t="shared" si="14"/>
        <v>0</v>
      </c>
      <c r="P125" s="19"/>
      <c r="Q125" s="43">
        <f t="shared" si="15"/>
        <v>0</v>
      </c>
    </row>
    <row r="126" spans="1:17" ht="24.6" hidden="1" x14ac:dyDescent="0.65">
      <c r="A126" s="10">
        <v>122</v>
      </c>
      <c r="B126" s="10"/>
      <c r="C126" s="19" t="s">
        <v>285</v>
      </c>
      <c r="D126" s="71">
        <f>+'9'!I126</f>
        <v>0</v>
      </c>
      <c r="E126" s="90">
        <v>0</v>
      </c>
      <c r="F126" s="46">
        <f t="shared" si="0"/>
        <v>0</v>
      </c>
      <c r="G126" s="101">
        <v>0</v>
      </c>
      <c r="H126" s="99">
        <v>0</v>
      </c>
      <c r="I126" s="46">
        <f t="shared" si="12"/>
        <v>0</v>
      </c>
      <c r="J126" s="91"/>
      <c r="K126" s="20">
        <v>40</v>
      </c>
      <c r="L126" s="72">
        <f t="shared" si="13"/>
        <v>0</v>
      </c>
      <c r="M126" s="17" t="s">
        <v>16</v>
      </c>
      <c r="N126" s="18">
        <v>0</v>
      </c>
      <c r="O126" s="23">
        <f t="shared" si="14"/>
        <v>0</v>
      </c>
      <c r="P126" s="19"/>
      <c r="Q126" s="43">
        <f t="shared" si="15"/>
        <v>0</v>
      </c>
    </row>
    <row r="127" spans="1:17" ht="24.6" hidden="1" x14ac:dyDescent="0.65">
      <c r="A127" s="10">
        <v>123</v>
      </c>
      <c r="B127" s="10"/>
      <c r="C127" s="19" t="s">
        <v>108</v>
      </c>
      <c r="D127" s="71">
        <f>+'9'!I127</f>
        <v>0</v>
      </c>
      <c r="E127" s="90">
        <v>0</v>
      </c>
      <c r="F127" s="46">
        <f t="shared" si="0"/>
        <v>0</v>
      </c>
      <c r="G127" s="101">
        <v>0</v>
      </c>
      <c r="H127" s="99">
        <v>0</v>
      </c>
      <c r="I127" s="46">
        <f t="shared" si="12"/>
        <v>0</v>
      </c>
      <c r="J127" s="91"/>
      <c r="K127" s="20">
        <v>40</v>
      </c>
      <c r="L127" s="72">
        <f t="shared" si="13"/>
        <v>0</v>
      </c>
      <c r="M127" s="17" t="s">
        <v>16</v>
      </c>
      <c r="N127" s="18">
        <v>0</v>
      </c>
      <c r="O127" s="23">
        <f t="shared" si="14"/>
        <v>0</v>
      </c>
      <c r="P127" s="19"/>
      <c r="Q127" s="43">
        <f t="shared" si="15"/>
        <v>0</v>
      </c>
    </row>
    <row r="128" spans="1:17" ht="24.6" hidden="1" x14ac:dyDescent="0.65">
      <c r="A128" s="10">
        <v>124</v>
      </c>
      <c r="B128" s="10"/>
      <c r="C128" s="19" t="s">
        <v>245</v>
      </c>
      <c r="D128" s="71">
        <f>+'9'!I128</f>
        <v>0</v>
      </c>
      <c r="E128" s="90">
        <v>0</v>
      </c>
      <c r="F128" s="46">
        <f t="shared" si="0"/>
        <v>0</v>
      </c>
      <c r="G128" s="101">
        <v>0</v>
      </c>
      <c r="H128" s="99">
        <v>0</v>
      </c>
      <c r="I128" s="46">
        <f t="shared" si="12"/>
        <v>0</v>
      </c>
      <c r="J128" s="91"/>
      <c r="K128" s="20">
        <v>40</v>
      </c>
      <c r="L128" s="72">
        <f t="shared" si="13"/>
        <v>0</v>
      </c>
      <c r="M128" s="17" t="s">
        <v>16</v>
      </c>
      <c r="N128" s="18">
        <v>0</v>
      </c>
      <c r="O128" s="23">
        <f t="shared" si="14"/>
        <v>0</v>
      </c>
      <c r="P128" s="19"/>
      <c r="Q128" s="43">
        <f t="shared" si="15"/>
        <v>0</v>
      </c>
    </row>
    <row r="129" spans="1:17" ht="24.6" hidden="1" x14ac:dyDescent="0.65">
      <c r="A129" s="10">
        <v>125</v>
      </c>
      <c r="B129" s="10"/>
      <c r="C129" s="19" t="s">
        <v>286</v>
      </c>
      <c r="D129" s="71">
        <f>+'9'!I129</f>
        <v>0</v>
      </c>
      <c r="E129" s="90">
        <v>0</v>
      </c>
      <c r="F129" s="46">
        <f t="shared" si="0"/>
        <v>0</v>
      </c>
      <c r="G129" s="101">
        <v>0</v>
      </c>
      <c r="H129" s="99">
        <v>0</v>
      </c>
      <c r="I129" s="46">
        <f t="shared" si="12"/>
        <v>0</v>
      </c>
      <c r="J129" s="91"/>
      <c r="K129" s="20">
        <v>55</v>
      </c>
      <c r="L129" s="72">
        <f t="shared" si="13"/>
        <v>0</v>
      </c>
      <c r="M129" s="17" t="s">
        <v>16</v>
      </c>
      <c r="N129" s="18">
        <v>0</v>
      </c>
      <c r="O129" s="23">
        <f t="shared" si="14"/>
        <v>0</v>
      </c>
      <c r="P129" s="19"/>
      <c r="Q129" s="43">
        <f t="shared" si="15"/>
        <v>0</v>
      </c>
    </row>
    <row r="130" spans="1:17" ht="24.6" hidden="1" x14ac:dyDescent="0.65">
      <c r="A130" s="10">
        <v>126</v>
      </c>
      <c r="B130" s="10"/>
      <c r="C130" s="19" t="s">
        <v>121</v>
      </c>
      <c r="D130" s="71">
        <f>+'9'!I130</f>
        <v>0</v>
      </c>
      <c r="E130" s="90">
        <v>0</v>
      </c>
      <c r="F130" s="46">
        <f t="shared" si="0"/>
        <v>0</v>
      </c>
      <c r="G130" s="101">
        <v>0</v>
      </c>
      <c r="H130" s="99">
        <v>0</v>
      </c>
      <c r="I130" s="46">
        <f t="shared" si="12"/>
        <v>0</v>
      </c>
      <c r="J130" s="91"/>
      <c r="K130" s="20">
        <v>60</v>
      </c>
      <c r="L130" s="72">
        <f t="shared" si="13"/>
        <v>0</v>
      </c>
      <c r="M130" s="17" t="s">
        <v>16</v>
      </c>
      <c r="N130" s="18">
        <v>0</v>
      </c>
      <c r="O130" s="23">
        <f t="shared" si="14"/>
        <v>0</v>
      </c>
      <c r="P130" s="19"/>
      <c r="Q130" s="43">
        <f t="shared" si="15"/>
        <v>0</v>
      </c>
    </row>
    <row r="131" spans="1:17" ht="24.6" hidden="1" x14ac:dyDescent="0.65">
      <c r="A131" s="10">
        <v>127</v>
      </c>
      <c r="B131" s="10" t="s">
        <v>529</v>
      </c>
      <c r="C131" s="19" t="s">
        <v>113</v>
      </c>
      <c r="D131" s="71">
        <f>+'9'!I131</f>
        <v>0</v>
      </c>
      <c r="E131" s="90">
        <v>0</v>
      </c>
      <c r="F131" s="46">
        <f t="shared" si="0"/>
        <v>0</v>
      </c>
      <c r="G131" s="101">
        <v>0</v>
      </c>
      <c r="H131" s="99">
        <v>0</v>
      </c>
      <c r="I131" s="46">
        <f t="shared" si="12"/>
        <v>0</v>
      </c>
      <c r="J131" s="91"/>
      <c r="K131" s="20">
        <v>50</v>
      </c>
      <c r="L131" s="72">
        <f t="shared" si="13"/>
        <v>0</v>
      </c>
      <c r="M131" s="17" t="s">
        <v>16</v>
      </c>
      <c r="N131" s="18">
        <v>0</v>
      </c>
      <c r="O131" s="23">
        <f t="shared" si="14"/>
        <v>0</v>
      </c>
      <c r="P131" s="19"/>
      <c r="Q131" s="43">
        <f t="shared" si="15"/>
        <v>0</v>
      </c>
    </row>
    <row r="132" spans="1:17" ht="24.6" hidden="1" x14ac:dyDescent="0.65">
      <c r="A132" s="10">
        <v>128</v>
      </c>
      <c r="B132" s="10"/>
      <c r="C132" s="19" t="s">
        <v>114</v>
      </c>
      <c r="D132" s="71">
        <f>+'9'!I132</f>
        <v>0</v>
      </c>
      <c r="E132" s="90">
        <v>0</v>
      </c>
      <c r="F132" s="46">
        <f t="shared" si="0"/>
        <v>0</v>
      </c>
      <c r="G132" s="101">
        <v>0</v>
      </c>
      <c r="H132" s="99">
        <v>0</v>
      </c>
      <c r="I132" s="46">
        <f t="shared" si="12"/>
        <v>0</v>
      </c>
      <c r="J132" s="91"/>
      <c r="K132" s="20">
        <v>100</v>
      </c>
      <c r="L132" s="72">
        <f t="shared" si="13"/>
        <v>0</v>
      </c>
      <c r="M132" s="17" t="s">
        <v>16</v>
      </c>
      <c r="N132" s="18">
        <v>0</v>
      </c>
      <c r="O132" s="23">
        <f t="shared" si="14"/>
        <v>0</v>
      </c>
      <c r="P132" s="19"/>
      <c r="Q132" s="43">
        <f t="shared" si="15"/>
        <v>0</v>
      </c>
    </row>
    <row r="133" spans="1:17" ht="24.6" hidden="1" x14ac:dyDescent="0.65">
      <c r="A133" s="10">
        <v>129</v>
      </c>
      <c r="B133" s="10"/>
      <c r="C133" s="19" t="s">
        <v>198</v>
      </c>
      <c r="D133" s="71">
        <f>+'9'!I133</f>
        <v>0</v>
      </c>
      <c r="E133" s="90">
        <v>0</v>
      </c>
      <c r="F133" s="46">
        <f t="shared" si="0"/>
        <v>0</v>
      </c>
      <c r="G133" s="101">
        <v>0</v>
      </c>
      <c r="H133" s="99">
        <v>0</v>
      </c>
      <c r="I133" s="46">
        <f t="shared" si="12"/>
        <v>0</v>
      </c>
      <c r="J133" s="91"/>
      <c r="K133" s="20">
        <v>25</v>
      </c>
      <c r="L133" s="72">
        <f t="shared" si="13"/>
        <v>0</v>
      </c>
      <c r="M133" s="17" t="s">
        <v>16</v>
      </c>
      <c r="N133" s="18">
        <v>0</v>
      </c>
      <c r="O133" s="23">
        <f t="shared" si="14"/>
        <v>0</v>
      </c>
      <c r="P133" s="19"/>
      <c r="Q133" s="43">
        <f t="shared" si="15"/>
        <v>0</v>
      </c>
    </row>
    <row r="134" spans="1:17" ht="24.6" hidden="1" x14ac:dyDescent="0.65">
      <c r="A134" s="10">
        <v>130</v>
      </c>
      <c r="B134" s="10" t="s">
        <v>532</v>
      </c>
      <c r="C134" s="19" t="s">
        <v>287</v>
      </c>
      <c r="D134" s="71">
        <f>+'9'!I134</f>
        <v>0</v>
      </c>
      <c r="E134" s="90">
        <v>0</v>
      </c>
      <c r="F134" s="46">
        <f t="shared" si="0"/>
        <v>0</v>
      </c>
      <c r="G134" s="101">
        <v>0</v>
      </c>
      <c r="H134" s="99">
        <v>0</v>
      </c>
      <c r="I134" s="46">
        <f t="shared" si="12"/>
        <v>0</v>
      </c>
      <c r="J134" s="91"/>
      <c r="K134" s="20">
        <v>50</v>
      </c>
      <c r="L134" s="72">
        <f t="shared" si="13"/>
        <v>0</v>
      </c>
      <c r="M134" s="17" t="s">
        <v>16</v>
      </c>
      <c r="N134" s="18">
        <v>0</v>
      </c>
      <c r="O134" s="23">
        <f t="shared" si="14"/>
        <v>0</v>
      </c>
      <c r="P134" s="19"/>
      <c r="Q134" s="43">
        <f t="shared" si="15"/>
        <v>0</v>
      </c>
    </row>
    <row r="135" spans="1:17" ht="24.6" hidden="1" x14ac:dyDescent="0.65">
      <c r="A135" s="10">
        <v>131</v>
      </c>
      <c r="B135" s="10"/>
      <c r="C135" s="19" t="s">
        <v>288</v>
      </c>
      <c r="D135" s="71">
        <f>+'9'!I135</f>
        <v>0</v>
      </c>
      <c r="E135" s="90">
        <v>0</v>
      </c>
      <c r="F135" s="46">
        <f t="shared" si="0"/>
        <v>0</v>
      </c>
      <c r="G135" s="101">
        <v>0</v>
      </c>
      <c r="H135" s="99">
        <v>0</v>
      </c>
      <c r="I135" s="46">
        <f t="shared" si="12"/>
        <v>0</v>
      </c>
      <c r="J135" s="91"/>
      <c r="K135" s="22">
        <v>40</v>
      </c>
      <c r="L135" s="72">
        <f t="shared" si="13"/>
        <v>0</v>
      </c>
      <c r="M135" s="17" t="s">
        <v>16</v>
      </c>
      <c r="N135" s="18">
        <v>0</v>
      </c>
      <c r="O135" s="23">
        <f t="shared" si="14"/>
        <v>0</v>
      </c>
      <c r="P135" s="19"/>
      <c r="Q135" s="43">
        <f t="shared" si="15"/>
        <v>0</v>
      </c>
    </row>
    <row r="136" spans="1:17" ht="24.6" hidden="1" x14ac:dyDescent="0.65">
      <c r="A136" s="10">
        <v>132</v>
      </c>
      <c r="B136" s="10" t="s">
        <v>531</v>
      </c>
      <c r="C136" s="19" t="s">
        <v>289</v>
      </c>
      <c r="D136" s="71">
        <f>+'9'!I136</f>
        <v>9</v>
      </c>
      <c r="E136" s="90">
        <v>10</v>
      </c>
      <c r="F136" s="46">
        <f t="shared" si="0"/>
        <v>19</v>
      </c>
      <c r="G136" s="101">
        <v>0</v>
      </c>
      <c r="H136" s="99">
        <v>0</v>
      </c>
      <c r="I136" s="46">
        <f t="shared" si="12"/>
        <v>16</v>
      </c>
      <c r="J136" s="91">
        <v>3</v>
      </c>
      <c r="K136" s="22">
        <v>50</v>
      </c>
      <c r="L136" s="72">
        <f t="shared" si="13"/>
        <v>150</v>
      </c>
      <c r="M136" s="17" t="s">
        <v>16</v>
      </c>
      <c r="N136" s="18">
        <v>0</v>
      </c>
      <c r="O136" s="84">
        <f t="shared" si="14"/>
        <v>150</v>
      </c>
      <c r="P136" s="19"/>
      <c r="Q136" s="43">
        <f t="shared" si="15"/>
        <v>0</v>
      </c>
    </row>
    <row r="137" spans="1:17" ht="24.6" hidden="1" x14ac:dyDescent="0.65">
      <c r="A137" s="10">
        <v>133</v>
      </c>
      <c r="B137" s="10" t="s">
        <v>533</v>
      </c>
      <c r="C137" s="19" t="s">
        <v>290</v>
      </c>
      <c r="D137" s="71">
        <f>+'9'!I137</f>
        <v>2</v>
      </c>
      <c r="E137" s="90">
        <v>5</v>
      </c>
      <c r="F137" s="46">
        <f t="shared" si="0"/>
        <v>7</v>
      </c>
      <c r="G137" s="101">
        <v>0</v>
      </c>
      <c r="H137" s="99">
        <v>0</v>
      </c>
      <c r="I137" s="46">
        <f t="shared" ref="I137:I200" si="16">+F137-G137-J137-H137</f>
        <v>7</v>
      </c>
      <c r="J137" s="91"/>
      <c r="K137" s="20">
        <v>60</v>
      </c>
      <c r="L137" s="72">
        <f t="shared" si="13"/>
        <v>0</v>
      </c>
      <c r="M137" s="17" t="s">
        <v>16</v>
      </c>
      <c r="N137" s="18">
        <v>0</v>
      </c>
      <c r="O137" s="23">
        <f t="shared" si="14"/>
        <v>0</v>
      </c>
      <c r="P137" s="19"/>
      <c r="Q137" s="43">
        <f t="shared" si="15"/>
        <v>0</v>
      </c>
    </row>
    <row r="138" spans="1:17" ht="24.6" hidden="1" x14ac:dyDescent="0.65">
      <c r="A138" s="10">
        <v>134</v>
      </c>
      <c r="B138" s="10"/>
      <c r="C138" s="19" t="s">
        <v>344</v>
      </c>
      <c r="D138" s="71">
        <f>+'9'!I138</f>
        <v>0</v>
      </c>
      <c r="E138" s="90">
        <v>0</v>
      </c>
      <c r="F138" s="46">
        <f t="shared" si="0"/>
        <v>0</v>
      </c>
      <c r="G138" s="101">
        <v>0</v>
      </c>
      <c r="H138" s="99">
        <v>0</v>
      </c>
      <c r="I138" s="46">
        <f t="shared" si="16"/>
        <v>0</v>
      </c>
      <c r="J138" s="91"/>
      <c r="K138" s="20">
        <v>50</v>
      </c>
      <c r="L138" s="72">
        <f t="shared" ref="L138:L201" si="17">+K138*J138</f>
        <v>0</v>
      </c>
      <c r="M138" s="17" t="s">
        <v>16</v>
      </c>
      <c r="N138" s="18">
        <v>0</v>
      </c>
      <c r="O138" s="23">
        <f t="shared" ref="O138:O201" si="18">SUM(L138-N138)</f>
        <v>0</v>
      </c>
      <c r="P138" s="19"/>
      <c r="Q138" s="43">
        <f t="shared" ref="Q138:Q201" si="19">+L138*P138</f>
        <v>0</v>
      </c>
    </row>
    <row r="139" spans="1:17" ht="24.6" hidden="1" x14ac:dyDescent="0.65">
      <c r="A139" s="10">
        <v>135</v>
      </c>
      <c r="B139" s="10"/>
      <c r="C139" s="19" t="s">
        <v>134</v>
      </c>
      <c r="D139" s="71">
        <f>+'9'!I139</f>
        <v>0</v>
      </c>
      <c r="E139" s="90">
        <v>0</v>
      </c>
      <c r="F139" s="46">
        <f t="shared" si="0"/>
        <v>0</v>
      </c>
      <c r="G139" s="101">
        <v>0</v>
      </c>
      <c r="H139" s="99">
        <v>0</v>
      </c>
      <c r="I139" s="46">
        <f t="shared" si="16"/>
        <v>0</v>
      </c>
      <c r="J139" s="91"/>
      <c r="K139" s="20">
        <v>35</v>
      </c>
      <c r="L139" s="72">
        <f t="shared" si="17"/>
        <v>0</v>
      </c>
      <c r="M139" s="17" t="s">
        <v>16</v>
      </c>
      <c r="N139" s="18">
        <v>0</v>
      </c>
      <c r="O139" s="23">
        <f t="shared" si="18"/>
        <v>0</v>
      </c>
      <c r="P139" s="19"/>
      <c r="Q139" s="43">
        <f t="shared" si="19"/>
        <v>0</v>
      </c>
    </row>
    <row r="140" spans="1:17" ht="24.6" hidden="1" x14ac:dyDescent="0.65">
      <c r="A140" s="10">
        <v>136</v>
      </c>
      <c r="B140" s="10" t="s">
        <v>534</v>
      </c>
      <c r="C140" s="19" t="s">
        <v>359</v>
      </c>
      <c r="D140" s="71">
        <f>+'9'!I140</f>
        <v>0</v>
      </c>
      <c r="E140" s="90">
        <v>0</v>
      </c>
      <c r="F140" s="46">
        <f t="shared" si="0"/>
        <v>0</v>
      </c>
      <c r="G140" s="101">
        <v>0</v>
      </c>
      <c r="H140" s="99">
        <v>0</v>
      </c>
      <c r="I140" s="46">
        <f t="shared" si="16"/>
        <v>0</v>
      </c>
      <c r="J140" s="91"/>
      <c r="K140" s="20">
        <v>10</v>
      </c>
      <c r="L140" s="72">
        <f t="shared" si="17"/>
        <v>0</v>
      </c>
      <c r="M140" s="17" t="s">
        <v>16</v>
      </c>
      <c r="N140" s="18">
        <v>0</v>
      </c>
      <c r="O140" s="23">
        <f t="shared" si="18"/>
        <v>0</v>
      </c>
      <c r="P140" s="19"/>
      <c r="Q140" s="43">
        <f t="shared" si="19"/>
        <v>0</v>
      </c>
    </row>
    <row r="141" spans="1:17" ht="24.6" hidden="1" x14ac:dyDescent="0.65">
      <c r="A141" s="10">
        <v>137</v>
      </c>
      <c r="B141" s="10"/>
      <c r="C141" s="19" t="s">
        <v>358</v>
      </c>
      <c r="D141" s="71">
        <f>+'9'!I141</f>
        <v>0</v>
      </c>
      <c r="E141" s="90">
        <v>0</v>
      </c>
      <c r="F141" s="46">
        <f t="shared" si="0"/>
        <v>0</v>
      </c>
      <c r="G141" s="101">
        <v>0</v>
      </c>
      <c r="H141" s="99">
        <v>0</v>
      </c>
      <c r="I141" s="46">
        <f t="shared" si="16"/>
        <v>0</v>
      </c>
      <c r="J141" s="91"/>
      <c r="K141" s="20">
        <v>10</v>
      </c>
      <c r="L141" s="72">
        <f t="shared" si="17"/>
        <v>0</v>
      </c>
      <c r="M141" s="17" t="s">
        <v>16</v>
      </c>
      <c r="N141" s="18">
        <v>0</v>
      </c>
      <c r="O141" s="23">
        <f t="shared" si="18"/>
        <v>0</v>
      </c>
      <c r="P141" s="19"/>
      <c r="Q141" s="43">
        <f t="shared" si="19"/>
        <v>0</v>
      </c>
    </row>
    <row r="142" spans="1:17" ht="24.6" hidden="1" x14ac:dyDescent="0.65">
      <c r="A142" s="10">
        <v>138</v>
      </c>
      <c r="B142" s="10"/>
      <c r="C142" s="19" t="s">
        <v>193</v>
      </c>
      <c r="D142" s="71">
        <f>+'9'!I142</f>
        <v>0</v>
      </c>
      <c r="E142" s="90">
        <v>0</v>
      </c>
      <c r="F142" s="46">
        <f t="shared" si="0"/>
        <v>0</v>
      </c>
      <c r="G142" s="101">
        <v>0</v>
      </c>
      <c r="H142" s="99">
        <v>0</v>
      </c>
      <c r="I142" s="46">
        <f t="shared" si="16"/>
        <v>0</v>
      </c>
      <c r="J142" s="91"/>
      <c r="K142" s="20">
        <v>10</v>
      </c>
      <c r="L142" s="72">
        <f t="shared" si="17"/>
        <v>0</v>
      </c>
      <c r="M142" s="17" t="s">
        <v>16</v>
      </c>
      <c r="N142" s="18">
        <v>0</v>
      </c>
      <c r="O142" s="23">
        <f t="shared" si="18"/>
        <v>0</v>
      </c>
      <c r="P142" s="19"/>
      <c r="Q142" s="43">
        <f t="shared" si="19"/>
        <v>0</v>
      </c>
    </row>
    <row r="143" spans="1:17" ht="24.6" hidden="1" x14ac:dyDescent="0.65">
      <c r="A143" s="10">
        <v>139</v>
      </c>
      <c r="B143" s="10"/>
      <c r="C143" s="19" t="s">
        <v>196</v>
      </c>
      <c r="D143" s="71">
        <f>+'9'!I143</f>
        <v>0</v>
      </c>
      <c r="E143" s="90">
        <v>0</v>
      </c>
      <c r="F143" s="46">
        <f t="shared" si="0"/>
        <v>0</v>
      </c>
      <c r="G143" s="101">
        <v>0</v>
      </c>
      <c r="H143" s="99">
        <v>0</v>
      </c>
      <c r="I143" s="46">
        <f t="shared" si="16"/>
        <v>0</v>
      </c>
      <c r="J143" s="91"/>
      <c r="K143" s="20">
        <v>10</v>
      </c>
      <c r="L143" s="72">
        <f t="shared" si="17"/>
        <v>0</v>
      </c>
      <c r="M143" s="17" t="s">
        <v>16</v>
      </c>
      <c r="N143" s="18">
        <v>0</v>
      </c>
      <c r="O143" s="23">
        <f t="shared" si="18"/>
        <v>0</v>
      </c>
      <c r="P143" s="19"/>
      <c r="Q143" s="43">
        <f t="shared" si="19"/>
        <v>0</v>
      </c>
    </row>
    <row r="144" spans="1:17" ht="24.6" hidden="1" x14ac:dyDescent="0.65">
      <c r="A144" s="10">
        <v>140</v>
      </c>
      <c r="B144" s="10"/>
      <c r="C144" s="19" t="s">
        <v>195</v>
      </c>
      <c r="D144" s="71">
        <f>+'9'!I144</f>
        <v>0</v>
      </c>
      <c r="E144" s="90">
        <v>0</v>
      </c>
      <c r="F144" s="46">
        <f t="shared" si="0"/>
        <v>0</v>
      </c>
      <c r="G144" s="101">
        <v>0</v>
      </c>
      <c r="H144" s="99">
        <v>0</v>
      </c>
      <c r="I144" s="46">
        <f t="shared" si="16"/>
        <v>0</v>
      </c>
      <c r="J144" s="91"/>
      <c r="K144" s="20">
        <v>10</v>
      </c>
      <c r="L144" s="72">
        <f t="shared" si="17"/>
        <v>0</v>
      </c>
      <c r="M144" s="17" t="s">
        <v>16</v>
      </c>
      <c r="N144" s="18">
        <v>0</v>
      </c>
      <c r="O144" s="23">
        <f t="shared" si="18"/>
        <v>0</v>
      </c>
      <c r="P144" s="19"/>
      <c r="Q144" s="43">
        <f t="shared" si="19"/>
        <v>0</v>
      </c>
    </row>
    <row r="145" spans="1:17" ht="24.75" hidden="1" customHeight="1" x14ac:dyDescent="0.65">
      <c r="A145" s="10">
        <v>141</v>
      </c>
      <c r="B145" s="10"/>
      <c r="C145" s="19" t="s">
        <v>197</v>
      </c>
      <c r="D145" s="71">
        <f>+'9'!I145</f>
        <v>0</v>
      </c>
      <c r="E145" s="90">
        <v>0</v>
      </c>
      <c r="F145" s="46">
        <f t="shared" si="0"/>
        <v>0</v>
      </c>
      <c r="G145" s="101">
        <v>0</v>
      </c>
      <c r="H145" s="99">
        <v>0</v>
      </c>
      <c r="I145" s="46">
        <f t="shared" si="16"/>
        <v>0</v>
      </c>
      <c r="J145" s="91"/>
      <c r="K145" s="20">
        <v>10</v>
      </c>
      <c r="L145" s="72">
        <f t="shared" si="17"/>
        <v>0</v>
      </c>
      <c r="M145" s="17" t="s">
        <v>16</v>
      </c>
      <c r="N145" s="18">
        <v>0</v>
      </c>
      <c r="O145" s="23">
        <f t="shared" si="18"/>
        <v>0</v>
      </c>
      <c r="P145" s="19"/>
      <c r="Q145" s="43">
        <f t="shared" si="19"/>
        <v>0</v>
      </c>
    </row>
    <row r="146" spans="1:17" ht="24.75" hidden="1" customHeight="1" x14ac:dyDescent="0.65">
      <c r="A146" s="10">
        <v>142</v>
      </c>
      <c r="B146" s="10"/>
      <c r="C146" s="19" t="s">
        <v>194</v>
      </c>
      <c r="D146" s="71">
        <f>+'9'!I146</f>
        <v>0</v>
      </c>
      <c r="E146" s="90">
        <v>0</v>
      </c>
      <c r="F146" s="46">
        <f t="shared" si="0"/>
        <v>0</v>
      </c>
      <c r="G146" s="101">
        <v>0</v>
      </c>
      <c r="H146" s="99">
        <v>0</v>
      </c>
      <c r="I146" s="46">
        <f t="shared" si="16"/>
        <v>0</v>
      </c>
      <c r="J146" s="91"/>
      <c r="K146" s="20">
        <v>10</v>
      </c>
      <c r="L146" s="72">
        <f t="shared" si="17"/>
        <v>0</v>
      </c>
      <c r="M146" s="17" t="s">
        <v>16</v>
      </c>
      <c r="N146" s="18">
        <v>0</v>
      </c>
      <c r="O146" s="23">
        <f t="shared" si="18"/>
        <v>0</v>
      </c>
      <c r="P146" s="19"/>
      <c r="Q146" s="43">
        <f t="shared" si="19"/>
        <v>0</v>
      </c>
    </row>
    <row r="147" spans="1:17" ht="24.75" hidden="1" customHeight="1" x14ac:dyDescent="0.65">
      <c r="A147" s="10">
        <v>143</v>
      </c>
      <c r="B147" s="10"/>
      <c r="C147" s="19" t="s">
        <v>291</v>
      </c>
      <c r="D147" s="71">
        <f>+'9'!I147</f>
        <v>0</v>
      </c>
      <c r="E147" s="90">
        <v>0</v>
      </c>
      <c r="F147" s="46">
        <f t="shared" si="0"/>
        <v>0</v>
      </c>
      <c r="G147" s="101">
        <v>0</v>
      </c>
      <c r="H147" s="99">
        <v>0</v>
      </c>
      <c r="I147" s="46">
        <f t="shared" si="16"/>
        <v>0</v>
      </c>
      <c r="J147" s="91"/>
      <c r="K147" s="20">
        <v>10</v>
      </c>
      <c r="L147" s="72">
        <f t="shared" si="17"/>
        <v>0</v>
      </c>
      <c r="M147" s="17" t="s">
        <v>16</v>
      </c>
      <c r="N147" s="18">
        <v>0</v>
      </c>
      <c r="O147" s="23">
        <f t="shared" si="18"/>
        <v>0</v>
      </c>
      <c r="P147" s="19"/>
      <c r="Q147" s="43">
        <f t="shared" si="19"/>
        <v>0</v>
      </c>
    </row>
    <row r="148" spans="1:17" ht="24.75" hidden="1" customHeight="1" x14ac:dyDescent="0.65">
      <c r="A148" s="10">
        <v>144</v>
      </c>
      <c r="B148" s="10"/>
      <c r="C148" s="19" t="s">
        <v>141</v>
      </c>
      <c r="D148" s="71">
        <f>+'9'!I148</f>
        <v>0</v>
      </c>
      <c r="E148" s="90">
        <v>0</v>
      </c>
      <c r="F148" s="46">
        <f t="shared" ref="F148:F211" si="20">D148+E148</f>
        <v>0</v>
      </c>
      <c r="G148" s="101">
        <v>0</v>
      </c>
      <c r="H148" s="99">
        <v>0</v>
      </c>
      <c r="I148" s="46">
        <f t="shared" si="16"/>
        <v>0</v>
      </c>
      <c r="J148" s="91"/>
      <c r="K148" s="20">
        <v>40</v>
      </c>
      <c r="L148" s="72">
        <f t="shared" si="17"/>
        <v>0</v>
      </c>
      <c r="M148" s="17" t="s">
        <v>16</v>
      </c>
      <c r="N148" s="18">
        <v>0</v>
      </c>
      <c r="O148" s="23">
        <f t="shared" si="18"/>
        <v>0</v>
      </c>
      <c r="P148" s="19"/>
      <c r="Q148" s="43">
        <f t="shared" si="19"/>
        <v>0</v>
      </c>
    </row>
    <row r="149" spans="1:17" ht="24.75" hidden="1" customHeight="1" x14ac:dyDescent="0.65">
      <c r="A149" s="10">
        <v>145</v>
      </c>
      <c r="B149" s="10"/>
      <c r="C149" s="19" t="s">
        <v>142</v>
      </c>
      <c r="D149" s="71">
        <f>+'9'!I149</f>
        <v>0</v>
      </c>
      <c r="E149" s="90">
        <v>0</v>
      </c>
      <c r="F149" s="46">
        <f t="shared" si="20"/>
        <v>0</v>
      </c>
      <c r="G149" s="101">
        <v>0</v>
      </c>
      <c r="H149" s="99">
        <v>0</v>
      </c>
      <c r="I149" s="46">
        <f t="shared" si="16"/>
        <v>0</v>
      </c>
      <c r="J149" s="91"/>
      <c r="K149" s="20">
        <v>50</v>
      </c>
      <c r="L149" s="72">
        <f t="shared" si="17"/>
        <v>0</v>
      </c>
      <c r="M149" s="17" t="s">
        <v>16</v>
      </c>
      <c r="N149" s="18">
        <v>0</v>
      </c>
      <c r="O149" s="23">
        <f t="shared" si="18"/>
        <v>0</v>
      </c>
      <c r="P149" s="19"/>
      <c r="Q149" s="43">
        <f t="shared" si="19"/>
        <v>0</v>
      </c>
    </row>
    <row r="150" spans="1:17" ht="24.6" hidden="1" x14ac:dyDescent="0.65">
      <c r="A150" s="10">
        <v>146</v>
      </c>
      <c r="B150" s="10"/>
      <c r="C150" s="19" t="s">
        <v>135</v>
      </c>
      <c r="D150" s="71">
        <f>+'9'!I150</f>
        <v>0</v>
      </c>
      <c r="E150" s="90">
        <v>0</v>
      </c>
      <c r="F150" s="46">
        <f t="shared" si="20"/>
        <v>0</v>
      </c>
      <c r="G150" s="101">
        <v>0</v>
      </c>
      <c r="H150" s="99">
        <v>0</v>
      </c>
      <c r="I150" s="46">
        <f t="shared" si="16"/>
        <v>0</v>
      </c>
      <c r="J150" s="91"/>
      <c r="K150" s="20">
        <v>55</v>
      </c>
      <c r="L150" s="72">
        <f t="shared" si="17"/>
        <v>0</v>
      </c>
      <c r="M150" s="17" t="s">
        <v>16</v>
      </c>
      <c r="N150" s="18">
        <v>0</v>
      </c>
      <c r="O150" s="23">
        <f t="shared" si="18"/>
        <v>0</v>
      </c>
      <c r="P150" s="19"/>
      <c r="Q150" s="43">
        <f t="shared" si="19"/>
        <v>0</v>
      </c>
    </row>
    <row r="151" spans="1:17" ht="24.6" hidden="1" x14ac:dyDescent="0.65">
      <c r="A151" s="10">
        <v>147</v>
      </c>
      <c r="B151" s="10"/>
      <c r="C151" s="19" t="s">
        <v>144</v>
      </c>
      <c r="D151" s="71">
        <f>+'9'!I151</f>
        <v>0</v>
      </c>
      <c r="E151" s="90">
        <v>0</v>
      </c>
      <c r="F151" s="46">
        <f t="shared" si="20"/>
        <v>0</v>
      </c>
      <c r="G151" s="101">
        <v>0</v>
      </c>
      <c r="H151" s="99">
        <v>0</v>
      </c>
      <c r="I151" s="46">
        <f t="shared" si="16"/>
        <v>0</v>
      </c>
      <c r="J151" s="91"/>
      <c r="K151" s="20">
        <v>55</v>
      </c>
      <c r="L151" s="72">
        <f t="shared" si="17"/>
        <v>0</v>
      </c>
      <c r="M151" s="17" t="s">
        <v>16</v>
      </c>
      <c r="N151" s="18">
        <v>0</v>
      </c>
      <c r="O151" s="23">
        <f t="shared" si="18"/>
        <v>0</v>
      </c>
      <c r="P151" s="19"/>
      <c r="Q151" s="43">
        <f t="shared" si="19"/>
        <v>0</v>
      </c>
    </row>
    <row r="152" spans="1:17" ht="24.6" hidden="1" x14ac:dyDescent="0.65">
      <c r="A152" s="10">
        <v>148</v>
      </c>
      <c r="B152" s="10"/>
      <c r="C152" s="19" t="s">
        <v>143</v>
      </c>
      <c r="D152" s="71">
        <f>+'9'!I152</f>
        <v>0</v>
      </c>
      <c r="E152" s="90">
        <v>0</v>
      </c>
      <c r="F152" s="46">
        <f t="shared" si="20"/>
        <v>0</v>
      </c>
      <c r="G152" s="101">
        <v>0</v>
      </c>
      <c r="H152" s="99">
        <v>0</v>
      </c>
      <c r="I152" s="46">
        <f t="shared" si="16"/>
        <v>0</v>
      </c>
      <c r="J152" s="91"/>
      <c r="K152" s="20">
        <v>55</v>
      </c>
      <c r="L152" s="72">
        <f t="shared" si="17"/>
        <v>0</v>
      </c>
      <c r="M152" s="17" t="s">
        <v>16</v>
      </c>
      <c r="N152" s="18">
        <v>0</v>
      </c>
      <c r="O152" s="23">
        <f t="shared" si="18"/>
        <v>0</v>
      </c>
      <c r="P152" s="19"/>
      <c r="Q152" s="43">
        <f t="shared" si="19"/>
        <v>0</v>
      </c>
    </row>
    <row r="153" spans="1:17" ht="24.6" hidden="1" x14ac:dyDescent="0.65">
      <c r="A153" s="10">
        <v>149</v>
      </c>
      <c r="B153" s="10"/>
      <c r="C153" s="19" t="s">
        <v>137</v>
      </c>
      <c r="D153" s="71">
        <f>+'9'!I153</f>
        <v>0</v>
      </c>
      <c r="E153" s="90">
        <v>0</v>
      </c>
      <c r="F153" s="46">
        <f t="shared" si="20"/>
        <v>0</v>
      </c>
      <c r="G153" s="101">
        <v>0</v>
      </c>
      <c r="H153" s="99">
        <v>0</v>
      </c>
      <c r="I153" s="46">
        <f t="shared" si="16"/>
        <v>0</v>
      </c>
      <c r="J153" s="91"/>
      <c r="K153" s="20">
        <v>30</v>
      </c>
      <c r="L153" s="72">
        <f t="shared" si="17"/>
        <v>0</v>
      </c>
      <c r="M153" s="17" t="s">
        <v>16</v>
      </c>
      <c r="N153" s="18">
        <v>0</v>
      </c>
      <c r="O153" s="23">
        <f t="shared" si="18"/>
        <v>0</v>
      </c>
      <c r="P153" s="19"/>
      <c r="Q153" s="43">
        <f t="shared" si="19"/>
        <v>0</v>
      </c>
    </row>
    <row r="154" spans="1:17" ht="24.6" hidden="1" x14ac:dyDescent="0.65">
      <c r="A154" s="10">
        <v>150</v>
      </c>
      <c r="B154" s="10" t="s">
        <v>530</v>
      </c>
      <c r="C154" s="19" t="s">
        <v>292</v>
      </c>
      <c r="D154" s="71">
        <f>+'9'!I154</f>
        <v>0</v>
      </c>
      <c r="E154" s="90">
        <v>0</v>
      </c>
      <c r="F154" s="46">
        <f t="shared" si="20"/>
        <v>0</v>
      </c>
      <c r="G154" s="101">
        <v>0</v>
      </c>
      <c r="H154" s="99">
        <v>0</v>
      </c>
      <c r="I154" s="46">
        <f t="shared" si="16"/>
        <v>0</v>
      </c>
      <c r="J154" s="91"/>
      <c r="K154" s="20">
        <v>25</v>
      </c>
      <c r="L154" s="72">
        <f t="shared" si="17"/>
        <v>0</v>
      </c>
      <c r="M154" s="17" t="s">
        <v>16</v>
      </c>
      <c r="N154" s="18">
        <v>0</v>
      </c>
      <c r="O154" s="23">
        <f t="shared" si="18"/>
        <v>0</v>
      </c>
      <c r="P154" s="19"/>
      <c r="Q154" s="43">
        <f t="shared" si="19"/>
        <v>0</v>
      </c>
    </row>
    <row r="155" spans="1:17" ht="24.6" hidden="1" x14ac:dyDescent="0.65">
      <c r="A155" s="10">
        <v>151</v>
      </c>
      <c r="B155" s="10" t="s">
        <v>535</v>
      </c>
      <c r="C155" s="19" t="s">
        <v>293</v>
      </c>
      <c r="D155" s="71">
        <f>+'9'!I155</f>
        <v>0</v>
      </c>
      <c r="E155" s="90">
        <v>0</v>
      </c>
      <c r="F155" s="46">
        <f t="shared" si="20"/>
        <v>0</v>
      </c>
      <c r="G155" s="101">
        <v>0</v>
      </c>
      <c r="H155" s="99">
        <v>0</v>
      </c>
      <c r="I155" s="46">
        <f t="shared" si="16"/>
        <v>0</v>
      </c>
      <c r="J155" s="91"/>
      <c r="K155" s="20">
        <v>25</v>
      </c>
      <c r="L155" s="72">
        <f t="shared" si="17"/>
        <v>0</v>
      </c>
      <c r="M155" s="17" t="s">
        <v>16</v>
      </c>
      <c r="N155" s="18">
        <v>0</v>
      </c>
      <c r="O155" s="23">
        <f t="shared" si="18"/>
        <v>0</v>
      </c>
      <c r="P155" s="19"/>
      <c r="Q155" s="43">
        <f t="shared" si="19"/>
        <v>0</v>
      </c>
    </row>
    <row r="156" spans="1:17" ht="24.6" hidden="1" x14ac:dyDescent="0.65">
      <c r="A156" s="10">
        <v>152</v>
      </c>
      <c r="B156" s="10"/>
      <c r="C156" s="19" t="s">
        <v>294</v>
      </c>
      <c r="D156" s="71">
        <f>+'9'!I156</f>
        <v>0</v>
      </c>
      <c r="E156" s="90">
        <v>0</v>
      </c>
      <c r="F156" s="46">
        <f t="shared" si="20"/>
        <v>0</v>
      </c>
      <c r="G156" s="101">
        <v>0</v>
      </c>
      <c r="H156" s="99">
        <v>0</v>
      </c>
      <c r="I156" s="46">
        <f t="shared" si="16"/>
        <v>0</v>
      </c>
      <c r="J156" s="91"/>
      <c r="K156" s="20">
        <v>55</v>
      </c>
      <c r="L156" s="72">
        <f t="shared" si="17"/>
        <v>0</v>
      </c>
      <c r="M156" s="17" t="s">
        <v>16</v>
      </c>
      <c r="N156" s="18">
        <v>0</v>
      </c>
      <c r="O156" s="23">
        <f t="shared" si="18"/>
        <v>0</v>
      </c>
      <c r="P156" s="19"/>
      <c r="Q156" s="43">
        <f t="shared" si="19"/>
        <v>0</v>
      </c>
    </row>
    <row r="157" spans="1:17" ht="24.6" hidden="1" x14ac:dyDescent="0.65">
      <c r="A157" s="10">
        <v>153</v>
      </c>
      <c r="B157" s="10" t="s">
        <v>536</v>
      </c>
      <c r="C157" s="19" t="s">
        <v>295</v>
      </c>
      <c r="D157" s="71">
        <f>+'9'!I157</f>
        <v>0</v>
      </c>
      <c r="E157" s="90">
        <v>0</v>
      </c>
      <c r="F157" s="46">
        <f t="shared" si="20"/>
        <v>0</v>
      </c>
      <c r="G157" s="101">
        <v>0</v>
      </c>
      <c r="H157" s="99">
        <v>0</v>
      </c>
      <c r="I157" s="46">
        <f t="shared" si="16"/>
        <v>0</v>
      </c>
      <c r="J157" s="91"/>
      <c r="K157" s="20">
        <v>50</v>
      </c>
      <c r="L157" s="72">
        <f t="shared" si="17"/>
        <v>0</v>
      </c>
      <c r="M157" s="17" t="s">
        <v>16</v>
      </c>
      <c r="N157" s="18">
        <v>0</v>
      </c>
      <c r="O157" s="23">
        <f t="shared" si="18"/>
        <v>0</v>
      </c>
      <c r="P157" s="19"/>
      <c r="Q157" s="43">
        <f t="shared" si="19"/>
        <v>0</v>
      </c>
    </row>
    <row r="158" spans="1:17" ht="24.6" hidden="1" x14ac:dyDescent="0.65">
      <c r="A158" s="10">
        <v>154</v>
      </c>
      <c r="B158" s="10"/>
      <c r="C158" s="19" t="s">
        <v>363</v>
      </c>
      <c r="D158" s="71">
        <f>+'9'!I158</f>
        <v>0</v>
      </c>
      <c r="E158" s="90">
        <v>0</v>
      </c>
      <c r="F158" s="46">
        <f t="shared" si="20"/>
        <v>0</v>
      </c>
      <c r="G158" s="101">
        <v>0</v>
      </c>
      <c r="H158" s="99">
        <v>0</v>
      </c>
      <c r="I158" s="46">
        <f t="shared" si="16"/>
        <v>0</v>
      </c>
      <c r="J158" s="91"/>
      <c r="K158" s="20">
        <v>65</v>
      </c>
      <c r="L158" s="72">
        <f t="shared" si="17"/>
        <v>0</v>
      </c>
      <c r="M158" s="17" t="s">
        <v>16</v>
      </c>
      <c r="N158" s="18">
        <v>0</v>
      </c>
      <c r="O158" s="23">
        <f t="shared" si="18"/>
        <v>0</v>
      </c>
      <c r="P158" s="19"/>
      <c r="Q158" s="43">
        <f t="shared" si="19"/>
        <v>0</v>
      </c>
    </row>
    <row r="159" spans="1:17" ht="24.6" hidden="1" x14ac:dyDescent="0.65">
      <c r="A159" s="10">
        <v>155</v>
      </c>
      <c r="B159" s="10"/>
      <c r="C159" s="19" t="s">
        <v>364</v>
      </c>
      <c r="D159" s="71">
        <f>+'9'!I159</f>
        <v>0</v>
      </c>
      <c r="E159" s="90">
        <v>0</v>
      </c>
      <c r="F159" s="46">
        <f t="shared" si="20"/>
        <v>0</v>
      </c>
      <c r="G159" s="101">
        <v>0</v>
      </c>
      <c r="H159" s="99">
        <v>0</v>
      </c>
      <c r="I159" s="46">
        <f t="shared" si="16"/>
        <v>0</v>
      </c>
      <c r="J159" s="91"/>
      <c r="K159" s="20">
        <v>50</v>
      </c>
      <c r="L159" s="72">
        <f t="shared" si="17"/>
        <v>0</v>
      </c>
      <c r="M159" s="17" t="s">
        <v>16</v>
      </c>
      <c r="N159" s="18">
        <v>0</v>
      </c>
      <c r="O159" s="23">
        <f t="shared" si="18"/>
        <v>0</v>
      </c>
      <c r="P159" s="19"/>
      <c r="Q159" s="43">
        <f t="shared" si="19"/>
        <v>0</v>
      </c>
    </row>
    <row r="160" spans="1:17" ht="24.6" hidden="1" x14ac:dyDescent="0.65">
      <c r="A160" s="10">
        <v>156</v>
      </c>
      <c r="B160" s="10"/>
      <c r="C160" s="19" t="s">
        <v>365</v>
      </c>
      <c r="D160" s="71">
        <f>+'9'!I160</f>
        <v>0</v>
      </c>
      <c r="E160" s="90">
        <v>0</v>
      </c>
      <c r="F160" s="46">
        <f t="shared" si="20"/>
        <v>0</v>
      </c>
      <c r="G160" s="101">
        <v>0</v>
      </c>
      <c r="H160" s="99">
        <v>0</v>
      </c>
      <c r="I160" s="46">
        <f t="shared" si="16"/>
        <v>0</v>
      </c>
      <c r="J160" s="91"/>
      <c r="K160" s="20">
        <v>50</v>
      </c>
      <c r="L160" s="72">
        <f t="shared" si="17"/>
        <v>0</v>
      </c>
      <c r="M160" s="17" t="s">
        <v>16</v>
      </c>
      <c r="N160" s="18">
        <v>0</v>
      </c>
      <c r="O160" s="23">
        <f t="shared" si="18"/>
        <v>0</v>
      </c>
      <c r="P160" s="19"/>
      <c r="Q160" s="43">
        <f t="shared" si="19"/>
        <v>0</v>
      </c>
    </row>
    <row r="161" spans="1:17" ht="24.6" hidden="1" x14ac:dyDescent="0.65">
      <c r="A161" s="10">
        <v>157</v>
      </c>
      <c r="B161" s="10"/>
      <c r="C161" s="19" t="s">
        <v>366</v>
      </c>
      <c r="D161" s="71">
        <f>+'9'!I161</f>
        <v>0</v>
      </c>
      <c r="E161" s="90">
        <v>0</v>
      </c>
      <c r="F161" s="46">
        <f t="shared" si="20"/>
        <v>0</v>
      </c>
      <c r="G161" s="101">
        <v>0</v>
      </c>
      <c r="H161" s="99">
        <v>0</v>
      </c>
      <c r="I161" s="46">
        <f t="shared" si="16"/>
        <v>0</v>
      </c>
      <c r="J161" s="91"/>
      <c r="K161" s="20">
        <v>60</v>
      </c>
      <c r="L161" s="72">
        <f t="shared" si="17"/>
        <v>0</v>
      </c>
      <c r="M161" s="17" t="s">
        <v>16</v>
      </c>
      <c r="N161" s="18">
        <v>0</v>
      </c>
      <c r="O161" s="23">
        <f t="shared" si="18"/>
        <v>0</v>
      </c>
      <c r="P161" s="19"/>
      <c r="Q161" s="43">
        <f t="shared" si="19"/>
        <v>0</v>
      </c>
    </row>
    <row r="162" spans="1:17" ht="24.6" hidden="1" x14ac:dyDescent="0.65">
      <c r="A162" s="10">
        <v>158</v>
      </c>
      <c r="B162" s="10"/>
      <c r="C162" s="19" t="s">
        <v>367</v>
      </c>
      <c r="D162" s="71">
        <f>+'9'!I162</f>
        <v>0</v>
      </c>
      <c r="E162" s="90">
        <v>0</v>
      </c>
      <c r="F162" s="46">
        <f t="shared" si="20"/>
        <v>0</v>
      </c>
      <c r="G162" s="101">
        <v>0</v>
      </c>
      <c r="H162" s="99">
        <v>0</v>
      </c>
      <c r="I162" s="46">
        <f t="shared" si="16"/>
        <v>0</v>
      </c>
      <c r="J162" s="91"/>
      <c r="K162" s="20">
        <v>60</v>
      </c>
      <c r="L162" s="72">
        <f t="shared" si="17"/>
        <v>0</v>
      </c>
      <c r="M162" s="17" t="s">
        <v>16</v>
      </c>
      <c r="N162" s="18">
        <v>0</v>
      </c>
      <c r="O162" s="23">
        <f t="shared" si="18"/>
        <v>0</v>
      </c>
      <c r="P162" s="19"/>
      <c r="Q162" s="43">
        <f t="shared" si="19"/>
        <v>0</v>
      </c>
    </row>
    <row r="163" spans="1:17" ht="24.6" hidden="1" x14ac:dyDescent="0.65">
      <c r="A163" s="10">
        <v>159</v>
      </c>
      <c r="B163" s="10"/>
      <c r="C163" s="19" t="s">
        <v>360</v>
      </c>
      <c r="D163" s="71">
        <f>+'9'!I163</f>
        <v>0</v>
      </c>
      <c r="E163" s="90">
        <v>0</v>
      </c>
      <c r="F163" s="46">
        <f t="shared" si="20"/>
        <v>0</v>
      </c>
      <c r="G163" s="101">
        <v>0</v>
      </c>
      <c r="H163" s="99">
        <v>0</v>
      </c>
      <c r="I163" s="46">
        <f t="shared" si="16"/>
        <v>0</v>
      </c>
      <c r="J163" s="91"/>
      <c r="K163" s="20">
        <v>40</v>
      </c>
      <c r="L163" s="72">
        <f t="shared" si="17"/>
        <v>0</v>
      </c>
      <c r="M163" s="17" t="s">
        <v>16</v>
      </c>
      <c r="N163" s="18">
        <v>0</v>
      </c>
      <c r="O163" s="23">
        <f t="shared" si="18"/>
        <v>0</v>
      </c>
      <c r="P163" s="19"/>
      <c r="Q163" s="43">
        <f t="shared" si="19"/>
        <v>0</v>
      </c>
    </row>
    <row r="164" spans="1:17" ht="24.6" hidden="1" x14ac:dyDescent="0.65">
      <c r="A164" s="10">
        <v>160</v>
      </c>
      <c r="B164" s="10"/>
      <c r="C164" s="19" t="s">
        <v>148</v>
      </c>
      <c r="D164" s="71">
        <f>+'9'!I164</f>
        <v>0</v>
      </c>
      <c r="E164" s="90">
        <v>0</v>
      </c>
      <c r="F164" s="46">
        <f t="shared" si="20"/>
        <v>0</v>
      </c>
      <c r="G164" s="101">
        <v>0</v>
      </c>
      <c r="H164" s="99">
        <v>0</v>
      </c>
      <c r="I164" s="46">
        <f t="shared" si="16"/>
        <v>0</v>
      </c>
      <c r="J164" s="91"/>
      <c r="K164" s="20">
        <v>45</v>
      </c>
      <c r="L164" s="72">
        <f t="shared" si="17"/>
        <v>0</v>
      </c>
      <c r="M164" s="17" t="s">
        <v>16</v>
      </c>
      <c r="N164" s="18">
        <v>0</v>
      </c>
      <c r="O164" s="23">
        <f t="shared" si="18"/>
        <v>0</v>
      </c>
      <c r="P164" s="19"/>
      <c r="Q164" s="43">
        <f t="shared" si="19"/>
        <v>0</v>
      </c>
    </row>
    <row r="165" spans="1:17" ht="24.6" hidden="1" x14ac:dyDescent="0.65">
      <c r="A165" s="10">
        <v>161</v>
      </c>
      <c r="B165" s="10"/>
      <c r="C165" s="19" t="s">
        <v>149</v>
      </c>
      <c r="D165" s="71">
        <f>+'9'!I165</f>
        <v>0</v>
      </c>
      <c r="E165" s="90">
        <v>0</v>
      </c>
      <c r="F165" s="46">
        <f t="shared" si="20"/>
        <v>0</v>
      </c>
      <c r="G165" s="101">
        <v>0</v>
      </c>
      <c r="H165" s="99">
        <v>0</v>
      </c>
      <c r="I165" s="46">
        <f t="shared" si="16"/>
        <v>0</v>
      </c>
      <c r="J165" s="91"/>
      <c r="K165" s="20">
        <v>45</v>
      </c>
      <c r="L165" s="72">
        <f t="shared" si="17"/>
        <v>0</v>
      </c>
      <c r="M165" s="17" t="s">
        <v>16</v>
      </c>
      <c r="N165" s="18">
        <v>0</v>
      </c>
      <c r="O165" s="23">
        <f t="shared" si="18"/>
        <v>0</v>
      </c>
      <c r="P165" s="19"/>
      <c r="Q165" s="43">
        <f t="shared" si="19"/>
        <v>0</v>
      </c>
    </row>
    <row r="166" spans="1:17" ht="24.6" hidden="1" x14ac:dyDescent="0.65">
      <c r="A166" s="10">
        <v>162</v>
      </c>
      <c r="B166" s="10"/>
      <c r="C166" s="19" t="s">
        <v>150</v>
      </c>
      <c r="D166" s="71">
        <f>+'9'!I166</f>
        <v>0</v>
      </c>
      <c r="E166" s="90">
        <v>0</v>
      </c>
      <c r="F166" s="46">
        <f t="shared" si="20"/>
        <v>0</v>
      </c>
      <c r="G166" s="101">
        <v>0</v>
      </c>
      <c r="H166" s="99">
        <v>0</v>
      </c>
      <c r="I166" s="46">
        <f t="shared" si="16"/>
        <v>0</v>
      </c>
      <c r="J166" s="91"/>
      <c r="K166" s="20">
        <v>45</v>
      </c>
      <c r="L166" s="72">
        <f t="shared" si="17"/>
        <v>0</v>
      </c>
      <c r="M166" s="17" t="s">
        <v>16</v>
      </c>
      <c r="N166" s="18">
        <v>0</v>
      </c>
      <c r="O166" s="23">
        <f t="shared" si="18"/>
        <v>0</v>
      </c>
      <c r="P166" s="19"/>
      <c r="Q166" s="43">
        <f t="shared" si="19"/>
        <v>0</v>
      </c>
    </row>
    <row r="167" spans="1:17" ht="24.6" hidden="1" x14ac:dyDescent="0.65">
      <c r="A167" s="10">
        <v>163</v>
      </c>
      <c r="B167" s="10"/>
      <c r="C167" s="19" t="s">
        <v>151</v>
      </c>
      <c r="D167" s="71">
        <f>+'9'!I167</f>
        <v>0</v>
      </c>
      <c r="E167" s="90">
        <v>0</v>
      </c>
      <c r="F167" s="46">
        <f t="shared" si="20"/>
        <v>0</v>
      </c>
      <c r="G167" s="101">
        <v>0</v>
      </c>
      <c r="H167" s="99">
        <v>0</v>
      </c>
      <c r="I167" s="46">
        <f t="shared" si="16"/>
        <v>0</v>
      </c>
      <c r="J167" s="91"/>
      <c r="K167" s="20">
        <v>45</v>
      </c>
      <c r="L167" s="72">
        <f t="shared" si="17"/>
        <v>0</v>
      </c>
      <c r="M167" s="17" t="s">
        <v>16</v>
      </c>
      <c r="N167" s="18">
        <v>0</v>
      </c>
      <c r="O167" s="23">
        <f t="shared" si="18"/>
        <v>0</v>
      </c>
      <c r="P167" s="19"/>
      <c r="Q167" s="43">
        <f t="shared" si="19"/>
        <v>0</v>
      </c>
    </row>
    <row r="168" spans="1:17" ht="24.6" hidden="1" x14ac:dyDescent="0.65">
      <c r="A168" s="10">
        <v>164</v>
      </c>
      <c r="B168" s="10"/>
      <c r="C168" s="19" t="s">
        <v>152</v>
      </c>
      <c r="D168" s="71">
        <f>+'9'!I168</f>
        <v>0</v>
      </c>
      <c r="E168" s="90">
        <v>0</v>
      </c>
      <c r="F168" s="46">
        <f t="shared" si="20"/>
        <v>0</v>
      </c>
      <c r="G168" s="101">
        <v>0</v>
      </c>
      <c r="H168" s="99">
        <v>0</v>
      </c>
      <c r="I168" s="46">
        <f t="shared" si="16"/>
        <v>0</v>
      </c>
      <c r="J168" s="91"/>
      <c r="K168" s="20">
        <v>45</v>
      </c>
      <c r="L168" s="72">
        <f t="shared" si="17"/>
        <v>0</v>
      </c>
      <c r="M168" s="17" t="s">
        <v>16</v>
      </c>
      <c r="N168" s="18">
        <v>0</v>
      </c>
      <c r="O168" s="23">
        <f t="shared" si="18"/>
        <v>0</v>
      </c>
      <c r="P168" s="19"/>
      <c r="Q168" s="43">
        <f t="shared" si="19"/>
        <v>0</v>
      </c>
    </row>
    <row r="169" spans="1:17" ht="24.6" hidden="1" x14ac:dyDescent="0.65">
      <c r="A169" s="10">
        <v>165</v>
      </c>
      <c r="B169" s="10"/>
      <c r="C169" s="19" t="s">
        <v>153</v>
      </c>
      <c r="D169" s="71">
        <f>+'9'!I169</f>
        <v>0</v>
      </c>
      <c r="E169" s="90">
        <v>0</v>
      </c>
      <c r="F169" s="46">
        <f t="shared" si="20"/>
        <v>0</v>
      </c>
      <c r="G169" s="101">
        <v>0</v>
      </c>
      <c r="H169" s="99">
        <v>0</v>
      </c>
      <c r="I169" s="46">
        <f t="shared" si="16"/>
        <v>0</v>
      </c>
      <c r="J169" s="91"/>
      <c r="K169" s="20">
        <v>45</v>
      </c>
      <c r="L169" s="72">
        <f t="shared" si="17"/>
        <v>0</v>
      </c>
      <c r="M169" s="17" t="s">
        <v>16</v>
      </c>
      <c r="N169" s="18">
        <v>0</v>
      </c>
      <c r="O169" s="23">
        <f t="shared" si="18"/>
        <v>0</v>
      </c>
      <c r="P169" s="19"/>
      <c r="Q169" s="43">
        <f t="shared" si="19"/>
        <v>0</v>
      </c>
    </row>
    <row r="170" spans="1:17" ht="24.6" hidden="1" x14ac:dyDescent="0.65">
      <c r="A170" s="10">
        <v>166</v>
      </c>
      <c r="B170" s="10"/>
      <c r="C170" s="19" t="s">
        <v>118</v>
      </c>
      <c r="D170" s="71">
        <f>+'9'!I170</f>
        <v>0</v>
      </c>
      <c r="E170" s="90">
        <v>0</v>
      </c>
      <c r="F170" s="46">
        <f t="shared" si="20"/>
        <v>0</v>
      </c>
      <c r="G170" s="101">
        <v>0</v>
      </c>
      <c r="H170" s="99">
        <v>0</v>
      </c>
      <c r="I170" s="46">
        <f t="shared" si="16"/>
        <v>0</v>
      </c>
      <c r="J170" s="91"/>
      <c r="K170" s="20">
        <v>100</v>
      </c>
      <c r="L170" s="72">
        <f t="shared" si="17"/>
        <v>0</v>
      </c>
      <c r="M170" s="17" t="s">
        <v>16</v>
      </c>
      <c r="N170" s="18">
        <v>0</v>
      </c>
      <c r="O170" s="23">
        <f t="shared" si="18"/>
        <v>0</v>
      </c>
      <c r="P170" s="19"/>
      <c r="Q170" s="43">
        <f t="shared" si="19"/>
        <v>0</v>
      </c>
    </row>
    <row r="171" spans="1:17" ht="24.6" hidden="1" x14ac:dyDescent="0.65">
      <c r="A171" s="10">
        <v>167</v>
      </c>
      <c r="B171" s="10"/>
      <c r="C171" s="19" t="s">
        <v>112</v>
      </c>
      <c r="D171" s="71">
        <f>+'9'!I171</f>
        <v>0</v>
      </c>
      <c r="E171" s="90">
        <v>0</v>
      </c>
      <c r="F171" s="46">
        <f t="shared" si="20"/>
        <v>0</v>
      </c>
      <c r="G171" s="101">
        <v>0</v>
      </c>
      <c r="H171" s="99">
        <v>0</v>
      </c>
      <c r="I171" s="46">
        <f t="shared" si="16"/>
        <v>0</v>
      </c>
      <c r="J171" s="91"/>
      <c r="K171" s="20">
        <v>55</v>
      </c>
      <c r="L171" s="72">
        <f t="shared" si="17"/>
        <v>0</v>
      </c>
      <c r="M171" s="17" t="s">
        <v>16</v>
      </c>
      <c r="N171" s="18">
        <v>0</v>
      </c>
      <c r="O171" s="23">
        <f t="shared" si="18"/>
        <v>0</v>
      </c>
      <c r="P171" s="19"/>
      <c r="Q171" s="43">
        <f t="shared" si="19"/>
        <v>0</v>
      </c>
    </row>
    <row r="172" spans="1:17" ht="24.6" hidden="1" x14ac:dyDescent="0.65">
      <c r="A172" s="10">
        <v>168</v>
      </c>
      <c r="B172" s="10"/>
      <c r="C172" s="19" t="s">
        <v>120</v>
      </c>
      <c r="D172" s="71">
        <f>+'9'!I172</f>
        <v>0</v>
      </c>
      <c r="E172" s="90">
        <v>0</v>
      </c>
      <c r="F172" s="46">
        <f t="shared" si="20"/>
        <v>0</v>
      </c>
      <c r="G172" s="101">
        <v>0</v>
      </c>
      <c r="H172" s="99">
        <v>0</v>
      </c>
      <c r="I172" s="46">
        <f t="shared" si="16"/>
        <v>0</v>
      </c>
      <c r="J172" s="91"/>
      <c r="K172" s="20">
        <v>80</v>
      </c>
      <c r="L172" s="72">
        <f t="shared" si="17"/>
        <v>0</v>
      </c>
      <c r="M172" s="17" t="s">
        <v>16</v>
      </c>
      <c r="N172" s="18">
        <v>0</v>
      </c>
      <c r="O172" s="23">
        <f t="shared" si="18"/>
        <v>0</v>
      </c>
      <c r="P172" s="19"/>
      <c r="Q172" s="43">
        <f t="shared" si="19"/>
        <v>0</v>
      </c>
    </row>
    <row r="173" spans="1:17" ht="24.6" hidden="1" x14ac:dyDescent="0.65">
      <c r="A173" s="10">
        <v>169</v>
      </c>
      <c r="B173" s="10"/>
      <c r="C173" s="19" t="s">
        <v>139</v>
      </c>
      <c r="D173" s="71">
        <f>+'9'!I173</f>
        <v>0</v>
      </c>
      <c r="E173" s="90">
        <v>0</v>
      </c>
      <c r="F173" s="46">
        <f t="shared" si="20"/>
        <v>0</v>
      </c>
      <c r="G173" s="101">
        <v>0</v>
      </c>
      <c r="H173" s="99">
        <v>0</v>
      </c>
      <c r="I173" s="46">
        <f t="shared" si="16"/>
        <v>0</v>
      </c>
      <c r="J173" s="91"/>
      <c r="K173" s="20">
        <v>10</v>
      </c>
      <c r="L173" s="72">
        <f t="shared" si="17"/>
        <v>0</v>
      </c>
      <c r="M173" s="17" t="s">
        <v>16</v>
      </c>
      <c r="N173" s="18">
        <v>0</v>
      </c>
      <c r="O173" s="23">
        <f t="shared" si="18"/>
        <v>0</v>
      </c>
      <c r="P173" s="19"/>
      <c r="Q173" s="43">
        <f t="shared" si="19"/>
        <v>0</v>
      </c>
    </row>
    <row r="174" spans="1:17" ht="24.6" hidden="1" x14ac:dyDescent="0.65">
      <c r="A174" s="10">
        <v>170</v>
      </c>
      <c r="B174" s="10"/>
      <c r="C174" s="19" t="s">
        <v>261</v>
      </c>
      <c r="D174" s="71">
        <f>+'9'!I174</f>
        <v>0</v>
      </c>
      <c r="E174" s="90">
        <v>0</v>
      </c>
      <c r="F174" s="46">
        <f t="shared" si="20"/>
        <v>0</v>
      </c>
      <c r="G174" s="101">
        <v>0</v>
      </c>
      <c r="H174" s="99">
        <v>0</v>
      </c>
      <c r="I174" s="46">
        <f t="shared" si="16"/>
        <v>0</v>
      </c>
      <c r="J174" s="91"/>
      <c r="K174" s="20">
        <v>35</v>
      </c>
      <c r="L174" s="72">
        <f t="shared" si="17"/>
        <v>0</v>
      </c>
      <c r="M174" s="17" t="s">
        <v>16</v>
      </c>
      <c r="N174" s="18">
        <v>0</v>
      </c>
      <c r="O174" s="23">
        <f t="shared" si="18"/>
        <v>0</v>
      </c>
      <c r="P174" s="19"/>
      <c r="Q174" s="43">
        <f t="shared" si="19"/>
        <v>0</v>
      </c>
    </row>
    <row r="175" spans="1:17" ht="24.6" hidden="1" x14ac:dyDescent="0.65">
      <c r="A175" s="10">
        <v>171</v>
      </c>
      <c r="B175" s="10"/>
      <c r="C175" s="19" t="s">
        <v>262</v>
      </c>
      <c r="D175" s="71">
        <f>+'9'!I175</f>
        <v>1</v>
      </c>
      <c r="E175" s="90">
        <v>0</v>
      </c>
      <c r="F175" s="46">
        <f t="shared" si="20"/>
        <v>1</v>
      </c>
      <c r="G175" s="101">
        <v>0</v>
      </c>
      <c r="H175" s="99">
        <v>0</v>
      </c>
      <c r="I175" s="46">
        <f t="shared" si="16"/>
        <v>1</v>
      </c>
      <c r="J175" s="91"/>
      <c r="K175" s="20">
        <v>40</v>
      </c>
      <c r="L175" s="72">
        <f t="shared" si="17"/>
        <v>0</v>
      </c>
      <c r="M175" s="17" t="s">
        <v>16</v>
      </c>
      <c r="N175" s="18">
        <v>0</v>
      </c>
      <c r="O175" s="23">
        <f t="shared" si="18"/>
        <v>0</v>
      </c>
      <c r="P175" s="19"/>
      <c r="Q175" s="43">
        <f t="shared" si="19"/>
        <v>0</v>
      </c>
    </row>
    <row r="176" spans="1:17" ht="24.6" hidden="1" x14ac:dyDescent="0.65">
      <c r="A176" s="10">
        <v>172</v>
      </c>
      <c r="B176" s="10"/>
      <c r="C176" s="19" t="s">
        <v>176</v>
      </c>
      <c r="D176" s="71">
        <f>+'9'!I176</f>
        <v>0</v>
      </c>
      <c r="E176" s="90">
        <v>0</v>
      </c>
      <c r="F176" s="46">
        <f t="shared" si="20"/>
        <v>0</v>
      </c>
      <c r="G176" s="101">
        <v>0</v>
      </c>
      <c r="H176" s="99">
        <v>0</v>
      </c>
      <c r="I176" s="46">
        <f t="shared" si="16"/>
        <v>0</v>
      </c>
      <c r="J176" s="91"/>
      <c r="K176" s="20">
        <v>50</v>
      </c>
      <c r="L176" s="72">
        <f t="shared" si="17"/>
        <v>0</v>
      </c>
      <c r="M176" s="17" t="s">
        <v>16</v>
      </c>
      <c r="N176" s="18">
        <v>0</v>
      </c>
      <c r="O176" s="23">
        <f t="shared" si="18"/>
        <v>0</v>
      </c>
      <c r="P176" s="19"/>
      <c r="Q176" s="43">
        <f t="shared" si="19"/>
        <v>0</v>
      </c>
    </row>
    <row r="177" spans="1:17" ht="24.6" hidden="1" x14ac:dyDescent="0.65">
      <c r="A177" s="10">
        <v>173</v>
      </c>
      <c r="B177" s="10"/>
      <c r="C177" s="19" t="s">
        <v>177</v>
      </c>
      <c r="D177" s="71">
        <f>+'9'!I177</f>
        <v>0</v>
      </c>
      <c r="E177" s="90">
        <v>0</v>
      </c>
      <c r="F177" s="46">
        <f t="shared" si="20"/>
        <v>0</v>
      </c>
      <c r="G177" s="101">
        <v>0</v>
      </c>
      <c r="H177" s="99">
        <v>0</v>
      </c>
      <c r="I177" s="46">
        <f t="shared" si="16"/>
        <v>0</v>
      </c>
      <c r="J177" s="91"/>
      <c r="K177" s="20">
        <v>50</v>
      </c>
      <c r="L177" s="72">
        <f t="shared" si="17"/>
        <v>0</v>
      </c>
      <c r="M177" s="17" t="s">
        <v>16</v>
      </c>
      <c r="N177" s="18">
        <v>0</v>
      </c>
      <c r="O177" s="23">
        <f t="shared" si="18"/>
        <v>0</v>
      </c>
      <c r="P177" s="19"/>
      <c r="Q177" s="43">
        <f t="shared" si="19"/>
        <v>0</v>
      </c>
    </row>
    <row r="178" spans="1:17" ht="24.6" hidden="1" x14ac:dyDescent="0.65">
      <c r="A178" s="10">
        <v>174</v>
      </c>
      <c r="B178" s="10"/>
      <c r="C178" s="19" t="s">
        <v>178</v>
      </c>
      <c r="D178" s="71">
        <f>+'9'!I178</f>
        <v>0</v>
      </c>
      <c r="E178" s="90">
        <v>0</v>
      </c>
      <c r="F178" s="46">
        <f t="shared" si="20"/>
        <v>0</v>
      </c>
      <c r="G178" s="101">
        <v>0</v>
      </c>
      <c r="H178" s="99">
        <v>0</v>
      </c>
      <c r="I178" s="46">
        <f t="shared" si="16"/>
        <v>0</v>
      </c>
      <c r="J178" s="91"/>
      <c r="K178" s="20">
        <v>50</v>
      </c>
      <c r="L178" s="72">
        <f t="shared" si="17"/>
        <v>0</v>
      </c>
      <c r="M178" s="17" t="s">
        <v>16</v>
      </c>
      <c r="N178" s="18">
        <v>0</v>
      </c>
      <c r="O178" s="23">
        <f t="shared" si="18"/>
        <v>0</v>
      </c>
      <c r="P178" s="19"/>
      <c r="Q178" s="43">
        <f t="shared" si="19"/>
        <v>0</v>
      </c>
    </row>
    <row r="179" spans="1:17" ht="24.6" hidden="1" x14ac:dyDescent="0.65">
      <c r="A179" s="10">
        <v>175</v>
      </c>
      <c r="B179" s="10"/>
      <c r="C179" s="19" t="s">
        <v>182</v>
      </c>
      <c r="D179" s="71">
        <f>+'9'!I179</f>
        <v>0</v>
      </c>
      <c r="E179" s="90">
        <v>0</v>
      </c>
      <c r="F179" s="46">
        <f t="shared" si="20"/>
        <v>0</v>
      </c>
      <c r="G179" s="101">
        <v>0</v>
      </c>
      <c r="H179" s="99">
        <v>0</v>
      </c>
      <c r="I179" s="46">
        <f t="shared" si="16"/>
        <v>0</v>
      </c>
      <c r="J179" s="91"/>
      <c r="K179" s="20">
        <v>90</v>
      </c>
      <c r="L179" s="72">
        <f t="shared" si="17"/>
        <v>0</v>
      </c>
      <c r="M179" s="17" t="s">
        <v>16</v>
      </c>
      <c r="N179" s="18">
        <v>0</v>
      </c>
      <c r="O179" s="23">
        <f t="shared" si="18"/>
        <v>0</v>
      </c>
      <c r="P179" s="19"/>
      <c r="Q179" s="43">
        <f t="shared" si="19"/>
        <v>0</v>
      </c>
    </row>
    <row r="180" spans="1:17" ht="24.6" hidden="1" x14ac:dyDescent="0.65">
      <c r="A180" s="10">
        <v>176</v>
      </c>
      <c r="B180" s="10"/>
      <c r="C180" s="19" t="s">
        <v>361</v>
      </c>
      <c r="D180" s="71">
        <f>+'9'!I180</f>
        <v>0</v>
      </c>
      <c r="E180" s="90">
        <v>0</v>
      </c>
      <c r="F180" s="46">
        <f t="shared" si="20"/>
        <v>0</v>
      </c>
      <c r="G180" s="101">
        <v>0</v>
      </c>
      <c r="H180" s="99">
        <v>0</v>
      </c>
      <c r="I180" s="46">
        <f t="shared" si="16"/>
        <v>0</v>
      </c>
      <c r="J180" s="91"/>
      <c r="K180" s="20">
        <v>35</v>
      </c>
      <c r="L180" s="72">
        <f t="shared" si="17"/>
        <v>0</v>
      </c>
      <c r="M180" s="17" t="s">
        <v>16</v>
      </c>
      <c r="N180" s="18">
        <v>0</v>
      </c>
      <c r="O180" s="23">
        <f t="shared" si="18"/>
        <v>0</v>
      </c>
      <c r="P180" s="19"/>
      <c r="Q180" s="43">
        <f t="shared" si="19"/>
        <v>0</v>
      </c>
    </row>
    <row r="181" spans="1:17" ht="24.6" hidden="1" x14ac:dyDescent="0.65">
      <c r="A181" s="10">
        <v>177</v>
      </c>
      <c r="B181" s="10"/>
      <c r="C181" s="19" t="s">
        <v>296</v>
      </c>
      <c r="D181" s="71">
        <f>+'9'!I181</f>
        <v>0</v>
      </c>
      <c r="E181" s="90">
        <v>0</v>
      </c>
      <c r="F181" s="46">
        <f t="shared" si="20"/>
        <v>0</v>
      </c>
      <c r="G181" s="101">
        <v>0</v>
      </c>
      <c r="H181" s="99">
        <v>0</v>
      </c>
      <c r="I181" s="46">
        <f t="shared" si="16"/>
        <v>0</v>
      </c>
      <c r="J181" s="91"/>
      <c r="K181" s="20">
        <v>35</v>
      </c>
      <c r="L181" s="72">
        <f t="shared" si="17"/>
        <v>0</v>
      </c>
      <c r="M181" s="17" t="s">
        <v>16</v>
      </c>
      <c r="N181" s="18">
        <v>0</v>
      </c>
      <c r="O181" s="23">
        <f t="shared" si="18"/>
        <v>0</v>
      </c>
      <c r="P181" s="19"/>
      <c r="Q181" s="43">
        <f t="shared" si="19"/>
        <v>0</v>
      </c>
    </row>
    <row r="182" spans="1:17" ht="24.6" hidden="1" x14ac:dyDescent="0.65">
      <c r="A182" s="10">
        <v>178</v>
      </c>
      <c r="B182" s="10" t="s">
        <v>526</v>
      </c>
      <c r="C182" s="19" t="s">
        <v>297</v>
      </c>
      <c r="D182" s="71">
        <f>+'9'!I182</f>
        <v>18</v>
      </c>
      <c r="E182" s="90">
        <v>10</v>
      </c>
      <c r="F182" s="46">
        <f t="shared" si="20"/>
        <v>28</v>
      </c>
      <c r="G182" s="101">
        <v>0</v>
      </c>
      <c r="H182" s="99">
        <v>0</v>
      </c>
      <c r="I182" s="46">
        <f t="shared" si="16"/>
        <v>26</v>
      </c>
      <c r="J182" s="91">
        <v>2</v>
      </c>
      <c r="K182" s="20">
        <v>60</v>
      </c>
      <c r="L182" s="72">
        <f t="shared" si="17"/>
        <v>120</v>
      </c>
      <c r="M182" s="17" t="s">
        <v>16</v>
      </c>
      <c r="N182" s="18">
        <v>0</v>
      </c>
      <c r="O182" s="84">
        <f t="shared" si="18"/>
        <v>120</v>
      </c>
      <c r="P182" s="19"/>
      <c r="Q182" s="43">
        <f t="shared" si="19"/>
        <v>0</v>
      </c>
    </row>
    <row r="183" spans="1:17" ht="24.6" hidden="1" x14ac:dyDescent="0.65">
      <c r="A183" s="10">
        <v>179</v>
      </c>
      <c r="B183" s="10" t="s">
        <v>525</v>
      </c>
      <c r="C183" s="19" t="s">
        <v>298</v>
      </c>
      <c r="D183" s="71">
        <f>+'9'!I183</f>
        <v>19</v>
      </c>
      <c r="E183" s="90">
        <v>10</v>
      </c>
      <c r="F183" s="46">
        <f t="shared" si="20"/>
        <v>29</v>
      </c>
      <c r="G183" s="101">
        <v>0</v>
      </c>
      <c r="H183" s="99">
        <v>0</v>
      </c>
      <c r="I183" s="46">
        <f t="shared" si="16"/>
        <v>26</v>
      </c>
      <c r="J183" s="91">
        <v>3</v>
      </c>
      <c r="K183" s="20">
        <v>120</v>
      </c>
      <c r="L183" s="72">
        <f t="shared" si="17"/>
        <v>360</v>
      </c>
      <c r="M183" s="17" t="s">
        <v>16</v>
      </c>
      <c r="N183" s="18">
        <v>0</v>
      </c>
      <c r="O183" s="84">
        <f t="shared" si="18"/>
        <v>360</v>
      </c>
      <c r="P183" s="19"/>
      <c r="Q183" s="43">
        <f t="shared" si="19"/>
        <v>0</v>
      </c>
    </row>
    <row r="184" spans="1:17" ht="24.6" hidden="1" x14ac:dyDescent="0.65">
      <c r="A184" s="10">
        <v>180</v>
      </c>
      <c r="B184" s="10"/>
      <c r="C184" s="19" t="s">
        <v>345</v>
      </c>
      <c r="D184" s="71">
        <f>+'9'!I184</f>
        <v>0</v>
      </c>
      <c r="E184" s="90">
        <v>5</v>
      </c>
      <c r="F184" s="46">
        <f t="shared" si="20"/>
        <v>5</v>
      </c>
      <c r="G184" s="101">
        <v>0</v>
      </c>
      <c r="H184" s="99">
        <v>0</v>
      </c>
      <c r="I184" s="46">
        <f t="shared" si="16"/>
        <v>3</v>
      </c>
      <c r="J184" s="91">
        <v>2</v>
      </c>
      <c r="K184" s="20">
        <v>60</v>
      </c>
      <c r="L184" s="72">
        <f t="shared" si="17"/>
        <v>120</v>
      </c>
      <c r="M184" s="17" t="s">
        <v>16</v>
      </c>
      <c r="N184" s="18">
        <v>0</v>
      </c>
      <c r="O184" s="84">
        <f t="shared" si="18"/>
        <v>120</v>
      </c>
      <c r="P184" s="19"/>
      <c r="Q184" s="43">
        <f t="shared" si="19"/>
        <v>0</v>
      </c>
    </row>
    <row r="185" spans="1:17" ht="24.6" hidden="1" x14ac:dyDescent="0.65">
      <c r="A185" s="10">
        <v>181</v>
      </c>
      <c r="B185" s="10" t="s">
        <v>528</v>
      </c>
      <c r="C185" s="19" t="s">
        <v>346</v>
      </c>
      <c r="D185" s="71">
        <f>+'9'!I185</f>
        <v>0</v>
      </c>
      <c r="E185" s="90">
        <v>5</v>
      </c>
      <c r="F185" s="46">
        <f t="shared" si="20"/>
        <v>5</v>
      </c>
      <c r="G185" s="101">
        <v>0</v>
      </c>
      <c r="H185" s="99">
        <v>0</v>
      </c>
      <c r="I185" s="46">
        <f t="shared" si="16"/>
        <v>5</v>
      </c>
      <c r="J185" s="91"/>
      <c r="K185" s="20">
        <v>120</v>
      </c>
      <c r="L185" s="72">
        <f t="shared" si="17"/>
        <v>0</v>
      </c>
      <c r="M185" s="17" t="s">
        <v>16</v>
      </c>
      <c r="N185" s="18">
        <v>0</v>
      </c>
      <c r="O185" s="23">
        <f t="shared" si="18"/>
        <v>0</v>
      </c>
      <c r="P185" s="19"/>
      <c r="Q185" s="43">
        <f t="shared" si="19"/>
        <v>0</v>
      </c>
    </row>
    <row r="186" spans="1:17" ht="24.6" hidden="1" x14ac:dyDescent="0.65">
      <c r="A186" s="10">
        <v>182</v>
      </c>
      <c r="B186" s="10"/>
      <c r="C186" s="19" t="s">
        <v>109</v>
      </c>
      <c r="D186" s="71">
        <f>+'9'!I186</f>
        <v>0</v>
      </c>
      <c r="E186" s="90">
        <v>0</v>
      </c>
      <c r="F186" s="46">
        <f t="shared" si="20"/>
        <v>0</v>
      </c>
      <c r="G186" s="101">
        <v>0</v>
      </c>
      <c r="H186" s="99">
        <v>0</v>
      </c>
      <c r="I186" s="46">
        <f t="shared" si="16"/>
        <v>0</v>
      </c>
      <c r="J186" s="91"/>
      <c r="K186" s="20">
        <v>50</v>
      </c>
      <c r="L186" s="72">
        <f t="shared" si="17"/>
        <v>0</v>
      </c>
      <c r="M186" s="17" t="s">
        <v>16</v>
      </c>
      <c r="N186" s="18">
        <v>0</v>
      </c>
      <c r="O186" s="23">
        <f t="shared" si="18"/>
        <v>0</v>
      </c>
      <c r="P186" s="19"/>
      <c r="Q186" s="43">
        <f t="shared" si="19"/>
        <v>0</v>
      </c>
    </row>
    <row r="187" spans="1:17" ht="24.6" hidden="1" x14ac:dyDescent="0.65">
      <c r="A187" s="10">
        <v>183</v>
      </c>
      <c r="B187" s="10"/>
      <c r="C187" s="19" t="s">
        <v>110</v>
      </c>
      <c r="D187" s="71">
        <f>+'9'!I187</f>
        <v>0</v>
      </c>
      <c r="E187" s="90">
        <v>0</v>
      </c>
      <c r="F187" s="46">
        <f t="shared" si="20"/>
        <v>0</v>
      </c>
      <c r="G187" s="101">
        <v>0</v>
      </c>
      <c r="H187" s="99">
        <v>0</v>
      </c>
      <c r="I187" s="46">
        <f t="shared" si="16"/>
        <v>0</v>
      </c>
      <c r="J187" s="91"/>
      <c r="K187" s="20">
        <v>50</v>
      </c>
      <c r="L187" s="72">
        <f t="shared" si="17"/>
        <v>0</v>
      </c>
      <c r="M187" s="17" t="s">
        <v>16</v>
      </c>
      <c r="N187" s="18">
        <v>0</v>
      </c>
      <c r="O187" s="23">
        <f t="shared" si="18"/>
        <v>0</v>
      </c>
      <c r="P187" s="19"/>
      <c r="Q187" s="43">
        <f t="shared" si="19"/>
        <v>0</v>
      </c>
    </row>
    <row r="188" spans="1:17" ht="24.6" hidden="1" x14ac:dyDescent="0.65">
      <c r="A188" s="10">
        <v>184</v>
      </c>
      <c r="B188" s="10"/>
      <c r="C188" s="19" t="s">
        <v>162</v>
      </c>
      <c r="D188" s="71">
        <f>+'9'!I188</f>
        <v>0</v>
      </c>
      <c r="E188" s="90">
        <v>0</v>
      </c>
      <c r="F188" s="46">
        <f t="shared" si="20"/>
        <v>0</v>
      </c>
      <c r="G188" s="101">
        <v>0</v>
      </c>
      <c r="H188" s="99">
        <v>0</v>
      </c>
      <c r="I188" s="46">
        <f t="shared" si="16"/>
        <v>0</v>
      </c>
      <c r="J188" s="91"/>
      <c r="K188" s="20">
        <v>120</v>
      </c>
      <c r="L188" s="72">
        <f t="shared" si="17"/>
        <v>0</v>
      </c>
      <c r="M188" s="17" t="s">
        <v>16</v>
      </c>
      <c r="N188" s="18">
        <v>0</v>
      </c>
      <c r="O188" s="23">
        <f t="shared" si="18"/>
        <v>0</v>
      </c>
      <c r="P188" s="19"/>
      <c r="Q188" s="43">
        <f t="shared" si="19"/>
        <v>0</v>
      </c>
    </row>
    <row r="189" spans="1:17" ht="24.6" hidden="1" x14ac:dyDescent="0.65">
      <c r="A189" s="10">
        <v>185</v>
      </c>
      <c r="B189" s="10"/>
      <c r="C189" s="19" t="s">
        <v>163</v>
      </c>
      <c r="D189" s="71">
        <f>+'9'!I189</f>
        <v>0</v>
      </c>
      <c r="E189" s="90">
        <v>0</v>
      </c>
      <c r="F189" s="46">
        <f t="shared" si="20"/>
        <v>0</v>
      </c>
      <c r="G189" s="101">
        <v>0</v>
      </c>
      <c r="H189" s="99">
        <v>0</v>
      </c>
      <c r="I189" s="46">
        <f t="shared" si="16"/>
        <v>0</v>
      </c>
      <c r="J189" s="91"/>
      <c r="K189" s="20">
        <v>120</v>
      </c>
      <c r="L189" s="72">
        <f t="shared" si="17"/>
        <v>0</v>
      </c>
      <c r="M189" s="17" t="s">
        <v>16</v>
      </c>
      <c r="N189" s="18">
        <v>0</v>
      </c>
      <c r="O189" s="23">
        <f t="shared" si="18"/>
        <v>0</v>
      </c>
      <c r="P189" s="19"/>
      <c r="Q189" s="43">
        <f t="shared" si="19"/>
        <v>0</v>
      </c>
    </row>
    <row r="190" spans="1:17" ht="24.6" hidden="1" x14ac:dyDescent="0.65">
      <c r="A190" s="10">
        <v>186</v>
      </c>
      <c r="B190" s="10"/>
      <c r="C190" s="19" t="s">
        <v>154</v>
      </c>
      <c r="D190" s="71">
        <f>+'9'!I190</f>
        <v>0</v>
      </c>
      <c r="E190" s="90">
        <v>0</v>
      </c>
      <c r="F190" s="46">
        <f t="shared" si="20"/>
        <v>0</v>
      </c>
      <c r="G190" s="101">
        <v>0</v>
      </c>
      <c r="H190" s="99">
        <v>0</v>
      </c>
      <c r="I190" s="46">
        <f t="shared" si="16"/>
        <v>0</v>
      </c>
      <c r="J190" s="91"/>
      <c r="K190" s="20">
        <v>120</v>
      </c>
      <c r="L190" s="72">
        <f t="shared" si="17"/>
        <v>0</v>
      </c>
      <c r="M190" s="17" t="s">
        <v>16</v>
      </c>
      <c r="N190" s="18">
        <v>0</v>
      </c>
      <c r="O190" s="23">
        <f t="shared" si="18"/>
        <v>0</v>
      </c>
      <c r="P190" s="19"/>
      <c r="Q190" s="43">
        <f t="shared" si="19"/>
        <v>0</v>
      </c>
    </row>
    <row r="191" spans="1:17" ht="24.6" hidden="1" x14ac:dyDescent="0.65">
      <c r="A191" s="10">
        <v>187</v>
      </c>
      <c r="B191" s="10"/>
      <c r="C191" s="19" t="s">
        <v>155</v>
      </c>
      <c r="D191" s="71">
        <f>+'9'!I191</f>
        <v>0</v>
      </c>
      <c r="E191" s="90">
        <v>0</v>
      </c>
      <c r="F191" s="46">
        <f t="shared" si="20"/>
        <v>0</v>
      </c>
      <c r="G191" s="101">
        <v>0</v>
      </c>
      <c r="H191" s="99">
        <v>0</v>
      </c>
      <c r="I191" s="46">
        <f t="shared" si="16"/>
        <v>0</v>
      </c>
      <c r="J191" s="91"/>
      <c r="K191" s="20">
        <v>120</v>
      </c>
      <c r="L191" s="72">
        <f t="shared" si="17"/>
        <v>0</v>
      </c>
      <c r="M191" s="17" t="s">
        <v>16</v>
      </c>
      <c r="N191" s="18">
        <v>0</v>
      </c>
      <c r="O191" s="23">
        <f t="shared" si="18"/>
        <v>0</v>
      </c>
      <c r="P191" s="19"/>
      <c r="Q191" s="43">
        <f t="shared" si="19"/>
        <v>0</v>
      </c>
    </row>
    <row r="192" spans="1:17" ht="24.6" hidden="1" x14ac:dyDescent="0.65">
      <c r="A192" s="10">
        <v>188</v>
      </c>
      <c r="B192" s="10"/>
      <c r="C192" s="19" t="s">
        <v>164</v>
      </c>
      <c r="D192" s="71">
        <f>+'9'!I192</f>
        <v>0</v>
      </c>
      <c r="E192" s="90">
        <v>0</v>
      </c>
      <c r="F192" s="46">
        <f t="shared" si="20"/>
        <v>0</v>
      </c>
      <c r="G192" s="101">
        <v>0</v>
      </c>
      <c r="H192" s="99">
        <v>0</v>
      </c>
      <c r="I192" s="46">
        <f t="shared" si="16"/>
        <v>0</v>
      </c>
      <c r="J192" s="91"/>
      <c r="K192" s="20">
        <v>120</v>
      </c>
      <c r="L192" s="72">
        <f t="shared" si="17"/>
        <v>0</v>
      </c>
      <c r="M192" s="17" t="s">
        <v>16</v>
      </c>
      <c r="N192" s="18">
        <v>0</v>
      </c>
      <c r="O192" s="23">
        <f t="shared" si="18"/>
        <v>0</v>
      </c>
      <c r="P192" s="19"/>
      <c r="Q192" s="43">
        <f t="shared" si="19"/>
        <v>0</v>
      </c>
    </row>
    <row r="193" spans="1:30" ht="24.6" hidden="1" x14ac:dyDescent="0.65">
      <c r="A193" s="10">
        <v>189</v>
      </c>
      <c r="B193" s="10"/>
      <c r="C193" s="19" t="s">
        <v>165</v>
      </c>
      <c r="D193" s="71">
        <f>+'9'!I193</f>
        <v>0</v>
      </c>
      <c r="E193" s="90">
        <v>0</v>
      </c>
      <c r="F193" s="46">
        <f t="shared" si="20"/>
        <v>0</v>
      </c>
      <c r="G193" s="101">
        <v>0</v>
      </c>
      <c r="H193" s="99">
        <v>0</v>
      </c>
      <c r="I193" s="46">
        <f t="shared" si="16"/>
        <v>0</v>
      </c>
      <c r="J193" s="91"/>
      <c r="K193" s="20">
        <v>120</v>
      </c>
      <c r="L193" s="72">
        <f t="shared" si="17"/>
        <v>0</v>
      </c>
      <c r="M193" s="17" t="s">
        <v>16</v>
      </c>
      <c r="N193" s="18">
        <v>0</v>
      </c>
      <c r="O193" s="23">
        <f t="shared" si="18"/>
        <v>0</v>
      </c>
      <c r="P193" s="19"/>
      <c r="Q193" s="43">
        <f t="shared" si="19"/>
        <v>0</v>
      </c>
    </row>
    <row r="194" spans="1:30" ht="24.6" hidden="1" x14ac:dyDescent="0.65">
      <c r="A194" s="10">
        <v>190</v>
      </c>
      <c r="B194" s="10" t="s">
        <v>495</v>
      </c>
      <c r="C194" s="19" t="s">
        <v>247</v>
      </c>
      <c r="D194" s="71">
        <f>+'9'!I194</f>
        <v>0</v>
      </c>
      <c r="E194" s="90">
        <v>4</v>
      </c>
      <c r="F194" s="46">
        <f t="shared" si="20"/>
        <v>4</v>
      </c>
      <c r="G194" s="101">
        <v>0</v>
      </c>
      <c r="H194" s="99">
        <v>0</v>
      </c>
      <c r="I194" s="46">
        <f t="shared" si="16"/>
        <v>4</v>
      </c>
      <c r="J194" s="91"/>
      <c r="K194" s="20">
        <v>150</v>
      </c>
      <c r="L194" s="72">
        <f t="shared" si="17"/>
        <v>0</v>
      </c>
      <c r="M194" s="17" t="s">
        <v>16</v>
      </c>
      <c r="N194" s="18">
        <v>0</v>
      </c>
      <c r="O194" s="23">
        <f t="shared" si="18"/>
        <v>0</v>
      </c>
      <c r="P194" s="19"/>
      <c r="Q194" s="43">
        <f t="shared" si="19"/>
        <v>0</v>
      </c>
    </row>
    <row r="195" spans="1:30" ht="24.6" hidden="1" x14ac:dyDescent="0.65">
      <c r="A195" s="10">
        <v>191</v>
      </c>
      <c r="B195" s="10"/>
      <c r="C195" s="19" t="s">
        <v>248</v>
      </c>
      <c r="D195" s="71">
        <f>+'9'!I195</f>
        <v>0</v>
      </c>
      <c r="E195" s="90">
        <v>5</v>
      </c>
      <c r="F195" s="46">
        <f t="shared" si="20"/>
        <v>5</v>
      </c>
      <c r="G195" s="101">
        <v>0</v>
      </c>
      <c r="H195" s="99">
        <v>0</v>
      </c>
      <c r="I195" s="46">
        <f t="shared" si="16"/>
        <v>5</v>
      </c>
      <c r="J195" s="91"/>
      <c r="K195" s="20">
        <v>150</v>
      </c>
      <c r="L195" s="72">
        <f t="shared" si="17"/>
        <v>0</v>
      </c>
      <c r="M195" s="17" t="s">
        <v>16</v>
      </c>
      <c r="N195" s="18">
        <v>0</v>
      </c>
      <c r="O195" s="23">
        <f t="shared" si="18"/>
        <v>0</v>
      </c>
      <c r="P195" s="19"/>
      <c r="Q195" s="43">
        <f t="shared" si="19"/>
        <v>0</v>
      </c>
    </row>
    <row r="196" spans="1:30" ht="24.6" hidden="1" x14ac:dyDescent="0.65">
      <c r="A196" s="10">
        <v>192</v>
      </c>
      <c r="B196" s="10"/>
      <c r="C196" s="19" t="s">
        <v>249</v>
      </c>
      <c r="D196" s="71">
        <f>+'9'!I196</f>
        <v>0</v>
      </c>
      <c r="E196" s="90">
        <v>3</v>
      </c>
      <c r="F196" s="46">
        <f t="shared" si="20"/>
        <v>3</v>
      </c>
      <c r="G196" s="101">
        <v>0</v>
      </c>
      <c r="H196" s="99">
        <v>0</v>
      </c>
      <c r="I196" s="46">
        <f t="shared" si="16"/>
        <v>3</v>
      </c>
      <c r="J196" s="91"/>
      <c r="K196" s="20">
        <v>150</v>
      </c>
      <c r="L196" s="72">
        <f t="shared" si="17"/>
        <v>0</v>
      </c>
      <c r="M196" s="17" t="s">
        <v>16</v>
      </c>
      <c r="N196" s="18">
        <v>0</v>
      </c>
      <c r="O196" s="23">
        <f t="shared" si="18"/>
        <v>0</v>
      </c>
      <c r="P196" s="19"/>
      <c r="Q196" s="43">
        <f t="shared" si="19"/>
        <v>0</v>
      </c>
    </row>
    <row r="197" spans="1:30" ht="24.6" hidden="1" x14ac:dyDescent="0.65">
      <c r="A197" s="10">
        <v>193</v>
      </c>
      <c r="B197" s="10"/>
      <c r="C197" s="19" t="s">
        <v>250</v>
      </c>
      <c r="D197" s="71">
        <f>+'9'!I197</f>
        <v>0</v>
      </c>
      <c r="E197" s="90">
        <v>5</v>
      </c>
      <c r="F197" s="46">
        <f t="shared" si="20"/>
        <v>5</v>
      </c>
      <c r="G197" s="101">
        <v>0</v>
      </c>
      <c r="H197" s="99">
        <v>0</v>
      </c>
      <c r="I197" s="46">
        <f t="shared" si="16"/>
        <v>5</v>
      </c>
      <c r="J197" s="91"/>
      <c r="K197" s="20">
        <v>150</v>
      </c>
      <c r="L197" s="72">
        <f t="shared" si="17"/>
        <v>0</v>
      </c>
      <c r="M197" s="17" t="s">
        <v>16</v>
      </c>
      <c r="N197" s="18">
        <v>0</v>
      </c>
      <c r="O197" s="23">
        <f t="shared" si="18"/>
        <v>0</v>
      </c>
      <c r="P197" s="19"/>
      <c r="Q197" s="43">
        <f t="shared" si="19"/>
        <v>0</v>
      </c>
    </row>
    <row r="198" spans="1:30" ht="24.6" hidden="1" x14ac:dyDescent="0.65">
      <c r="A198" s="10">
        <v>194</v>
      </c>
      <c r="B198" s="10"/>
      <c r="C198" s="19" t="s">
        <v>166</v>
      </c>
      <c r="D198" s="71">
        <f>+'9'!I198</f>
        <v>0</v>
      </c>
      <c r="E198" s="90">
        <v>0</v>
      </c>
      <c r="F198" s="46">
        <f t="shared" si="20"/>
        <v>0</v>
      </c>
      <c r="G198" s="101">
        <v>0</v>
      </c>
      <c r="H198" s="99">
        <v>0</v>
      </c>
      <c r="I198" s="46">
        <f t="shared" si="16"/>
        <v>0</v>
      </c>
      <c r="J198" s="91"/>
      <c r="K198" s="20">
        <v>185</v>
      </c>
      <c r="L198" s="72">
        <f t="shared" si="17"/>
        <v>0</v>
      </c>
      <c r="M198" s="17" t="s">
        <v>16</v>
      </c>
      <c r="N198" s="18">
        <v>0</v>
      </c>
      <c r="O198" s="23">
        <f t="shared" si="18"/>
        <v>0</v>
      </c>
      <c r="P198" s="19"/>
      <c r="Q198" s="43">
        <f t="shared" si="19"/>
        <v>0</v>
      </c>
    </row>
    <row r="199" spans="1:30" ht="24.6" hidden="1" x14ac:dyDescent="0.65">
      <c r="A199" s="10">
        <v>195</v>
      </c>
      <c r="B199" s="10"/>
      <c r="C199" s="19" t="s">
        <v>167</v>
      </c>
      <c r="D199" s="71">
        <f>+'9'!I199</f>
        <v>0</v>
      </c>
      <c r="E199" s="90">
        <v>0</v>
      </c>
      <c r="F199" s="46">
        <f t="shared" si="20"/>
        <v>0</v>
      </c>
      <c r="G199" s="101">
        <v>0</v>
      </c>
      <c r="H199" s="99">
        <v>0</v>
      </c>
      <c r="I199" s="46">
        <f t="shared" si="16"/>
        <v>0</v>
      </c>
      <c r="J199" s="91"/>
      <c r="K199" s="20">
        <v>185</v>
      </c>
      <c r="L199" s="72">
        <f t="shared" si="17"/>
        <v>0</v>
      </c>
      <c r="M199" s="17" t="s">
        <v>16</v>
      </c>
      <c r="N199" s="18">
        <v>0</v>
      </c>
      <c r="O199" s="23">
        <f t="shared" si="18"/>
        <v>0</v>
      </c>
      <c r="P199" s="19"/>
      <c r="Q199" s="43">
        <f t="shared" si="19"/>
        <v>0</v>
      </c>
    </row>
    <row r="200" spans="1:30" ht="24.6" hidden="1" x14ac:dyDescent="0.65">
      <c r="A200" s="10">
        <v>196</v>
      </c>
      <c r="B200" s="10"/>
      <c r="C200" s="19" t="s">
        <v>168</v>
      </c>
      <c r="D200" s="71">
        <f>+'9'!I200</f>
        <v>0</v>
      </c>
      <c r="E200" s="90">
        <v>0</v>
      </c>
      <c r="F200" s="46">
        <f t="shared" si="20"/>
        <v>0</v>
      </c>
      <c r="G200" s="101">
        <v>0</v>
      </c>
      <c r="H200" s="99">
        <v>0</v>
      </c>
      <c r="I200" s="46">
        <f t="shared" si="16"/>
        <v>0</v>
      </c>
      <c r="J200" s="91"/>
      <c r="K200" s="20">
        <v>185</v>
      </c>
      <c r="L200" s="72">
        <f t="shared" si="17"/>
        <v>0</v>
      </c>
      <c r="M200" s="17" t="s">
        <v>16</v>
      </c>
      <c r="N200" s="18">
        <v>0</v>
      </c>
      <c r="O200" s="23">
        <f t="shared" si="18"/>
        <v>0</v>
      </c>
      <c r="P200" s="19"/>
      <c r="Q200" s="43">
        <f t="shared" si="19"/>
        <v>0</v>
      </c>
    </row>
    <row r="201" spans="1:30" ht="24.6" hidden="1" x14ac:dyDescent="0.65">
      <c r="A201" s="10">
        <v>197</v>
      </c>
      <c r="B201" s="10"/>
      <c r="C201" s="19" t="s">
        <v>169</v>
      </c>
      <c r="D201" s="71">
        <f>+'9'!I201</f>
        <v>0</v>
      </c>
      <c r="E201" s="90">
        <v>0</v>
      </c>
      <c r="F201" s="46">
        <f t="shared" si="20"/>
        <v>0</v>
      </c>
      <c r="G201" s="101">
        <v>0</v>
      </c>
      <c r="H201" s="99">
        <v>0</v>
      </c>
      <c r="I201" s="46">
        <f t="shared" ref="I201:I263" si="21">+F201-G201-J201-H201</f>
        <v>0</v>
      </c>
      <c r="J201" s="91"/>
      <c r="K201" s="20">
        <v>185</v>
      </c>
      <c r="L201" s="72">
        <f t="shared" si="17"/>
        <v>0</v>
      </c>
      <c r="M201" s="17" t="s">
        <v>16</v>
      </c>
      <c r="N201" s="18">
        <v>0</v>
      </c>
      <c r="O201" s="23">
        <f t="shared" si="18"/>
        <v>0</v>
      </c>
      <c r="P201" s="19"/>
      <c r="Q201" s="43">
        <f t="shared" si="19"/>
        <v>0</v>
      </c>
      <c r="AD201" s="29"/>
    </row>
    <row r="202" spans="1:30" ht="24.6" hidden="1" x14ac:dyDescent="0.65">
      <c r="A202" s="10">
        <v>198</v>
      </c>
      <c r="B202" s="10"/>
      <c r="C202" s="19" t="s">
        <v>168</v>
      </c>
      <c r="D202" s="71">
        <f>+'9'!I202</f>
        <v>0</v>
      </c>
      <c r="E202" s="90">
        <v>0</v>
      </c>
      <c r="F202" s="46">
        <f t="shared" si="20"/>
        <v>0</v>
      </c>
      <c r="G202" s="101">
        <v>0</v>
      </c>
      <c r="H202" s="99">
        <v>0</v>
      </c>
      <c r="I202" s="46">
        <f t="shared" si="21"/>
        <v>0</v>
      </c>
      <c r="J202" s="91"/>
      <c r="K202" s="20">
        <v>185</v>
      </c>
      <c r="L202" s="72">
        <f t="shared" ref="L202:L263" si="22">+K202*J202</f>
        <v>0</v>
      </c>
      <c r="M202" s="17" t="s">
        <v>16</v>
      </c>
      <c r="N202" s="18">
        <v>0</v>
      </c>
      <c r="O202" s="23">
        <f t="shared" ref="O202:O263" si="23">SUM(L202-N202)</f>
        <v>0</v>
      </c>
      <c r="P202" s="19"/>
      <c r="Q202" s="43">
        <f t="shared" ref="Q202:Q263" si="24">+L202*P202</f>
        <v>0</v>
      </c>
      <c r="AD202" s="29"/>
    </row>
    <row r="203" spans="1:30" ht="24.6" hidden="1" x14ac:dyDescent="0.65">
      <c r="A203" s="10">
        <v>199</v>
      </c>
      <c r="B203" s="10"/>
      <c r="C203" s="19" t="s">
        <v>169</v>
      </c>
      <c r="D203" s="71">
        <f>+'9'!I203</f>
        <v>0</v>
      </c>
      <c r="E203" s="90">
        <v>0</v>
      </c>
      <c r="F203" s="46">
        <f t="shared" si="20"/>
        <v>0</v>
      </c>
      <c r="G203" s="101">
        <v>0</v>
      </c>
      <c r="H203" s="99">
        <v>0</v>
      </c>
      <c r="I203" s="46">
        <f t="shared" si="21"/>
        <v>0</v>
      </c>
      <c r="J203" s="91"/>
      <c r="K203" s="20">
        <v>185</v>
      </c>
      <c r="L203" s="72">
        <f t="shared" si="22"/>
        <v>0</v>
      </c>
      <c r="M203" s="17" t="s">
        <v>16</v>
      </c>
      <c r="N203" s="18">
        <v>0</v>
      </c>
      <c r="O203" s="23">
        <f t="shared" si="23"/>
        <v>0</v>
      </c>
      <c r="P203" s="19"/>
      <c r="Q203" s="43">
        <f t="shared" si="24"/>
        <v>0</v>
      </c>
    </row>
    <row r="204" spans="1:30" ht="24.6" hidden="1" x14ac:dyDescent="0.65">
      <c r="A204" s="10">
        <v>200</v>
      </c>
      <c r="B204" s="10"/>
      <c r="C204" s="19" t="s">
        <v>170</v>
      </c>
      <c r="D204" s="71">
        <f>+'9'!I204</f>
        <v>0</v>
      </c>
      <c r="E204" s="90">
        <v>0</v>
      </c>
      <c r="F204" s="46">
        <f t="shared" si="20"/>
        <v>0</v>
      </c>
      <c r="G204" s="101">
        <v>0</v>
      </c>
      <c r="H204" s="99">
        <v>0</v>
      </c>
      <c r="I204" s="46">
        <f t="shared" si="21"/>
        <v>0</v>
      </c>
      <c r="J204" s="91"/>
      <c r="K204" s="20">
        <v>135</v>
      </c>
      <c r="L204" s="72">
        <f t="shared" si="22"/>
        <v>0</v>
      </c>
      <c r="M204" s="17" t="s">
        <v>16</v>
      </c>
      <c r="N204" s="18">
        <v>0</v>
      </c>
      <c r="O204" s="23">
        <f t="shared" si="23"/>
        <v>0</v>
      </c>
      <c r="P204" s="19"/>
      <c r="Q204" s="43">
        <f t="shared" si="24"/>
        <v>0</v>
      </c>
    </row>
    <row r="205" spans="1:30" ht="24.6" hidden="1" x14ac:dyDescent="0.65">
      <c r="A205" s="10">
        <v>201</v>
      </c>
      <c r="B205" s="10"/>
      <c r="C205" s="19" t="s">
        <v>115</v>
      </c>
      <c r="D205" s="71">
        <f>+'9'!I205</f>
        <v>0</v>
      </c>
      <c r="E205" s="90">
        <v>0</v>
      </c>
      <c r="F205" s="46">
        <f t="shared" si="20"/>
        <v>0</v>
      </c>
      <c r="G205" s="101">
        <v>0</v>
      </c>
      <c r="H205" s="99">
        <v>0</v>
      </c>
      <c r="I205" s="46">
        <f t="shared" si="21"/>
        <v>0</v>
      </c>
      <c r="J205" s="91"/>
      <c r="K205" s="20">
        <v>100</v>
      </c>
      <c r="L205" s="72">
        <f t="shared" si="22"/>
        <v>0</v>
      </c>
      <c r="M205" s="17" t="s">
        <v>16</v>
      </c>
      <c r="N205" s="18">
        <v>0</v>
      </c>
      <c r="O205" s="23">
        <f t="shared" si="23"/>
        <v>0</v>
      </c>
      <c r="P205" s="19"/>
      <c r="Q205" s="43">
        <f t="shared" si="24"/>
        <v>0</v>
      </c>
    </row>
    <row r="206" spans="1:30" ht="24.6" hidden="1" x14ac:dyDescent="0.65">
      <c r="A206" s="10">
        <v>202</v>
      </c>
      <c r="B206" s="10" t="s">
        <v>551</v>
      </c>
      <c r="C206" s="19" t="s">
        <v>171</v>
      </c>
      <c r="D206" s="71">
        <f>+'9'!I206</f>
        <v>0</v>
      </c>
      <c r="E206" s="90">
        <v>0</v>
      </c>
      <c r="F206" s="46">
        <f t="shared" si="20"/>
        <v>0</v>
      </c>
      <c r="G206" s="101">
        <v>0</v>
      </c>
      <c r="H206" s="99">
        <v>0</v>
      </c>
      <c r="I206" s="46">
        <f t="shared" si="21"/>
        <v>0</v>
      </c>
      <c r="J206" s="91"/>
      <c r="K206" s="20">
        <v>90</v>
      </c>
      <c r="L206" s="72">
        <f t="shared" si="22"/>
        <v>0</v>
      </c>
      <c r="M206" s="17" t="s">
        <v>16</v>
      </c>
      <c r="N206" s="18">
        <v>0</v>
      </c>
      <c r="O206" s="23">
        <f t="shared" si="23"/>
        <v>0</v>
      </c>
      <c r="P206" s="19"/>
      <c r="Q206" s="43">
        <f t="shared" si="24"/>
        <v>0</v>
      </c>
    </row>
    <row r="207" spans="1:30" ht="24.6" hidden="1" x14ac:dyDescent="0.65">
      <c r="A207" s="10">
        <v>203</v>
      </c>
      <c r="B207" s="10" t="s">
        <v>548</v>
      </c>
      <c r="C207" s="19" t="s">
        <v>172</v>
      </c>
      <c r="D207" s="71">
        <f>+'9'!I207</f>
        <v>0</v>
      </c>
      <c r="E207" s="90">
        <v>0</v>
      </c>
      <c r="F207" s="46">
        <f t="shared" si="20"/>
        <v>0</v>
      </c>
      <c r="G207" s="101">
        <v>0</v>
      </c>
      <c r="H207" s="99">
        <v>0</v>
      </c>
      <c r="I207" s="46">
        <f t="shared" si="21"/>
        <v>0</v>
      </c>
      <c r="J207" s="91"/>
      <c r="K207" s="20">
        <v>90</v>
      </c>
      <c r="L207" s="72">
        <f t="shared" si="22"/>
        <v>0</v>
      </c>
      <c r="M207" s="17" t="s">
        <v>16</v>
      </c>
      <c r="N207" s="18">
        <v>0</v>
      </c>
      <c r="O207" s="23">
        <f t="shared" si="23"/>
        <v>0</v>
      </c>
      <c r="P207" s="19"/>
      <c r="Q207" s="43">
        <f t="shared" si="24"/>
        <v>0</v>
      </c>
    </row>
    <row r="208" spans="1:30" ht="24.6" hidden="1" x14ac:dyDescent="0.65">
      <c r="A208" s="10">
        <v>204</v>
      </c>
      <c r="B208" s="10" t="s">
        <v>549</v>
      </c>
      <c r="C208" s="19" t="s">
        <v>173</v>
      </c>
      <c r="D208" s="71">
        <f>+'9'!I208</f>
        <v>0</v>
      </c>
      <c r="E208" s="90">
        <v>0</v>
      </c>
      <c r="F208" s="46">
        <f t="shared" si="20"/>
        <v>0</v>
      </c>
      <c r="G208" s="101">
        <v>0</v>
      </c>
      <c r="H208" s="99">
        <v>0</v>
      </c>
      <c r="I208" s="46">
        <f t="shared" si="21"/>
        <v>0</v>
      </c>
      <c r="J208" s="91"/>
      <c r="K208" s="20">
        <v>90</v>
      </c>
      <c r="L208" s="72">
        <f t="shared" si="22"/>
        <v>0</v>
      </c>
      <c r="M208" s="17" t="s">
        <v>16</v>
      </c>
      <c r="N208" s="18">
        <v>0</v>
      </c>
      <c r="O208" s="23">
        <f t="shared" si="23"/>
        <v>0</v>
      </c>
      <c r="P208" s="19"/>
      <c r="Q208" s="43">
        <f t="shared" si="24"/>
        <v>0</v>
      </c>
    </row>
    <row r="209" spans="1:17" ht="24.6" hidden="1" x14ac:dyDescent="0.65">
      <c r="A209" s="10">
        <v>205</v>
      </c>
      <c r="B209" s="10" t="s">
        <v>550</v>
      </c>
      <c r="C209" s="19" t="s">
        <v>174</v>
      </c>
      <c r="D209" s="71">
        <f>+'9'!I209</f>
        <v>0</v>
      </c>
      <c r="E209" s="90">
        <v>0</v>
      </c>
      <c r="F209" s="46">
        <f t="shared" si="20"/>
        <v>0</v>
      </c>
      <c r="G209" s="101">
        <v>0</v>
      </c>
      <c r="H209" s="99">
        <v>0</v>
      </c>
      <c r="I209" s="46">
        <f t="shared" si="21"/>
        <v>0</v>
      </c>
      <c r="J209" s="91"/>
      <c r="K209" s="20">
        <v>90</v>
      </c>
      <c r="L209" s="72">
        <f t="shared" si="22"/>
        <v>0</v>
      </c>
      <c r="M209" s="17" t="s">
        <v>16</v>
      </c>
      <c r="N209" s="18">
        <v>0</v>
      </c>
      <c r="O209" s="23">
        <f t="shared" si="23"/>
        <v>0</v>
      </c>
      <c r="P209" s="19"/>
      <c r="Q209" s="43">
        <f t="shared" si="24"/>
        <v>0</v>
      </c>
    </row>
    <row r="210" spans="1:17" ht="24.6" hidden="1" x14ac:dyDescent="0.65">
      <c r="A210" s="10">
        <v>206</v>
      </c>
      <c r="B210" s="10"/>
      <c r="C210" s="19" t="s">
        <v>368</v>
      </c>
      <c r="D210" s="71">
        <f>+'9'!I210</f>
        <v>0</v>
      </c>
      <c r="E210" s="90">
        <v>0</v>
      </c>
      <c r="F210" s="46">
        <f t="shared" si="20"/>
        <v>0</v>
      </c>
      <c r="G210" s="101">
        <v>0</v>
      </c>
      <c r="H210" s="99">
        <v>0</v>
      </c>
      <c r="I210" s="46">
        <f t="shared" si="21"/>
        <v>0</v>
      </c>
      <c r="J210" s="91"/>
      <c r="K210" s="20">
        <v>50</v>
      </c>
      <c r="L210" s="72">
        <f t="shared" si="22"/>
        <v>0</v>
      </c>
      <c r="M210" s="17" t="s">
        <v>16</v>
      </c>
      <c r="N210" s="18">
        <v>0</v>
      </c>
      <c r="O210" s="23">
        <f t="shared" si="23"/>
        <v>0</v>
      </c>
      <c r="P210" s="19"/>
      <c r="Q210" s="43">
        <f t="shared" si="24"/>
        <v>0</v>
      </c>
    </row>
    <row r="211" spans="1:17" ht="24.6" hidden="1" x14ac:dyDescent="0.65">
      <c r="A211" s="10">
        <v>207</v>
      </c>
      <c r="B211" s="10"/>
      <c r="C211" s="19" t="s">
        <v>179</v>
      </c>
      <c r="D211" s="71">
        <f>+'9'!I211</f>
        <v>0</v>
      </c>
      <c r="E211" s="90">
        <v>0</v>
      </c>
      <c r="F211" s="46">
        <f t="shared" si="20"/>
        <v>0</v>
      </c>
      <c r="G211" s="101">
        <v>0</v>
      </c>
      <c r="H211" s="99">
        <v>0</v>
      </c>
      <c r="I211" s="46">
        <f t="shared" si="21"/>
        <v>0</v>
      </c>
      <c r="J211" s="91"/>
      <c r="K211" s="20">
        <v>50</v>
      </c>
      <c r="L211" s="72">
        <f t="shared" si="22"/>
        <v>0</v>
      </c>
      <c r="M211" s="17" t="s">
        <v>16</v>
      </c>
      <c r="N211" s="18">
        <v>0</v>
      </c>
      <c r="O211" s="23">
        <f t="shared" si="23"/>
        <v>0</v>
      </c>
      <c r="P211" s="19"/>
      <c r="Q211" s="43">
        <f t="shared" si="24"/>
        <v>0</v>
      </c>
    </row>
    <row r="212" spans="1:17" ht="24.6" hidden="1" x14ac:dyDescent="0.65">
      <c r="A212" s="10">
        <v>208</v>
      </c>
      <c r="B212" s="10"/>
      <c r="C212" s="19" t="s">
        <v>180</v>
      </c>
      <c r="D212" s="71">
        <f>+'9'!I212</f>
        <v>11</v>
      </c>
      <c r="E212" s="90">
        <v>0</v>
      </c>
      <c r="F212" s="46">
        <f t="shared" ref="F212:F271" si="25">D212+E212</f>
        <v>11</v>
      </c>
      <c r="G212" s="101">
        <v>0</v>
      </c>
      <c r="H212" s="99">
        <v>0</v>
      </c>
      <c r="I212" s="46">
        <f t="shared" si="21"/>
        <v>11</v>
      </c>
      <c r="J212" s="91"/>
      <c r="K212" s="20">
        <v>55</v>
      </c>
      <c r="L212" s="72">
        <f t="shared" si="22"/>
        <v>0</v>
      </c>
      <c r="M212" s="17" t="s">
        <v>16</v>
      </c>
      <c r="N212" s="18">
        <v>0</v>
      </c>
      <c r="O212" s="23">
        <f t="shared" si="23"/>
        <v>0</v>
      </c>
      <c r="P212" s="19"/>
      <c r="Q212" s="43">
        <f t="shared" si="24"/>
        <v>0</v>
      </c>
    </row>
    <row r="213" spans="1:17" ht="24.6" hidden="1" x14ac:dyDescent="0.65">
      <c r="A213" s="10">
        <v>209</v>
      </c>
      <c r="B213" s="10"/>
      <c r="C213" s="19" t="s">
        <v>181</v>
      </c>
      <c r="D213" s="71">
        <f>+'9'!I213</f>
        <v>7</v>
      </c>
      <c r="E213" s="90">
        <v>0</v>
      </c>
      <c r="F213" s="46">
        <f t="shared" si="25"/>
        <v>7</v>
      </c>
      <c r="G213" s="101">
        <v>0</v>
      </c>
      <c r="H213" s="99">
        <v>0</v>
      </c>
      <c r="I213" s="46">
        <f t="shared" si="21"/>
        <v>7</v>
      </c>
      <c r="J213" s="91"/>
      <c r="K213" s="20">
        <v>85</v>
      </c>
      <c r="L213" s="72">
        <f t="shared" si="22"/>
        <v>0</v>
      </c>
      <c r="M213" s="17" t="s">
        <v>16</v>
      </c>
      <c r="N213" s="18">
        <v>0</v>
      </c>
      <c r="O213" s="23">
        <f t="shared" si="23"/>
        <v>0</v>
      </c>
      <c r="P213" s="19"/>
      <c r="Q213" s="43">
        <f t="shared" si="24"/>
        <v>0</v>
      </c>
    </row>
    <row r="214" spans="1:17" ht="24.6" hidden="1" x14ac:dyDescent="0.65">
      <c r="A214" s="10">
        <v>210</v>
      </c>
      <c r="B214" s="10"/>
      <c r="C214" s="19" t="s">
        <v>299</v>
      </c>
      <c r="D214" s="71">
        <f>+'9'!I214</f>
        <v>0</v>
      </c>
      <c r="E214" s="90">
        <v>0</v>
      </c>
      <c r="F214" s="46">
        <f t="shared" si="25"/>
        <v>0</v>
      </c>
      <c r="G214" s="101">
        <v>0</v>
      </c>
      <c r="H214" s="99">
        <v>0</v>
      </c>
      <c r="I214" s="46">
        <f t="shared" si="21"/>
        <v>0</v>
      </c>
      <c r="J214" s="91"/>
      <c r="K214" s="20">
        <v>55</v>
      </c>
      <c r="L214" s="72">
        <f t="shared" si="22"/>
        <v>0</v>
      </c>
      <c r="M214" s="17" t="s">
        <v>16</v>
      </c>
      <c r="N214" s="18">
        <v>0</v>
      </c>
      <c r="O214" s="23">
        <f t="shared" si="23"/>
        <v>0</v>
      </c>
      <c r="P214" s="19"/>
      <c r="Q214" s="43">
        <f t="shared" si="24"/>
        <v>0</v>
      </c>
    </row>
    <row r="215" spans="1:17" ht="24.6" hidden="1" x14ac:dyDescent="0.65">
      <c r="A215" s="10">
        <v>211</v>
      </c>
      <c r="B215" s="10"/>
      <c r="C215" s="19" t="s">
        <v>300</v>
      </c>
      <c r="D215" s="71">
        <f>+'9'!I215</f>
        <v>0</v>
      </c>
      <c r="E215" s="90">
        <v>0</v>
      </c>
      <c r="F215" s="46">
        <f t="shared" si="25"/>
        <v>0</v>
      </c>
      <c r="G215" s="101">
        <v>0</v>
      </c>
      <c r="H215" s="99">
        <v>0</v>
      </c>
      <c r="I215" s="46">
        <f t="shared" si="21"/>
        <v>0</v>
      </c>
      <c r="J215" s="91"/>
      <c r="K215" s="20">
        <v>55</v>
      </c>
      <c r="L215" s="72">
        <f t="shared" si="22"/>
        <v>0</v>
      </c>
      <c r="M215" s="17" t="s">
        <v>16</v>
      </c>
      <c r="N215" s="18">
        <v>0</v>
      </c>
      <c r="O215" s="23">
        <f t="shared" si="23"/>
        <v>0</v>
      </c>
      <c r="P215" s="19"/>
      <c r="Q215" s="43">
        <f t="shared" si="24"/>
        <v>0</v>
      </c>
    </row>
    <row r="216" spans="1:17" ht="24.6" hidden="1" x14ac:dyDescent="0.65">
      <c r="A216" s="10">
        <v>212</v>
      </c>
      <c r="B216" s="10"/>
      <c r="C216" s="19" t="s">
        <v>301</v>
      </c>
      <c r="D216" s="71">
        <f>+'9'!I216</f>
        <v>0</v>
      </c>
      <c r="E216" s="90">
        <v>0</v>
      </c>
      <c r="F216" s="46">
        <f t="shared" si="25"/>
        <v>0</v>
      </c>
      <c r="G216" s="101">
        <v>0</v>
      </c>
      <c r="H216" s="99">
        <v>0</v>
      </c>
      <c r="I216" s="46">
        <f t="shared" si="21"/>
        <v>0</v>
      </c>
      <c r="J216" s="91"/>
      <c r="K216" s="20">
        <v>55</v>
      </c>
      <c r="L216" s="72">
        <f t="shared" si="22"/>
        <v>0</v>
      </c>
      <c r="M216" s="17" t="s">
        <v>16</v>
      </c>
      <c r="N216" s="18">
        <v>0</v>
      </c>
      <c r="O216" s="23">
        <f t="shared" si="23"/>
        <v>0</v>
      </c>
      <c r="P216" s="19"/>
      <c r="Q216" s="43">
        <f t="shared" si="24"/>
        <v>0</v>
      </c>
    </row>
    <row r="217" spans="1:17" ht="24.6" hidden="1" x14ac:dyDescent="0.65">
      <c r="A217" s="10">
        <v>213</v>
      </c>
      <c r="B217" s="10"/>
      <c r="C217" s="19" t="s">
        <v>302</v>
      </c>
      <c r="D217" s="71">
        <f>+'9'!I217</f>
        <v>0</v>
      </c>
      <c r="E217" s="90">
        <v>0</v>
      </c>
      <c r="F217" s="46">
        <f t="shared" si="25"/>
        <v>0</v>
      </c>
      <c r="G217" s="101">
        <v>0</v>
      </c>
      <c r="H217" s="99">
        <v>0</v>
      </c>
      <c r="I217" s="46">
        <f t="shared" si="21"/>
        <v>0</v>
      </c>
      <c r="J217" s="91"/>
      <c r="K217" s="20">
        <v>55</v>
      </c>
      <c r="L217" s="72">
        <f t="shared" si="22"/>
        <v>0</v>
      </c>
      <c r="M217" s="17" t="s">
        <v>16</v>
      </c>
      <c r="N217" s="18">
        <v>0</v>
      </c>
      <c r="O217" s="23">
        <f t="shared" si="23"/>
        <v>0</v>
      </c>
      <c r="P217" s="19"/>
      <c r="Q217" s="43">
        <f t="shared" si="24"/>
        <v>0</v>
      </c>
    </row>
    <row r="218" spans="1:17" ht="24.6" hidden="1" x14ac:dyDescent="0.65">
      <c r="A218" s="10">
        <v>214</v>
      </c>
      <c r="B218" s="10"/>
      <c r="C218" s="19" t="s">
        <v>373</v>
      </c>
      <c r="D218" s="71">
        <f>+'9'!I218</f>
        <v>0</v>
      </c>
      <c r="E218" s="90">
        <v>0</v>
      </c>
      <c r="F218" s="46">
        <f t="shared" si="25"/>
        <v>0</v>
      </c>
      <c r="G218" s="101">
        <v>0</v>
      </c>
      <c r="H218" s="99">
        <v>0</v>
      </c>
      <c r="I218" s="46">
        <f t="shared" si="21"/>
        <v>0</v>
      </c>
      <c r="J218" s="91"/>
      <c r="K218" s="20">
        <v>40</v>
      </c>
      <c r="L218" s="72">
        <f t="shared" si="22"/>
        <v>0</v>
      </c>
      <c r="M218" s="17" t="s">
        <v>16</v>
      </c>
      <c r="N218" s="18">
        <v>0</v>
      </c>
      <c r="O218" s="23">
        <f t="shared" si="23"/>
        <v>0</v>
      </c>
      <c r="P218" s="19"/>
      <c r="Q218" s="43">
        <f t="shared" si="24"/>
        <v>0</v>
      </c>
    </row>
    <row r="219" spans="1:17" ht="24.6" hidden="1" x14ac:dyDescent="0.65">
      <c r="A219" s="10">
        <v>215</v>
      </c>
      <c r="B219" s="10"/>
      <c r="C219" s="19" t="s">
        <v>184</v>
      </c>
      <c r="D219" s="71">
        <f>+'9'!I219</f>
        <v>0</v>
      </c>
      <c r="E219" s="90">
        <v>0</v>
      </c>
      <c r="F219" s="46">
        <f t="shared" si="25"/>
        <v>0</v>
      </c>
      <c r="G219" s="101">
        <v>0</v>
      </c>
      <c r="H219" s="99">
        <v>0</v>
      </c>
      <c r="I219" s="46">
        <f t="shared" si="21"/>
        <v>0</v>
      </c>
      <c r="J219" s="91"/>
      <c r="K219" s="20">
        <v>120</v>
      </c>
      <c r="L219" s="72">
        <f t="shared" si="22"/>
        <v>0</v>
      </c>
      <c r="M219" s="17" t="s">
        <v>16</v>
      </c>
      <c r="N219" s="18">
        <v>0</v>
      </c>
      <c r="O219" s="23">
        <f t="shared" si="23"/>
        <v>0</v>
      </c>
      <c r="P219" s="19"/>
      <c r="Q219" s="43">
        <f t="shared" si="24"/>
        <v>0</v>
      </c>
    </row>
    <row r="220" spans="1:17" ht="24.6" hidden="1" x14ac:dyDescent="0.65">
      <c r="A220" s="10">
        <v>216</v>
      </c>
      <c r="B220" s="10"/>
      <c r="C220" s="19" t="s">
        <v>185</v>
      </c>
      <c r="D220" s="71">
        <f>+'9'!I220</f>
        <v>0</v>
      </c>
      <c r="E220" s="90">
        <v>0</v>
      </c>
      <c r="F220" s="46">
        <f t="shared" si="25"/>
        <v>0</v>
      </c>
      <c r="G220" s="101">
        <v>0</v>
      </c>
      <c r="H220" s="99">
        <v>0</v>
      </c>
      <c r="I220" s="46">
        <f t="shared" si="21"/>
        <v>0</v>
      </c>
      <c r="J220" s="91"/>
      <c r="K220" s="20">
        <v>120</v>
      </c>
      <c r="L220" s="72">
        <f t="shared" si="22"/>
        <v>0</v>
      </c>
      <c r="M220" s="17" t="s">
        <v>16</v>
      </c>
      <c r="N220" s="18">
        <v>0</v>
      </c>
      <c r="O220" s="23">
        <f t="shared" si="23"/>
        <v>0</v>
      </c>
      <c r="P220" s="19"/>
      <c r="Q220" s="43">
        <f t="shared" si="24"/>
        <v>0</v>
      </c>
    </row>
    <row r="221" spans="1:17" ht="24.6" hidden="1" x14ac:dyDescent="0.65">
      <c r="A221" s="10">
        <v>217</v>
      </c>
      <c r="B221" s="10"/>
      <c r="C221" s="19" t="s">
        <v>187</v>
      </c>
      <c r="D221" s="71">
        <f>+'9'!I221</f>
        <v>0</v>
      </c>
      <c r="E221" s="90">
        <v>0</v>
      </c>
      <c r="F221" s="46">
        <f t="shared" si="25"/>
        <v>0</v>
      </c>
      <c r="G221" s="101">
        <v>0</v>
      </c>
      <c r="H221" s="99">
        <v>0</v>
      </c>
      <c r="I221" s="46">
        <f t="shared" si="21"/>
        <v>0</v>
      </c>
      <c r="J221" s="91"/>
      <c r="K221" s="20">
        <v>50</v>
      </c>
      <c r="L221" s="72">
        <f t="shared" si="22"/>
        <v>0</v>
      </c>
      <c r="M221" s="17" t="s">
        <v>16</v>
      </c>
      <c r="N221" s="18">
        <v>0</v>
      </c>
      <c r="O221" s="23">
        <f t="shared" si="23"/>
        <v>0</v>
      </c>
      <c r="P221" s="19"/>
      <c r="Q221" s="43">
        <f t="shared" si="24"/>
        <v>0</v>
      </c>
    </row>
    <row r="222" spans="1:17" ht="24.6" hidden="1" x14ac:dyDescent="0.65">
      <c r="A222" s="10">
        <v>218</v>
      </c>
      <c r="B222" s="10" t="s">
        <v>527</v>
      </c>
      <c r="C222" s="19" t="s">
        <v>188</v>
      </c>
      <c r="D222" s="71">
        <f>+'9'!I222</f>
        <v>0</v>
      </c>
      <c r="E222" s="90">
        <v>0</v>
      </c>
      <c r="F222" s="46">
        <f t="shared" si="25"/>
        <v>0</v>
      </c>
      <c r="G222" s="101">
        <v>0</v>
      </c>
      <c r="H222" s="99">
        <v>0</v>
      </c>
      <c r="I222" s="46">
        <f t="shared" si="21"/>
        <v>0</v>
      </c>
      <c r="J222" s="91"/>
      <c r="K222" s="20">
        <v>50</v>
      </c>
      <c r="L222" s="72">
        <f t="shared" si="22"/>
        <v>0</v>
      </c>
      <c r="M222" s="17" t="s">
        <v>16</v>
      </c>
      <c r="N222" s="18">
        <v>0</v>
      </c>
      <c r="O222" s="23">
        <f t="shared" si="23"/>
        <v>0</v>
      </c>
      <c r="P222" s="19"/>
      <c r="Q222" s="43">
        <f t="shared" si="24"/>
        <v>0</v>
      </c>
    </row>
    <row r="223" spans="1:17" ht="24.6" hidden="1" x14ac:dyDescent="0.65">
      <c r="A223" s="10">
        <v>219</v>
      </c>
      <c r="B223" s="10" t="s">
        <v>524</v>
      </c>
      <c r="C223" s="19" t="s">
        <v>303</v>
      </c>
      <c r="D223" s="71">
        <f>+'9'!I223</f>
        <v>0</v>
      </c>
      <c r="E223" s="90">
        <v>0</v>
      </c>
      <c r="F223" s="46">
        <f t="shared" si="25"/>
        <v>0</v>
      </c>
      <c r="G223" s="101">
        <v>0</v>
      </c>
      <c r="H223" s="99">
        <v>0</v>
      </c>
      <c r="I223" s="46">
        <f t="shared" si="21"/>
        <v>0</v>
      </c>
      <c r="J223" s="91"/>
      <c r="K223" s="20">
        <v>120</v>
      </c>
      <c r="L223" s="72">
        <f t="shared" si="22"/>
        <v>0</v>
      </c>
      <c r="M223" s="17" t="s">
        <v>16</v>
      </c>
      <c r="N223" s="18">
        <v>0</v>
      </c>
      <c r="O223" s="23">
        <f t="shared" si="23"/>
        <v>0</v>
      </c>
      <c r="P223" s="19"/>
      <c r="Q223" s="43">
        <f t="shared" si="24"/>
        <v>0</v>
      </c>
    </row>
    <row r="224" spans="1:17" ht="24.6" hidden="1" x14ac:dyDescent="0.65">
      <c r="A224" s="10">
        <v>220</v>
      </c>
      <c r="B224" s="10"/>
      <c r="C224" s="19" t="s">
        <v>304</v>
      </c>
      <c r="D224" s="71">
        <f>+'9'!I224</f>
        <v>0</v>
      </c>
      <c r="E224" s="90">
        <v>0</v>
      </c>
      <c r="F224" s="46">
        <f t="shared" si="25"/>
        <v>0</v>
      </c>
      <c r="G224" s="101">
        <v>0</v>
      </c>
      <c r="H224" s="99">
        <v>0</v>
      </c>
      <c r="I224" s="46">
        <f t="shared" si="21"/>
        <v>0</v>
      </c>
      <c r="J224" s="91"/>
      <c r="K224" s="20">
        <v>25</v>
      </c>
      <c r="L224" s="72">
        <f t="shared" si="22"/>
        <v>0</v>
      </c>
      <c r="M224" s="17" t="s">
        <v>16</v>
      </c>
      <c r="N224" s="18">
        <v>0</v>
      </c>
      <c r="O224" s="23">
        <f t="shared" si="23"/>
        <v>0</v>
      </c>
      <c r="P224" s="19"/>
      <c r="Q224" s="43">
        <f t="shared" si="24"/>
        <v>0</v>
      </c>
    </row>
    <row r="225" spans="1:17" ht="24.6" hidden="1" x14ac:dyDescent="0.65">
      <c r="A225" s="10">
        <v>221</v>
      </c>
      <c r="B225" s="10"/>
      <c r="C225" s="19" t="s">
        <v>305</v>
      </c>
      <c r="D225" s="71">
        <f>+'9'!I225</f>
        <v>0</v>
      </c>
      <c r="E225" s="90">
        <v>0</v>
      </c>
      <c r="F225" s="46">
        <f t="shared" si="25"/>
        <v>0</v>
      </c>
      <c r="G225" s="101">
        <v>0</v>
      </c>
      <c r="H225" s="99">
        <v>0</v>
      </c>
      <c r="I225" s="46">
        <f t="shared" si="21"/>
        <v>0</v>
      </c>
      <c r="J225" s="91"/>
      <c r="K225" s="20">
        <v>25</v>
      </c>
      <c r="L225" s="72">
        <f t="shared" si="22"/>
        <v>0</v>
      </c>
      <c r="M225" s="17" t="s">
        <v>16</v>
      </c>
      <c r="N225" s="18">
        <v>0</v>
      </c>
      <c r="O225" s="23">
        <f t="shared" si="23"/>
        <v>0</v>
      </c>
      <c r="P225" s="19"/>
      <c r="Q225" s="43">
        <f t="shared" si="24"/>
        <v>0</v>
      </c>
    </row>
    <row r="226" spans="1:17" ht="24.6" hidden="1" x14ac:dyDescent="0.65">
      <c r="A226" s="10">
        <v>222</v>
      </c>
      <c r="B226" s="10"/>
      <c r="C226" s="19" t="s">
        <v>306</v>
      </c>
      <c r="D226" s="71">
        <f>+'9'!I226</f>
        <v>0</v>
      </c>
      <c r="E226" s="90">
        <v>0</v>
      </c>
      <c r="F226" s="46">
        <f t="shared" si="25"/>
        <v>0</v>
      </c>
      <c r="G226" s="101">
        <v>0</v>
      </c>
      <c r="H226" s="99">
        <v>0</v>
      </c>
      <c r="I226" s="46">
        <f t="shared" si="21"/>
        <v>0</v>
      </c>
      <c r="J226" s="91"/>
      <c r="K226" s="20">
        <v>25</v>
      </c>
      <c r="L226" s="72">
        <f t="shared" si="22"/>
        <v>0</v>
      </c>
      <c r="M226" s="17" t="s">
        <v>16</v>
      </c>
      <c r="N226" s="18">
        <v>0</v>
      </c>
      <c r="O226" s="23">
        <f t="shared" si="23"/>
        <v>0</v>
      </c>
      <c r="P226" s="19"/>
      <c r="Q226" s="43">
        <f t="shared" si="24"/>
        <v>0</v>
      </c>
    </row>
    <row r="227" spans="1:17" ht="24.6" hidden="1" x14ac:dyDescent="0.65">
      <c r="A227" s="10">
        <v>223</v>
      </c>
      <c r="B227" s="10"/>
      <c r="C227" s="19" t="s">
        <v>307</v>
      </c>
      <c r="D227" s="71">
        <f>+'9'!I227</f>
        <v>0</v>
      </c>
      <c r="E227" s="90">
        <v>0</v>
      </c>
      <c r="F227" s="46">
        <f t="shared" si="25"/>
        <v>0</v>
      </c>
      <c r="G227" s="101">
        <v>0</v>
      </c>
      <c r="H227" s="99">
        <v>0</v>
      </c>
      <c r="I227" s="46">
        <f t="shared" si="21"/>
        <v>0</v>
      </c>
      <c r="J227" s="91"/>
      <c r="K227" s="20">
        <v>25</v>
      </c>
      <c r="L227" s="72">
        <f t="shared" si="22"/>
        <v>0</v>
      </c>
      <c r="M227" s="17" t="s">
        <v>16</v>
      </c>
      <c r="N227" s="18">
        <v>0</v>
      </c>
      <c r="O227" s="23">
        <f t="shared" si="23"/>
        <v>0</v>
      </c>
      <c r="P227" s="19"/>
      <c r="Q227" s="43">
        <f t="shared" si="24"/>
        <v>0</v>
      </c>
    </row>
    <row r="228" spans="1:17" ht="24.6" hidden="1" x14ac:dyDescent="0.65">
      <c r="A228" s="10">
        <v>224</v>
      </c>
      <c r="B228" s="10"/>
      <c r="C228" s="19" t="s">
        <v>308</v>
      </c>
      <c r="D228" s="71">
        <f>+'9'!I228</f>
        <v>0</v>
      </c>
      <c r="E228" s="90">
        <v>0</v>
      </c>
      <c r="F228" s="46">
        <f t="shared" si="25"/>
        <v>0</v>
      </c>
      <c r="G228" s="101">
        <v>0</v>
      </c>
      <c r="H228" s="99">
        <v>0</v>
      </c>
      <c r="I228" s="46">
        <f t="shared" si="21"/>
        <v>0</v>
      </c>
      <c r="J228" s="91"/>
      <c r="K228" s="20">
        <v>25</v>
      </c>
      <c r="L228" s="72">
        <f t="shared" si="22"/>
        <v>0</v>
      </c>
      <c r="M228" s="17" t="s">
        <v>16</v>
      </c>
      <c r="N228" s="18">
        <v>0</v>
      </c>
      <c r="O228" s="23">
        <f t="shared" si="23"/>
        <v>0</v>
      </c>
      <c r="P228" s="19"/>
      <c r="Q228" s="43">
        <f t="shared" si="24"/>
        <v>0</v>
      </c>
    </row>
    <row r="229" spans="1:17" ht="24.6" hidden="1" x14ac:dyDescent="0.65">
      <c r="A229" s="10">
        <v>225</v>
      </c>
      <c r="B229" s="10"/>
      <c r="C229" s="19" t="s">
        <v>309</v>
      </c>
      <c r="D229" s="71">
        <f>+'9'!I229</f>
        <v>0</v>
      </c>
      <c r="E229" s="90">
        <v>0</v>
      </c>
      <c r="F229" s="46">
        <f t="shared" si="25"/>
        <v>0</v>
      </c>
      <c r="G229" s="101">
        <v>0</v>
      </c>
      <c r="H229" s="99">
        <v>0</v>
      </c>
      <c r="I229" s="46">
        <f t="shared" si="21"/>
        <v>0</v>
      </c>
      <c r="J229" s="91"/>
      <c r="K229" s="20">
        <v>25</v>
      </c>
      <c r="L229" s="72">
        <f t="shared" si="22"/>
        <v>0</v>
      </c>
      <c r="M229" s="17" t="s">
        <v>16</v>
      </c>
      <c r="N229" s="18">
        <v>0</v>
      </c>
      <c r="O229" s="23">
        <f t="shared" si="23"/>
        <v>0</v>
      </c>
      <c r="P229" s="19"/>
      <c r="Q229" s="43">
        <f t="shared" si="24"/>
        <v>0</v>
      </c>
    </row>
    <row r="230" spans="1:17" ht="24.6" hidden="1" x14ac:dyDescent="0.65">
      <c r="A230" s="10">
        <v>226</v>
      </c>
      <c r="B230" s="10"/>
      <c r="C230" s="19" t="s">
        <v>362</v>
      </c>
      <c r="D230" s="71">
        <f>+'9'!I230</f>
        <v>0</v>
      </c>
      <c r="E230" s="90">
        <v>0</v>
      </c>
      <c r="F230" s="46">
        <f t="shared" si="25"/>
        <v>0</v>
      </c>
      <c r="G230" s="101">
        <v>0</v>
      </c>
      <c r="H230" s="99">
        <v>0</v>
      </c>
      <c r="I230" s="46">
        <f t="shared" si="21"/>
        <v>0</v>
      </c>
      <c r="J230" s="91"/>
      <c r="K230" s="20">
        <v>10</v>
      </c>
      <c r="L230" s="72">
        <f t="shared" si="22"/>
        <v>0</v>
      </c>
      <c r="M230" s="17" t="s">
        <v>16</v>
      </c>
      <c r="N230" s="18">
        <v>0</v>
      </c>
      <c r="O230" s="23">
        <f t="shared" si="23"/>
        <v>0</v>
      </c>
      <c r="P230" s="19"/>
      <c r="Q230" s="43">
        <f t="shared" si="24"/>
        <v>0</v>
      </c>
    </row>
    <row r="231" spans="1:17" ht="24.6" hidden="1" x14ac:dyDescent="0.65">
      <c r="A231" s="10">
        <v>227</v>
      </c>
      <c r="B231" s="10"/>
      <c r="C231" s="19" t="s">
        <v>310</v>
      </c>
      <c r="D231" s="71">
        <f>+'9'!I231</f>
        <v>0</v>
      </c>
      <c r="E231" s="90">
        <v>0</v>
      </c>
      <c r="F231" s="46">
        <f t="shared" si="25"/>
        <v>0</v>
      </c>
      <c r="G231" s="101">
        <v>0</v>
      </c>
      <c r="H231" s="99">
        <v>0</v>
      </c>
      <c r="I231" s="46">
        <f t="shared" si="21"/>
        <v>0</v>
      </c>
      <c r="J231" s="91"/>
      <c r="K231" s="20">
        <v>10</v>
      </c>
      <c r="L231" s="72">
        <f t="shared" si="22"/>
        <v>0</v>
      </c>
      <c r="M231" s="17" t="s">
        <v>16</v>
      </c>
      <c r="N231" s="18">
        <v>0</v>
      </c>
      <c r="O231" s="23">
        <f t="shared" si="23"/>
        <v>0</v>
      </c>
      <c r="P231" s="19"/>
      <c r="Q231" s="43">
        <f t="shared" si="24"/>
        <v>0</v>
      </c>
    </row>
    <row r="232" spans="1:17" ht="24.6" hidden="1" x14ac:dyDescent="0.65">
      <c r="A232" s="10">
        <v>228</v>
      </c>
      <c r="B232" s="10"/>
      <c r="C232" s="19" t="s">
        <v>311</v>
      </c>
      <c r="D232" s="71">
        <f>+'9'!I232</f>
        <v>0</v>
      </c>
      <c r="E232" s="90">
        <v>0</v>
      </c>
      <c r="F232" s="46">
        <f t="shared" si="25"/>
        <v>0</v>
      </c>
      <c r="G232" s="101">
        <v>0</v>
      </c>
      <c r="H232" s="99">
        <v>0</v>
      </c>
      <c r="I232" s="46">
        <f t="shared" si="21"/>
        <v>0</v>
      </c>
      <c r="J232" s="91"/>
      <c r="K232" s="20">
        <v>10</v>
      </c>
      <c r="L232" s="72">
        <f t="shared" si="22"/>
        <v>0</v>
      </c>
      <c r="M232" s="17" t="s">
        <v>16</v>
      </c>
      <c r="N232" s="18">
        <v>0</v>
      </c>
      <c r="O232" s="23">
        <f t="shared" si="23"/>
        <v>0</v>
      </c>
      <c r="P232" s="19"/>
      <c r="Q232" s="43">
        <f t="shared" si="24"/>
        <v>0</v>
      </c>
    </row>
    <row r="233" spans="1:17" ht="24.6" hidden="1" x14ac:dyDescent="0.65">
      <c r="A233" s="10">
        <v>229</v>
      </c>
      <c r="B233" s="10"/>
      <c r="C233" s="19" t="s">
        <v>192</v>
      </c>
      <c r="D233" s="71">
        <f>+'9'!I233</f>
        <v>0</v>
      </c>
      <c r="E233" s="90">
        <v>0</v>
      </c>
      <c r="F233" s="46">
        <f>D233+E233</f>
        <v>0</v>
      </c>
      <c r="G233" s="101">
        <v>0</v>
      </c>
      <c r="H233" s="99">
        <v>0</v>
      </c>
      <c r="I233" s="46">
        <f>+F233-G233-J233-H233</f>
        <v>0</v>
      </c>
      <c r="J233" s="91"/>
      <c r="K233" s="20">
        <v>35</v>
      </c>
      <c r="L233" s="72">
        <f>+K233*J233</f>
        <v>0</v>
      </c>
      <c r="M233" s="17" t="s">
        <v>16</v>
      </c>
      <c r="N233" s="18">
        <v>0</v>
      </c>
      <c r="O233" s="23">
        <f>SUM(L233-N233)</f>
        <v>0</v>
      </c>
      <c r="P233" s="19"/>
      <c r="Q233" s="43">
        <f>+L233*P233</f>
        <v>0</v>
      </c>
    </row>
    <row r="234" spans="1:17" ht="24.6" hidden="1" x14ac:dyDescent="0.65">
      <c r="A234" s="10">
        <v>230</v>
      </c>
      <c r="B234" s="10"/>
      <c r="C234" s="19" t="s">
        <v>312</v>
      </c>
      <c r="D234" s="71">
        <f>+'9'!I234</f>
        <v>29</v>
      </c>
      <c r="E234" s="90">
        <v>0</v>
      </c>
      <c r="F234" s="46">
        <f t="shared" si="25"/>
        <v>29</v>
      </c>
      <c r="G234" s="101">
        <v>0</v>
      </c>
      <c r="H234" s="99">
        <v>0</v>
      </c>
      <c r="I234" s="46">
        <f t="shared" si="21"/>
        <v>29</v>
      </c>
      <c r="J234" s="91"/>
      <c r="K234" s="20">
        <v>10</v>
      </c>
      <c r="L234" s="72">
        <f t="shared" si="22"/>
        <v>0</v>
      </c>
      <c r="M234" s="17" t="s">
        <v>16</v>
      </c>
      <c r="N234" s="18">
        <v>0</v>
      </c>
      <c r="O234" s="23">
        <f t="shared" si="23"/>
        <v>0</v>
      </c>
      <c r="P234" s="19"/>
      <c r="Q234" s="43">
        <f t="shared" si="24"/>
        <v>0</v>
      </c>
    </row>
    <row r="235" spans="1:17" ht="24.6" hidden="1" x14ac:dyDescent="0.65">
      <c r="A235" s="10">
        <v>231</v>
      </c>
      <c r="B235" s="10"/>
      <c r="C235" s="19" t="s">
        <v>313</v>
      </c>
      <c r="D235" s="71">
        <f>+'9'!I235</f>
        <v>0</v>
      </c>
      <c r="E235" s="90">
        <v>0</v>
      </c>
      <c r="F235" s="46">
        <f t="shared" si="25"/>
        <v>0</v>
      </c>
      <c r="G235" s="101">
        <v>0</v>
      </c>
      <c r="H235" s="99">
        <v>0</v>
      </c>
      <c r="I235" s="46">
        <f t="shared" si="21"/>
        <v>0</v>
      </c>
      <c r="J235" s="91"/>
      <c r="K235" s="20"/>
      <c r="L235" s="72">
        <f t="shared" si="22"/>
        <v>0</v>
      </c>
      <c r="M235" s="17" t="s">
        <v>16</v>
      </c>
      <c r="N235" s="18">
        <v>0</v>
      </c>
      <c r="O235" s="23">
        <f t="shared" si="23"/>
        <v>0</v>
      </c>
      <c r="P235" s="19"/>
      <c r="Q235" s="43">
        <f t="shared" si="24"/>
        <v>0</v>
      </c>
    </row>
    <row r="236" spans="1:17" ht="24.6" hidden="1" x14ac:dyDescent="0.65">
      <c r="A236" s="10">
        <v>232</v>
      </c>
      <c r="B236" s="10"/>
      <c r="C236" s="19" t="s">
        <v>183</v>
      </c>
      <c r="D236" s="71">
        <f>+'9'!I236</f>
        <v>0</v>
      </c>
      <c r="E236" s="90">
        <v>0</v>
      </c>
      <c r="F236" s="46">
        <f t="shared" si="25"/>
        <v>0</v>
      </c>
      <c r="G236" s="101">
        <v>0</v>
      </c>
      <c r="H236" s="99">
        <v>0</v>
      </c>
      <c r="I236" s="46">
        <f t="shared" si="21"/>
        <v>0</v>
      </c>
      <c r="J236" s="91"/>
      <c r="K236" s="20">
        <v>40</v>
      </c>
      <c r="L236" s="72">
        <f t="shared" si="22"/>
        <v>0</v>
      </c>
      <c r="M236" s="17" t="s">
        <v>16</v>
      </c>
      <c r="N236" s="18">
        <v>0</v>
      </c>
      <c r="O236" s="23">
        <f t="shared" si="23"/>
        <v>0</v>
      </c>
      <c r="P236" s="19"/>
      <c r="Q236" s="43">
        <f t="shared" si="24"/>
        <v>0</v>
      </c>
    </row>
    <row r="237" spans="1:17" ht="24.6" hidden="1" x14ac:dyDescent="0.65">
      <c r="A237" s="10">
        <v>233</v>
      </c>
      <c r="B237" s="10"/>
      <c r="C237" s="19" t="s">
        <v>117</v>
      </c>
      <c r="D237" s="71">
        <f>+'9'!I237</f>
        <v>0</v>
      </c>
      <c r="E237" s="90">
        <v>0</v>
      </c>
      <c r="F237" s="46">
        <f t="shared" si="25"/>
        <v>0</v>
      </c>
      <c r="G237" s="101">
        <v>0</v>
      </c>
      <c r="H237" s="99">
        <v>0</v>
      </c>
      <c r="I237" s="46">
        <f t="shared" si="21"/>
        <v>0</v>
      </c>
      <c r="J237" s="91"/>
      <c r="K237" s="20">
        <v>20</v>
      </c>
      <c r="L237" s="72">
        <f t="shared" si="22"/>
        <v>0</v>
      </c>
      <c r="M237" s="17" t="s">
        <v>16</v>
      </c>
      <c r="N237" s="18">
        <v>0</v>
      </c>
      <c r="O237" s="23">
        <f t="shared" si="23"/>
        <v>0</v>
      </c>
      <c r="P237" s="19"/>
      <c r="Q237" s="43">
        <f t="shared" si="24"/>
        <v>0</v>
      </c>
    </row>
    <row r="238" spans="1:17" ht="24.6" hidden="1" x14ac:dyDescent="0.65">
      <c r="A238" s="10">
        <v>234</v>
      </c>
      <c r="B238" s="10"/>
      <c r="C238" s="19" t="s">
        <v>314</v>
      </c>
      <c r="D238" s="71">
        <f>+'9'!I238</f>
        <v>0</v>
      </c>
      <c r="E238" s="90">
        <v>0</v>
      </c>
      <c r="F238" s="46">
        <f t="shared" si="25"/>
        <v>0</v>
      </c>
      <c r="G238" s="101">
        <v>0</v>
      </c>
      <c r="H238" s="99">
        <v>0</v>
      </c>
      <c r="I238" s="46">
        <f t="shared" si="21"/>
        <v>0</v>
      </c>
      <c r="J238" s="91"/>
      <c r="K238" s="20">
        <v>30</v>
      </c>
      <c r="L238" s="72">
        <f t="shared" si="22"/>
        <v>0</v>
      </c>
      <c r="M238" s="17" t="s">
        <v>16</v>
      </c>
      <c r="N238" s="18">
        <v>0</v>
      </c>
      <c r="O238" s="23">
        <f t="shared" si="23"/>
        <v>0</v>
      </c>
      <c r="P238" s="19"/>
      <c r="Q238" s="43">
        <f t="shared" si="24"/>
        <v>0</v>
      </c>
    </row>
    <row r="239" spans="1:17" ht="24.6" hidden="1" x14ac:dyDescent="0.65">
      <c r="A239" s="10">
        <v>235</v>
      </c>
      <c r="B239" s="10"/>
      <c r="C239" s="19" t="s">
        <v>372</v>
      </c>
      <c r="D239" s="71">
        <f>+'9'!I239</f>
        <v>0</v>
      </c>
      <c r="E239" s="90">
        <v>0</v>
      </c>
      <c r="F239" s="46">
        <f t="shared" si="25"/>
        <v>0</v>
      </c>
      <c r="G239" s="101">
        <v>0</v>
      </c>
      <c r="H239" s="99">
        <v>0</v>
      </c>
      <c r="I239" s="46">
        <f t="shared" si="21"/>
        <v>0</v>
      </c>
      <c r="J239" s="91"/>
      <c r="K239" s="20">
        <v>800</v>
      </c>
      <c r="L239" s="72">
        <f t="shared" si="22"/>
        <v>0</v>
      </c>
      <c r="M239" s="17" t="s">
        <v>16</v>
      </c>
      <c r="N239" s="18">
        <v>0</v>
      </c>
      <c r="O239" s="23">
        <f t="shared" si="23"/>
        <v>0</v>
      </c>
      <c r="P239" s="19"/>
      <c r="Q239" s="43">
        <f t="shared" si="24"/>
        <v>0</v>
      </c>
    </row>
    <row r="240" spans="1:17" ht="24.6" hidden="1" x14ac:dyDescent="0.65">
      <c r="A240" s="10">
        <v>236</v>
      </c>
      <c r="B240" s="10"/>
      <c r="C240" s="19" t="s">
        <v>374</v>
      </c>
      <c r="D240" s="71">
        <f>+'9'!I240</f>
        <v>0</v>
      </c>
      <c r="E240" s="90">
        <v>0</v>
      </c>
      <c r="F240" s="46">
        <f t="shared" si="25"/>
        <v>0</v>
      </c>
      <c r="G240" s="101">
        <v>0</v>
      </c>
      <c r="H240" s="99">
        <v>0</v>
      </c>
      <c r="I240" s="46">
        <f t="shared" si="21"/>
        <v>0</v>
      </c>
      <c r="J240" s="91"/>
      <c r="K240" s="20">
        <v>150</v>
      </c>
      <c r="L240" s="72">
        <f t="shared" si="22"/>
        <v>0</v>
      </c>
      <c r="M240" s="17" t="s">
        <v>16</v>
      </c>
      <c r="N240" s="18">
        <v>0</v>
      </c>
      <c r="O240" s="23">
        <f t="shared" si="23"/>
        <v>0</v>
      </c>
      <c r="P240" s="19"/>
      <c r="Q240" s="43">
        <f t="shared" si="24"/>
        <v>0</v>
      </c>
    </row>
    <row r="241" spans="1:17" ht="24.6" hidden="1" x14ac:dyDescent="0.65">
      <c r="A241" s="10">
        <v>237</v>
      </c>
      <c r="B241" s="10"/>
      <c r="C241" s="19" t="s">
        <v>316</v>
      </c>
      <c r="D241" s="71">
        <f>+'9'!I241</f>
        <v>0</v>
      </c>
      <c r="E241" s="90">
        <v>0</v>
      </c>
      <c r="F241" s="46">
        <f t="shared" si="25"/>
        <v>0</v>
      </c>
      <c r="G241" s="101">
        <v>0</v>
      </c>
      <c r="H241" s="99">
        <v>0</v>
      </c>
      <c r="I241" s="46">
        <f t="shared" si="21"/>
        <v>0</v>
      </c>
      <c r="J241" s="91"/>
      <c r="K241" s="20">
        <v>200</v>
      </c>
      <c r="L241" s="72">
        <f t="shared" si="22"/>
        <v>0</v>
      </c>
      <c r="M241" s="17" t="s">
        <v>16</v>
      </c>
      <c r="N241" s="18">
        <v>0</v>
      </c>
      <c r="O241" s="23">
        <f t="shared" si="23"/>
        <v>0</v>
      </c>
      <c r="P241" s="19"/>
      <c r="Q241" s="43">
        <f t="shared" si="24"/>
        <v>0</v>
      </c>
    </row>
    <row r="242" spans="1:17" ht="24.6" hidden="1" x14ac:dyDescent="0.65">
      <c r="A242" s="10">
        <v>238</v>
      </c>
      <c r="B242" s="10"/>
      <c r="C242" s="19" t="s">
        <v>375</v>
      </c>
      <c r="D242" s="71">
        <f>+'9'!I242</f>
        <v>0</v>
      </c>
      <c r="E242" s="90">
        <v>0</v>
      </c>
      <c r="F242" s="46">
        <f t="shared" si="25"/>
        <v>0</v>
      </c>
      <c r="G242" s="101">
        <v>0</v>
      </c>
      <c r="H242" s="99">
        <v>0</v>
      </c>
      <c r="I242" s="46">
        <f t="shared" si="21"/>
        <v>0</v>
      </c>
      <c r="J242" s="91"/>
      <c r="K242" s="20">
        <v>250</v>
      </c>
      <c r="L242" s="72">
        <f t="shared" si="22"/>
        <v>0</v>
      </c>
      <c r="M242" s="17" t="s">
        <v>16</v>
      </c>
      <c r="N242" s="18">
        <v>0</v>
      </c>
      <c r="O242" s="23">
        <f t="shared" si="23"/>
        <v>0</v>
      </c>
      <c r="P242" s="19"/>
      <c r="Q242" s="43">
        <f t="shared" si="24"/>
        <v>0</v>
      </c>
    </row>
    <row r="243" spans="1:17" ht="24.6" hidden="1" x14ac:dyDescent="0.65">
      <c r="A243" s="10">
        <v>239</v>
      </c>
      <c r="B243" s="10"/>
      <c r="C243" s="19" t="s">
        <v>317</v>
      </c>
      <c r="D243" s="71">
        <f>+'9'!I243</f>
        <v>0</v>
      </c>
      <c r="E243" s="90">
        <v>0</v>
      </c>
      <c r="F243" s="46">
        <f t="shared" si="25"/>
        <v>0</v>
      </c>
      <c r="G243" s="101">
        <v>0</v>
      </c>
      <c r="H243" s="99">
        <v>0</v>
      </c>
      <c r="I243" s="46">
        <f t="shared" si="21"/>
        <v>0</v>
      </c>
      <c r="J243" s="91"/>
      <c r="K243" s="20">
        <v>50</v>
      </c>
      <c r="L243" s="72">
        <f t="shared" si="22"/>
        <v>0</v>
      </c>
      <c r="M243" s="17" t="s">
        <v>16</v>
      </c>
      <c r="N243" s="18">
        <v>0</v>
      </c>
      <c r="O243" s="23">
        <f t="shared" si="23"/>
        <v>0</v>
      </c>
      <c r="P243" s="19"/>
      <c r="Q243" s="43">
        <f t="shared" si="24"/>
        <v>0</v>
      </c>
    </row>
    <row r="244" spans="1:17" ht="24.6" hidden="1" x14ac:dyDescent="0.65">
      <c r="A244" s="10">
        <v>240</v>
      </c>
      <c r="B244" s="10"/>
      <c r="C244" s="19" t="s">
        <v>315</v>
      </c>
      <c r="D244" s="71">
        <f>+'9'!I244</f>
        <v>0</v>
      </c>
      <c r="E244" s="90">
        <v>0</v>
      </c>
      <c r="F244" s="46">
        <f t="shared" si="25"/>
        <v>0</v>
      </c>
      <c r="G244" s="101">
        <v>0</v>
      </c>
      <c r="H244" s="99">
        <v>0</v>
      </c>
      <c r="I244" s="46">
        <f t="shared" si="21"/>
        <v>0</v>
      </c>
      <c r="J244" s="91"/>
      <c r="K244" s="20">
        <v>0</v>
      </c>
      <c r="L244" s="72">
        <f t="shared" si="22"/>
        <v>0</v>
      </c>
      <c r="M244" s="17" t="s">
        <v>16</v>
      </c>
      <c r="N244" s="18">
        <v>0</v>
      </c>
      <c r="O244" s="23">
        <f t="shared" si="23"/>
        <v>0</v>
      </c>
      <c r="P244" s="19"/>
      <c r="Q244" s="43">
        <f t="shared" si="24"/>
        <v>0</v>
      </c>
    </row>
    <row r="245" spans="1:17" ht="24" hidden="1" customHeight="1" x14ac:dyDescent="0.65">
      <c r="A245" s="10">
        <v>241</v>
      </c>
      <c r="B245" s="10"/>
      <c r="C245" s="19" t="s">
        <v>338</v>
      </c>
      <c r="D245" s="71">
        <f>+'9'!I245</f>
        <v>0</v>
      </c>
      <c r="E245" s="90">
        <v>0</v>
      </c>
      <c r="F245" s="46">
        <f t="shared" si="25"/>
        <v>0</v>
      </c>
      <c r="G245" s="101">
        <v>0</v>
      </c>
      <c r="H245" s="99">
        <v>0</v>
      </c>
      <c r="I245" s="46">
        <f t="shared" si="21"/>
        <v>0</v>
      </c>
      <c r="J245" s="91"/>
      <c r="K245" s="20">
        <v>45</v>
      </c>
      <c r="L245" s="72">
        <f t="shared" si="22"/>
        <v>0</v>
      </c>
      <c r="M245" s="17" t="s">
        <v>16</v>
      </c>
      <c r="N245" s="18">
        <v>0</v>
      </c>
      <c r="O245" s="23">
        <f t="shared" si="23"/>
        <v>0</v>
      </c>
      <c r="P245" s="19"/>
      <c r="Q245" s="43">
        <f t="shared" si="24"/>
        <v>0</v>
      </c>
    </row>
    <row r="246" spans="1:17" ht="24.6" hidden="1" x14ac:dyDescent="0.65">
      <c r="A246" s="10">
        <v>242</v>
      </c>
      <c r="B246" s="10"/>
      <c r="C246" s="19" t="s">
        <v>339</v>
      </c>
      <c r="D246" s="71">
        <f>+'9'!I246</f>
        <v>0</v>
      </c>
      <c r="E246" s="90">
        <v>0</v>
      </c>
      <c r="F246" s="46">
        <f t="shared" si="25"/>
        <v>0</v>
      </c>
      <c r="G246" s="101">
        <v>0</v>
      </c>
      <c r="H246" s="99">
        <v>0</v>
      </c>
      <c r="I246" s="46">
        <f t="shared" si="21"/>
        <v>0</v>
      </c>
      <c r="J246" s="91"/>
      <c r="K246" s="20">
        <v>35</v>
      </c>
      <c r="L246" s="72">
        <f t="shared" si="22"/>
        <v>0</v>
      </c>
      <c r="M246" s="17" t="s">
        <v>16</v>
      </c>
      <c r="N246" s="18">
        <v>0</v>
      </c>
      <c r="O246" s="23">
        <f t="shared" si="23"/>
        <v>0</v>
      </c>
      <c r="P246" s="19"/>
      <c r="Q246" s="43">
        <f t="shared" si="24"/>
        <v>0</v>
      </c>
    </row>
    <row r="247" spans="1:17" ht="24.6" hidden="1" x14ac:dyDescent="0.65">
      <c r="A247" s="10">
        <v>243</v>
      </c>
      <c r="B247" s="10"/>
      <c r="C247" s="19" t="s">
        <v>340</v>
      </c>
      <c r="D247" s="71">
        <f>+'9'!I247</f>
        <v>0</v>
      </c>
      <c r="E247" s="90">
        <v>0</v>
      </c>
      <c r="F247" s="46">
        <f t="shared" si="25"/>
        <v>0</v>
      </c>
      <c r="G247" s="101">
        <v>0</v>
      </c>
      <c r="H247" s="99">
        <v>0</v>
      </c>
      <c r="I247" s="46">
        <f t="shared" si="21"/>
        <v>0</v>
      </c>
      <c r="J247" s="91"/>
      <c r="K247" s="20">
        <v>25</v>
      </c>
      <c r="L247" s="72">
        <f t="shared" si="22"/>
        <v>0</v>
      </c>
      <c r="M247" s="17" t="s">
        <v>16</v>
      </c>
      <c r="N247" s="18">
        <v>0</v>
      </c>
      <c r="O247" s="23">
        <f t="shared" si="23"/>
        <v>0</v>
      </c>
      <c r="P247" s="19"/>
      <c r="Q247" s="43">
        <f t="shared" si="24"/>
        <v>0</v>
      </c>
    </row>
    <row r="248" spans="1:17" ht="24.6" hidden="1" x14ac:dyDescent="0.65">
      <c r="A248" s="10">
        <v>244</v>
      </c>
      <c r="B248" s="10"/>
      <c r="C248" s="19" t="s">
        <v>318</v>
      </c>
      <c r="D248" s="71">
        <f>+'9'!I248</f>
        <v>0</v>
      </c>
      <c r="E248" s="90">
        <v>0</v>
      </c>
      <c r="F248" s="46">
        <f t="shared" si="25"/>
        <v>0</v>
      </c>
      <c r="G248" s="101">
        <v>0</v>
      </c>
      <c r="H248" s="99">
        <v>0</v>
      </c>
      <c r="I248" s="46">
        <f t="shared" si="21"/>
        <v>0</v>
      </c>
      <c r="J248" s="91"/>
      <c r="K248" s="20">
        <v>50</v>
      </c>
      <c r="L248" s="72">
        <f t="shared" si="22"/>
        <v>0</v>
      </c>
      <c r="M248" s="17" t="s">
        <v>16</v>
      </c>
      <c r="N248" s="18">
        <v>0</v>
      </c>
      <c r="O248" s="23">
        <f t="shared" si="23"/>
        <v>0</v>
      </c>
      <c r="P248" s="19"/>
      <c r="Q248" s="43">
        <f t="shared" si="24"/>
        <v>0</v>
      </c>
    </row>
    <row r="249" spans="1:17" ht="24.6" hidden="1" x14ac:dyDescent="0.65">
      <c r="A249" s="10">
        <v>245</v>
      </c>
      <c r="B249" s="10"/>
      <c r="C249" s="19" t="s">
        <v>319</v>
      </c>
      <c r="D249" s="71">
        <f>+'9'!I249</f>
        <v>0</v>
      </c>
      <c r="E249" s="90">
        <v>0</v>
      </c>
      <c r="F249" s="46">
        <f t="shared" si="25"/>
        <v>0</v>
      </c>
      <c r="G249" s="101">
        <v>0</v>
      </c>
      <c r="H249" s="99">
        <v>0</v>
      </c>
      <c r="I249" s="46">
        <f t="shared" si="21"/>
        <v>0</v>
      </c>
      <c r="J249" s="91"/>
      <c r="K249" s="20">
        <v>60</v>
      </c>
      <c r="L249" s="72">
        <f t="shared" si="22"/>
        <v>0</v>
      </c>
      <c r="M249" s="17" t="s">
        <v>16</v>
      </c>
      <c r="N249" s="18">
        <v>0</v>
      </c>
      <c r="O249" s="23">
        <f t="shared" si="23"/>
        <v>0</v>
      </c>
      <c r="P249" s="19"/>
      <c r="Q249" s="43">
        <f t="shared" si="24"/>
        <v>0</v>
      </c>
    </row>
    <row r="250" spans="1:17" ht="24.6" hidden="1" x14ac:dyDescent="0.65">
      <c r="A250" s="10">
        <v>246</v>
      </c>
      <c r="B250" s="10"/>
      <c r="C250" s="19" t="s">
        <v>320</v>
      </c>
      <c r="D250" s="71">
        <f>+'9'!I250</f>
        <v>0</v>
      </c>
      <c r="E250" s="90">
        <v>0</v>
      </c>
      <c r="F250" s="46">
        <f t="shared" si="25"/>
        <v>0</v>
      </c>
      <c r="G250" s="101">
        <v>0</v>
      </c>
      <c r="H250" s="99">
        <v>0</v>
      </c>
      <c r="I250" s="46">
        <f t="shared" si="21"/>
        <v>0</v>
      </c>
      <c r="J250" s="91"/>
      <c r="K250" s="20">
        <v>250</v>
      </c>
      <c r="L250" s="72">
        <f t="shared" si="22"/>
        <v>0</v>
      </c>
      <c r="M250" s="17" t="s">
        <v>16</v>
      </c>
      <c r="N250" s="18">
        <v>0</v>
      </c>
      <c r="O250" s="23">
        <f t="shared" si="23"/>
        <v>0</v>
      </c>
      <c r="P250" s="19"/>
      <c r="Q250" s="43">
        <f t="shared" si="24"/>
        <v>0</v>
      </c>
    </row>
    <row r="251" spans="1:17" ht="24.6" hidden="1" x14ac:dyDescent="0.65">
      <c r="A251" s="10">
        <v>247</v>
      </c>
      <c r="B251" s="10"/>
      <c r="C251" s="19" t="s">
        <v>321</v>
      </c>
      <c r="D251" s="71">
        <f>+'9'!I251</f>
        <v>0</v>
      </c>
      <c r="E251" s="90">
        <v>0</v>
      </c>
      <c r="F251" s="46">
        <f t="shared" si="25"/>
        <v>0</v>
      </c>
      <c r="G251" s="101">
        <v>0</v>
      </c>
      <c r="H251" s="99">
        <v>0</v>
      </c>
      <c r="I251" s="46">
        <f t="shared" si="21"/>
        <v>0</v>
      </c>
      <c r="J251" s="91"/>
      <c r="K251" s="15">
        <v>100</v>
      </c>
      <c r="L251" s="72">
        <f t="shared" si="22"/>
        <v>0</v>
      </c>
      <c r="M251" s="17" t="s">
        <v>16</v>
      </c>
      <c r="N251" s="18">
        <v>0</v>
      </c>
      <c r="O251" s="23">
        <f t="shared" si="23"/>
        <v>0</v>
      </c>
      <c r="P251" s="19"/>
      <c r="Q251" s="43">
        <f t="shared" si="24"/>
        <v>0</v>
      </c>
    </row>
    <row r="252" spans="1:17" ht="24.6" hidden="1" x14ac:dyDescent="0.65">
      <c r="A252" s="10">
        <v>248</v>
      </c>
      <c r="B252" s="10"/>
      <c r="C252" s="19" t="s">
        <v>322</v>
      </c>
      <c r="D252" s="71">
        <f>+'9'!I252</f>
        <v>0</v>
      </c>
      <c r="E252" s="90">
        <v>0</v>
      </c>
      <c r="F252" s="46">
        <f t="shared" si="25"/>
        <v>0</v>
      </c>
      <c r="G252" s="101">
        <v>0</v>
      </c>
      <c r="H252" s="99">
        <v>0</v>
      </c>
      <c r="I252" s="46">
        <f t="shared" si="21"/>
        <v>0</v>
      </c>
      <c r="J252" s="91"/>
      <c r="K252" s="15">
        <v>350</v>
      </c>
      <c r="L252" s="72">
        <f t="shared" si="22"/>
        <v>0</v>
      </c>
      <c r="M252" s="17" t="s">
        <v>16</v>
      </c>
      <c r="N252" s="18">
        <v>0</v>
      </c>
      <c r="O252" s="23">
        <f t="shared" si="23"/>
        <v>0</v>
      </c>
      <c r="P252" s="19"/>
      <c r="Q252" s="43">
        <f t="shared" si="24"/>
        <v>0</v>
      </c>
    </row>
    <row r="253" spans="1:17" ht="24.6" hidden="1" x14ac:dyDescent="0.65">
      <c r="A253" s="10">
        <v>249</v>
      </c>
      <c r="B253" s="10"/>
      <c r="C253" s="19" t="s">
        <v>323</v>
      </c>
      <c r="D253" s="71">
        <f>+'9'!I253</f>
        <v>0</v>
      </c>
      <c r="E253" s="90">
        <v>0</v>
      </c>
      <c r="F253" s="46">
        <f t="shared" si="25"/>
        <v>0</v>
      </c>
      <c r="G253" s="101">
        <v>0</v>
      </c>
      <c r="H253" s="99">
        <v>0</v>
      </c>
      <c r="I253" s="46">
        <f t="shared" si="21"/>
        <v>0</v>
      </c>
      <c r="J253" s="91"/>
      <c r="K253" s="15">
        <v>60</v>
      </c>
      <c r="L253" s="72">
        <f t="shared" si="22"/>
        <v>0</v>
      </c>
      <c r="M253" s="17" t="s">
        <v>16</v>
      </c>
      <c r="N253" s="18">
        <v>0</v>
      </c>
      <c r="O253" s="23">
        <f t="shared" si="23"/>
        <v>0</v>
      </c>
      <c r="P253" s="19"/>
      <c r="Q253" s="43">
        <f t="shared" si="24"/>
        <v>0</v>
      </c>
    </row>
    <row r="254" spans="1:17" ht="24.6" hidden="1" x14ac:dyDescent="0.65">
      <c r="A254" s="10">
        <v>250</v>
      </c>
      <c r="B254" s="10"/>
      <c r="C254" s="19" t="s">
        <v>324</v>
      </c>
      <c r="D254" s="71">
        <f>+'9'!I254</f>
        <v>0</v>
      </c>
      <c r="E254" s="90">
        <v>0</v>
      </c>
      <c r="F254" s="46">
        <f t="shared" si="25"/>
        <v>0</v>
      </c>
      <c r="G254" s="101">
        <v>0</v>
      </c>
      <c r="H254" s="99">
        <v>0</v>
      </c>
      <c r="I254" s="46">
        <f t="shared" si="21"/>
        <v>0</v>
      </c>
      <c r="J254" s="91"/>
      <c r="K254" s="15">
        <v>50</v>
      </c>
      <c r="L254" s="72">
        <f t="shared" si="22"/>
        <v>0</v>
      </c>
      <c r="M254" s="17" t="s">
        <v>16</v>
      </c>
      <c r="N254" s="18">
        <v>0</v>
      </c>
      <c r="O254" s="23">
        <f t="shared" si="23"/>
        <v>0</v>
      </c>
      <c r="P254" s="19"/>
      <c r="Q254" s="43">
        <f t="shared" si="24"/>
        <v>0</v>
      </c>
    </row>
    <row r="255" spans="1:17" ht="24.6" hidden="1" x14ac:dyDescent="0.65">
      <c r="A255" s="10">
        <v>251</v>
      </c>
      <c r="B255" s="10"/>
      <c r="C255" s="19" t="s">
        <v>325</v>
      </c>
      <c r="D255" s="71">
        <f>+'9'!I255</f>
        <v>0</v>
      </c>
      <c r="E255" s="90">
        <v>0</v>
      </c>
      <c r="F255" s="46">
        <f t="shared" si="25"/>
        <v>0</v>
      </c>
      <c r="G255" s="101">
        <v>0</v>
      </c>
      <c r="H255" s="99">
        <v>0</v>
      </c>
      <c r="I255" s="46">
        <f t="shared" si="21"/>
        <v>0</v>
      </c>
      <c r="J255" s="91"/>
      <c r="K255" s="15">
        <v>100</v>
      </c>
      <c r="L255" s="72">
        <f t="shared" si="22"/>
        <v>0</v>
      </c>
      <c r="M255" s="17" t="s">
        <v>16</v>
      </c>
      <c r="N255" s="18">
        <v>0</v>
      </c>
      <c r="O255" s="23">
        <f t="shared" si="23"/>
        <v>0</v>
      </c>
      <c r="P255" s="19"/>
      <c r="Q255" s="43">
        <f t="shared" si="24"/>
        <v>0</v>
      </c>
    </row>
    <row r="256" spans="1:17" ht="24.6" hidden="1" x14ac:dyDescent="0.65">
      <c r="A256" s="10">
        <v>252</v>
      </c>
      <c r="B256" s="10"/>
      <c r="C256" s="19" t="s">
        <v>326</v>
      </c>
      <c r="D256" s="71">
        <f>+'9'!I256</f>
        <v>0</v>
      </c>
      <c r="E256" s="90">
        <v>0</v>
      </c>
      <c r="F256" s="46">
        <f t="shared" si="25"/>
        <v>0</v>
      </c>
      <c r="G256" s="101">
        <v>0</v>
      </c>
      <c r="H256" s="99">
        <v>0</v>
      </c>
      <c r="I256" s="46">
        <f t="shared" si="21"/>
        <v>0</v>
      </c>
      <c r="J256" s="91"/>
      <c r="K256" s="15">
        <v>120</v>
      </c>
      <c r="L256" s="72">
        <f t="shared" si="22"/>
        <v>0</v>
      </c>
      <c r="M256" s="17" t="s">
        <v>16</v>
      </c>
      <c r="N256" s="18">
        <v>0</v>
      </c>
      <c r="O256" s="23">
        <f t="shared" si="23"/>
        <v>0</v>
      </c>
      <c r="P256" s="19"/>
      <c r="Q256" s="43">
        <f t="shared" si="24"/>
        <v>0</v>
      </c>
    </row>
    <row r="257" spans="1:17" ht="24.6" hidden="1" x14ac:dyDescent="0.65">
      <c r="A257" s="10">
        <v>253</v>
      </c>
      <c r="B257" s="10"/>
      <c r="C257" s="19" t="s">
        <v>327</v>
      </c>
      <c r="D257" s="71">
        <f>+'9'!I257</f>
        <v>0</v>
      </c>
      <c r="E257" s="90">
        <v>0</v>
      </c>
      <c r="F257" s="46">
        <f t="shared" si="25"/>
        <v>0</v>
      </c>
      <c r="G257" s="101">
        <v>0</v>
      </c>
      <c r="H257" s="99">
        <v>0</v>
      </c>
      <c r="I257" s="46">
        <f t="shared" si="21"/>
        <v>0</v>
      </c>
      <c r="J257" s="91"/>
      <c r="K257" s="15">
        <v>60</v>
      </c>
      <c r="L257" s="72">
        <f t="shared" si="22"/>
        <v>0</v>
      </c>
      <c r="M257" s="17" t="s">
        <v>16</v>
      </c>
      <c r="N257" s="18">
        <v>0</v>
      </c>
      <c r="O257" s="23">
        <f t="shared" si="23"/>
        <v>0</v>
      </c>
      <c r="P257" s="19"/>
      <c r="Q257" s="43">
        <f t="shared" si="24"/>
        <v>0</v>
      </c>
    </row>
    <row r="258" spans="1:17" ht="24.6" hidden="1" x14ac:dyDescent="0.65">
      <c r="A258" s="10">
        <v>254</v>
      </c>
      <c r="B258" s="10"/>
      <c r="C258" s="19" t="s">
        <v>328</v>
      </c>
      <c r="D258" s="71">
        <f>+'9'!I258</f>
        <v>0</v>
      </c>
      <c r="E258" s="90">
        <v>0</v>
      </c>
      <c r="F258" s="46">
        <f t="shared" si="25"/>
        <v>0</v>
      </c>
      <c r="G258" s="101">
        <v>0</v>
      </c>
      <c r="H258" s="99">
        <v>0</v>
      </c>
      <c r="I258" s="46">
        <f t="shared" si="21"/>
        <v>0</v>
      </c>
      <c r="J258" s="91"/>
      <c r="K258" s="15">
        <v>150</v>
      </c>
      <c r="L258" s="72">
        <f t="shared" si="22"/>
        <v>0</v>
      </c>
      <c r="M258" s="17" t="s">
        <v>16</v>
      </c>
      <c r="N258" s="18">
        <v>0</v>
      </c>
      <c r="O258" s="23">
        <f t="shared" si="23"/>
        <v>0</v>
      </c>
      <c r="P258" s="19"/>
      <c r="Q258" s="43">
        <f t="shared" si="24"/>
        <v>0</v>
      </c>
    </row>
    <row r="259" spans="1:17" ht="24.6" hidden="1" x14ac:dyDescent="0.65">
      <c r="A259" s="10">
        <v>255</v>
      </c>
      <c r="B259" s="10"/>
      <c r="C259" s="19" t="s">
        <v>329</v>
      </c>
      <c r="D259" s="71">
        <f>+'9'!I259</f>
        <v>0</v>
      </c>
      <c r="E259" s="90">
        <v>0</v>
      </c>
      <c r="F259" s="46">
        <f t="shared" si="25"/>
        <v>0</v>
      </c>
      <c r="G259" s="101">
        <v>0</v>
      </c>
      <c r="H259" s="99">
        <v>0</v>
      </c>
      <c r="I259" s="46">
        <f t="shared" si="21"/>
        <v>0</v>
      </c>
      <c r="J259" s="91"/>
      <c r="K259" s="15">
        <v>150</v>
      </c>
      <c r="L259" s="72">
        <f t="shared" si="22"/>
        <v>0</v>
      </c>
      <c r="M259" s="17" t="s">
        <v>16</v>
      </c>
      <c r="N259" s="18">
        <v>0</v>
      </c>
      <c r="O259" s="23">
        <f t="shared" si="23"/>
        <v>0</v>
      </c>
      <c r="P259" s="19"/>
      <c r="Q259" s="43">
        <f t="shared" si="24"/>
        <v>0</v>
      </c>
    </row>
    <row r="260" spans="1:17" ht="24.6" hidden="1" x14ac:dyDescent="0.65">
      <c r="A260" s="10">
        <v>256</v>
      </c>
      <c r="B260" s="10"/>
      <c r="C260" s="19" t="s">
        <v>330</v>
      </c>
      <c r="D260" s="71">
        <f>+'9'!I260</f>
        <v>0</v>
      </c>
      <c r="E260" s="90">
        <v>0</v>
      </c>
      <c r="F260" s="46">
        <f t="shared" si="25"/>
        <v>0</v>
      </c>
      <c r="G260" s="101">
        <v>0</v>
      </c>
      <c r="H260" s="99">
        <v>0</v>
      </c>
      <c r="I260" s="46">
        <f t="shared" si="21"/>
        <v>0</v>
      </c>
      <c r="J260" s="91"/>
      <c r="K260" s="15">
        <v>200</v>
      </c>
      <c r="L260" s="72">
        <f t="shared" si="22"/>
        <v>0</v>
      </c>
      <c r="M260" s="17" t="s">
        <v>16</v>
      </c>
      <c r="N260" s="18">
        <v>0</v>
      </c>
      <c r="O260" s="23">
        <f t="shared" si="23"/>
        <v>0</v>
      </c>
      <c r="P260" s="19"/>
      <c r="Q260" s="43">
        <f t="shared" si="24"/>
        <v>0</v>
      </c>
    </row>
    <row r="261" spans="1:17" ht="24.6" hidden="1" x14ac:dyDescent="0.65">
      <c r="A261" s="10">
        <v>257</v>
      </c>
      <c r="B261" s="10"/>
      <c r="C261" s="19" t="s">
        <v>331</v>
      </c>
      <c r="D261" s="71">
        <f>+'9'!I261</f>
        <v>0</v>
      </c>
      <c r="E261" s="90">
        <v>0</v>
      </c>
      <c r="F261" s="46">
        <f t="shared" si="25"/>
        <v>0</v>
      </c>
      <c r="G261" s="101">
        <v>0</v>
      </c>
      <c r="H261" s="99">
        <v>0</v>
      </c>
      <c r="I261" s="46">
        <f t="shared" si="21"/>
        <v>0</v>
      </c>
      <c r="J261" s="91"/>
      <c r="K261" s="15"/>
      <c r="L261" s="72">
        <f t="shared" si="22"/>
        <v>0</v>
      </c>
      <c r="M261" s="17" t="s">
        <v>16</v>
      </c>
      <c r="N261" s="18">
        <v>0</v>
      </c>
      <c r="O261" s="23">
        <f t="shared" si="23"/>
        <v>0</v>
      </c>
      <c r="P261" s="19"/>
      <c r="Q261" s="43">
        <f t="shared" si="24"/>
        <v>0</v>
      </c>
    </row>
    <row r="262" spans="1:17" ht="24.6" hidden="1" x14ac:dyDescent="0.65">
      <c r="A262" s="10">
        <v>258</v>
      </c>
      <c r="B262" s="10"/>
      <c r="C262" s="19" t="s">
        <v>332</v>
      </c>
      <c r="D262" s="71">
        <f>+'9'!I262</f>
        <v>0</v>
      </c>
      <c r="E262" s="90">
        <v>0</v>
      </c>
      <c r="F262" s="46">
        <f t="shared" si="25"/>
        <v>0</v>
      </c>
      <c r="G262" s="101">
        <v>0</v>
      </c>
      <c r="H262" s="99">
        <v>0</v>
      </c>
      <c r="I262" s="46">
        <f t="shared" si="21"/>
        <v>0</v>
      </c>
      <c r="J262" s="91"/>
      <c r="K262" s="15"/>
      <c r="L262" s="72">
        <f t="shared" si="22"/>
        <v>0</v>
      </c>
      <c r="M262" s="17" t="s">
        <v>16</v>
      </c>
      <c r="N262" s="18">
        <v>0</v>
      </c>
      <c r="O262" s="23">
        <f t="shared" si="23"/>
        <v>0</v>
      </c>
      <c r="P262" s="19"/>
      <c r="Q262" s="43">
        <f t="shared" si="24"/>
        <v>0</v>
      </c>
    </row>
    <row r="263" spans="1:17" ht="24.6" hidden="1" x14ac:dyDescent="0.65">
      <c r="A263" s="10">
        <v>259</v>
      </c>
      <c r="B263" s="10"/>
      <c r="C263" s="19" t="s">
        <v>369</v>
      </c>
      <c r="D263" s="71">
        <f>+'9'!I263</f>
        <v>0</v>
      </c>
      <c r="E263" s="90">
        <v>0</v>
      </c>
      <c r="F263" s="46">
        <f t="shared" si="25"/>
        <v>0</v>
      </c>
      <c r="G263" s="101">
        <v>0</v>
      </c>
      <c r="H263" s="99">
        <v>0</v>
      </c>
      <c r="I263" s="46">
        <f t="shared" si="21"/>
        <v>0</v>
      </c>
      <c r="J263" s="91"/>
      <c r="K263" s="15"/>
      <c r="L263" s="72">
        <f t="shared" si="22"/>
        <v>0</v>
      </c>
      <c r="M263" s="17" t="s">
        <v>16</v>
      </c>
      <c r="N263" s="18">
        <v>0</v>
      </c>
      <c r="O263" s="23">
        <f t="shared" si="23"/>
        <v>0</v>
      </c>
      <c r="P263" s="19"/>
      <c r="Q263" s="43">
        <f t="shared" si="24"/>
        <v>0</v>
      </c>
    </row>
    <row r="264" spans="1:17" ht="24.6" hidden="1" x14ac:dyDescent="0.65">
      <c r="A264" s="10">
        <v>260</v>
      </c>
      <c r="B264" s="10"/>
      <c r="C264" s="19" t="s">
        <v>468</v>
      </c>
      <c r="D264" s="71">
        <f>+'9'!I264</f>
        <v>0</v>
      </c>
      <c r="E264" s="90">
        <v>0</v>
      </c>
      <c r="F264" s="46">
        <f t="shared" si="25"/>
        <v>0</v>
      </c>
      <c r="G264" s="101">
        <v>0</v>
      </c>
      <c r="H264" s="99">
        <v>0</v>
      </c>
      <c r="I264" s="46">
        <f t="shared" ref="I264:I284" si="26">+F264-G264-J264-H264</f>
        <v>0</v>
      </c>
      <c r="J264" s="91"/>
      <c r="K264" s="20">
        <v>250</v>
      </c>
      <c r="L264" s="72">
        <f t="shared" ref="L264:L284" si="27">+K264*J264</f>
        <v>0</v>
      </c>
      <c r="M264" s="17" t="s">
        <v>16</v>
      </c>
      <c r="N264" s="18">
        <v>0</v>
      </c>
      <c r="O264" s="23">
        <f t="shared" ref="O264:O284" si="28">SUM(L264-N264)</f>
        <v>0</v>
      </c>
      <c r="P264" s="19"/>
      <c r="Q264" s="43">
        <f t="shared" ref="Q264:Q284" si="29">+L264*P264</f>
        <v>0</v>
      </c>
    </row>
    <row r="265" spans="1:17" ht="24.6" hidden="1" x14ac:dyDescent="0.65">
      <c r="A265" s="10">
        <v>261</v>
      </c>
      <c r="B265" s="10"/>
      <c r="C265" s="19"/>
      <c r="D265" s="71">
        <f>+'9'!I265</f>
        <v>0</v>
      </c>
      <c r="E265" s="90">
        <v>0</v>
      </c>
      <c r="F265" s="46">
        <f t="shared" si="25"/>
        <v>0</v>
      </c>
      <c r="G265" s="101">
        <v>0</v>
      </c>
      <c r="H265" s="99">
        <v>0</v>
      </c>
      <c r="I265" s="46">
        <f t="shared" si="26"/>
        <v>0</v>
      </c>
      <c r="J265" s="91"/>
      <c r="K265" s="20"/>
      <c r="L265" s="72">
        <f t="shared" si="27"/>
        <v>0</v>
      </c>
      <c r="M265" s="17" t="s">
        <v>16</v>
      </c>
      <c r="N265" s="18">
        <v>0</v>
      </c>
      <c r="O265" s="23">
        <f t="shared" si="28"/>
        <v>0</v>
      </c>
      <c r="P265" s="19"/>
      <c r="Q265" s="43">
        <f t="shared" si="29"/>
        <v>0</v>
      </c>
    </row>
    <row r="266" spans="1:17" ht="24.6" hidden="1" x14ac:dyDescent="0.65">
      <c r="A266" s="10">
        <v>262</v>
      </c>
      <c r="B266" s="10"/>
      <c r="C266" s="19"/>
      <c r="D266" s="71">
        <f>+'9'!I266</f>
        <v>0</v>
      </c>
      <c r="E266" s="90">
        <v>0</v>
      </c>
      <c r="F266" s="46">
        <f t="shared" si="25"/>
        <v>0</v>
      </c>
      <c r="G266" s="101">
        <v>0</v>
      </c>
      <c r="H266" s="99">
        <v>0</v>
      </c>
      <c r="I266" s="46">
        <f t="shared" si="26"/>
        <v>0</v>
      </c>
      <c r="J266" s="91"/>
      <c r="K266" s="20"/>
      <c r="L266" s="72">
        <f t="shared" si="27"/>
        <v>0</v>
      </c>
      <c r="M266" s="17" t="s">
        <v>16</v>
      </c>
      <c r="N266" s="18">
        <v>0</v>
      </c>
      <c r="O266" s="23">
        <f t="shared" si="28"/>
        <v>0</v>
      </c>
      <c r="P266" s="19"/>
      <c r="Q266" s="43">
        <f t="shared" si="29"/>
        <v>0</v>
      </c>
    </row>
    <row r="267" spans="1:17" ht="24.6" hidden="1" x14ac:dyDescent="0.65">
      <c r="A267" s="10">
        <v>263</v>
      </c>
      <c r="B267" s="10"/>
      <c r="C267" s="19"/>
      <c r="D267" s="71">
        <f>+'9'!I267</f>
        <v>0</v>
      </c>
      <c r="E267" s="90">
        <v>0</v>
      </c>
      <c r="F267" s="46">
        <f t="shared" si="25"/>
        <v>0</v>
      </c>
      <c r="G267" s="101">
        <v>0</v>
      </c>
      <c r="H267" s="99">
        <v>0</v>
      </c>
      <c r="I267" s="46">
        <f t="shared" si="26"/>
        <v>0</v>
      </c>
      <c r="J267" s="91"/>
      <c r="K267" s="20"/>
      <c r="L267" s="72">
        <f t="shared" si="27"/>
        <v>0</v>
      </c>
      <c r="M267" s="17" t="s">
        <v>16</v>
      </c>
      <c r="N267" s="18">
        <v>0</v>
      </c>
      <c r="O267" s="23">
        <f t="shared" si="28"/>
        <v>0</v>
      </c>
      <c r="P267" s="19"/>
      <c r="Q267" s="43">
        <f t="shared" si="29"/>
        <v>0</v>
      </c>
    </row>
    <row r="268" spans="1:17" ht="24.6" hidden="1" x14ac:dyDescent="0.65">
      <c r="A268" s="10">
        <v>264</v>
      </c>
      <c r="B268" s="10"/>
      <c r="C268" s="19"/>
      <c r="D268" s="71">
        <f>+'9'!I268</f>
        <v>0</v>
      </c>
      <c r="E268" s="90">
        <v>0</v>
      </c>
      <c r="F268" s="46">
        <f t="shared" si="25"/>
        <v>0</v>
      </c>
      <c r="G268" s="101">
        <v>0</v>
      </c>
      <c r="H268" s="99">
        <v>0</v>
      </c>
      <c r="I268" s="46">
        <f t="shared" si="26"/>
        <v>0</v>
      </c>
      <c r="J268" s="91"/>
      <c r="K268" s="20"/>
      <c r="L268" s="72">
        <f t="shared" si="27"/>
        <v>0</v>
      </c>
      <c r="M268" s="17" t="s">
        <v>16</v>
      </c>
      <c r="N268" s="18">
        <v>0</v>
      </c>
      <c r="O268" s="23">
        <f t="shared" si="28"/>
        <v>0</v>
      </c>
      <c r="P268" s="19"/>
      <c r="Q268" s="43">
        <f t="shared" si="29"/>
        <v>0</v>
      </c>
    </row>
    <row r="269" spans="1:17" ht="24.6" hidden="1" x14ac:dyDescent="0.65">
      <c r="A269" s="10">
        <v>265</v>
      </c>
      <c r="B269" s="10"/>
      <c r="C269" s="19"/>
      <c r="D269" s="71">
        <f>+'9'!I269</f>
        <v>0</v>
      </c>
      <c r="E269" s="90">
        <v>0</v>
      </c>
      <c r="F269" s="46">
        <f t="shared" si="25"/>
        <v>0</v>
      </c>
      <c r="G269" s="101">
        <v>0</v>
      </c>
      <c r="H269" s="99">
        <v>0</v>
      </c>
      <c r="I269" s="46">
        <f t="shared" si="26"/>
        <v>0</v>
      </c>
      <c r="J269" s="91"/>
      <c r="K269" s="20"/>
      <c r="L269" s="72">
        <f t="shared" si="27"/>
        <v>0</v>
      </c>
      <c r="M269" s="17" t="s">
        <v>16</v>
      </c>
      <c r="N269" s="18">
        <v>0</v>
      </c>
      <c r="O269" s="23">
        <f t="shared" si="28"/>
        <v>0</v>
      </c>
      <c r="P269" s="19"/>
      <c r="Q269" s="43">
        <f t="shared" si="29"/>
        <v>0</v>
      </c>
    </row>
    <row r="270" spans="1:17" ht="24.6" hidden="1" x14ac:dyDescent="0.65">
      <c r="A270" s="10">
        <v>266</v>
      </c>
      <c r="B270" s="10"/>
      <c r="C270" s="19"/>
      <c r="D270" s="71">
        <f>+'9'!I270</f>
        <v>0</v>
      </c>
      <c r="E270" s="90">
        <v>0</v>
      </c>
      <c r="F270" s="46">
        <f t="shared" si="25"/>
        <v>0</v>
      </c>
      <c r="G270" s="101">
        <v>0</v>
      </c>
      <c r="H270" s="99">
        <v>0</v>
      </c>
      <c r="I270" s="46">
        <f t="shared" si="26"/>
        <v>0</v>
      </c>
      <c r="J270" s="91"/>
      <c r="K270" s="20"/>
      <c r="L270" s="72">
        <f t="shared" si="27"/>
        <v>0</v>
      </c>
      <c r="M270" s="17" t="s">
        <v>16</v>
      </c>
      <c r="N270" s="18">
        <v>0</v>
      </c>
      <c r="O270" s="23">
        <f t="shared" si="28"/>
        <v>0</v>
      </c>
      <c r="P270" s="19"/>
      <c r="Q270" s="43">
        <f t="shared" si="29"/>
        <v>0</v>
      </c>
    </row>
    <row r="271" spans="1:17" ht="24.6" hidden="1" x14ac:dyDescent="0.65">
      <c r="A271" s="10">
        <v>267</v>
      </c>
      <c r="B271" s="10"/>
      <c r="C271" s="19"/>
      <c r="D271" s="71">
        <f>+'9'!I271</f>
        <v>0</v>
      </c>
      <c r="E271" s="90">
        <v>0</v>
      </c>
      <c r="F271" s="46">
        <f t="shared" si="25"/>
        <v>0</v>
      </c>
      <c r="G271" s="101">
        <v>0</v>
      </c>
      <c r="H271" s="99">
        <v>0</v>
      </c>
      <c r="I271" s="46">
        <f t="shared" si="26"/>
        <v>0</v>
      </c>
      <c r="J271" s="91"/>
      <c r="K271" s="20"/>
      <c r="L271" s="72">
        <f t="shared" si="27"/>
        <v>0</v>
      </c>
      <c r="M271" s="17" t="s">
        <v>16</v>
      </c>
      <c r="N271" s="18">
        <v>0</v>
      </c>
      <c r="O271" s="23">
        <f t="shared" si="28"/>
        <v>0</v>
      </c>
      <c r="P271" s="19"/>
      <c r="Q271" s="43">
        <f t="shared" si="29"/>
        <v>0</v>
      </c>
    </row>
    <row r="272" spans="1:17" ht="24.6" hidden="1" x14ac:dyDescent="0.65">
      <c r="A272" s="10">
        <v>268</v>
      </c>
      <c r="B272" s="10"/>
      <c r="C272" s="19"/>
      <c r="D272" s="71">
        <f>+'9'!I272</f>
        <v>0</v>
      </c>
      <c r="E272" s="90">
        <v>0</v>
      </c>
      <c r="F272" s="46">
        <f t="shared" ref="F272:F284" si="30">D272+E272</f>
        <v>0</v>
      </c>
      <c r="G272" s="101">
        <v>0</v>
      </c>
      <c r="H272" s="99">
        <v>0</v>
      </c>
      <c r="I272" s="46">
        <f t="shared" si="26"/>
        <v>0</v>
      </c>
      <c r="J272" s="91"/>
      <c r="K272" s="20"/>
      <c r="L272" s="72">
        <f t="shared" si="27"/>
        <v>0</v>
      </c>
      <c r="M272" s="17" t="s">
        <v>16</v>
      </c>
      <c r="N272" s="18">
        <v>0</v>
      </c>
      <c r="O272" s="23">
        <f t="shared" si="28"/>
        <v>0</v>
      </c>
      <c r="P272" s="19"/>
      <c r="Q272" s="43">
        <f t="shared" si="29"/>
        <v>0</v>
      </c>
    </row>
    <row r="273" spans="1:18" ht="24.6" hidden="1" x14ac:dyDescent="0.65">
      <c r="A273" s="10">
        <v>269</v>
      </c>
      <c r="B273" s="10"/>
      <c r="C273" s="19"/>
      <c r="D273" s="71">
        <f>+'9'!I273</f>
        <v>0</v>
      </c>
      <c r="E273" s="90">
        <v>0</v>
      </c>
      <c r="F273" s="46">
        <f t="shared" si="30"/>
        <v>0</v>
      </c>
      <c r="G273" s="101">
        <v>0</v>
      </c>
      <c r="H273" s="99">
        <v>0</v>
      </c>
      <c r="I273" s="46">
        <f t="shared" si="26"/>
        <v>0</v>
      </c>
      <c r="J273" s="91"/>
      <c r="K273" s="20"/>
      <c r="L273" s="72">
        <f t="shared" si="27"/>
        <v>0</v>
      </c>
      <c r="M273" s="17" t="s">
        <v>16</v>
      </c>
      <c r="N273" s="18">
        <v>0</v>
      </c>
      <c r="O273" s="23">
        <f t="shared" si="28"/>
        <v>0</v>
      </c>
      <c r="P273" s="19"/>
      <c r="Q273" s="43">
        <f t="shared" si="29"/>
        <v>0</v>
      </c>
    </row>
    <row r="274" spans="1:18" ht="24.6" hidden="1" x14ac:dyDescent="0.65">
      <c r="A274" s="10">
        <v>270</v>
      </c>
      <c r="B274" s="10"/>
      <c r="C274" s="19"/>
      <c r="D274" s="71">
        <f>+'9'!I274</f>
        <v>0</v>
      </c>
      <c r="E274" s="90">
        <v>0</v>
      </c>
      <c r="F274" s="46">
        <f t="shared" si="30"/>
        <v>0</v>
      </c>
      <c r="G274" s="101">
        <v>0</v>
      </c>
      <c r="H274" s="99">
        <v>0</v>
      </c>
      <c r="I274" s="46">
        <f t="shared" si="26"/>
        <v>0</v>
      </c>
      <c r="J274" s="91"/>
      <c r="K274" s="20"/>
      <c r="L274" s="72">
        <f t="shared" si="27"/>
        <v>0</v>
      </c>
      <c r="M274" s="17" t="s">
        <v>16</v>
      </c>
      <c r="N274" s="18">
        <v>0</v>
      </c>
      <c r="O274" s="23">
        <f t="shared" si="28"/>
        <v>0</v>
      </c>
      <c r="P274" s="19"/>
      <c r="Q274" s="43">
        <f t="shared" si="29"/>
        <v>0</v>
      </c>
    </row>
    <row r="275" spans="1:18" ht="24.6" hidden="1" x14ac:dyDescent="0.65">
      <c r="A275" s="10">
        <v>271</v>
      </c>
      <c r="B275" s="10"/>
      <c r="C275" s="19"/>
      <c r="D275" s="71">
        <f>+'9'!I275</f>
        <v>0</v>
      </c>
      <c r="E275" s="90">
        <v>0</v>
      </c>
      <c r="F275" s="46">
        <f t="shared" si="30"/>
        <v>0</v>
      </c>
      <c r="G275" s="101">
        <v>0</v>
      </c>
      <c r="H275" s="99">
        <v>0</v>
      </c>
      <c r="I275" s="46">
        <f t="shared" si="26"/>
        <v>0</v>
      </c>
      <c r="J275" s="91"/>
      <c r="K275" s="20"/>
      <c r="L275" s="72">
        <f t="shared" si="27"/>
        <v>0</v>
      </c>
      <c r="M275" s="17" t="s">
        <v>16</v>
      </c>
      <c r="N275" s="18">
        <v>0</v>
      </c>
      <c r="O275" s="23">
        <f t="shared" si="28"/>
        <v>0</v>
      </c>
      <c r="P275" s="19"/>
      <c r="Q275" s="43">
        <f t="shared" si="29"/>
        <v>0</v>
      </c>
    </row>
    <row r="276" spans="1:18" ht="24.6" hidden="1" x14ac:dyDescent="0.65">
      <c r="A276" s="10">
        <v>272</v>
      </c>
      <c r="B276" s="10"/>
      <c r="C276" s="19"/>
      <c r="D276" s="71">
        <f>+'9'!I276</f>
        <v>0</v>
      </c>
      <c r="E276" s="90">
        <v>0</v>
      </c>
      <c r="F276" s="46">
        <f t="shared" si="30"/>
        <v>0</v>
      </c>
      <c r="G276" s="101">
        <v>0</v>
      </c>
      <c r="H276" s="99">
        <v>0</v>
      </c>
      <c r="I276" s="46">
        <f t="shared" si="26"/>
        <v>0</v>
      </c>
      <c r="J276" s="91"/>
      <c r="K276" s="20"/>
      <c r="L276" s="72">
        <f t="shared" si="27"/>
        <v>0</v>
      </c>
      <c r="M276" s="17" t="s">
        <v>16</v>
      </c>
      <c r="N276" s="18">
        <v>0</v>
      </c>
      <c r="O276" s="23">
        <f t="shared" si="28"/>
        <v>0</v>
      </c>
      <c r="P276" s="19"/>
      <c r="Q276" s="43">
        <f t="shared" si="29"/>
        <v>0</v>
      </c>
    </row>
    <row r="277" spans="1:18" ht="24.6" hidden="1" x14ac:dyDescent="0.65">
      <c r="A277" s="10">
        <v>273</v>
      </c>
      <c r="B277" s="10"/>
      <c r="C277" s="19"/>
      <c r="D277" s="71">
        <f>+'9'!I277</f>
        <v>0</v>
      </c>
      <c r="E277" s="90">
        <v>0</v>
      </c>
      <c r="F277" s="46">
        <f t="shared" si="30"/>
        <v>0</v>
      </c>
      <c r="G277" s="101">
        <v>0</v>
      </c>
      <c r="H277" s="99">
        <v>0</v>
      </c>
      <c r="I277" s="46">
        <f t="shared" si="26"/>
        <v>0</v>
      </c>
      <c r="J277" s="91"/>
      <c r="K277" s="20"/>
      <c r="L277" s="72">
        <f t="shared" si="27"/>
        <v>0</v>
      </c>
      <c r="M277" s="17" t="s">
        <v>16</v>
      </c>
      <c r="N277" s="18">
        <v>0</v>
      </c>
      <c r="O277" s="23">
        <f t="shared" si="28"/>
        <v>0</v>
      </c>
      <c r="P277" s="19"/>
      <c r="Q277" s="43">
        <f t="shared" si="29"/>
        <v>0</v>
      </c>
    </row>
    <row r="278" spans="1:18" ht="24.6" hidden="1" x14ac:dyDescent="0.65">
      <c r="A278" s="10">
        <v>274</v>
      </c>
      <c r="B278" s="10"/>
      <c r="C278" s="19"/>
      <c r="D278" s="71">
        <f>+'9'!I278</f>
        <v>0</v>
      </c>
      <c r="E278" s="90">
        <v>0</v>
      </c>
      <c r="F278" s="46">
        <f t="shared" si="30"/>
        <v>0</v>
      </c>
      <c r="G278" s="101">
        <v>0</v>
      </c>
      <c r="H278" s="99">
        <v>0</v>
      </c>
      <c r="I278" s="46">
        <f t="shared" si="26"/>
        <v>0</v>
      </c>
      <c r="J278" s="91"/>
      <c r="K278" s="20"/>
      <c r="L278" s="72">
        <f t="shared" si="27"/>
        <v>0</v>
      </c>
      <c r="M278" s="17" t="s">
        <v>16</v>
      </c>
      <c r="N278" s="18">
        <v>0</v>
      </c>
      <c r="O278" s="23">
        <f t="shared" si="28"/>
        <v>0</v>
      </c>
      <c r="P278" s="19"/>
      <c r="Q278" s="43">
        <f t="shared" si="29"/>
        <v>0</v>
      </c>
    </row>
    <row r="279" spans="1:18" ht="24.6" hidden="1" x14ac:dyDescent="0.65">
      <c r="A279" s="10">
        <v>275</v>
      </c>
      <c r="B279" s="10"/>
      <c r="C279" s="19"/>
      <c r="D279" s="71">
        <f>+'9'!I279</f>
        <v>0</v>
      </c>
      <c r="E279" s="90">
        <v>0</v>
      </c>
      <c r="F279" s="46">
        <f t="shared" si="30"/>
        <v>0</v>
      </c>
      <c r="G279" s="101">
        <v>0</v>
      </c>
      <c r="H279" s="99">
        <v>0</v>
      </c>
      <c r="I279" s="46">
        <f t="shared" si="26"/>
        <v>0</v>
      </c>
      <c r="J279" s="91"/>
      <c r="K279" s="20"/>
      <c r="L279" s="72">
        <f t="shared" si="27"/>
        <v>0</v>
      </c>
      <c r="M279" s="17" t="s">
        <v>16</v>
      </c>
      <c r="N279" s="18">
        <v>0</v>
      </c>
      <c r="O279" s="23">
        <f t="shared" si="28"/>
        <v>0</v>
      </c>
      <c r="P279" s="19"/>
      <c r="Q279" s="43">
        <f t="shared" si="29"/>
        <v>0</v>
      </c>
    </row>
    <row r="280" spans="1:18" ht="24.6" hidden="1" x14ac:dyDescent="0.65">
      <c r="A280" s="10">
        <v>276</v>
      </c>
      <c r="B280" s="10"/>
      <c r="C280" s="19"/>
      <c r="D280" s="71">
        <f>+'9'!I280</f>
        <v>0</v>
      </c>
      <c r="E280" s="90">
        <v>0</v>
      </c>
      <c r="F280" s="46">
        <f t="shared" si="30"/>
        <v>0</v>
      </c>
      <c r="G280" s="101">
        <v>0</v>
      </c>
      <c r="H280" s="99">
        <v>0</v>
      </c>
      <c r="I280" s="46">
        <f t="shared" si="26"/>
        <v>0</v>
      </c>
      <c r="J280" s="91"/>
      <c r="K280" s="20"/>
      <c r="L280" s="72">
        <f t="shared" si="27"/>
        <v>0</v>
      </c>
      <c r="M280" s="17" t="s">
        <v>16</v>
      </c>
      <c r="N280" s="18">
        <v>0</v>
      </c>
      <c r="O280" s="23">
        <f t="shared" si="28"/>
        <v>0</v>
      </c>
      <c r="P280" s="19"/>
      <c r="Q280" s="43">
        <f t="shared" si="29"/>
        <v>0</v>
      </c>
    </row>
    <row r="281" spans="1:18" ht="24.6" hidden="1" x14ac:dyDescent="0.65">
      <c r="A281" s="10">
        <v>277</v>
      </c>
      <c r="B281" s="10"/>
      <c r="C281" s="19"/>
      <c r="D281" s="71">
        <f>+'9'!I281</f>
        <v>0</v>
      </c>
      <c r="E281" s="90">
        <v>0</v>
      </c>
      <c r="F281" s="46">
        <f t="shared" si="30"/>
        <v>0</v>
      </c>
      <c r="G281" s="101">
        <v>0</v>
      </c>
      <c r="H281" s="99">
        <v>0</v>
      </c>
      <c r="I281" s="46">
        <f t="shared" si="26"/>
        <v>0</v>
      </c>
      <c r="J281" s="91"/>
      <c r="K281" s="20"/>
      <c r="L281" s="72">
        <f t="shared" si="27"/>
        <v>0</v>
      </c>
      <c r="M281" s="17" t="s">
        <v>16</v>
      </c>
      <c r="N281" s="18">
        <v>0</v>
      </c>
      <c r="O281" s="23">
        <f t="shared" si="28"/>
        <v>0</v>
      </c>
      <c r="P281" s="19"/>
      <c r="Q281" s="43">
        <f t="shared" si="29"/>
        <v>0</v>
      </c>
    </row>
    <row r="282" spans="1:18" ht="24.6" hidden="1" x14ac:dyDescent="0.65">
      <c r="A282" s="10">
        <v>278</v>
      </c>
      <c r="B282" s="10"/>
      <c r="C282" s="19"/>
      <c r="D282" s="71">
        <f>+'9'!I282</f>
        <v>0</v>
      </c>
      <c r="E282" s="90">
        <v>0</v>
      </c>
      <c r="F282" s="46">
        <f t="shared" si="30"/>
        <v>0</v>
      </c>
      <c r="G282" s="101">
        <v>0</v>
      </c>
      <c r="H282" s="99">
        <v>0</v>
      </c>
      <c r="I282" s="46">
        <f t="shared" si="26"/>
        <v>0</v>
      </c>
      <c r="J282" s="91"/>
      <c r="K282" s="20"/>
      <c r="L282" s="72">
        <f t="shared" si="27"/>
        <v>0</v>
      </c>
      <c r="M282" s="17" t="s">
        <v>16</v>
      </c>
      <c r="N282" s="18">
        <v>0</v>
      </c>
      <c r="O282" s="23">
        <f t="shared" si="28"/>
        <v>0</v>
      </c>
      <c r="P282" s="19"/>
      <c r="Q282" s="43">
        <f t="shared" si="29"/>
        <v>0</v>
      </c>
    </row>
    <row r="283" spans="1:18" ht="24.6" hidden="1" x14ac:dyDescent="0.65">
      <c r="A283" s="10">
        <v>279</v>
      </c>
      <c r="B283" s="10"/>
      <c r="C283" s="19"/>
      <c r="D283" s="71"/>
      <c r="E283" s="90">
        <v>0</v>
      </c>
      <c r="F283" s="46">
        <f t="shared" ref="F283" si="31">D283+E283</f>
        <v>0</v>
      </c>
      <c r="G283" s="101">
        <v>0</v>
      </c>
      <c r="H283" s="99">
        <v>0</v>
      </c>
      <c r="I283" s="46">
        <f t="shared" ref="I283" si="32">+F283-G283-J283-H283</f>
        <v>0</v>
      </c>
      <c r="J283" s="91"/>
      <c r="K283" s="20"/>
      <c r="L283" s="72">
        <f t="shared" ref="L283" si="33">+K283*J283</f>
        <v>0</v>
      </c>
      <c r="M283" s="17" t="s">
        <v>16</v>
      </c>
      <c r="N283" s="18">
        <v>0</v>
      </c>
      <c r="O283" s="23">
        <f t="shared" si="28"/>
        <v>0</v>
      </c>
      <c r="P283" s="19"/>
      <c r="Q283" s="43"/>
    </row>
    <row r="284" spans="1:18" ht="24.6" hidden="1" x14ac:dyDescent="0.65">
      <c r="A284" s="10">
        <v>280</v>
      </c>
      <c r="B284" s="10"/>
      <c r="C284" s="19"/>
      <c r="D284" s="71">
        <f>+'9'!I284</f>
        <v>0</v>
      </c>
      <c r="E284" s="90">
        <v>0</v>
      </c>
      <c r="F284" s="46">
        <f t="shared" si="30"/>
        <v>0</v>
      </c>
      <c r="G284" s="101">
        <v>0</v>
      </c>
      <c r="H284" s="99">
        <v>0</v>
      </c>
      <c r="I284" s="46">
        <f t="shared" si="26"/>
        <v>0</v>
      </c>
      <c r="J284" s="91"/>
      <c r="K284" s="20"/>
      <c r="L284" s="72">
        <f t="shared" si="27"/>
        <v>0</v>
      </c>
      <c r="M284" s="17" t="s">
        <v>16</v>
      </c>
      <c r="N284" s="18">
        <v>0</v>
      </c>
      <c r="O284" s="23">
        <f t="shared" si="28"/>
        <v>0</v>
      </c>
      <c r="P284" s="19"/>
      <c r="Q284" s="43">
        <f t="shared" si="29"/>
        <v>0</v>
      </c>
    </row>
    <row r="285" spans="1:18" ht="24.6" x14ac:dyDescent="0.65">
      <c r="A285" s="1"/>
      <c r="B285" s="1"/>
      <c r="D285" s="24"/>
      <c r="E285" s="25"/>
      <c r="F285" s="24"/>
      <c r="G285" s="25"/>
      <c r="H285" s="25"/>
      <c r="I285" s="24"/>
      <c r="J285" s="24"/>
      <c r="K285" s="26"/>
      <c r="L285" s="28"/>
      <c r="M285" s="27"/>
      <c r="N285" s="18">
        <v>0</v>
      </c>
      <c r="O285" s="95" t="s">
        <v>213</v>
      </c>
      <c r="P285" s="96"/>
      <c r="Q285" s="96">
        <f>SUM(Q5:Q284)</f>
        <v>0</v>
      </c>
      <c r="R285" s="96"/>
    </row>
    <row r="286" spans="1:18" ht="25.5" customHeight="1" x14ac:dyDescent="0.6">
      <c r="A286" s="1"/>
      <c r="B286" s="1"/>
      <c r="D286" s="24"/>
      <c r="E286" s="25"/>
      <c r="F286" s="24"/>
      <c r="G286" s="25"/>
      <c r="H286" s="25"/>
      <c r="I286" s="24"/>
      <c r="J286" s="182" t="s">
        <v>212</v>
      </c>
      <c r="K286" s="183"/>
      <c r="L286" s="30">
        <f>+AB188</f>
        <v>0</v>
      </c>
      <c r="M286" s="27"/>
      <c r="N286" s="29"/>
    </row>
    <row r="287" spans="1:18" ht="24.6" x14ac:dyDescent="0.65">
      <c r="A287" s="1"/>
      <c r="B287" s="1"/>
      <c r="D287" s="31"/>
      <c r="F287" s="31"/>
      <c r="I287" s="31"/>
      <c r="J287" s="32"/>
      <c r="K287" s="184" t="s">
        <v>202</v>
      </c>
      <c r="L287" s="184"/>
      <c r="M287" s="33">
        <f>SUM(L5:L286)</f>
        <v>7555</v>
      </c>
    </row>
    <row r="288" spans="1:18" ht="24.6" x14ac:dyDescent="0.65">
      <c r="A288" s="1"/>
      <c r="B288" s="1"/>
      <c r="D288" s="31"/>
      <c r="F288" s="31"/>
      <c r="I288" s="31"/>
      <c r="K288" s="169" t="s">
        <v>203</v>
      </c>
      <c r="L288" s="170"/>
      <c r="M288" s="36"/>
    </row>
    <row r="289" spans="1:26" ht="24.6" x14ac:dyDescent="0.65">
      <c r="A289" s="1"/>
      <c r="B289" s="1"/>
      <c r="D289" s="31"/>
      <c r="F289" s="31"/>
      <c r="I289" s="31"/>
      <c r="K289" s="34" t="s">
        <v>204</v>
      </c>
      <c r="L289" s="35"/>
      <c r="M289" s="36">
        <f>SUM(N289:AS289)</f>
        <v>3030</v>
      </c>
      <c r="N289" s="2">
        <v>300</v>
      </c>
      <c r="O289" s="2">
        <v>250</v>
      </c>
      <c r="P289" s="2">
        <v>100</v>
      </c>
      <c r="Q289" s="2">
        <v>100</v>
      </c>
      <c r="R289" s="2">
        <v>160</v>
      </c>
      <c r="S289" s="2">
        <v>450</v>
      </c>
      <c r="T289" s="2">
        <v>120</v>
      </c>
      <c r="U289" s="2">
        <v>250</v>
      </c>
      <c r="V289" s="2">
        <v>100</v>
      </c>
      <c r="W289" s="2">
        <v>235</v>
      </c>
      <c r="X289" s="2">
        <v>220</v>
      </c>
      <c r="Y289" s="2">
        <v>185</v>
      </c>
      <c r="Z289" s="2">
        <v>560</v>
      </c>
    </row>
    <row r="290" spans="1:26" ht="24.6" x14ac:dyDescent="0.65">
      <c r="A290" s="1"/>
      <c r="B290" s="1"/>
      <c r="D290" s="31"/>
      <c r="F290" s="31"/>
      <c r="I290" s="31"/>
      <c r="K290" s="169" t="s">
        <v>205</v>
      </c>
      <c r="L290" s="170"/>
      <c r="M290" s="36">
        <v>0</v>
      </c>
    </row>
    <row r="291" spans="1:26" ht="24.6" x14ac:dyDescent="0.65">
      <c r="A291" s="1"/>
      <c r="B291" s="1"/>
      <c r="D291" s="31"/>
      <c r="F291" s="31"/>
      <c r="I291" s="31"/>
      <c r="K291" s="169" t="s">
        <v>206</v>
      </c>
      <c r="L291" s="170"/>
      <c r="M291" s="36">
        <v>0</v>
      </c>
    </row>
    <row r="292" spans="1:26" ht="24.6" x14ac:dyDescent="0.65">
      <c r="A292" s="1"/>
      <c r="B292" s="1"/>
      <c r="D292" s="31"/>
      <c r="F292" s="31"/>
      <c r="I292" s="31"/>
      <c r="K292" s="169" t="s">
        <v>207</v>
      </c>
      <c r="L292" s="170"/>
      <c r="M292" s="37">
        <f>SUM(N5:N285)</f>
        <v>490</v>
      </c>
      <c r="O292" s="2">
        <f>50+1060+300+100+150+50+170+1500+200+100+600+390+50+100+100+50+50+50+100+290+85+85+50+50+100+50+105+100+55+180+55+150+120+360+120</f>
        <v>7125</v>
      </c>
    </row>
    <row r="293" spans="1:26" ht="24.6" x14ac:dyDescent="0.65">
      <c r="A293" s="1"/>
      <c r="B293" s="1"/>
      <c r="D293" s="31"/>
      <c r="F293" s="31"/>
      <c r="I293" s="31"/>
      <c r="K293" s="169" t="s">
        <v>208</v>
      </c>
      <c r="L293" s="170"/>
      <c r="M293" s="33">
        <f>M287-M288-M289-M291-M292</f>
        <v>4035</v>
      </c>
      <c r="O293" s="2">
        <v>7065</v>
      </c>
    </row>
    <row r="294" spans="1:26" ht="24.6" x14ac:dyDescent="0.65">
      <c r="A294" s="1"/>
      <c r="B294" s="1"/>
      <c r="D294" s="31"/>
      <c r="F294" s="31"/>
      <c r="I294" s="31"/>
      <c r="K294" s="169" t="s">
        <v>209</v>
      </c>
      <c r="L294" s="170"/>
      <c r="M294" s="37">
        <v>4035</v>
      </c>
      <c r="O294" s="2">
        <f>+O292-O293</f>
        <v>60</v>
      </c>
    </row>
    <row r="295" spans="1:26" ht="24.6" x14ac:dyDescent="0.65">
      <c r="A295" s="1"/>
      <c r="B295" s="1"/>
      <c r="D295" s="31"/>
      <c r="F295" s="31"/>
      <c r="I295" s="31"/>
      <c r="K295" s="169" t="s">
        <v>210</v>
      </c>
      <c r="L295" s="170"/>
      <c r="M295" s="33">
        <f>+M294-M293</f>
        <v>0</v>
      </c>
    </row>
    <row r="296" spans="1:26" ht="24.6" x14ac:dyDescent="0.65">
      <c r="I296" s="2"/>
      <c r="K296" s="169" t="s">
        <v>211</v>
      </c>
      <c r="L296" s="170"/>
      <c r="M296" s="33">
        <f>+M294-M293</f>
        <v>0</v>
      </c>
    </row>
    <row r="297" spans="1:26" x14ac:dyDescent="0.6">
      <c r="I297" s="2"/>
      <c r="K297" s="2"/>
    </row>
    <row r="298" spans="1:26" ht="24.6" x14ac:dyDescent="0.65">
      <c r="I298" s="2"/>
      <c r="K298" s="92" t="s">
        <v>333</v>
      </c>
    </row>
    <row r="299" spans="1:26" x14ac:dyDescent="0.6">
      <c r="I299" s="2"/>
      <c r="K299" s="2"/>
    </row>
    <row r="300" spans="1:26" x14ac:dyDescent="0.6">
      <c r="I300" s="2"/>
      <c r="K300" s="2"/>
    </row>
    <row r="301" spans="1:26" x14ac:dyDescent="0.6">
      <c r="I301" s="2"/>
      <c r="K301" s="2"/>
    </row>
    <row r="302" spans="1:26" x14ac:dyDescent="0.6">
      <c r="I302" s="2"/>
      <c r="K302" s="2"/>
    </row>
    <row r="303" spans="1:26" x14ac:dyDescent="0.6">
      <c r="I303" s="2"/>
      <c r="K303" s="2"/>
    </row>
    <row r="304" spans="1:26" x14ac:dyDescent="0.6">
      <c r="I304" s="2"/>
      <c r="K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C296" xr:uid="{A8659A1D-7742-48A0-A8EC-0F2280F9B025}">
    <filterColumn colId="7">
      <filters blank="1">
        <filter val="50.00"/>
        <filter val="โยกย้าย / ระบาย"/>
      </filters>
    </filterColumn>
  </autoFilter>
  <mergeCells count="35">
    <mergeCell ref="A2:M2"/>
    <mergeCell ref="S2:AC2"/>
    <mergeCell ref="A3:A4"/>
    <mergeCell ref="C3:C4"/>
    <mergeCell ref="D3:D4"/>
    <mergeCell ref="E3:E4"/>
    <mergeCell ref="F3:F4"/>
    <mergeCell ref="I3:I4"/>
    <mergeCell ref="J3:L3"/>
    <mergeCell ref="M3:M4"/>
    <mergeCell ref="Y3:Y4"/>
    <mergeCell ref="Z3:AB3"/>
    <mergeCell ref="AC3:AC4"/>
    <mergeCell ref="H3:H4"/>
    <mergeCell ref="P3:P4"/>
    <mergeCell ref="Q3:Q4"/>
    <mergeCell ref="AD3:AD4"/>
    <mergeCell ref="V3:V4"/>
    <mergeCell ref="W3:W4"/>
    <mergeCell ref="K293:L293"/>
    <mergeCell ref="T32:AA32"/>
    <mergeCell ref="N3:N4"/>
    <mergeCell ref="S3:S4"/>
    <mergeCell ref="T3:T4"/>
    <mergeCell ref="U3:U4"/>
    <mergeCell ref="B3:B4"/>
    <mergeCell ref="K294:L294"/>
    <mergeCell ref="K295:L295"/>
    <mergeCell ref="K296:L296"/>
    <mergeCell ref="J286:K286"/>
    <mergeCell ref="K287:L287"/>
    <mergeCell ref="K288:L288"/>
    <mergeCell ref="K290:L290"/>
    <mergeCell ref="K291:L291"/>
    <mergeCell ref="K292:L29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2709-6B17-4F92-B92C-BC3EA4C2B76F}">
  <sheetPr>
    <tabColor rgb="FFF789D2"/>
  </sheetPr>
  <dimension ref="A1:AD371"/>
  <sheetViews>
    <sheetView zoomScaleNormal="100" workbookViewId="0">
      <pane xSplit="9" ySplit="4" topLeftCell="J5" activePane="bottomRight" state="frozen"/>
      <selection activeCell="K15" sqref="K15"/>
      <selection pane="topRight" activeCell="K15" sqref="K15"/>
      <selection pane="bottomLeft" activeCell="K15" sqref="K15"/>
      <selection pane="bottomRight" activeCell="K15" sqref="K15"/>
    </sheetView>
  </sheetViews>
  <sheetFormatPr defaultColWidth="9" defaultRowHeight="24" x14ac:dyDescent="0.6"/>
  <cols>
    <col min="1" max="1" width="6.69921875" style="2" customWidth="1"/>
    <col min="2" max="2" width="14" style="2" hidden="1" customWidth="1"/>
    <col min="3" max="3" width="43.69921875" style="2" bestFit="1" customWidth="1"/>
    <col min="4" max="8" width="9.69921875" style="2" customWidth="1"/>
    <col min="9" max="9" width="9.69921875" style="38" customWidth="1"/>
    <col min="10" max="10" width="9.69921875" style="2" customWidth="1"/>
    <col min="11" max="11" width="9.69921875" style="39" customWidth="1"/>
    <col min="12" max="12" width="10.69921875" style="2" customWidth="1"/>
    <col min="13" max="13" width="17.69921875" style="2" bestFit="1" customWidth="1"/>
    <col min="14" max="14" width="9" style="2"/>
    <col min="15" max="15" width="19.09765625" style="2" customWidth="1"/>
    <col min="16" max="16" width="10.09765625" style="2" customWidth="1"/>
    <col min="17" max="17" width="17.69921875" style="2" bestFit="1" customWidth="1"/>
    <col min="18" max="18" width="10.09765625" style="2" bestFit="1" customWidth="1"/>
    <col min="19" max="19" width="9" style="2"/>
    <col min="20" max="20" width="34.69921875" style="2" bestFit="1" customWidth="1"/>
    <col min="21" max="28" width="9" style="2"/>
    <col min="29" max="29" width="15.69921875" style="2" customWidth="1"/>
    <col min="30" max="16384" width="9" style="2"/>
  </cols>
  <sheetData>
    <row r="1" spans="1:30" x14ac:dyDescent="0.6">
      <c r="A1" s="1"/>
      <c r="B1" s="1"/>
      <c r="I1" s="2"/>
      <c r="K1" s="2"/>
    </row>
    <row r="2" spans="1:30" s="3" customFormat="1" ht="28.8" x14ac:dyDescent="0.75">
      <c r="A2" s="180" t="s">
        <v>263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S2" s="181" t="s">
        <v>0</v>
      </c>
      <c r="T2" s="181"/>
      <c r="U2" s="181"/>
      <c r="V2" s="181"/>
      <c r="W2" s="181"/>
      <c r="X2" s="181"/>
      <c r="Y2" s="181"/>
      <c r="Z2" s="181"/>
      <c r="AA2" s="181"/>
      <c r="AB2" s="181"/>
      <c r="AC2" s="181"/>
    </row>
    <row r="3" spans="1:30" s="5" customFormat="1" ht="26.4" x14ac:dyDescent="0.7">
      <c r="A3" s="171" t="s">
        <v>1</v>
      </c>
      <c r="B3" s="167" t="s">
        <v>487</v>
      </c>
      <c r="C3" s="176" t="s">
        <v>2</v>
      </c>
      <c r="D3" s="171" t="s">
        <v>3</v>
      </c>
      <c r="E3" s="171" t="s">
        <v>4</v>
      </c>
      <c r="F3" s="171" t="s">
        <v>5</v>
      </c>
      <c r="G3" s="100" t="s">
        <v>6</v>
      </c>
      <c r="H3" s="178" t="s">
        <v>335</v>
      </c>
      <c r="I3" s="171" t="s">
        <v>7</v>
      </c>
      <c r="J3" s="177" t="s">
        <v>8</v>
      </c>
      <c r="K3" s="177"/>
      <c r="L3" s="177"/>
      <c r="M3" s="171" t="s">
        <v>9</v>
      </c>
      <c r="N3" s="175" t="s">
        <v>10</v>
      </c>
      <c r="P3" s="163" t="s">
        <v>336</v>
      </c>
      <c r="Q3" s="165" t="s">
        <v>337</v>
      </c>
      <c r="S3" s="171" t="s">
        <v>1</v>
      </c>
      <c r="T3" s="171" t="s">
        <v>2</v>
      </c>
      <c r="U3" s="171" t="s">
        <v>3</v>
      </c>
      <c r="V3" s="171" t="s">
        <v>4</v>
      </c>
      <c r="W3" s="171" t="s">
        <v>5</v>
      </c>
      <c r="X3" s="88" t="s">
        <v>6</v>
      </c>
      <c r="Y3" s="171" t="s">
        <v>7</v>
      </c>
      <c r="Z3" s="177" t="s">
        <v>8</v>
      </c>
      <c r="AA3" s="177"/>
      <c r="AB3" s="177"/>
      <c r="AC3" s="171" t="s">
        <v>9</v>
      </c>
      <c r="AD3" s="175" t="s">
        <v>10</v>
      </c>
    </row>
    <row r="4" spans="1:30" s="5" customFormat="1" ht="26.4" x14ac:dyDescent="0.7">
      <c r="A4" s="171"/>
      <c r="B4" s="168"/>
      <c r="C4" s="176"/>
      <c r="D4" s="171"/>
      <c r="E4" s="171"/>
      <c r="F4" s="171"/>
      <c r="G4" s="100" t="s">
        <v>11</v>
      </c>
      <c r="H4" s="179"/>
      <c r="I4" s="171"/>
      <c r="J4" s="88" t="s">
        <v>12</v>
      </c>
      <c r="K4" s="89" t="s">
        <v>13</v>
      </c>
      <c r="L4" s="88" t="s">
        <v>14</v>
      </c>
      <c r="M4" s="171"/>
      <c r="N4" s="175"/>
      <c r="P4" s="164"/>
      <c r="Q4" s="166"/>
      <c r="S4" s="171"/>
      <c r="T4" s="171"/>
      <c r="U4" s="171"/>
      <c r="V4" s="171"/>
      <c r="W4" s="171"/>
      <c r="X4" s="88" t="s">
        <v>11</v>
      </c>
      <c r="Y4" s="171"/>
      <c r="Z4" s="88" t="s">
        <v>12</v>
      </c>
      <c r="AA4" s="89" t="s">
        <v>13</v>
      </c>
      <c r="AB4" s="88" t="s">
        <v>14</v>
      </c>
      <c r="AC4" s="171"/>
      <c r="AD4" s="175"/>
    </row>
    <row r="5" spans="1:30" ht="24.6" x14ac:dyDescent="0.65">
      <c r="A5" s="10">
        <v>1</v>
      </c>
      <c r="B5" s="10" t="s">
        <v>492</v>
      </c>
      <c r="C5" s="19" t="s">
        <v>407</v>
      </c>
      <c r="D5" s="71">
        <f>+'10'!I5</f>
        <v>30</v>
      </c>
      <c r="E5" s="90">
        <v>0</v>
      </c>
      <c r="F5" s="46">
        <f t="shared" ref="F5:F147" si="0">D5+E5</f>
        <v>30</v>
      </c>
      <c r="G5" s="101">
        <v>0</v>
      </c>
      <c r="H5" s="99">
        <v>0</v>
      </c>
      <c r="I5" s="46">
        <f t="shared" ref="I5:I71" si="1">+F5-G5-J5-H5</f>
        <v>18</v>
      </c>
      <c r="J5" s="91">
        <v>12</v>
      </c>
      <c r="K5" s="15">
        <v>50</v>
      </c>
      <c r="L5" s="72">
        <f>+K5*J5</f>
        <v>600</v>
      </c>
      <c r="M5" s="17" t="s">
        <v>16</v>
      </c>
      <c r="N5" s="18">
        <v>0</v>
      </c>
      <c r="O5" s="23">
        <f>SUM(L5-N5)</f>
        <v>600</v>
      </c>
      <c r="P5" s="19"/>
      <c r="Q5" s="43">
        <f>+L5*P5</f>
        <v>0</v>
      </c>
      <c r="S5" s="10">
        <v>1</v>
      </c>
      <c r="T5" s="19"/>
      <c r="U5" s="46">
        <v>0</v>
      </c>
      <c r="V5" s="90">
        <v>0</v>
      </c>
      <c r="W5" s="46">
        <f t="shared" ref="W5:W14" si="2">U5+V5</f>
        <v>0</v>
      </c>
      <c r="X5" s="90">
        <v>0</v>
      </c>
      <c r="Y5" s="46">
        <f t="shared" ref="Y5:Y14" si="3">W5-X5-Z5</f>
        <v>0</v>
      </c>
      <c r="Z5" s="91">
        <v>0</v>
      </c>
      <c r="AA5" s="22"/>
      <c r="AB5" s="43">
        <f t="shared" ref="AB5:AB14" si="4">Z5*AA5</f>
        <v>0</v>
      </c>
      <c r="AC5" s="17" t="s">
        <v>16</v>
      </c>
      <c r="AD5" s="18">
        <v>0</v>
      </c>
    </row>
    <row r="6" spans="1:30" ht="24.6" x14ac:dyDescent="0.65">
      <c r="A6" s="10">
        <v>2</v>
      </c>
      <c r="B6" s="10" t="s">
        <v>508</v>
      </c>
      <c r="C6" s="19" t="s">
        <v>408</v>
      </c>
      <c r="D6" s="71">
        <f>+'10'!I6</f>
        <v>118</v>
      </c>
      <c r="E6" s="90">
        <v>0</v>
      </c>
      <c r="F6" s="46">
        <f t="shared" si="0"/>
        <v>118</v>
      </c>
      <c r="G6" s="101">
        <v>0</v>
      </c>
      <c r="H6" s="99">
        <v>0</v>
      </c>
      <c r="I6" s="46">
        <f t="shared" si="1"/>
        <v>100</v>
      </c>
      <c r="J6" s="91">
        <v>18</v>
      </c>
      <c r="K6" s="15">
        <v>100</v>
      </c>
      <c r="L6" s="72">
        <f t="shared" ref="L6:L72" si="5">+K6*J6</f>
        <v>1800</v>
      </c>
      <c r="M6" s="17" t="s">
        <v>463</v>
      </c>
      <c r="N6" s="18">
        <f>340</f>
        <v>340</v>
      </c>
      <c r="O6" s="23">
        <f t="shared" ref="O6:O72" si="6">SUM(L6-N6)</f>
        <v>1460</v>
      </c>
      <c r="P6" s="19"/>
      <c r="Q6" s="43">
        <f t="shared" ref="Q6:Q72" si="7">+L6*P6</f>
        <v>0</v>
      </c>
      <c r="S6" s="10">
        <v>2</v>
      </c>
      <c r="T6" s="19"/>
      <c r="U6" s="46">
        <v>0</v>
      </c>
      <c r="V6" s="90">
        <v>0</v>
      </c>
      <c r="W6" s="46">
        <f t="shared" si="2"/>
        <v>0</v>
      </c>
      <c r="X6" s="90">
        <v>0</v>
      </c>
      <c r="Y6" s="46">
        <f t="shared" si="3"/>
        <v>0</v>
      </c>
      <c r="Z6" s="91">
        <v>0</v>
      </c>
      <c r="AA6" s="22"/>
      <c r="AB6" s="43">
        <f t="shared" si="4"/>
        <v>0</v>
      </c>
      <c r="AC6" s="17" t="s">
        <v>16</v>
      </c>
      <c r="AD6" s="18">
        <v>0</v>
      </c>
    </row>
    <row r="7" spans="1:30" ht="24.6" x14ac:dyDescent="0.65">
      <c r="A7" s="10">
        <v>3</v>
      </c>
      <c r="B7" s="10"/>
      <c r="C7" s="19" t="s">
        <v>395</v>
      </c>
      <c r="D7" s="71">
        <f>+'10'!I7</f>
        <v>0</v>
      </c>
      <c r="E7" s="90">
        <v>0</v>
      </c>
      <c r="F7" s="46">
        <f t="shared" si="0"/>
        <v>0</v>
      </c>
      <c r="G7" s="101">
        <v>0</v>
      </c>
      <c r="H7" s="99">
        <v>0</v>
      </c>
      <c r="I7" s="46">
        <f t="shared" si="1"/>
        <v>0</v>
      </c>
      <c r="J7" s="91"/>
      <c r="K7" s="15">
        <v>50</v>
      </c>
      <c r="L7" s="72">
        <f t="shared" si="5"/>
        <v>0</v>
      </c>
      <c r="M7" s="17" t="s">
        <v>16</v>
      </c>
      <c r="N7" s="18">
        <v>0</v>
      </c>
      <c r="O7" s="23">
        <f t="shared" si="6"/>
        <v>0</v>
      </c>
      <c r="P7" s="19"/>
      <c r="Q7" s="43">
        <f t="shared" si="7"/>
        <v>0</v>
      </c>
      <c r="S7" s="10">
        <v>3</v>
      </c>
      <c r="T7" s="19"/>
      <c r="U7" s="46">
        <v>0</v>
      </c>
      <c r="V7" s="90">
        <v>0</v>
      </c>
      <c r="W7" s="46">
        <f t="shared" si="2"/>
        <v>0</v>
      </c>
      <c r="X7" s="90">
        <v>0</v>
      </c>
      <c r="Y7" s="46">
        <f t="shared" si="3"/>
        <v>0</v>
      </c>
      <c r="Z7" s="91">
        <v>0</v>
      </c>
      <c r="AA7" s="22"/>
      <c r="AB7" s="43">
        <f t="shared" si="4"/>
        <v>0</v>
      </c>
      <c r="AC7" s="17" t="s">
        <v>16</v>
      </c>
      <c r="AD7" s="18">
        <v>0</v>
      </c>
    </row>
    <row r="8" spans="1:30" ht="24.6" x14ac:dyDescent="0.65">
      <c r="A8" s="10">
        <v>4</v>
      </c>
      <c r="B8" s="10"/>
      <c r="C8" s="19" t="s">
        <v>394</v>
      </c>
      <c r="D8" s="71">
        <f>+'10'!I8</f>
        <v>0</v>
      </c>
      <c r="E8" s="90">
        <v>0</v>
      </c>
      <c r="F8" s="46">
        <f t="shared" si="0"/>
        <v>0</v>
      </c>
      <c r="G8" s="101">
        <v>0</v>
      </c>
      <c r="H8" s="99">
        <v>0</v>
      </c>
      <c r="I8" s="46">
        <f t="shared" si="1"/>
        <v>0</v>
      </c>
      <c r="J8" s="91"/>
      <c r="K8" s="15">
        <v>100</v>
      </c>
      <c r="L8" s="72">
        <f t="shared" si="5"/>
        <v>0</v>
      </c>
      <c r="M8" s="17" t="s">
        <v>16</v>
      </c>
      <c r="N8" s="18">
        <v>0</v>
      </c>
      <c r="O8" s="23">
        <f t="shared" si="6"/>
        <v>0</v>
      </c>
      <c r="P8" s="19"/>
      <c r="Q8" s="43">
        <f t="shared" si="7"/>
        <v>0</v>
      </c>
      <c r="S8" s="10">
        <v>4</v>
      </c>
      <c r="T8" s="19"/>
      <c r="U8" s="46">
        <v>0</v>
      </c>
      <c r="V8" s="90">
        <v>0</v>
      </c>
      <c r="W8" s="46">
        <f t="shared" si="2"/>
        <v>0</v>
      </c>
      <c r="X8" s="90">
        <v>0</v>
      </c>
      <c r="Y8" s="46">
        <f t="shared" si="3"/>
        <v>0</v>
      </c>
      <c r="Z8" s="91">
        <v>0</v>
      </c>
      <c r="AA8" s="22"/>
      <c r="AB8" s="43">
        <f t="shared" si="4"/>
        <v>0</v>
      </c>
      <c r="AC8" s="17" t="s">
        <v>16</v>
      </c>
      <c r="AD8" s="18">
        <v>0</v>
      </c>
    </row>
    <row r="9" spans="1:30" ht="24.6" x14ac:dyDescent="0.65">
      <c r="A9" s="10">
        <v>5</v>
      </c>
      <c r="B9" s="10"/>
      <c r="C9" s="19" t="s">
        <v>20</v>
      </c>
      <c r="D9" s="71">
        <f>+'10'!I9</f>
        <v>0</v>
      </c>
      <c r="E9" s="90">
        <v>0</v>
      </c>
      <c r="F9" s="46">
        <f t="shared" si="0"/>
        <v>0</v>
      </c>
      <c r="G9" s="101">
        <v>0</v>
      </c>
      <c r="H9" s="99">
        <v>0</v>
      </c>
      <c r="I9" s="46">
        <f t="shared" si="1"/>
        <v>0</v>
      </c>
      <c r="J9" s="91"/>
      <c r="K9" s="15">
        <v>10</v>
      </c>
      <c r="L9" s="72">
        <f t="shared" si="5"/>
        <v>0</v>
      </c>
      <c r="M9" s="17" t="s">
        <v>16</v>
      </c>
      <c r="N9" s="18">
        <v>0</v>
      </c>
      <c r="O9" s="23">
        <f t="shared" si="6"/>
        <v>0</v>
      </c>
      <c r="P9" s="19"/>
      <c r="Q9" s="43">
        <f t="shared" si="7"/>
        <v>0</v>
      </c>
      <c r="S9" s="10">
        <v>5</v>
      </c>
      <c r="T9" s="19"/>
      <c r="U9" s="46">
        <v>0</v>
      </c>
      <c r="V9" s="90">
        <v>0</v>
      </c>
      <c r="W9" s="46">
        <f t="shared" si="2"/>
        <v>0</v>
      </c>
      <c r="X9" s="90">
        <v>0</v>
      </c>
      <c r="Y9" s="46">
        <f t="shared" si="3"/>
        <v>0</v>
      </c>
      <c r="Z9" s="91">
        <v>0</v>
      </c>
      <c r="AA9" s="22"/>
      <c r="AB9" s="43">
        <f t="shared" si="4"/>
        <v>0</v>
      </c>
      <c r="AC9" s="17" t="s">
        <v>16</v>
      </c>
      <c r="AD9" s="18">
        <v>0</v>
      </c>
    </row>
    <row r="10" spans="1:30" ht="24.6" x14ac:dyDescent="0.65">
      <c r="A10" s="10">
        <v>6</v>
      </c>
      <c r="B10" s="10" t="s">
        <v>514</v>
      </c>
      <c r="C10" s="19" t="s">
        <v>21</v>
      </c>
      <c r="D10" s="71">
        <f>+'10'!I10</f>
        <v>0</v>
      </c>
      <c r="E10" s="90">
        <v>0</v>
      </c>
      <c r="F10" s="46">
        <f t="shared" si="0"/>
        <v>0</v>
      </c>
      <c r="G10" s="101">
        <v>0</v>
      </c>
      <c r="H10" s="99">
        <v>0</v>
      </c>
      <c r="I10" s="46">
        <f t="shared" si="1"/>
        <v>0</v>
      </c>
      <c r="J10" s="91"/>
      <c r="K10" s="15">
        <v>15</v>
      </c>
      <c r="L10" s="72">
        <f t="shared" si="5"/>
        <v>0</v>
      </c>
      <c r="M10" s="17" t="s">
        <v>16</v>
      </c>
      <c r="N10" s="18">
        <v>0</v>
      </c>
      <c r="O10" s="23">
        <f t="shared" si="6"/>
        <v>0</v>
      </c>
      <c r="P10" s="19"/>
      <c r="Q10" s="43">
        <f t="shared" si="7"/>
        <v>0</v>
      </c>
      <c r="S10" s="10">
        <v>6</v>
      </c>
      <c r="T10" s="19"/>
      <c r="U10" s="46">
        <v>0</v>
      </c>
      <c r="V10" s="90">
        <v>0</v>
      </c>
      <c r="W10" s="46">
        <f t="shared" si="2"/>
        <v>0</v>
      </c>
      <c r="X10" s="90">
        <v>0</v>
      </c>
      <c r="Y10" s="46">
        <f t="shared" si="3"/>
        <v>0</v>
      </c>
      <c r="Z10" s="91">
        <v>0</v>
      </c>
      <c r="AA10" s="22"/>
      <c r="AB10" s="43">
        <f t="shared" si="4"/>
        <v>0</v>
      </c>
      <c r="AC10" s="17" t="s">
        <v>16</v>
      </c>
      <c r="AD10" s="18">
        <v>0</v>
      </c>
    </row>
    <row r="11" spans="1:30" ht="24.6" x14ac:dyDescent="0.65">
      <c r="A11" s="10">
        <v>7</v>
      </c>
      <c r="B11" s="10"/>
      <c r="C11" s="19" t="s">
        <v>401</v>
      </c>
      <c r="D11" s="71">
        <f>+'10'!I11</f>
        <v>0</v>
      </c>
      <c r="E11" s="90">
        <v>0</v>
      </c>
      <c r="F11" s="46">
        <f t="shared" si="0"/>
        <v>0</v>
      </c>
      <c r="G11" s="101">
        <v>0</v>
      </c>
      <c r="H11" s="99">
        <v>0</v>
      </c>
      <c r="I11" s="46">
        <f t="shared" si="1"/>
        <v>0</v>
      </c>
      <c r="J11" s="91"/>
      <c r="K11" s="15">
        <v>40</v>
      </c>
      <c r="L11" s="72">
        <f t="shared" si="5"/>
        <v>0</v>
      </c>
      <c r="M11" s="17" t="s">
        <v>16</v>
      </c>
      <c r="N11" s="18">
        <v>0</v>
      </c>
      <c r="O11" s="23">
        <f t="shared" si="6"/>
        <v>0</v>
      </c>
      <c r="P11" s="19"/>
      <c r="Q11" s="43">
        <f t="shared" si="7"/>
        <v>0</v>
      </c>
      <c r="S11" s="10">
        <v>7</v>
      </c>
      <c r="T11" s="19"/>
      <c r="U11" s="46">
        <v>0</v>
      </c>
      <c r="V11" s="90">
        <v>0</v>
      </c>
      <c r="W11" s="46">
        <f t="shared" si="2"/>
        <v>0</v>
      </c>
      <c r="X11" s="90">
        <v>0</v>
      </c>
      <c r="Y11" s="46">
        <f t="shared" si="3"/>
        <v>0</v>
      </c>
      <c r="Z11" s="91">
        <v>0</v>
      </c>
      <c r="AA11" s="22"/>
      <c r="AB11" s="43">
        <f t="shared" si="4"/>
        <v>0</v>
      </c>
      <c r="AC11" s="17" t="s">
        <v>16</v>
      </c>
      <c r="AD11" s="18">
        <v>0</v>
      </c>
    </row>
    <row r="12" spans="1:30" ht="24.6" x14ac:dyDescent="0.65">
      <c r="A12" s="10">
        <v>8</v>
      </c>
      <c r="B12" s="10"/>
      <c r="C12" s="19" t="s">
        <v>378</v>
      </c>
      <c r="D12" s="71">
        <f>+'10'!I12</f>
        <v>0</v>
      </c>
      <c r="E12" s="90">
        <v>0</v>
      </c>
      <c r="F12" s="46">
        <f t="shared" si="0"/>
        <v>0</v>
      </c>
      <c r="G12" s="101">
        <v>0</v>
      </c>
      <c r="H12" s="99">
        <v>0</v>
      </c>
      <c r="I12" s="46">
        <f t="shared" si="1"/>
        <v>0</v>
      </c>
      <c r="J12" s="91"/>
      <c r="K12" s="15">
        <v>100</v>
      </c>
      <c r="L12" s="72">
        <f t="shared" si="5"/>
        <v>0</v>
      </c>
      <c r="M12" s="17" t="s">
        <v>16</v>
      </c>
      <c r="N12" s="18">
        <v>0</v>
      </c>
      <c r="O12" s="23">
        <f t="shared" si="6"/>
        <v>0</v>
      </c>
      <c r="P12" s="19"/>
      <c r="Q12" s="43">
        <f t="shared" si="7"/>
        <v>0</v>
      </c>
      <c r="S12" s="10">
        <v>8</v>
      </c>
      <c r="T12" s="19"/>
      <c r="U12" s="46">
        <v>0</v>
      </c>
      <c r="V12" s="90">
        <v>0</v>
      </c>
      <c r="W12" s="46">
        <f t="shared" si="2"/>
        <v>0</v>
      </c>
      <c r="X12" s="90">
        <v>0</v>
      </c>
      <c r="Y12" s="46">
        <f t="shared" si="3"/>
        <v>0</v>
      </c>
      <c r="Z12" s="91">
        <v>0</v>
      </c>
      <c r="AA12" s="22"/>
      <c r="AB12" s="43">
        <f t="shared" si="4"/>
        <v>0</v>
      </c>
      <c r="AC12" s="17" t="s">
        <v>16</v>
      </c>
      <c r="AD12" s="18">
        <v>0</v>
      </c>
    </row>
    <row r="13" spans="1:30" ht="24.6" x14ac:dyDescent="0.65">
      <c r="A13" s="10">
        <v>9</v>
      </c>
      <c r="B13" s="10" t="s">
        <v>507</v>
      </c>
      <c r="C13" s="19" t="s">
        <v>391</v>
      </c>
      <c r="D13" s="71">
        <f>+'10'!I13</f>
        <v>33</v>
      </c>
      <c r="E13" s="90">
        <v>0</v>
      </c>
      <c r="F13" s="46">
        <f t="shared" si="0"/>
        <v>33</v>
      </c>
      <c r="G13" s="101">
        <v>0</v>
      </c>
      <c r="H13" s="99">
        <v>0</v>
      </c>
      <c r="I13" s="46">
        <f t="shared" si="1"/>
        <v>29</v>
      </c>
      <c r="J13" s="91">
        <v>4</v>
      </c>
      <c r="K13" s="15">
        <v>50</v>
      </c>
      <c r="L13" s="72">
        <f t="shared" si="5"/>
        <v>200</v>
      </c>
      <c r="M13" s="17" t="s">
        <v>16</v>
      </c>
      <c r="N13" s="18">
        <v>0</v>
      </c>
      <c r="O13" s="23">
        <f t="shared" si="6"/>
        <v>200</v>
      </c>
      <c r="P13" s="19"/>
      <c r="Q13" s="43">
        <f t="shared" si="7"/>
        <v>0</v>
      </c>
      <c r="S13" s="10">
        <v>9</v>
      </c>
      <c r="T13" s="19"/>
      <c r="U13" s="46">
        <v>0</v>
      </c>
      <c r="V13" s="90">
        <v>0</v>
      </c>
      <c r="W13" s="46">
        <f t="shared" si="2"/>
        <v>0</v>
      </c>
      <c r="X13" s="90">
        <v>0</v>
      </c>
      <c r="Y13" s="46">
        <f t="shared" si="3"/>
        <v>0</v>
      </c>
      <c r="Z13" s="91">
        <v>0</v>
      </c>
      <c r="AA13" s="22"/>
      <c r="AB13" s="43">
        <f t="shared" si="4"/>
        <v>0</v>
      </c>
      <c r="AC13" s="17" t="s">
        <v>16</v>
      </c>
      <c r="AD13" s="18">
        <v>0</v>
      </c>
    </row>
    <row r="14" spans="1:30" ht="24.6" x14ac:dyDescent="0.65">
      <c r="A14" s="10">
        <v>10</v>
      </c>
      <c r="B14" s="10"/>
      <c r="C14" s="19" t="s">
        <v>400</v>
      </c>
      <c r="D14" s="71">
        <f>+'10'!I14</f>
        <v>0</v>
      </c>
      <c r="E14" s="90">
        <v>0</v>
      </c>
      <c r="F14" s="46">
        <f t="shared" si="0"/>
        <v>0</v>
      </c>
      <c r="G14" s="101">
        <v>0</v>
      </c>
      <c r="H14" s="99">
        <v>0</v>
      </c>
      <c r="I14" s="46">
        <f t="shared" si="1"/>
        <v>0</v>
      </c>
      <c r="J14" s="91"/>
      <c r="K14" s="15">
        <v>50</v>
      </c>
      <c r="L14" s="72">
        <f t="shared" si="5"/>
        <v>0</v>
      </c>
      <c r="M14" s="17" t="s">
        <v>16</v>
      </c>
      <c r="N14" s="18">
        <v>0</v>
      </c>
      <c r="O14" s="23">
        <f t="shared" si="6"/>
        <v>0</v>
      </c>
      <c r="P14" s="19"/>
      <c r="Q14" s="43">
        <f t="shared" si="7"/>
        <v>0</v>
      </c>
      <c r="S14" s="10">
        <v>10</v>
      </c>
      <c r="T14" s="19"/>
      <c r="U14" s="46">
        <v>0</v>
      </c>
      <c r="V14" s="90">
        <v>0</v>
      </c>
      <c r="W14" s="46">
        <f t="shared" si="2"/>
        <v>0</v>
      </c>
      <c r="X14" s="90">
        <v>0</v>
      </c>
      <c r="Y14" s="46">
        <f t="shared" si="3"/>
        <v>0</v>
      </c>
      <c r="Z14" s="91">
        <v>0</v>
      </c>
      <c r="AA14" s="22"/>
      <c r="AB14" s="43">
        <f t="shared" si="4"/>
        <v>0</v>
      </c>
      <c r="AC14" s="17" t="s">
        <v>16</v>
      </c>
      <c r="AD14" s="18">
        <v>0</v>
      </c>
    </row>
    <row r="15" spans="1:30" ht="24.6" x14ac:dyDescent="0.65">
      <c r="A15" s="10">
        <v>11</v>
      </c>
      <c r="B15" s="10" t="s">
        <v>520</v>
      </c>
      <c r="C15" s="19" t="s">
        <v>384</v>
      </c>
      <c r="D15" s="71">
        <f>+'10'!I15</f>
        <v>0</v>
      </c>
      <c r="E15" s="90">
        <v>0</v>
      </c>
      <c r="F15" s="46">
        <f t="shared" si="0"/>
        <v>0</v>
      </c>
      <c r="G15" s="101">
        <v>0</v>
      </c>
      <c r="H15" s="99">
        <v>0</v>
      </c>
      <c r="I15" s="46">
        <f t="shared" si="1"/>
        <v>0</v>
      </c>
      <c r="J15" s="91"/>
      <c r="K15" s="15">
        <v>50</v>
      </c>
      <c r="L15" s="72">
        <f t="shared" si="5"/>
        <v>0</v>
      </c>
      <c r="M15" s="17" t="s">
        <v>16</v>
      </c>
      <c r="N15" s="18">
        <v>0</v>
      </c>
      <c r="O15" s="23">
        <f t="shared" si="6"/>
        <v>0</v>
      </c>
      <c r="P15" s="19"/>
      <c r="Q15" s="43">
        <f t="shared" si="7"/>
        <v>0</v>
      </c>
      <c r="S15" s="10">
        <v>11</v>
      </c>
      <c r="T15" s="19"/>
      <c r="U15" s="46">
        <v>0</v>
      </c>
      <c r="V15" s="90">
        <v>0</v>
      </c>
      <c r="W15" s="46">
        <f t="shared" ref="W15:W29" si="8">U15+V15</f>
        <v>0</v>
      </c>
      <c r="X15" s="90">
        <v>0</v>
      </c>
      <c r="Y15" s="46">
        <f t="shared" ref="Y15:Y29" si="9">W15-X15-Z15</f>
        <v>0</v>
      </c>
      <c r="Z15" s="91">
        <v>0</v>
      </c>
      <c r="AA15" s="22"/>
      <c r="AB15" s="43">
        <f t="shared" ref="AB15:AB29" si="10">Z15*AA15</f>
        <v>0</v>
      </c>
      <c r="AC15" s="17" t="s">
        <v>16</v>
      </c>
      <c r="AD15" s="18">
        <v>0</v>
      </c>
    </row>
    <row r="16" spans="1:30" ht="24.6" x14ac:dyDescent="0.65">
      <c r="A16" s="10">
        <v>12</v>
      </c>
      <c r="B16" s="10" t="s">
        <v>509</v>
      </c>
      <c r="C16" s="19" t="s">
        <v>402</v>
      </c>
      <c r="D16" s="71">
        <f>+'10'!I16</f>
        <v>17</v>
      </c>
      <c r="E16" s="90">
        <v>0</v>
      </c>
      <c r="F16" s="46">
        <f t="shared" si="0"/>
        <v>17</v>
      </c>
      <c r="G16" s="101">
        <v>0</v>
      </c>
      <c r="H16" s="99">
        <v>0</v>
      </c>
      <c r="I16" s="46">
        <f t="shared" si="1"/>
        <v>17</v>
      </c>
      <c r="J16" s="91"/>
      <c r="K16" s="15">
        <v>50</v>
      </c>
      <c r="L16" s="72">
        <f t="shared" si="5"/>
        <v>0</v>
      </c>
      <c r="M16" s="17" t="s">
        <v>16</v>
      </c>
      <c r="N16" s="18">
        <v>0</v>
      </c>
      <c r="O16" s="23">
        <f t="shared" si="6"/>
        <v>0</v>
      </c>
      <c r="P16" s="19"/>
      <c r="Q16" s="43">
        <f t="shared" si="7"/>
        <v>0</v>
      </c>
      <c r="S16" s="10">
        <v>12</v>
      </c>
      <c r="T16" s="19"/>
      <c r="U16" s="46">
        <v>0</v>
      </c>
      <c r="V16" s="90">
        <v>0</v>
      </c>
      <c r="W16" s="46">
        <f t="shared" si="8"/>
        <v>0</v>
      </c>
      <c r="X16" s="90">
        <v>0</v>
      </c>
      <c r="Y16" s="46">
        <f t="shared" si="9"/>
        <v>0</v>
      </c>
      <c r="Z16" s="91">
        <v>0</v>
      </c>
      <c r="AA16" s="22"/>
      <c r="AB16" s="43">
        <f t="shared" si="10"/>
        <v>0</v>
      </c>
      <c r="AC16" s="17" t="s">
        <v>16</v>
      </c>
      <c r="AD16" s="18">
        <v>0</v>
      </c>
    </row>
    <row r="17" spans="1:30" ht="24.6" x14ac:dyDescent="0.65">
      <c r="A17" s="10">
        <v>13</v>
      </c>
      <c r="B17" s="10" t="s">
        <v>505</v>
      </c>
      <c r="C17" s="19" t="s">
        <v>382</v>
      </c>
      <c r="D17" s="71">
        <f>+'10'!I17</f>
        <v>13</v>
      </c>
      <c r="E17" s="90">
        <v>0</v>
      </c>
      <c r="F17" s="46">
        <f t="shared" si="0"/>
        <v>13</v>
      </c>
      <c r="G17" s="101">
        <v>0</v>
      </c>
      <c r="H17" s="99">
        <v>0</v>
      </c>
      <c r="I17" s="46">
        <f t="shared" si="1"/>
        <v>12</v>
      </c>
      <c r="J17" s="91">
        <v>1</v>
      </c>
      <c r="K17" s="15">
        <v>50</v>
      </c>
      <c r="L17" s="72">
        <f t="shared" si="5"/>
        <v>50</v>
      </c>
      <c r="M17" s="17" t="s">
        <v>16</v>
      </c>
      <c r="N17" s="18">
        <v>0</v>
      </c>
      <c r="O17" s="23">
        <f t="shared" si="6"/>
        <v>50</v>
      </c>
      <c r="P17" s="19"/>
      <c r="Q17" s="43">
        <f t="shared" si="7"/>
        <v>0</v>
      </c>
      <c r="S17" s="10">
        <v>13</v>
      </c>
      <c r="T17" s="19"/>
      <c r="U17" s="46">
        <v>0</v>
      </c>
      <c r="V17" s="90">
        <v>0</v>
      </c>
      <c r="W17" s="46">
        <f t="shared" si="8"/>
        <v>0</v>
      </c>
      <c r="X17" s="90">
        <v>0</v>
      </c>
      <c r="Y17" s="46">
        <f t="shared" si="9"/>
        <v>0</v>
      </c>
      <c r="Z17" s="91">
        <v>0</v>
      </c>
      <c r="AA17" s="22"/>
      <c r="AB17" s="43">
        <f t="shared" si="10"/>
        <v>0</v>
      </c>
      <c r="AC17" s="17" t="s">
        <v>16</v>
      </c>
      <c r="AD17" s="18">
        <v>0</v>
      </c>
    </row>
    <row r="18" spans="1:30" ht="24.6" x14ac:dyDescent="0.65">
      <c r="A18" s="10">
        <v>14</v>
      </c>
      <c r="B18" s="10"/>
      <c r="C18" s="19" t="s">
        <v>404</v>
      </c>
      <c r="D18" s="71">
        <f>+'10'!I18</f>
        <v>0</v>
      </c>
      <c r="E18" s="90">
        <v>0</v>
      </c>
      <c r="F18" s="46">
        <f t="shared" si="0"/>
        <v>0</v>
      </c>
      <c r="G18" s="101">
        <v>0</v>
      </c>
      <c r="H18" s="99">
        <v>0</v>
      </c>
      <c r="I18" s="46">
        <f t="shared" si="1"/>
        <v>0</v>
      </c>
      <c r="J18" s="91"/>
      <c r="K18" s="15">
        <v>50</v>
      </c>
      <c r="L18" s="72">
        <f t="shared" si="5"/>
        <v>0</v>
      </c>
      <c r="M18" s="17" t="s">
        <v>16</v>
      </c>
      <c r="N18" s="18">
        <v>0</v>
      </c>
      <c r="O18" s="23">
        <f t="shared" si="6"/>
        <v>0</v>
      </c>
      <c r="P18" s="19"/>
      <c r="Q18" s="43">
        <f t="shared" si="7"/>
        <v>0</v>
      </c>
      <c r="S18" s="10">
        <v>14</v>
      </c>
      <c r="T18" s="19"/>
      <c r="U18" s="46">
        <v>0</v>
      </c>
      <c r="V18" s="90">
        <v>0</v>
      </c>
      <c r="W18" s="46">
        <f t="shared" si="8"/>
        <v>0</v>
      </c>
      <c r="X18" s="90">
        <v>0</v>
      </c>
      <c r="Y18" s="46">
        <f t="shared" si="9"/>
        <v>0</v>
      </c>
      <c r="Z18" s="91">
        <v>0</v>
      </c>
      <c r="AA18" s="22"/>
      <c r="AB18" s="43">
        <f t="shared" si="10"/>
        <v>0</v>
      </c>
      <c r="AC18" s="17" t="s">
        <v>16</v>
      </c>
      <c r="AD18" s="18">
        <v>0</v>
      </c>
    </row>
    <row r="19" spans="1:30" ht="24.6" x14ac:dyDescent="0.65">
      <c r="A19" s="10">
        <v>15</v>
      </c>
      <c r="B19" s="10" t="s">
        <v>523</v>
      </c>
      <c r="C19" s="19" t="s">
        <v>386</v>
      </c>
      <c r="D19" s="71">
        <f>+'10'!I19</f>
        <v>0</v>
      </c>
      <c r="E19" s="90">
        <v>0</v>
      </c>
      <c r="F19" s="46">
        <f t="shared" si="0"/>
        <v>0</v>
      </c>
      <c r="G19" s="101">
        <v>0</v>
      </c>
      <c r="H19" s="99">
        <v>0</v>
      </c>
      <c r="I19" s="46">
        <f t="shared" si="1"/>
        <v>0</v>
      </c>
      <c r="J19" s="91"/>
      <c r="K19" s="15">
        <v>50</v>
      </c>
      <c r="L19" s="72">
        <f t="shared" si="5"/>
        <v>0</v>
      </c>
      <c r="M19" s="17" t="s">
        <v>16</v>
      </c>
      <c r="N19" s="18">
        <v>0</v>
      </c>
      <c r="O19" s="23">
        <f t="shared" si="6"/>
        <v>0</v>
      </c>
      <c r="P19" s="19"/>
      <c r="Q19" s="43">
        <f t="shared" si="7"/>
        <v>0</v>
      </c>
      <c r="S19" s="10">
        <v>15</v>
      </c>
      <c r="T19" s="19"/>
      <c r="U19" s="46">
        <v>0</v>
      </c>
      <c r="V19" s="90">
        <v>0</v>
      </c>
      <c r="W19" s="46">
        <f t="shared" si="8"/>
        <v>0</v>
      </c>
      <c r="X19" s="90">
        <v>0</v>
      </c>
      <c r="Y19" s="46">
        <f t="shared" si="9"/>
        <v>0</v>
      </c>
      <c r="Z19" s="91">
        <v>0</v>
      </c>
      <c r="AA19" s="22"/>
      <c r="AB19" s="43">
        <f t="shared" si="10"/>
        <v>0</v>
      </c>
      <c r="AC19" s="17" t="s">
        <v>16</v>
      </c>
      <c r="AD19" s="18">
        <v>0</v>
      </c>
    </row>
    <row r="20" spans="1:30" ht="24.6" x14ac:dyDescent="0.65">
      <c r="A20" s="10">
        <v>16</v>
      </c>
      <c r="B20" s="10" t="s">
        <v>506</v>
      </c>
      <c r="C20" s="19" t="s">
        <v>399</v>
      </c>
      <c r="D20" s="71">
        <f>+'10'!I20</f>
        <v>9</v>
      </c>
      <c r="E20" s="90">
        <v>0</v>
      </c>
      <c r="F20" s="46">
        <f t="shared" si="0"/>
        <v>9</v>
      </c>
      <c r="G20" s="101">
        <v>0</v>
      </c>
      <c r="H20" s="99">
        <v>0</v>
      </c>
      <c r="I20" s="46">
        <f t="shared" si="1"/>
        <v>8</v>
      </c>
      <c r="J20" s="91">
        <v>1</v>
      </c>
      <c r="K20" s="15">
        <v>50</v>
      </c>
      <c r="L20" s="72">
        <f t="shared" si="5"/>
        <v>50</v>
      </c>
      <c r="M20" s="17" t="s">
        <v>16</v>
      </c>
      <c r="N20" s="18">
        <v>0</v>
      </c>
      <c r="O20" s="23">
        <f t="shared" si="6"/>
        <v>50</v>
      </c>
      <c r="P20" s="19"/>
      <c r="Q20" s="43">
        <f t="shared" si="7"/>
        <v>0</v>
      </c>
      <c r="S20" s="10">
        <v>16</v>
      </c>
      <c r="T20" s="19"/>
      <c r="U20" s="46">
        <v>0</v>
      </c>
      <c r="V20" s="90">
        <v>0</v>
      </c>
      <c r="W20" s="46">
        <f t="shared" si="8"/>
        <v>0</v>
      </c>
      <c r="X20" s="90">
        <v>0</v>
      </c>
      <c r="Y20" s="46">
        <f t="shared" si="9"/>
        <v>0</v>
      </c>
      <c r="Z20" s="91">
        <v>0</v>
      </c>
      <c r="AA20" s="22"/>
      <c r="AB20" s="43">
        <f t="shared" si="10"/>
        <v>0</v>
      </c>
      <c r="AC20" s="17" t="s">
        <v>16</v>
      </c>
      <c r="AD20" s="18">
        <v>0</v>
      </c>
    </row>
    <row r="21" spans="1:30" ht="24.6" x14ac:dyDescent="0.65">
      <c r="A21" s="10">
        <v>17</v>
      </c>
      <c r="B21" s="10" t="s">
        <v>521</v>
      </c>
      <c r="C21" s="19" t="s">
        <v>389</v>
      </c>
      <c r="D21" s="71">
        <f>+'10'!I21</f>
        <v>0</v>
      </c>
      <c r="E21" s="90">
        <v>0</v>
      </c>
      <c r="F21" s="46">
        <f t="shared" si="0"/>
        <v>0</v>
      </c>
      <c r="G21" s="101">
        <v>0</v>
      </c>
      <c r="H21" s="99">
        <v>0</v>
      </c>
      <c r="I21" s="46">
        <f t="shared" si="1"/>
        <v>0</v>
      </c>
      <c r="J21" s="91"/>
      <c r="K21" s="15">
        <v>50</v>
      </c>
      <c r="L21" s="72">
        <f t="shared" si="5"/>
        <v>0</v>
      </c>
      <c r="M21" s="17" t="s">
        <v>16</v>
      </c>
      <c r="N21" s="18">
        <v>0</v>
      </c>
      <c r="O21" s="23">
        <f t="shared" si="6"/>
        <v>0</v>
      </c>
      <c r="P21" s="19"/>
      <c r="Q21" s="43">
        <f t="shared" si="7"/>
        <v>0</v>
      </c>
      <c r="S21" s="10">
        <v>17</v>
      </c>
      <c r="T21" s="19"/>
      <c r="U21" s="46">
        <v>0</v>
      </c>
      <c r="V21" s="90">
        <v>0</v>
      </c>
      <c r="W21" s="46">
        <f t="shared" si="8"/>
        <v>0</v>
      </c>
      <c r="X21" s="90">
        <v>0</v>
      </c>
      <c r="Y21" s="46">
        <f t="shared" si="9"/>
        <v>0</v>
      </c>
      <c r="Z21" s="91">
        <v>0</v>
      </c>
      <c r="AA21" s="22"/>
      <c r="AB21" s="43">
        <f t="shared" si="10"/>
        <v>0</v>
      </c>
      <c r="AC21" s="17" t="s">
        <v>16</v>
      </c>
      <c r="AD21" s="18">
        <v>0</v>
      </c>
    </row>
    <row r="22" spans="1:30" ht="24.6" x14ac:dyDescent="0.65">
      <c r="A22" s="10">
        <v>18</v>
      </c>
      <c r="B22" s="10"/>
      <c r="C22" s="19" t="s">
        <v>397</v>
      </c>
      <c r="D22" s="71">
        <f>+'10'!I22</f>
        <v>0</v>
      </c>
      <c r="E22" s="90">
        <v>0</v>
      </c>
      <c r="F22" s="46">
        <f t="shared" si="0"/>
        <v>0</v>
      </c>
      <c r="G22" s="101">
        <v>0</v>
      </c>
      <c r="H22" s="99">
        <v>0</v>
      </c>
      <c r="I22" s="46">
        <f t="shared" si="1"/>
        <v>0</v>
      </c>
      <c r="J22" s="91"/>
      <c r="K22" s="20">
        <v>50</v>
      </c>
      <c r="L22" s="72">
        <f t="shared" si="5"/>
        <v>0</v>
      </c>
      <c r="M22" s="17" t="s">
        <v>16</v>
      </c>
      <c r="N22" s="18">
        <v>0</v>
      </c>
      <c r="O22" s="23">
        <f t="shared" si="6"/>
        <v>0</v>
      </c>
      <c r="P22" s="19"/>
      <c r="Q22" s="43">
        <f t="shared" si="7"/>
        <v>0</v>
      </c>
      <c r="S22" s="10">
        <v>18</v>
      </c>
      <c r="T22" s="19"/>
      <c r="U22" s="46">
        <v>0</v>
      </c>
      <c r="V22" s="90">
        <v>0</v>
      </c>
      <c r="W22" s="46">
        <f t="shared" si="8"/>
        <v>0</v>
      </c>
      <c r="X22" s="90">
        <v>0</v>
      </c>
      <c r="Y22" s="46">
        <f t="shared" si="9"/>
        <v>0</v>
      </c>
      <c r="Z22" s="91">
        <v>0</v>
      </c>
      <c r="AA22" s="22"/>
      <c r="AB22" s="43">
        <f t="shared" si="10"/>
        <v>0</v>
      </c>
      <c r="AC22" s="17" t="s">
        <v>16</v>
      </c>
      <c r="AD22" s="18">
        <v>0</v>
      </c>
    </row>
    <row r="23" spans="1:30" ht="24.6" x14ac:dyDescent="0.65">
      <c r="A23" s="10">
        <v>19</v>
      </c>
      <c r="B23" s="10" t="s">
        <v>511</v>
      </c>
      <c r="C23" s="19" t="s">
        <v>25</v>
      </c>
      <c r="D23" s="71">
        <f>+'10'!I23</f>
        <v>0</v>
      </c>
      <c r="E23" s="90">
        <v>0</v>
      </c>
      <c r="F23" s="46">
        <f t="shared" si="0"/>
        <v>0</v>
      </c>
      <c r="G23" s="101">
        <v>0</v>
      </c>
      <c r="H23" s="99">
        <v>0</v>
      </c>
      <c r="I23" s="46">
        <f t="shared" si="1"/>
        <v>0</v>
      </c>
      <c r="J23" s="91"/>
      <c r="K23" s="15">
        <v>65</v>
      </c>
      <c r="L23" s="72">
        <f t="shared" si="5"/>
        <v>0</v>
      </c>
      <c r="M23" s="17" t="s">
        <v>16</v>
      </c>
      <c r="N23" s="18">
        <v>0</v>
      </c>
      <c r="O23" s="23">
        <f t="shared" si="6"/>
        <v>0</v>
      </c>
      <c r="P23" s="19"/>
      <c r="Q23" s="43">
        <f t="shared" si="7"/>
        <v>0</v>
      </c>
      <c r="S23" s="10">
        <v>19</v>
      </c>
      <c r="T23" s="19"/>
      <c r="U23" s="46">
        <v>0</v>
      </c>
      <c r="V23" s="90">
        <v>0</v>
      </c>
      <c r="W23" s="46">
        <f t="shared" si="8"/>
        <v>0</v>
      </c>
      <c r="X23" s="90">
        <v>0</v>
      </c>
      <c r="Y23" s="46">
        <f t="shared" si="9"/>
        <v>0</v>
      </c>
      <c r="Z23" s="91">
        <v>0</v>
      </c>
      <c r="AA23" s="22"/>
      <c r="AB23" s="43">
        <f t="shared" si="10"/>
        <v>0</v>
      </c>
      <c r="AC23" s="17" t="s">
        <v>16</v>
      </c>
      <c r="AD23" s="18">
        <v>0</v>
      </c>
    </row>
    <row r="24" spans="1:30" ht="24.6" x14ac:dyDescent="0.65">
      <c r="A24" s="10">
        <v>20</v>
      </c>
      <c r="B24" s="10"/>
      <c r="C24" s="19" t="s">
        <v>405</v>
      </c>
      <c r="D24" s="71">
        <f>+'10'!I24</f>
        <v>2</v>
      </c>
      <c r="E24" s="90">
        <v>0</v>
      </c>
      <c r="F24" s="46">
        <f t="shared" si="0"/>
        <v>2</v>
      </c>
      <c r="G24" s="101">
        <v>0</v>
      </c>
      <c r="H24" s="99">
        <v>0</v>
      </c>
      <c r="I24" s="46">
        <f t="shared" si="1"/>
        <v>2</v>
      </c>
      <c r="J24" s="91"/>
      <c r="K24" s="15">
        <v>85</v>
      </c>
      <c r="L24" s="72">
        <f t="shared" si="5"/>
        <v>0</v>
      </c>
      <c r="M24" s="17" t="s">
        <v>16</v>
      </c>
      <c r="N24" s="18">
        <v>0</v>
      </c>
      <c r="O24" s="23">
        <f t="shared" si="6"/>
        <v>0</v>
      </c>
      <c r="P24" s="19"/>
      <c r="Q24" s="43">
        <f t="shared" si="7"/>
        <v>0</v>
      </c>
      <c r="S24" s="10">
        <v>20</v>
      </c>
      <c r="T24" s="19"/>
      <c r="U24" s="46">
        <v>0</v>
      </c>
      <c r="V24" s="90">
        <v>0</v>
      </c>
      <c r="W24" s="46">
        <f t="shared" si="8"/>
        <v>0</v>
      </c>
      <c r="X24" s="90">
        <v>0</v>
      </c>
      <c r="Y24" s="46">
        <f t="shared" si="9"/>
        <v>0</v>
      </c>
      <c r="Z24" s="91">
        <v>0</v>
      </c>
      <c r="AA24" s="22"/>
      <c r="AB24" s="43">
        <f t="shared" si="10"/>
        <v>0</v>
      </c>
      <c r="AC24" s="17" t="s">
        <v>16</v>
      </c>
      <c r="AD24" s="18">
        <v>0</v>
      </c>
    </row>
    <row r="25" spans="1:30" ht="24.6" x14ac:dyDescent="0.65">
      <c r="A25" s="10">
        <v>21</v>
      </c>
      <c r="B25" s="10" t="s">
        <v>510</v>
      </c>
      <c r="C25" s="19" t="s">
        <v>392</v>
      </c>
      <c r="D25" s="71">
        <f>+'10'!I25</f>
        <v>41</v>
      </c>
      <c r="E25" s="90">
        <v>0</v>
      </c>
      <c r="F25" s="46">
        <f t="shared" si="0"/>
        <v>41</v>
      </c>
      <c r="G25" s="101">
        <v>0</v>
      </c>
      <c r="H25" s="99">
        <v>0</v>
      </c>
      <c r="I25" s="46">
        <f t="shared" si="1"/>
        <v>29</v>
      </c>
      <c r="J25" s="91">
        <v>12</v>
      </c>
      <c r="K25" s="15">
        <v>100</v>
      </c>
      <c r="L25" s="72">
        <f t="shared" si="5"/>
        <v>1200</v>
      </c>
      <c r="M25" s="17" t="s">
        <v>445</v>
      </c>
      <c r="N25" s="18">
        <v>300</v>
      </c>
      <c r="O25" s="23">
        <f t="shared" si="6"/>
        <v>900</v>
      </c>
      <c r="P25" s="19"/>
      <c r="Q25" s="43">
        <f t="shared" si="7"/>
        <v>0</v>
      </c>
      <c r="S25" s="10">
        <v>21</v>
      </c>
      <c r="T25" s="19"/>
      <c r="U25" s="46">
        <v>0</v>
      </c>
      <c r="V25" s="90">
        <v>0</v>
      </c>
      <c r="W25" s="46">
        <f t="shared" si="8"/>
        <v>0</v>
      </c>
      <c r="X25" s="90">
        <v>0</v>
      </c>
      <c r="Y25" s="46">
        <f t="shared" si="9"/>
        <v>0</v>
      </c>
      <c r="Z25" s="91">
        <v>0</v>
      </c>
      <c r="AA25" s="22"/>
      <c r="AB25" s="43">
        <f t="shared" si="10"/>
        <v>0</v>
      </c>
      <c r="AC25" s="17" t="s">
        <v>16</v>
      </c>
      <c r="AD25" s="18">
        <v>0</v>
      </c>
    </row>
    <row r="26" spans="1:30" ht="24.6" x14ac:dyDescent="0.65">
      <c r="A26" s="10">
        <v>22</v>
      </c>
      <c r="B26" s="10" t="s">
        <v>516</v>
      </c>
      <c r="C26" s="19" t="s">
        <v>403</v>
      </c>
      <c r="D26" s="71">
        <f>+'10'!I26</f>
        <v>0</v>
      </c>
      <c r="E26" s="90">
        <v>0</v>
      </c>
      <c r="F26" s="46">
        <f t="shared" si="0"/>
        <v>0</v>
      </c>
      <c r="G26" s="101">
        <v>0</v>
      </c>
      <c r="H26" s="99">
        <v>0</v>
      </c>
      <c r="I26" s="46">
        <f t="shared" si="1"/>
        <v>0</v>
      </c>
      <c r="J26" s="91"/>
      <c r="K26" s="15">
        <v>100</v>
      </c>
      <c r="L26" s="72">
        <f t="shared" si="5"/>
        <v>0</v>
      </c>
      <c r="M26" s="17" t="s">
        <v>16</v>
      </c>
      <c r="N26" s="18">
        <v>0</v>
      </c>
      <c r="O26" s="23">
        <f t="shared" si="6"/>
        <v>0</v>
      </c>
      <c r="P26" s="19"/>
      <c r="Q26" s="43">
        <f t="shared" si="7"/>
        <v>0</v>
      </c>
      <c r="S26" s="10">
        <v>22</v>
      </c>
      <c r="T26" s="19"/>
      <c r="U26" s="46">
        <v>0</v>
      </c>
      <c r="V26" s="90">
        <v>0</v>
      </c>
      <c r="W26" s="46">
        <f t="shared" si="8"/>
        <v>0</v>
      </c>
      <c r="X26" s="90">
        <v>0</v>
      </c>
      <c r="Y26" s="46">
        <f t="shared" si="9"/>
        <v>0</v>
      </c>
      <c r="Z26" s="91">
        <v>0</v>
      </c>
      <c r="AA26" s="22"/>
      <c r="AB26" s="43">
        <f t="shared" si="10"/>
        <v>0</v>
      </c>
      <c r="AC26" s="17" t="s">
        <v>16</v>
      </c>
      <c r="AD26" s="18">
        <v>0</v>
      </c>
    </row>
    <row r="27" spans="1:30" ht="24.6" x14ac:dyDescent="0.65">
      <c r="A27" s="10">
        <v>23</v>
      </c>
      <c r="B27" s="10" t="s">
        <v>513</v>
      </c>
      <c r="C27" s="19" t="s">
        <v>383</v>
      </c>
      <c r="D27" s="71">
        <f>+'10'!I27</f>
        <v>30</v>
      </c>
      <c r="E27" s="90">
        <v>0</v>
      </c>
      <c r="F27" s="46">
        <f t="shared" si="0"/>
        <v>30</v>
      </c>
      <c r="G27" s="101">
        <v>0</v>
      </c>
      <c r="H27" s="99">
        <v>0</v>
      </c>
      <c r="I27" s="46">
        <f t="shared" si="1"/>
        <v>28</v>
      </c>
      <c r="J27" s="91">
        <v>2</v>
      </c>
      <c r="K27" s="15">
        <v>100</v>
      </c>
      <c r="L27" s="72">
        <f t="shared" si="5"/>
        <v>200</v>
      </c>
      <c r="M27" s="17" t="s">
        <v>16</v>
      </c>
      <c r="N27" s="18">
        <v>0</v>
      </c>
      <c r="O27" s="23">
        <f t="shared" si="6"/>
        <v>200</v>
      </c>
      <c r="P27" s="19"/>
      <c r="Q27" s="43">
        <f t="shared" si="7"/>
        <v>0</v>
      </c>
      <c r="S27" s="10">
        <v>23</v>
      </c>
      <c r="T27" s="19"/>
      <c r="U27" s="46">
        <v>0</v>
      </c>
      <c r="V27" s="90">
        <v>0</v>
      </c>
      <c r="W27" s="46">
        <f t="shared" si="8"/>
        <v>0</v>
      </c>
      <c r="X27" s="90">
        <v>0</v>
      </c>
      <c r="Y27" s="46">
        <f t="shared" si="9"/>
        <v>0</v>
      </c>
      <c r="Z27" s="91">
        <v>0</v>
      </c>
      <c r="AA27" s="22"/>
      <c r="AB27" s="43">
        <f t="shared" si="10"/>
        <v>0</v>
      </c>
      <c r="AC27" s="17" t="s">
        <v>16</v>
      </c>
      <c r="AD27" s="18">
        <v>0</v>
      </c>
    </row>
    <row r="28" spans="1:30" ht="24.6" x14ac:dyDescent="0.65">
      <c r="A28" s="10">
        <v>24</v>
      </c>
      <c r="B28" s="10" t="s">
        <v>522</v>
      </c>
      <c r="C28" s="19" t="s">
        <v>388</v>
      </c>
      <c r="D28" s="71">
        <f>+'10'!I28</f>
        <v>0</v>
      </c>
      <c r="E28" s="90">
        <v>0</v>
      </c>
      <c r="F28" s="46">
        <f t="shared" si="0"/>
        <v>0</v>
      </c>
      <c r="G28" s="101">
        <v>0</v>
      </c>
      <c r="H28" s="99">
        <v>0</v>
      </c>
      <c r="I28" s="46">
        <f t="shared" si="1"/>
        <v>0</v>
      </c>
      <c r="J28" s="91"/>
      <c r="K28" s="15">
        <v>100</v>
      </c>
      <c r="L28" s="72">
        <f t="shared" si="5"/>
        <v>0</v>
      </c>
      <c r="M28" s="17" t="s">
        <v>16</v>
      </c>
      <c r="N28" s="18">
        <v>0</v>
      </c>
      <c r="O28" s="23">
        <f t="shared" si="6"/>
        <v>0</v>
      </c>
      <c r="P28" s="19"/>
      <c r="Q28" s="43">
        <f t="shared" si="7"/>
        <v>0</v>
      </c>
      <c r="S28" s="10">
        <v>24</v>
      </c>
      <c r="T28" s="19"/>
      <c r="U28" s="46">
        <v>0</v>
      </c>
      <c r="V28" s="90">
        <v>0</v>
      </c>
      <c r="W28" s="46">
        <f t="shared" si="8"/>
        <v>0</v>
      </c>
      <c r="X28" s="90">
        <v>0</v>
      </c>
      <c r="Y28" s="46">
        <f t="shared" si="9"/>
        <v>0</v>
      </c>
      <c r="Z28" s="91">
        <v>0</v>
      </c>
      <c r="AA28" s="22"/>
      <c r="AB28" s="43">
        <f t="shared" si="10"/>
        <v>0</v>
      </c>
      <c r="AC28" s="17" t="s">
        <v>16</v>
      </c>
      <c r="AD28" s="18">
        <v>0</v>
      </c>
    </row>
    <row r="29" spans="1:30" ht="24.6" x14ac:dyDescent="0.65">
      <c r="A29" s="10">
        <v>25</v>
      </c>
      <c r="B29" s="10" t="s">
        <v>515</v>
      </c>
      <c r="C29" s="19" t="s">
        <v>390</v>
      </c>
      <c r="D29" s="71">
        <f>+'10'!I29</f>
        <v>0</v>
      </c>
      <c r="E29" s="90">
        <v>0</v>
      </c>
      <c r="F29" s="46">
        <f t="shared" si="0"/>
        <v>0</v>
      </c>
      <c r="G29" s="101">
        <v>0</v>
      </c>
      <c r="H29" s="99">
        <v>0</v>
      </c>
      <c r="I29" s="46">
        <f t="shared" si="1"/>
        <v>0</v>
      </c>
      <c r="J29" s="91"/>
      <c r="K29" s="15">
        <v>100</v>
      </c>
      <c r="L29" s="72">
        <f t="shared" si="5"/>
        <v>0</v>
      </c>
      <c r="M29" s="17" t="s">
        <v>16</v>
      </c>
      <c r="N29" s="18">
        <v>0</v>
      </c>
      <c r="O29" s="23">
        <f t="shared" si="6"/>
        <v>0</v>
      </c>
      <c r="P29" s="19"/>
      <c r="Q29" s="43">
        <f t="shared" si="7"/>
        <v>0</v>
      </c>
      <c r="S29" s="10">
        <v>25</v>
      </c>
      <c r="T29" s="19"/>
      <c r="U29" s="46">
        <v>0</v>
      </c>
      <c r="V29" s="90">
        <v>0</v>
      </c>
      <c r="W29" s="46">
        <f t="shared" si="8"/>
        <v>0</v>
      </c>
      <c r="X29" s="90">
        <v>0</v>
      </c>
      <c r="Y29" s="46">
        <f t="shared" si="9"/>
        <v>0</v>
      </c>
      <c r="Z29" s="91">
        <v>0</v>
      </c>
      <c r="AA29" s="22"/>
      <c r="AB29" s="43">
        <f t="shared" si="10"/>
        <v>0</v>
      </c>
      <c r="AC29" s="17" t="s">
        <v>16</v>
      </c>
      <c r="AD29" s="18">
        <v>0</v>
      </c>
    </row>
    <row r="30" spans="1:30" ht="24.6" x14ac:dyDescent="0.65">
      <c r="A30" s="10">
        <v>26</v>
      </c>
      <c r="B30" s="10" t="s">
        <v>518</v>
      </c>
      <c r="C30" s="19" t="s">
        <v>385</v>
      </c>
      <c r="D30" s="71">
        <f>+'10'!I30</f>
        <v>0</v>
      </c>
      <c r="E30" s="90">
        <v>0</v>
      </c>
      <c r="F30" s="46">
        <f t="shared" si="0"/>
        <v>0</v>
      </c>
      <c r="G30" s="101">
        <v>0</v>
      </c>
      <c r="H30" s="99">
        <v>0</v>
      </c>
      <c r="I30" s="46">
        <f t="shared" si="1"/>
        <v>0</v>
      </c>
      <c r="J30" s="91"/>
      <c r="K30" s="15">
        <v>100</v>
      </c>
      <c r="L30" s="72">
        <f t="shared" si="5"/>
        <v>0</v>
      </c>
      <c r="M30" s="17" t="s">
        <v>16</v>
      </c>
      <c r="N30" s="18">
        <v>0</v>
      </c>
      <c r="O30" s="23">
        <f t="shared" si="6"/>
        <v>0</v>
      </c>
      <c r="P30" s="19"/>
      <c r="Q30" s="43">
        <f t="shared" si="7"/>
        <v>0</v>
      </c>
      <c r="S30" s="1"/>
      <c r="U30" s="24"/>
      <c r="V30" s="25"/>
      <c r="W30" s="24"/>
      <c r="X30" s="25"/>
      <c r="Y30" s="24"/>
      <c r="Z30" s="24"/>
      <c r="AA30" s="26"/>
      <c r="AB30" s="25"/>
      <c r="AC30" s="27"/>
      <c r="AD30" s="41">
        <v>0</v>
      </c>
    </row>
    <row r="31" spans="1:30" ht="24.6" x14ac:dyDescent="0.65">
      <c r="A31" s="10">
        <v>27</v>
      </c>
      <c r="B31" s="10"/>
      <c r="C31" s="19" t="s">
        <v>398</v>
      </c>
      <c r="D31" s="71">
        <f>+'10'!I31</f>
        <v>0</v>
      </c>
      <c r="E31" s="90">
        <v>0</v>
      </c>
      <c r="F31" s="46">
        <f t="shared" si="0"/>
        <v>0</v>
      </c>
      <c r="G31" s="101">
        <v>0</v>
      </c>
      <c r="H31" s="99">
        <v>0</v>
      </c>
      <c r="I31" s="46">
        <f t="shared" si="1"/>
        <v>0</v>
      </c>
      <c r="J31" s="91"/>
      <c r="K31" s="15">
        <v>100</v>
      </c>
      <c r="L31" s="72">
        <f t="shared" si="5"/>
        <v>0</v>
      </c>
      <c r="M31" s="17" t="s">
        <v>16</v>
      </c>
      <c r="N31" s="18">
        <v>0</v>
      </c>
      <c r="O31" s="23">
        <f t="shared" si="6"/>
        <v>0</v>
      </c>
      <c r="P31" s="19"/>
      <c r="Q31" s="43">
        <f t="shared" si="7"/>
        <v>0</v>
      </c>
    </row>
    <row r="32" spans="1:30" ht="24.6" x14ac:dyDescent="0.65">
      <c r="A32" s="10">
        <v>28</v>
      </c>
      <c r="B32" s="10" t="s">
        <v>496</v>
      </c>
      <c r="C32" s="19" t="s">
        <v>396</v>
      </c>
      <c r="D32" s="71">
        <f>+'10'!I32</f>
        <v>33</v>
      </c>
      <c r="E32" s="90">
        <v>0</v>
      </c>
      <c r="F32" s="46">
        <f t="shared" si="0"/>
        <v>33</v>
      </c>
      <c r="G32" s="101">
        <v>0</v>
      </c>
      <c r="H32" s="99">
        <v>0</v>
      </c>
      <c r="I32" s="46">
        <f t="shared" si="1"/>
        <v>28</v>
      </c>
      <c r="J32" s="91">
        <v>5</v>
      </c>
      <c r="K32" s="15">
        <v>100</v>
      </c>
      <c r="L32" s="72">
        <f t="shared" si="5"/>
        <v>500</v>
      </c>
      <c r="M32" s="17" t="s">
        <v>16</v>
      </c>
      <c r="N32" s="18">
        <v>0</v>
      </c>
      <c r="O32" s="23">
        <f t="shared" si="6"/>
        <v>500</v>
      </c>
      <c r="P32" s="19"/>
      <c r="Q32" s="43">
        <f t="shared" si="7"/>
        <v>0</v>
      </c>
      <c r="T32" s="172" t="s">
        <v>119</v>
      </c>
      <c r="U32" s="173"/>
      <c r="V32" s="173"/>
      <c r="W32" s="173"/>
      <c r="X32" s="173"/>
      <c r="Y32" s="173"/>
      <c r="Z32" s="173"/>
      <c r="AA32" s="174"/>
      <c r="AB32" s="40">
        <f>SUM(AB5:AB29)</f>
        <v>0</v>
      </c>
    </row>
    <row r="33" spans="1:27" ht="24.6" x14ac:dyDescent="0.65">
      <c r="A33" s="10">
        <v>29</v>
      </c>
      <c r="B33" s="10"/>
      <c r="C33" s="19" t="s">
        <v>383</v>
      </c>
      <c r="D33" s="71">
        <f>+'10'!I33</f>
        <v>0</v>
      </c>
      <c r="E33" s="90">
        <v>0</v>
      </c>
      <c r="F33" s="46">
        <f t="shared" si="0"/>
        <v>0</v>
      </c>
      <c r="G33" s="101">
        <v>0</v>
      </c>
      <c r="H33" s="99">
        <v>0</v>
      </c>
      <c r="I33" s="46">
        <f t="shared" si="1"/>
        <v>0</v>
      </c>
      <c r="J33" s="91"/>
      <c r="K33" s="15">
        <v>100</v>
      </c>
      <c r="L33" s="72">
        <f t="shared" si="5"/>
        <v>0</v>
      </c>
      <c r="M33" s="17" t="s">
        <v>16</v>
      </c>
      <c r="N33" s="18">
        <v>0</v>
      </c>
      <c r="O33" s="23">
        <f t="shared" si="6"/>
        <v>0</v>
      </c>
      <c r="P33" s="19"/>
      <c r="Q33" s="43">
        <f t="shared" si="7"/>
        <v>0</v>
      </c>
      <c r="T33" s="5"/>
      <c r="U33" s="5"/>
      <c r="V33" s="5"/>
      <c r="W33" s="5"/>
      <c r="X33" s="5"/>
      <c r="Y33" s="5"/>
      <c r="Z33" s="5"/>
      <c r="AA33" s="5"/>
    </row>
    <row r="34" spans="1:27" ht="24.6" x14ac:dyDescent="0.65">
      <c r="A34" s="10">
        <v>30</v>
      </c>
      <c r="B34" s="10" t="s">
        <v>517</v>
      </c>
      <c r="C34" s="19" t="s">
        <v>387</v>
      </c>
      <c r="D34" s="71">
        <f>+'10'!I34</f>
        <v>0</v>
      </c>
      <c r="E34" s="90">
        <v>0</v>
      </c>
      <c r="F34" s="46">
        <f t="shared" si="0"/>
        <v>0</v>
      </c>
      <c r="G34" s="101">
        <v>0</v>
      </c>
      <c r="H34" s="99">
        <v>0</v>
      </c>
      <c r="I34" s="46">
        <f t="shared" si="1"/>
        <v>0</v>
      </c>
      <c r="J34" s="91"/>
      <c r="K34" s="15">
        <v>100</v>
      </c>
      <c r="L34" s="72">
        <f t="shared" si="5"/>
        <v>0</v>
      </c>
      <c r="M34" s="17" t="s">
        <v>16</v>
      </c>
      <c r="N34" s="18">
        <v>0</v>
      </c>
      <c r="O34" s="23">
        <f t="shared" si="6"/>
        <v>0</v>
      </c>
      <c r="P34" s="19"/>
      <c r="Q34" s="43">
        <f t="shared" si="7"/>
        <v>0</v>
      </c>
    </row>
    <row r="35" spans="1:27" ht="24.6" x14ac:dyDescent="0.65">
      <c r="A35" s="10">
        <v>31</v>
      </c>
      <c r="B35" s="10" t="s">
        <v>491</v>
      </c>
      <c r="C35" s="19" t="s">
        <v>48</v>
      </c>
      <c r="D35" s="71">
        <f>+'10'!I35</f>
        <v>21</v>
      </c>
      <c r="E35" s="90">
        <v>0</v>
      </c>
      <c r="F35" s="46">
        <f t="shared" si="0"/>
        <v>21</v>
      </c>
      <c r="G35" s="101">
        <v>0</v>
      </c>
      <c r="H35" s="99">
        <v>0</v>
      </c>
      <c r="I35" s="46">
        <f t="shared" si="1"/>
        <v>15</v>
      </c>
      <c r="J35" s="91">
        <v>6</v>
      </c>
      <c r="K35" s="15">
        <v>100</v>
      </c>
      <c r="L35" s="72">
        <f t="shared" si="5"/>
        <v>600</v>
      </c>
      <c r="M35" s="17" t="s">
        <v>16</v>
      </c>
      <c r="N35" s="18">
        <v>0</v>
      </c>
      <c r="O35" s="23">
        <f t="shared" si="6"/>
        <v>600</v>
      </c>
      <c r="P35" s="19"/>
      <c r="Q35" s="43">
        <f t="shared" si="7"/>
        <v>0</v>
      </c>
    </row>
    <row r="36" spans="1:27" ht="24.6" x14ac:dyDescent="0.65">
      <c r="A36" s="10">
        <v>32</v>
      </c>
      <c r="B36" s="10" t="s">
        <v>512</v>
      </c>
      <c r="C36" s="19" t="s">
        <v>393</v>
      </c>
      <c r="D36" s="71">
        <f>+'10'!I36</f>
        <v>15</v>
      </c>
      <c r="E36" s="90">
        <v>0</v>
      </c>
      <c r="F36" s="46">
        <f t="shared" si="0"/>
        <v>15</v>
      </c>
      <c r="G36" s="101">
        <v>0</v>
      </c>
      <c r="H36" s="99">
        <v>0</v>
      </c>
      <c r="I36" s="46">
        <f t="shared" si="1"/>
        <v>14</v>
      </c>
      <c r="J36" s="91">
        <v>1</v>
      </c>
      <c r="K36" s="15">
        <v>130</v>
      </c>
      <c r="L36" s="72">
        <f t="shared" si="5"/>
        <v>130</v>
      </c>
      <c r="M36" s="17" t="s">
        <v>16</v>
      </c>
      <c r="N36" s="18">
        <v>0</v>
      </c>
      <c r="O36" s="23">
        <f t="shared" si="6"/>
        <v>130</v>
      </c>
      <c r="P36" s="19"/>
      <c r="Q36" s="43">
        <f t="shared" si="7"/>
        <v>0</v>
      </c>
    </row>
    <row r="37" spans="1:27" ht="24.6" x14ac:dyDescent="0.65">
      <c r="A37" s="10">
        <v>33</v>
      </c>
      <c r="B37" s="10" t="s">
        <v>519</v>
      </c>
      <c r="C37" s="19" t="s">
        <v>406</v>
      </c>
      <c r="D37" s="71">
        <f>+'10'!I37</f>
        <v>12</v>
      </c>
      <c r="E37" s="90">
        <v>0</v>
      </c>
      <c r="F37" s="46">
        <f t="shared" si="0"/>
        <v>12</v>
      </c>
      <c r="G37" s="101">
        <v>0</v>
      </c>
      <c r="H37" s="99">
        <v>0</v>
      </c>
      <c r="I37" s="46">
        <f t="shared" si="1"/>
        <v>12</v>
      </c>
      <c r="J37" s="91"/>
      <c r="K37" s="15">
        <v>130</v>
      </c>
      <c r="L37" s="72">
        <f t="shared" si="5"/>
        <v>0</v>
      </c>
      <c r="M37" s="17" t="s">
        <v>16</v>
      </c>
      <c r="N37" s="18">
        <v>0</v>
      </c>
      <c r="O37" s="23">
        <f t="shared" si="6"/>
        <v>0</v>
      </c>
      <c r="P37" s="19"/>
      <c r="Q37" s="43">
        <f t="shared" si="7"/>
        <v>0</v>
      </c>
    </row>
    <row r="38" spans="1:27" ht="24.6" x14ac:dyDescent="0.65">
      <c r="A38" s="10">
        <v>34</v>
      </c>
      <c r="B38" s="10" t="s">
        <v>501</v>
      </c>
      <c r="C38" s="19" t="s">
        <v>416</v>
      </c>
      <c r="D38" s="71">
        <f>+'10'!I38</f>
        <v>5</v>
      </c>
      <c r="E38" s="90">
        <v>0</v>
      </c>
      <c r="F38" s="46">
        <f>D38+E38</f>
        <v>5</v>
      </c>
      <c r="G38" s="101">
        <v>0</v>
      </c>
      <c r="H38" s="99">
        <v>0</v>
      </c>
      <c r="I38" s="46">
        <f>+F38-G38-J38-H38</f>
        <v>5</v>
      </c>
      <c r="J38" s="91"/>
      <c r="K38" s="15">
        <v>130</v>
      </c>
      <c r="L38" s="72">
        <f>+K38*J38</f>
        <v>0</v>
      </c>
      <c r="M38" s="17" t="s">
        <v>16</v>
      </c>
      <c r="N38" s="18">
        <v>0</v>
      </c>
      <c r="O38" s="23">
        <f>SUM(L38-N38)</f>
        <v>0</v>
      </c>
      <c r="P38" s="19"/>
      <c r="Q38" s="43">
        <f t="shared" ref="Q38:Q40" si="11">+L38*P38</f>
        <v>0</v>
      </c>
    </row>
    <row r="39" spans="1:27" ht="24.6" x14ac:dyDescent="0.65">
      <c r="A39" s="10">
        <v>35</v>
      </c>
      <c r="B39" s="10"/>
      <c r="C39" s="19" t="s">
        <v>334</v>
      </c>
      <c r="D39" s="71">
        <f>+'10'!I39</f>
        <v>0</v>
      </c>
      <c r="E39" s="90">
        <v>0</v>
      </c>
      <c r="F39" s="46">
        <f t="shared" si="0"/>
        <v>0</v>
      </c>
      <c r="G39" s="101">
        <v>0</v>
      </c>
      <c r="H39" s="99">
        <v>0</v>
      </c>
      <c r="I39" s="46">
        <f t="shared" si="1"/>
        <v>0</v>
      </c>
      <c r="J39" s="91"/>
      <c r="K39" s="15">
        <v>35</v>
      </c>
      <c r="L39" s="72">
        <f t="shared" si="5"/>
        <v>0</v>
      </c>
      <c r="M39" s="17" t="s">
        <v>16</v>
      </c>
      <c r="N39" s="18">
        <v>0</v>
      </c>
      <c r="O39" s="23">
        <f t="shared" si="6"/>
        <v>0</v>
      </c>
      <c r="P39" s="19"/>
      <c r="Q39" s="43">
        <f t="shared" si="11"/>
        <v>0</v>
      </c>
    </row>
    <row r="40" spans="1:27" ht="24.6" x14ac:dyDescent="0.65">
      <c r="A40" s="10">
        <v>36</v>
      </c>
      <c r="B40" s="10"/>
      <c r="C40" s="19" t="s">
        <v>138</v>
      </c>
      <c r="D40" s="71">
        <f>+'10'!I40</f>
        <v>0</v>
      </c>
      <c r="E40" s="90">
        <v>0</v>
      </c>
      <c r="F40" s="46">
        <f t="shared" si="0"/>
        <v>0</v>
      </c>
      <c r="G40" s="101">
        <v>0</v>
      </c>
      <c r="H40" s="99">
        <v>0</v>
      </c>
      <c r="I40" s="46">
        <f t="shared" si="1"/>
        <v>0</v>
      </c>
      <c r="J40" s="91"/>
      <c r="K40" s="15">
        <v>40</v>
      </c>
      <c r="L40" s="72">
        <f t="shared" si="5"/>
        <v>0</v>
      </c>
      <c r="M40" s="17" t="s">
        <v>16</v>
      </c>
      <c r="N40" s="18">
        <v>0</v>
      </c>
      <c r="O40" s="23">
        <f t="shared" si="6"/>
        <v>0</v>
      </c>
      <c r="P40" s="19"/>
      <c r="Q40" s="43">
        <f t="shared" si="11"/>
        <v>0</v>
      </c>
    </row>
    <row r="41" spans="1:27" ht="24.6" x14ac:dyDescent="0.65">
      <c r="A41" s="10">
        <v>37</v>
      </c>
      <c r="B41" s="10" t="s">
        <v>494</v>
      </c>
      <c r="C41" s="19" t="s">
        <v>49</v>
      </c>
      <c r="D41" s="71">
        <f>+'10'!I41</f>
        <v>19</v>
      </c>
      <c r="E41" s="90">
        <v>0</v>
      </c>
      <c r="F41" s="46">
        <f t="shared" si="0"/>
        <v>19</v>
      </c>
      <c r="G41" s="101">
        <v>0</v>
      </c>
      <c r="H41" s="99">
        <v>0</v>
      </c>
      <c r="I41" s="46">
        <f t="shared" si="1"/>
        <v>10</v>
      </c>
      <c r="J41" s="91">
        <v>9</v>
      </c>
      <c r="K41" s="15">
        <v>50</v>
      </c>
      <c r="L41" s="72">
        <f t="shared" si="5"/>
        <v>450</v>
      </c>
      <c r="M41" s="17" t="s">
        <v>461</v>
      </c>
      <c r="N41" s="18">
        <v>200</v>
      </c>
      <c r="O41" s="23">
        <f t="shared" si="6"/>
        <v>250</v>
      </c>
      <c r="P41" s="19"/>
      <c r="Q41" s="43">
        <f t="shared" si="7"/>
        <v>0</v>
      </c>
    </row>
    <row r="42" spans="1:27" ht="24.6" x14ac:dyDescent="0.65">
      <c r="A42" s="10">
        <v>38</v>
      </c>
      <c r="B42" s="10" t="s">
        <v>493</v>
      </c>
      <c r="C42" s="19" t="s">
        <v>50</v>
      </c>
      <c r="D42" s="71">
        <f>+'10'!I42</f>
        <v>6</v>
      </c>
      <c r="E42" s="90">
        <v>0</v>
      </c>
      <c r="F42" s="46">
        <f t="shared" si="0"/>
        <v>6</v>
      </c>
      <c r="G42" s="101">
        <v>0</v>
      </c>
      <c r="H42" s="99">
        <v>0</v>
      </c>
      <c r="I42" s="46">
        <f t="shared" si="1"/>
        <v>2</v>
      </c>
      <c r="J42" s="91">
        <v>4</v>
      </c>
      <c r="K42" s="15">
        <v>50</v>
      </c>
      <c r="L42" s="72">
        <f t="shared" si="5"/>
        <v>200</v>
      </c>
      <c r="M42" s="17" t="s">
        <v>418</v>
      </c>
      <c r="N42" s="18">
        <v>25</v>
      </c>
      <c r="O42" s="23">
        <f t="shared" si="6"/>
        <v>175</v>
      </c>
      <c r="P42" s="19"/>
      <c r="Q42" s="43">
        <f t="shared" si="7"/>
        <v>0</v>
      </c>
    </row>
    <row r="43" spans="1:27" ht="24.6" x14ac:dyDescent="0.65">
      <c r="A43" s="10">
        <v>39</v>
      </c>
      <c r="B43" s="10" t="s">
        <v>556</v>
      </c>
      <c r="C43" s="19" t="s">
        <v>51</v>
      </c>
      <c r="D43" s="71">
        <f>+'10'!I43</f>
        <v>9</v>
      </c>
      <c r="E43" s="90">
        <v>0</v>
      </c>
      <c r="F43" s="46">
        <f t="shared" si="0"/>
        <v>9</v>
      </c>
      <c r="G43" s="101">
        <v>0</v>
      </c>
      <c r="H43" s="99">
        <v>0</v>
      </c>
      <c r="I43" s="46">
        <f t="shared" si="1"/>
        <v>4</v>
      </c>
      <c r="J43" s="91">
        <v>5</v>
      </c>
      <c r="K43" s="15">
        <v>50</v>
      </c>
      <c r="L43" s="72">
        <f t="shared" si="5"/>
        <v>250</v>
      </c>
      <c r="M43" s="17" t="s">
        <v>432</v>
      </c>
      <c r="N43" s="18">
        <v>100</v>
      </c>
      <c r="O43" s="23">
        <f t="shared" si="6"/>
        <v>150</v>
      </c>
      <c r="P43" s="19"/>
      <c r="Q43" s="43">
        <f t="shared" si="7"/>
        <v>0</v>
      </c>
    </row>
    <row r="44" spans="1:27" ht="24.6" x14ac:dyDescent="0.65">
      <c r="A44" s="10">
        <v>40</v>
      </c>
      <c r="B44" s="10"/>
      <c r="C44" s="19" t="s">
        <v>265</v>
      </c>
      <c r="D44" s="71">
        <f>+'10'!I44</f>
        <v>0</v>
      </c>
      <c r="E44" s="90">
        <v>0</v>
      </c>
      <c r="F44" s="46">
        <f t="shared" si="0"/>
        <v>0</v>
      </c>
      <c r="G44" s="101">
        <v>0</v>
      </c>
      <c r="H44" s="99">
        <v>0</v>
      </c>
      <c r="I44" s="46">
        <f t="shared" si="1"/>
        <v>0</v>
      </c>
      <c r="J44" s="91"/>
      <c r="K44" s="15">
        <v>25</v>
      </c>
      <c r="L44" s="72">
        <f t="shared" si="5"/>
        <v>0</v>
      </c>
      <c r="M44" s="17" t="s">
        <v>16</v>
      </c>
      <c r="N44" s="18">
        <v>0</v>
      </c>
      <c r="O44" s="23">
        <f t="shared" si="6"/>
        <v>0</v>
      </c>
      <c r="P44" s="19"/>
      <c r="Q44" s="43">
        <f t="shared" si="7"/>
        <v>0</v>
      </c>
    </row>
    <row r="45" spans="1:27" ht="24.6" x14ac:dyDescent="0.65">
      <c r="A45" s="10">
        <v>41</v>
      </c>
      <c r="B45" s="10"/>
      <c r="C45" s="19" t="s">
        <v>449</v>
      </c>
      <c r="D45" s="71">
        <f>+'10'!I45</f>
        <v>12</v>
      </c>
      <c r="E45" s="90">
        <v>0</v>
      </c>
      <c r="F45" s="46">
        <f>D45+E45</f>
        <v>12</v>
      </c>
      <c r="G45" s="101">
        <v>12</v>
      </c>
      <c r="H45" s="99">
        <v>0</v>
      </c>
      <c r="I45" s="46">
        <f>+F45-G45-J45-H45</f>
        <v>0</v>
      </c>
      <c r="J45" s="91"/>
      <c r="K45" s="15">
        <v>25</v>
      </c>
      <c r="L45" s="72">
        <f>+K45*J45</f>
        <v>0</v>
      </c>
      <c r="M45" s="17" t="s">
        <v>465</v>
      </c>
      <c r="N45" s="18">
        <v>0</v>
      </c>
      <c r="O45" s="23">
        <f>SUM(L45-N45)</f>
        <v>0</v>
      </c>
      <c r="P45" s="19"/>
      <c r="Q45" s="43">
        <f>+L45*P45</f>
        <v>0</v>
      </c>
    </row>
    <row r="46" spans="1:27" ht="24.6" x14ac:dyDescent="0.65">
      <c r="A46" s="10">
        <v>42</v>
      </c>
      <c r="B46" s="10"/>
      <c r="C46" s="19" t="s">
        <v>450</v>
      </c>
      <c r="D46" s="71">
        <f>+'10'!I46</f>
        <v>14</v>
      </c>
      <c r="E46" s="90">
        <v>0</v>
      </c>
      <c r="F46" s="46">
        <f>D46+E46</f>
        <v>14</v>
      </c>
      <c r="G46" s="101">
        <v>14</v>
      </c>
      <c r="H46" s="99">
        <v>0</v>
      </c>
      <c r="I46" s="46">
        <f>+F46-G46-J46-H46</f>
        <v>0</v>
      </c>
      <c r="J46" s="91"/>
      <c r="K46" s="20">
        <v>25</v>
      </c>
      <c r="L46" s="72">
        <f>+K46*J46</f>
        <v>0</v>
      </c>
      <c r="M46" s="17" t="s">
        <v>466</v>
      </c>
      <c r="N46" s="18">
        <v>0</v>
      </c>
      <c r="O46" s="23">
        <f>SUM(L46-N46)</f>
        <v>0</v>
      </c>
      <c r="P46" s="19"/>
      <c r="Q46" s="43">
        <f>+L46*P46</f>
        <v>0</v>
      </c>
    </row>
    <row r="47" spans="1:27" ht="24.6" x14ac:dyDescent="0.65">
      <c r="A47" s="10">
        <v>43</v>
      </c>
      <c r="B47" s="10"/>
      <c r="C47" s="19" t="s">
        <v>451</v>
      </c>
      <c r="D47" s="71">
        <f>+'10'!I47</f>
        <v>0</v>
      </c>
      <c r="E47" s="90">
        <v>0</v>
      </c>
      <c r="F47" s="46">
        <f>D47+E47</f>
        <v>0</v>
      </c>
      <c r="G47" s="101">
        <v>0</v>
      </c>
      <c r="H47" s="99">
        <v>0</v>
      </c>
      <c r="I47" s="46">
        <f>+F47-G47-J47-H47</f>
        <v>0</v>
      </c>
      <c r="J47" s="91"/>
      <c r="K47" s="20">
        <v>25</v>
      </c>
      <c r="L47" s="72">
        <f>+K47*J47</f>
        <v>0</v>
      </c>
      <c r="M47" s="17" t="s">
        <v>16</v>
      </c>
      <c r="N47" s="18">
        <v>0</v>
      </c>
      <c r="O47" s="23">
        <f>SUM(L47-N47)</f>
        <v>0</v>
      </c>
      <c r="P47" s="19"/>
      <c r="Q47" s="43">
        <f>+L47*P47</f>
        <v>0</v>
      </c>
    </row>
    <row r="48" spans="1:27" ht="24.6" x14ac:dyDescent="0.65">
      <c r="A48" s="10">
        <v>44</v>
      </c>
      <c r="B48" s="10" t="s">
        <v>540</v>
      </c>
      <c r="C48" s="19" t="s">
        <v>266</v>
      </c>
      <c r="D48" s="71">
        <f>+'10'!I48</f>
        <v>0</v>
      </c>
      <c r="E48" s="90">
        <v>0</v>
      </c>
      <c r="F48" s="46">
        <f t="shared" si="0"/>
        <v>0</v>
      </c>
      <c r="G48" s="101">
        <v>0</v>
      </c>
      <c r="H48" s="99">
        <v>0</v>
      </c>
      <c r="I48" s="46">
        <f t="shared" si="1"/>
        <v>0</v>
      </c>
      <c r="J48" s="91"/>
      <c r="K48" s="15">
        <v>50</v>
      </c>
      <c r="L48" s="72">
        <f t="shared" si="5"/>
        <v>0</v>
      </c>
      <c r="M48" s="17" t="s">
        <v>16</v>
      </c>
      <c r="N48" s="18">
        <v>0</v>
      </c>
      <c r="O48" s="23">
        <f t="shared" si="6"/>
        <v>0</v>
      </c>
      <c r="P48" s="19"/>
      <c r="Q48" s="43">
        <f t="shared" si="7"/>
        <v>0</v>
      </c>
    </row>
    <row r="49" spans="1:17" ht="24.6" x14ac:dyDescent="0.65">
      <c r="A49" s="10">
        <v>45</v>
      </c>
      <c r="B49" s="10" t="s">
        <v>537</v>
      </c>
      <c r="C49" s="19" t="s">
        <v>52</v>
      </c>
      <c r="D49" s="71">
        <f>+'10'!I49</f>
        <v>3</v>
      </c>
      <c r="E49" s="90">
        <v>0</v>
      </c>
      <c r="F49" s="46">
        <f t="shared" si="0"/>
        <v>3</v>
      </c>
      <c r="G49" s="101">
        <v>0</v>
      </c>
      <c r="H49" s="99">
        <v>0</v>
      </c>
      <c r="I49" s="46">
        <f t="shared" si="1"/>
        <v>3</v>
      </c>
      <c r="J49" s="91"/>
      <c r="K49" s="15">
        <v>50</v>
      </c>
      <c r="L49" s="72">
        <f t="shared" si="5"/>
        <v>0</v>
      </c>
      <c r="M49" s="17" t="s">
        <v>16</v>
      </c>
      <c r="N49" s="18">
        <v>0</v>
      </c>
      <c r="O49" s="23">
        <f t="shared" si="6"/>
        <v>0</v>
      </c>
      <c r="P49" s="19"/>
      <c r="Q49" s="43">
        <f t="shared" si="7"/>
        <v>0</v>
      </c>
    </row>
    <row r="50" spans="1:17" ht="24.6" x14ac:dyDescent="0.65">
      <c r="A50" s="10">
        <v>46</v>
      </c>
      <c r="B50" s="10" t="s">
        <v>538</v>
      </c>
      <c r="C50" s="19" t="s">
        <v>53</v>
      </c>
      <c r="D50" s="71">
        <f>+'10'!I50</f>
        <v>2</v>
      </c>
      <c r="E50" s="90">
        <v>0</v>
      </c>
      <c r="F50" s="46">
        <f t="shared" si="0"/>
        <v>2</v>
      </c>
      <c r="G50" s="101">
        <v>0</v>
      </c>
      <c r="H50" s="99">
        <v>0</v>
      </c>
      <c r="I50" s="46">
        <f t="shared" si="1"/>
        <v>0</v>
      </c>
      <c r="J50" s="91">
        <v>2</v>
      </c>
      <c r="K50" s="15">
        <v>50</v>
      </c>
      <c r="L50" s="72">
        <f t="shared" si="5"/>
        <v>100</v>
      </c>
      <c r="M50" s="17" t="s">
        <v>16</v>
      </c>
      <c r="N50" s="18">
        <v>0</v>
      </c>
      <c r="O50" s="23">
        <f t="shared" si="6"/>
        <v>100</v>
      </c>
      <c r="P50" s="19"/>
      <c r="Q50" s="43">
        <f t="shared" si="7"/>
        <v>0</v>
      </c>
    </row>
    <row r="51" spans="1:17" ht="24.6" x14ac:dyDescent="0.65">
      <c r="A51" s="10">
        <v>47</v>
      </c>
      <c r="B51" s="10" t="s">
        <v>498</v>
      </c>
      <c r="C51" s="19" t="s">
        <v>54</v>
      </c>
      <c r="D51" s="71">
        <f>+'10'!I51</f>
        <v>12</v>
      </c>
      <c r="E51" s="90">
        <v>0</v>
      </c>
      <c r="F51" s="46">
        <f t="shared" si="0"/>
        <v>12</v>
      </c>
      <c r="G51" s="101">
        <v>0</v>
      </c>
      <c r="H51" s="99">
        <v>0</v>
      </c>
      <c r="I51" s="46">
        <f t="shared" si="1"/>
        <v>12</v>
      </c>
      <c r="J51" s="91"/>
      <c r="K51" s="15">
        <v>50</v>
      </c>
      <c r="L51" s="72">
        <f t="shared" si="5"/>
        <v>0</v>
      </c>
      <c r="M51" s="17" t="s">
        <v>16</v>
      </c>
      <c r="N51" s="18">
        <v>0</v>
      </c>
      <c r="O51" s="23">
        <f t="shared" si="6"/>
        <v>0</v>
      </c>
      <c r="P51" s="19"/>
      <c r="Q51" s="43">
        <f t="shared" si="7"/>
        <v>0</v>
      </c>
    </row>
    <row r="52" spans="1:17" ht="24.6" x14ac:dyDescent="0.65">
      <c r="A52" s="10">
        <v>48</v>
      </c>
      <c r="B52" s="10" t="s">
        <v>499</v>
      </c>
      <c r="C52" s="19" t="s">
        <v>55</v>
      </c>
      <c r="D52" s="71">
        <f>+'10'!I52</f>
        <v>14</v>
      </c>
      <c r="E52" s="90">
        <v>0</v>
      </c>
      <c r="F52" s="46">
        <f t="shared" si="0"/>
        <v>14</v>
      </c>
      <c r="G52" s="101">
        <v>0</v>
      </c>
      <c r="H52" s="99">
        <v>0</v>
      </c>
      <c r="I52" s="46">
        <f t="shared" si="1"/>
        <v>13</v>
      </c>
      <c r="J52" s="91">
        <v>1</v>
      </c>
      <c r="K52" s="15">
        <v>50</v>
      </c>
      <c r="L52" s="72">
        <f t="shared" si="5"/>
        <v>50</v>
      </c>
      <c r="M52" s="17" t="s">
        <v>16</v>
      </c>
      <c r="N52" s="18">
        <v>0</v>
      </c>
      <c r="O52" s="23">
        <f t="shared" si="6"/>
        <v>50</v>
      </c>
      <c r="P52" s="19"/>
      <c r="Q52" s="43">
        <f t="shared" si="7"/>
        <v>0</v>
      </c>
    </row>
    <row r="53" spans="1:17" ht="24.6" x14ac:dyDescent="0.65">
      <c r="A53" s="10">
        <v>49</v>
      </c>
      <c r="B53" s="10" t="s">
        <v>539</v>
      </c>
      <c r="C53" s="19" t="s">
        <v>56</v>
      </c>
      <c r="D53" s="71">
        <f>+'10'!I53</f>
        <v>0</v>
      </c>
      <c r="E53" s="90">
        <v>0</v>
      </c>
      <c r="F53" s="46">
        <f t="shared" si="0"/>
        <v>0</v>
      </c>
      <c r="G53" s="101">
        <v>0</v>
      </c>
      <c r="H53" s="99">
        <v>0</v>
      </c>
      <c r="I53" s="46">
        <f t="shared" si="1"/>
        <v>0</v>
      </c>
      <c r="J53" s="91"/>
      <c r="K53" s="15">
        <v>50</v>
      </c>
      <c r="L53" s="72">
        <f t="shared" si="5"/>
        <v>0</v>
      </c>
      <c r="M53" s="17" t="s">
        <v>16</v>
      </c>
      <c r="N53" s="18">
        <v>0</v>
      </c>
      <c r="O53" s="23">
        <f t="shared" si="6"/>
        <v>0</v>
      </c>
      <c r="P53" s="19"/>
      <c r="Q53" s="43">
        <f t="shared" si="7"/>
        <v>0</v>
      </c>
    </row>
    <row r="54" spans="1:17" ht="24.6" x14ac:dyDescent="0.65">
      <c r="A54" s="10">
        <v>50</v>
      </c>
      <c r="B54" s="10" t="s">
        <v>497</v>
      </c>
      <c r="C54" s="19" t="s">
        <v>57</v>
      </c>
      <c r="D54" s="71">
        <f>+'10'!I54</f>
        <v>11</v>
      </c>
      <c r="E54" s="90">
        <v>0</v>
      </c>
      <c r="F54" s="46">
        <f t="shared" si="0"/>
        <v>11</v>
      </c>
      <c r="G54" s="101">
        <v>0</v>
      </c>
      <c r="H54" s="99">
        <v>0</v>
      </c>
      <c r="I54" s="46">
        <f t="shared" si="1"/>
        <v>11</v>
      </c>
      <c r="J54" s="91"/>
      <c r="K54" s="15">
        <v>50</v>
      </c>
      <c r="L54" s="72">
        <f t="shared" si="5"/>
        <v>0</v>
      </c>
      <c r="M54" s="17" t="s">
        <v>16</v>
      </c>
      <c r="N54" s="18">
        <v>0</v>
      </c>
      <c r="O54" s="23">
        <f t="shared" si="6"/>
        <v>0</v>
      </c>
      <c r="P54" s="19"/>
      <c r="Q54" s="43">
        <f t="shared" si="7"/>
        <v>0</v>
      </c>
    </row>
    <row r="55" spans="1:17" ht="24.6" x14ac:dyDescent="0.65">
      <c r="A55" s="10">
        <v>51</v>
      </c>
      <c r="B55" s="10" t="s">
        <v>490</v>
      </c>
      <c r="C55" s="19" t="s">
        <v>58</v>
      </c>
      <c r="D55" s="71">
        <f>+'10'!I55</f>
        <v>33</v>
      </c>
      <c r="E55" s="90">
        <v>0</v>
      </c>
      <c r="F55" s="46">
        <f t="shared" si="0"/>
        <v>33</v>
      </c>
      <c r="G55" s="101">
        <v>0</v>
      </c>
      <c r="H55" s="99">
        <v>0</v>
      </c>
      <c r="I55" s="46">
        <f t="shared" si="1"/>
        <v>30</v>
      </c>
      <c r="J55" s="91">
        <v>3</v>
      </c>
      <c r="K55" s="15">
        <v>50</v>
      </c>
      <c r="L55" s="72">
        <f t="shared" si="5"/>
        <v>150</v>
      </c>
      <c r="M55" s="17" t="s">
        <v>16</v>
      </c>
      <c r="N55" s="18">
        <v>0</v>
      </c>
      <c r="O55" s="23">
        <f t="shared" si="6"/>
        <v>150</v>
      </c>
      <c r="P55" s="19"/>
      <c r="Q55" s="43">
        <f t="shared" si="7"/>
        <v>0</v>
      </c>
    </row>
    <row r="56" spans="1:17" ht="24.6" x14ac:dyDescent="0.65">
      <c r="A56" s="10">
        <v>52</v>
      </c>
      <c r="B56" s="10" t="s">
        <v>488</v>
      </c>
      <c r="C56" s="19" t="s">
        <v>59</v>
      </c>
      <c r="D56" s="71">
        <f>+'10'!I56</f>
        <v>9</v>
      </c>
      <c r="E56" s="90">
        <v>0</v>
      </c>
      <c r="F56" s="46">
        <f t="shared" si="0"/>
        <v>9</v>
      </c>
      <c r="G56" s="101">
        <v>0</v>
      </c>
      <c r="H56" s="99">
        <v>0</v>
      </c>
      <c r="I56" s="46">
        <f t="shared" si="1"/>
        <v>8</v>
      </c>
      <c r="J56" s="91">
        <v>1</v>
      </c>
      <c r="K56" s="15">
        <v>50</v>
      </c>
      <c r="L56" s="72">
        <f t="shared" si="5"/>
        <v>50</v>
      </c>
      <c r="M56" s="17" t="s">
        <v>16</v>
      </c>
      <c r="N56" s="18">
        <v>0</v>
      </c>
      <c r="O56" s="23">
        <f t="shared" si="6"/>
        <v>50</v>
      </c>
      <c r="P56" s="19"/>
      <c r="Q56" s="43">
        <f t="shared" si="7"/>
        <v>0</v>
      </c>
    </row>
    <row r="57" spans="1:17" ht="24.6" x14ac:dyDescent="0.65">
      <c r="A57" s="10">
        <v>53</v>
      </c>
      <c r="B57" s="10" t="s">
        <v>489</v>
      </c>
      <c r="C57" s="19" t="s">
        <v>60</v>
      </c>
      <c r="D57" s="71">
        <f>+'10'!I57</f>
        <v>6</v>
      </c>
      <c r="E57" s="90">
        <v>0</v>
      </c>
      <c r="F57" s="46">
        <f t="shared" si="0"/>
        <v>6</v>
      </c>
      <c r="G57" s="101">
        <v>0</v>
      </c>
      <c r="H57" s="99">
        <v>0</v>
      </c>
      <c r="I57" s="46">
        <f t="shared" si="1"/>
        <v>5</v>
      </c>
      <c r="J57" s="91">
        <v>1</v>
      </c>
      <c r="K57" s="15">
        <v>50</v>
      </c>
      <c r="L57" s="72">
        <f t="shared" si="5"/>
        <v>50</v>
      </c>
      <c r="M57" s="17" t="s">
        <v>16</v>
      </c>
      <c r="N57" s="18">
        <v>0</v>
      </c>
      <c r="O57" s="23">
        <f t="shared" si="6"/>
        <v>50</v>
      </c>
      <c r="P57" s="19"/>
      <c r="Q57" s="43">
        <f t="shared" si="7"/>
        <v>0</v>
      </c>
    </row>
    <row r="58" spans="1:17" ht="24.6" x14ac:dyDescent="0.65">
      <c r="A58" s="10">
        <v>54</v>
      </c>
      <c r="B58" s="10" t="s">
        <v>541</v>
      </c>
      <c r="C58" s="19" t="s">
        <v>61</v>
      </c>
      <c r="D58" s="71">
        <f>+'10'!I58</f>
        <v>14</v>
      </c>
      <c r="E58" s="90">
        <v>0</v>
      </c>
      <c r="F58" s="46">
        <f t="shared" si="0"/>
        <v>14</v>
      </c>
      <c r="G58" s="101">
        <v>0</v>
      </c>
      <c r="H58" s="99">
        <v>0</v>
      </c>
      <c r="I58" s="46">
        <f t="shared" si="1"/>
        <v>11</v>
      </c>
      <c r="J58" s="91">
        <v>3</v>
      </c>
      <c r="K58" s="15">
        <v>120</v>
      </c>
      <c r="L58" s="72">
        <f t="shared" si="5"/>
        <v>360</v>
      </c>
      <c r="M58" s="17" t="s">
        <v>464</v>
      </c>
      <c r="N58" s="18">
        <v>105</v>
      </c>
      <c r="O58" s="23">
        <f t="shared" si="6"/>
        <v>255</v>
      </c>
      <c r="P58" s="19"/>
      <c r="Q58" s="43">
        <f t="shared" si="7"/>
        <v>0</v>
      </c>
    </row>
    <row r="59" spans="1:17" ht="24.6" x14ac:dyDescent="0.65">
      <c r="A59" s="10">
        <v>55</v>
      </c>
      <c r="B59" s="10" t="s">
        <v>504</v>
      </c>
      <c r="C59" s="19" t="s">
        <v>62</v>
      </c>
      <c r="D59" s="71">
        <f>+'10'!I59</f>
        <v>17</v>
      </c>
      <c r="E59" s="90">
        <v>0</v>
      </c>
      <c r="F59" s="46">
        <f t="shared" si="0"/>
        <v>17</v>
      </c>
      <c r="G59" s="101">
        <v>0</v>
      </c>
      <c r="H59" s="99">
        <v>0</v>
      </c>
      <c r="I59" s="46">
        <f t="shared" si="1"/>
        <v>17</v>
      </c>
      <c r="J59" s="91"/>
      <c r="K59" s="15">
        <v>120</v>
      </c>
      <c r="L59" s="72">
        <f t="shared" si="5"/>
        <v>0</v>
      </c>
      <c r="M59" s="17" t="s">
        <v>16</v>
      </c>
      <c r="N59" s="18">
        <v>0</v>
      </c>
      <c r="O59" s="23">
        <f t="shared" si="6"/>
        <v>0</v>
      </c>
      <c r="P59" s="19"/>
      <c r="Q59" s="43">
        <f t="shared" si="7"/>
        <v>0</v>
      </c>
    </row>
    <row r="60" spans="1:17" ht="24.6" x14ac:dyDescent="0.65">
      <c r="A60" s="10">
        <v>56</v>
      </c>
      <c r="B60" s="10" t="s">
        <v>502</v>
      </c>
      <c r="C60" s="19" t="s">
        <v>63</v>
      </c>
      <c r="D60" s="71">
        <f>+'10'!I60</f>
        <v>17</v>
      </c>
      <c r="E60" s="90">
        <v>0</v>
      </c>
      <c r="F60" s="46">
        <f t="shared" si="0"/>
        <v>17</v>
      </c>
      <c r="G60" s="101">
        <v>0</v>
      </c>
      <c r="H60" s="99">
        <v>0</v>
      </c>
      <c r="I60" s="46">
        <f t="shared" si="1"/>
        <v>14</v>
      </c>
      <c r="J60" s="91">
        <v>3</v>
      </c>
      <c r="K60" s="15">
        <v>120</v>
      </c>
      <c r="L60" s="72">
        <f t="shared" si="5"/>
        <v>360</v>
      </c>
      <c r="M60" s="17" t="s">
        <v>455</v>
      </c>
      <c r="N60" s="18">
        <v>70</v>
      </c>
      <c r="O60" s="23">
        <f t="shared" si="6"/>
        <v>290</v>
      </c>
      <c r="P60" s="19"/>
      <c r="Q60" s="43">
        <f t="shared" si="7"/>
        <v>0</v>
      </c>
    </row>
    <row r="61" spans="1:17" ht="24.6" x14ac:dyDescent="0.65">
      <c r="A61" s="10">
        <v>57</v>
      </c>
      <c r="B61" s="10"/>
      <c r="C61" s="19" t="s">
        <v>64</v>
      </c>
      <c r="D61" s="71">
        <f>+'10'!I61</f>
        <v>0</v>
      </c>
      <c r="E61" s="90">
        <v>0</v>
      </c>
      <c r="F61" s="46">
        <f t="shared" si="0"/>
        <v>0</v>
      </c>
      <c r="G61" s="101">
        <v>0</v>
      </c>
      <c r="H61" s="99">
        <v>0</v>
      </c>
      <c r="I61" s="46">
        <f t="shared" si="1"/>
        <v>0</v>
      </c>
      <c r="J61" s="91"/>
      <c r="K61" s="15">
        <v>120</v>
      </c>
      <c r="L61" s="72">
        <f t="shared" si="5"/>
        <v>0</v>
      </c>
      <c r="M61" s="17" t="s">
        <v>16</v>
      </c>
      <c r="N61" s="18">
        <v>0</v>
      </c>
      <c r="O61" s="23">
        <f t="shared" si="6"/>
        <v>0</v>
      </c>
      <c r="P61" s="19"/>
      <c r="Q61" s="43">
        <f t="shared" si="7"/>
        <v>0</v>
      </c>
    </row>
    <row r="62" spans="1:17" ht="24.6" x14ac:dyDescent="0.65">
      <c r="A62" s="10">
        <v>58</v>
      </c>
      <c r="B62" s="10" t="s">
        <v>503</v>
      </c>
      <c r="C62" s="19" t="s">
        <v>65</v>
      </c>
      <c r="D62" s="71">
        <f>+'10'!I62</f>
        <v>13</v>
      </c>
      <c r="E62" s="90">
        <v>0</v>
      </c>
      <c r="F62" s="46">
        <f t="shared" si="0"/>
        <v>13</v>
      </c>
      <c r="G62" s="101">
        <v>0</v>
      </c>
      <c r="H62" s="99">
        <v>0</v>
      </c>
      <c r="I62" s="46">
        <f t="shared" si="1"/>
        <v>12</v>
      </c>
      <c r="J62" s="91">
        <v>1</v>
      </c>
      <c r="K62" s="15">
        <v>120</v>
      </c>
      <c r="L62" s="72">
        <f t="shared" si="5"/>
        <v>120</v>
      </c>
      <c r="M62" s="17" t="s">
        <v>444</v>
      </c>
      <c r="N62" s="18">
        <v>35</v>
      </c>
      <c r="O62" s="23">
        <f t="shared" si="6"/>
        <v>85</v>
      </c>
      <c r="P62" s="19"/>
      <c r="Q62" s="43">
        <f t="shared" si="7"/>
        <v>0</v>
      </c>
    </row>
    <row r="63" spans="1:17" ht="24.6" x14ac:dyDescent="0.65">
      <c r="A63" s="10">
        <v>59</v>
      </c>
      <c r="B63" s="10" t="s">
        <v>500</v>
      </c>
      <c r="C63" s="19" t="s">
        <v>66</v>
      </c>
      <c r="D63" s="71">
        <f>+'10'!I63</f>
        <v>24</v>
      </c>
      <c r="E63" s="90">
        <v>0</v>
      </c>
      <c r="F63" s="46">
        <f t="shared" si="0"/>
        <v>24</v>
      </c>
      <c r="G63" s="101">
        <v>0</v>
      </c>
      <c r="H63" s="99">
        <v>0</v>
      </c>
      <c r="I63" s="46">
        <f t="shared" si="1"/>
        <v>21</v>
      </c>
      <c r="J63" s="91">
        <v>3</v>
      </c>
      <c r="K63" s="15">
        <v>120</v>
      </c>
      <c r="L63" s="72">
        <f t="shared" si="5"/>
        <v>360</v>
      </c>
      <c r="M63" s="17" t="s">
        <v>464</v>
      </c>
      <c r="N63" s="18">
        <v>105</v>
      </c>
      <c r="O63" s="23">
        <f t="shared" si="6"/>
        <v>255</v>
      </c>
      <c r="P63" s="19"/>
      <c r="Q63" s="43">
        <f t="shared" si="7"/>
        <v>0</v>
      </c>
    </row>
    <row r="64" spans="1:17" ht="24.6" x14ac:dyDescent="0.65">
      <c r="A64" s="10">
        <v>60</v>
      </c>
      <c r="B64" s="10" t="s">
        <v>542</v>
      </c>
      <c r="C64" s="19" t="s">
        <v>267</v>
      </c>
      <c r="D64" s="71">
        <f>+'10'!I64</f>
        <v>1</v>
      </c>
      <c r="E64" s="90">
        <v>0</v>
      </c>
      <c r="F64" s="46">
        <f t="shared" si="0"/>
        <v>1</v>
      </c>
      <c r="G64" s="101">
        <v>0</v>
      </c>
      <c r="H64" s="99">
        <v>0</v>
      </c>
      <c r="I64" s="46">
        <f t="shared" si="1"/>
        <v>0</v>
      </c>
      <c r="J64" s="91">
        <v>1</v>
      </c>
      <c r="K64" s="15">
        <v>120</v>
      </c>
      <c r="L64" s="72">
        <f t="shared" si="5"/>
        <v>120</v>
      </c>
      <c r="M64" s="17" t="s">
        <v>444</v>
      </c>
      <c r="N64" s="18">
        <v>35</v>
      </c>
      <c r="O64" s="23">
        <f t="shared" si="6"/>
        <v>85</v>
      </c>
      <c r="P64" s="19"/>
      <c r="Q64" s="43">
        <f t="shared" si="7"/>
        <v>0</v>
      </c>
    </row>
    <row r="65" spans="1:17" ht="24.6" x14ac:dyDescent="0.65">
      <c r="A65" s="10">
        <v>61</v>
      </c>
      <c r="B65" s="10"/>
      <c r="C65" s="19" t="s">
        <v>341</v>
      </c>
      <c r="D65" s="71">
        <f>+'10'!I65</f>
        <v>0</v>
      </c>
      <c r="E65" s="90">
        <v>0</v>
      </c>
      <c r="F65" s="46">
        <f t="shared" si="0"/>
        <v>0</v>
      </c>
      <c r="G65" s="101">
        <v>0</v>
      </c>
      <c r="H65" s="99">
        <v>0</v>
      </c>
      <c r="I65" s="46">
        <f t="shared" si="1"/>
        <v>0</v>
      </c>
      <c r="J65" s="91"/>
      <c r="K65" s="15">
        <v>30</v>
      </c>
      <c r="L65" s="72">
        <f t="shared" si="5"/>
        <v>0</v>
      </c>
      <c r="M65" s="17" t="s">
        <v>16</v>
      </c>
      <c r="N65" s="18">
        <v>0</v>
      </c>
      <c r="O65" s="23">
        <f t="shared" si="6"/>
        <v>0</v>
      </c>
      <c r="P65" s="19"/>
      <c r="Q65" s="43">
        <f t="shared" si="7"/>
        <v>0</v>
      </c>
    </row>
    <row r="66" spans="1:17" ht="24.6" x14ac:dyDescent="0.65">
      <c r="A66" s="10">
        <v>62</v>
      </c>
      <c r="B66" s="10" t="s">
        <v>546</v>
      </c>
      <c r="C66" s="19" t="s">
        <v>342</v>
      </c>
      <c r="D66" s="71">
        <f>+'10'!I66</f>
        <v>0</v>
      </c>
      <c r="E66" s="90">
        <v>0</v>
      </c>
      <c r="F66" s="46">
        <f t="shared" si="0"/>
        <v>0</v>
      </c>
      <c r="G66" s="101">
        <v>0</v>
      </c>
      <c r="H66" s="99">
        <v>0</v>
      </c>
      <c r="I66" s="46">
        <f t="shared" si="1"/>
        <v>0</v>
      </c>
      <c r="J66" s="91"/>
      <c r="K66" s="21">
        <v>30</v>
      </c>
      <c r="L66" s="72">
        <f t="shared" si="5"/>
        <v>0</v>
      </c>
      <c r="M66" s="17" t="s">
        <v>16</v>
      </c>
      <c r="N66" s="18">
        <v>0</v>
      </c>
      <c r="O66" s="23">
        <f t="shared" si="6"/>
        <v>0</v>
      </c>
      <c r="P66" s="19"/>
      <c r="Q66" s="43">
        <f t="shared" si="7"/>
        <v>0</v>
      </c>
    </row>
    <row r="67" spans="1:17" ht="24.6" x14ac:dyDescent="0.65">
      <c r="A67" s="10">
        <v>63</v>
      </c>
      <c r="B67" s="10" t="s">
        <v>547</v>
      </c>
      <c r="C67" s="19" t="s">
        <v>343</v>
      </c>
      <c r="D67" s="71">
        <f>+'10'!I67</f>
        <v>0</v>
      </c>
      <c r="E67" s="90">
        <v>0</v>
      </c>
      <c r="F67" s="46">
        <f t="shared" si="0"/>
        <v>0</v>
      </c>
      <c r="G67" s="101">
        <v>0</v>
      </c>
      <c r="H67" s="99">
        <v>0</v>
      </c>
      <c r="I67" s="46">
        <f t="shared" si="1"/>
        <v>0</v>
      </c>
      <c r="J67" s="91"/>
      <c r="K67" s="21">
        <v>30</v>
      </c>
      <c r="L67" s="72">
        <f t="shared" si="5"/>
        <v>0</v>
      </c>
      <c r="M67" s="17" t="s">
        <v>16</v>
      </c>
      <c r="N67" s="18">
        <v>0</v>
      </c>
      <c r="O67" s="23">
        <f t="shared" si="6"/>
        <v>0</v>
      </c>
      <c r="P67" s="19"/>
      <c r="Q67" s="43">
        <f t="shared" si="7"/>
        <v>0</v>
      </c>
    </row>
    <row r="68" spans="1:17" ht="24.6" x14ac:dyDescent="0.65">
      <c r="A68" s="10">
        <v>64</v>
      </c>
      <c r="B68" s="10" t="s">
        <v>543</v>
      </c>
      <c r="C68" s="19" t="s">
        <v>72</v>
      </c>
      <c r="D68" s="71">
        <f>+'10'!I68</f>
        <v>0</v>
      </c>
      <c r="E68" s="90">
        <v>0</v>
      </c>
      <c r="F68" s="46">
        <f t="shared" si="0"/>
        <v>0</v>
      </c>
      <c r="G68" s="101">
        <v>0</v>
      </c>
      <c r="H68" s="99">
        <v>0</v>
      </c>
      <c r="I68" s="46">
        <f t="shared" si="1"/>
        <v>0</v>
      </c>
      <c r="J68" s="91"/>
      <c r="K68" s="21">
        <v>50</v>
      </c>
      <c r="L68" s="72">
        <f t="shared" si="5"/>
        <v>0</v>
      </c>
      <c r="M68" s="17" t="s">
        <v>16</v>
      </c>
      <c r="N68" s="18">
        <v>0</v>
      </c>
      <c r="O68" s="23">
        <f t="shared" si="6"/>
        <v>0</v>
      </c>
      <c r="P68" s="19"/>
      <c r="Q68" s="43">
        <f t="shared" si="7"/>
        <v>0</v>
      </c>
    </row>
    <row r="69" spans="1:17" ht="24.6" x14ac:dyDescent="0.65">
      <c r="A69" s="10">
        <v>65</v>
      </c>
      <c r="B69" s="10" t="s">
        <v>545</v>
      </c>
      <c r="C69" s="19" t="s">
        <v>73</v>
      </c>
      <c r="D69" s="71">
        <f>+'10'!I69</f>
        <v>0</v>
      </c>
      <c r="E69" s="90">
        <v>0</v>
      </c>
      <c r="F69" s="46">
        <f t="shared" si="0"/>
        <v>0</v>
      </c>
      <c r="G69" s="101">
        <v>0</v>
      </c>
      <c r="H69" s="99">
        <v>0</v>
      </c>
      <c r="I69" s="46">
        <f t="shared" si="1"/>
        <v>0</v>
      </c>
      <c r="J69" s="91"/>
      <c r="K69" s="21">
        <v>50</v>
      </c>
      <c r="L69" s="72">
        <f t="shared" si="5"/>
        <v>0</v>
      </c>
      <c r="M69" s="17" t="s">
        <v>16</v>
      </c>
      <c r="N69" s="18">
        <v>0</v>
      </c>
      <c r="O69" s="23">
        <f t="shared" si="6"/>
        <v>0</v>
      </c>
      <c r="P69" s="19"/>
      <c r="Q69" s="43">
        <f t="shared" si="7"/>
        <v>0</v>
      </c>
    </row>
    <row r="70" spans="1:17" ht="24.6" x14ac:dyDescent="0.65">
      <c r="A70" s="10">
        <v>66</v>
      </c>
      <c r="B70" s="10" t="s">
        <v>544</v>
      </c>
      <c r="C70" s="19" t="s">
        <v>74</v>
      </c>
      <c r="D70" s="71">
        <f>+'10'!I70</f>
        <v>0</v>
      </c>
      <c r="E70" s="90">
        <v>0</v>
      </c>
      <c r="F70" s="46">
        <f t="shared" si="0"/>
        <v>0</v>
      </c>
      <c r="G70" s="101">
        <v>0</v>
      </c>
      <c r="H70" s="99">
        <v>0</v>
      </c>
      <c r="I70" s="46">
        <f t="shared" si="1"/>
        <v>0</v>
      </c>
      <c r="J70" s="91"/>
      <c r="K70" s="15">
        <v>50</v>
      </c>
      <c r="L70" s="72">
        <f t="shared" si="5"/>
        <v>0</v>
      </c>
      <c r="M70" s="17" t="s">
        <v>16</v>
      </c>
      <c r="N70" s="18">
        <v>0</v>
      </c>
      <c r="O70" s="23">
        <f t="shared" si="6"/>
        <v>0</v>
      </c>
      <c r="P70" s="19"/>
      <c r="Q70" s="43">
        <f t="shared" si="7"/>
        <v>0</v>
      </c>
    </row>
    <row r="71" spans="1:17" ht="24.6" x14ac:dyDescent="0.65">
      <c r="A71" s="10">
        <v>67</v>
      </c>
      <c r="B71" s="10"/>
      <c r="C71" s="19" t="s">
        <v>175</v>
      </c>
      <c r="D71" s="71">
        <f>+'10'!I71</f>
        <v>0</v>
      </c>
      <c r="E71" s="90">
        <v>0</v>
      </c>
      <c r="F71" s="46">
        <f t="shared" si="0"/>
        <v>0</v>
      </c>
      <c r="G71" s="101">
        <v>0</v>
      </c>
      <c r="H71" s="99">
        <v>0</v>
      </c>
      <c r="I71" s="46">
        <f t="shared" si="1"/>
        <v>0</v>
      </c>
      <c r="J71" s="91"/>
      <c r="K71" s="21">
        <v>50</v>
      </c>
      <c r="L71" s="72">
        <f t="shared" si="5"/>
        <v>0</v>
      </c>
      <c r="M71" s="17" t="s">
        <v>16</v>
      </c>
      <c r="N71" s="18">
        <v>0</v>
      </c>
      <c r="O71" s="23">
        <f t="shared" si="6"/>
        <v>0</v>
      </c>
      <c r="P71" s="19"/>
      <c r="Q71" s="43">
        <f t="shared" si="7"/>
        <v>0</v>
      </c>
    </row>
    <row r="72" spans="1:17" ht="24.6" x14ac:dyDescent="0.65">
      <c r="A72" s="10">
        <v>68</v>
      </c>
      <c r="B72" s="10"/>
      <c r="C72" s="19" t="s">
        <v>268</v>
      </c>
      <c r="D72" s="71">
        <f>+'10'!I72</f>
        <v>0</v>
      </c>
      <c r="E72" s="90">
        <v>0</v>
      </c>
      <c r="F72" s="46">
        <f t="shared" si="0"/>
        <v>0</v>
      </c>
      <c r="G72" s="101">
        <v>0</v>
      </c>
      <c r="H72" s="99">
        <v>0</v>
      </c>
      <c r="I72" s="46">
        <f t="shared" ref="I72:I136" si="12">+F72-G72-J72-H72</f>
        <v>0</v>
      </c>
      <c r="J72" s="91"/>
      <c r="K72" s="15">
        <v>50</v>
      </c>
      <c r="L72" s="72">
        <f t="shared" si="5"/>
        <v>0</v>
      </c>
      <c r="M72" s="17" t="s">
        <v>16</v>
      </c>
      <c r="N72" s="18">
        <v>0</v>
      </c>
      <c r="O72" s="23">
        <f t="shared" si="6"/>
        <v>0</v>
      </c>
      <c r="P72" s="19"/>
      <c r="Q72" s="43">
        <f t="shared" si="7"/>
        <v>0</v>
      </c>
    </row>
    <row r="73" spans="1:17" ht="24.6" x14ac:dyDescent="0.65">
      <c r="A73" s="10">
        <v>69</v>
      </c>
      <c r="B73" s="10"/>
      <c r="C73" s="19" t="s">
        <v>70</v>
      </c>
      <c r="D73" s="71">
        <f>+'10'!I73</f>
        <v>0</v>
      </c>
      <c r="E73" s="90">
        <v>0</v>
      </c>
      <c r="F73" s="46">
        <f t="shared" si="0"/>
        <v>0</v>
      </c>
      <c r="G73" s="101">
        <v>0</v>
      </c>
      <c r="H73" s="99">
        <v>0</v>
      </c>
      <c r="I73" s="46">
        <f t="shared" si="12"/>
        <v>0</v>
      </c>
      <c r="J73" s="91"/>
      <c r="K73" s="20">
        <v>70</v>
      </c>
      <c r="L73" s="72">
        <f t="shared" ref="L73:L137" si="13">+K73*J73</f>
        <v>0</v>
      </c>
      <c r="M73" s="17" t="s">
        <v>16</v>
      </c>
      <c r="N73" s="18">
        <v>0</v>
      </c>
      <c r="O73" s="23">
        <f t="shared" ref="O73:O137" si="14">SUM(L73-N73)</f>
        <v>0</v>
      </c>
      <c r="P73" s="19"/>
      <c r="Q73" s="43">
        <f t="shared" ref="Q73:Q137" si="15">+L73*P73</f>
        <v>0</v>
      </c>
    </row>
    <row r="74" spans="1:17" ht="24.6" x14ac:dyDescent="0.65">
      <c r="A74" s="10">
        <v>70</v>
      </c>
      <c r="B74" s="10"/>
      <c r="C74" s="19" t="s">
        <v>71</v>
      </c>
      <c r="D74" s="71">
        <f>+'10'!I74</f>
        <v>0</v>
      </c>
      <c r="E74" s="90">
        <v>0</v>
      </c>
      <c r="F74" s="46">
        <f t="shared" si="0"/>
        <v>0</v>
      </c>
      <c r="G74" s="101">
        <v>0</v>
      </c>
      <c r="H74" s="99">
        <v>0</v>
      </c>
      <c r="I74" s="46">
        <f t="shared" si="12"/>
        <v>0</v>
      </c>
      <c r="J74" s="91"/>
      <c r="K74" s="20">
        <v>80</v>
      </c>
      <c r="L74" s="72">
        <f t="shared" si="13"/>
        <v>0</v>
      </c>
      <c r="M74" s="17" t="s">
        <v>16</v>
      </c>
      <c r="N74" s="18">
        <v>0</v>
      </c>
      <c r="O74" s="23">
        <f t="shared" si="14"/>
        <v>0</v>
      </c>
      <c r="P74" s="19"/>
      <c r="Q74" s="43">
        <f t="shared" si="15"/>
        <v>0</v>
      </c>
    </row>
    <row r="75" spans="1:17" ht="24.6" x14ac:dyDescent="0.65">
      <c r="A75" s="10">
        <v>71</v>
      </c>
      <c r="B75" s="10"/>
      <c r="C75" s="19" t="s">
        <v>199</v>
      </c>
      <c r="D75" s="71">
        <f>+'10'!I75</f>
        <v>0</v>
      </c>
      <c r="E75" s="90">
        <v>0</v>
      </c>
      <c r="F75" s="46">
        <f t="shared" si="0"/>
        <v>0</v>
      </c>
      <c r="G75" s="101">
        <v>0</v>
      </c>
      <c r="H75" s="99">
        <v>0</v>
      </c>
      <c r="I75" s="46">
        <f t="shared" si="12"/>
        <v>0</v>
      </c>
      <c r="J75" s="91"/>
      <c r="K75" s="21">
        <v>150</v>
      </c>
      <c r="L75" s="72">
        <f t="shared" si="13"/>
        <v>0</v>
      </c>
      <c r="M75" s="17" t="s">
        <v>16</v>
      </c>
      <c r="N75" s="18">
        <v>0</v>
      </c>
      <c r="O75" s="23">
        <f t="shared" si="14"/>
        <v>0</v>
      </c>
      <c r="P75" s="19"/>
      <c r="Q75" s="43">
        <f t="shared" si="15"/>
        <v>0</v>
      </c>
    </row>
    <row r="76" spans="1:17" ht="24.6" x14ac:dyDescent="0.65">
      <c r="A76" s="10">
        <v>72</v>
      </c>
      <c r="B76" s="10"/>
      <c r="C76" s="19" t="s">
        <v>200</v>
      </c>
      <c r="D76" s="71">
        <f>+'10'!I76</f>
        <v>0</v>
      </c>
      <c r="E76" s="90">
        <v>0</v>
      </c>
      <c r="F76" s="46">
        <f t="shared" si="0"/>
        <v>0</v>
      </c>
      <c r="G76" s="101">
        <v>0</v>
      </c>
      <c r="H76" s="99">
        <v>0</v>
      </c>
      <c r="I76" s="46">
        <f t="shared" si="12"/>
        <v>0</v>
      </c>
      <c r="J76" s="91"/>
      <c r="K76" s="21">
        <v>150</v>
      </c>
      <c r="L76" s="72">
        <f t="shared" si="13"/>
        <v>0</v>
      </c>
      <c r="M76" s="17" t="s">
        <v>16</v>
      </c>
      <c r="N76" s="18">
        <v>0</v>
      </c>
      <c r="O76" s="23">
        <f t="shared" si="14"/>
        <v>0</v>
      </c>
      <c r="P76" s="19"/>
      <c r="Q76" s="43">
        <f t="shared" si="15"/>
        <v>0</v>
      </c>
    </row>
    <row r="77" spans="1:17" ht="24.6" x14ac:dyDescent="0.65">
      <c r="A77" s="10">
        <v>73</v>
      </c>
      <c r="B77" s="10"/>
      <c r="C77" s="19" t="s">
        <v>201</v>
      </c>
      <c r="D77" s="71">
        <f>+'10'!I77</f>
        <v>0</v>
      </c>
      <c r="E77" s="90">
        <v>0</v>
      </c>
      <c r="F77" s="46">
        <f t="shared" si="0"/>
        <v>0</v>
      </c>
      <c r="G77" s="101">
        <v>0</v>
      </c>
      <c r="H77" s="99">
        <v>0</v>
      </c>
      <c r="I77" s="46">
        <f t="shared" si="12"/>
        <v>0</v>
      </c>
      <c r="J77" s="91"/>
      <c r="K77" s="20">
        <v>150</v>
      </c>
      <c r="L77" s="72">
        <f t="shared" si="13"/>
        <v>0</v>
      </c>
      <c r="M77" s="17" t="s">
        <v>16</v>
      </c>
      <c r="N77" s="18">
        <v>0</v>
      </c>
      <c r="O77" s="23">
        <f t="shared" si="14"/>
        <v>0</v>
      </c>
      <c r="P77" s="19"/>
      <c r="Q77" s="43">
        <f t="shared" si="15"/>
        <v>0</v>
      </c>
    </row>
    <row r="78" spans="1:17" ht="24.6" x14ac:dyDescent="0.65">
      <c r="A78" s="10">
        <v>74</v>
      </c>
      <c r="B78" s="10"/>
      <c r="C78" s="19" t="s">
        <v>77</v>
      </c>
      <c r="D78" s="71">
        <f>+'10'!I78</f>
        <v>8</v>
      </c>
      <c r="E78" s="90">
        <v>0</v>
      </c>
      <c r="F78" s="46">
        <f t="shared" si="0"/>
        <v>8</v>
      </c>
      <c r="G78" s="101">
        <v>0</v>
      </c>
      <c r="H78" s="99">
        <v>0</v>
      </c>
      <c r="I78" s="46">
        <f t="shared" si="12"/>
        <v>8</v>
      </c>
      <c r="J78" s="91"/>
      <c r="K78" s="20">
        <v>50</v>
      </c>
      <c r="L78" s="72">
        <f t="shared" si="13"/>
        <v>0</v>
      </c>
      <c r="M78" s="17" t="s">
        <v>16</v>
      </c>
      <c r="N78" s="18">
        <v>0</v>
      </c>
      <c r="O78" s="23">
        <f t="shared" si="14"/>
        <v>0</v>
      </c>
      <c r="P78" s="19"/>
      <c r="Q78" s="43">
        <f t="shared" si="15"/>
        <v>0</v>
      </c>
    </row>
    <row r="79" spans="1:17" ht="24.6" x14ac:dyDescent="0.65">
      <c r="A79" s="10">
        <v>75</v>
      </c>
      <c r="B79" s="10"/>
      <c r="C79" s="19" t="s">
        <v>409</v>
      </c>
      <c r="D79" s="71">
        <f>+'10'!I79</f>
        <v>2</v>
      </c>
      <c r="E79" s="90">
        <v>0</v>
      </c>
      <c r="F79" s="46">
        <f t="shared" si="0"/>
        <v>2</v>
      </c>
      <c r="G79" s="101">
        <v>0</v>
      </c>
      <c r="H79" s="99">
        <v>0</v>
      </c>
      <c r="I79" s="46">
        <f t="shared" si="12"/>
        <v>2</v>
      </c>
      <c r="J79" s="91"/>
      <c r="K79" s="20">
        <v>50</v>
      </c>
      <c r="L79" s="72">
        <f t="shared" si="13"/>
        <v>0</v>
      </c>
      <c r="M79" s="17" t="s">
        <v>16</v>
      </c>
      <c r="N79" s="18">
        <v>0</v>
      </c>
      <c r="O79" s="23">
        <f t="shared" si="14"/>
        <v>0</v>
      </c>
      <c r="P79" s="19"/>
      <c r="Q79" s="43">
        <f t="shared" si="15"/>
        <v>0</v>
      </c>
    </row>
    <row r="80" spans="1:17" ht="24.6" x14ac:dyDescent="0.65">
      <c r="A80" s="10">
        <v>76</v>
      </c>
      <c r="B80" s="10"/>
      <c r="C80" s="19" t="s">
        <v>410</v>
      </c>
      <c r="D80" s="71">
        <f>+'10'!I80</f>
        <v>0</v>
      </c>
      <c r="E80" s="90">
        <v>0</v>
      </c>
      <c r="F80" s="46">
        <f t="shared" si="0"/>
        <v>0</v>
      </c>
      <c r="G80" s="101">
        <v>0</v>
      </c>
      <c r="H80" s="99">
        <v>0</v>
      </c>
      <c r="I80" s="46">
        <f t="shared" si="12"/>
        <v>0</v>
      </c>
      <c r="J80" s="91"/>
      <c r="K80" s="20">
        <v>120</v>
      </c>
      <c r="L80" s="72">
        <f t="shared" si="13"/>
        <v>0</v>
      </c>
      <c r="M80" s="17" t="s">
        <v>16</v>
      </c>
      <c r="N80" s="18">
        <v>0</v>
      </c>
      <c r="O80" s="23">
        <f t="shared" si="14"/>
        <v>0</v>
      </c>
      <c r="P80" s="19"/>
      <c r="Q80" s="43">
        <f t="shared" si="15"/>
        <v>0</v>
      </c>
    </row>
    <row r="81" spans="1:17" ht="24.6" x14ac:dyDescent="0.65">
      <c r="A81" s="10">
        <v>77</v>
      </c>
      <c r="B81" s="10"/>
      <c r="C81" s="19" t="s">
        <v>411</v>
      </c>
      <c r="D81" s="71">
        <f>+'10'!I81</f>
        <v>2</v>
      </c>
      <c r="E81" s="90">
        <v>0</v>
      </c>
      <c r="F81" s="46">
        <f t="shared" si="0"/>
        <v>2</v>
      </c>
      <c r="G81" s="101">
        <v>0</v>
      </c>
      <c r="H81" s="99">
        <v>0</v>
      </c>
      <c r="I81" s="46">
        <f t="shared" si="12"/>
        <v>2</v>
      </c>
      <c r="J81" s="91"/>
      <c r="K81" s="20">
        <v>50</v>
      </c>
      <c r="L81" s="72">
        <f t="shared" si="13"/>
        <v>0</v>
      </c>
      <c r="M81" s="17" t="s">
        <v>16</v>
      </c>
      <c r="N81" s="18">
        <v>0</v>
      </c>
      <c r="O81" s="23">
        <f t="shared" si="14"/>
        <v>0</v>
      </c>
      <c r="P81" s="19"/>
      <c r="Q81" s="43">
        <f t="shared" si="15"/>
        <v>0</v>
      </c>
    </row>
    <row r="82" spans="1:17" ht="24.6" x14ac:dyDescent="0.65">
      <c r="A82" s="10">
        <v>78</v>
      </c>
      <c r="B82" s="10"/>
      <c r="C82" s="19" t="s">
        <v>412</v>
      </c>
      <c r="D82" s="71">
        <f>+'10'!I82</f>
        <v>0</v>
      </c>
      <c r="E82" s="90">
        <v>0</v>
      </c>
      <c r="F82" s="46">
        <f t="shared" si="0"/>
        <v>0</v>
      </c>
      <c r="G82" s="101">
        <v>0</v>
      </c>
      <c r="H82" s="99">
        <v>0</v>
      </c>
      <c r="I82" s="46">
        <f t="shared" si="12"/>
        <v>0</v>
      </c>
      <c r="J82" s="91"/>
      <c r="K82" s="20">
        <v>120</v>
      </c>
      <c r="L82" s="72">
        <f t="shared" si="13"/>
        <v>0</v>
      </c>
      <c r="M82" s="17" t="s">
        <v>16</v>
      </c>
      <c r="N82" s="18">
        <v>0</v>
      </c>
      <c r="O82" s="23">
        <f t="shared" si="14"/>
        <v>0</v>
      </c>
      <c r="P82" s="19"/>
      <c r="Q82" s="43">
        <f t="shared" si="15"/>
        <v>0</v>
      </c>
    </row>
    <row r="83" spans="1:17" ht="24.6" x14ac:dyDescent="0.65">
      <c r="A83" s="10">
        <v>79</v>
      </c>
      <c r="B83" s="10"/>
      <c r="C83" s="19" t="s">
        <v>347</v>
      </c>
      <c r="D83" s="71">
        <f>+'10'!I83</f>
        <v>12</v>
      </c>
      <c r="E83" s="90">
        <v>0</v>
      </c>
      <c r="F83" s="46">
        <f t="shared" si="0"/>
        <v>12</v>
      </c>
      <c r="G83" s="101">
        <v>0</v>
      </c>
      <c r="H83" s="99">
        <v>0</v>
      </c>
      <c r="I83" s="46">
        <f t="shared" si="12"/>
        <v>10</v>
      </c>
      <c r="J83" s="91">
        <v>2</v>
      </c>
      <c r="K83" s="22">
        <v>50</v>
      </c>
      <c r="L83" s="72">
        <f t="shared" si="13"/>
        <v>100</v>
      </c>
      <c r="M83" s="17" t="s">
        <v>431</v>
      </c>
      <c r="N83" s="18">
        <v>50</v>
      </c>
      <c r="O83" s="23">
        <f t="shared" si="14"/>
        <v>50</v>
      </c>
      <c r="P83" s="19"/>
      <c r="Q83" s="43">
        <f t="shared" si="15"/>
        <v>0</v>
      </c>
    </row>
    <row r="84" spans="1:17" ht="24.6" x14ac:dyDescent="0.65">
      <c r="A84" s="10">
        <v>80</v>
      </c>
      <c r="B84" s="10"/>
      <c r="C84" s="19" t="s">
        <v>269</v>
      </c>
      <c r="D84" s="71">
        <f>+'10'!I84</f>
        <v>0</v>
      </c>
      <c r="E84" s="90">
        <v>0</v>
      </c>
      <c r="F84" s="46">
        <f t="shared" si="0"/>
        <v>0</v>
      </c>
      <c r="G84" s="101">
        <v>0</v>
      </c>
      <c r="H84" s="99">
        <v>0</v>
      </c>
      <c r="I84" s="46">
        <f t="shared" si="12"/>
        <v>0</v>
      </c>
      <c r="J84" s="91"/>
      <c r="K84" s="20">
        <v>45</v>
      </c>
      <c r="L84" s="72">
        <f t="shared" si="13"/>
        <v>0</v>
      </c>
      <c r="M84" s="17" t="s">
        <v>16</v>
      </c>
      <c r="N84" s="18">
        <v>0</v>
      </c>
      <c r="O84" s="23">
        <f t="shared" si="14"/>
        <v>0</v>
      </c>
      <c r="P84" s="19"/>
      <c r="Q84" s="43">
        <f t="shared" si="15"/>
        <v>0</v>
      </c>
    </row>
    <row r="85" spans="1:17" ht="24.6" x14ac:dyDescent="0.65">
      <c r="A85" s="10">
        <v>81</v>
      </c>
      <c r="B85" s="10"/>
      <c r="C85" s="19" t="s">
        <v>348</v>
      </c>
      <c r="D85" s="71">
        <f>+'10'!I85</f>
        <v>0</v>
      </c>
      <c r="E85" s="90">
        <v>0</v>
      </c>
      <c r="F85" s="46">
        <f t="shared" si="0"/>
        <v>0</v>
      </c>
      <c r="G85" s="101">
        <v>0</v>
      </c>
      <c r="H85" s="99">
        <v>0</v>
      </c>
      <c r="I85" s="46">
        <f t="shared" si="12"/>
        <v>0</v>
      </c>
      <c r="J85" s="91"/>
      <c r="K85" s="20">
        <v>50</v>
      </c>
      <c r="L85" s="72">
        <f t="shared" si="13"/>
        <v>0</v>
      </c>
      <c r="M85" s="17" t="s">
        <v>16</v>
      </c>
      <c r="N85" s="18">
        <v>0</v>
      </c>
      <c r="O85" s="23">
        <f t="shared" si="14"/>
        <v>0</v>
      </c>
      <c r="P85" s="19"/>
      <c r="Q85" s="43">
        <f t="shared" si="15"/>
        <v>0</v>
      </c>
    </row>
    <row r="86" spans="1:17" ht="24.6" x14ac:dyDescent="0.65">
      <c r="A86" s="10">
        <v>82</v>
      </c>
      <c r="B86" s="10" t="s">
        <v>553</v>
      </c>
      <c r="C86" s="19" t="s">
        <v>270</v>
      </c>
      <c r="D86" s="71">
        <f>+'10'!I86</f>
        <v>0</v>
      </c>
      <c r="E86" s="90">
        <v>0</v>
      </c>
      <c r="F86" s="46">
        <f t="shared" si="0"/>
        <v>0</v>
      </c>
      <c r="G86" s="101">
        <v>0</v>
      </c>
      <c r="H86" s="99">
        <v>0</v>
      </c>
      <c r="I86" s="46">
        <f t="shared" si="12"/>
        <v>0</v>
      </c>
      <c r="J86" s="91"/>
      <c r="K86" s="22">
        <v>55</v>
      </c>
      <c r="L86" s="72">
        <f t="shared" si="13"/>
        <v>0</v>
      </c>
      <c r="M86" s="17" t="s">
        <v>16</v>
      </c>
      <c r="N86" s="18">
        <v>0</v>
      </c>
      <c r="O86" s="23">
        <f t="shared" si="14"/>
        <v>0</v>
      </c>
      <c r="P86" s="19"/>
      <c r="Q86" s="43">
        <f t="shared" si="15"/>
        <v>0</v>
      </c>
    </row>
    <row r="87" spans="1:17" ht="24.6" x14ac:dyDescent="0.65">
      <c r="A87" s="10">
        <v>83</v>
      </c>
      <c r="B87" s="10" t="s">
        <v>552</v>
      </c>
      <c r="C87" s="19" t="s">
        <v>93</v>
      </c>
      <c r="D87" s="71">
        <f>+'10'!I87</f>
        <v>0</v>
      </c>
      <c r="E87" s="90">
        <v>0</v>
      </c>
      <c r="F87" s="46">
        <f t="shared" si="0"/>
        <v>0</v>
      </c>
      <c r="G87" s="101">
        <v>0</v>
      </c>
      <c r="H87" s="99">
        <v>0</v>
      </c>
      <c r="I87" s="46">
        <f t="shared" si="12"/>
        <v>0</v>
      </c>
      <c r="J87" s="91"/>
      <c r="K87" s="22">
        <v>55</v>
      </c>
      <c r="L87" s="72">
        <f t="shared" si="13"/>
        <v>0</v>
      </c>
      <c r="M87" s="17" t="s">
        <v>16</v>
      </c>
      <c r="N87" s="18">
        <v>0</v>
      </c>
      <c r="O87" s="23">
        <f t="shared" si="14"/>
        <v>0</v>
      </c>
      <c r="P87" s="19"/>
      <c r="Q87" s="43">
        <f t="shared" si="15"/>
        <v>0</v>
      </c>
    </row>
    <row r="88" spans="1:17" ht="24.6" x14ac:dyDescent="0.65">
      <c r="A88" s="10">
        <v>84</v>
      </c>
      <c r="B88" s="10"/>
      <c r="C88" s="19" t="s">
        <v>94</v>
      </c>
      <c r="D88" s="71">
        <f>+'10'!I88</f>
        <v>0</v>
      </c>
      <c r="E88" s="90">
        <v>0</v>
      </c>
      <c r="F88" s="46">
        <f t="shared" si="0"/>
        <v>0</v>
      </c>
      <c r="G88" s="101">
        <v>0</v>
      </c>
      <c r="H88" s="99">
        <v>0</v>
      </c>
      <c r="I88" s="46">
        <f t="shared" si="12"/>
        <v>0</v>
      </c>
      <c r="J88" s="91"/>
      <c r="K88" s="22">
        <v>55</v>
      </c>
      <c r="L88" s="72">
        <f t="shared" si="13"/>
        <v>0</v>
      </c>
      <c r="M88" s="17" t="s">
        <v>16</v>
      </c>
      <c r="N88" s="18">
        <v>0</v>
      </c>
      <c r="O88" s="23">
        <f t="shared" si="14"/>
        <v>0</v>
      </c>
      <c r="P88" s="19"/>
      <c r="Q88" s="43">
        <f t="shared" si="15"/>
        <v>0</v>
      </c>
    </row>
    <row r="89" spans="1:17" ht="24.6" x14ac:dyDescent="0.65">
      <c r="A89" s="10">
        <v>85</v>
      </c>
      <c r="B89" s="10" t="s">
        <v>555</v>
      </c>
      <c r="C89" s="19" t="s">
        <v>370</v>
      </c>
      <c r="D89" s="71">
        <f>+'10'!I89</f>
        <v>0</v>
      </c>
      <c r="E89" s="90">
        <v>0</v>
      </c>
      <c r="F89" s="46">
        <f t="shared" si="0"/>
        <v>0</v>
      </c>
      <c r="G89" s="101">
        <v>0</v>
      </c>
      <c r="H89" s="99">
        <v>0</v>
      </c>
      <c r="I89" s="46">
        <f t="shared" si="12"/>
        <v>0</v>
      </c>
      <c r="J89" s="91"/>
      <c r="K89" s="22">
        <v>30</v>
      </c>
      <c r="L89" s="72">
        <f t="shared" si="13"/>
        <v>0</v>
      </c>
      <c r="M89" s="17" t="s">
        <v>16</v>
      </c>
      <c r="N89" s="18">
        <v>0</v>
      </c>
      <c r="O89" s="23">
        <f t="shared" si="14"/>
        <v>0</v>
      </c>
      <c r="P89" s="19"/>
      <c r="Q89" s="43">
        <f t="shared" si="15"/>
        <v>0</v>
      </c>
    </row>
    <row r="90" spans="1:17" ht="24.6" x14ac:dyDescent="0.65">
      <c r="A90" s="10">
        <v>86</v>
      </c>
      <c r="B90" s="10" t="s">
        <v>554</v>
      </c>
      <c r="C90" s="19" t="s">
        <v>371</v>
      </c>
      <c r="D90" s="71">
        <f>+'10'!I90</f>
        <v>0</v>
      </c>
      <c r="E90" s="90">
        <v>0</v>
      </c>
      <c r="F90" s="46">
        <f t="shared" si="0"/>
        <v>0</v>
      </c>
      <c r="G90" s="101">
        <v>0</v>
      </c>
      <c r="H90" s="99">
        <v>0</v>
      </c>
      <c r="I90" s="46">
        <f t="shared" si="12"/>
        <v>0</v>
      </c>
      <c r="J90" s="91"/>
      <c r="K90" s="22">
        <v>30</v>
      </c>
      <c r="L90" s="72">
        <f t="shared" si="13"/>
        <v>0</v>
      </c>
      <c r="M90" s="17" t="s">
        <v>16</v>
      </c>
      <c r="N90" s="18">
        <v>0</v>
      </c>
      <c r="O90" s="23">
        <f t="shared" si="14"/>
        <v>0</v>
      </c>
      <c r="P90" s="19"/>
      <c r="Q90" s="43">
        <f t="shared" si="15"/>
        <v>0</v>
      </c>
    </row>
    <row r="91" spans="1:17" ht="24.6" x14ac:dyDescent="0.65">
      <c r="A91" s="10">
        <v>87</v>
      </c>
      <c r="B91" s="10"/>
      <c r="C91" s="19" t="s">
        <v>271</v>
      </c>
      <c r="D91" s="71">
        <f>+'10'!I91</f>
        <v>0</v>
      </c>
      <c r="E91" s="90">
        <v>0</v>
      </c>
      <c r="F91" s="46">
        <f t="shared" si="0"/>
        <v>0</v>
      </c>
      <c r="G91" s="101">
        <v>0</v>
      </c>
      <c r="H91" s="99">
        <v>0</v>
      </c>
      <c r="I91" s="46">
        <f t="shared" si="12"/>
        <v>0</v>
      </c>
      <c r="J91" s="91"/>
      <c r="K91" s="20"/>
      <c r="L91" s="72">
        <f t="shared" si="13"/>
        <v>0</v>
      </c>
      <c r="M91" s="17" t="s">
        <v>16</v>
      </c>
      <c r="N91" s="18">
        <v>0</v>
      </c>
      <c r="O91" s="23">
        <f t="shared" si="14"/>
        <v>0</v>
      </c>
      <c r="P91" s="19"/>
      <c r="Q91" s="43">
        <f t="shared" si="15"/>
        <v>0</v>
      </c>
    </row>
    <row r="92" spans="1:17" ht="24.6" x14ac:dyDescent="0.65">
      <c r="A92" s="10">
        <v>88</v>
      </c>
      <c r="B92" s="10"/>
      <c r="C92" s="19" t="s">
        <v>272</v>
      </c>
      <c r="D92" s="71">
        <f>+'10'!I92</f>
        <v>0</v>
      </c>
      <c r="E92" s="90">
        <v>0</v>
      </c>
      <c r="F92" s="46">
        <f t="shared" si="0"/>
        <v>0</v>
      </c>
      <c r="G92" s="101">
        <v>0</v>
      </c>
      <c r="H92" s="99">
        <v>0</v>
      </c>
      <c r="I92" s="46">
        <f t="shared" si="12"/>
        <v>0</v>
      </c>
      <c r="J92" s="91"/>
      <c r="K92" s="22"/>
      <c r="L92" s="72">
        <f t="shared" si="13"/>
        <v>0</v>
      </c>
      <c r="M92" s="17" t="s">
        <v>16</v>
      </c>
      <c r="N92" s="18">
        <v>0</v>
      </c>
      <c r="O92" s="23">
        <f t="shared" si="14"/>
        <v>0</v>
      </c>
      <c r="P92" s="19"/>
      <c r="Q92" s="43">
        <f t="shared" si="15"/>
        <v>0</v>
      </c>
    </row>
    <row r="93" spans="1:17" ht="24.6" x14ac:dyDescent="0.65">
      <c r="A93" s="10">
        <v>89</v>
      </c>
      <c r="B93" s="10"/>
      <c r="C93" s="19" t="s">
        <v>244</v>
      </c>
      <c r="D93" s="71">
        <f>+'10'!I93</f>
        <v>7</v>
      </c>
      <c r="E93" s="90">
        <v>0</v>
      </c>
      <c r="F93" s="46">
        <f t="shared" si="0"/>
        <v>7</v>
      </c>
      <c r="G93" s="101">
        <v>0</v>
      </c>
      <c r="H93" s="99">
        <v>0</v>
      </c>
      <c r="I93" s="46">
        <f t="shared" si="12"/>
        <v>1</v>
      </c>
      <c r="J93" s="91">
        <v>6</v>
      </c>
      <c r="K93" s="15">
        <v>35</v>
      </c>
      <c r="L93" s="72">
        <f t="shared" si="13"/>
        <v>210</v>
      </c>
      <c r="M93" s="17" t="s">
        <v>16</v>
      </c>
      <c r="N93" s="18">
        <v>0</v>
      </c>
      <c r="O93" s="23">
        <f t="shared" si="14"/>
        <v>210</v>
      </c>
      <c r="P93" s="19"/>
      <c r="Q93" s="43">
        <f t="shared" si="15"/>
        <v>0</v>
      </c>
    </row>
    <row r="94" spans="1:17" ht="24.6" x14ac:dyDescent="0.65">
      <c r="A94" s="10">
        <v>90</v>
      </c>
      <c r="B94" s="10"/>
      <c r="C94" s="19" t="s">
        <v>273</v>
      </c>
      <c r="D94" s="71">
        <f>+'10'!I94</f>
        <v>0</v>
      </c>
      <c r="E94" s="90">
        <v>0</v>
      </c>
      <c r="F94" s="46">
        <f t="shared" si="0"/>
        <v>0</v>
      </c>
      <c r="G94" s="101">
        <v>0</v>
      </c>
      <c r="H94" s="99">
        <v>0</v>
      </c>
      <c r="I94" s="46">
        <f t="shared" si="12"/>
        <v>0</v>
      </c>
      <c r="J94" s="91"/>
      <c r="K94" s="22">
        <v>120</v>
      </c>
      <c r="L94" s="72">
        <f t="shared" si="13"/>
        <v>0</v>
      </c>
      <c r="M94" s="17" t="s">
        <v>16</v>
      </c>
      <c r="N94" s="18">
        <v>0</v>
      </c>
      <c r="O94" s="23">
        <f t="shared" si="14"/>
        <v>0</v>
      </c>
      <c r="P94" s="19"/>
      <c r="Q94" s="43">
        <f t="shared" si="15"/>
        <v>0</v>
      </c>
    </row>
    <row r="95" spans="1:17" ht="24.6" x14ac:dyDescent="0.65">
      <c r="A95" s="10">
        <v>91</v>
      </c>
      <c r="B95" s="10"/>
      <c r="C95" s="19" t="s">
        <v>274</v>
      </c>
      <c r="D95" s="71">
        <f>+'10'!I95</f>
        <v>0</v>
      </c>
      <c r="E95" s="90">
        <v>0</v>
      </c>
      <c r="F95" s="46">
        <f t="shared" si="0"/>
        <v>0</v>
      </c>
      <c r="G95" s="101">
        <v>0</v>
      </c>
      <c r="H95" s="99">
        <v>0</v>
      </c>
      <c r="I95" s="46">
        <f t="shared" si="12"/>
        <v>0</v>
      </c>
      <c r="J95" s="91"/>
      <c r="K95" s="22">
        <v>45</v>
      </c>
      <c r="L95" s="72">
        <f t="shared" si="13"/>
        <v>0</v>
      </c>
      <c r="M95" s="17" t="s">
        <v>16</v>
      </c>
      <c r="N95" s="18">
        <v>0</v>
      </c>
      <c r="O95" s="23">
        <f t="shared" si="14"/>
        <v>0</v>
      </c>
      <c r="P95" s="19"/>
      <c r="Q95" s="43">
        <f t="shared" si="15"/>
        <v>0</v>
      </c>
    </row>
    <row r="96" spans="1:17" ht="24.6" x14ac:dyDescent="0.65">
      <c r="A96" s="10">
        <v>92</v>
      </c>
      <c r="B96" s="10"/>
      <c r="C96" s="19" t="s">
        <v>246</v>
      </c>
      <c r="D96" s="71">
        <f>+'10'!I96</f>
        <v>0</v>
      </c>
      <c r="E96" s="90">
        <v>0</v>
      </c>
      <c r="F96" s="46">
        <f t="shared" si="0"/>
        <v>0</v>
      </c>
      <c r="G96" s="101">
        <v>0</v>
      </c>
      <c r="H96" s="99">
        <v>0</v>
      </c>
      <c r="I96" s="46">
        <f t="shared" si="12"/>
        <v>0</v>
      </c>
      <c r="J96" s="91"/>
      <c r="K96" s="20">
        <v>40</v>
      </c>
      <c r="L96" s="72">
        <f t="shared" si="13"/>
        <v>0</v>
      </c>
      <c r="M96" s="17" t="s">
        <v>16</v>
      </c>
      <c r="N96" s="18">
        <v>0</v>
      </c>
      <c r="O96" s="23">
        <f t="shared" si="14"/>
        <v>0</v>
      </c>
      <c r="P96" s="19"/>
      <c r="Q96" s="43">
        <f t="shared" si="15"/>
        <v>0</v>
      </c>
    </row>
    <row r="97" spans="1:17" ht="24.6" x14ac:dyDescent="0.65">
      <c r="A97" s="10">
        <v>93</v>
      </c>
      <c r="B97" s="10"/>
      <c r="C97" s="19" t="s">
        <v>349</v>
      </c>
      <c r="D97" s="71">
        <f>+'10'!I97</f>
        <v>0</v>
      </c>
      <c r="E97" s="90">
        <v>0</v>
      </c>
      <c r="F97" s="46">
        <f t="shared" si="0"/>
        <v>0</v>
      </c>
      <c r="G97" s="101">
        <v>0</v>
      </c>
      <c r="H97" s="99">
        <v>0</v>
      </c>
      <c r="I97" s="46">
        <f t="shared" si="12"/>
        <v>0</v>
      </c>
      <c r="J97" s="91"/>
      <c r="K97" s="22">
        <v>35</v>
      </c>
      <c r="L97" s="72">
        <f t="shared" si="13"/>
        <v>0</v>
      </c>
      <c r="M97" s="17" t="s">
        <v>16</v>
      </c>
      <c r="N97" s="18">
        <v>0</v>
      </c>
      <c r="O97" s="23">
        <f t="shared" si="14"/>
        <v>0</v>
      </c>
      <c r="P97" s="19"/>
      <c r="Q97" s="43">
        <f t="shared" si="15"/>
        <v>0</v>
      </c>
    </row>
    <row r="98" spans="1:17" ht="24.6" x14ac:dyDescent="0.65">
      <c r="A98" s="10">
        <v>94</v>
      </c>
      <c r="B98" s="10"/>
      <c r="C98" s="19" t="s">
        <v>350</v>
      </c>
      <c r="D98" s="71">
        <f>+'10'!I98</f>
        <v>0</v>
      </c>
      <c r="E98" s="90">
        <v>0</v>
      </c>
      <c r="F98" s="46">
        <f t="shared" si="0"/>
        <v>0</v>
      </c>
      <c r="G98" s="101">
        <v>0</v>
      </c>
      <c r="H98" s="99">
        <v>0</v>
      </c>
      <c r="I98" s="46">
        <f t="shared" si="12"/>
        <v>0</v>
      </c>
      <c r="J98" s="91"/>
      <c r="K98" s="22">
        <v>35</v>
      </c>
      <c r="L98" s="72">
        <f t="shared" si="13"/>
        <v>0</v>
      </c>
      <c r="M98" s="17" t="s">
        <v>16</v>
      </c>
      <c r="N98" s="18">
        <v>0</v>
      </c>
      <c r="O98" s="23">
        <f t="shared" si="14"/>
        <v>0</v>
      </c>
      <c r="P98" s="19"/>
      <c r="Q98" s="43">
        <f t="shared" si="15"/>
        <v>0</v>
      </c>
    </row>
    <row r="99" spans="1:17" ht="24.6" x14ac:dyDescent="0.65">
      <c r="A99" s="10">
        <v>95</v>
      </c>
      <c r="B99" s="10"/>
      <c r="C99" s="19" t="s">
        <v>351</v>
      </c>
      <c r="D99" s="71">
        <f>+'10'!I99</f>
        <v>0</v>
      </c>
      <c r="E99" s="90">
        <v>0</v>
      </c>
      <c r="F99" s="46">
        <f t="shared" si="0"/>
        <v>0</v>
      </c>
      <c r="G99" s="101">
        <v>0</v>
      </c>
      <c r="H99" s="99">
        <v>0</v>
      </c>
      <c r="I99" s="46">
        <f t="shared" si="12"/>
        <v>0</v>
      </c>
      <c r="J99" s="91"/>
      <c r="K99" s="22">
        <v>35</v>
      </c>
      <c r="L99" s="72">
        <f t="shared" si="13"/>
        <v>0</v>
      </c>
      <c r="M99" s="17" t="s">
        <v>16</v>
      </c>
      <c r="N99" s="18">
        <v>0</v>
      </c>
      <c r="O99" s="23">
        <f t="shared" si="14"/>
        <v>0</v>
      </c>
      <c r="P99" s="19"/>
      <c r="Q99" s="43">
        <f t="shared" si="15"/>
        <v>0</v>
      </c>
    </row>
    <row r="100" spans="1:17" ht="24.6" x14ac:dyDescent="0.65">
      <c r="A100" s="10">
        <v>96</v>
      </c>
      <c r="B100" s="10"/>
      <c r="C100" s="19" t="s">
        <v>275</v>
      </c>
      <c r="D100" s="71">
        <f>+'10'!I100</f>
        <v>0</v>
      </c>
      <c r="E100" s="90">
        <v>0</v>
      </c>
      <c r="F100" s="46">
        <f t="shared" si="0"/>
        <v>0</v>
      </c>
      <c r="G100" s="101">
        <v>0</v>
      </c>
      <c r="H100" s="99">
        <v>0</v>
      </c>
      <c r="I100" s="46">
        <f t="shared" si="12"/>
        <v>0</v>
      </c>
      <c r="J100" s="91"/>
      <c r="K100" s="22">
        <v>35</v>
      </c>
      <c r="L100" s="72">
        <f t="shared" si="13"/>
        <v>0</v>
      </c>
      <c r="M100" s="17" t="s">
        <v>16</v>
      </c>
      <c r="N100" s="18">
        <v>0</v>
      </c>
      <c r="O100" s="23">
        <f t="shared" si="14"/>
        <v>0</v>
      </c>
      <c r="P100" s="19"/>
      <c r="Q100" s="43">
        <f t="shared" si="15"/>
        <v>0</v>
      </c>
    </row>
    <row r="101" spans="1:17" ht="24.6" x14ac:dyDescent="0.65">
      <c r="A101" s="10">
        <v>97</v>
      </c>
      <c r="B101" s="10"/>
      <c r="C101" s="19" t="s">
        <v>352</v>
      </c>
      <c r="D101" s="71">
        <f>+'10'!I101</f>
        <v>0</v>
      </c>
      <c r="E101" s="90">
        <v>0</v>
      </c>
      <c r="F101" s="46">
        <f t="shared" si="0"/>
        <v>0</v>
      </c>
      <c r="G101" s="101">
        <v>0</v>
      </c>
      <c r="H101" s="99">
        <v>0</v>
      </c>
      <c r="I101" s="46">
        <f t="shared" si="12"/>
        <v>0</v>
      </c>
      <c r="J101" s="91"/>
      <c r="K101" s="22">
        <v>35</v>
      </c>
      <c r="L101" s="72">
        <f t="shared" si="13"/>
        <v>0</v>
      </c>
      <c r="M101" s="17" t="s">
        <v>16</v>
      </c>
      <c r="N101" s="18">
        <v>0</v>
      </c>
      <c r="O101" s="23">
        <f t="shared" si="14"/>
        <v>0</v>
      </c>
      <c r="P101" s="19"/>
      <c r="Q101" s="43">
        <f t="shared" si="15"/>
        <v>0</v>
      </c>
    </row>
    <row r="102" spans="1:17" ht="24.6" x14ac:dyDescent="0.65">
      <c r="A102" s="10">
        <v>98</v>
      </c>
      <c r="B102" s="10"/>
      <c r="C102" s="19" t="s">
        <v>276</v>
      </c>
      <c r="D102" s="71">
        <f>+'10'!I102</f>
        <v>0</v>
      </c>
      <c r="E102" s="90">
        <v>0</v>
      </c>
      <c r="F102" s="46">
        <f t="shared" si="0"/>
        <v>0</v>
      </c>
      <c r="G102" s="101">
        <v>0</v>
      </c>
      <c r="H102" s="99">
        <v>0</v>
      </c>
      <c r="I102" s="46">
        <f t="shared" si="12"/>
        <v>0</v>
      </c>
      <c r="J102" s="91"/>
      <c r="K102" s="22">
        <v>35</v>
      </c>
      <c r="L102" s="72">
        <f t="shared" si="13"/>
        <v>0</v>
      </c>
      <c r="M102" s="17" t="s">
        <v>16</v>
      </c>
      <c r="N102" s="18">
        <v>0</v>
      </c>
      <c r="O102" s="23">
        <f t="shared" si="14"/>
        <v>0</v>
      </c>
      <c r="P102" s="19"/>
      <c r="Q102" s="43">
        <f t="shared" si="15"/>
        <v>0</v>
      </c>
    </row>
    <row r="103" spans="1:17" ht="24.6" x14ac:dyDescent="0.65">
      <c r="A103" s="10">
        <v>99</v>
      </c>
      <c r="B103" s="10"/>
      <c r="C103" s="19" t="s">
        <v>277</v>
      </c>
      <c r="D103" s="71">
        <f>+'10'!I103</f>
        <v>0</v>
      </c>
      <c r="E103" s="90">
        <v>0</v>
      </c>
      <c r="F103" s="46">
        <f t="shared" si="0"/>
        <v>0</v>
      </c>
      <c r="G103" s="101">
        <v>0</v>
      </c>
      <c r="H103" s="99">
        <v>0</v>
      </c>
      <c r="I103" s="46">
        <f t="shared" si="12"/>
        <v>0</v>
      </c>
      <c r="J103" s="91"/>
      <c r="K103" s="22">
        <v>120</v>
      </c>
      <c r="L103" s="72">
        <f t="shared" si="13"/>
        <v>0</v>
      </c>
      <c r="M103" s="17" t="s">
        <v>16</v>
      </c>
      <c r="N103" s="18">
        <v>0</v>
      </c>
      <c r="O103" s="23">
        <f t="shared" si="14"/>
        <v>0</v>
      </c>
      <c r="P103" s="19"/>
      <c r="Q103" s="43">
        <f t="shared" si="15"/>
        <v>0</v>
      </c>
    </row>
    <row r="104" spans="1:17" ht="24.6" x14ac:dyDescent="0.65">
      <c r="A104" s="10">
        <v>100</v>
      </c>
      <c r="B104" s="10"/>
      <c r="C104" s="19" t="s">
        <v>278</v>
      </c>
      <c r="D104" s="71">
        <f>+'10'!I104</f>
        <v>0</v>
      </c>
      <c r="E104" s="90">
        <v>0</v>
      </c>
      <c r="F104" s="46">
        <f t="shared" si="0"/>
        <v>0</v>
      </c>
      <c r="G104" s="101">
        <v>0</v>
      </c>
      <c r="H104" s="99">
        <v>0</v>
      </c>
      <c r="I104" s="46">
        <f t="shared" si="12"/>
        <v>0</v>
      </c>
      <c r="J104" s="91"/>
      <c r="K104" s="22">
        <v>250</v>
      </c>
      <c r="L104" s="72">
        <f t="shared" si="13"/>
        <v>0</v>
      </c>
      <c r="M104" s="17" t="s">
        <v>16</v>
      </c>
      <c r="N104" s="18">
        <v>0</v>
      </c>
      <c r="O104" s="23">
        <f t="shared" si="14"/>
        <v>0</v>
      </c>
      <c r="P104" s="19"/>
      <c r="Q104" s="43">
        <f t="shared" si="15"/>
        <v>0</v>
      </c>
    </row>
    <row r="105" spans="1:17" ht="24.6" x14ac:dyDescent="0.65">
      <c r="A105" s="10">
        <v>101</v>
      </c>
      <c r="B105" s="10"/>
      <c r="C105" s="19" t="s">
        <v>279</v>
      </c>
      <c r="D105" s="71">
        <f>+'10'!I105</f>
        <v>18</v>
      </c>
      <c r="E105" s="90">
        <v>0</v>
      </c>
      <c r="F105" s="46">
        <f t="shared" si="0"/>
        <v>18</v>
      </c>
      <c r="G105" s="101">
        <v>0</v>
      </c>
      <c r="H105" s="99">
        <v>0</v>
      </c>
      <c r="I105" s="46">
        <f t="shared" si="12"/>
        <v>18</v>
      </c>
      <c r="J105" s="91"/>
      <c r="K105" s="20">
        <v>100</v>
      </c>
      <c r="L105" s="72">
        <f t="shared" si="13"/>
        <v>0</v>
      </c>
      <c r="M105" s="17" t="s">
        <v>16</v>
      </c>
      <c r="N105" s="18">
        <v>0</v>
      </c>
      <c r="O105" s="23">
        <f t="shared" si="14"/>
        <v>0</v>
      </c>
      <c r="P105" s="19"/>
      <c r="Q105" s="43">
        <f t="shared" si="15"/>
        <v>0</v>
      </c>
    </row>
    <row r="106" spans="1:17" ht="24.6" x14ac:dyDescent="0.65">
      <c r="A106" s="10">
        <v>102</v>
      </c>
      <c r="B106" s="10"/>
      <c r="C106" s="19" t="s">
        <v>280</v>
      </c>
      <c r="D106" s="71">
        <f>+'10'!I106</f>
        <v>8</v>
      </c>
      <c r="E106" s="90">
        <v>0</v>
      </c>
      <c r="F106" s="46">
        <f t="shared" si="0"/>
        <v>8</v>
      </c>
      <c r="G106" s="101">
        <v>0</v>
      </c>
      <c r="H106" s="99">
        <v>0</v>
      </c>
      <c r="I106" s="46">
        <f t="shared" si="12"/>
        <v>7</v>
      </c>
      <c r="J106" s="91">
        <v>1</v>
      </c>
      <c r="K106" s="20">
        <v>55</v>
      </c>
      <c r="L106" s="72">
        <f t="shared" si="13"/>
        <v>55</v>
      </c>
      <c r="M106" s="17" t="s">
        <v>16</v>
      </c>
      <c r="N106" s="18">
        <v>0</v>
      </c>
      <c r="O106" s="23">
        <f t="shared" si="14"/>
        <v>55</v>
      </c>
      <c r="P106" s="19"/>
      <c r="Q106" s="43">
        <f t="shared" si="15"/>
        <v>0</v>
      </c>
    </row>
    <row r="107" spans="1:17" ht="24.6" x14ac:dyDescent="0.65">
      <c r="A107" s="10">
        <v>103</v>
      </c>
      <c r="B107" s="10"/>
      <c r="C107" s="19" t="s">
        <v>281</v>
      </c>
      <c r="D107" s="71">
        <f>+'10'!I107</f>
        <v>6</v>
      </c>
      <c r="E107" s="90">
        <v>0</v>
      </c>
      <c r="F107" s="46">
        <f t="shared" si="0"/>
        <v>6</v>
      </c>
      <c r="G107" s="101">
        <v>0</v>
      </c>
      <c r="H107" s="99">
        <v>0</v>
      </c>
      <c r="I107" s="46">
        <f t="shared" si="12"/>
        <v>4</v>
      </c>
      <c r="J107" s="91">
        <v>2</v>
      </c>
      <c r="K107" s="20">
        <v>60</v>
      </c>
      <c r="L107" s="72">
        <f t="shared" si="13"/>
        <v>120</v>
      </c>
      <c r="M107" s="17" t="s">
        <v>16</v>
      </c>
      <c r="N107" s="18">
        <v>0</v>
      </c>
      <c r="O107" s="23">
        <f t="shared" si="14"/>
        <v>120</v>
      </c>
      <c r="P107" s="19"/>
      <c r="Q107" s="43">
        <f t="shared" si="15"/>
        <v>0</v>
      </c>
    </row>
    <row r="108" spans="1:17" ht="24.6" x14ac:dyDescent="0.65">
      <c r="A108" s="10">
        <v>104</v>
      </c>
      <c r="B108" s="10"/>
      <c r="C108" s="19" t="s">
        <v>282</v>
      </c>
      <c r="D108" s="71">
        <f>+'10'!I108</f>
        <v>0</v>
      </c>
      <c r="E108" s="90">
        <v>0</v>
      </c>
      <c r="F108" s="46">
        <f t="shared" si="0"/>
        <v>0</v>
      </c>
      <c r="G108" s="101">
        <v>0</v>
      </c>
      <c r="H108" s="99">
        <v>0</v>
      </c>
      <c r="I108" s="46">
        <f t="shared" si="12"/>
        <v>0</v>
      </c>
      <c r="J108" s="91"/>
      <c r="K108" s="20">
        <v>100</v>
      </c>
      <c r="L108" s="72">
        <f t="shared" si="13"/>
        <v>0</v>
      </c>
      <c r="M108" s="17" t="s">
        <v>16</v>
      </c>
      <c r="N108" s="18">
        <v>0</v>
      </c>
      <c r="O108" s="23">
        <f t="shared" si="14"/>
        <v>0</v>
      </c>
      <c r="P108" s="19"/>
      <c r="Q108" s="43">
        <f t="shared" si="15"/>
        <v>0</v>
      </c>
    </row>
    <row r="109" spans="1:17" ht="24.6" x14ac:dyDescent="0.65">
      <c r="A109" s="10">
        <v>105</v>
      </c>
      <c r="B109" s="10"/>
      <c r="C109" s="19" t="s">
        <v>100</v>
      </c>
      <c r="D109" s="71">
        <f>+'10'!I109</f>
        <v>7</v>
      </c>
      <c r="E109" s="90">
        <v>0</v>
      </c>
      <c r="F109" s="46">
        <f t="shared" si="0"/>
        <v>7</v>
      </c>
      <c r="G109" s="101">
        <v>0</v>
      </c>
      <c r="H109" s="99">
        <v>0</v>
      </c>
      <c r="I109" s="46">
        <f t="shared" si="12"/>
        <v>7</v>
      </c>
      <c r="J109" s="91"/>
      <c r="K109" s="20">
        <v>55</v>
      </c>
      <c r="L109" s="72">
        <f t="shared" si="13"/>
        <v>0</v>
      </c>
      <c r="M109" s="17" t="s">
        <v>16</v>
      </c>
      <c r="N109" s="18">
        <v>0</v>
      </c>
      <c r="O109" s="23">
        <f t="shared" si="14"/>
        <v>0</v>
      </c>
      <c r="P109" s="19"/>
      <c r="Q109" s="43">
        <f t="shared" si="15"/>
        <v>0</v>
      </c>
    </row>
    <row r="110" spans="1:17" ht="24.6" x14ac:dyDescent="0.65">
      <c r="A110" s="10">
        <v>106</v>
      </c>
      <c r="B110" s="10"/>
      <c r="C110" s="19" t="s">
        <v>101</v>
      </c>
      <c r="D110" s="71">
        <f>+'10'!I110</f>
        <v>0</v>
      </c>
      <c r="E110" s="90">
        <v>0</v>
      </c>
      <c r="F110" s="46">
        <f t="shared" si="0"/>
        <v>0</v>
      </c>
      <c r="G110" s="101">
        <v>0</v>
      </c>
      <c r="H110" s="99">
        <v>0</v>
      </c>
      <c r="I110" s="46">
        <f t="shared" si="12"/>
        <v>0</v>
      </c>
      <c r="J110" s="91"/>
      <c r="K110" s="22">
        <v>50</v>
      </c>
      <c r="L110" s="72">
        <f t="shared" si="13"/>
        <v>0</v>
      </c>
      <c r="M110" s="17" t="s">
        <v>16</v>
      </c>
      <c r="N110" s="18">
        <v>0</v>
      </c>
      <c r="O110" s="23">
        <f t="shared" si="14"/>
        <v>0</v>
      </c>
      <c r="P110" s="19"/>
      <c r="Q110" s="43">
        <f t="shared" si="15"/>
        <v>0</v>
      </c>
    </row>
    <row r="111" spans="1:17" ht="24.6" x14ac:dyDescent="0.65">
      <c r="A111" s="10">
        <v>107</v>
      </c>
      <c r="B111" s="10"/>
      <c r="C111" s="19" t="s">
        <v>102</v>
      </c>
      <c r="D111" s="71">
        <f>+'10'!I111</f>
        <v>0</v>
      </c>
      <c r="E111" s="90">
        <v>0</v>
      </c>
      <c r="F111" s="46">
        <f t="shared" si="0"/>
        <v>0</v>
      </c>
      <c r="G111" s="101">
        <v>0</v>
      </c>
      <c r="H111" s="99">
        <v>0</v>
      </c>
      <c r="I111" s="46">
        <f t="shared" si="12"/>
        <v>0</v>
      </c>
      <c r="J111" s="91"/>
      <c r="K111" s="22">
        <v>50</v>
      </c>
      <c r="L111" s="72">
        <f t="shared" si="13"/>
        <v>0</v>
      </c>
      <c r="M111" s="17" t="s">
        <v>16</v>
      </c>
      <c r="N111" s="18">
        <v>0</v>
      </c>
      <c r="O111" s="23">
        <f t="shared" si="14"/>
        <v>0</v>
      </c>
      <c r="P111" s="19"/>
      <c r="Q111" s="43">
        <f t="shared" si="15"/>
        <v>0</v>
      </c>
    </row>
    <row r="112" spans="1:17" ht="24.6" x14ac:dyDescent="0.65">
      <c r="A112" s="10">
        <v>108</v>
      </c>
      <c r="B112" s="10"/>
      <c r="C112" s="19" t="s">
        <v>283</v>
      </c>
      <c r="D112" s="71">
        <f>+'10'!I112</f>
        <v>0</v>
      </c>
      <c r="E112" s="90">
        <v>0</v>
      </c>
      <c r="F112" s="46">
        <f t="shared" si="0"/>
        <v>0</v>
      </c>
      <c r="G112" s="101">
        <v>0</v>
      </c>
      <c r="H112" s="99">
        <v>0</v>
      </c>
      <c r="I112" s="46">
        <f t="shared" si="12"/>
        <v>0</v>
      </c>
      <c r="J112" s="91"/>
      <c r="K112" s="20">
        <v>35</v>
      </c>
      <c r="L112" s="72">
        <f t="shared" si="13"/>
        <v>0</v>
      </c>
      <c r="M112" s="17" t="s">
        <v>16</v>
      </c>
      <c r="N112" s="18">
        <v>0</v>
      </c>
      <c r="O112" s="23">
        <f t="shared" si="14"/>
        <v>0</v>
      </c>
      <c r="P112" s="19"/>
      <c r="Q112" s="43">
        <f t="shared" si="15"/>
        <v>0</v>
      </c>
    </row>
    <row r="113" spans="1:17" ht="24.6" x14ac:dyDescent="0.65">
      <c r="A113" s="10">
        <v>109</v>
      </c>
      <c r="B113" s="10"/>
      <c r="C113" s="19" t="s">
        <v>284</v>
      </c>
      <c r="D113" s="71">
        <f>+'10'!I113</f>
        <v>0</v>
      </c>
      <c r="E113" s="90">
        <v>0</v>
      </c>
      <c r="F113" s="46">
        <f t="shared" si="0"/>
        <v>0</v>
      </c>
      <c r="G113" s="101">
        <v>0</v>
      </c>
      <c r="H113" s="99">
        <v>0</v>
      </c>
      <c r="I113" s="46">
        <f t="shared" si="12"/>
        <v>0</v>
      </c>
      <c r="J113" s="91"/>
      <c r="K113" s="20">
        <v>50</v>
      </c>
      <c r="L113" s="72">
        <f t="shared" si="13"/>
        <v>0</v>
      </c>
      <c r="M113" s="17" t="s">
        <v>16</v>
      </c>
      <c r="N113" s="18">
        <v>0</v>
      </c>
      <c r="O113" s="23">
        <f t="shared" si="14"/>
        <v>0</v>
      </c>
      <c r="P113" s="19"/>
      <c r="Q113" s="43">
        <f t="shared" si="15"/>
        <v>0</v>
      </c>
    </row>
    <row r="114" spans="1:17" ht="24.6" x14ac:dyDescent="0.65">
      <c r="A114" s="10">
        <v>110</v>
      </c>
      <c r="B114" s="10"/>
      <c r="C114" s="19" t="s">
        <v>353</v>
      </c>
      <c r="D114" s="71">
        <f>+'10'!I114</f>
        <v>0</v>
      </c>
      <c r="E114" s="90">
        <v>0</v>
      </c>
      <c r="F114" s="46">
        <f t="shared" si="0"/>
        <v>0</v>
      </c>
      <c r="G114" s="101">
        <v>0</v>
      </c>
      <c r="H114" s="99">
        <v>0</v>
      </c>
      <c r="I114" s="46">
        <f t="shared" si="12"/>
        <v>0</v>
      </c>
      <c r="J114" s="91"/>
      <c r="K114" s="20">
        <v>50</v>
      </c>
      <c r="L114" s="72">
        <f t="shared" si="13"/>
        <v>0</v>
      </c>
      <c r="M114" s="17" t="s">
        <v>16</v>
      </c>
      <c r="N114" s="18">
        <v>0</v>
      </c>
      <c r="O114" s="23">
        <f t="shared" si="14"/>
        <v>0</v>
      </c>
      <c r="P114" s="19"/>
      <c r="Q114" s="43">
        <f t="shared" si="15"/>
        <v>0</v>
      </c>
    </row>
    <row r="115" spans="1:17" ht="24.6" x14ac:dyDescent="0.65">
      <c r="A115" s="10">
        <v>111</v>
      </c>
      <c r="B115" s="10"/>
      <c r="C115" s="19" t="s">
        <v>355</v>
      </c>
      <c r="D115" s="71">
        <f>+'10'!I115</f>
        <v>0</v>
      </c>
      <c r="E115" s="90">
        <v>0</v>
      </c>
      <c r="F115" s="46">
        <f t="shared" si="0"/>
        <v>0</v>
      </c>
      <c r="G115" s="101">
        <v>0</v>
      </c>
      <c r="H115" s="99">
        <v>0</v>
      </c>
      <c r="I115" s="46">
        <f t="shared" si="12"/>
        <v>0</v>
      </c>
      <c r="J115" s="91"/>
      <c r="K115" s="20">
        <v>50</v>
      </c>
      <c r="L115" s="72">
        <f t="shared" si="13"/>
        <v>0</v>
      </c>
      <c r="M115" s="17" t="s">
        <v>16</v>
      </c>
      <c r="N115" s="18">
        <v>0</v>
      </c>
      <c r="O115" s="23">
        <f t="shared" si="14"/>
        <v>0</v>
      </c>
      <c r="P115" s="19"/>
      <c r="Q115" s="43">
        <f t="shared" si="15"/>
        <v>0</v>
      </c>
    </row>
    <row r="116" spans="1:17" ht="24.6" x14ac:dyDescent="0.65">
      <c r="A116" s="10">
        <v>112</v>
      </c>
      <c r="B116" s="10"/>
      <c r="C116" s="19" t="s">
        <v>354</v>
      </c>
      <c r="D116" s="71">
        <f>+'10'!I116</f>
        <v>0</v>
      </c>
      <c r="E116" s="90">
        <v>0</v>
      </c>
      <c r="F116" s="46">
        <f t="shared" si="0"/>
        <v>0</v>
      </c>
      <c r="G116" s="101">
        <v>0</v>
      </c>
      <c r="H116" s="99">
        <v>0</v>
      </c>
      <c r="I116" s="46">
        <f t="shared" si="12"/>
        <v>0</v>
      </c>
      <c r="J116" s="91"/>
      <c r="K116" s="20">
        <v>50</v>
      </c>
      <c r="L116" s="72">
        <f t="shared" si="13"/>
        <v>0</v>
      </c>
      <c r="M116" s="17" t="s">
        <v>16</v>
      </c>
      <c r="N116" s="18">
        <v>0</v>
      </c>
      <c r="O116" s="23">
        <f t="shared" si="14"/>
        <v>0</v>
      </c>
      <c r="P116" s="19"/>
      <c r="Q116" s="43">
        <f t="shared" si="15"/>
        <v>0</v>
      </c>
    </row>
    <row r="117" spans="1:17" ht="24.6" x14ac:dyDescent="0.65">
      <c r="A117" s="10">
        <v>113</v>
      </c>
      <c r="B117" s="10"/>
      <c r="C117" s="19" t="s">
        <v>356</v>
      </c>
      <c r="D117" s="71">
        <f>+'10'!I117</f>
        <v>0</v>
      </c>
      <c r="E117" s="90">
        <v>0</v>
      </c>
      <c r="F117" s="46">
        <f t="shared" si="0"/>
        <v>0</v>
      </c>
      <c r="G117" s="101">
        <v>0</v>
      </c>
      <c r="H117" s="99">
        <v>0</v>
      </c>
      <c r="I117" s="46">
        <f t="shared" si="12"/>
        <v>0</v>
      </c>
      <c r="J117" s="91"/>
      <c r="K117" s="20">
        <v>50</v>
      </c>
      <c r="L117" s="72">
        <f t="shared" si="13"/>
        <v>0</v>
      </c>
      <c r="M117" s="17" t="s">
        <v>16</v>
      </c>
      <c r="N117" s="18">
        <v>0</v>
      </c>
      <c r="O117" s="23">
        <f t="shared" si="14"/>
        <v>0</v>
      </c>
      <c r="P117" s="19"/>
      <c r="Q117" s="43">
        <f t="shared" si="15"/>
        <v>0</v>
      </c>
    </row>
    <row r="118" spans="1:17" ht="24.6" x14ac:dyDescent="0.65">
      <c r="A118" s="10">
        <v>114</v>
      </c>
      <c r="B118" s="10"/>
      <c r="C118" s="19" t="s">
        <v>145</v>
      </c>
      <c r="D118" s="71">
        <f>+'10'!I118</f>
        <v>0</v>
      </c>
      <c r="E118" s="90">
        <v>0</v>
      </c>
      <c r="F118" s="46">
        <f t="shared" si="0"/>
        <v>0</v>
      </c>
      <c r="G118" s="101">
        <v>0</v>
      </c>
      <c r="H118" s="99">
        <v>0</v>
      </c>
      <c r="I118" s="46">
        <f t="shared" si="12"/>
        <v>0</v>
      </c>
      <c r="J118" s="91"/>
      <c r="K118" s="20">
        <v>45</v>
      </c>
      <c r="L118" s="72">
        <f t="shared" si="13"/>
        <v>0</v>
      </c>
      <c r="M118" s="17" t="s">
        <v>16</v>
      </c>
      <c r="N118" s="18">
        <v>0</v>
      </c>
      <c r="O118" s="23">
        <f t="shared" si="14"/>
        <v>0</v>
      </c>
      <c r="P118" s="19"/>
      <c r="Q118" s="43">
        <f t="shared" si="15"/>
        <v>0</v>
      </c>
    </row>
    <row r="119" spans="1:17" ht="24.6" x14ac:dyDescent="0.65">
      <c r="A119" s="10">
        <v>115</v>
      </c>
      <c r="B119" s="10"/>
      <c r="C119" s="19" t="s">
        <v>146</v>
      </c>
      <c r="D119" s="71">
        <f>+'10'!I119</f>
        <v>0</v>
      </c>
      <c r="E119" s="90">
        <v>0</v>
      </c>
      <c r="F119" s="46">
        <f t="shared" si="0"/>
        <v>0</v>
      </c>
      <c r="G119" s="101">
        <v>0</v>
      </c>
      <c r="H119" s="99">
        <v>0</v>
      </c>
      <c r="I119" s="46">
        <f t="shared" si="12"/>
        <v>0</v>
      </c>
      <c r="J119" s="91"/>
      <c r="K119" s="20">
        <v>45</v>
      </c>
      <c r="L119" s="72">
        <f t="shared" si="13"/>
        <v>0</v>
      </c>
      <c r="M119" s="17" t="s">
        <v>16</v>
      </c>
      <c r="N119" s="18">
        <v>0</v>
      </c>
      <c r="O119" s="23">
        <f t="shared" si="14"/>
        <v>0</v>
      </c>
      <c r="P119" s="19"/>
      <c r="Q119" s="43">
        <f t="shared" si="15"/>
        <v>0</v>
      </c>
    </row>
    <row r="120" spans="1:17" ht="24.6" x14ac:dyDescent="0.65">
      <c r="A120" s="10">
        <v>116</v>
      </c>
      <c r="B120" s="10"/>
      <c r="C120" s="19" t="s">
        <v>147</v>
      </c>
      <c r="D120" s="71">
        <f>+'10'!I120</f>
        <v>0</v>
      </c>
      <c r="E120" s="90">
        <v>0</v>
      </c>
      <c r="F120" s="46">
        <f t="shared" si="0"/>
        <v>0</v>
      </c>
      <c r="G120" s="101">
        <v>0</v>
      </c>
      <c r="H120" s="99">
        <v>0</v>
      </c>
      <c r="I120" s="46">
        <f t="shared" si="12"/>
        <v>0</v>
      </c>
      <c r="J120" s="91"/>
      <c r="K120" s="20">
        <v>55</v>
      </c>
      <c r="L120" s="72">
        <f t="shared" si="13"/>
        <v>0</v>
      </c>
      <c r="M120" s="17" t="s">
        <v>16</v>
      </c>
      <c r="N120" s="18">
        <v>0</v>
      </c>
      <c r="O120" s="23">
        <f t="shared" si="14"/>
        <v>0</v>
      </c>
      <c r="P120" s="19"/>
      <c r="Q120" s="43">
        <f t="shared" si="15"/>
        <v>0</v>
      </c>
    </row>
    <row r="121" spans="1:17" ht="24.6" x14ac:dyDescent="0.65">
      <c r="A121" s="10">
        <v>117</v>
      </c>
      <c r="B121" s="10"/>
      <c r="C121" s="19" t="s">
        <v>457</v>
      </c>
      <c r="D121" s="71">
        <f>+'10'!I121</f>
        <v>10</v>
      </c>
      <c r="E121" s="90">
        <v>0</v>
      </c>
      <c r="F121" s="46">
        <f>D121+E121</f>
        <v>10</v>
      </c>
      <c r="G121" s="101">
        <v>0</v>
      </c>
      <c r="H121" s="99">
        <v>0</v>
      </c>
      <c r="I121" s="46">
        <f>+F121-G121-J121-H121</f>
        <v>10</v>
      </c>
      <c r="J121" s="91"/>
      <c r="K121" s="20">
        <v>45</v>
      </c>
      <c r="L121" s="72">
        <f>+K121*J121</f>
        <v>0</v>
      </c>
      <c r="M121" s="17" t="s">
        <v>16</v>
      </c>
      <c r="N121" s="18">
        <v>0</v>
      </c>
      <c r="O121" s="23">
        <f>SUM(L121-N121)</f>
        <v>0</v>
      </c>
      <c r="P121" s="19"/>
      <c r="Q121" s="43">
        <f>+L121*P121</f>
        <v>0</v>
      </c>
    </row>
    <row r="122" spans="1:17" ht="24" customHeight="1" x14ac:dyDescent="0.65">
      <c r="A122" s="10">
        <v>118</v>
      </c>
      <c r="B122" s="10"/>
      <c r="C122" s="19" t="s">
        <v>357</v>
      </c>
      <c r="D122" s="71">
        <f>+'10'!I122</f>
        <v>0</v>
      </c>
      <c r="E122" s="90">
        <v>0</v>
      </c>
      <c r="F122" s="46">
        <f t="shared" si="0"/>
        <v>0</v>
      </c>
      <c r="G122" s="101">
        <v>0</v>
      </c>
      <c r="H122" s="99">
        <v>0</v>
      </c>
      <c r="I122" s="46">
        <f t="shared" si="12"/>
        <v>0</v>
      </c>
      <c r="J122" s="91"/>
      <c r="K122" s="20">
        <v>50</v>
      </c>
      <c r="L122" s="72">
        <f t="shared" si="13"/>
        <v>0</v>
      </c>
      <c r="M122" s="17" t="s">
        <v>16</v>
      </c>
      <c r="N122" s="18">
        <v>0</v>
      </c>
      <c r="O122" s="23">
        <f t="shared" si="14"/>
        <v>0</v>
      </c>
      <c r="P122" s="19"/>
      <c r="Q122" s="43">
        <f t="shared" si="15"/>
        <v>0</v>
      </c>
    </row>
    <row r="123" spans="1:17" ht="24.6" x14ac:dyDescent="0.65">
      <c r="A123" s="10">
        <v>119</v>
      </c>
      <c r="B123" s="10"/>
      <c r="C123" s="19" t="s">
        <v>376</v>
      </c>
      <c r="D123" s="71">
        <f>+'10'!I123</f>
        <v>0</v>
      </c>
      <c r="E123" s="90">
        <v>0</v>
      </c>
      <c r="F123" s="46">
        <f t="shared" si="0"/>
        <v>0</v>
      </c>
      <c r="G123" s="101">
        <v>0</v>
      </c>
      <c r="H123" s="99">
        <v>0</v>
      </c>
      <c r="I123" s="46">
        <f t="shared" si="12"/>
        <v>0</v>
      </c>
      <c r="J123" s="91"/>
      <c r="K123" s="20">
        <v>50</v>
      </c>
      <c r="L123" s="72">
        <f t="shared" si="13"/>
        <v>0</v>
      </c>
      <c r="M123" s="17" t="s">
        <v>16</v>
      </c>
      <c r="N123" s="18">
        <v>0</v>
      </c>
      <c r="O123" s="23">
        <f t="shared" si="14"/>
        <v>0</v>
      </c>
      <c r="P123" s="19"/>
      <c r="Q123" s="43">
        <f t="shared" si="15"/>
        <v>0</v>
      </c>
    </row>
    <row r="124" spans="1:17" ht="24.6" x14ac:dyDescent="0.65">
      <c r="A124" s="10">
        <v>120</v>
      </c>
      <c r="B124" s="10"/>
      <c r="C124" s="19" t="s">
        <v>377</v>
      </c>
      <c r="D124" s="71">
        <f>+'10'!I124</f>
        <v>0</v>
      </c>
      <c r="E124" s="90">
        <v>0</v>
      </c>
      <c r="F124" s="46">
        <f t="shared" si="0"/>
        <v>0</v>
      </c>
      <c r="G124" s="101">
        <v>0</v>
      </c>
      <c r="H124" s="99">
        <v>0</v>
      </c>
      <c r="I124" s="46">
        <f t="shared" si="12"/>
        <v>0</v>
      </c>
      <c r="J124" s="91"/>
      <c r="K124" s="20">
        <v>50</v>
      </c>
      <c r="L124" s="72">
        <f t="shared" si="13"/>
        <v>0</v>
      </c>
      <c r="M124" s="17" t="s">
        <v>16</v>
      </c>
      <c r="N124" s="18">
        <v>0</v>
      </c>
      <c r="O124" s="23">
        <f t="shared" si="14"/>
        <v>0</v>
      </c>
      <c r="P124" s="19"/>
      <c r="Q124" s="43">
        <f t="shared" si="15"/>
        <v>0</v>
      </c>
    </row>
    <row r="125" spans="1:17" ht="24.6" x14ac:dyDescent="0.65">
      <c r="A125" s="10">
        <v>121</v>
      </c>
      <c r="B125" s="10"/>
      <c r="C125" s="19" t="s">
        <v>133</v>
      </c>
      <c r="D125" s="71">
        <f>+'10'!I125</f>
        <v>0</v>
      </c>
      <c r="E125" s="90">
        <v>0</v>
      </c>
      <c r="F125" s="46">
        <f t="shared" si="0"/>
        <v>0</v>
      </c>
      <c r="G125" s="101">
        <v>0</v>
      </c>
      <c r="H125" s="99">
        <v>0</v>
      </c>
      <c r="I125" s="46">
        <f t="shared" si="12"/>
        <v>0</v>
      </c>
      <c r="J125" s="91"/>
      <c r="K125" s="20">
        <v>40</v>
      </c>
      <c r="L125" s="72">
        <f t="shared" si="13"/>
        <v>0</v>
      </c>
      <c r="M125" s="17" t="s">
        <v>16</v>
      </c>
      <c r="N125" s="18">
        <v>0</v>
      </c>
      <c r="O125" s="23">
        <f t="shared" si="14"/>
        <v>0</v>
      </c>
      <c r="P125" s="19"/>
      <c r="Q125" s="43">
        <f t="shared" si="15"/>
        <v>0</v>
      </c>
    </row>
    <row r="126" spans="1:17" ht="24.6" x14ac:dyDescent="0.65">
      <c r="A126" s="10">
        <v>122</v>
      </c>
      <c r="B126" s="10"/>
      <c r="C126" s="19" t="s">
        <v>285</v>
      </c>
      <c r="D126" s="71">
        <f>+'10'!I126</f>
        <v>0</v>
      </c>
      <c r="E126" s="90">
        <v>0</v>
      </c>
      <c r="F126" s="46">
        <f t="shared" si="0"/>
        <v>0</v>
      </c>
      <c r="G126" s="101">
        <v>0</v>
      </c>
      <c r="H126" s="99">
        <v>0</v>
      </c>
      <c r="I126" s="46">
        <f t="shared" si="12"/>
        <v>0</v>
      </c>
      <c r="J126" s="91"/>
      <c r="K126" s="20">
        <v>40</v>
      </c>
      <c r="L126" s="72">
        <f t="shared" si="13"/>
        <v>0</v>
      </c>
      <c r="M126" s="17" t="s">
        <v>16</v>
      </c>
      <c r="N126" s="18">
        <v>0</v>
      </c>
      <c r="O126" s="23">
        <f t="shared" si="14"/>
        <v>0</v>
      </c>
      <c r="P126" s="19"/>
      <c r="Q126" s="43">
        <f t="shared" si="15"/>
        <v>0</v>
      </c>
    </row>
    <row r="127" spans="1:17" ht="24.6" x14ac:dyDescent="0.65">
      <c r="A127" s="10">
        <v>123</v>
      </c>
      <c r="B127" s="10"/>
      <c r="C127" s="19" t="s">
        <v>108</v>
      </c>
      <c r="D127" s="71">
        <f>+'10'!I127</f>
        <v>0</v>
      </c>
      <c r="E127" s="90">
        <v>0</v>
      </c>
      <c r="F127" s="46">
        <f t="shared" si="0"/>
        <v>0</v>
      </c>
      <c r="G127" s="101">
        <v>0</v>
      </c>
      <c r="H127" s="99">
        <v>0</v>
      </c>
      <c r="I127" s="46">
        <f t="shared" si="12"/>
        <v>0</v>
      </c>
      <c r="J127" s="91"/>
      <c r="K127" s="20">
        <v>40</v>
      </c>
      <c r="L127" s="72">
        <f t="shared" si="13"/>
        <v>0</v>
      </c>
      <c r="M127" s="17" t="s">
        <v>16</v>
      </c>
      <c r="N127" s="18">
        <v>0</v>
      </c>
      <c r="O127" s="23">
        <f t="shared" si="14"/>
        <v>0</v>
      </c>
      <c r="P127" s="19"/>
      <c r="Q127" s="43">
        <f t="shared" si="15"/>
        <v>0</v>
      </c>
    </row>
    <row r="128" spans="1:17" ht="24.6" x14ac:dyDescent="0.65">
      <c r="A128" s="10">
        <v>124</v>
      </c>
      <c r="B128" s="10"/>
      <c r="C128" s="19" t="s">
        <v>245</v>
      </c>
      <c r="D128" s="71">
        <f>+'10'!I128</f>
        <v>0</v>
      </c>
      <c r="E128" s="90">
        <v>0</v>
      </c>
      <c r="F128" s="46">
        <f t="shared" si="0"/>
        <v>0</v>
      </c>
      <c r="G128" s="101">
        <v>0</v>
      </c>
      <c r="H128" s="99">
        <v>0</v>
      </c>
      <c r="I128" s="46">
        <f t="shared" si="12"/>
        <v>0</v>
      </c>
      <c r="J128" s="91"/>
      <c r="K128" s="20">
        <v>40</v>
      </c>
      <c r="L128" s="72">
        <f t="shared" si="13"/>
        <v>0</v>
      </c>
      <c r="M128" s="17" t="s">
        <v>16</v>
      </c>
      <c r="N128" s="18">
        <v>0</v>
      </c>
      <c r="O128" s="23">
        <f t="shared" si="14"/>
        <v>0</v>
      </c>
      <c r="P128" s="19"/>
      <c r="Q128" s="43">
        <f t="shared" si="15"/>
        <v>0</v>
      </c>
    </row>
    <row r="129" spans="1:17" ht="24.6" x14ac:dyDescent="0.65">
      <c r="A129" s="10">
        <v>125</v>
      </c>
      <c r="B129" s="10"/>
      <c r="C129" s="19" t="s">
        <v>286</v>
      </c>
      <c r="D129" s="71">
        <f>+'10'!I129</f>
        <v>0</v>
      </c>
      <c r="E129" s="90">
        <v>0</v>
      </c>
      <c r="F129" s="46">
        <f t="shared" si="0"/>
        <v>0</v>
      </c>
      <c r="G129" s="101">
        <v>0</v>
      </c>
      <c r="H129" s="99">
        <v>0</v>
      </c>
      <c r="I129" s="46">
        <f t="shared" si="12"/>
        <v>0</v>
      </c>
      <c r="J129" s="91"/>
      <c r="K129" s="20">
        <v>55</v>
      </c>
      <c r="L129" s="72">
        <f t="shared" si="13"/>
        <v>0</v>
      </c>
      <c r="M129" s="17" t="s">
        <v>16</v>
      </c>
      <c r="N129" s="18">
        <v>0</v>
      </c>
      <c r="O129" s="23">
        <f t="shared" si="14"/>
        <v>0</v>
      </c>
      <c r="P129" s="19"/>
      <c r="Q129" s="43">
        <f t="shared" si="15"/>
        <v>0</v>
      </c>
    </row>
    <row r="130" spans="1:17" ht="24.6" x14ac:dyDescent="0.65">
      <c r="A130" s="10">
        <v>126</v>
      </c>
      <c r="B130" s="10"/>
      <c r="C130" s="19" t="s">
        <v>121</v>
      </c>
      <c r="D130" s="71">
        <f>+'10'!I130</f>
        <v>0</v>
      </c>
      <c r="E130" s="90">
        <v>0</v>
      </c>
      <c r="F130" s="46">
        <f t="shared" si="0"/>
        <v>0</v>
      </c>
      <c r="G130" s="101">
        <v>0</v>
      </c>
      <c r="H130" s="99">
        <v>0</v>
      </c>
      <c r="I130" s="46">
        <f t="shared" si="12"/>
        <v>0</v>
      </c>
      <c r="J130" s="91"/>
      <c r="K130" s="20">
        <v>60</v>
      </c>
      <c r="L130" s="72">
        <f t="shared" si="13"/>
        <v>0</v>
      </c>
      <c r="M130" s="17" t="s">
        <v>16</v>
      </c>
      <c r="N130" s="18">
        <v>0</v>
      </c>
      <c r="O130" s="23">
        <f t="shared" si="14"/>
        <v>0</v>
      </c>
      <c r="P130" s="19"/>
      <c r="Q130" s="43">
        <f t="shared" si="15"/>
        <v>0</v>
      </c>
    </row>
    <row r="131" spans="1:17" ht="24.6" x14ac:dyDescent="0.65">
      <c r="A131" s="10">
        <v>127</v>
      </c>
      <c r="B131" s="10" t="s">
        <v>529</v>
      </c>
      <c r="C131" s="19" t="s">
        <v>113</v>
      </c>
      <c r="D131" s="71">
        <f>+'10'!I131</f>
        <v>0</v>
      </c>
      <c r="E131" s="90">
        <v>0</v>
      </c>
      <c r="F131" s="46">
        <f t="shared" si="0"/>
        <v>0</v>
      </c>
      <c r="G131" s="101">
        <v>0</v>
      </c>
      <c r="H131" s="99">
        <v>0</v>
      </c>
      <c r="I131" s="46">
        <f t="shared" si="12"/>
        <v>0</v>
      </c>
      <c r="J131" s="91"/>
      <c r="K131" s="20">
        <v>50</v>
      </c>
      <c r="L131" s="72">
        <f t="shared" si="13"/>
        <v>0</v>
      </c>
      <c r="M131" s="17" t="s">
        <v>16</v>
      </c>
      <c r="N131" s="18">
        <v>0</v>
      </c>
      <c r="O131" s="23">
        <f t="shared" si="14"/>
        <v>0</v>
      </c>
      <c r="P131" s="19"/>
      <c r="Q131" s="43">
        <f t="shared" si="15"/>
        <v>0</v>
      </c>
    </row>
    <row r="132" spans="1:17" ht="24.6" x14ac:dyDescent="0.65">
      <c r="A132" s="10">
        <v>128</v>
      </c>
      <c r="B132" s="10"/>
      <c r="C132" s="19" t="s">
        <v>114</v>
      </c>
      <c r="D132" s="71">
        <f>+'10'!I132</f>
        <v>0</v>
      </c>
      <c r="E132" s="90">
        <v>0</v>
      </c>
      <c r="F132" s="46">
        <f t="shared" si="0"/>
        <v>0</v>
      </c>
      <c r="G132" s="101">
        <v>0</v>
      </c>
      <c r="H132" s="99">
        <v>0</v>
      </c>
      <c r="I132" s="46">
        <f t="shared" si="12"/>
        <v>0</v>
      </c>
      <c r="J132" s="91"/>
      <c r="K132" s="20">
        <v>100</v>
      </c>
      <c r="L132" s="72">
        <f t="shared" si="13"/>
        <v>0</v>
      </c>
      <c r="M132" s="17" t="s">
        <v>16</v>
      </c>
      <c r="N132" s="18">
        <v>0</v>
      </c>
      <c r="O132" s="23">
        <f t="shared" si="14"/>
        <v>0</v>
      </c>
      <c r="P132" s="19"/>
      <c r="Q132" s="43">
        <f t="shared" si="15"/>
        <v>0</v>
      </c>
    </row>
    <row r="133" spans="1:17" ht="24.6" x14ac:dyDescent="0.65">
      <c r="A133" s="10">
        <v>129</v>
      </c>
      <c r="B133" s="10"/>
      <c r="C133" s="19" t="s">
        <v>198</v>
      </c>
      <c r="D133" s="71">
        <f>+'10'!I133</f>
        <v>0</v>
      </c>
      <c r="E133" s="90">
        <v>0</v>
      </c>
      <c r="F133" s="46">
        <f t="shared" si="0"/>
        <v>0</v>
      </c>
      <c r="G133" s="101">
        <v>0</v>
      </c>
      <c r="H133" s="99">
        <v>0</v>
      </c>
      <c r="I133" s="46">
        <f t="shared" si="12"/>
        <v>0</v>
      </c>
      <c r="J133" s="91"/>
      <c r="K133" s="20">
        <v>25</v>
      </c>
      <c r="L133" s="72">
        <f t="shared" si="13"/>
        <v>0</v>
      </c>
      <c r="M133" s="17" t="s">
        <v>16</v>
      </c>
      <c r="N133" s="18">
        <v>0</v>
      </c>
      <c r="O133" s="23">
        <f t="shared" si="14"/>
        <v>0</v>
      </c>
      <c r="P133" s="19"/>
      <c r="Q133" s="43">
        <f t="shared" si="15"/>
        <v>0</v>
      </c>
    </row>
    <row r="134" spans="1:17" ht="24.6" x14ac:dyDescent="0.65">
      <c r="A134" s="10">
        <v>130</v>
      </c>
      <c r="B134" s="10" t="s">
        <v>532</v>
      </c>
      <c r="C134" s="19" t="s">
        <v>287</v>
      </c>
      <c r="D134" s="71">
        <f>+'10'!I134</f>
        <v>0</v>
      </c>
      <c r="E134" s="90">
        <v>0</v>
      </c>
      <c r="F134" s="46">
        <f t="shared" si="0"/>
        <v>0</v>
      </c>
      <c r="G134" s="101">
        <v>0</v>
      </c>
      <c r="H134" s="99">
        <v>0</v>
      </c>
      <c r="I134" s="46">
        <f t="shared" si="12"/>
        <v>0</v>
      </c>
      <c r="J134" s="91"/>
      <c r="K134" s="20">
        <v>50</v>
      </c>
      <c r="L134" s="72">
        <f t="shared" si="13"/>
        <v>0</v>
      </c>
      <c r="M134" s="17" t="s">
        <v>16</v>
      </c>
      <c r="N134" s="18">
        <v>0</v>
      </c>
      <c r="O134" s="23">
        <f t="shared" si="14"/>
        <v>0</v>
      </c>
      <c r="P134" s="19"/>
      <c r="Q134" s="43">
        <f t="shared" si="15"/>
        <v>0</v>
      </c>
    </row>
    <row r="135" spans="1:17" ht="24.6" x14ac:dyDescent="0.65">
      <c r="A135" s="10">
        <v>131</v>
      </c>
      <c r="B135" s="10"/>
      <c r="C135" s="19" t="s">
        <v>288</v>
      </c>
      <c r="D135" s="71">
        <f>+'10'!I135</f>
        <v>0</v>
      </c>
      <c r="E135" s="90">
        <v>0</v>
      </c>
      <c r="F135" s="46">
        <f t="shared" si="0"/>
        <v>0</v>
      </c>
      <c r="G135" s="101">
        <v>0</v>
      </c>
      <c r="H135" s="99">
        <v>0</v>
      </c>
      <c r="I135" s="46">
        <f t="shared" si="12"/>
        <v>0</v>
      </c>
      <c r="J135" s="91"/>
      <c r="K135" s="22">
        <v>40</v>
      </c>
      <c r="L135" s="72">
        <f t="shared" si="13"/>
        <v>0</v>
      </c>
      <c r="M135" s="17" t="s">
        <v>16</v>
      </c>
      <c r="N135" s="18">
        <v>0</v>
      </c>
      <c r="O135" s="23">
        <f t="shared" si="14"/>
        <v>0</v>
      </c>
      <c r="P135" s="19"/>
      <c r="Q135" s="43">
        <f t="shared" si="15"/>
        <v>0</v>
      </c>
    </row>
    <row r="136" spans="1:17" ht="24.6" x14ac:dyDescent="0.65">
      <c r="A136" s="10">
        <v>132</v>
      </c>
      <c r="B136" s="10" t="s">
        <v>531</v>
      </c>
      <c r="C136" s="19" t="s">
        <v>289</v>
      </c>
      <c r="D136" s="71">
        <f>+'10'!I136</f>
        <v>16</v>
      </c>
      <c r="E136" s="90">
        <v>0</v>
      </c>
      <c r="F136" s="46">
        <f t="shared" si="0"/>
        <v>16</v>
      </c>
      <c r="G136" s="101">
        <v>0</v>
      </c>
      <c r="H136" s="99">
        <v>0</v>
      </c>
      <c r="I136" s="46">
        <f t="shared" si="12"/>
        <v>10</v>
      </c>
      <c r="J136" s="91">
        <v>6</v>
      </c>
      <c r="K136" s="22">
        <v>50</v>
      </c>
      <c r="L136" s="72">
        <f t="shared" si="13"/>
        <v>300</v>
      </c>
      <c r="M136" s="17" t="s">
        <v>439</v>
      </c>
      <c r="N136" s="18">
        <v>150</v>
      </c>
      <c r="O136" s="23">
        <f t="shared" si="14"/>
        <v>150</v>
      </c>
      <c r="P136" s="19"/>
      <c r="Q136" s="43">
        <f t="shared" si="15"/>
        <v>0</v>
      </c>
    </row>
    <row r="137" spans="1:17" ht="24.6" x14ac:dyDescent="0.65">
      <c r="A137" s="10">
        <v>133</v>
      </c>
      <c r="B137" s="10" t="s">
        <v>533</v>
      </c>
      <c r="C137" s="19" t="s">
        <v>290</v>
      </c>
      <c r="D137" s="71">
        <f>+'10'!I137</f>
        <v>7</v>
      </c>
      <c r="E137" s="90">
        <v>0</v>
      </c>
      <c r="F137" s="46">
        <f t="shared" si="0"/>
        <v>7</v>
      </c>
      <c r="G137" s="101">
        <v>0</v>
      </c>
      <c r="H137" s="99">
        <v>0</v>
      </c>
      <c r="I137" s="46">
        <f t="shared" ref="I137:I200" si="16">+F137-G137-J137-H137</f>
        <v>6</v>
      </c>
      <c r="J137" s="91">
        <v>1</v>
      </c>
      <c r="K137" s="20">
        <v>60</v>
      </c>
      <c r="L137" s="72">
        <f t="shared" si="13"/>
        <v>60</v>
      </c>
      <c r="M137" s="17" t="s">
        <v>16</v>
      </c>
      <c r="N137" s="18">
        <v>0</v>
      </c>
      <c r="O137" s="23">
        <f t="shared" si="14"/>
        <v>60</v>
      </c>
      <c r="P137" s="19"/>
      <c r="Q137" s="43">
        <f t="shared" si="15"/>
        <v>0</v>
      </c>
    </row>
    <row r="138" spans="1:17" ht="24.6" x14ac:dyDescent="0.65">
      <c r="A138" s="10">
        <v>134</v>
      </c>
      <c r="B138" s="10"/>
      <c r="C138" s="19" t="s">
        <v>344</v>
      </c>
      <c r="D138" s="71">
        <f>+'10'!I138</f>
        <v>0</v>
      </c>
      <c r="E138" s="90">
        <v>0</v>
      </c>
      <c r="F138" s="46">
        <f t="shared" si="0"/>
        <v>0</v>
      </c>
      <c r="G138" s="101">
        <v>0</v>
      </c>
      <c r="H138" s="99">
        <v>0</v>
      </c>
      <c r="I138" s="46">
        <f t="shared" si="16"/>
        <v>0</v>
      </c>
      <c r="J138" s="91"/>
      <c r="K138" s="20">
        <v>50</v>
      </c>
      <c r="L138" s="72">
        <f t="shared" ref="L138:L201" si="17">+K138*J138</f>
        <v>0</v>
      </c>
      <c r="M138" s="17" t="s">
        <v>16</v>
      </c>
      <c r="N138" s="18">
        <v>0</v>
      </c>
      <c r="O138" s="23">
        <f t="shared" ref="O138:O201" si="18">SUM(L138-N138)</f>
        <v>0</v>
      </c>
      <c r="P138" s="19"/>
      <c r="Q138" s="43">
        <f t="shared" ref="Q138:Q201" si="19">+L138*P138</f>
        <v>0</v>
      </c>
    </row>
    <row r="139" spans="1:17" ht="24.6" x14ac:dyDescent="0.65">
      <c r="A139" s="10">
        <v>135</v>
      </c>
      <c r="B139" s="10"/>
      <c r="C139" s="19" t="s">
        <v>134</v>
      </c>
      <c r="D139" s="71">
        <f>+'10'!I139</f>
        <v>0</v>
      </c>
      <c r="E139" s="90">
        <v>0</v>
      </c>
      <c r="F139" s="46">
        <f t="shared" si="0"/>
        <v>0</v>
      </c>
      <c r="G139" s="101">
        <v>0</v>
      </c>
      <c r="H139" s="99">
        <v>0</v>
      </c>
      <c r="I139" s="46">
        <f t="shared" si="16"/>
        <v>0</v>
      </c>
      <c r="J139" s="91"/>
      <c r="K139" s="20">
        <v>35</v>
      </c>
      <c r="L139" s="72">
        <f t="shared" si="17"/>
        <v>0</v>
      </c>
      <c r="M139" s="17" t="s">
        <v>16</v>
      </c>
      <c r="N139" s="18">
        <v>0</v>
      </c>
      <c r="O139" s="23">
        <f t="shared" si="18"/>
        <v>0</v>
      </c>
      <c r="P139" s="19"/>
      <c r="Q139" s="43">
        <f t="shared" si="19"/>
        <v>0</v>
      </c>
    </row>
    <row r="140" spans="1:17" ht="24.6" x14ac:dyDescent="0.65">
      <c r="A140" s="10">
        <v>136</v>
      </c>
      <c r="B140" s="10" t="s">
        <v>534</v>
      </c>
      <c r="C140" s="19" t="s">
        <v>359</v>
      </c>
      <c r="D140" s="71">
        <f>+'10'!I140</f>
        <v>0</v>
      </c>
      <c r="E140" s="90">
        <v>0</v>
      </c>
      <c r="F140" s="46">
        <f t="shared" si="0"/>
        <v>0</v>
      </c>
      <c r="G140" s="101">
        <v>0</v>
      </c>
      <c r="H140" s="99">
        <v>0</v>
      </c>
      <c r="I140" s="46">
        <f t="shared" si="16"/>
        <v>0</v>
      </c>
      <c r="J140" s="91"/>
      <c r="K140" s="20">
        <v>10</v>
      </c>
      <c r="L140" s="72">
        <f t="shared" si="17"/>
        <v>0</v>
      </c>
      <c r="M140" s="17" t="s">
        <v>16</v>
      </c>
      <c r="N140" s="18">
        <v>0</v>
      </c>
      <c r="O140" s="23">
        <f t="shared" si="18"/>
        <v>0</v>
      </c>
      <c r="P140" s="19"/>
      <c r="Q140" s="43">
        <f t="shared" si="19"/>
        <v>0</v>
      </c>
    </row>
    <row r="141" spans="1:17" ht="24.6" x14ac:dyDescent="0.65">
      <c r="A141" s="10">
        <v>137</v>
      </c>
      <c r="B141" s="10"/>
      <c r="C141" s="19" t="s">
        <v>358</v>
      </c>
      <c r="D141" s="71">
        <f>+'10'!I141</f>
        <v>0</v>
      </c>
      <c r="E141" s="90">
        <v>0</v>
      </c>
      <c r="F141" s="46">
        <f t="shared" si="0"/>
        <v>0</v>
      </c>
      <c r="G141" s="101">
        <v>0</v>
      </c>
      <c r="H141" s="99">
        <v>0</v>
      </c>
      <c r="I141" s="46">
        <f t="shared" si="16"/>
        <v>0</v>
      </c>
      <c r="J141" s="91"/>
      <c r="K141" s="20">
        <v>10</v>
      </c>
      <c r="L141" s="72">
        <f t="shared" si="17"/>
        <v>0</v>
      </c>
      <c r="M141" s="17" t="s">
        <v>16</v>
      </c>
      <c r="N141" s="18">
        <v>0</v>
      </c>
      <c r="O141" s="23">
        <f t="shared" si="18"/>
        <v>0</v>
      </c>
      <c r="P141" s="19"/>
      <c r="Q141" s="43">
        <f t="shared" si="19"/>
        <v>0</v>
      </c>
    </row>
    <row r="142" spans="1:17" ht="24.6" x14ac:dyDescent="0.65">
      <c r="A142" s="10">
        <v>138</v>
      </c>
      <c r="B142" s="10"/>
      <c r="C142" s="19" t="s">
        <v>193</v>
      </c>
      <c r="D142" s="71">
        <f>+'10'!I142</f>
        <v>0</v>
      </c>
      <c r="E142" s="90">
        <v>0</v>
      </c>
      <c r="F142" s="46">
        <f t="shared" si="0"/>
        <v>0</v>
      </c>
      <c r="G142" s="101">
        <v>0</v>
      </c>
      <c r="H142" s="99">
        <v>0</v>
      </c>
      <c r="I142" s="46">
        <f t="shared" si="16"/>
        <v>0</v>
      </c>
      <c r="J142" s="91"/>
      <c r="K142" s="20">
        <v>10</v>
      </c>
      <c r="L142" s="72">
        <f t="shared" si="17"/>
        <v>0</v>
      </c>
      <c r="M142" s="17" t="s">
        <v>16</v>
      </c>
      <c r="N142" s="18">
        <v>0</v>
      </c>
      <c r="O142" s="23">
        <f t="shared" si="18"/>
        <v>0</v>
      </c>
      <c r="P142" s="19"/>
      <c r="Q142" s="43">
        <f t="shared" si="19"/>
        <v>0</v>
      </c>
    </row>
    <row r="143" spans="1:17" ht="24.6" x14ac:dyDescent="0.65">
      <c r="A143" s="10">
        <v>139</v>
      </c>
      <c r="B143" s="10"/>
      <c r="C143" s="19" t="s">
        <v>196</v>
      </c>
      <c r="D143" s="71">
        <f>+'10'!I143</f>
        <v>0</v>
      </c>
      <c r="E143" s="90">
        <v>0</v>
      </c>
      <c r="F143" s="46">
        <f t="shared" si="0"/>
        <v>0</v>
      </c>
      <c r="G143" s="101">
        <v>0</v>
      </c>
      <c r="H143" s="99">
        <v>0</v>
      </c>
      <c r="I143" s="46">
        <f t="shared" si="16"/>
        <v>0</v>
      </c>
      <c r="J143" s="91"/>
      <c r="K143" s="20">
        <v>10</v>
      </c>
      <c r="L143" s="72">
        <f t="shared" si="17"/>
        <v>0</v>
      </c>
      <c r="M143" s="17" t="s">
        <v>16</v>
      </c>
      <c r="N143" s="18">
        <v>0</v>
      </c>
      <c r="O143" s="23">
        <f t="shared" si="18"/>
        <v>0</v>
      </c>
      <c r="P143" s="19"/>
      <c r="Q143" s="43">
        <f t="shared" si="19"/>
        <v>0</v>
      </c>
    </row>
    <row r="144" spans="1:17" ht="24.6" x14ac:dyDescent="0.65">
      <c r="A144" s="10">
        <v>140</v>
      </c>
      <c r="B144" s="10"/>
      <c r="C144" s="19" t="s">
        <v>195</v>
      </c>
      <c r="D144" s="71">
        <f>+'10'!I144</f>
        <v>0</v>
      </c>
      <c r="E144" s="90">
        <v>0</v>
      </c>
      <c r="F144" s="46">
        <f t="shared" si="0"/>
        <v>0</v>
      </c>
      <c r="G144" s="101">
        <v>0</v>
      </c>
      <c r="H144" s="99">
        <v>0</v>
      </c>
      <c r="I144" s="46">
        <f t="shared" si="16"/>
        <v>0</v>
      </c>
      <c r="J144" s="91"/>
      <c r="K144" s="20">
        <v>10</v>
      </c>
      <c r="L144" s="72">
        <f t="shared" si="17"/>
        <v>0</v>
      </c>
      <c r="M144" s="17" t="s">
        <v>16</v>
      </c>
      <c r="N144" s="18">
        <v>0</v>
      </c>
      <c r="O144" s="23">
        <f t="shared" si="18"/>
        <v>0</v>
      </c>
      <c r="P144" s="19"/>
      <c r="Q144" s="43">
        <f t="shared" si="19"/>
        <v>0</v>
      </c>
    </row>
    <row r="145" spans="1:17" ht="24.75" customHeight="1" x14ac:dyDescent="0.65">
      <c r="A145" s="10">
        <v>141</v>
      </c>
      <c r="B145" s="10"/>
      <c r="C145" s="19" t="s">
        <v>197</v>
      </c>
      <c r="D145" s="71">
        <f>+'10'!I145</f>
        <v>0</v>
      </c>
      <c r="E145" s="90">
        <v>0</v>
      </c>
      <c r="F145" s="46">
        <f t="shared" si="0"/>
        <v>0</v>
      </c>
      <c r="G145" s="101">
        <v>0</v>
      </c>
      <c r="H145" s="99">
        <v>0</v>
      </c>
      <c r="I145" s="46">
        <f t="shared" si="16"/>
        <v>0</v>
      </c>
      <c r="J145" s="91"/>
      <c r="K145" s="20">
        <v>10</v>
      </c>
      <c r="L145" s="72">
        <f t="shared" si="17"/>
        <v>0</v>
      </c>
      <c r="M145" s="17" t="s">
        <v>16</v>
      </c>
      <c r="N145" s="18">
        <v>0</v>
      </c>
      <c r="O145" s="23">
        <f t="shared" si="18"/>
        <v>0</v>
      </c>
      <c r="P145" s="19"/>
      <c r="Q145" s="43">
        <f t="shared" si="19"/>
        <v>0</v>
      </c>
    </row>
    <row r="146" spans="1:17" ht="24.75" customHeight="1" x14ac:dyDescent="0.65">
      <c r="A146" s="10">
        <v>142</v>
      </c>
      <c r="B146" s="10"/>
      <c r="C146" s="19" t="s">
        <v>194</v>
      </c>
      <c r="D146" s="71">
        <f>+'10'!I146</f>
        <v>0</v>
      </c>
      <c r="E146" s="90">
        <v>0</v>
      </c>
      <c r="F146" s="46">
        <f t="shared" si="0"/>
        <v>0</v>
      </c>
      <c r="G146" s="101">
        <v>0</v>
      </c>
      <c r="H146" s="99">
        <v>0</v>
      </c>
      <c r="I146" s="46">
        <f t="shared" si="16"/>
        <v>0</v>
      </c>
      <c r="J146" s="91"/>
      <c r="K146" s="20">
        <v>10</v>
      </c>
      <c r="L146" s="72">
        <f t="shared" si="17"/>
        <v>0</v>
      </c>
      <c r="M146" s="17" t="s">
        <v>16</v>
      </c>
      <c r="N146" s="18">
        <v>0</v>
      </c>
      <c r="O146" s="23">
        <f t="shared" si="18"/>
        <v>0</v>
      </c>
      <c r="P146" s="19"/>
      <c r="Q146" s="43">
        <f t="shared" si="19"/>
        <v>0</v>
      </c>
    </row>
    <row r="147" spans="1:17" ht="24.75" customHeight="1" x14ac:dyDescent="0.65">
      <c r="A147" s="10">
        <v>143</v>
      </c>
      <c r="B147" s="10"/>
      <c r="C147" s="19" t="s">
        <v>291</v>
      </c>
      <c r="D147" s="71">
        <f>+'10'!I147</f>
        <v>0</v>
      </c>
      <c r="E147" s="90">
        <v>0</v>
      </c>
      <c r="F147" s="46">
        <f t="shared" si="0"/>
        <v>0</v>
      </c>
      <c r="G147" s="101">
        <v>0</v>
      </c>
      <c r="H147" s="99">
        <v>0</v>
      </c>
      <c r="I147" s="46">
        <f t="shared" si="16"/>
        <v>0</v>
      </c>
      <c r="J147" s="91"/>
      <c r="K147" s="20">
        <v>10</v>
      </c>
      <c r="L147" s="72">
        <f t="shared" si="17"/>
        <v>0</v>
      </c>
      <c r="M147" s="17" t="s">
        <v>16</v>
      </c>
      <c r="N147" s="18">
        <v>0</v>
      </c>
      <c r="O147" s="23">
        <f t="shared" si="18"/>
        <v>0</v>
      </c>
      <c r="P147" s="19"/>
      <c r="Q147" s="43">
        <f t="shared" si="19"/>
        <v>0</v>
      </c>
    </row>
    <row r="148" spans="1:17" ht="24.75" customHeight="1" x14ac:dyDescent="0.65">
      <c r="A148" s="10">
        <v>144</v>
      </c>
      <c r="B148" s="10"/>
      <c r="C148" s="19" t="s">
        <v>141</v>
      </c>
      <c r="D148" s="71">
        <f>+'10'!I148</f>
        <v>0</v>
      </c>
      <c r="E148" s="90">
        <v>0</v>
      </c>
      <c r="F148" s="46">
        <f t="shared" ref="F148:F211" si="20">D148+E148</f>
        <v>0</v>
      </c>
      <c r="G148" s="101">
        <v>0</v>
      </c>
      <c r="H148" s="99">
        <v>0</v>
      </c>
      <c r="I148" s="46">
        <f t="shared" si="16"/>
        <v>0</v>
      </c>
      <c r="J148" s="91"/>
      <c r="K148" s="20">
        <v>40</v>
      </c>
      <c r="L148" s="72">
        <f t="shared" si="17"/>
        <v>0</v>
      </c>
      <c r="M148" s="17" t="s">
        <v>16</v>
      </c>
      <c r="N148" s="18">
        <v>0</v>
      </c>
      <c r="O148" s="23">
        <f t="shared" si="18"/>
        <v>0</v>
      </c>
      <c r="P148" s="19"/>
      <c r="Q148" s="43">
        <f t="shared" si="19"/>
        <v>0</v>
      </c>
    </row>
    <row r="149" spans="1:17" ht="24.75" customHeight="1" x14ac:dyDescent="0.65">
      <c r="A149" s="10">
        <v>145</v>
      </c>
      <c r="B149" s="10"/>
      <c r="C149" s="19" t="s">
        <v>142</v>
      </c>
      <c r="D149" s="71">
        <f>+'10'!I149</f>
        <v>0</v>
      </c>
      <c r="E149" s="90">
        <v>0</v>
      </c>
      <c r="F149" s="46">
        <f t="shared" si="20"/>
        <v>0</v>
      </c>
      <c r="G149" s="101">
        <v>0</v>
      </c>
      <c r="H149" s="99">
        <v>0</v>
      </c>
      <c r="I149" s="46">
        <f t="shared" si="16"/>
        <v>0</v>
      </c>
      <c r="J149" s="91"/>
      <c r="K149" s="20">
        <v>50</v>
      </c>
      <c r="L149" s="72">
        <f t="shared" si="17"/>
        <v>0</v>
      </c>
      <c r="M149" s="17" t="s">
        <v>16</v>
      </c>
      <c r="N149" s="18">
        <v>0</v>
      </c>
      <c r="O149" s="23">
        <f t="shared" si="18"/>
        <v>0</v>
      </c>
      <c r="P149" s="19"/>
      <c r="Q149" s="43">
        <f t="shared" si="19"/>
        <v>0</v>
      </c>
    </row>
    <row r="150" spans="1:17" ht="24.6" x14ac:dyDescent="0.65">
      <c r="A150" s="10">
        <v>146</v>
      </c>
      <c r="B150" s="10"/>
      <c r="C150" s="19" t="s">
        <v>135</v>
      </c>
      <c r="D150" s="71">
        <f>+'10'!I150</f>
        <v>0</v>
      </c>
      <c r="E150" s="90">
        <v>0</v>
      </c>
      <c r="F150" s="46">
        <f t="shared" si="20"/>
        <v>0</v>
      </c>
      <c r="G150" s="101">
        <v>0</v>
      </c>
      <c r="H150" s="99">
        <v>0</v>
      </c>
      <c r="I150" s="46">
        <f t="shared" si="16"/>
        <v>0</v>
      </c>
      <c r="J150" s="91"/>
      <c r="K150" s="20">
        <v>55</v>
      </c>
      <c r="L150" s="72">
        <f t="shared" si="17"/>
        <v>0</v>
      </c>
      <c r="M150" s="17" t="s">
        <v>16</v>
      </c>
      <c r="N150" s="18">
        <v>0</v>
      </c>
      <c r="O150" s="23">
        <f t="shared" si="18"/>
        <v>0</v>
      </c>
      <c r="P150" s="19"/>
      <c r="Q150" s="43">
        <f t="shared" si="19"/>
        <v>0</v>
      </c>
    </row>
    <row r="151" spans="1:17" ht="24.6" x14ac:dyDescent="0.65">
      <c r="A151" s="10">
        <v>147</v>
      </c>
      <c r="B151" s="10"/>
      <c r="C151" s="19" t="s">
        <v>144</v>
      </c>
      <c r="D151" s="71">
        <f>+'10'!I151</f>
        <v>0</v>
      </c>
      <c r="E151" s="90">
        <v>0</v>
      </c>
      <c r="F151" s="46">
        <f t="shared" si="20"/>
        <v>0</v>
      </c>
      <c r="G151" s="101">
        <v>0</v>
      </c>
      <c r="H151" s="99">
        <v>0</v>
      </c>
      <c r="I151" s="46">
        <f t="shared" si="16"/>
        <v>0</v>
      </c>
      <c r="J151" s="91"/>
      <c r="K151" s="20">
        <v>55</v>
      </c>
      <c r="L151" s="72">
        <f t="shared" si="17"/>
        <v>0</v>
      </c>
      <c r="M151" s="17" t="s">
        <v>16</v>
      </c>
      <c r="N151" s="18">
        <v>0</v>
      </c>
      <c r="O151" s="23">
        <f t="shared" si="18"/>
        <v>0</v>
      </c>
      <c r="P151" s="19"/>
      <c r="Q151" s="43">
        <f t="shared" si="19"/>
        <v>0</v>
      </c>
    </row>
    <row r="152" spans="1:17" ht="24.6" x14ac:dyDescent="0.65">
      <c r="A152" s="10">
        <v>148</v>
      </c>
      <c r="B152" s="10"/>
      <c r="C152" s="19" t="s">
        <v>143</v>
      </c>
      <c r="D152" s="71">
        <f>+'10'!I152</f>
        <v>0</v>
      </c>
      <c r="E152" s="90">
        <v>0</v>
      </c>
      <c r="F152" s="46">
        <f t="shared" si="20"/>
        <v>0</v>
      </c>
      <c r="G152" s="101">
        <v>0</v>
      </c>
      <c r="H152" s="99">
        <v>0</v>
      </c>
      <c r="I152" s="46">
        <f t="shared" si="16"/>
        <v>0</v>
      </c>
      <c r="J152" s="91"/>
      <c r="K152" s="20">
        <v>55</v>
      </c>
      <c r="L152" s="72">
        <f t="shared" si="17"/>
        <v>0</v>
      </c>
      <c r="M152" s="17" t="s">
        <v>16</v>
      </c>
      <c r="N152" s="18">
        <v>0</v>
      </c>
      <c r="O152" s="23">
        <f t="shared" si="18"/>
        <v>0</v>
      </c>
      <c r="P152" s="19"/>
      <c r="Q152" s="43">
        <f t="shared" si="19"/>
        <v>0</v>
      </c>
    </row>
    <row r="153" spans="1:17" ht="24.6" x14ac:dyDescent="0.65">
      <c r="A153" s="10">
        <v>149</v>
      </c>
      <c r="B153" s="10"/>
      <c r="C153" s="19" t="s">
        <v>137</v>
      </c>
      <c r="D153" s="71">
        <f>+'10'!I153</f>
        <v>0</v>
      </c>
      <c r="E153" s="90">
        <v>0</v>
      </c>
      <c r="F153" s="46">
        <f t="shared" si="20"/>
        <v>0</v>
      </c>
      <c r="G153" s="101">
        <v>0</v>
      </c>
      <c r="H153" s="99">
        <v>0</v>
      </c>
      <c r="I153" s="46">
        <f t="shared" si="16"/>
        <v>0</v>
      </c>
      <c r="J153" s="91"/>
      <c r="K153" s="20">
        <v>30</v>
      </c>
      <c r="L153" s="72">
        <f t="shared" si="17"/>
        <v>0</v>
      </c>
      <c r="M153" s="17" t="s">
        <v>16</v>
      </c>
      <c r="N153" s="18">
        <v>0</v>
      </c>
      <c r="O153" s="23">
        <f t="shared" si="18"/>
        <v>0</v>
      </c>
      <c r="P153" s="19"/>
      <c r="Q153" s="43">
        <f t="shared" si="19"/>
        <v>0</v>
      </c>
    </row>
    <row r="154" spans="1:17" ht="24.6" x14ac:dyDescent="0.65">
      <c r="A154" s="10">
        <v>150</v>
      </c>
      <c r="B154" s="10" t="s">
        <v>530</v>
      </c>
      <c r="C154" s="19" t="s">
        <v>292</v>
      </c>
      <c r="D154" s="71">
        <f>+'10'!I154</f>
        <v>0</v>
      </c>
      <c r="E154" s="90">
        <v>0</v>
      </c>
      <c r="F154" s="46">
        <f t="shared" si="20"/>
        <v>0</v>
      </c>
      <c r="G154" s="101">
        <v>0</v>
      </c>
      <c r="H154" s="99">
        <v>0</v>
      </c>
      <c r="I154" s="46">
        <f t="shared" si="16"/>
        <v>0</v>
      </c>
      <c r="J154" s="91"/>
      <c r="K154" s="20">
        <v>25</v>
      </c>
      <c r="L154" s="72">
        <f t="shared" si="17"/>
        <v>0</v>
      </c>
      <c r="M154" s="17" t="s">
        <v>16</v>
      </c>
      <c r="N154" s="18">
        <v>0</v>
      </c>
      <c r="O154" s="23">
        <f t="shared" si="18"/>
        <v>0</v>
      </c>
      <c r="P154" s="19"/>
      <c r="Q154" s="43">
        <f t="shared" si="19"/>
        <v>0</v>
      </c>
    </row>
    <row r="155" spans="1:17" ht="24.6" x14ac:dyDescent="0.65">
      <c r="A155" s="10">
        <v>151</v>
      </c>
      <c r="B155" s="10" t="s">
        <v>535</v>
      </c>
      <c r="C155" s="19" t="s">
        <v>293</v>
      </c>
      <c r="D155" s="71">
        <f>+'10'!I155</f>
        <v>0</v>
      </c>
      <c r="E155" s="90">
        <v>0</v>
      </c>
      <c r="F155" s="46">
        <f t="shared" si="20"/>
        <v>0</v>
      </c>
      <c r="G155" s="101">
        <v>0</v>
      </c>
      <c r="H155" s="99">
        <v>0</v>
      </c>
      <c r="I155" s="46">
        <f t="shared" si="16"/>
        <v>0</v>
      </c>
      <c r="J155" s="91"/>
      <c r="K155" s="20">
        <v>25</v>
      </c>
      <c r="L155" s="72">
        <f t="shared" si="17"/>
        <v>0</v>
      </c>
      <c r="M155" s="17" t="s">
        <v>16</v>
      </c>
      <c r="N155" s="18">
        <v>0</v>
      </c>
      <c r="O155" s="23">
        <f t="shared" si="18"/>
        <v>0</v>
      </c>
      <c r="P155" s="19"/>
      <c r="Q155" s="43">
        <f t="shared" si="19"/>
        <v>0</v>
      </c>
    </row>
    <row r="156" spans="1:17" ht="24.6" x14ac:dyDescent="0.65">
      <c r="A156" s="10">
        <v>152</v>
      </c>
      <c r="B156" s="10"/>
      <c r="C156" s="19" t="s">
        <v>294</v>
      </c>
      <c r="D156" s="71">
        <f>+'10'!I156</f>
        <v>0</v>
      </c>
      <c r="E156" s="90">
        <v>0</v>
      </c>
      <c r="F156" s="46">
        <f t="shared" si="20"/>
        <v>0</v>
      </c>
      <c r="G156" s="101">
        <v>0</v>
      </c>
      <c r="H156" s="99">
        <v>0</v>
      </c>
      <c r="I156" s="46">
        <f t="shared" si="16"/>
        <v>0</v>
      </c>
      <c r="J156" s="91"/>
      <c r="K156" s="20">
        <v>55</v>
      </c>
      <c r="L156" s="72">
        <f t="shared" si="17"/>
        <v>0</v>
      </c>
      <c r="M156" s="17" t="s">
        <v>16</v>
      </c>
      <c r="N156" s="18">
        <v>0</v>
      </c>
      <c r="O156" s="23">
        <f t="shared" si="18"/>
        <v>0</v>
      </c>
      <c r="P156" s="19"/>
      <c r="Q156" s="43">
        <f t="shared" si="19"/>
        <v>0</v>
      </c>
    </row>
    <row r="157" spans="1:17" ht="24.6" x14ac:dyDescent="0.65">
      <c r="A157" s="10">
        <v>153</v>
      </c>
      <c r="B157" s="10" t="s">
        <v>536</v>
      </c>
      <c r="C157" s="19" t="s">
        <v>295</v>
      </c>
      <c r="D157" s="71">
        <f>+'10'!I157</f>
        <v>0</v>
      </c>
      <c r="E157" s="90">
        <v>0</v>
      </c>
      <c r="F157" s="46">
        <f t="shared" si="20"/>
        <v>0</v>
      </c>
      <c r="G157" s="101">
        <v>0</v>
      </c>
      <c r="H157" s="99">
        <v>0</v>
      </c>
      <c r="I157" s="46">
        <f t="shared" si="16"/>
        <v>0</v>
      </c>
      <c r="J157" s="91"/>
      <c r="K157" s="20">
        <v>50</v>
      </c>
      <c r="L157" s="72">
        <f t="shared" si="17"/>
        <v>0</v>
      </c>
      <c r="M157" s="17" t="s">
        <v>16</v>
      </c>
      <c r="N157" s="18">
        <v>0</v>
      </c>
      <c r="O157" s="23">
        <f t="shared" si="18"/>
        <v>0</v>
      </c>
      <c r="P157" s="19"/>
      <c r="Q157" s="43">
        <f t="shared" si="19"/>
        <v>0</v>
      </c>
    </row>
    <row r="158" spans="1:17" ht="24.6" x14ac:dyDescent="0.65">
      <c r="A158" s="10">
        <v>154</v>
      </c>
      <c r="B158" s="10"/>
      <c r="C158" s="19" t="s">
        <v>363</v>
      </c>
      <c r="D158" s="71">
        <f>+'10'!I158</f>
        <v>0</v>
      </c>
      <c r="E158" s="90">
        <v>0</v>
      </c>
      <c r="F158" s="46">
        <f t="shared" si="20"/>
        <v>0</v>
      </c>
      <c r="G158" s="101">
        <v>0</v>
      </c>
      <c r="H158" s="99">
        <v>0</v>
      </c>
      <c r="I158" s="46">
        <f t="shared" si="16"/>
        <v>0</v>
      </c>
      <c r="J158" s="91"/>
      <c r="K158" s="20">
        <v>65</v>
      </c>
      <c r="L158" s="72">
        <f t="shared" si="17"/>
        <v>0</v>
      </c>
      <c r="M158" s="17" t="s">
        <v>16</v>
      </c>
      <c r="N158" s="18">
        <v>0</v>
      </c>
      <c r="O158" s="23">
        <f t="shared" si="18"/>
        <v>0</v>
      </c>
      <c r="P158" s="19"/>
      <c r="Q158" s="43">
        <f t="shared" si="19"/>
        <v>0</v>
      </c>
    </row>
    <row r="159" spans="1:17" ht="24.6" x14ac:dyDescent="0.65">
      <c r="A159" s="10">
        <v>155</v>
      </c>
      <c r="B159" s="10"/>
      <c r="C159" s="19" t="s">
        <v>364</v>
      </c>
      <c r="D159" s="71">
        <f>+'10'!I159</f>
        <v>0</v>
      </c>
      <c r="E159" s="90">
        <v>0</v>
      </c>
      <c r="F159" s="46">
        <f t="shared" si="20"/>
        <v>0</v>
      </c>
      <c r="G159" s="101">
        <v>0</v>
      </c>
      <c r="H159" s="99">
        <v>0</v>
      </c>
      <c r="I159" s="46">
        <f t="shared" si="16"/>
        <v>0</v>
      </c>
      <c r="J159" s="91"/>
      <c r="K159" s="20">
        <v>50</v>
      </c>
      <c r="L159" s="72">
        <f t="shared" si="17"/>
        <v>0</v>
      </c>
      <c r="M159" s="17" t="s">
        <v>16</v>
      </c>
      <c r="N159" s="18">
        <v>0</v>
      </c>
      <c r="O159" s="23">
        <f t="shared" si="18"/>
        <v>0</v>
      </c>
      <c r="P159" s="19"/>
      <c r="Q159" s="43">
        <f t="shared" si="19"/>
        <v>0</v>
      </c>
    </row>
    <row r="160" spans="1:17" ht="24.6" x14ac:dyDescent="0.65">
      <c r="A160" s="10">
        <v>156</v>
      </c>
      <c r="B160" s="10"/>
      <c r="C160" s="19" t="s">
        <v>365</v>
      </c>
      <c r="D160" s="71">
        <f>+'10'!I160</f>
        <v>0</v>
      </c>
      <c r="E160" s="90">
        <v>0</v>
      </c>
      <c r="F160" s="46">
        <f t="shared" si="20"/>
        <v>0</v>
      </c>
      <c r="G160" s="101">
        <v>0</v>
      </c>
      <c r="H160" s="99">
        <v>0</v>
      </c>
      <c r="I160" s="46">
        <f t="shared" si="16"/>
        <v>0</v>
      </c>
      <c r="J160" s="91"/>
      <c r="K160" s="20">
        <v>50</v>
      </c>
      <c r="L160" s="72">
        <f t="shared" si="17"/>
        <v>0</v>
      </c>
      <c r="M160" s="17" t="s">
        <v>16</v>
      </c>
      <c r="N160" s="18">
        <v>0</v>
      </c>
      <c r="O160" s="23">
        <f t="shared" si="18"/>
        <v>0</v>
      </c>
      <c r="P160" s="19"/>
      <c r="Q160" s="43">
        <f t="shared" si="19"/>
        <v>0</v>
      </c>
    </row>
    <row r="161" spans="1:17" ht="24.6" x14ac:dyDescent="0.65">
      <c r="A161" s="10">
        <v>157</v>
      </c>
      <c r="B161" s="10"/>
      <c r="C161" s="19" t="s">
        <v>366</v>
      </c>
      <c r="D161" s="71">
        <f>+'10'!I161</f>
        <v>0</v>
      </c>
      <c r="E161" s="90">
        <v>0</v>
      </c>
      <c r="F161" s="46">
        <f t="shared" si="20"/>
        <v>0</v>
      </c>
      <c r="G161" s="101">
        <v>0</v>
      </c>
      <c r="H161" s="99">
        <v>0</v>
      </c>
      <c r="I161" s="46">
        <f t="shared" si="16"/>
        <v>0</v>
      </c>
      <c r="J161" s="91"/>
      <c r="K161" s="20">
        <v>60</v>
      </c>
      <c r="L161" s="72">
        <f t="shared" si="17"/>
        <v>0</v>
      </c>
      <c r="M161" s="17" t="s">
        <v>16</v>
      </c>
      <c r="N161" s="18">
        <v>0</v>
      </c>
      <c r="O161" s="23">
        <f t="shared" si="18"/>
        <v>0</v>
      </c>
      <c r="P161" s="19"/>
      <c r="Q161" s="43">
        <f t="shared" si="19"/>
        <v>0</v>
      </c>
    </row>
    <row r="162" spans="1:17" ht="24.6" x14ac:dyDescent="0.65">
      <c r="A162" s="10">
        <v>158</v>
      </c>
      <c r="B162" s="10"/>
      <c r="C162" s="19" t="s">
        <v>367</v>
      </c>
      <c r="D162" s="71">
        <f>+'10'!I162</f>
        <v>0</v>
      </c>
      <c r="E162" s="90">
        <v>0</v>
      </c>
      <c r="F162" s="46">
        <f t="shared" si="20"/>
        <v>0</v>
      </c>
      <c r="G162" s="101">
        <v>0</v>
      </c>
      <c r="H162" s="99">
        <v>0</v>
      </c>
      <c r="I162" s="46">
        <f t="shared" si="16"/>
        <v>0</v>
      </c>
      <c r="J162" s="91"/>
      <c r="K162" s="20">
        <v>60</v>
      </c>
      <c r="L162" s="72">
        <f t="shared" si="17"/>
        <v>0</v>
      </c>
      <c r="M162" s="17" t="s">
        <v>16</v>
      </c>
      <c r="N162" s="18">
        <v>0</v>
      </c>
      <c r="O162" s="23">
        <f t="shared" si="18"/>
        <v>0</v>
      </c>
      <c r="P162" s="19"/>
      <c r="Q162" s="43">
        <f t="shared" si="19"/>
        <v>0</v>
      </c>
    </row>
    <row r="163" spans="1:17" ht="24.6" x14ac:dyDescent="0.65">
      <c r="A163" s="10">
        <v>159</v>
      </c>
      <c r="B163" s="10"/>
      <c r="C163" s="19" t="s">
        <v>360</v>
      </c>
      <c r="D163" s="71">
        <f>+'10'!I163</f>
        <v>0</v>
      </c>
      <c r="E163" s="90">
        <v>0</v>
      </c>
      <c r="F163" s="46">
        <f t="shared" si="20"/>
        <v>0</v>
      </c>
      <c r="G163" s="101">
        <v>0</v>
      </c>
      <c r="H163" s="99">
        <v>0</v>
      </c>
      <c r="I163" s="46">
        <f t="shared" si="16"/>
        <v>0</v>
      </c>
      <c r="J163" s="91"/>
      <c r="K163" s="20">
        <v>40</v>
      </c>
      <c r="L163" s="72">
        <f t="shared" si="17"/>
        <v>0</v>
      </c>
      <c r="M163" s="17" t="s">
        <v>16</v>
      </c>
      <c r="N163" s="18">
        <v>0</v>
      </c>
      <c r="O163" s="23">
        <f t="shared" si="18"/>
        <v>0</v>
      </c>
      <c r="P163" s="19"/>
      <c r="Q163" s="43">
        <f t="shared" si="19"/>
        <v>0</v>
      </c>
    </row>
    <row r="164" spans="1:17" ht="24.6" x14ac:dyDescent="0.65">
      <c r="A164" s="10">
        <v>160</v>
      </c>
      <c r="B164" s="10"/>
      <c r="C164" s="19" t="s">
        <v>148</v>
      </c>
      <c r="D164" s="71">
        <f>+'10'!I164</f>
        <v>0</v>
      </c>
      <c r="E164" s="90">
        <v>0</v>
      </c>
      <c r="F164" s="46">
        <f t="shared" si="20"/>
        <v>0</v>
      </c>
      <c r="G164" s="101">
        <v>0</v>
      </c>
      <c r="H164" s="99">
        <v>0</v>
      </c>
      <c r="I164" s="46">
        <f t="shared" si="16"/>
        <v>0</v>
      </c>
      <c r="J164" s="91"/>
      <c r="K164" s="20">
        <v>45</v>
      </c>
      <c r="L164" s="72">
        <f t="shared" si="17"/>
        <v>0</v>
      </c>
      <c r="M164" s="17" t="s">
        <v>16</v>
      </c>
      <c r="N164" s="18">
        <v>0</v>
      </c>
      <c r="O164" s="23">
        <f t="shared" si="18"/>
        <v>0</v>
      </c>
      <c r="P164" s="19"/>
      <c r="Q164" s="43">
        <f t="shared" si="19"/>
        <v>0</v>
      </c>
    </row>
    <row r="165" spans="1:17" ht="24.6" x14ac:dyDescent="0.65">
      <c r="A165" s="10">
        <v>161</v>
      </c>
      <c r="B165" s="10"/>
      <c r="C165" s="19" t="s">
        <v>149</v>
      </c>
      <c r="D165" s="71">
        <f>+'10'!I165</f>
        <v>0</v>
      </c>
      <c r="E165" s="90">
        <v>0</v>
      </c>
      <c r="F165" s="46">
        <f t="shared" si="20"/>
        <v>0</v>
      </c>
      <c r="G165" s="101">
        <v>0</v>
      </c>
      <c r="H165" s="99">
        <v>0</v>
      </c>
      <c r="I165" s="46">
        <f t="shared" si="16"/>
        <v>0</v>
      </c>
      <c r="J165" s="91"/>
      <c r="K165" s="20">
        <v>45</v>
      </c>
      <c r="L165" s="72">
        <f t="shared" si="17"/>
        <v>0</v>
      </c>
      <c r="M165" s="17" t="s">
        <v>16</v>
      </c>
      <c r="N165" s="18">
        <v>0</v>
      </c>
      <c r="O165" s="23">
        <f t="shared" si="18"/>
        <v>0</v>
      </c>
      <c r="P165" s="19"/>
      <c r="Q165" s="43">
        <f t="shared" si="19"/>
        <v>0</v>
      </c>
    </row>
    <row r="166" spans="1:17" ht="24.6" x14ac:dyDescent="0.65">
      <c r="A166" s="10">
        <v>162</v>
      </c>
      <c r="B166" s="10"/>
      <c r="C166" s="19" t="s">
        <v>150</v>
      </c>
      <c r="D166" s="71">
        <f>+'10'!I166</f>
        <v>0</v>
      </c>
      <c r="E166" s="90">
        <v>0</v>
      </c>
      <c r="F166" s="46">
        <f t="shared" si="20"/>
        <v>0</v>
      </c>
      <c r="G166" s="101">
        <v>0</v>
      </c>
      <c r="H166" s="99">
        <v>0</v>
      </c>
      <c r="I166" s="46">
        <f t="shared" si="16"/>
        <v>0</v>
      </c>
      <c r="J166" s="91"/>
      <c r="K166" s="20">
        <v>45</v>
      </c>
      <c r="L166" s="72">
        <f t="shared" si="17"/>
        <v>0</v>
      </c>
      <c r="M166" s="17" t="s">
        <v>16</v>
      </c>
      <c r="N166" s="18">
        <v>0</v>
      </c>
      <c r="O166" s="23">
        <f t="shared" si="18"/>
        <v>0</v>
      </c>
      <c r="P166" s="19"/>
      <c r="Q166" s="43">
        <f t="shared" si="19"/>
        <v>0</v>
      </c>
    </row>
    <row r="167" spans="1:17" ht="24.6" x14ac:dyDescent="0.65">
      <c r="A167" s="10">
        <v>163</v>
      </c>
      <c r="B167" s="10"/>
      <c r="C167" s="19" t="s">
        <v>151</v>
      </c>
      <c r="D167" s="71">
        <f>+'10'!I167</f>
        <v>0</v>
      </c>
      <c r="E167" s="90">
        <v>0</v>
      </c>
      <c r="F167" s="46">
        <f t="shared" si="20"/>
        <v>0</v>
      </c>
      <c r="G167" s="101">
        <v>0</v>
      </c>
      <c r="H167" s="99">
        <v>0</v>
      </c>
      <c r="I167" s="46">
        <f t="shared" si="16"/>
        <v>0</v>
      </c>
      <c r="J167" s="91"/>
      <c r="K167" s="20">
        <v>45</v>
      </c>
      <c r="L167" s="72">
        <f t="shared" si="17"/>
        <v>0</v>
      </c>
      <c r="M167" s="17" t="s">
        <v>16</v>
      </c>
      <c r="N167" s="18">
        <v>0</v>
      </c>
      <c r="O167" s="23">
        <f t="shared" si="18"/>
        <v>0</v>
      </c>
      <c r="P167" s="19"/>
      <c r="Q167" s="43">
        <f t="shared" si="19"/>
        <v>0</v>
      </c>
    </row>
    <row r="168" spans="1:17" ht="24.6" x14ac:dyDescent="0.65">
      <c r="A168" s="10">
        <v>164</v>
      </c>
      <c r="B168" s="10"/>
      <c r="C168" s="19" t="s">
        <v>152</v>
      </c>
      <c r="D168" s="71">
        <f>+'10'!I168</f>
        <v>0</v>
      </c>
      <c r="E168" s="90">
        <v>0</v>
      </c>
      <c r="F168" s="46">
        <f t="shared" si="20"/>
        <v>0</v>
      </c>
      <c r="G168" s="101">
        <v>0</v>
      </c>
      <c r="H168" s="99">
        <v>0</v>
      </c>
      <c r="I168" s="46">
        <f t="shared" si="16"/>
        <v>0</v>
      </c>
      <c r="J168" s="91"/>
      <c r="K168" s="20">
        <v>45</v>
      </c>
      <c r="L168" s="72">
        <f t="shared" si="17"/>
        <v>0</v>
      </c>
      <c r="M168" s="17" t="s">
        <v>16</v>
      </c>
      <c r="N168" s="18">
        <v>0</v>
      </c>
      <c r="O168" s="23">
        <f t="shared" si="18"/>
        <v>0</v>
      </c>
      <c r="P168" s="19"/>
      <c r="Q168" s="43">
        <f t="shared" si="19"/>
        <v>0</v>
      </c>
    </row>
    <row r="169" spans="1:17" ht="24.6" x14ac:dyDescent="0.65">
      <c r="A169" s="10">
        <v>165</v>
      </c>
      <c r="B169" s="10"/>
      <c r="C169" s="19" t="s">
        <v>153</v>
      </c>
      <c r="D169" s="71">
        <f>+'10'!I169</f>
        <v>0</v>
      </c>
      <c r="E169" s="90">
        <v>0</v>
      </c>
      <c r="F169" s="46">
        <f t="shared" si="20"/>
        <v>0</v>
      </c>
      <c r="G169" s="101">
        <v>0</v>
      </c>
      <c r="H169" s="99">
        <v>0</v>
      </c>
      <c r="I169" s="46">
        <f t="shared" si="16"/>
        <v>0</v>
      </c>
      <c r="J169" s="91"/>
      <c r="K169" s="20">
        <v>45</v>
      </c>
      <c r="L169" s="72">
        <f t="shared" si="17"/>
        <v>0</v>
      </c>
      <c r="M169" s="17" t="s">
        <v>16</v>
      </c>
      <c r="N169" s="18">
        <v>0</v>
      </c>
      <c r="O169" s="23">
        <f t="shared" si="18"/>
        <v>0</v>
      </c>
      <c r="P169" s="19"/>
      <c r="Q169" s="43">
        <f t="shared" si="19"/>
        <v>0</v>
      </c>
    </row>
    <row r="170" spans="1:17" ht="24.6" x14ac:dyDescent="0.65">
      <c r="A170" s="10">
        <v>166</v>
      </c>
      <c r="B170" s="10"/>
      <c r="C170" s="19" t="s">
        <v>118</v>
      </c>
      <c r="D170" s="71">
        <f>+'10'!I170</f>
        <v>0</v>
      </c>
      <c r="E170" s="90">
        <v>0</v>
      </c>
      <c r="F170" s="46">
        <f t="shared" si="20"/>
        <v>0</v>
      </c>
      <c r="G170" s="101">
        <v>0</v>
      </c>
      <c r="H170" s="99">
        <v>0</v>
      </c>
      <c r="I170" s="46">
        <f t="shared" si="16"/>
        <v>0</v>
      </c>
      <c r="J170" s="91"/>
      <c r="K170" s="20">
        <v>100</v>
      </c>
      <c r="L170" s="72">
        <f t="shared" si="17"/>
        <v>0</v>
      </c>
      <c r="M170" s="17" t="s">
        <v>16</v>
      </c>
      <c r="N170" s="18">
        <v>0</v>
      </c>
      <c r="O170" s="23">
        <f t="shared" si="18"/>
        <v>0</v>
      </c>
      <c r="P170" s="19"/>
      <c r="Q170" s="43">
        <f t="shared" si="19"/>
        <v>0</v>
      </c>
    </row>
    <row r="171" spans="1:17" ht="24.6" x14ac:dyDescent="0.65">
      <c r="A171" s="10">
        <v>167</v>
      </c>
      <c r="B171" s="10"/>
      <c r="C171" s="19" t="s">
        <v>112</v>
      </c>
      <c r="D171" s="71">
        <f>+'10'!I171</f>
        <v>0</v>
      </c>
      <c r="E171" s="90">
        <v>0</v>
      </c>
      <c r="F171" s="46">
        <f t="shared" si="20"/>
        <v>0</v>
      </c>
      <c r="G171" s="101">
        <v>0</v>
      </c>
      <c r="H171" s="99">
        <v>0</v>
      </c>
      <c r="I171" s="46">
        <f t="shared" si="16"/>
        <v>0</v>
      </c>
      <c r="J171" s="91"/>
      <c r="K171" s="20">
        <v>55</v>
      </c>
      <c r="L171" s="72">
        <f t="shared" si="17"/>
        <v>0</v>
      </c>
      <c r="M171" s="17" t="s">
        <v>16</v>
      </c>
      <c r="N171" s="18">
        <v>0</v>
      </c>
      <c r="O171" s="23">
        <f t="shared" si="18"/>
        <v>0</v>
      </c>
      <c r="P171" s="19"/>
      <c r="Q171" s="43">
        <f t="shared" si="19"/>
        <v>0</v>
      </c>
    </row>
    <row r="172" spans="1:17" ht="24.6" x14ac:dyDescent="0.65">
      <c r="A172" s="10">
        <v>168</v>
      </c>
      <c r="B172" s="10"/>
      <c r="C172" s="19" t="s">
        <v>120</v>
      </c>
      <c r="D172" s="71">
        <f>+'10'!I172</f>
        <v>0</v>
      </c>
      <c r="E172" s="90">
        <v>0</v>
      </c>
      <c r="F172" s="46">
        <f t="shared" si="20"/>
        <v>0</v>
      </c>
      <c r="G172" s="101">
        <v>0</v>
      </c>
      <c r="H172" s="99">
        <v>0</v>
      </c>
      <c r="I172" s="46">
        <f t="shared" si="16"/>
        <v>0</v>
      </c>
      <c r="J172" s="91"/>
      <c r="K172" s="20">
        <v>80</v>
      </c>
      <c r="L172" s="72">
        <f t="shared" si="17"/>
        <v>0</v>
      </c>
      <c r="M172" s="17" t="s">
        <v>16</v>
      </c>
      <c r="N172" s="18">
        <v>0</v>
      </c>
      <c r="O172" s="23">
        <f t="shared" si="18"/>
        <v>0</v>
      </c>
      <c r="P172" s="19"/>
      <c r="Q172" s="43">
        <f t="shared" si="19"/>
        <v>0</v>
      </c>
    </row>
    <row r="173" spans="1:17" ht="24.6" x14ac:dyDescent="0.65">
      <c r="A173" s="10">
        <v>169</v>
      </c>
      <c r="B173" s="10"/>
      <c r="C173" s="19" t="s">
        <v>139</v>
      </c>
      <c r="D173" s="71">
        <f>+'10'!I173</f>
        <v>0</v>
      </c>
      <c r="E173" s="90">
        <v>0</v>
      </c>
      <c r="F173" s="46">
        <f t="shared" si="20"/>
        <v>0</v>
      </c>
      <c r="G173" s="101">
        <v>0</v>
      </c>
      <c r="H173" s="99">
        <v>0</v>
      </c>
      <c r="I173" s="46">
        <f t="shared" si="16"/>
        <v>0</v>
      </c>
      <c r="J173" s="91"/>
      <c r="K173" s="20">
        <v>10</v>
      </c>
      <c r="L173" s="72">
        <f t="shared" si="17"/>
        <v>0</v>
      </c>
      <c r="M173" s="17" t="s">
        <v>16</v>
      </c>
      <c r="N173" s="18">
        <v>0</v>
      </c>
      <c r="O173" s="23">
        <f t="shared" si="18"/>
        <v>0</v>
      </c>
      <c r="P173" s="19"/>
      <c r="Q173" s="43">
        <f t="shared" si="19"/>
        <v>0</v>
      </c>
    </row>
    <row r="174" spans="1:17" ht="24.6" x14ac:dyDescent="0.65">
      <c r="A174" s="10">
        <v>170</v>
      </c>
      <c r="B174" s="10"/>
      <c r="C174" s="19" t="s">
        <v>261</v>
      </c>
      <c r="D174" s="71">
        <f>+'10'!I174</f>
        <v>0</v>
      </c>
      <c r="E174" s="90">
        <v>0</v>
      </c>
      <c r="F174" s="46">
        <f t="shared" si="20"/>
        <v>0</v>
      </c>
      <c r="G174" s="101">
        <v>0</v>
      </c>
      <c r="H174" s="99">
        <v>0</v>
      </c>
      <c r="I174" s="46">
        <f t="shared" si="16"/>
        <v>0</v>
      </c>
      <c r="J174" s="91"/>
      <c r="K174" s="20">
        <v>35</v>
      </c>
      <c r="L174" s="72">
        <f t="shared" si="17"/>
        <v>0</v>
      </c>
      <c r="M174" s="17" t="s">
        <v>16</v>
      </c>
      <c r="N174" s="18">
        <v>0</v>
      </c>
      <c r="O174" s="23">
        <f t="shared" si="18"/>
        <v>0</v>
      </c>
      <c r="P174" s="19"/>
      <c r="Q174" s="43">
        <f t="shared" si="19"/>
        <v>0</v>
      </c>
    </row>
    <row r="175" spans="1:17" ht="24.6" x14ac:dyDescent="0.65">
      <c r="A175" s="10">
        <v>171</v>
      </c>
      <c r="B175" s="10"/>
      <c r="C175" s="19" t="s">
        <v>262</v>
      </c>
      <c r="D175" s="71">
        <f>+'10'!I175</f>
        <v>1</v>
      </c>
      <c r="E175" s="90">
        <v>0</v>
      </c>
      <c r="F175" s="46">
        <f t="shared" si="20"/>
        <v>1</v>
      </c>
      <c r="G175" s="101">
        <v>0</v>
      </c>
      <c r="H175" s="99">
        <v>0</v>
      </c>
      <c r="I175" s="46">
        <f t="shared" si="16"/>
        <v>1</v>
      </c>
      <c r="J175" s="91"/>
      <c r="K175" s="20">
        <v>40</v>
      </c>
      <c r="L175" s="72">
        <f t="shared" si="17"/>
        <v>0</v>
      </c>
      <c r="M175" s="17" t="s">
        <v>16</v>
      </c>
      <c r="N175" s="18">
        <v>0</v>
      </c>
      <c r="O175" s="23">
        <f t="shared" si="18"/>
        <v>0</v>
      </c>
      <c r="P175" s="19"/>
      <c r="Q175" s="43">
        <f t="shared" si="19"/>
        <v>0</v>
      </c>
    </row>
    <row r="176" spans="1:17" ht="24.6" x14ac:dyDescent="0.65">
      <c r="A176" s="10">
        <v>172</v>
      </c>
      <c r="B176" s="10"/>
      <c r="C176" s="19" t="s">
        <v>176</v>
      </c>
      <c r="D176" s="71">
        <f>+'10'!I176</f>
        <v>0</v>
      </c>
      <c r="E176" s="90">
        <v>0</v>
      </c>
      <c r="F176" s="46">
        <f t="shared" si="20"/>
        <v>0</v>
      </c>
      <c r="G176" s="101">
        <v>0</v>
      </c>
      <c r="H176" s="99">
        <v>0</v>
      </c>
      <c r="I176" s="46">
        <f t="shared" si="16"/>
        <v>0</v>
      </c>
      <c r="J176" s="91"/>
      <c r="K176" s="20">
        <v>50</v>
      </c>
      <c r="L176" s="72">
        <f t="shared" si="17"/>
        <v>0</v>
      </c>
      <c r="M176" s="17" t="s">
        <v>16</v>
      </c>
      <c r="N176" s="18">
        <v>0</v>
      </c>
      <c r="O176" s="23">
        <f t="shared" si="18"/>
        <v>0</v>
      </c>
      <c r="P176" s="19"/>
      <c r="Q176" s="43">
        <f t="shared" si="19"/>
        <v>0</v>
      </c>
    </row>
    <row r="177" spans="1:17" ht="24.6" x14ac:dyDescent="0.65">
      <c r="A177" s="10">
        <v>173</v>
      </c>
      <c r="B177" s="10"/>
      <c r="C177" s="19" t="s">
        <v>177</v>
      </c>
      <c r="D177" s="71">
        <f>+'10'!I177</f>
        <v>0</v>
      </c>
      <c r="E177" s="90">
        <v>0</v>
      </c>
      <c r="F177" s="46">
        <f t="shared" si="20"/>
        <v>0</v>
      </c>
      <c r="G177" s="101">
        <v>0</v>
      </c>
      <c r="H177" s="99">
        <v>0</v>
      </c>
      <c r="I177" s="46">
        <f t="shared" si="16"/>
        <v>0</v>
      </c>
      <c r="J177" s="91"/>
      <c r="K177" s="20">
        <v>50</v>
      </c>
      <c r="L177" s="72">
        <f t="shared" si="17"/>
        <v>0</v>
      </c>
      <c r="M177" s="17" t="s">
        <v>16</v>
      </c>
      <c r="N177" s="18">
        <v>0</v>
      </c>
      <c r="O177" s="23">
        <f t="shared" si="18"/>
        <v>0</v>
      </c>
      <c r="P177" s="19"/>
      <c r="Q177" s="43">
        <f t="shared" si="19"/>
        <v>0</v>
      </c>
    </row>
    <row r="178" spans="1:17" ht="24.6" x14ac:dyDescent="0.65">
      <c r="A178" s="10">
        <v>174</v>
      </c>
      <c r="B178" s="10"/>
      <c r="C178" s="19" t="s">
        <v>178</v>
      </c>
      <c r="D178" s="71">
        <f>+'10'!I178</f>
        <v>0</v>
      </c>
      <c r="E178" s="90">
        <v>0</v>
      </c>
      <c r="F178" s="46">
        <f t="shared" si="20"/>
        <v>0</v>
      </c>
      <c r="G178" s="101">
        <v>0</v>
      </c>
      <c r="H178" s="99">
        <v>0</v>
      </c>
      <c r="I178" s="46">
        <f t="shared" si="16"/>
        <v>0</v>
      </c>
      <c r="J178" s="91"/>
      <c r="K178" s="20">
        <v>50</v>
      </c>
      <c r="L178" s="72">
        <f t="shared" si="17"/>
        <v>0</v>
      </c>
      <c r="M178" s="17" t="s">
        <v>16</v>
      </c>
      <c r="N178" s="18">
        <v>0</v>
      </c>
      <c r="O178" s="23">
        <f t="shared" si="18"/>
        <v>0</v>
      </c>
      <c r="P178" s="19"/>
      <c r="Q178" s="43">
        <f t="shared" si="19"/>
        <v>0</v>
      </c>
    </row>
    <row r="179" spans="1:17" ht="24.6" x14ac:dyDescent="0.65">
      <c r="A179" s="10">
        <v>175</v>
      </c>
      <c r="B179" s="10"/>
      <c r="C179" s="19" t="s">
        <v>182</v>
      </c>
      <c r="D179" s="71">
        <f>+'10'!I179</f>
        <v>0</v>
      </c>
      <c r="E179" s="90">
        <v>0</v>
      </c>
      <c r="F179" s="46">
        <f t="shared" si="20"/>
        <v>0</v>
      </c>
      <c r="G179" s="101">
        <v>0</v>
      </c>
      <c r="H179" s="99">
        <v>0</v>
      </c>
      <c r="I179" s="46">
        <f t="shared" si="16"/>
        <v>0</v>
      </c>
      <c r="J179" s="91"/>
      <c r="K179" s="20">
        <v>90</v>
      </c>
      <c r="L179" s="72">
        <f t="shared" si="17"/>
        <v>0</v>
      </c>
      <c r="M179" s="17" t="s">
        <v>16</v>
      </c>
      <c r="N179" s="18">
        <v>0</v>
      </c>
      <c r="O179" s="23">
        <f t="shared" si="18"/>
        <v>0</v>
      </c>
      <c r="P179" s="19"/>
      <c r="Q179" s="43">
        <f t="shared" si="19"/>
        <v>0</v>
      </c>
    </row>
    <row r="180" spans="1:17" ht="24.6" x14ac:dyDescent="0.65">
      <c r="A180" s="10">
        <v>176</v>
      </c>
      <c r="B180" s="10"/>
      <c r="C180" s="19" t="s">
        <v>361</v>
      </c>
      <c r="D180" s="71">
        <f>+'10'!I180</f>
        <v>0</v>
      </c>
      <c r="E180" s="90">
        <v>0</v>
      </c>
      <c r="F180" s="46">
        <f t="shared" si="20"/>
        <v>0</v>
      </c>
      <c r="G180" s="101">
        <v>0</v>
      </c>
      <c r="H180" s="99">
        <v>0</v>
      </c>
      <c r="I180" s="46">
        <f t="shared" si="16"/>
        <v>0</v>
      </c>
      <c r="J180" s="91"/>
      <c r="K180" s="20">
        <v>35</v>
      </c>
      <c r="L180" s="72">
        <f t="shared" si="17"/>
        <v>0</v>
      </c>
      <c r="M180" s="17" t="s">
        <v>16</v>
      </c>
      <c r="N180" s="18">
        <v>0</v>
      </c>
      <c r="O180" s="23">
        <f t="shared" si="18"/>
        <v>0</v>
      </c>
      <c r="P180" s="19"/>
      <c r="Q180" s="43">
        <f t="shared" si="19"/>
        <v>0</v>
      </c>
    </row>
    <row r="181" spans="1:17" ht="24.6" x14ac:dyDescent="0.65">
      <c r="A181" s="10">
        <v>177</v>
      </c>
      <c r="B181" s="10"/>
      <c r="C181" s="19" t="s">
        <v>296</v>
      </c>
      <c r="D181" s="71">
        <f>+'10'!I181</f>
        <v>0</v>
      </c>
      <c r="E181" s="90">
        <v>0</v>
      </c>
      <c r="F181" s="46">
        <f t="shared" si="20"/>
        <v>0</v>
      </c>
      <c r="G181" s="101">
        <v>0</v>
      </c>
      <c r="H181" s="99">
        <v>0</v>
      </c>
      <c r="I181" s="46">
        <f t="shared" si="16"/>
        <v>0</v>
      </c>
      <c r="J181" s="91"/>
      <c r="K181" s="20">
        <v>35</v>
      </c>
      <c r="L181" s="72">
        <f t="shared" si="17"/>
        <v>0</v>
      </c>
      <c r="M181" s="17" t="s">
        <v>16</v>
      </c>
      <c r="N181" s="18">
        <v>0</v>
      </c>
      <c r="O181" s="23">
        <f t="shared" si="18"/>
        <v>0</v>
      </c>
      <c r="P181" s="19"/>
      <c r="Q181" s="43">
        <f t="shared" si="19"/>
        <v>0</v>
      </c>
    </row>
    <row r="182" spans="1:17" ht="24.6" x14ac:dyDescent="0.65">
      <c r="A182" s="10">
        <v>178</v>
      </c>
      <c r="B182" s="10" t="s">
        <v>526</v>
      </c>
      <c r="C182" s="19" t="s">
        <v>297</v>
      </c>
      <c r="D182" s="71">
        <f>+'10'!I182</f>
        <v>26</v>
      </c>
      <c r="E182" s="90">
        <v>0</v>
      </c>
      <c r="F182" s="46">
        <f t="shared" si="20"/>
        <v>26</v>
      </c>
      <c r="G182" s="101">
        <v>0</v>
      </c>
      <c r="H182" s="99">
        <v>0</v>
      </c>
      <c r="I182" s="46">
        <f t="shared" si="16"/>
        <v>25</v>
      </c>
      <c r="J182" s="91">
        <v>1</v>
      </c>
      <c r="K182" s="20">
        <v>60</v>
      </c>
      <c r="L182" s="72">
        <f t="shared" si="17"/>
        <v>60</v>
      </c>
      <c r="M182" s="17" t="s">
        <v>16</v>
      </c>
      <c r="N182" s="18">
        <v>0</v>
      </c>
      <c r="O182" s="23">
        <f t="shared" si="18"/>
        <v>60</v>
      </c>
      <c r="P182" s="19"/>
      <c r="Q182" s="43">
        <f t="shared" si="19"/>
        <v>0</v>
      </c>
    </row>
    <row r="183" spans="1:17" ht="24.6" x14ac:dyDescent="0.65">
      <c r="A183" s="10">
        <v>179</v>
      </c>
      <c r="B183" s="10" t="s">
        <v>525</v>
      </c>
      <c r="C183" s="19" t="s">
        <v>298</v>
      </c>
      <c r="D183" s="71">
        <f>+'10'!I183</f>
        <v>26</v>
      </c>
      <c r="E183" s="90">
        <v>0</v>
      </c>
      <c r="F183" s="46">
        <f t="shared" si="20"/>
        <v>26</v>
      </c>
      <c r="G183" s="101">
        <v>0</v>
      </c>
      <c r="H183" s="99">
        <v>0</v>
      </c>
      <c r="I183" s="46">
        <f t="shared" si="16"/>
        <v>20</v>
      </c>
      <c r="J183" s="91">
        <v>6</v>
      </c>
      <c r="K183" s="20">
        <v>120</v>
      </c>
      <c r="L183" s="72">
        <f t="shared" si="17"/>
        <v>720</v>
      </c>
      <c r="M183" s="17" t="s">
        <v>16</v>
      </c>
      <c r="N183" s="18">
        <v>0</v>
      </c>
      <c r="O183" s="23">
        <f t="shared" si="18"/>
        <v>720</v>
      </c>
      <c r="P183" s="19"/>
      <c r="Q183" s="43">
        <f t="shared" si="19"/>
        <v>0</v>
      </c>
    </row>
    <row r="184" spans="1:17" ht="24.6" x14ac:dyDescent="0.65">
      <c r="A184" s="10">
        <v>180</v>
      </c>
      <c r="B184" s="10"/>
      <c r="C184" s="19" t="s">
        <v>345</v>
      </c>
      <c r="D184" s="71">
        <f>+'10'!I184</f>
        <v>3</v>
      </c>
      <c r="E184" s="90">
        <v>0</v>
      </c>
      <c r="F184" s="46">
        <f t="shared" si="20"/>
        <v>3</v>
      </c>
      <c r="G184" s="101">
        <v>0</v>
      </c>
      <c r="H184" s="99">
        <v>0</v>
      </c>
      <c r="I184" s="46">
        <f t="shared" si="16"/>
        <v>3</v>
      </c>
      <c r="J184" s="91"/>
      <c r="K184" s="20">
        <v>60</v>
      </c>
      <c r="L184" s="72">
        <f t="shared" si="17"/>
        <v>0</v>
      </c>
      <c r="M184" s="17" t="s">
        <v>16</v>
      </c>
      <c r="N184" s="18">
        <v>0</v>
      </c>
      <c r="O184" s="23">
        <f t="shared" si="18"/>
        <v>0</v>
      </c>
      <c r="P184" s="19"/>
      <c r="Q184" s="43">
        <f t="shared" si="19"/>
        <v>0</v>
      </c>
    </row>
    <row r="185" spans="1:17" ht="24.6" x14ac:dyDescent="0.65">
      <c r="A185" s="10">
        <v>181</v>
      </c>
      <c r="B185" s="10" t="s">
        <v>528</v>
      </c>
      <c r="C185" s="19" t="s">
        <v>346</v>
      </c>
      <c r="D185" s="71">
        <f>+'10'!I185</f>
        <v>5</v>
      </c>
      <c r="E185" s="90">
        <v>0</v>
      </c>
      <c r="F185" s="46">
        <f t="shared" si="20"/>
        <v>5</v>
      </c>
      <c r="G185" s="101">
        <v>0</v>
      </c>
      <c r="H185" s="99">
        <v>0</v>
      </c>
      <c r="I185" s="46">
        <f t="shared" si="16"/>
        <v>4</v>
      </c>
      <c r="J185" s="91">
        <v>1</v>
      </c>
      <c r="K185" s="20">
        <v>120</v>
      </c>
      <c r="L185" s="72">
        <f t="shared" si="17"/>
        <v>120</v>
      </c>
      <c r="M185" s="17" t="s">
        <v>16</v>
      </c>
      <c r="N185" s="18">
        <v>0</v>
      </c>
      <c r="O185" s="23">
        <f t="shared" si="18"/>
        <v>120</v>
      </c>
      <c r="P185" s="19"/>
      <c r="Q185" s="43">
        <f t="shared" si="19"/>
        <v>0</v>
      </c>
    </row>
    <row r="186" spans="1:17" ht="24.6" x14ac:dyDescent="0.65">
      <c r="A186" s="10">
        <v>182</v>
      </c>
      <c r="B186" s="10"/>
      <c r="C186" s="19" t="s">
        <v>109</v>
      </c>
      <c r="D186" s="71">
        <f>+'10'!I186</f>
        <v>0</v>
      </c>
      <c r="E186" s="90">
        <v>0</v>
      </c>
      <c r="F186" s="46">
        <f t="shared" si="20"/>
        <v>0</v>
      </c>
      <c r="G186" s="101">
        <v>0</v>
      </c>
      <c r="H186" s="99">
        <v>0</v>
      </c>
      <c r="I186" s="46">
        <f t="shared" si="16"/>
        <v>0</v>
      </c>
      <c r="J186" s="91"/>
      <c r="K186" s="20">
        <v>50</v>
      </c>
      <c r="L186" s="72">
        <f t="shared" si="17"/>
        <v>0</v>
      </c>
      <c r="M186" s="17" t="s">
        <v>16</v>
      </c>
      <c r="N186" s="18">
        <v>0</v>
      </c>
      <c r="O186" s="23">
        <f t="shared" si="18"/>
        <v>0</v>
      </c>
      <c r="P186" s="19"/>
      <c r="Q186" s="43">
        <f t="shared" si="19"/>
        <v>0</v>
      </c>
    </row>
    <row r="187" spans="1:17" ht="24.6" x14ac:dyDescent="0.65">
      <c r="A187" s="10">
        <v>183</v>
      </c>
      <c r="B187" s="10"/>
      <c r="C187" s="19" t="s">
        <v>110</v>
      </c>
      <c r="D187" s="71">
        <f>+'10'!I187</f>
        <v>0</v>
      </c>
      <c r="E187" s="90">
        <v>0</v>
      </c>
      <c r="F187" s="46">
        <f t="shared" si="20"/>
        <v>0</v>
      </c>
      <c r="G187" s="101">
        <v>0</v>
      </c>
      <c r="H187" s="99">
        <v>0</v>
      </c>
      <c r="I187" s="46">
        <f t="shared" si="16"/>
        <v>0</v>
      </c>
      <c r="J187" s="91"/>
      <c r="K187" s="20">
        <v>50</v>
      </c>
      <c r="L187" s="72">
        <f t="shared" si="17"/>
        <v>0</v>
      </c>
      <c r="M187" s="17" t="s">
        <v>16</v>
      </c>
      <c r="N187" s="18">
        <v>0</v>
      </c>
      <c r="O187" s="23">
        <f t="shared" si="18"/>
        <v>0</v>
      </c>
      <c r="P187" s="19"/>
      <c r="Q187" s="43">
        <f t="shared" si="19"/>
        <v>0</v>
      </c>
    </row>
    <row r="188" spans="1:17" ht="24.6" x14ac:dyDescent="0.65">
      <c r="A188" s="10">
        <v>184</v>
      </c>
      <c r="B188" s="10"/>
      <c r="C188" s="19" t="s">
        <v>162</v>
      </c>
      <c r="D188" s="71">
        <f>+'10'!I188</f>
        <v>0</v>
      </c>
      <c r="E188" s="90">
        <v>0</v>
      </c>
      <c r="F188" s="46">
        <f t="shared" si="20"/>
        <v>0</v>
      </c>
      <c r="G188" s="101">
        <v>0</v>
      </c>
      <c r="H188" s="99">
        <v>0</v>
      </c>
      <c r="I188" s="46">
        <f t="shared" si="16"/>
        <v>0</v>
      </c>
      <c r="J188" s="91"/>
      <c r="K188" s="20">
        <v>120</v>
      </c>
      <c r="L188" s="72">
        <f t="shared" si="17"/>
        <v>0</v>
      </c>
      <c r="M188" s="17" t="s">
        <v>16</v>
      </c>
      <c r="N188" s="18">
        <v>0</v>
      </c>
      <c r="O188" s="23">
        <f t="shared" si="18"/>
        <v>0</v>
      </c>
      <c r="P188" s="19"/>
      <c r="Q188" s="43">
        <f t="shared" si="19"/>
        <v>0</v>
      </c>
    </row>
    <row r="189" spans="1:17" ht="24.6" x14ac:dyDescent="0.65">
      <c r="A189" s="10">
        <v>185</v>
      </c>
      <c r="B189" s="10"/>
      <c r="C189" s="19" t="s">
        <v>163</v>
      </c>
      <c r="D189" s="71">
        <f>+'10'!I189</f>
        <v>0</v>
      </c>
      <c r="E189" s="90">
        <v>0</v>
      </c>
      <c r="F189" s="46">
        <f t="shared" si="20"/>
        <v>0</v>
      </c>
      <c r="G189" s="101">
        <v>0</v>
      </c>
      <c r="H189" s="99">
        <v>0</v>
      </c>
      <c r="I189" s="46">
        <f t="shared" si="16"/>
        <v>0</v>
      </c>
      <c r="J189" s="91"/>
      <c r="K189" s="20">
        <v>120</v>
      </c>
      <c r="L189" s="72">
        <f t="shared" si="17"/>
        <v>0</v>
      </c>
      <c r="M189" s="17" t="s">
        <v>16</v>
      </c>
      <c r="N189" s="18">
        <v>0</v>
      </c>
      <c r="O189" s="23">
        <f t="shared" si="18"/>
        <v>0</v>
      </c>
      <c r="P189" s="19"/>
      <c r="Q189" s="43">
        <f t="shared" si="19"/>
        <v>0</v>
      </c>
    </row>
    <row r="190" spans="1:17" ht="24.6" x14ac:dyDescent="0.65">
      <c r="A190" s="10">
        <v>186</v>
      </c>
      <c r="B190" s="10"/>
      <c r="C190" s="19" t="s">
        <v>154</v>
      </c>
      <c r="D190" s="71">
        <f>+'10'!I190</f>
        <v>0</v>
      </c>
      <c r="E190" s="90">
        <v>0</v>
      </c>
      <c r="F190" s="46">
        <f t="shared" si="20"/>
        <v>0</v>
      </c>
      <c r="G190" s="101">
        <v>0</v>
      </c>
      <c r="H190" s="99">
        <v>0</v>
      </c>
      <c r="I190" s="46">
        <f t="shared" si="16"/>
        <v>0</v>
      </c>
      <c r="J190" s="91"/>
      <c r="K190" s="20">
        <v>120</v>
      </c>
      <c r="L190" s="72">
        <f t="shared" si="17"/>
        <v>0</v>
      </c>
      <c r="M190" s="17" t="s">
        <v>16</v>
      </c>
      <c r="N190" s="18">
        <v>0</v>
      </c>
      <c r="O190" s="23">
        <f t="shared" si="18"/>
        <v>0</v>
      </c>
      <c r="P190" s="19"/>
      <c r="Q190" s="43">
        <f t="shared" si="19"/>
        <v>0</v>
      </c>
    </row>
    <row r="191" spans="1:17" ht="24.6" x14ac:dyDescent="0.65">
      <c r="A191" s="10">
        <v>187</v>
      </c>
      <c r="B191" s="10"/>
      <c r="C191" s="19" t="s">
        <v>155</v>
      </c>
      <c r="D191" s="71">
        <f>+'10'!I191</f>
        <v>0</v>
      </c>
      <c r="E191" s="90">
        <v>0</v>
      </c>
      <c r="F191" s="46">
        <f t="shared" si="20"/>
        <v>0</v>
      </c>
      <c r="G191" s="101">
        <v>0</v>
      </c>
      <c r="H191" s="99">
        <v>0</v>
      </c>
      <c r="I191" s="46">
        <f t="shared" si="16"/>
        <v>0</v>
      </c>
      <c r="J191" s="91"/>
      <c r="K191" s="20">
        <v>120</v>
      </c>
      <c r="L191" s="72">
        <f t="shared" si="17"/>
        <v>0</v>
      </c>
      <c r="M191" s="17" t="s">
        <v>16</v>
      </c>
      <c r="N191" s="18">
        <v>0</v>
      </c>
      <c r="O191" s="23">
        <f t="shared" si="18"/>
        <v>0</v>
      </c>
      <c r="P191" s="19"/>
      <c r="Q191" s="43">
        <f t="shared" si="19"/>
        <v>0</v>
      </c>
    </row>
    <row r="192" spans="1:17" ht="24.6" x14ac:dyDescent="0.65">
      <c r="A192" s="10">
        <v>188</v>
      </c>
      <c r="B192" s="10"/>
      <c r="C192" s="19" t="s">
        <v>164</v>
      </c>
      <c r="D192" s="71">
        <f>+'10'!I192</f>
        <v>0</v>
      </c>
      <c r="E192" s="90">
        <v>0</v>
      </c>
      <c r="F192" s="46">
        <f t="shared" si="20"/>
        <v>0</v>
      </c>
      <c r="G192" s="101">
        <v>0</v>
      </c>
      <c r="H192" s="99">
        <v>0</v>
      </c>
      <c r="I192" s="46">
        <f t="shared" si="16"/>
        <v>0</v>
      </c>
      <c r="J192" s="91"/>
      <c r="K192" s="20">
        <v>120</v>
      </c>
      <c r="L192" s="72">
        <f t="shared" si="17"/>
        <v>0</v>
      </c>
      <c r="M192" s="17" t="s">
        <v>16</v>
      </c>
      <c r="N192" s="18">
        <v>0</v>
      </c>
      <c r="O192" s="23">
        <f t="shared" si="18"/>
        <v>0</v>
      </c>
      <c r="P192" s="19"/>
      <c r="Q192" s="43">
        <f t="shared" si="19"/>
        <v>0</v>
      </c>
    </row>
    <row r="193" spans="1:30" ht="24.6" x14ac:dyDescent="0.65">
      <c r="A193" s="10">
        <v>189</v>
      </c>
      <c r="B193" s="10"/>
      <c r="C193" s="19" t="s">
        <v>165</v>
      </c>
      <c r="D193" s="71">
        <f>+'10'!I193</f>
        <v>0</v>
      </c>
      <c r="E193" s="90">
        <v>0</v>
      </c>
      <c r="F193" s="46">
        <f t="shared" si="20"/>
        <v>0</v>
      </c>
      <c r="G193" s="101">
        <v>0</v>
      </c>
      <c r="H193" s="99">
        <v>0</v>
      </c>
      <c r="I193" s="46">
        <f t="shared" si="16"/>
        <v>0</v>
      </c>
      <c r="J193" s="91"/>
      <c r="K193" s="20">
        <v>120</v>
      </c>
      <c r="L193" s="72">
        <f t="shared" si="17"/>
        <v>0</v>
      </c>
      <c r="M193" s="17" t="s">
        <v>16</v>
      </c>
      <c r="N193" s="18">
        <v>0</v>
      </c>
      <c r="O193" s="23">
        <f t="shared" si="18"/>
        <v>0</v>
      </c>
      <c r="P193" s="19"/>
      <c r="Q193" s="43">
        <f t="shared" si="19"/>
        <v>0</v>
      </c>
    </row>
    <row r="194" spans="1:30" ht="24.6" x14ac:dyDescent="0.65">
      <c r="A194" s="10">
        <v>190</v>
      </c>
      <c r="B194" s="10" t="s">
        <v>495</v>
      </c>
      <c r="C194" s="19" t="s">
        <v>247</v>
      </c>
      <c r="D194" s="71">
        <f>+'10'!I194</f>
        <v>4</v>
      </c>
      <c r="E194" s="90">
        <v>0</v>
      </c>
      <c r="F194" s="46">
        <f t="shared" si="20"/>
        <v>4</v>
      </c>
      <c r="G194" s="101">
        <v>0</v>
      </c>
      <c r="H194" s="99">
        <v>0</v>
      </c>
      <c r="I194" s="46">
        <f t="shared" si="16"/>
        <v>4</v>
      </c>
      <c r="J194" s="91"/>
      <c r="K194" s="20">
        <v>150</v>
      </c>
      <c r="L194" s="72">
        <f t="shared" si="17"/>
        <v>0</v>
      </c>
      <c r="M194" s="17" t="s">
        <v>16</v>
      </c>
      <c r="N194" s="18">
        <v>0</v>
      </c>
      <c r="O194" s="23">
        <f t="shared" si="18"/>
        <v>0</v>
      </c>
      <c r="P194" s="19"/>
      <c r="Q194" s="43">
        <f t="shared" si="19"/>
        <v>0</v>
      </c>
    </row>
    <row r="195" spans="1:30" ht="24.6" x14ac:dyDescent="0.65">
      <c r="A195" s="10">
        <v>191</v>
      </c>
      <c r="B195" s="10"/>
      <c r="C195" s="19" t="s">
        <v>248</v>
      </c>
      <c r="D195" s="71">
        <f>+'10'!I195</f>
        <v>5</v>
      </c>
      <c r="E195" s="90">
        <v>0</v>
      </c>
      <c r="F195" s="46">
        <f t="shared" si="20"/>
        <v>5</v>
      </c>
      <c r="G195" s="101">
        <v>0</v>
      </c>
      <c r="H195" s="99">
        <v>0</v>
      </c>
      <c r="I195" s="46">
        <f t="shared" si="16"/>
        <v>4</v>
      </c>
      <c r="J195" s="91">
        <v>1</v>
      </c>
      <c r="K195" s="20">
        <v>150</v>
      </c>
      <c r="L195" s="72">
        <f t="shared" si="17"/>
        <v>150</v>
      </c>
      <c r="M195" s="17" t="s">
        <v>16</v>
      </c>
      <c r="N195" s="18">
        <v>0</v>
      </c>
      <c r="O195" s="23">
        <f t="shared" si="18"/>
        <v>150</v>
      </c>
      <c r="P195" s="19"/>
      <c r="Q195" s="43">
        <f t="shared" si="19"/>
        <v>0</v>
      </c>
    </row>
    <row r="196" spans="1:30" ht="24.6" x14ac:dyDescent="0.65">
      <c r="A196" s="10">
        <v>192</v>
      </c>
      <c r="B196" s="10"/>
      <c r="C196" s="19" t="s">
        <v>249</v>
      </c>
      <c r="D196" s="71">
        <f>+'10'!I196</f>
        <v>3</v>
      </c>
      <c r="E196" s="90">
        <v>0</v>
      </c>
      <c r="F196" s="46">
        <f t="shared" si="20"/>
        <v>3</v>
      </c>
      <c r="G196" s="101">
        <v>0</v>
      </c>
      <c r="H196" s="99">
        <v>0</v>
      </c>
      <c r="I196" s="46">
        <f t="shared" si="16"/>
        <v>3</v>
      </c>
      <c r="J196" s="91"/>
      <c r="K196" s="20">
        <v>150</v>
      </c>
      <c r="L196" s="72">
        <f t="shared" si="17"/>
        <v>0</v>
      </c>
      <c r="M196" s="17" t="s">
        <v>16</v>
      </c>
      <c r="N196" s="18">
        <v>0</v>
      </c>
      <c r="O196" s="23">
        <f t="shared" si="18"/>
        <v>0</v>
      </c>
      <c r="P196" s="19"/>
      <c r="Q196" s="43">
        <f t="shared" si="19"/>
        <v>0</v>
      </c>
    </row>
    <row r="197" spans="1:30" ht="24.6" x14ac:dyDescent="0.65">
      <c r="A197" s="10">
        <v>193</v>
      </c>
      <c r="B197" s="10"/>
      <c r="C197" s="19" t="s">
        <v>250</v>
      </c>
      <c r="D197" s="71">
        <f>+'10'!I197</f>
        <v>5</v>
      </c>
      <c r="E197" s="90">
        <v>0</v>
      </c>
      <c r="F197" s="46">
        <f t="shared" si="20"/>
        <v>5</v>
      </c>
      <c r="G197" s="101">
        <v>0</v>
      </c>
      <c r="H197" s="99">
        <v>0</v>
      </c>
      <c r="I197" s="46">
        <f t="shared" si="16"/>
        <v>5</v>
      </c>
      <c r="J197" s="91"/>
      <c r="K197" s="20">
        <v>150</v>
      </c>
      <c r="L197" s="72">
        <f t="shared" si="17"/>
        <v>0</v>
      </c>
      <c r="M197" s="17" t="s">
        <v>16</v>
      </c>
      <c r="N197" s="18">
        <v>0</v>
      </c>
      <c r="O197" s="23">
        <f t="shared" si="18"/>
        <v>0</v>
      </c>
      <c r="P197" s="19"/>
      <c r="Q197" s="43">
        <f t="shared" si="19"/>
        <v>0</v>
      </c>
    </row>
    <row r="198" spans="1:30" ht="24.6" x14ac:dyDescent="0.65">
      <c r="A198" s="10">
        <v>194</v>
      </c>
      <c r="B198" s="10"/>
      <c r="C198" s="19" t="s">
        <v>166</v>
      </c>
      <c r="D198" s="71">
        <f>+'10'!I198</f>
        <v>0</v>
      </c>
      <c r="E198" s="90">
        <v>0</v>
      </c>
      <c r="F198" s="46">
        <f t="shared" si="20"/>
        <v>0</v>
      </c>
      <c r="G198" s="101">
        <v>0</v>
      </c>
      <c r="H198" s="99">
        <v>0</v>
      </c>
      <c r="I198" s="46">
        <f t="shared" si="16"/>
        <v>0</v>
      </c>
      <c r="J198" s="91"/>
      <c r="K198" s="20">
        <v>185</v>
      </c>
      <c r="L198" s="72">
        <f t="shared" si="17"/>
        <v>0</v>
      </c>
      <c r="M198" s="17" t="s">
        <v>16</v>
      </c>
      <c r="N198" s="18">
        <v>0</v>
      </c>
      <c r="O198" s="23">
        <f t="shared" si="18"/>
        <v>0</v>
      </c>
      <c r="P198" s="19"/>
      <c r="Q198" s="43">
        <f t="shared" si="19"/>
        <v>0</v>
      </c>
    </row>
    <row r="199" spans="1:30" ht="24.6" x14ac:dyDescent="0.65">
      <c r="A199" s="10">
        <v>195</v>
      </c>
      <c r="B199" s="10"/>
      <c r="C199" s="19" t="s">
        <v>167</v>
      </c>
      <c r="D199" s="71">
        <f>+'10'!I199</f>
        <v>0</v>
      </c>
      <c r="E199" s="90">
        <v>0</v>
      </c>
      <c r="F199" s="46">
        <f t="shared" si="20"/>
        <v>0</v>
      </c>
      <c r="G199" s="101">
        <v>0</v>
      </c>
      <c r="H199" s="99">
        <v>0</v>
      </c>
      <c r="I199" s="46">
        <f t="shared" si="16"/>
        <v>0</v>
      </c>
      <c r="J199" s="91"/>
      <c r="K199" s="20">
        <v>185</v>
      </c>
      <c r="L199" s="72">
        <f t="shared" si="17"/>
        <v>0</v>
      </c>
      <c r="M199" s="17" t="s">
        <v>16</v>
      </c>
      <c r="N199" s="18">
        <v>0</v>
      </c>
      <c r="O199" s="23">
        <f t="shared" si="18"/>
        <v>0</v>
      </c>
      <c r="P199" s="19"/>
      <c r="Q199" s="43">
        <f t="shared" si="19"/>
        <v>0</v>
      </c>
    </row>
    <row r="200" spans="1:30" ht="24.6" x14ac:dyDescent="0.65">
      <c r="A200" s="10">
        <v>196</v>
      </c>
      <c r="B200" s="10"/>
      <c r="C200" s="19" t="s">
        <v>168</v>
      </c>
      <c r="D200" s="71">
        <f>+'10'!I200</f>
        <v>0</v>
      </c>
      <c r="E200" s="90">
        <v>0</v>
      </c>
      <c r="F200" s="46">
        <f t="shared" si="20"/>
        <v>0</v>
      </c>
      <c r="G200" s="101">
        <v>0</v>
      </c>
      <c r="H200" s="99">
        <v>0</v>
      </c>
      <c r="I200" s="46">
        <f t="shared" si="16"/>
        <v>0</v>
      </c>
      <c r="J200" s="91"/>
      <c r="K200" s="20">
        <v>185</v>
      </c>
      <c r="L200" s="72">
        <f t="shared" si="17"/>
        <v>0</v>
      </c>
      <c r="M200" s="17" t="s">
        <v>16</v>
      </c>
      <c r="N200" s="18">
        <v>0</v>
      </c>
      <c r="O200" s="23">
        <f t="shared" si="18"/>
        <v>0</v>
      </c>
      <c r="P200" s="19"/>
      <c r="Q200" s="43">
        <f t="shared" si="19"/>
        <v>0</v>
      </c>
    </row>
    <row r="201" spans="1:30" ht="24.6" x14ac:dyDescent="0.65">
      <c r="A201" s="10">
        <v>197</v>
      </c>
      <c r="B201" s="10"/>
      <c r="C201" s="19" t="s">
        <v>169</v>
      </c>
      <c r="D201" s="71">
        <f>+'10'!I201</f>
        <v>0</v>
      </c>
      <c r="E201" s="90">
        <v>0</v>
      </c>
      <c r="F201" s="46">
        <f t="shared" si="20"/>
        <v>0</v>
      </c>
      <c r="G201" s="101">
        <v>0</v>
      </c>
      <c r="H201" s="99">
        <v>0</v>
      </c>
      <c r="I201" s="46">
        <f t="shared" ref="I201:I263" si="21">+F201-G201-J201-H201</f>
        <v>0</v>
      </c>
      <c r="J201" s="91"/>
      <c r="K201" s="20">
        <v>185</v>
      </c>
      <c r="L201" s="72">
        <f t="shared" si="17"/>
        <v>0</v>
      </c>
      <c r="M201" s="17" t="s">
        <v>16</v>
      </c>
      <c r="N201" s="18">
        <v>0</v>
      </c>
      <c r="O201" s="23">
        <f t="shared" si="18"/>
        <v>0</v>
      </c>
      <c r="P201" s="19"/>
      <c r="Q201" s="43">
        <f t="shared" si="19"/>
        <v>0</v>
      </c>
      <c r="AD201" s="29"/>
    </row>
    <row r="202" spans="1:30" ht="24.6" x14ac:dyDescent="0.65">
      <c r="A202" s="10">
        <v>198</v>
      </c>
      <c r="B202" s="10"/>
      <c r="C202" s="19" t="s">
        <v>168</v>
      </c>
      <c r="D202" s="71">
        <f>+'10'!I202</f>
        <v>0</v>
      </c>
      <c r="E202" s="90">
        <v>0</v>
      </c>
      <c r="F202" s="46">
        <f t="shared" si="20"/>
        <v>0</v>
      </c>
      <c r="G202" s="101">
        <v>0</v>
      </c>
      <c r="H202" s="99">
        <v>0</v>
      </c>
      <c r="I202" s="46">
        <f t="shared" si="21"/>
        <v>0</v>
      </c>
      <c r="J202" s="91"/>
      <c r="K202" s="20">
        <v>185</v>
      </c>
      <c r="L202" s="72">
        <f t="shared" ref="L202:L263" si="22">+K202*J202</f>
        <v>0</v>
      </c>
      <c r="M202" s="17" t="s">
        <v>16</v>
      </c>
      <c r="N202" s="18">
        <v>0</v>
      </c>
      <c r="O202" s="23">
        <f t="shared" ref="O202:O263" si="23">SUM(L202-N202)</f>
        <v>0</v>
      </c>
      <c r="P202" s="19"/>
      <c r="Q202" s="43">
        <f t="shared" ref="Q202:Q263" si="24">+L202*P202</f>
        <v>0</v>
      </c>
      <c r="AD202" s="29"/>
    </row>
    <row r="203" spans="1:30" ht="24.6" x14ac:dyDescent="0.65">
      <c r="A203" s="10">
        <v>199</v>
      </c>
      <c r="B203" s="10"/>
      <c r="C203" s="19" t="s">
        <v>169</v>
      </c>
      <c r="D203" s="71">
        <f>+'10'!I203</f>
        <v>0</v>
      </c>
      <c r="E203" s="90">
        <v>0</v>
      </c>
      <c r="F203" s="46">
        <f t="shared" si="20"/>
        <v>0</v>
      </c>
      <c r="G203" s="101">
        <v>0</v>
      </c>
      <c r="H203" s="99">
        <v>0</v>
      </c>
      <c r="I203" s="46">
        <f t="shared" si="21"/>
        <v>0</v>
      </c>
      <c r="J203" s="91"/>
      <c r="K203" s="20">
        <v>185</v>
      </c>
      <c r="L203" s="72">
        <f t="shared" si="22"/>
        <v>0</v>
      </c>
      <c r="M203" s="17" t="s">
        <v>16</v>
      </c>
      <c r="N203" s="18">
        <v>0</v>
      </c>
      <c r="O203" s="23">
        <f t="shared" si="23"/>
        <v>0</v>
      </c>
      <c r="P203" s="19"/>
      <c r="Q203" s="43">
        <f t="shared" si="24"/>
        <v>0</v>
      </c>
    </row>
    <row r="204" spans="1:30" ht="24.6" x14ac:dyDescent="0.65">
      <c r="A204" s="10">
        <v>200</v>
      </c>
      <c r="B204" s="10"/>
      <c r="C204" s="19" t="s">
        <v>170</v>
      </c>
      <c r="D204" s="71">
        <f>+'10'!I204</f>
        <v>0</v>
      </c>
      <c r="E204" s="90">
        <v>0</v>
      </c>
      <c r="F204" s="46">
        <f t="shared" si="20"/>
        <v>0</v>
      </c>
      <c r="G204" s="101">
        <v>0</v>
      </c>
      <c r="H204" s="99">
        <v>0</v>
      </c>
      <c r="I204" s="46">
        <f t="shared" si="21"/>
        <v>0</v>
      </c>
      <c r="J204" s="91"/>
      <c r="K204" s="20">
        <v>135</v>
      </c>
      <c r="L204" s="72">
        <f t="shared" si="22"/>
        <v>0</v>
      </c>
      <c r="M204" s="17" t="s">
        <v>16</v>
      </c>
      <c r="N204" s="18">
        <v>0</v>
      </c>
      <c r="O204" s="23">
        <f t="shared" si="23"/>
        <v>0</v>
      </c>
      <c r="P204" s="19"/>
      <c r="Q204" s="43">
        <f t="shared" si="24"/>
        <v>0</v>
      </c>
    </row>
    <row r="205" spans="1:30" ht="24.6" x14ac:dyDescent="0.65">
      <c r="A205" s="10">
        <v>201</v>
      </c>
      <c r="B205" s="10"/>
      <c r="C205" s="19" t="s">
        <v>115</v>
      </c>
      <c r="D205" s="71">
        <f>+'10'!I205</f>
        <v>0</v>
      </c>
      <c r="E205" s="90">
        <v>0</v>
      </c>
      <c r="F205" s="46">
        <f t="shared" si="20"/>
        <v>0</v>
      </c>
      <c r="G205" s="101">
        <v>0</v>
      </c>
      <c r="H205" s="99">
        <v>0</v>
      </c>
      <c r="I205" s="46">
        <f t="shared" si="21"/>
        <v>0</v>
      </c>
      <c r="J205" s="91"/>
      <c r="K205" s="20">
        <v>100</v>
      </c>
      <c r="L205" s="72">
        <f t="shared" si="22"/>
        <v>0</v>
      </c>
      <c r="M205" s="17" t="s">
        <v>16</v>
      </c>
      <c r="N205" s="18">
        <v>0</v>
      </c>
      <c r="O205" s="23">
        <f t="shared" si="23"/>
        <v>0</v>
      </c>
      <c r="P205" s="19"/>
      <c r="Q205" s="43">
        <f t="shared" si="24"/>
        <v>0</v>
      </c>
    </row>
    <row r="206" spans="1:30" ht="24.6" x14ac:dyDescent="0.65">
      <c r="A206" s="10">
        <v>202</v>
      </c>
      <c r="B206" s="10" t="s">
        <v>551</v>
      </c>
      <c r="C206" s="19" t="s">
        <v>171</v>
      </c>
      <c r="D206" s="71">
        <f>+'10'!I206</f>
        <v>0</v>
      </c>
      <c r="E206" s="90">
        <v>0</v>
      </c>
      <c r="F206" s="46">
        <f t="shared" si="20"/>
        <v>0</v>
      </c>
      <c r="G206" s="101">
        <v>0</v>
      </c>
      <c r="H206" s="99">
        <v>0</v>
      </c>
      <c r="I206" s="46">
        <f t="shared" si="21"/>
        <v>0</v>
      </c>
      <c r="J206" s="91"/>
      <c r="K206" s="20">
        <v>90</v>
      </c>
      <c r="L206" s="72">
        <f t="shared" si="22"/>
        <v>0</v>
      </c>
      <c r="M206" s="17" t="s">
        <v>16</v>
      </c>
      <c r="N206" s="18">
        <v>0</v>
      </c>
      <c r="O206" s="23">
        <f t="shared" si="23"/>
        <v>0</v>
      </c>
      <c r="P206" s="19"/>
      <c r="Q206" s="43">
        <f t="shared" si="24"/>
        <v>0</v>
      </c>
    </row>
    <row r="207" spans="1:30" ht="24.6" x14ac:dyDescent="0.65">
      <c r="A207" s="10">
        <v>203</v>
      </c>
      <c r="B207" s="10" t="s">
        <v>548</v>
      </c>
      <c r="C207" s="19" t="s">
        <v>172</v>
      </c>
      <c r="D207" s="71">
        <f>+'10'!I207</f>
        <v>0</v>
      </c>
      <c r="E207" s="90">
        <v>0</v>
      </c>
      <c r="F207" s="46">
        <f t="shared" si="20"/>
        <v>0</v>
      </c>
      <c r="G207" s="101">
        <v>0</v>
      </c>
      <c r="H207" s="99">
        <v>0</v>
      </c>
      <c r="I207" s="46">
        <f t="shared" si="21"/>
        <v>0</v>
      </c>
      <c r="J207" s="91"/>
      <c r="K207" s="20">
        <v>90</v>
      </c>
      <c r="L207" s="72">
        <f t="shared" si="22"/>
        <v>0</v>
      </c>
      <c r="M207" s="17" t="s">
        <v>16</v>
      </c>
      <c r="N207" s="18">
        <v>0</v>
      </c>
      <c r="O207" s="23">
        <f t="shared" si="23"/>
        <v>0</v>
      </c>
      <c r="P207" s="19"/>
      <c r="Q207" s="43">
        <f t="shared" si="24"/>
        <v>0</v>
      </c>
    </row>
    <row r="208" spans="1:30" ht="24.6" x14ac:dyDescent="0.65">
      <c r="A208" s="10">
        <v>204</v>
      </c>
      <c r="B208" s="10" t="s">
        <v>549</v>
      </c>
      <c r="C208" s="19" t="s">
        <v>173</v>
      </c>
      <c r="D208" s="71">
        <f>+'10'!I208</f>
        <v>0</v>
      </c>
      <c r="E208" s="90">
        <v>0</v>
      </c>
      <c r="F208" s="46">
        <f t="shared" si="20"/>
        <v>0</v>
      </c>
      <c r="G208" s="101">
        <v>0</v>
      </c>
      <c r="H208" s="99">
        <v>0</v>
      </c>
      <c r="I208" s="46">
        <f t="shared" si="21"/>
        <v>0</v>
      </c>
      <c r="J208" s="91"/>
      <c r="K208" s="20">
        <v>90</v>
      </c>
      <c r="L208" s="72">
        <f t="shared" si="22"/>
        <v>0</v>
      </c>
      <c r="M208" s="17" t="s">
        <v>16</v>
      </c>
      <c r="N208" s="18">
        <v>0</v>
      </c>
      <c r="O208" s="23">
        <f t="shared" si="23"/>
        <v>0</v>
      </c>
      <c r="P208" s="19"/>
      <c r="Q208" s="43">
        <f t="shared" si="24"/>
        <v>0</v>
      </c>
    </row>
    <row r="209" spans="1:17" ht="24.6" x14ac:dyDescent="0.65">
      <c r="A209" s="10">
        <v>205</v>
      </c>
      <c r="B209" s="10" t="s">
        <v>550</v>
      </c>
      <c r="C209" s="19" t="s">
        <v>174</v>
      </c>
      <c r="D209" s="71">
        <f>+'10'!I209</f>
        <v>0</v>
      </c>
      <c r="E209" s="90">
        <v>0</v>
      </c>
      <c r="F209" s="46">
        <f t="shared" si="20"/>
        <v>0</v>
      </c>
      <c r="G209" s="101">
        <v>0</v>
      </c>
      <c r="H209" s="99">
        <v>0</v>
      </c>
      <c r="I209" s="46">
        <f t="shared" si="21"/>
        <v>0</v>
      </c>
      <c r="J209" s="91"/>
      <c r="K209" s="20">
        <v>90</v>
      </c>
      <c r="L209" s="72">
        <f t="shared" si="22"/>
        <v>0</v>
      </c>
      <c r="M209" s="17" t="s">
        <v>16</v>
      </c>
      <c r="N209" s="18">
        <v>0</v>
      </c>
      <c r="O209" s="23">
        <f t="shared" si="23"/>
        <v>0</v>
      </c>
      <c r="P209" s="19"/>
      <c r="Q209" s="43">
        <f t="shared" si="24"/>
        <v>0</v>
      </c>
    </row>
    <row r="210" spans="1:17" ht="24.6" x14ac:dyDescent="0.65">
      <c r="A210" s="10">
        <v>206</v>
      </c>
      <c r="B210" s="10"/>
      <c r="C210" s="19" t="s">
        <v>368</v>
      </c>
      <c r="D210" s="71">
        <f>+'10'!I210</f>
        <v>0</v>
      </c>
      <c r="E210" s="90">
        <v>0</v>
      </c>
      <c r="F210" s="46">
        <f t="shared" si="20"/>
        <v>0</v>
      </c>
      <c r="G210" s="101">
        <v>0</v>
      </c>
      <c r="H210" s="99">
        <v>0</v>
      </c>
      <c r="I210" s="46">
        <f t="shared" si="21"/>
        <v>0</v>
      </c>
      <c r="J210" s="91"/>
      <c r="K210" s="20">
        <v>50</v>
      </c>
      <c r="L210" s="72">
        <f t="shared" si="22"/>
        <v>0</v>
      </c>
      <c r="M210" s="17" t="s">
        <v>16</v>
      </c>
      <c r="N210" s="18">
        <v>0</v>
      </c>
      <c r="O210" s="23">
        <f t="shared" si="23"/>
        <v>0</v>
      </c>
      <c r="P210" s="19"/>
      <c r="Q210" s="43">
        <f t="shared" si="24"/>
        <v>0</v>
      </c>
    </row>
    <row r="211" spans="1:17" ht="24.6" x14ac:dyDescent="0.65">
      <c r="A211" s="10">
        <v>207</v>
      </c>
      <c r="B211" s="10"/>
      <c r="C211" s="19" t="s">
        <v>179</v>
      </c>
      <c r="D211" s="71">
        <f>+'10'!I211</f>
        <v>0</v>
      </c>
      <c r="E211" s="90">
        <v>0</v>
      </c>
      <c r="F211" s="46">
        <f t="shared" si="20"/>
        <v>0</v>
      </c>
      <c r="G211" s="101">
        <v>0</v>
      </c>
      <c r="H211" s="99">
        <v>0</v>
      </c>
      <c r="I211" s="46">
        <f t="shared" si="21"/>
        <v>0</v>
      </c>
      <c r="J211" s="91"/>
      <c r="K211" s="20">
        <v>50</v>
      </c>
      <c r="L211" s="72">
        <f t="shared" si="22"/>
        <v>0</v>
      </c>
      <c r="M211" s="17" t="s">
        <v>16</v>
      </c>
      <c r="N211" s="18">
        <v>0</v>
      </c>
      <c r="O211" s="23">
        <f t="shared" si="23"/>
        <v>0</v>
      </c>
      <c r="P211" s="19"/>
      <c r="Q211" s="43">
        <f t="shared" si="24"/>
        <v>0</v>
      </c>
    </row>
    <row r="212" spans="1:17" ht="24.6" x14ac:dyDescent="0.65">
      <c r="A212" s="10">
        <v>208</v>
      </c>
      <c r="B212" s="10"/>
      <c r="C212" s="19" t="s">
        <v>180</v>
      </c>
      <c r="D212" s="71">
        <f>+'10'!I212</f>
        <v>11</v>
      </c>
      <c r="E212" s="90">
        <v>0</v>
      </c>
      <c r="F212" s="46">
        <f t="shared" ref="F212:F271" si="25">D212+E212</f>
        <v>11</v>
      </c>
      <c r="G212" s="101">
        <v>0</v>
      </c>
      <c r="H212" s="99">
        <v>0</v>
      </c>
      <c r="I212" s="46">
        <f t="shared" si="21"/>
        <v>11</v>
      </c>
      <c r="J212" s="91"/>
      <c r="K212" s="20">
        <v>55</v>
      </c>
      <c r="L212" s="72">
        <f t="shared" si="22"/>
        <v>0</v>
      </c>
      <c r="M212" s="17" t="s">
        <v>16</v>
      </c>
      <c r="N212" s="18">
        <v>0</v>
      </c>
      <c r="O212" s="23">
        <f t="shared" si="23"/>
        <v>0</v>
      </c>
      <c r="P212" s="19"/>
      <c r="Q212" s="43">
        <f t="shared" si="24"/>
        <v>0</v>
      </c>
    </row>
    <row r="213" spans="1:17" ht="24.6" x14ac:dyDescent="0.65">
      <c r="A213" s="10">
        <v>209</v>
      </c>
      <c r="B213" s="10"/>
      <c r="C213" s="19" t="s">
        <v>181</v>
      </c>
      <c r="D213" s="71">
        <f>+'10'!I213</f>
        <v>7</v>
      </c>
      <c r="E213" s="90">
        <v>0</v>
      </c>
      <c r="F213" s="46">
        <f t="shared" si="25"/>
        <v>7</v>
      </c>
      <c r="G213" s="101">
        <v>0</v>
      </c>
      <c r="H213" s="99">
        <v>0</v>
      </c>
      <c r="I213" s="46">
        <f t="shared" si="21"/>
        <v>7</v>
      </c>
      <c r="J213" s="91"/>
      <c r="K213" s="20">
        <v>85</v>
      </c>
      <c r="L213" s="72">
        <f t="shared" si="22"/>
        <v>0</v>
      </c>
      <c r="M213" s="17" t="s">
        <v>16</v>
      </c>
      <c r="N213" s="18">
        <v>0</v>
      </c>
      <c r="O213" s="23">
        <f t="shared" si="23"/>
        <v>0</v>
      </c>
      <c r="P213" s="19"/>
      <c r="Q213" s="43">
        <f t="shared" si="24"/>
        <v>0</v>
      </c>
    </row>
    <row r="214" spans="1:17" ht="24.6" x14ac:dyDescent="0.65">
      <c r="A214" s="10">
        <v>210</v>
      </c>
      <c r="B214" s="10"/>
      <c r="C214" s="19" t="s">
        <v>299</v>
      </c>
      <c r="D214" s="71">
        <f>+'10'!I214</f>
        <v>0</v>
      </c>
      <c r="E214" s="90">
        <v>0</v>
      </c>
      <c r="F214" s="46">
        <f t="shared" si="25"/>
        <v>0</v>
      </c>
      <c r="G214" s="101">
        <v>0</v>
      </c>
      <c r="H214" s="99">
        <v>0</v>
      </c>
      <c r="I214" s="46">
        <f t="shared" si="21"/>
        <v>0</v>
      </c>
      <c r="J214" s="91"/>
      <c r="K214" s="20">
        <v>55</v>
      </c>
      <c r="L214" s="72">
        <f t="shared" si="22"/>
        <v>0</v>
      </c>
      <c r="M214" s="17" t="s">
        <v>16</v>
      </c>
      <c r="N214" s="18">
        <v>0</v>
      </c>
      <c r="O214" s="23">
        <f t="shared" si="23"/>
        <v>0</v>
      </c>
      <c r="P214" s="19"/>
      <c r="Q214" s="43">
        <f t="shared" si="24"/>
        <v>0</v>
      </c>
    </row>
    <row r="215" spans="1:17" ht="24.6" x14ac:dyDescent="0.65">
      <c r="A215" s="10">
        <v>211</v>
      </c>
      <c r="B215" s="10"/>
      <c r="C215" s="19" t="s">
        <v>300</v>
      </c>
      <c r="D215" s="71">
        <f>+'10'!I215</f>
        <v>0</v>
      </c>
      <c r="E215" s="90">
        <v>0</v>
      </c>
      <c r="F215" s="46">
        <f t="shared" si="25"/>
        <v>0</v>
      </c>
      <c r="G215" s="101">
        <v>0</v>
      </c>
      <c r="H215" s="99">
        <v>0</v>
      </c>
      <c r="I215" s="46">
        <f t="shared" si="21"/>
        <v>0</v>
      </c>
      <c r="J215" s="91"/>
      <c r="K215" s="20">
        <v>55</v>
      </c>
      <c r="L215" s="72">
        <f t="shared" si="22"/>
        <v>0</v>
      </c>
      <c r="M215" s="17" t="s">
        <v>16</v>
      </c>
      <c r="N215" s="18">
        <v>0</v>
      </c>
      <c r="O215" s="23">
        <f t="shared" si="23"/>
        <v>0</v>
      </c>
      <c r="P215" s="19"/>
      <c r="Q215" s="43">
        <f t="shared" si="24"/>
        <v>0</v>
      </c>
    </row>
    <row r="216" spans="1:17" ht="24.6" x14ac:dyDescent="0.65">
      <c r="A216" s="10">
        <v>212</v>
      </c>
      <c r="B216" s="10"/>
      <c r="C216" s="19" t="s">
        <v>301</v>
      </c>
      <c r="D216" s="71">
        <f>+'10'!I216</f>
        <v>0</v>
      </c>
      <c r="E216" s="90">
        <v>0</v>
      </c>
      <c r="F216" s="46">
        <f t="shared" si="25"/>
        <v>0</v>
      </c>
      <c r="G216" s="101">
        <v>0</v>
      </c>
      <c r="H216" s="99">
        <v>0</v>
      </c>
      <c r="I216" s="46">
        <f t="shared" si="21"/>
        <v>0</v>
      </c>
      <c r="J216" s="91"/>
      <c r="K216" s="20">
        <v>55</v>
      </c>
      <c r="L216" s="72">
        <f t="shared" si="22"/>
        <v>0</v>
      </c>
      <c r="M216" s="17" t="s">
        <v>16</v>
      </c>
      <c r="N216" s="18">
        <v>0</v>
      </c>
      <c r="O216" s="23">
        <f t="shared" si="23"/>
        <v>0</v>
      </c>
      <c r="P216" s="19"/>
      <c r="Q216" s="43">
        <f t="shared" si="24"/>
        <v>0</v>
      </c>
    </row>
    <row r="217" spans="1:17" ht="24.6" x14ac:dyDescent="0.65">
      <c r="A217" s="10">
        <v>213</v>
      </c>
      <c r="B217" s="10"/>
      <c r="C217" s="19" t="s">
        <v>302</v>
      </c>
      <c r="D217" s="71">
        <f>+'10'!I217</f>
        <v>0</v>
      </c>
      <c r="E217" s="90">
        <v>0</v>
      </c>
      <c r="F217" s="46">
        <f t="shared" si="25"/>
        <v>0</v>
      </c>
      <c r="G217" s="101">
        <v>0</v>
      </c>
      <c r="H217" s="99">
        <v>0</v>
      </c>
      <c r="I217" s="46">
        <f t="shared" si="21"/>
        <v>0</v>
      </c>
      <c r="J217" s="91"/>
      <c r="K217" s="20">
        <v>55</v>
      </c>
      <c r="L217" s="72">
        <f t="shared" si="22"/>
        <v>0</v>
      </c>
      <c r="M217" s="17" t="s">
        <v>16</v>
      </c>
      <c r="N217" s="18">
        <v>0</v>
      </c>
      <c r="O217" s="23">
        <f t="shared" si="23"/>
        <v>0</v>
      </c>
      <c r="P217" s="19"/>
      <c r="Q217" s="43">
        <f t="shared" si="24"/>
        <v>0</v>
      </c>
    </row>
    <row r="218" spans="1:17" ht="24.6" x14ac:dyDescent="0.65">
      <c r="A218" s="10">
        <v>214</v>
      </c>
      <c r="B218" s="10"/>
      <c r="C218" s="19" t="s">
        <v>373</v>
      </c>
      <c r="D218" s="71">
        <f>+'10'!I218</f>
        <v>0</v>
      </c>
      <c r="E218" s="90">
        <v>0</v>
      </c>
      <c r="F218" s="46">
        <f t="shared" si="25"/>
        <v>0</v>
      </c>
      <c r="G218" s="101">
        <v>0</v>
      </c>
      <c r="H218" s="99">
        <v>0</v>
      </c>
      <c r="I218" s="46">
        <f t="shared" si="21"/>
        <v>0</v>
      </c>
      <c r="J218" s="91"/>
      <c r="K218" s="20">
        <v>40</v>
      </c>
      <c r="L218" s="72">
        <f t="shared" si="22"/>
        <v>0</v>
      </c>
      <c r="M218" s="17" t="s">
        <v>16</v>
      </c>
      <c r="N218" s="18">
        <v>0</v>
      </c>
      <c r="O218" s="23">
        <f t="shared" si="23"/>
        <v>0</v>
      </c>
      <c r="P218" s="19"/>
      <c r="Q218" s="43">
        <f t="shared" si="24"/>
        <v>0</v>
      </c>
    </row>
    <row r="219" spans="1:17" ht="24.6" x14ac:dyDescent="0.65">
      <c r="A219" s="10">
        <v>215</v>
      </c>
      <c r="B219" s="10"/>
      <c r="C219" s="19" t="s">
        <v>184</v>
      </c>
      <c r="D219" s="71">
        <f>+'10'!I219</f>
        <v>0</v>
      </c>
      <c r="E219" s="90">
        <v>0</v>
      </c>
      <c r="F219" s="46">
        <f t="shared" si="25"/>
        <v>0</v>
      </c>
      <c r="G219" s="101">
        <v>0</v>
      </c>
      <c r="H219" s="99">
        <v>0</v>
      </c>
      <c r="I219" s="46">
        <f t="shared" si="21"/>
        <v>0</v>
      </c>
      <c r="J219" s="91"/>
      <c r="K219" s="20">
        <v>120</v>
      </c>
      <c r="L219" s="72">
        <f t="shared" si="22"/>
        <v>0</v>
      </c>
      <c r="M219" s="17" t="s">
        <v>16</v>
      </c>
      <c r="N219" s="18">
        <v>0</v>
      </c>
      <c r="O219" s="23">
        <f t="shared" si="23"/>
        <v>0</v>
      </c>
      <c r="P219" s="19"/>
      <c r="Q219" s="43">
        <f t="shared" si="24"/>
        <v>0</v>
      </c>
    </row>
    <row r="220" spans="1:17" ht="24.6" x14ac:dyDescent="0.65">
      <c r="A220" s="10">
        <v>216</v>
      </c>
      <c r="B220" s="10"/>
      <c r="C220" s="19" t="s">
        <v>185</v>
      </c>
      <c r="D220" s="71">
        <f>+'10'!I220</f>
        <v>0</v>
      </c>
      <c r="E220" s="90">
        <v>0</v>
      </c>
      <c r="F220" s="46">
        <f t="shared" si="25"/>
        <v>0</v>
      </c>
      <c r="G220" s="101">
        <v>0</v>
      </c>
      <c r="H220" s="99">
        <v>0</v>
      </c>
      <c r="I220" s="46">
        <f t="shared" si="21"/>
        <v>0</v>
      </c>
      <c r="J220" s="91"/>
      <c r="K220" s="20">
        <v>120</v>
      </c>
      <c r="L220" s="72">
        <f t="shared" si="22"/>
        <v>0</v>
      </c>
      <c r="M220" s="17" t="s">
        <v>16</v>
      </c>
      <c r="N220" s="18">
        <v>0</v>
      </c>
      <c r="O220" s="23">
        <f t="shared" si="23"/>
        <v>0</v>
      </c>
      <c r="P220" s="19"/>
      <c r="Q220" s="43">
        <f t="shared" si="24"/>
        <v>0</v>
      </c>
    </row>
    <row r="221" spans="1:17" ht="24.6" x14ac:dyDescent="0.65">
      <c r="A221" s="10">
        <v>217</v>
      </c>
      <c r="B221" s="10"/>
      <c r="C221" s="19" t="s">
        <v>187</v>
      </c>
      <c r="D221" s="71">
        <f>+'10'!I221</f>
        <v>0</v>
      </c>
      <c r="E221" s="90">
        <v>0</v>
      </c>
      <c r="F221" s="46">
        <f t="shared" si="25"/>
        <v>0</v>
      </c>
      <c r="G221" s="101">
        <v>0</v>
      </c>
      <c r="H221" s="99">
        <v>0</v>
      </c>
      <c r="I221" s="46">
        <f t="shared" si="21"/>
        <v>0</v>
      </c>
      <c r="J221" s="91"/>
      <c r="K221" s="20">
        <v>50</v>
      </c>
      <c r="L221" s="72">
        <f t="shared" si="22"/>
        <v>0</v>
      </c>
      <c r="M221" s="17" t="s">
        <v>16</v>
      </c>
      <c r="N221" s="18">
        <v>0</v>
      </c>
      <c r="O221" s="23">
        <f t="shared" si="23"/>
        <v>0</v>
      </c>
      <c r="P221" s="19"/>
      <c r="Q221" s="43">
        <f t="shared" si="24"/>
        <v>0</v>
      </c>
    </row>
    <row r="222" spans="1:17" ht="24.6" x14ac:dyDescent="0.65">
      <c r="A222" s="10">
        <v>218</v>
      </c>
      <c r="B222" s="10" t="s">
        <v>527</v>
      </c>
      <c r="C222" s="19" t="s">
        <v>188</v>
      </c>
      <c r="D222" s="71">
        <f>+'10'!I222</f>
        <v>0</v>
      </c>
      <c r="E222" s="90">
        <v>0</v>
      </c>
      <c r="F222" s="46">
        <f t="shared" si="25"/>
        <v>0</v>
      </c>
      <c r="G222" s="101">
        <v>0</v>
      </c>
      <c r="H222" s="99">
        <v>0</v>
      </c>
      <c r="I222" s="46">
        <f t="shared" si="21"/>
        <v>0</v>
      </c>
      <c r="J222" s="91"/>
      <c r="K222" s="20">
        <v>50</v>
      </c>
      <c r="L222" s="72">
        <f t="shared" si="22"/>
        <v>0</v>
      </c>
      <c r="M222" s="17" t="s">
        <v>16</v>
      </c>
      <c r="N222" s="18">
        <v>0</v>
      </c>
      <c r="O222" s="23">
        <f t="shared" si="23"/>
        <v>0</v>
      </c>
      <c r="P222" s="19"/>
      <c r="Q222" s="43">
        <f t="shared" si="24"/>
        <v>0</v>
      </c>
    </row>
    <row r="223" spans="1:17" ht="24.6" x14ac:dyDescent="0.65">
      <c r="A223" s="10">
        <v>219</v>
      </c>
      <c r="B223" s="10" t="s">
        <v>524</v>
      </c>
      <c r="C223" s="19" t="s">
        <v>303</v>
      </c>
      <c r="D223" s="71">
        <f>+'10'!I223</f>
        <v>0</v>
      </c>
      <c r="E223" s="90">
        <v>0</v>
      </c>
      <c r="F223" s="46">
        <f t="shared" si="25"/>
        <v>0</v>
      </c>
      <c r="G223" s="101">
        <v>0</v>
      </c>
      <c r="H223" s="99">
        <v>0</v>
      </c>
      <c r="I223" s="46">
        <f t="shared" si="21"/>
        <v>0</v>
      </c>
      <c r="J223" s="91"/>
      <c r="K223" s="20">
        <v>120</v>
      </c>
      <c r="L223" s="72">
        <f t="shared" si="22"/>
        <v>0</v>
      </c>
      <c r="M223" s="17" t="s">
        <v>16</v>
      </c>
      <c r="N223" s="18">
        <v>0</v>
      </c>
      <c r="O223" s="23">
        <f t="shared" si="23"/>
        <v>0</v>
      </c>
      <c r="P223" s="19"/>
      <c r="Q223" s="43">
        <f t="shared" si="24"/>
        <v>0</v>
      </c>
    </row>
    <row r="224" spans="1:17" ht="24.6" x14ac:dyDescent="0.65">
      <c r="A224" s="10">
        <v>220</v>
      </c>
      <c r="B224" s="10"/>
      <c r="C224" s="19" t="s">
        <v>304</v>
      </c>
      <c r="D224" s="71">
        <f>+'10'!I224</f>
        <v>0</v>
      </c>
      <c r="E224" s="90">
        <v>0</v>
      </c>
      <c r="F224" s="46">
        <f t="shared" si="25"/>
        <v>0</v>
      </c>
      <c r="G224" s="101">
        <v>0</v>
      </c>
      <c r="H224" s="99">
        <v>0</v>
      </c>
      <c r="I224" s="46">
        <f t="shared" si="21"/>
        <v>0</v>
      </c>
      <c r="J224" s="91"/>
      <c r="K224" s="20">
        <v>25</v>
      </c>
      <c r="L224" s="72">
        <f t="shared" si="22"/>
        <v>0</v>
      </c>
      <c r="M224" s="17" t="s">
        <v>16</v>
      </c>
      <c r="N224" s="18">
        <v>0</v>
      </c>
      <c r="O224" s="23">
        <f t="shared" si="23"/>
        <v>0</v>
      </c>
      <c r="P224" s="19"/>
      <c r="Q224" s="43">
        <f t="shared" si="24"/>
        <v>0</v>
      </c>
    </row>
    <row r="225" spans="1:17" ht="24.6" x14ac:dyDescent="0.65">
      <c r="A225" s="10">
        <v>221</v>
      </c>
      <c r="B225" s="10"/>
      <c r="C225" s="19" t="s">
        <v>305</v>
      </c>
      <c r="D225" s="71">
        <f>+'10'!I225</f>
        <v>0</v>
      </c>
      <c r="E225" s="90">
        <v>0</v>
      </c>
      <c r="F225" s="46">
        <f t="shared" si="25"/>
        <v>0</v>
      </c>
      <c r="G225" s="101">
        <v>0</v>
      </c>
      <c r="H225" s="99">
        <v>0</v>
      </c>
      <c r="I225" s="46">
        <f t="shared" si="21"/>
        <v>0</v>
      </c>
      <c r="J225" s="91"/>
      <c r="K225" s="20">
        <v>25</v>
      </c>
      <c r="L225" s="72">
        <f t="shared" si="22"/>
        <v>0</v>
      </c>
      <c r="M225" s="17" t="s">
        <v>16</v>
      </c>
      <c r="N225" s="18">
        <v>0</v>
      </c>
      <c r="O225" s="23">
        <f t="shared" si="23"/>
        <v>0</v>
      </c>
      <c r="P225" s="19"/>
      <c r="Q225" s="43">
        <f t="shared" si="24"/>
        <v>0</v>
      </c>
    </row>
    <row r="226" spans="1:17" ht="24.6" x14ac:dyDescent="0.65">
      <c r="A226" s="10">
        <v>222</v>
      </c>
      <c r="B226" s="10"/>
      <c r="C226" s="19" t="s">
        <v>306</v>
      </c>
      <c r="D226" s="71">
        <f>+'10'!I226</f>
        <v>0</v>
      </c>
      <c r="E226" s="90">
        <v>0</v>
      </c>
      <c r="F226" s="46">
        <f t="shared" si="25"/>
        <v>0</v>
      </c>
      <c r="G226" s="101">
        <v>0</v>
      </c>
      <c r="H226" s="99">
        <v>0</v>
      </c>
      <c r="I226" s="46">
        <f t="shared" si="21"/>
        <v>0</v>
      </c>
      <c r="J226" s="91"/>
      <c r="K226" s="20">
        <v>25</v>
      </c>
      <c r="L226" s="72">
        <f t="shared" si="22"/>
        <v>0</v>
      </c>
      <c r="M226" s="17" t="s">
        <v>16</v>
      </c>
      <c r="N226" s="18">
        <v>0</v>
      </c>
      <c r="O226" s="23">
        <f t="shared" si="23"/>
        <v>0</v>
      </c>
      <c r="P226" s="19"/>
      <c r="Q226" s="43">
        <f t="shared" si="24"/>
        <v>0</v>
      </c>
    </row>
    <row r="227" spans="1:17" ht="24.6" x14ac:dyDescent="0.65">
      <c r="A227" s="10">
        <v>223</v>
      </c>
      <c r="B227" s="10"/>
      <c r="C227" s="19" t="s">
        <v>307</v>
      </c>
      <c r="D227" s="71">
        <f>+'10'!I227</f>
        <v>0</v>
      </c>
      <c r="E227" s="90">
        <v>0</v>
      </c>
      <c r="F227" s="46">
        <f t="shared" si="25"/>
        <v>0</v>
      </c>
      <c r="G227" s="101">
        <v>0</v>
      </c>
      <c r="H227" s="99">
        <v>0</v>
      </c>
      <c r="I227" s="46">
        <f t="shared" si="21"/>
        <v>0</v>
      </c>
      <c r="J227" s="91"/>
      <c r="K227" s="20">
        <v>25</v>
      </c>
      <c r="L227" s="72">
        <f t="shared" si="22"/>
        <v>0</v>
      </c>
      <c r="M227" s="17" t="s">
        <v>16</v>
      </c>
      <c r="N227" s="18">
        <v>0</v>
      </c>
      <c r="O227" s="23">
        <f t="shared" si="23"/>
        <v>0</v>
      </c>
      <c r="P227" s="19"/>
      <c r="Q227" s="43">
        <f t="shared" si="24"/>
        <v>0</v>
      </c>
    </row>
    <row r="228" spans="1:17" ht="24.6" x14ac:dyDescent="0.65">
      <c r="A228" s="10">
        <v>224</v>
      </c>
      <c r="B228" s="10"/>
      <c r="C228" s="19" t="s">
        <v>308</v>
      </c>
      <c r="D228" s="71">
        <f>+'10'!I228</f>
        <v>0</v>
      </c>
      <c r="E228" s="90">
        <v>0</v>
      </c>
      <c r="F228" s="46">
        <f t="shared" si="25"/>
        <v>0</v>
      </c>
      <c r="G228" s="101">
        <v>0</v>
      </c>
      <c r="H228" s="99">
        <v>0</v>
      </c>
      <c r="I228" s="46">
        <f t="shared" si="21"/>
        <v>0</v>
      </c>
      <c r="J228" s="91"/>
      <c r="K228" s="20">
        <v>25</v>
      </c>
      <c r="L228" s="72">
        <f t="shared" si="22"/>
        <v>0</v>
      </c>
      <c r="M228" s="17" t="s">
        <v>16</v>
      </c>
      <c r="N228" s="18">
        <v>0</v>
      </c>
      <c r="O228" s="23">
        <f t="shared" si="23"/>
        <v>0</v>
      </c>
      <c r="P228" s="19"/>
      <c r="Q228" s="43">
        <f t="shared" si="24"/>
        <v>0</v>
      </c>
    </row>
    <row r="229" spans="1:17" ht="24.6" x14ac:dyDescent="0.65">
      <c r="A229" s="10">
        <v>225</v>
      </c>
      <c r="B229" s="10"/>
      <c r="C229" s="19" t="s">
        <v>309</v>
      </c>
      <c r="D229" s="71">
        <f>+'10'!I229</f>
        <v>0</v>
      </c>
      <c r="E229" s="90">
        <v>0</v>
      </c>
      <c r="F229" s="46">
        <f t="shared" si="25"/>
        <v>0</v>
      </c>
      <c r="G229" s="101">
        <v>0</v>
      </c>
      <c r="H229" s="99">
        <v>0</v>
      </c>
      <c r="I229" s="46">
        <f t="shared" si="21"/>
        <v>0</v>
      </c>
      <c r="J229" s="91"/>
      <c r="K229" s="20">
        <v>25</v>
      </c>
      <c r="L229" s="72">
        <f t="shared" si="22"/>
        <v>0</v>
      </c>
      <c r="M229" s="17" t="s">
        <v>16</v>
      </c>
      <c r="N229" s="18">
        <v>0</v>
      </c>
      <c r="O229" s="23">
        <f t="shared" si="23"/>
        <v>0</v>
      </c>
      <c r="P229" s="19"/>
      <c r="Q229" s="43">
        <f t="shared" si="24"/>
        <v>0</v>
      </c>
    </row>
    <row r="230" spans="1:17" ht="24.6" x14ac:dyDescent="0.65">
      <c r="A230" s="10">
        <v>226</v>
      </c>
      <c r="B230" s="10"/>
      <c r="C230" s="19" t="s">
        <v>362</v>
      </c>
      <c r="D230" s="71">
        <f>+'10'!I230</f>
        <v>0</v>
      </c>
      <c r="E230" s="90">
        <v>0</v>
      </c>
      <c r="F230" s="46">
        <f t="shared" si="25"/>
        <v>0</v>
      </c>
      <c r="G230" s="101">
        <v>0</v>
      </c>
      <c r="H230" s="99">
        <v>0</v>
      </c>
      <c r="I230" s="46">
        <f t="shared" si="21"/>
        <v>0</v>
      </c>
      <c r="J230" s="91"/>
      <c r="K230" s="20">
        <v>10</v>
      </c>
      <c r="L230" s="72">
        <f t="shared" si="22"/>
        <v>0</v>
      </c>
      <c r="M230" s="17" t="s">
        <v>16</v>
      </c>
      <c r="N230" s="18">
        <v>0</v>
      </c>
      <c r="O230" s="23">
        <f t="shared" si="23"/>
        <v>0</v>
      </c>
      <c r="P230" s="19"/>
      <c r="Q230" s="43">
        <f t="shared" si="24"/>
        <v>0</v>
      </c>
    </row>
    <row r="231" spans="1:17" ht="24.6" x14ac:dyDescent="0.65">
      <c r="A231" s="10">
        <v>227</v>
      </c>
      <c r="B231" s="10"/>
      <c r="C231" s="19" t="s">
        <v>310</v>
      </c>
      <c r="D231" s="71">
        <f>+'10'!I231</f>
        <v>0</v>
      </c>
      <c r="E231" s="90">
        <v>0</v>
      </c>
      <c r="F231" s="46">
        <f t="shared" si="25"/>
        <v>0</v>
      </c>
      <c r="G231" s="101">
        <v>0</v>
      </c>
      <c r="H231" s="99">
        <v>0</v>
      </c>
      <c r="I231" s="46">
        <f t="shared" si="21"/>
        <v>0</v>
      </c>
      <c r="J231" s="91"/>
      <c r="K231" s="20">
        <v>10</v>
      </c>
      <c r="L231" s="72">
        <f t="shared" si="22"/>
        <v>0</v>
      </c>
      <c r="M231" s="17" t="s">
        <v>16</v>
      </c>
      <c r="N231" s="18">
        <v>0</v>
      </c>
      <c r="O231" s="23">
        <f t="shared" si="23"/>
        <v>0</v>
      </c>
      <c r="P231" s="19"/>
      <c r="Q231" s="43">
        <f t="shared" si="24"/>
        <v>0</v>
      </c>
    </row>
    <row r="232" spans="1:17" ht="24.6" x14ac:dyDescent="0.65">
      <c r="A232" s="10">
        <v>228</v>
      </c>
      <c r="B232" s="10"/>
      <c r="C232" s="19" t="s">
        <v>311</v>
      </c>
      <c r="D232" s="71">
        <f>+'10'!I232</f>
        <v>0</v>
      </c>
      <c r="E232" s="90">
        <v>0</v>
      </c>
      <c r="F232" s="46">
        <f t="shared" si="25"/>
        <v>0</v>
      </c>
      <c r="G232" s="101">
        <v>0</v>
      </c>
      <c r="H232" s="99">
        <v>0</v>
      </c>
      <c r="I232" s="46">
        <f t="shared" si="21"/>
        <v>0</v>
      </c>
      <c r="J232" s="91"/>
      <c r="K232" s="20">
        <v>10</v>
      </c>
      <c r="L232" s="72">
        <f t="shared" si="22"/>
        <v>0</v>
      </c>
      <c r="M232" s="17" t="s">
        <v>16</v>
      </c>
      <c r="N232" s="18">
        <v>0</v>
      </c>
      <c r="O232" s="23">
        <f t="shared" si="23"/>
        <v>0</v>
      </c>
      <c r="P232" s="19"/>
      <c r="Q232" s="43">
        <f t="shared" si="24"/>
        <v>0</v>
      </c>
    </row>
    <row r="233" spans="1:17" ht="24.6" x14ac:dyDescent="0.65">
      <c r="A233" s="10">
        <v>229</v>
      </c>
      <c r="B233" s="10"/>
      <c r="C233" s="19" t="s">
        <v>192</v>
      </c>
      <c r="D233" s="71">
        <f>+'10'!I233</f>
        <v>0</v>
      </c>
      <c r="E233" s="90">
        <v>0</v>
      </c>
      <c r="F233" s="46">
        <f>D233+E233</f>
        <v>0</v>
      </c>
      <c r="G233" s="101">
        <v>0</v>
      </c>
      <c r="H233" s="99">
        <v>0</v>
      </c>
      <c r="I233" s="46">
        <f>+F233-G233-J233-H233</f>
        <v>0</v>
      </c>
      <c r="J233" s="91"/>
      <c r="K233" s="20">
        <v>35</v>
      </c>
      <c r="L233" s="72">
        <f>+K233*J233</f>
        <v>0</v>
      </c>
      <c r="M233" s="17" t="s">
        <v>16</v>
      </c>
      <c r="N233" s="18">
        <v>0</v>
      </c>
      <c r="O233" s="23">
        <f>SUM(L233-N233)</f>
        <v>0</v>
      </c>
      <c r="P233" s="19"/>
      <c r="Q233" s="43">
        <f>+L233*P233</f>
        <v>0</v>
      </c>
    </row>
    <row r="234" spans="1:17" ht="24.6" x14ac:dyDescent="0.65">
      <c r="A234" s="10">
        <v>230</v>
      </c>
      <c r="B234" s="10"/>
      <c r="C234" s="19" t="s">
        <v>312</v>
      </c>
      <c r="D234" s="71">
        <f>+'10'!I234</f>
        <v>29</v>
      </c>
      <c r="E234" s="90">
        <v>0</v>
      </c>
      <c r="F234" s="46">
        <f t="shared" si="25"/>
        <v>29</v>
      </c>
      <c r="G234" s="101">
        <v>0</v>
      </c>
      <c r="H234" s="99">
        <v>0</v>
      </c>
      <c r="I234" s="46">
        <f t="shared" si="21"/>
        <v>29</v>
      </c>
      <c r="J234" s="91"/>
      <c r="K234" s="20">
        <v>10</v>
      </c>
      <c r="L234" s="72">
        <f t="shared" si="22"/>
        <v>0</v>
      </c>
      <c r="M234" s="17" t="s">
        <v>16</v>
      </c>
      <c r="N234" s="18">
        <v>0</v>
      </c>
      <c r="O234" s="23">
        <f t="shared" si="23"/>
        <v>0</v>
      </c>
      <c r="P234" s="19"/>
      <c r="Q234" s="43">
        <f t="shared" si="24"/>
        <v>0</v>
      </c>
    </row>
    <row r="235" spans="1:17" ht="24.6" x14ac:dyDescent="0.65">
      <c r="A235" s="10">
        <v>231</v>
      </c>
      <c r="B235" s="10"/>
      <c r="C235" s="19" t="s">
        <v>313</v>
      </c>
      <c r="D235" s="71">
        <f>+'10'!I235</f>
        <v>0</v>
      </c>
      <c r="E235" s="90">
        <v>0</v>
      </c>
      <c r="F235" s="46">
        <f t="shared" si="25"/>
        <v>0</v>
      </c>
      <c r="G235" s="101">
        <v>0</v>
      </c>
      <c r="H235" s="99">
        <v>0</v>
      </c>
      <c r="I235" s="46">
        <f t="shared" si="21"/>
        <v>0</v>
      </c>
      <c r="J235" s="91"/>
      <c r="K235" s="20"/>
      <c r="L235" s="72">
        <f t="shared" si="22"/>
        <v>0</v>
      </c>
      <c r="M235" s="17" t="s">
        <v>16</v>
      </c>
      <c r="N235" s="18">
        <v>0</v>
      </c>
      <c r="O235" s="23">
        <f t="shared" si="23"/>
        <v>0</v>
      </c>
      <c r="P235" s="19"/>
      <c r="Q235" s="43">
        <f t="shared" si="24"/>
        <v>0</v>
      </c>
    </row>
    <row r="236" spans="1:17" ht="24.6" x14ac:dyDescent="0.65">
      <c r="A236" s="10">
        <v>232</v>
      </c>
      <c r="B236" s="10"/>
      <c r="C236" s="19" t="s">
        <v>183</v>
      </c>
      <c r="D236" s="71">
        <f>+'10'!I236</f>
        <v>0</v>
      </c>
      <c r="E236" s="90">
        <v>0</v>
      </c>
      <c r="F236" s="46">
        <f t="shared" si="25"/>
        <v>0</v>
      </c>
      <c r="G236" s="101">
        <v>0</v>
      </c>
      <c r="H236" s="99">
        <v>0</v>
      </c>
      <c r="I236" s="46">
        <f t="shared" si="21"/>
        <v>0</v>
      </c>
      <c r="J236" s="91"/>
      <c r="K236" s="20">
        <v>40</v>
      </c>
      <c r="L236" s="72">
        <f t="shared" si="22"/>
        <v>0</v>
      </c>
      <c r="M236" s="17" t="s">
        <v>16</v>
      </c>
      <c r="N236" s="18">
        <v>0</v>
      </c>
      <c r="O236" s="23">
        <f t="shared" si="23"/>
        <v>0</v>
      </c>
      <c r="P236" s="19"/>
      <c r="Q236" s="43">
        <f t="shared" si="24"/>
        <v>0</v>
      </c>
    </row>
    <row r="237" spans="1:17" ht="24.6" x14ac:dyDescent="0.65">
      <c r="A237" s="10">
        <v>233</v>
      </c>
      <c r="B237" s="10"/>
      <c r="C237" s="19" t="s">
        <v>117</v>
      </c>
      <c r="D237" s="71">
        <f>+'10'!I237</f>
        <v>0</v>
      </c>
      <c r="E237" s="90">
        <v>0</v>
      </c>
      <c r="F237" s="46">
        <f t="shared" si="25"/>
        <v>0</v>
      </c>
      <c r="G237" s="101">
        <v>0</v>
      </c>
      <c r="H237" s="99">
        <v>0</v>
      </c>
      <c r="I237" s="46">
        <f t="shared" si="21"/>
        <v>0</v>
      </c>
      <c r="J237" s="91"/>
      <c r="K237" s="20">
        <v>20</v>
      </c>
      <c r="L237" s="72">
        <f t="shared" si="22"/>
        <v>0</v>
      </c>
      <c r="M237" s="17" t="s">
        <v>16</v>
      </c>
      <c r="N237" s="18">
        <v>0</v>
      </c>
      <c r="O237" s="23">
        <f t="shared" si="23"/>
        <v>0</v>
      </c>
      <c r="P237" s="19"/>
      <c r="Q237" s="43">
        <f t="shared" si="24"/>
        <v>0</v>
      </c>
    </row>
    <row r="238" spans="1:17" ht="24.6" x14ac:dyDescent="0.65">
      <c r="A238" s="10">
        <v>234</v>
      </c>
      <c r="B238" s="10"/>
      <c r="C238" s="19" t="s">
        <v>314</v>
      </c>
      <c r="D238" s="71">
        <f>+'10'!I238</f>
        <v>0</v>
      </c>
      <c r="E238" s="90">
        <v>0</v>
      </c>
      <c r="F238" s="46">
        <f t="shared" si="25"/>
        <v>0</v>
      </c>
      <c r="G238" s="101">
        <v>0</v>
      </c>
      <c r="H238" s="99">
        <v>0</v>
      </c>
      <c r="I238" s="46">
        <f t="shared" si="21"/>
        <v>0</v>
      </c>
      <c r="J238" s="91"/>
      <c r="K238" s="20">
        <v>30</v>
      </c>
      <c r="L238" s="72">
        <f t="shared" si="22"/>
        <v>0</v>
      </c>
      <c r="M238" s="17" t="s">
        <v>16</v>
      </c>
      <c r="N238" s="18">
        <v>0</v>
      </c>
      <c r="O238" s="23">
        <f t="shared" si="23"/>
        <v>0</v>
      </c>
      <c r="P238" s="19"/>
      <c r="Q238" s="43">
        <f t="shared" si="24"/>
        <v>0</v>
      </c>
    </row>
    <row r="239" spans="1:17" ht="24.6" x14ac:dyDescent="0.65">
      <c r="A239" s="10">
        <v>235</v>
      </c>
      <c r="B239" s="10"/>
      <c r="C239" s="19" t="s">
        <v>372</v>
      </c>
      <c r="D239" s="71">
        <f>+'10'!I239</f>
        <v>0</v>
      </c>
      <c r="E239" s="90">
        <v>0</v>
      </c>
      <c r="F239" s="46">
        <f t="shared" si="25"/>
        <v>0</v>
      </c>
      <c r="G239" s="101">
        <v>0</v>
      </c>
      <c r="H239" s="99">
        <v>0</v>
      </c>
      <c r="I239" s="46">
        <f t="shared" si="21"/>
        <v>0</v>
      </c>
      <c r="J239" s="91"/>
      <c r="K239" s="20">
        <v>800</v>
      </c>
      <c r="L239" s="72">
        <f t="shared" si="22"/>
        <v>0</v>
      </c>
      <c r="M239" s="17" t="s">
        <v>16</v>
      </c>
      <c r="N239" s="18">
        <v>0</v>
      </c>
      <c r="O239" s="23">
        <f t="shared" si="23"/>
        <v>0</v>
      </c>
      <c r="P239" s="19"/>
      <c r="Q239" s="43">
        <f t="shared" si="24"/>
        <v>0</v>
      </c>
    </row>
    <row r="240" spans="1:17" ht="24.6" x14ac:dyDescent="0.65">
      <c r="A240" s="10">
        <v>236</v>
      </c>
      <c r="B240" s="10"/>
      <c r="C240" s="19" t="s">
        <v>374</v>
      </c>
      <c r="D240" s="71">
        <f>+'10'!I240</f>
        <v>0</v>
      </c>
      <c r="E240" s="90">
        <v>0</v>
      </c>
      <c r="F240" s="46">
        <f t="shared" si="25"/>
        <v>0</v>
      </c>
      <c r="G240" s="101">
        <v>0</v>
      </c>
      <c r="H240" s="99">
        <v>0</v>
      </c>
      <c r="I240" s="46">
        <f t="shared" si="21"/>
        <v>0</v>
      </c>
      <c r="J240" s="91"/>
      <c r="K240" s="20">
        <v>150</v>
      </c>
      <c r="L240" s="72">
        <f t="shared" si="22"/>
        <v>0</v>
      </c>
      <c r="M240" s="17" t="s">
        <v>16</v>
      </c>
      <c r="N240" s="18">
        <v>0</v>
      </c>
      <c r="O240" s="23">
        <f t="shared" si="23"/>
        <v>0</v>
      </c>
      <c r="P240" s="19"/>
      <c r="Q240" s="43">
        <f t="shared" si="24"/>
        <v>0</v>
      </c>
    </row>
    <row r="241" spans="1:17" ht="24.6" x14ac:dyDescent="0.65">
      <c r="A241" s="10">
        <v>237</v>
      </c>
      <c r="B241" s="10"/>
      <c r="C241" s="19" t="s">
        <v>316</v>
      </c>
      <c r="D241" s="71">
        <f>+'10'!I241</f>
        <v>0</v>
      </c>
      <c r="E241" s="90">
        <v>0</v>
      </c>
      <c r="F241" s="46">
        <f t="shared" si="25"/>
        <v>0</v>
      </c>
      <c r="G241" s="101">
        <v>0</v>
      </c>
      <c r="H241" s="99">
        <v>0</v>
      </c>
      <c r="I241" s="46">
        <f t="shared" si="21"/>
        <v>0</v>
      </c>
      <c r="J241" s="91"/>
      <c r="K241" s="20">
        <v>200</v>
      </c>
      <c r="L241" s="72">
        <f t="shared" si="22"/>
        <v>0</v>
      </c>
      <c r="M241" s="17" t="s">
        <v>16</v>
      </c>
      <c r="N241" s="18">
        <v>0</v>
      </c>
      <c r="O241" s="23">
        <f t="shared" si="23"/>
        <v>0</v>
      </c>
      <c r="P241" s="19"/>
      <c r="Q241" s="43">
        <f t="shared" si="24"/>
        <v>0</v>
      </c>
    </row>
    <row r="242" spans="1:17" ht="24.6" x14ac:dyDescent="0.65">
      <c r="A242" s="10">
        <v>238</v>
      </c>
      <c r="B242" s="10"/>
      <c r="C242" s="19" t="s">
        <v>375</v>
      </c>
      <c r="D242" s="71">
        <f>+'10'!I242</f>
        <v>0</v>
      </c>
      <c r="E242" s="90">
        <v>0</v>
      </c>
      <c r="F242" s="46">
        <f t="shared" si="25"/>
        <v>0</v>
      </c>
      <c r="G242" s="101">
        <v>0</v>
      </c>
      <c r="H242" s="99">
        <v>0</v>
      </c>
      <c r="I242" s="46">
        <f t="shared" si="21"/>
        <v>0</v>
      </c>
      <c r="J242" s="91"/>
      <c r="K242" s="20">
        <v>250</v>
      </c>
      <c r="L242" s="72">
        <f t="shared" si="22"/>
        <v>0</v>
      </c>
      <c r="M242" s="17" t="s">
        <v>16</v>
      </c>
      <c r="N242" s="18">
        <v>0</v>
      </c>
      <c r="O242" s="23">
        <f t="shared" si="23"/>
        <v>0</v>
      </c>
      <c r="P242" s="19"/>
      <c r="Q242" s="43">
        <f t="shared" si="24"/>
        <v>0</v>
      </c>
    </row>
    <row r="243" spans="1:17" ht="24.6" x14ac:dyDescent="0.65">
      <c r="A243" s="10">
        <v>239</v>
      </c>
      <c r="B243" s="10"/>
      <c r="C243" s="19" t="s">
        <v>317</v>
      </c>
      <c r="D243" s="71">
        <f>+'10'!I243</f>
        <v>0</v>
      </c>
      <c r="E243" s="90">
        <v>0</v>
      </c>
      <c r="F243" s="46">
        <f t="shared" si="25"/>
        <v>0</v>
      </c>
      <c r="G243" s="101">
        <v>0</v>
      </c>
      <c r="H243" s="99">
        <v>0</v>
      </c>
      <c r="I243" s="46">
        <f t="shared" si="21"/>
        <v>0</v>
      </c>
      <c r="J243" s="91"/>
      <c r="K243" s="20">
        <v>50</v>
      </c>
      <c r="L243" s="72">
        <f t="shared" si="22"/>
        <v>0</v>
      </c>
      <c r="M243" s="17" t="s">
        <v>16</v>
      </c>
      <c r="N243" s="18">
        <v>0</v>
      </c>
      <c r="O243" s="23">
        <f t="shared" si="23"/>
        <v>0</v>
      </c>
      <c r="P243" s="19"/>
      <c r="Q243" s="43">
        <f t="shared" si="24"/>
        <v>0</v>
      </c>
    </row>
    <row r="244" spans="1:17" ht="24.6" x14ac:dyDescent="0.65">
      <c r="A244" s="10">
        <v>240</v>
      </c>
      <c r="B244" s="10"/>
      <c r="C244" s="19" t="s">
        <v>315</v>
      </c>
      <c r="D244" s="71">
        <f>+'10'!I244</f>
        <v>0</v>
      </c>
      <c r="E244" s="90">
        <v>0</v>
      </c>
      <c r="F244" s="46">
        <f t="shared" si="25"/>
        <v>0</v>
      </c>
      <c r="G244" s="101">
        <v>0</v>
      </c>
      <c r="H244" s="99">
        <v>0</v>
      </c>
      <c r="I244" s="46">
        <f t="shared" si="21"/>
        <v>0</v>
      </c>
      <c r="J244" s="91"/>
      <c r="K244" s="20">
        <v>0</v>
      </c>
      <c r="L244" s="72">
        <f t="shared" si="22"/>
        <v>0</v>
      </c>
      <c r="M244" s="17" t="s">
        <v>16</v>
      </c>
      <c r="N244" s="18">
        <v>0</v>
      </c>
      <c r="O244" s="23">
        <f t="shared" si="23"/>
        <v>0</v>
      </c>
      <c r="P244" s="19"/>
      <c r="Q244" s="43">
        <f t="shared" si="24"/>
        <v>0</v>
      </c>
    </row>
    <row r="245" spans="1:17" ht="24" customHeight="1" x14ac:dyDescent="0.65">
      <c r="A245" s="10">
        <v>241</v>
      </c>
      <c r="B245" s="10"/>
      <c r="C245" s="19" t="s">
        <v>338</v>
      </c>
      <c r="D245" s="71">
        <f>+'10'!I245</f>
        <v>0</v>
      </c>
      <c r="E245" s="90">
        <v>0</v>
      </c>
      <c r="F245" s="46">
        <f t="shared" si="25"/>
        <v>0</v>
      </c>
      <c r="G245" s="101">
        <v>0</v>
      </c>
      <c r="H245" s="99">
        <v>0</v>
      </c>
      <c r="I245" s="46">
        <f t="shared" si="21"/>
        <v>0</v>
      </c>
      <c r="J245" s="91"/>
      <c r="K245" s="20">
        <v>45</v>
      </c>
      <c r="L245" s="72">
        <f t="shared" si="22"/>
        <v>0</v>
      </c>
      <c r="M245" s="17" t="s">
        <v>16</v>
      </c>
      <c r="N245" s="18">
        <v>0</v>
      </c>
      <c r="O245" s="23">
        <f t="shared" si="23"/>
        <v>0</v>
      </c>
      <c r="P245" s="19"/>
      <c r="Q245" s="43">
        <f t="shared" si="24"/>
        <v>0</v>
      </c>
    </row>
    <row r="246" spans="1:17" ht="24.6" x14ac:dyDescent="0.65">
      <c r="A246" s="10">
        <v>242</v>
      </c>
      <c r="B246" s="10"/>
      <c r="C246" s="19" t="s">
        <v>339</v>
      </c>
      <c r="D246" s="71">
        <f>+'10'!I246</f>
        <v>0</v>
      </c>
      <c r="E246" s="90">
        <v>0</v>
      </c>
      <c r="F246" s="46">
        <f t="shared" si="25"/>
        <v>0</v>
      </c>
      <c r="G246" s="101">
        <v>0</v>
      </c>
      <c r="H246" s="99">
        <v>0</v>
      </c>
      <c r="I246" s="46">
        <f t="shared" si="21"/>
        <v>0</v>
      </c>
      <c r="J246" s="91"/>
      <c r="K246" s="20">
        <v>35</v>
      </c>
      <c r="L246" s="72">
        <f t="shared" si="22"/>
        <v>0</v>
      </c>
      <c r="M246" s="17" t="s">
        <v>16</v>
      </c>
      <c r="N246" s="18">
        <v>0</v>
      </c>
      <c r="O246" s="23">
        <f t="shared" si="23"/>
        <v>0</v>
      </c>
      <c r="P246" s="19"/>
      <c r="Q246" s="43">
        <f t="shared" si="24"/>
        <v>0</v>
      </c>
    </row>
    <row r="247" spans="1:17" ht="24.6" x14ac:dyDescent="0.65">
      <c r="A247" s="10">
        <v>243</v>
      </c>
      <c r="B247" s="10"/>
      <c r="C247" s="19" t="s">
        <v>340</v>
      </c>
      <c r="D247" s="71">
        <f>+'10'!I247</f>
        <v>0</v>
      </c>
      <c r="E247" s="90">
        <v>0</v>
      </c>
      <c r="F247" s="46">
        <f t="shared" si="25"/>
        <v>0</v>
      </c>
      <c r="G247" s="101">
        <v>0</v>
      </c>
      <c r="H247" s="99">
        <v>0</v>
      </c>
      <c r="I247" s="46">
        <f t="shared" si="21"/>
        <v>0</v>
      </c>
      <c r="J247" s="91"/>
      <c r="K247" s="20">
        <v>25</v>
      </c>
      <c r="L247" s="72">
        <f t="shared" si="22"/>
        <v>0</v>
      </c>
      <c r="M247" s="17" t="s">
        <v>16</v>
      </c>
      <c r="N247" s="18">
        <v>0</v>
      </c>
      <c r="O247" s="23">
        <f t="shared" si="23"/>
        <v>0</v>
      </c>
      <c r="P247" s="19"/>
      <c r="Q247" s="43">
        <f t="shared" si="24"/>
        <v>0</v>
      </c>
    </row>
    <row r="248" spans="1:17" ht="24.6" x14ac:dyDescent="0.65">
      <c r="A248" s="10">
        <v>244</v>
      </c>
      <c r="B248" s="10"/>
      <c r="C248" s="19" t="s">
        <v>318</v>
      </c>
      <c r="D248" s="71">
        <f>+'10'!I248</f>
        <v>0</v>
      </c>
      <c r="E248" s="90">
        <v>0</v>
      </c>
      <c r="F248" s="46">
        <f t="shared" si="25"/>
        <v>0</v>
      </c>
      <c r="G248" s="101">
        <v>0</v>
      </c>
      <c r="H248" s="99">
        <v>0</v>
      </c>
      <c r="I248" s="46">
        <f t="shared" si="21"/>
        <v>0</v>
      </c>
      <c r="J248" s="91"/>
      <c r="K248" s="20">
        <v>50</v>
      </c>
      <c r="L248" s="72">
        <f t="shared" si="22"/>
        <v>0</v>
      </c>
      <c r="M248" s="17" t="s">
        <v>16</v>
      </c>
      <c r="N248" s="18">
        <v>0</v>
      </c>
      <c r="O248" s="23">
        <f t="shared" si="23"/>
        <v>0</v>
      </c>
      <c r="P248" s="19"/>
      <c r="Q248" s="43">
        <f t="shared" si="24"/>
        <v>0</v>
      </c>
    </row>
    <row r="249" spans="1:17" ht="24.6" x14ac:dyDescent="0.65">
      <c r="A249" s="10">
        <v>245</v>
      </c>
      <c r="B249" s="10"/>
      <c r="C249" s="19" t="s">
        <v>319</v>
      </c>
      <c r="D249" s="71">
        <f>+'10'!I249</f>
        <v>0</v>
      </c>
      <c r="E249" s="90">
        <v>0</v>
      </c>
      <c r="F249" s="46">
        <f t="shared" si="25"/>
        <v>0</v>
      </c>
      <c r="G249" s="101">
        <v>0</v>
      </c>
      <c r="H249" s="99">
        <v>0</v>
      </c>
      <c r="I249" s="46">
        <f t="shared" si="21"/>
        <v>0</v>
      </c>
      <c r="J249" s="91"/>
      <c r="K249" s="20">
        <v>60</v>
      </c>
      <c r="L249" s="72">
        <f t="shared" si="22"/>
        <v>0</v>
      </c>
      <c r="M249" s="17" t="s">
        <v>16</v>
      </c>
      <c r="N249" s="18">
        <v>0</v>
      </c>
      <c r="O249" s="23">
        <f t="shared" si="23"/>
        <v>0</v>
      </c>
      <c r="P249" s="19"/>
      <c r="Q249" s="43">
        <f t="shared" si="24"/>
        <v>0</v>
      </c>
    </row>
    <row r="250" spans="1:17" ht="24.6" x14ac:dyDescent="0.65">
      <c r="A250" s="10">
        <v>246</v>
      </c>
      <c r="B250" s="10"/>
      <c r="C250" s="19" t="s">
        <v>320</v>
      </c>
      <c r="D250" s="71">
        <f>+'10'!I250</f>
        <v>0</v>
      </c>
      <c r="E250" s="90">
        <v>0</v>
      </c>
      <c r="F250" s="46">
        <f t="shared" si="25"/>
        <v>0</v>
      </c>
      <c r="G250" s="101">
        <v>0</v>
      </c>
      <c r="H250" s="99">
        <v>0</v>
      </c>
      <c r="I250" s="46">
        <f t="shared" si="21"/>
        <v>0</v>
      </c>
      <c r="J250" s="91"/>
      <c r="K250" s="20">
        <v>250</v>
      </c>
      <c r="L250" s="72">
        <f t="shared" si="22"/>
        <v>0</v>
      </c>
      <c r="M250" s="17" t="s">
        <v>16</v>
      </c>
      <c r="N250" s="18">
        <v>0</v>
      </c>
      <c r="O250" s="23">
        <f t="shared" si="23"/>
        <v>0</v>
      </c>
      <c r="P250" s="19"/>
      <c r="Q250" s="43">
        <f t="shared" si="24"/>
        <v>0</v>
      </c>
    </row>
    <row r="251" spans="1:17" ht="24.6" x14ac:dyDescent="0.65">
      <c r="A251" s="10">
        <v>247</v>
      </c>
      <c r="B251" s="10"/>
      <c r="C251" s="19" t="s">
        <v>321</v>
      </c>
      <c r="D251" s="71">
        <f>+'10'!I251</f>
        <v>0</v>
      </c>
      <c r="E251" s="90">
        <v>0</v>
      </c>
      <c r="F251" s="46">
        <f t="shared" si="25"/>
        <v>0</v>
      </c>
      <c r="G251" s="101">
        <v>0</v>
      </c>
      <c r="H251" s="99">
        <v>0</v>
      </c>
      <c r="I251" s="46">
        <f t="shared" si="21"/>
        <v>0</v>
      </c>
      <c r="J251" s="91"/>
      <c r="K251" s="15">
        <v>100</v>
      </c>
      <c r="L251" s="72">
        <f t="shared" si="22"/>
        <v>0</v>
      </c>
      <c r="M251" s="17" t="s">
        <v>16</v>
      </c>
      <c r="N251" s="18">
        <v>0</v>
      </c>
      <c r="O251" s="23">
        <f t="shared" si="23"/>
        <v>0</v>
      </c>
      <c r="P251" s="19"/>
      <c r="Q251" s="43">
        <f t="shared" si="24"/>
        <v>0</v>
      </c>
    </row>
    <row r="252" spans="1:17" ht="24.6" x14ac:dyDescent="0.65">
      <c r="A252" s="10">
        <v>248</v>
      </c>
      <c r="B252" s="10"/>
      <c r="C252" s="19" t="s">
        <v>322</v>
      </c>
      <c r="D252" s="71">
        <f>+'10'!I252</f>
        <v>0</v>
      </c>
      <c r="E252" s="90">
        <v>0</v>
      </c>
      <c r="F252" s="46">
        <f t="shared" si="25"/>
        <v>0</v>
      </c>
      <c r="G252" s="101">
        <v>0</v>
      </c>
      <c r="H252" s="99">
        <v>0</v>
      </c>
      <c r="I252" s="46">
        <f t="shared" si="21"/>
        <v>0</v>
      </c>
      <c r="J252" s="91"/>
      <c r="K252" s="15">
        <v>350</v>
      </c>
      <c r="L252" s="72">
        <f t="shared" si="22"/>
        <v>0</v>
      </c>
      <c r="M252" s="17" t="s">
        <v>16</v>
      </c>
      <c r="N252" s="18">
        <v>0</v>
      </c>
      <c r="O252" s="23">
        <f t="shared" si="23"/>
        <v>0</v>
      </c>
      <c r="P252" s="19"/>
      <c r="Q252" s="43">
        <f t="shared" si="24"/>
        <v>0</v>
      </c>
    </row>
    <row r="253" spans="1:17" ht="24.6" x14ac:dyDescent="0.65">
      <c r="A253" s="10">
        <v>249</v>
      </c>
      <c r="B253" s="10"/>
      <c r="C253" s="19" t="s">
        <v>323</v>
      </c>
      <c r="D253" s="71">
        <f>+'10'!I253</f>
        <v>0</v>
      </c>
      <c r="E253" s="90">
        <v>0</v>
      </c>
      <c r="F253" s="46">
        <f t="shared" si="25"/>
        <v>0</v>
      </c>
      <c r="G253" s="101">
        <v>0</v>
      </c>
      <c r="H253" s="99">
        <v>0</v>
      </c>
      <c r="I253" s="46">
        <f t="shared" si="21"/>
        <v>0</v>
      </c>
      <c r="J253" s="91"/>
      <c r="K253" s="15">
        <v>60</v>
      </c>
      <c r="L253" s="72">
        <f t="shared" si="22"/>
        <v>0</v>
      </c>
      <c r="M253" s="17" t="s">
        <v>16</v>
      </c>
      <c r="N253" s="18">
        <v>0</v>
      </c>
      <c r="O253" s="23">
        <f t="shared" si="23"/>
        <v>0</v>
      </c>
      <c r="P253" s="19"/>
      <c r="Q253" s="43">
        <f t="shared" si="24"/>
        <v>0</v>
      </c>
    </row>
    <row r="254" spans="1:17" ht="24.6" x14ac:dyDescent="0.65">
      <c r="A254" s="10">
        <v>250</v>
      </c>
      <c r="B254" s="10"/>
      <c r="C254" s="19" t="s">
        <v>324</v>
      </c>
      <c r="D254" s="71">
        <f>+'10'!I254</f>
        <v>0</v>
      </c>
      <c r="E254" s="90">
        <v>0</v>
      </c>
      <c r="F254" s="46">
        <f t="shared" si="25"/>
        <v>0</v>
      </c>
      <c r="G254" s="101">
        <v>0</v>
      </c>
      <c r="H254" s="99">
        <v>0</v>
      </c>
      <c r="I254" s="46">
        <f t="shared" si="21"/>
        <v>0</v>
      </c>
      <c r="J254" s="91"/>
      <c r="K254" s="15">
        <v>50</v>
      </c>
      <c r="L254" s="72">
        <f t="shared" si="22"/>
        <v>0</v>
      </c>
      <c r="M254" s="17" t="s">
        <v>16</v>
      </c>
      <c r="N254" s="18">
        <v>0</v>
      </c>
      <c r="O254" s="23">
        <f t="shared" si="23"/>
        <v>0</v>
      </c>
      <c r="P254" s="19"/>
      <c r="Q254" s="43">
        <f t="shared" si="24"/>
        <v>0</v>
      </c>
    </row>
    <row r="255" spans="1:17" ht="24.6" x14ac:dyDescent="0.65">
      <c r="A255" s="10">
        <v>251</v>
      </c>
      <c r="B255" s="10"/>
      <c r="C255" s="19" t="s">
        <v>325</v>
      </c>
      <c r="D255" s="71">
        <f>+'10'!I255</f>
        <v>0</v>
      </c>
      <c r="E255" s="90">
        <v>0</v>
      </c>
      <c r="F255" s="46">
        <f t="shared" si="25"/>
        <v>0</v>
      </c>
      <c r="G255" s="101">
        <v>0</v>
      </c>
      <c r="H255" s="99">
        <v>0</v>
      </c>
      <c r="I255" s="46">
        <f t="shared" si="21"/>
        <v>0</v>
      </c>
      <c r="J255" s="91"/>
      <c r="K255" s="15">
        <v>100</v>
      </c>
      <c r="L255" s="72">
        <f t="shared" si="22"/>
        <v>0</v>
      </c>
      <c r="M255" s="17" t="s">
        <v>16</v>
      </c>
      <c r="N255" s="18">
        <v>0</v>
      </c>
      <c r="O255" s="23">
        <f t="shared" si="23"/>
        <v>0</v>
      </c>
      <c r="P255" s="19"/>
      <c r="Q255" s="43">
        <f t="shared" si="24"/>
        <v>0</v>
      </c>
    </row>
    <row r="256" spans="1:17" ht="24.6" x14ac:dyDescent="0.65">
      <c r="A256" s="10">
        <v>252</v>
      </c>
      <c r="B256" s="10"/>
      <c r="C256" s="19" t="s">
        <v>326</v>
      </c>
      <c r="D256" s="71">
        <f>+'10'!I256</f>
        <v>0</v>
      </c>
      <c r="E256" s="90">
        <v>0</v>
      </c>
      <c r="F256" s="46">
        <f t="shared" si="25"/>
        <v>0</v>
      </c>
      <c r="G256" s="101">
        <v>0</v>
      </c>
      <c r="H256" s="99">
        <v>0</v>
      </c>
      <c r="I256" s="46">
        <f t="shared" si="21"/>
        <v>0</v>
      </c>
      <c r="J256" s="91"/>
      <c r="K256" s="15">
        <v>120</v>
      </c>
      <c r="L256" s="72">
        <f t="shared" si="22"/>
        <v>0</v>
      </c>
      <c r="M256" s="17" t="s">
        <v>16</v>
      </c>
      <c r="N256" s="18">
        <v>0</v>
      </c>
      <c r="O256" s="23">
        <f t="shared" si="23"/>
        <v>0</v>
      </c>
      <c r="P256" s="19"/>
      <c r="Q256" s="43">
        <f t="shared" si="24"/>
        <v>0</v>
      </c>
    </row>
    <row r="257" spans="1:17" ht="24.6" x14ac:dyDescent="0.65">
      <c r="A257" s="10">
        <v>253</v>
      </c>
      <c r="B257" s="10"/>
      <c r="C257" s="19" t="s">
        <v>327</v>
      </c>
      <c r="D257" s="71">
        <f>+'10'!I257</f>
        <v>0</v>
      </c>
      <c r="E257" s="90">
        <v>0</v>
      </c>
      <c r="F257" s="46">
        <f t="shared" si="25"/>
        <v>0</v>
      </c>
      <c r="G257" s="101">
        <v>0</v>
      </c>
      <c r="H257" s="99">
        <v>0</v>
      </c>
      <c r="I257" s="46">
        <f t="shared" si="21"/>
        <v>0</v>
      </c>
      <c r="J257" s="91"/>
      <c r="K257" s="15">
        <v>60</v>
      </c>
      <c r="L257" s="72">
        <f t="shared" si="22"/>
        <v>0</v>
      </c>
      <c r="M257" s="17" t="s">
        <v>16</v>
      </c>
      <c r="N257" s="18">
        <v>0</v>
      </c>
      <c r="O257" s="23">
        <f t="shared" si="23"/>
        <v>0</v>
      </c>
      <c r="P257" s="19"/>
      <c r="Q257" s="43">
        <f t="shared" si="24"/>
        <v>0</v>
      </c>
    </row>
    <row r="258" spans="1:17" ht="24.6" x14ac:dyDescent="0.65">
      <c r="A258" s="10">
        <v>254</v>
      </c>
      <c r="B258" s="10"/>
      <c r="C258" s="19" t="s">
        <v>328</v>
      </c>
      <c r="D258" s="71">
        <f>+'10'!I258</f>
        <v>0</v>
      </c>
      <c r="E258" s="90">
        <v>0</v>
      </c>
      <c r="F258" s="46">
        <f t="shared" si="25"/>
        <v>0</v>
      </c>
      <c r="G258" s="101">
        <v>0</v>
      </c>
      <c r="H258" s="99">
        <v>0</v>
      </c>
      <c r="I258" s="46">
        <f t="shared" si="21"/>
        <v>0</v>
      </c>
      <c r="J258" s="91"/>
      <c r="K258" s="15">
        <v>150</v>
      </c>
      <c r="L258" s="72">
        <f t="shared" si="22"/>
        <v>0</v>
      </c>
      <c r="M258" s="17" t="s">
        <v>16</v>
      </c>
      <c r="N258" s="18">
        <v>0</v>
      </c>
      <c r="O258" s="23">
        <f t="shared" si="23"/>
        <v>0</v>
      </c>
      <c r="P258" s="19"/>
      <c r="Q258" s="43">
        <f t="shared" si="24"/>
        <v>0</v>
      </c>
    </row>
    <row r="259" spans="1:17" ht="24.6" x14ac:dyDescent="0.65">
      <c r="A259" s="10">
        <v>255</v>
      </c>
      <c r="B259" s="10"/>
      <c r="C259" s="19" t="s">
        <v>329</v>
      </c>
      <c r="D259" s="71">
        <f>+'10'!I259</f>
        <v>0</v>
      </c>
      <c r="E259" s="90">
        <v>0</v>
      </c>
      <c r="F259" s="46">
        <f t="shared" si="25"/>
        <v>0</v>
      </c>
      <c r="G259" s="101">
        <v>0</v>
      </c>
      <c r="H259" s="99">
        <v>0</v>
      </c>
      <c r="I259" s="46">
        <f t="shared" si="21"/>
        <v>0</v>
      </c>
      <c r="J259" s="91"/>
      <c r="K259" s="15">
        <v>150</v>
      </c>
      <c r="L259" s="72">
        <f t="shared" si="22"/>
        <v>0</v>
      </c>
      <c r="M259" s="17" t="s">
        <v>16</v>
      </c>
      <c r="N259" s="18">
        <v>0</v>
      </c>
      <c r="O259" s="23">
        <f t="shared" si="23"/>
        <v>0</v>
      </c>
      <c r="P259" s="19"/>
      <c r="Q259" s="43">
        <f t="shared" si="24"/>
        <v>0</v>
      </c>
    </row>
    <row r="260" spans="1:17" ht="24.6" x14ac:dyDescent="0.65">
      <c r="A260" s="10">
        <v>256</v>
      </c>
      <c r="B260" s="10"/>
      <c r="C260" s="19" t="s">
        <v>330</v>
      </c>
      <c r="D260" s="71">
        <f>+'10'!I260</f>
        <v>0</v>
      </c>
      <c r="E260" s="90">
        <v>0</v>
      </c>
      <c r="F260" s="46">
        <f t="shared" si="25"/>
        <v>0</v>
      </c>
      <c r="G260" s="101">
        <v>0</v>
      </c>
      <c r="H260" s="99">
        <v>0</v>
      </c>
      <c r="I260" s="46">
        <f t="shared" si="21"/>
        <v>0</v>
      </c>
      <c r="J260" s="91"/>
      <c r="K260" s="15">
        <v>200</v>
      </c>
      <c r="L260" s="72">
        <f t="shared" si="22"/>
        <v>0</v>
      </c>
      <c r="M260" s="17" t="s">
        <v>16</v>
      </c>
      <c r="N260" s="18">
        <v>0</v>
      </c>
      <c r="O260" s="23">
        <f t="shared" si="23"/>
        <v>0</v>
      </c>
      <c r="P260" s="19"/>
      <c r="Q260" s="43">
        <f t="shared" si="24"/>
        <v>0</v>
      </c>
    </row>
    <row r="261" spans="1:17" ht="24.6" x14ac:dyDescent="0.65">
      <c r="A261" s="10">
        <v>257</v>
      </c>
      <c r="B261" s="10"/>
      <c r="C261" s="19" t="s">
        <v>331</v>
      </c>
      <c r="D261" s="71">
        <f>+'10'!I261</f>
        <v>0</v>
      </c>
      <c r="E261" s="90">
        <v>0</v>
      </c>
      <c r="F261" s="46">
        <f t="shared" si="25"/>
        <v>0</v>
      </c>
      <c r="G261" s="101">
        <v>0</v>
      </c>
      <c r="H261" s="99">
        <v>0</v>
      </c>
      <c r="I261" s="46">
        <f t="shared" si="21"/>
        <v>0</v>
      </c>
      <c r="J261" s="91"/>
      <c r="K261" s="15"/>
      <c r="L261" s="72">
        <f t="shared" si="22"/>
        <v>0</v>
      </c>
      <c r="M261" s="17" t="s">
        <v>16</v>
      </c>
      <c r="N261" s="18">
        <v>0</v>
      </c>
      <c r="O261" s="23">
        <f t="shared" si="23"/>
        <v>0</v>
      </c>
      <c r="P261" s="19"/>
      <c r="Q261" s="43">
        <f t="shared" si="24"/>
        <v>0</v>
      </c>
    </row>
    <row r="262" spans="1:17" ht="24.6" x14ac:dyDescent="0.65">
      <c r="A262" s="10">
        <v>258</v>
      </c>
      <c r="B262" s="10"/>
      <c r="C262" s="19" t="s">
        <v>332</v>
      </c>
      <c r="D262" s="71">
        <f>+'10'!I262</f>
        <v>0</v>
      </c>
      <c r="E262" s="90">
        <v>0</v>
      </c>
      <c r="F262" s="46">
        <f t="shared" si="25"/>
        <v>0</v>
      </c>
      <c r="G262" s="101">
        <v>0</v>
      </c>
      <c r="H262" s="99">
        <v>0</v>
      </c>
      <c r="I262" s="46">
        <f t="shared" si="21"/>
        <v>0</v>
      </c>
      <c r="J262" s="91"/>
      <c r="K262" s="15"/>
      <c r="L262" s="72">
        <f t="shared" si="22"/>
        <v>0</v>
      </c>
      <c r="M262" s="17" t="s">
        <v>16</v>
      </c>
      <c r="N262" s="18">
        <v>0</v>
      </c>
      <c r="O262" s="23">
        <f t="shared" si="23"/>
        <v>0</v>
      </c>
      <c r="P262" s="19"/>
      <c r="Q262" s="43">
        <f t="shared" si="24"/>
        <v>0</v>
      </c>
    </row>
    <row r="263" spans="1:17" ht="24.6" x14ac:dyDescent="0.65">
      <c r="A263" s="10">
        <v>259</v>
      </c>
      <c r="B263" s="10"/>
      <c r="C263" s="19" t="s">
        <v>369</v>
      </c>
      <c r="D263" s="71">
        <f>+'10'!I263</f>
        <v>0</v>
      </c>
      <c r="E263" s="90">
        <v>0</v>
      </c>
      <c r="F263" s="46">
        <f t="shared" si="25"/>
        <v>0</v>
      </c>
      <c r="G263" s="101">
        <v>0</v>
      </c>
      <c r="H263" s="99">
        <v>0</v>
      </c>
      <c r="I263" s="46">
        <f t="shared" si="21"/>
        <v>0</v>
      </c>
      <c r="J263" s="91"/>
      <c r="K263" s="15"/>
      <c r="L263" s="72">
        <f t="shared" si="22"/>
        <v>0</v>
      </c>
      <c r="M263" s="17" t="s">
        <v>16</v>
      </c>
      <c r="N263" s="18">
        <v>0</v>
      </c>
      <c r="O263" s="23">
        <f t="shared" si="23"/>
        <v>0</v>
      </c>
      <c r="P263" s="19"/>
      <c r="Q263" s="43">
        <f t="shared" si="24"/>
        <v>0</v>
      </c>
    </row>
    <row r="264" spans="1:17" ht="24.6" x14ac:dyDescent="0.65">
      <c r="A264" s="10">
        <v>260</v>
      </c>
      <c r="B264" s="10"/>
      <c r="C264" s="19" t="s">
        <v>468</v>
      </c>
      <c r="D264" s="71">
        <f>+'10'!I264</f>
        <v>0</v>
      </c>
      <c r="E264" s="90">
        <v>0</v>
      </c>
      <c r="F264" s="46">
        <f t="shared" si="25"/>
        <v>0</v>
      </c>
      <c r="G264" s="101">
        <v>0</v>
      </c>
      <c r="H264" s="99">
        <v>0</v>
      </c>
      <c r="I264" s="46">
        <f t="shared" ref="I264:I284" si="26">+F264-G264-J264-H264</f>
        <v>0</v>
      </c>
      <c r="J264" s="91"/>
      <c r="K264" s="20">
        <v>250</v>
      </c>
      <c r="L264" s="72">
        <f t="shared" ref="L264:L284" si="27">+K264*J264</f>
        <v>0</v>
      </c>
      <c r="M264" s="17" t="s">
        <v>16</v>
      </c>
      <c r="N264" s="18">
        <v>0</v>
      </c>
      <c r="O264" s="23">
        <f t="shared" ref="O264:O284" si="28">SUM(L264-N264)</f>
        <v>0</v>
      </c>
      <c r="P264" s="19"/>
      <c r="Q264" s="43">
        <f t="shared" ref="Q264:Q284" si="29">+L264*P264</f>
        <v>0</v>
      </c>
    </row>
    <row r="265" spans="1:17" ht="24.6" x14ac:dyDescent="0.65">
      <c r="A265" s="10">
        <v>261</v>
      </c>
      <c r="B265" s="10"/>
      <c r="C265" s="19"/>
      <c r="D265" s="71">
        <f>+'10'!I265</f>
        <v>0</v>
      </c>
      <c r="E265" s="90">
        <v>0</v>
      </c>
      <c r="F265" s="46">
        <f t="shared" si="25"/>
        <v>0</v>
      </c>
      <c r="G265" s="101">
        <v>0</v>
      </c>
      <c r="H265" s="99">
        <v>0</v>
      </c>
      <c r="I265" s="46">
        <f t="shared" si="26"/>
        <v>0</v>
      </c>
      <c r="J265" s="91"/>
      <c r="K265" s="20"/>
      <c r="L265" s="72">
        <f t="shared" si="27"/>
        <v>0</v>
      </c>
      <c r="M265" s="17" t="s">
        <v>16</v>
      </c>
      <c r="N265" s="18">
        <v>0</v>
      </c>
      <c r="O265" s="23">
        <f t="shared" si="28"/>
        <v>0</v>
      </c>
      <c r="P265" s="19"/>
      <c r="Q265" s="43">
        <f t="shared" si="29"/>
        <v>0</v>
      </c>
    </row>
    <row r="266" spans="1:17" ht="24.6" x14ac:dyDescent="0.65">
      <c r="A266" s="10">
        <v>262</v>
      </c>
      <c r="B266" s="10"/>
      <c r="C266" s="19"/>
      <c r="D266" s="71">
        <f>+'10'!I266</f>
        <v>0</v>
      </c>
      <c r="E266" s="90">
        <v>0</v>
      </c>
      <c r="F266" s="46">
        <f t="shared" si="25"/>
        <v>0</v>
      </c>
      <c r="G266" s="101">
        <v>0</v>
      </c>
      <c r="H266" s="99">
        <v>0</v>
      </c>
      <c r="I266" s="46">
        <f t="shared" si="26"/>
        <v>0</v>
      </c>
      <c r="J266" s="91"/>
      <c r="K266" s="20"/>
      <c r="L266" s="72">
        <f t="shared" si="27"/>
        <v>0</v>
      </c>
      <c r="M266" s="17" t="s">
        <v>16</v>
      </c>
      <c r="N266" s="18">
        <v>0</v>
      </c>
      <c r="O266" s="23">
        <f t="shared" si="28"/>
        <v>0</v>
      </c>
      <c r="P266" s="19"/>
      <c r="Q266" s="43">
        <f t="shared" si="29"/>
        <v>0</v>
      </c>
    </row>
    <row r="267" spans="1:17" ht="24.6" x14ac:dyDescent="0.65">
      <c r="A267" s="10">
        <v>263</v>
      </c>
      <c r="B267" s="10"/>
      <c r="C267" s="19"/>
      <c r="D267" s="71">
        <f>+'10'!I267</f>
        <v>0</v>
      </c>
      <c r="E267" s="90">
        <v>0</v>
      </c>
      <c r="F267" s="46">
        <f t="shared" si="25"/>
        <v>0</v>
      </c>
      <c r="G267" s="101">
        <v>0</v>
      </c>
      <c r="H267" s="99">
        <v>0</v>
      </c>
      <c r="I267" s="46">
        <f t="shared" si="26"/>
        <v>0</v>
      </c>
      <c r="J267" s="91"/>
      <c r="K267" s="20"/>
      <c r="L267" s="72">
        <f t="shared" si="27"/>
        <v>0</v>
      </c>
      <c r="M267" s="17" t="s">
        <v>16</v>
      </c>
      <c r="N267" s="18">
        <v>0</v>
      </c>
      <c r="O267" s="23">
        <f t="shared" si="28"/>
        <v>0</v>
      </c>
      <c r="P267" s="19"/>
      <c r="Q267" s="43">
        <f t="shared" si="29"/>
        <v>0</v>
      </c>
    </row>
    <row r="268" spans="1:17" ht="24.6" x14ac:dyDescent="0.65">
      <c r="A268" s="10">
        <v>264</v>
      </c>
      <c r="B268" s="10"/>
      <c r="C268" s="19"/>
      <c r="D268" s="71">
        <f>+'10'!I268</f>
        <v>0</v>
      </c>
      <c r="E268" s="90">
        <v>0</v>
      </c>
      <c r="F268" s="46">
        <f t="shared" si="25"/>
        <v>0</v>
      </c>
      <c r="G268" s="101">
        <v>0</v>
      </c>
      <c r="H268" s="99">
        <v>0</v>
      </c>
      <c r="I268" s="46">
        <f t="shared" si="26"/>
        <v>0</v>
      </c>
      <c r="J268" s="91"/>
      <c r="K268" s="20"/>
      <c r="L268" s="72">
        <f t="shared" si="27"/>
        <v>0</v>
      </c>
      <c r="M268" s="17" t="s">
        <v>16</v>
      </c>
      <c r="N268" s="18">
        <v>0</v>
      </c>
      <c r="O268" s="23">
        <f t="shared" si="28"/>
        <v>0</v>
      </c>
      <c r="P268" s="19"/>
      <c r="Q268" s="43">
        <f t="shared" si="29"/>
        <v>0</v>
      </c>
    </row>
    <row r="269" spans="1:17" ht="24.6" x14ac:dyDescent="0.65">
      <c r="A269" s="10">
        <v>265</v>
      </c>
      <c r="B269" s="10"/>
      <c r="C269" s="19"/>
      <c r="D269" s="71">
        <f>+'10'!I269</f>
        <v>0</v>
      </c>
      <c r="E269" s="90">
        <v>0</v>
      </c>
      <c r="F269" s="46">
        <f t="shared" si="25"/>
        <v>0</v>
      </c>
      <c r="G269" s="101">
        <v>0</v>
      </c>
      <c r="H269" s="99">
        <v>0</v>
      </c>
      <c r="I269" s="46">
        <f t="shared" si="26"/>
        <v>0</v>
      </c>
      <c r="J269" s="91"/>
      <c r="K269" s="20"/>
      <c r="L269" s="72">
        <f t="shared" si="27"/>
        <v>0</v>
      </c>
      <c r="M269" s="17" t="s">
        <v>16</v>
      </c>
      <c r="N269" s="18">
        <v>0</v>
      </c>
      <c r="O269" s="23">
        <f t="shared" si="28"/>
        <v>0</v>
      </c>
      <c r="P269" s="19"/>
      <c r="Q269" s="43">
        <f t="shared" si="29"/>
        <v>0</v>
      </c>
    </row>
    <row r="270" spans="1:17" ht="24.6" x14ac:dyDescent="0.65">
      <c r="A270" s="10">
        <v>266</v>
      </c>
      <c r="B270" s="10"/>
      <c r="C270" s="19"/>
      <c r="D270" s="71">
        <f>+'10'!I270</f>
        <v>0</v>
      </c>
      <c r="E270" s="90">
        <v>0</v>
      </c>
      <c r="F270" s="46">
        <f t="shared" si="25"/>
        <v>0</v>
      </c>
      <c r="G270" s="101">
        <v>0</v>
      </c>
      <c r="H270" s="99">
        <v>0</v>
      </c>
      <c r="I270" s="46">
        <f t="shared" si="26"/>
        <v>0</v>
      </c>
      <c r="J270" s="91"/>
      <c r="K270" s="20"/>
      <c r="L270" s="72">
        <f t="shared" si="27"/>
        <v>0</v>
      </c>
      <c r="M270" s="17" t="s">
        <v>16</v>
      </c>
      <c r="N270" s="18">
        <v>0</v>
      </c>
      <c r="O270" s="23">
        <f t="shared" si="28"/>
        <v>0</v>
      </c>
      <c r="P270" s="19"/>
      <c r="Q270" s="43">
        <f t="shared" si="29"/>
        <v>0</v>
      </c>
    </row>
    <row r="271" spans="1:17" ht="24.6" x14ac:dyDescent="0.65">
      <c r="A271" s="10">
        <v>267</v>
      </c>
      <c r="B271" s="10"/>
      <c r="C271" s="19"/>
      <c r="D271" s="71">
        <f>+'10'!I271</f>
        <v>0</v>
      </c>
      <c r="E271" s="90">
        <v>0</v>
      </c>
      <c r="F271" s="46">
        <f t="shared" si="25"/>
        <v>0</v>
      </c>
      <c r="G271" s="101">
        <v>0</v>
      </c>
      <c r="H271" s="99">
        <v>0</v>
      </c>
      <c r="I271" s="46">
        <f t="shared" si="26"/>
        <v>0</v>
      </c>
      <c r="J271" s="91"/>
      <c r="K271" s="20"/>
      <c r="L271" s="72">
        <f t="shared" si="27"/>
        <v>0</v>
      </c>
      <c r="M271" s="17" t="s">
        <v>16</v>
      </c>
      <c r="N271" s="18">
        <v>0</v>
      </c>
      <c r="O271" s="23">
        <f t="shared" si="28"/>
        <v>0</v>
      </c>
      <c r="P271" s="19"/>
      <c r="Q271" s="43">
        <f t="shared" si="29"/>
        <v>0</v>
      </c>
    </row>
    <row r="272" spans="1:17" ht="24.6" x14ac:dyDescent="0.65">
      <c r="A272" s="10">
        <v>268</v>
      </c>
      <c r="B272" s="10"/>
      <c r="C272" s="19"/>
      <c r="D272" s="71">
        <f>+'10'!I272</f>
        <v>0</v>
      </c>
      <c r="E272" s="90">
        <v>0</v>
      </c>
      <c r="F272" s="46">
        <f t="shared" ref="F272:F284" si="30">D272+E272</f>
        <v>0</v>
      </c>
      <c r="G272" s="101">
        <v>0</v>
      </c>
      <c r="H272" s="99">
        <v>0</v>
      </c>
      <c r="I272" s="46">
        <f t="shared" si="26"/>
        <v>0</v>
      </c>
      <c r="J272" s="91"/>
      <c r="K272" s="20"/>
      <c r="L272" s="72">
        <f t="shared" si="27"/>
        <v>0</v>
      </c>
      <c r="M272" s="17" t="s">
        <v>16</v>
      </c>
      <c r="N272" s="18">
        <v>0</v>
      </c>
      <c r="O272" s="23">
        <f t="shared" si="28"/>
        <v>0</v>
      </c>
      <c r="P272" s="19"/>
      <c r="Q272" s="43">
        <f t="shared" si="29"/>
        <v>0</v>
      </c>
    </row>
    <row r="273" spans="1:18" ht="24.6" x14ac:dyDescent="0.65">
      <c r="A273" s="10">
        <v>269</v>
      </c>
      <c r="B273" s="10"/>
      <c r="C273" s="19"/>
      <c r="D273" s="71">
        <f>+'10'!I273</f>
        <v>0</v>
      </c>
      <c r="E273" s="90">
        <v>0</v>
      </c>
      <c r="F273" s="46">
        <f t="shared" si="30"/>
        <v>0</v>
      </c>
      <c r="G273" s="101">
        <v>0</v>
      </c>
      <c r="H273" s="99">
        <v>0</v>
      </c>
      <c r="I273" s="46">
        <f t="shared" si="26"/>
        <v>0</v>
      </c>
      <c r="J273" s="91"/>
      <c r="K273" s="20"/>
      <c r="L273" s="72">
        <f t="shared" si="27"/>
        <v>0</v>
      </c>
      <c r="M273" s="17" t="s">
        <v>16</v>
      </c>
      <c r="N273" s="18">
        <v>0</v>
      </c>
      <c r="O273" s="23">
        <f t="shared" si="28"/>
        <v>0</v>
      </c>
      <c r="P273" s="19"/>
      <c r="Q273" s="43">
        <f t="shared" si="29"/>
        <v>0</v>
      </c>
    </row>
    <row r="274" spans="1:18" ht="24.6" x14ac:dyDescent="0.65">
      <c r="A274" s="10">
        <v>270</v>
      </c>
      <c r="B274" s="10"/>
      <c r="C274" s="19"/>
      <c r="D274" s="71">
        <f>+'10'!I274</f>
        <v>0</v>
      </c>
      <c r="E274" s="90">
        <v>0</v>
      </c>
      <c r="F274" s="46">
        <f t="shared" si="30"/>
        <v>0</v>
      </c>
      <c r="G274" s="101">
        <v>0</v>
      </c>
      <c r="H274" s="99">
        <v>0</v>
      </c>
      <c r="I274" s="46">
        <f t="shared" si="26"/>
        <v>0</v>
      </c>
      <c r="J274" s="91"/>
      <c r="K274" s="20"/>
      <c r="L274" s="72">
        <f t="shared" si="27"/>
        <v>0</v>
      </c>
      <c r="M274" s="17" t="s">
        <v>16</v>
      </c>
      <c r="N274" s="18">
        <v>0</v>
      </c>
      <c r="O274" s="23">
        <f t="shared" si="28"/>
        <v>0</v>
      </c>
      <c r="P274" s="19"/>
      <c r="Q274" s="43">
        <f t="shared" si="29"/>
        <v>0</v>
      </c>
    </row>
    <row r="275" spans="1:18" ht="24.6" x14ac:dyDescent="0.65">
      <c r="A275" s="10">
        <v>271</v>
      </c>
      <c r="B275" s="10"/>
      <c r="C275" s="19"/>
      <c r="D275" s="71">
        <f>+'10'!I275</f>
        <v>0</v>
      </c>
      <c r="E275" s="90">
        <v>0</v>
      </c>
      <c r="F275" s="46">
        <f t="shared" si="30"/>
        <v>0</v>
      </c>
      <c r="G275" s="101">
        <v>0</v>
      </c>
      <c r="H275" s="99">
        <v>0</v>
      </c>
      <c r="I275" s="46">
        <f t="shared" si="26"/>
        <v>0</v>
      </c>
      <c r="J275" s="91"/>
      <c r="K275" s="20"/>
      <c r="L275" s="72">
        <f t="shared" si="27"/>
        <v>0</v>
      </c>
      <c r="M275" s="17" t="s">
        <v>16</v>
      </c>
      <c r="N275" s="18">
        <v>0</v>
      </c>
      <c r="O275" s="23">
        <f t="shared" si="28"/>
        <v>0</v>
      </c>
      <c r="P275" s="19"/>
      <c r="Q275" s="43">
        <f t="shared" si="29"/>
        <v>0</v>
      </c>
    </row>
    <row r="276" spans="1:18" ht="24.6" x14ac:dyDescent="0.65">
      <c r="A276" s="10">
        <v>272</v>
      </c>
      <c r="B276" s="10"/>
      <c r="C276" s="19"/>
      <c r="D276" s="71">
        <f>+'10'!I276</f>
        <v>0</v>
      </c>
      <c r="E276" s="90">
        <v>0</v>
      </c>
      <c r="F276" s="46">
        <f t="shared" si="30"/>
        <v>0</v>
      </c>
      <c r="G276" s="101">
        <v>0</v>
      </c>
      <c r="H276" s="99">
        <v>0</v>
      </c>
      <c r="I276" s="46">
        <f t="shared" si="26"/>
        <v>0</v>
      </c>
      <c r="J276" s="91"/>
      <c r="K276" s="20"/>
      <c r="L276" s="72">
        <f t="shared" si="27"/>
        <v>0</v>
      </c>
      <c r="M276" s="17" t="s">
        <v>16</v>
      </c>
      <c r="N276" s="18">
        <v>0</v>
      </c>
      <c r="O276" s="23">
        <f t="shared" si="28"/>
        <v>0</v>
      </c>
      <c r="P276" s="19"/>
      <c r="Q276" s="43">
        <f t="shared" si="29"/>
        <v>0</v>
      </c>
    </row>
    <row r="277" spans="1:18" ht="24.6" x14ac:dyDescent="0.65">
      <c r="A277" s="10">
        <v>273</v>
      </c>
      <c r="B277" s="10"/>
      <c r="C277" s="19"/>
      <c r="D277" s="71">
        <f>+'10'!I277</f>
        <v>0</v>
      </c>
      <c r="E277" s="90">
        <v>0</v>
      </c>
      <c r="F277" s="46">
        <f t="shared" si="30"/>
        <v>0</v>
      </c>
      <c r="G277" s="101">
        <v>0</v>
      </c>
      <c r="H277" s="99">
        <v>0</v>
      </c>
      <c r="I277" s="46">
        <f t="shared" si="26"/>
        <v>0</v>
      </c>
      <c r="J277" s="91"/>
      <c r="K277" s="20"/>
      <c r="L277" s="72">
        <f t="shared" si="27"/>
        <v>0</v>
      </c>
      <c r="M277" s="17" t="s">
        <v>16</v>
      </c>
      <c r="N277" s="18">
        <v>0</v>
      </c>
      <c r="O277" s="23">
        <f t="shared" si="28"/>
        <v>0</v>
      </c>
      <c r="P277" s="19"/>
      <c r="Q277" s="43">
        <f t="shared" si="29"/>
        <v>0</v>
      </c>
    </row>
    <row r="278" spans="1:18" ht="24.6" x14ac:dyDescent="0.65">
      <c r="A278" s="10">
        <v>274</v>
      </c>
      <c r="B278" s="10"/>
      <c r="C278" s="19"/>
      <c r="D278" s="71">
        <f>+'10'!I278</f>
        <v>0</v>
      </c>
      <c r="E278" s="90">
        <v>0</v>
      </c>
      <c r="F278" s="46">
        <f t="shared" si="30"/>
        <v>0</v>
      </c>
      <c r="G278" s="101">
        <v>0</v>
      </c>
      <c r="H278" s="99">
        <v>0</v>
      </c>
      <c r="I278" s="46">
        <f t="shared" si="26"/>
        <v>0</v>
      </c>
      <c r="J278" s="91"/>
      <c r="K278" s="20"/>
      <c r="L278" s="72">
        <f t="shared" si="27"/>
        <v>0</v>
      </c>
      <c r="M278" s="17" t="s">
        <v>16</v>
      </c>
      <c r="N278" s="18">
        <v>0</v>
      </c>
      <c r="O278" s="23">
        <f t="shared" si="28"/>
        <v>0</v>
      </c>
      <c r="P278" s="19"/>
      <c r="Q278" s="43">
        <f t="shared" si="29"/>
        <v>0</v>
      </c>
    </row>
    <row r="279" spans="1:18" ht="24.6" x14ac:dyDescent="0.65">
      <c r="A279" s="10">
        <v>275</v>
      </c>
      <c r="B279" s="10"/>
      <c r="C279" s="19"/>
      <c r="D279" s="71">
        <f>+'10'!I279</f>
        <v>0</v>
      </c>
      <c r="E279" s="90">
        <v>0</v>
      </c>
      <c r="F279" s="46">
        <f t="shared" si="30"/>
        <v>0</v>
      </c>
      <c r="G279" s="101">
        <v>0</v>
      </c>
      <c r="H279" s="99">
        <v>0</v>
      </c>
      <c r="I279" s="46">
        <f t="shared" si="26"/>
        <v>0</v>
      </c>
      <c r="J279" s="91"/>
      <c r="K279" s="20"/>
      <c r="L279" s="72">
        <f t="shared" si="27"/>
        <v>0</v>
      </c>
      <c r="M279" s="17" t="s">
        <v>16</v>
      </c>
      <c r="N279" s="18">
        <v>0</v>
      </c>
      <c r="O279" s="23">
        <f t="shared" si="28"/>
        <v>0</v>
      </c>
      <c r="P279" s="19"/>
      <c r="Q279" s="43">
        <f t="shared" si="29"/>
        <v>0</v>
      </c>
    </row>
    <row r="280" spans="1:18" ht="24.6" x14ac:dyDescent="0.65">
      <c r="A280" s="10">
        <v>276</v>
      </c>
      <c r="B280" s="10"/>
      <c r="C280" s="19"/>
      <c r="D280" s="71">
        <f>+'10'!I280</f>
        <v>0</v>
      </c>
      <c r="E280" s="90">
        <v>0</v>
      </c>
      <c r="F280" s="46">
        <f t="shared" si="30"/>
        <v>0</v>
      </c>
      <c r="G280" s="101">
        <v>0</v>
      </c>
      <c r="H280" s="99">
        <v>0</v>
      </c>
      <c r="I280" s="46">
        <f t="shared" si="26"/>
        <v>0</v>
      </c>
      <c r="J280" s="91"/>
      <c r="K280" s="20"/>
      <c r="L280" s="72">
        <f t="shared" si="27"/>
        <v>0</v>
      </c>
      <c r="M280" s="17" t="s">
        <v>16</v>
      </c>
      <c r="N280" s="18">
        <v>0</v>
      </c>
      <c r="O280" s="23">
        <f t="shared" si="28"/>
        <v>0</v>
      </c>
      <c r="P280" s="19"/>
      <c r="Q280" s="43">
        <f t="shared" si="29"/>
        <v>0</v>
      </c>
    </row>
    <row r="281" spans="1:18" ht="24.6" x14ac:dyDescent="0.65">
      <c r="A281" s="10">
        <v>277</v>
      </c>
      <c r="B281" s="10"/>
      <c r="C281" s="19"/>
      <c r="D281" s="71">
        <f>+'10'!I281</f>
        <v>0</v>
      </c>
      <c r="E281" s="90">
        <v>0</v>
      </c>
      <c r="F281" s="46">
        <f t="shared" si="30"/>
        <v>0</v>
      </c>
      <c r="G281" s="101">
        <v>0</v>
      </c>
      <c r="H281" s="99">
        <v>0</v>
      </c>
      <c r="I281" s="46">
        <f t="shared" si="26"/>
        <v>0</v>
      </c>
      <c r="J281" s="91"/>
      <c r="K281" s="20"/>
      <c r="L281" s="72">
        <f t="shared" si="27"/>
        <v>0</v>
      </c>
      <c r="M281" s="17" t="s">
        <v>16</v>
      </c>
      <c r="N281" s="18">
        <v>0</v>
      </c>
      <c r="O281" s="23">
        <f t="shared" si="28"/>
        <v>0</v>
      </c>
      <c r="P281" s="19"/>
      <c r="Q281" s="43">
        <f t="shared" si="29"/>
        <v>0</v>
      </c>
    </row>
    <row r="282" spans="1:18" ht="24.6" x14ac:dyDescent="0.65">
      <c r="A282" s="10">
        <v>278</v>
      </c>
      <c r="B282" s="10"/>
      <c r="C282" s="19"/>
      <c r="D282" s="71">
        <f>+'10'!I282</f>
        <v>0</v>
      </c>
      <c r="E282" s="90">
        <v>0</v>
      </c>
      <c r="F282" s="46">
        <f t="shared" si="30"/>
        <v>0</v>
      </c>
      <c r="G282" s="101">
        <v>0</v>
      </c>
      <c r="H282" s="99">
        <v>0</v>
      </c>
      <c r="I282" s="46">
        <f t="shared" si="26"/>
        <v>0</v>
      </c>
      <c r="J282" s="91"/>
      <c r="K282" s="20"/>
      <c r="L282" s="72">
        <f t="shared" si="27"/>
        <v>0</v>
      </c>
      <c r="M282" s="17" t="s">
        <v>16</v>
      </c>
      <c r="N282" s="18">
        <v>0</v>
      </c>
      <c r="O282" s="23">
        <f t="shared" si="28"/>
        <v>0</v>
      </c>
      <c r="P282" s="19"/>
      <c r="Q282" s="43">
        <f t="shared" si="29"/>
        <v>0</v>
      </c>
    </row>
    <row r="283" spans="1:18" ht="24.6" x14ac:dyDescent="0.65">
      <c r="A283" s="10">
        <v>279</v>
      </c>
      <c r="B283" s="10"/>
      <c r="C283" s="19"/>
      <c r="D283" s="71"/>
      <c r="E283" s="90">
        <v>0</v>
      </c>
      <c r="F283" s="46">
        <f t="shared" ref="F283" si="31">D283+E283</f>
        <v>0</v>
      </c>
      <c r="G283" s="101">
        <v>0</v>
      </c>
      <c r="H283" s="99">
        <v>0</v>
      </c>
      <c r="I283" s="46">
        <f t="shared" ref="I283" si="32">+F283-G283-J283-H283</f>
        <v>0</v>
      </c>
      <c r="J283" s="91"/>
      <c r="K283" s="20"/>
      <c r="L283" s="72">
        <f t="shared" ref="L283" si="33">+K283*J283</f>
        <v>0</v>
      </c>
      <c r="M283" s="17" t="s">
        <v>16</v>
      </c>
      <c r="N283" s="18">
        <v>0</v>
      </c>
      <c r="O283" s="23">
        <f t="shared" si="28"/>
        <v>0</v>
      </c>
      <c r="P283" s="19"/>
      <c r="Q283" s="43"/>
    </row>
    <row r="284" spans="1:18" ht="24.6" x14ac:dyDescent="0.65">
      <c r="A284" s="10">
        <v>280</v>
      </c>
      <c r="B284" s="10"/>
      <c r="C284" s="19"/>
      <c r="D284" s="71">
        <f>+'10'!I284</f>
        <v>0</v>
      </c>
      <c r="E284" s="90">
        <v>0</v>
      </c>
      <c r="F284" s="46">
        <f t="shared" si="30"/>
        <v>0</v>
      </c>
      <c r="G284" s="101">
        <v>0</v>
      </c>
      <c r="H284" s="99">
        <v>0</v>
      </c>
      <c r="I284" s="46">
        <f t="shared" si="26"/>
        <v>0</v>
      </c>
      <c r="J284" s="91"/>
      <c r="K284" s="20"/>
      <c r="L284" s="72">
        <f t="shared" si="27"/>
        <v>0</v>
      </c>
      <c r="M284" s="17" t="s">
        <v>16</v>
      </c>
      <c r="N284" s="18">
        <v>0</v>
      </c>
      <c r="O284" s="23">
        <f t="shared" si="28"/>
        <v>0</v>
      </c>
      <c r="P284" s="19"/>
      <c r="Q284" s="43">
        <f t="shared" si="29"/>
        <v>0</v>
      </c>
    </row>
    <row r="285" spans="1:18" ht="24.6" x14ac:dyDescent="0.65">
      <c r="A285" s="1"/>
      <c r="B285" s="1"/>
      <c r="D285" s="24"/>
      <c r="E285" s="25"/>
      <c r="F285" s="24"/>
      <c r="G285" s="25"/>
      <c r="H285" s="25"/>
      <c r="I285" s="24"/>
      <c r="J285" s="24"/>
      <c r="K285" s="26"/>
      <c r="L285" s="28"/>
      <c r="M285" s="27"/>
      <c r="N285" s="18">
        <v>0</v>
      </c>
      <c r="O285" s="95" t="s">
        <v>213</v>
      </c>
      <c r="P285" s="96"/>
      <c r="Q285" s="96">
        <f>SUM(Q5:Q284)</f>
        <v>0</v>
      </c>
      <c r="R285" s="96"/>
    </row>
    <row r="286" spans="1:18" ht="25.5" customHeight="1" x14ac:dyDescent="0.6">
      <c r="A286" s="1"/>
      <c r="B286" s="1"/>
      <c r="D286" s="24"/>
      <c r="E286" s="25"/>
      <c r="F286" s="24"/>
      <c r="G286" s="25"/>
      <c r="H286" s="25"/>
      <c r="I286" s="24"/>
      <c r="J286" s="182" t="s">
        <v>212</v>
      </c>
      <c r="K286" s="183"/>
      <c r="L286" s="30">
        <f>+AB188</f>
        <v>0</v>
      </c>
      <c r="M286" s="27"/>
      <c r="N286" s="29"/>
    </row>
    <row r="287" spans="1:18" ht="24.6" x14ac:dyDescent="0.65">
      <c r="A287" s="1"/>
      <c r="B287" s="1"/>
      <c r="D287" s="31"/>
      <c r="F287" s="31"/>
      <c r="I287" s="31"/>
      <c r="J287" s="32"/>
      <c r="K287" s="184" t="s">
        <v>202</v>
      </c>
      <c r="L287" s="184"/>
      <c r="M287" s="33">
        <f>SUM(L5:L286)</f>
        <v>9845</v>
      </c>
    </row>
    <row r="288" spans="1:18" ht="24.6" x14ac:dyDescent="0.65">
      <c r="A288" s="1"/>
      <c r="B288" s="1"/>
      <c r="D288" s="31"/>
      <c r="F288" s="31"/>
      <c r="I288" s="31"/>
      <c r="K288" s="169" t="s">
        <v>203</v>
      </c>
      <c r="L288" s="170"/>
      <c r="M288" s="36">
        <v>0</v>
      </c>
    </row>
    <row r="289" spans="1:23" ht="24.6" x14ac:dyDescent="0.65">
      <c r="A289" s="1"/>
      <c r="B289" s="1"/>
      <c r="D289" s="31"/>
      <c r="F289" s="31"/>
      <c r="I289" s="31"/>
      <c r="K289" s="34" t="s">
        <v>204</v>
      </c>
      <c r="L289" s="35"/>
      <c r="M289" s="36">
        <f>SUM(N289:AS289)</f>
        <v>2045</v>
      </c>
      <c r="N289" s="2">
        <v>50</v>
      </c>
      <c r="O289" s="2">
        <v>150</v>
      </c>
      <c r="P289" s="2">
        <v>450</v>
      </c>
      <c r="Q289" s="2">
        <v>290</v>
      </c>
      <c r="R289" s="2">
        <v>325</v>
      </c>
      <c r="S289" s="2">
        <v>160</v>
      </c>
      <c r="T289" s="2">
        <v>200</v>
      </c>
      <c r="U289" s="2">
        <v>100</v>
      </c>
      <c r="V289" s="2">
        <v>270</v>
      </c>
      <c r="W289" s="2">
        <v>50</v>
      </c>
    </row>
    <row r="290" spans="1:23" ht="24.6" x14ac:dyDescent="0.65">
      <c r="A290" s="1"/>
      <c r="B290" s="1"/>
      <c r="D290" s="31"/>
      <c r="F290" s="31"/>
      <c r="I290" s="31"/>
      <c r="K290" s="169" t="s">
        <v>205</v>
      </c>
      <c r="L290" s="170"/>
      <c r="M290" s="36">
        <v>0</v>
      </c>
    </row>
    <row r="291" spans="1:23" ht="24.6" x14ac:dyDescent="0.65">
      <c r="A291" s="1"/>
      <c r="B291" s="1"/>
      <c r="D291" s="31"/>
      <c r="F291" s="31"/>
      <c r="I291" s="31"/>
      <c r="K291" s="169" t="s">
        <v>206</v>
      </c>
      <c r="L291" s="170"/>
      <c r="M291" s="36">
        <v>0</v>
      </c>
    </row>
    <row r="292" spans="1:23" ht="24.6" x14ac:dyDescent="0.65">
      <c r="A292" s="1"/>
      <c r="B292" s="1"/>
      <c r="D292" s="31"/>
      <c r="F292" s="31"/>
      <c r="I292" s="31"/>
      <c r="K292" s="169" t="s">
        <v>207</v>
      </c>
      <c r="L292" s="170"/>
      <c r="M292" s="37">
        <f>SUM(N5:N285)</f>
        <v>1515</v>
      </c>
    </row>
    <row r="293" spans="1:23" ht="24.6" x14ac:dyDescent="0.65">
      <c r="A293" s="1"/>
      <c r="B293" s="1"/>
      <c r="D293" s="31"/>
      <c r="F293" s="31"/>
      <c r="I293" s="31"/>
      <c r="K293" s="169" t="s">
        <v>208</v>
      </c>
      <c r="L293" s="170"/>
      <c r="M293" s="33">
        <f>M287-M288-M289-M291-M292</f>
        <v>6285</v>
      </c>
    </row>
    <row r="294" spans="1:23" ht="24.6" x14ac:dyDescent="0.65">
      <c r="A294" s="1"/>
      <c r="B294" s="1"/>
      <c r="D294" s="31"/>
      <c r="F294" s="31"/>
      <c r="I294" s="31"/>
      <c r="K294" s="169" t="s">
        <v>209</v>
      </c>
      <c r="L294" s="170"/>
      <c r="M294" s="37">
        <v>6285</v>
      </c>
    </row>
    <row r="295" spans="1:23" ht="24.6" x14ac:dyDescent="0.65">
      <c r="A295" s="1"/>
      <c r="B295" s="1"/>
      <c r="D295" s="31"/>
      <c r="F295" s="31"/>
      <c r="I295" s="31"/>
      <c r="K295" s="169" t="s">
        <v>210</v>
      </c>
      <c r="L295" s="170"/>
      <c r="M295" s="33">
        <f>+M294-M293</f>
        <v>0</v>
      </c>
    </row>
    <row r="296" spans="1:23" ht="24.6" x14ac:dyDescent="0.65">
      <c r="I296" s="2"/>
      <c r="K296" s="169" t="s">
        <v>211</v>
      </c>
      <c r="L296" s="170"/>
      <c r="M296" s="33">
        <f>+M294-M293</f>
        <v>0</v>
      </c>
    </row>
    <row r="297" spans="1:23" x14ac:dyDescent="0.6">
      <c r="I297" s="2"/>
      <c r="K297" s="2"/>
    </row>
    <row r="298" spans="1:23" ht="24.6" x14ac:dyDescent="0.65">
      <c r="I298" s="2"/>
      <c r="K298" s="92" t="s">
        <v>333</v>
      </c>
    </row>
    <row r="299" spans="1:23" x14ac:dyDescent="0.6">
      <c r="I299" s="2"/>
      <c r="K299" s="2"/>
    </row>
    <row r="300" spans="1:23" x14ac:dyDescent="0.6">
      <c r="I300" s="2"/>
      <c r="K300" s="2"/>
    </row>
    <row r="301" spans="1:23" x14ac:dyDescent="0.6">
      <c r="I301" s="2"/>
      <c r="K301" s="2"/>
    </row>
    <row r="302" spans="1:23" x14ac:dyDescent="0.6">
      <c r="I302" s="2"/>
      <c r="K302" s="2"/>
    </row>
    <row r="303" spans="1:23" x14ac:dyDescent="0.6">
      <c r="I303" s="2"/>
      <c r="K303" s="2"/>
    </row>
    <row r="304" spans="1:23" x14ac:dyDescent="0.6">
      <c r="I304" s="2"/>
      <c r="K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C296" xr:uid="{A8659A1D-7742-48A0-A8EC-0F2280F9B025}"/>
  <mergeCells count="35">
    <mergeCell ref="A2:M2"/>
    <mergeCell ref="S2:AC2"/>
    <mergeCell ref="A3:A4"/>
    <mergeCell ref="C3:C4"/>
    <mergeCell ref="D3:D4"/>
    <mergeCell ref="E3:E4"/>
    <mergeCell ref="F3:F4"/>
    <mergeCell ref="I3:I4"/>
    <mergeCell ref="J3:L3"/>
    <mergeCell ref="M3:M4"/>
    <mergeCell ref="Y3:Y4"/>
    <mergeCell ref="Z3:AB3"/>
    <mergeCell ref="AC3:AC4"/>
    <mergeCell ref="H3:H4"/>
    <mergeCell ref="P3:P4"/>
    <mergeCell ref="Q3:Q4"/>
    <mergeCell ref="AD3:AD4"/>
    <mergeCell ref="V3:V4"/>
    <mergeCell ref="W3:W4"/>
    <mergeCell ref="K293:L293"/>
    <mergeCell ref="T32:AA32"/>
    <mergeCell ref="N3:N4"/>
    <mergeCell ref="S3:S4"/>
    <mergeCell ref="T3:T4"/>
    <mergeCell ref="U3:U4"/>
    <mergeCell ref="B3:B4"/>
    <mergeCell ref="K294:L294"/>
    <mergeCell ref="K295:L295"/>
    <mergeCell ref="K296:L296"/>
    <mergeCell ref="J286:K286"/>
    <mergeCell ref="K287:L287"/>
    <mergeCell ref="K288:L288"/>
    <mergeCell ref="K290:L290"/>
    <mergeCell ref="K291:L291"/>
    <mergeCell ref="K292:L29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AF5B-9C76-4C94-A4D2-1A50A9FB9ADE}">
  <sheetPr>
    <tabColor rgb="FFF789D2"/>
  </sheetPr>
  <dimension ref="A1:AD371"/>
  <sheetViews>
    <sheetView zoomScaleNormal="100" workbookViewId="0">
      <pane xSplit="9" ySplit="4" topLeftCell="J5" activePane="bottomRight" state="frozen"/>
      <selection activeCell="K15" sqref="K15"/>
      <selection pane="topRight" activeCell="K15" sqref="K15"/>
      <selection pane="bottomLeft" activeCell="K15" sqref="K15"/>
      <selection pane="bottomRight" activeCell="M16" sqref="M16"/>
    </sheetView>
  </sheetViews>
  <sheetFormatPr defaultColWidth="9" defaultRowHeight="24" x14ac:dyDescent="0.6"/>
  <cols>
    <col min="1" max="1" width="6.69921875" style="2" customWidth="1"/>
    <col min="2" max="2" width="14" style="2" hidden="1" customWidth="1"/>
    <col min="3" max="3" width="43.69921875" style="2" bestFit="1" customWidth="1"/>
    <col min="4" max="8" width="9.69921875" style="2" customWidth="1"/>
    <col min="9" max="9" width="9.69921875" style="38" customWidth="1"/>
    <col min="10" max="10" width="9.69921875" style="2" customWidth="1"/>
    <col min="11" max="11" width="9.69921875" style="39" customWidth="1"/>
    <col min="12" max="12" width="10.69921875" style="2" customWidth="1"/>
    <col min="13" max="13" width="17.69921875" style="2" bestFit="1" customWidth="1"/>
    <col min="14" max="14" width="9" style="2"/>
    <col min="15" max="15" width="19.09765625" style="2" customWidth="1"/>
    <col min="16" max="16" width="10.09765625" style="2" customWidth="1"/>
    <col min="17" max="17" width="17.69921875" style="2" bestFit="1" customWidth="1"/>
    <col min="18" max="18" width="10.09765625" style="2" bestFit="1" customWidth="1"/>
    <col min="19" max="19" width="9" style="2"/>
    <col min="20" max="20" width="34.69921875" style="2" bestFit="1" customWidth="1"/>
    <col min="21" max="28" width="9" style="2"/>
    <col min="29" max="29" width="15.69921875" style="2" customWidth="1"/>
    <col min="30" max="16384" width="9" style="2"/>
  </cols>
  <sheetData>
    <row r="1" spans="1:30" x14ac:dyDescent="0.6">
      <c r="A1" s="1"/>
      <c r="B1" s="1"/>
      <c r="I1" s="2"/>
      <c r="K1" s="2"/>
    </row>
    <row r="2" spans="1:30" s="3" customFormat="1" ht="28.8" x14ac:dyDescent="0.75">
      <c r="A2" s="180" t="s">
        <v>263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S2" s="181" t="s">
        <v>0</v>
      </c>
      <c r="T2" s="181"/>
      <c r="U2" s="181"/>
      <c r="V2" s="181"/>
      <c r="W2" s="181"/>
      <c r="X2" s="181"/>
      <c r="Y2" s="181"/>
      <c r="Z2" s="181"/>
      <c r="AA2" s="181"/>
      <c r="AB2" s="181"/>
      <c r="AC2" s="181"/>
    </row>
    <row r="3" spans="1:30" s="5" customFormat="1" ht="26.4" x14ac:dyDescent="0.7">
      <c r="A3" s="171" t="s">
        <v>1</v>
      </c>
      <c r="B3" s="167" t="s">
        <v>487</v>
      </c>
      <c r="C3" s="176" t="s">
        <v>2</v>
      </c>
      <c r="D3" s="171" t="s">
        <v>3</v>
      </c>
      <c r="E3" s="171" t="s">
        <v>4</v>
      </c>
      <c r="F3" s="171" t="s">
        <v>5</v>
      </c>
      <c r="G3" s="100" t="s">
        <v>6</v>
      </c>
      <c r="H3" s="178" t="s">
        <v>335</v>
      </c>
      <c r="I3" s="171" t="s">
        <v>7</v>
      </c>
      <c r="J3" s="177" t="s">
        <v>8</v>
      </c>
      <c r="K3" s="177"/>
      <c r="L3" s="177"/>
      <c r="M3" s="171" t="s">
        <v>9</v>
      </c>
      <c r="N3" s="175" t="s">
        <v>10</v>
      </c>
      <c r="P3" s="163" t="s">
        <v>336</v>
      </c>
      <c r="Q3" s="165" t="s">
        <v>337</v>
      </c>
      <c r="S3" s="171" t="s">
        <v>1</v>
      </c>
      <c r="T3" s="171" t="s">
        <v>2</v>
      </c>
      <c r="U3" s="171" t="s">
        <v>3</v>
      </c>
      <c r="V3" s="171" t="s">
        <v>4</v>
      </c>
      <c r="W3" s="171" t="s">
        <v>5</v>
      </c>
      <c r="X3" s="88" t="s">
        <v>6</v>
      </c>
      <c r="Y3" s="171" t="s">
        <v>7</v>
      </c>
      <c r="Z3" s="177" t="s">
        <v>8</v>
      </c>
      <c r="AA3" s="177"/>
      <c r="AB3" s="177"/>
      <c r="AC3" s="171" t="s">
        <v>9</v>
      </c>
      <c r="AD3" s="175" t="s">
        <v>10</v>
      </c>
    </row>
    <row r="4" spans="1:30" s="5" customFormat="1" ht="26.4" x14ac:dyDescent="0.7">
      <c r="A4" s="171"/>
      <c r="B4" s="168"/>
      <c r="C4" s="176"/>
      <c r="D4" s="171"/>
      <c r="E4" s="171"/>
      <c r="F4" s="171"/>
      <c r="G4" s="100" t="s">
        <v>11</v>
      </c>
      <c r="H4" s="179"/>
      <c r="I4" s="171"/>
      <c r="J4" s="88" t="s">
        <v>12</v>
      </c>
      <c r="K4" s="89" t="s">
        <v>13</v>
      </c>
      <c r="L4" s="88" t="s">
        <v>14</v>
      </c>
      <c r="M4" s="171"/>
      <c r="N4" s="175"/>
      <c r="P4" s="164"/>
      <c r="Q4" s="166"/>
      <c r="S4" s="171"/>
      <c r="T4" s="171"/>
      <c r="U4" s="171"/>
      <c r="V4" s="171"/>
      <c r="W4" s="171"/>
      <c r="X4" s="88" t="s">
        <v>11</v>
      </c>
      <c r="Y4" s="171"/>
      <c r="Z4" s="88" t="s">
        <v>12</v>
      </c>
      <c r="AA4" s="89" t="s">
        <v>13</v>
      </c>
      <c r="AB4" s="88" t="s">
        <v>14</v>
      </c>
      <c r="AC4" s="171"/>
      <c r="AD4" s="175"/>
    </row>
    <row r="5" spans="1:30" ht="24.6" x14ac:dyDescent="0.65">
      <c r="A5" s="10">
        <v>1</v>
      </c>
      <c r="B5" s="10" t="s">
        <v>492</v>
      </c>
      <c r="C5" s="19" t="s">
        <v>407</v>
      </c>
      <c r="D5" s="71">
        <f>+'11'!I5</f>
        <v>18</v>
      </c>
      <c r="E5" s="90">
        <v>0</v>
      </c>
      <c r="F5" s="46">
        <f t="shared" ref="F5:F147" si="0">D5+E5</f>
        <v>18</v>
      </c>
      <c r="G5" s="101">
        <v>0</v>
      </c>
      <c r="H5" s="99">
        <v>0</v>
      </c>
      <c r="I5" s="46">
        <f t="shared" ref="I5:I71" si="1">+F5-G5-J5-H5</f>
        <v>15</v>
      </c>
      <c r="J5" s="91">
        <v>3</v>
      </c>
      <c r="K5" s="15">
        <v>50</v>
      </c>
      <c r="L5" s="72">
        <f>+K5*J5</f>
        <v>150</v>
      </c>
      <c r="M5" s="17" t="s">
        <v>16</v>
      </c>
      <c r="N5" s="18">
        <v>0</v>
      </c>
      <c r="O5" s="23">
        <f>SUM(L5-N5)</f>
        <v>150</v>
      </c>
      <c r="P5" s="19"/>
      <c r="Q5" s="43">
        <f>+L5*P5</f>
        <v>0</v>
      </c>
      <c r="S5" s="10">
        <v>1</v>
      </c>
      <c r="T5" s="19"/>
      <c r="U5" s="46">
        <v>0</v>
      </c>
      <c r="V5" s="90">
        <v>0</v>
      </c>
      <c r="W5" s="46">
        <f t="shared" ref="W5:W14" si="2">U5+V5</f>
        <v>0</v>
      </c>
      <c r="X5" s="90">
        <v>0</v>
      </c>
      <c r="Y5" s="46">
        <f t="shared" ref="Y5:Y14" si="3">W5-X5-Z5</f>
        <v>0</v>
      </c>
      <c r="Z5" s="91">
        <v>0</v>
      </c>
      <c r="AA5" s="22"/>
      <c r="AB5" s="43">
        <f t="shared" ref="AB5:AB14" si="4">Z5*AA5</f>
        <v>0</v>
      </c>
      <c r="AC5" s="17" t="s">
        <v>16</v>
      </c>
      <c r="AD5" s="18">
        <v>0</v>
      </c>
    </row>
    <row r="6" spans="1:30" ht="24.6" x14ac:dyDescent="0.65">
      <c r="A6" s="10">
        <v>2</v>
      </c>
      <c r="B6" s="10" t="s">
        <v>508</v>
      </c>
      <c r="C6" s="19" t="s">
        <v>408</v>
      </c>
      <c r="D6" s="71">
        <f>+'11'!I6</f>
        <v>100</v>
      </c>
      <c r="E6" s="90">
        <v>0</v>
      </c>
      <c r="F6" s="46">
        <f t="shared" si="0"/>
        <v>100</v>
      </c>
      <c r="G6" s="101">
        <v>0</v>
      </c>
      <c r="H6" s="99">
        <v>10</v>
      </c>
      <c r="I6" s="46">
        <f t="shared" si="1"/>
        <v>83</v>
      </c>
      <c r="J6" s="91">
        <v>7</v>
      </c>
      <c r="K6" s="15">
        <v>100</v>
      </c>
      <c r="L6" s="72">
        <f t="shared" ref="L6:L72" si="5">+K6*J6</f>
        <v>700</v>
      </c>
      <c r="M6" s="17" t="s">
        <v>467</v>
      </c>
      <c r="N6" s="18">
        <v>0</v>
      </c>
      <c r="O6" s="23">
        <f t="shared" ref="O6:O72" si="6">SUM(L6-N6)</f>
        <v>700</v>
      </c>
      <c r="P6" s="19"/>
      <c r="Q6" s="43">
        <f t="shared" ref="Q6:Q72" si="7">+L6*P6</f>
        <v>0</v>
      </c>
      <c r="S6" s="10">
        <v>2</v>
      </c>
      <c r="T6" s="19"/>
      <c r="U6" s="46">
        <v>0</v>
      </c>
      <c r="V6" s="90">
        <v>0</v>
      </c>
      <c r="W6" s="46">
        <f t="shared" si="2"/>
        <v>0</v>
      </c>
      <c r="X6" s="90">
        <v>0</v>
      </c>
      <c r="Y6" s="46">
        <f t="shared" si="3"/>
        <v>0</v>
      </c>
      <c r="Z6" s="91">
        <v>0</v>
      </c>
      <c r="AA6" s="22"/>
      <c r="AB6" s="43">
        <f t="shared" si="4"/>
        <v>0</v>
      </c>
      <c r="AC6" s="17" t="s">
        <v>16</v>
      </c>
      <c r="AD6" s="18">
        <v>0</v>
      </c>
    </row>
    <row r="7" spans="1:30" ht="24.6" x14ac:dyDescent="0.65">
      <c r="A7" s="10">
        <v>3</v>
      </c>
      <c r="B7" s="10"/>
      <c r="C7" s="19" t="s">
        <v>395</v>
      </c>
      <c r="D7" s="71">
        <f>+'11'!I7</f>
        <v>0</v>
      </c>
      <c r="E7" s="90">
        <v>0</v>
      </c>
      <c r="F7" s="46">
        <f t="shared" si="0"/>
        <v>0</v>
      </c>
      <c r="G7" s="101">
        <v>0</v>
      </c>
      <c r="H7" s="99">
        <v>0</v>
      </c>
      <c r="I7" s="46">
        <f t="shared" si="1"/>
        <v>0</v>
      </c>
      <c r="J7" s="91"/>
      <c r="K7" s="15">
        <v>50</v>
      </c>
      <c r="L7" s="72">
        <f t="shared" si="5"/>
        <v>0</v>
      </c>
      <c r="M7" s="17" t="s">
        <v>16</v>
      </c>
      <c r="N7" s="18">
        <v>0</v>
      </c>
      <c r="O7" s="23">
        <f t="shared" si="6"/>
        <v>0</v>
      </c>
      <c r="P7" s="19"/>
      <c r="Q7" s="43">
        <f t="shared" si="7"/>
        <v>0</v>
      </c>
      <c r="S7" s="10">
        <v>3</v>
      </c>
      <c r="T7" s="19"/>
      <c r="U7" s="46">
        <v>0</v>
      </c>
      <c r="V7" s="90">
        <v>0</v>
      </c>
      <c r="W7" s="46">
        <f t="shared" si="2"/>
        <v>0</v>
      </c>
      <c r="X7" s="90">
        <v>0</v>
      </c>
      <c r="Y7" s="46">
        <f t="shared" si="3"/>
        <v>0</v>
      </c>
      <c r="Z7" s="91">
        <v>0</v>
      </c>
      <c r="AA7" s="22"/>
      <c r="AB7" s="43">
        <f t="shared" si="4"/>
        <v>0</v>
      </c>
      <c r="AC7" s="17" t="s">
        <v>16</v>
      </c>
      <c r="AD7" s="18">
        <v>0</v>
      </c>
    </row>
    <row r="8" spans="1:30" ht="24.6" x14ac:dyDescent="0.65">
      <c r="A8" s="10">
        <v>4</v>
      </c>
      <c r="B8" s="10"/>
      <c r="C8" s="19" t="s">
        <v>394</v>
      </c>
      <c r="D8" s="71">
        <f>+'11'!I8</f>
        <v>0</v>
      </c>
      <c r="E8" s="90">
        <v>0</v>
      </c>
      <c r="F8" s="46">
        <f t="shared" si="0"/>
        <v>0</v>
      </c>
      <c r="G8" s="101">
        <v>0</v>
      </c>
      <c r="H8" s="99">
        <v>0</v>
      </c>
      <c r="I8" s="46">
        <f t="shared" si="1"/>
        <v>0</v>
      </c>
      <c r="J8" s="91"/>
      <c r="K8" s="15">
        <v>100</v>
      </c>
      <c r="L8" s="72">
        <f t="shared" si="5"/>
        <v>0</v>
      </c>
      <c r="M8" s="17" t="s">
        <v>16</v>
      </c>
      <c r="N8" s="18">
        <v>0</v>
      </c>
      <c r="O8" s="23">
        <f t="shared" si="6"/>
        <v>0</v>
      </c>
      <c r="P8" s="19"/>
      <c r="Q8" s="43">
        <f t="shared" si="7"/>
        <v>0</v>
      </c>
      <c r="S8" s="10">
        <v>4</v>
      </c>
      <c r="T8" s="19"/>
      <c r="U8" s="46">
        <v>0</v>
      </c>
      <c r="V8" s="90">
        <v>0</v>
      </c>
      <c r="W8" s="46">
        <f t="shared" si="2"/>
        <v>0</v>
      </c>
      <c r="X8" s="90">
        <v>0</v>
      </c>
      <c r="Y8" s="46">
        <f t="shared" si="3"/>
        <v>0</v>
      </c>
      <c r="Z8" s="91">
        <v>0</v>
      </c>
      <c r="AA8" s="22"/>
      <c r="AB8" s="43">
        <f t="shared" si="4"/>
        <v>0</v>
      </c>
      <c r="AC8" s="17" t="s">
        <v>16</v>
      </c>
      <c r="AD8" s="18">
        <v>0</v>
      </c>
    </row>
    <row r="9" spans="1:30" ht="24.6" x14ac:dyDescent="0.65">
      <c r="A9" s="10">
        <v>5</v>
      </c>
      <c r="B9" s="10"/>
      <c r="C9" s="19" t="s">
        <v>20</v>
      </c>
      <c r="D9" s="71">
        <f>+'11'!I9</f>
        <v>0</v>
      </c>
      <c r="E9" s="90">
        <v>0</v>
      </c>
      <c r="F9" s="46">
        <f t="shared" si="0"/>
        <v>0</v>
      </c>
      <c r="G9" s="101">
        <v>0</v>
      </c>
      <c r="H9" s="99">
        <v>0</v>
      </c>
      <c r="I9" s="46">
        <f t="shared" si="1"/>
        <v>0</v>
      </c>
      <c r="J9" s="91"/>
      <c r="K9" s="15">
        <v>10</v>
      </c>
      <c r="L9" s="72">
        <f t="shared" si="5"/>
        <v>0</v>
      </c>
      <c r="M9" s="17" t="s">
        <v>16</v>
      </c>
      <c r="N9" s="18">
        <v>0</v>
      </c>
      <c r="O9" s="23">
        <f t="shared" si="6"/>
        <v>0</v>
      </c>
      <c r="P9" s="19"/>
      <c r="Q9" s="43">
        <f t="shared" si="7"/>
        <v>0</v>
      </c>
      <c r="S9" s="10">
        <v>5</v>
      </c>
      <c r="T9" s="19"/>
      <c r="U9" s="46">
        <v>0</v>
      </c>
      <c r="V9" s="90">
        <v>0</v>
      </c>
      <c r="W9" s="46">
        <f t="shared" si="2"/>
        <v>0</v>
      </c>
      <c r="X9" s="90">
        <v>0</v>
      </c>
      <c r="Y9" s="46">
        <f t="shared" si="3"/>
        <v>0</v>
      </c>
      <c r="Z9" s="91">
        <v>0</v>
      </c>
      <c r="AA9" s="22"/>
      <c r="AB9" s="43">
        <f t="shared" si="4"/>
        <v>0</v>
      </c>
      <c r="AC9" s="17" t="s">
        <v>16</v>
      </c>
      <c r="AD9" s="18">
        <v>0</v>
      </c>
    </row>
    <row r="10" spans="1:30" ht="24.6" x14ac:dyDescent="0.65">
      <c r="A10" s="10">
        <v>6</v>
      </c>
      <c r="B10" s="10" t="s">
        <v>514</v>
      </c>
      <c r="C10" s="19" t="s">
        <v>21</v>
      </c>
      <c r="D10" s="71">
        <f>+'11'!I10</f>
        <v>0</v>
      </c>
      <c r="E10" s="90">
        <v>0</v>
      </c>
      <c r="F10" s="46">
        <f t="shared" si="0"/>
        <v>0</v>
      </c>
      <c r="G10" s="101">
        <v>0</v>
      </c>
      <c r="H10" s="99">
        <v>0</v>
      </c>
      <c r="I10" s="46">
        <f t="shared" si="1"/>
        <v>0</v>
      </c>
      <c r="J10" s="91"/>
      <c r="K10" s="15">
        <v>15</v>
      </c>
      <c r="L10" s="72">
        <f t="shared" si="5"/>
        <v>0</v>
      </c>
      <c r="M10" s="17" t="s">
        <v>16</v>
      </c>
      <c r="N10" s="18">
        <v>0</v>
      </c>
      <c r="O10" s="23">
        <f t="shared" si="6"/>
        <v>0</v>
      </c>
      <c r="P10" s="19"/>
      <c r="Q10" s="43">
        <f t="shared" si="7"/>
        <v>0</v>
      </c>
      <c r="S10" s="10">
        <v>6</v>
      </c>
      <c r="T10" s="19"/>
      <c r="U10" s="46">
        <v>0</v>
      </c>
      <c r="V10" s="90">
        <v>0</v>
      </c>
      <c r="W10" s="46">
        <f t="shared" si="2"/>
        <v>0</v>
      </c>
      <c r="X10" s="90">
        <v>0</v>
      </c>
      <c r="Y10" s="46">
        <f t="shared" si="3"/>
        <v>0</v>
      </c>
      <c r="Z10" s="91">
        <v>0</v>
      </c>
      <c r="AA10" s="22"/>
      <c r="AB10" s="43">
        <f t="shared" si="4"/>
        <v>0</v>
      </c>
      <c r="AC10" s="17" t="s">
        <v>16</v>
      </c>
      <c r="AD10" s="18">
        <v>0</v>
      </c>
    </row>
    <row r="11" spans="1:30" ht="24.6" x14ac:dyDescent="0.65">
      <c r="A11" s="10">
        <v>7</v>
      </c>
      <c r="B11" s="10"/>
      <c r="C11" s="19" t="s">
        <v>401</v>
      </c>
      <c r="D11" s="71">
        <f>+'11'!I11</f>
        <v>0</v>
      </c>
      <c r="E11" s="90">
        <v>0</v>
      </c>
      <c r="F11" s="46">
        <f t="shared" si="0"/>
        <v>0</v>
      </c>
      <c r="G11" s="101">
        <v>0</v>
      </c>
      <c r="H11" s="99">
        <v>0</v>
      </c>
      <c r="I11" s="46">
        <f t="shared" si="1"/>
        <v>0</v>
      </c>
      <c r="J11" s="91"/>
      <c r="K11" s="15">
        <v>40</v>
      </c>
      <c r="L11" s="72">
        <f t="shared" si="5"/>
        <v>0</v>
      </c>
      <c r="M11" s="17" t="s">
        <v>16</v>
      </c>
      <c r="N11" s="18">
        <v>0</v>
      </c>
      <c r="O11" s="23">
        <f t="shared" si="6"/>
        <v>0</v>
      </c>
      <c r="P11" s="19"/>
      <c r="Q11" s="43">
        <f t="shared" si="7"/>
        <v>0</v>
      </c>
      <c r="S11" s="10">
        <v>7</v>
      </c>
      <c r="T11" s="19"/>
      <c r="U11" s="46">
        <v>0</v>
      </c>
      <c r="V11" s="90">
        <v>0</v>
      </c>
      <c r="W11" s="46">
        <f t="shared" si="2"/>
        <v>0</v>
      </c>
      <c r="X11" s="90">
        <v>0</v>
      </c>
      <c r="Y11" s="46">
        <f t="shared" si="3"/>
        <v>0</v>
      </c>
      <c r="Z11" s="91">
        <v>0</v>
      </c>
      <c r="AA11" s="22"/>
      <c r="AB11" s="43">
        <f t="shared" si="4"/>
        <v>0</v>
      </c>
      <c r="AC11" s="17" t="s">
        <v>16</v>
      </c>
      <c r="AD11" s="18">
        <v>0</v>
      </c>
    </row>
    <row r="12" spans="1:30" ht="24.6" x14ac:dyDescent="0.65">
      <c r="A12" s="10">
        <v>8</v>
      </c>
      <c r="B12" s="10"/>
      <c r="C12" s="19" t="s">
        <v>378</v>
      </c>
      <c r="D12" s="71">
        <f>+'11'!I12</f>
        <v>0</v>
      </c>
      <c r="E12" s="90">
        <v>0</v>
      </c>
      <c r="F12" s="46">
        <f t="shared" si="0"/>
        <v>0</v>
      </c>
      <c r="G12" s="101">
        <v>0</v>
      </c>
      <c r="H12" s="99">
        <v>0</v>
      </c>
      <c r="I12" s="46">
        <f t="shared" si="1"/>
        <v>0</v>
      </c>
      <c r="J12" s="91"/>
      <c r="K12" s="15">
        <v>100</v>
      </c>
      <c r="L12" s="72">
        <f t="shared" si="5"/>
        <v>0</v>
      </c>
      <c r="M12" s="17" t="s">
        <v>16</v>
      </c>
      <c r="N12" s="18">
        <v>0</v>
      </c>
      <c r="O12" s="23">
        <f t="shared" si="6"/>
        <v>0</v>
      </c>
      <c r="P12" s="19"/>
      <c r="Q12" s="43">
        <f t="shared" si="7"/>
        <v>0</v>
      </c>
      <c r="S12" s="10">
        <v>8</v>
      </c>
      <c r="T12" s="19"/>
      <c r="U12" s="46">
        <v>0</v>
      </c>
      <c r="V12" s="90">
        <v>0</v>
      </c>
      <c r="W12" s="46">
        <f t="shared" si="2"/>
        <v>0</v>
      </c>
      <c r="X12" s="90">
        <v>0</v>
      </c>
      <c r="Y12" s="46">
        <f t="shared" si="3"/>
        <v>0</v>
      </c>
      <c r="Z12" s="91">
        <v>0</v>
      </c>
      <c r="AA12" s="22"/>
      <c r="AB12" s="43">
        <f t="shared" si="4"/>
        <v>0</v>
      </c>
      <c r="AC12" s="17" t="s">
        <v>16</v>
      </c>
      <c r="AD12" s="18">
        <v>0</v>
      </c>
    </row>
    <row r="13" spans="1:30" ht="24.6" x14ac:dyDescent="0.65">
      <c r="A13" s="10">
        <v>9</v>
      </c>
      <c r="B13" s="10" t="s">
        <v>507</v>
      </c>
      <c r="C13" s="19" t="s">
        <v>391</v>
      </c>
      <c r="D13" s="71">
        <f>+'11'!I13</f>
        <v>29</v>
      </c>
      <c r="E13" s="90">
        <v>0</v>
      </c>
      <c r="F13" s="46">
        <f t="shared" si="0"/>
        <v>29</v>
      </c>
      <c r="G13" s="101">
        <v>0</v>
      </c>
      <c r="H13" s="99">
        <v>0</v>
      </c>
      <c r="I13" s="46">
        <f t="shared" si="1"/>
        <v>26</v>
      </c>
      <c r="J13" s="91">
        <v>3</v>
      </c>
      <c r="K13" s="15">
        <v>50</v>
      </c>
      <c r="L13" s="72">
        <f t="shared" si="5"/>
        <v>150</v>
      </c>
      <c r="M13" s="17" t="s">
        <v>16</v>
      </c>
      <c r="N13" s="18">
        <v>0</v>
      </c>
      <c r="O13" s="23">
        <f t="shared" si="6"/>
        <v>150</v>
      </c>
      <c r="P13" s="19"/>
      <c r="Q13" s="43">
        <f t="shared" si="7"/>
        <v>0</v>
      </c>
      <c r="S13" s="10">
        <v>9</v>
      </c>
      <c r="T13" s="19"/>
      <c r="U13" s="46">
        <v>0</v>
      </c>
      <c r="V13" s="90">
        <v>0</v>
      </c>
      <c r="W13" s="46">
        <f t="shared" si="2"/>
        <v>0</v>
      </c>
      <c r="X13" s="90">
        <v>0</v>
      </c>
      <c r="Y13" s="46">
        <f t="shared" si="3"/>
        <v>0</v>
      </c>
      <c r="Z13" s="91">
        <v>0</v>
      </c>
      <c r="AA13" s="22"/>
      <c r="AB13" s="43">
        <f t="shared" si="4"/>
        <v>0</v>
      </c>
      <c r="AC13" s="17" t="s">
        <v>16</v>
      </c>
      <c r="AD13" s="18">
        <v>0</v>
      </c>
    </row>
    <row r="14" spans="1:30" ht="24.6" x14ac:dyDescent="0.65">
      <c r="A14" s="10">
        <v>10</v>
      </c>
      <c r="B14" s="10"/>
      <c r="C14" s="19" t="s">
        <v>400</v>
      </c>
      <c r="D14" s="71">
        <f>+'11'!I14</f>
        <v>0</v>
      </c>
      <c r="E14" s="90">
        <v>0</v>
      </c>
      <c r="F14" s="46">
        <f t="shared" si="0"/>
        <v>0</v>
      </c>
      <c r="G14" s="101">
        <v>0</v>
      </c>
      <c r="H14" s="99">
        <v>0</v>
      </c>
      <c r="I14" s="46">
        <f t="shared" si="1"/>
        <v>0</v>
      </c>
      <c r="J14" s="91"/>
      <c r="K14" s="15">
        <v>50</v>
      </c>
      <c r="L14" s="72">
        <f t="shared" si="5"/>
        <v>0</v>
      </c>
      <c r="M14" s="17" t="s">
        <v>16</v>
      </c>
      <c r="N14" s="18">
        <v>0</v>
      </c>
      <c r="O14" s="23">
        <f t="shared" si="6"/>
        <v>0</v>
      </c>
      <c r="P14" s="19"/>
      <c r="Q14" s="43">
        <f t="shared" si="7"/>
        <v>0</v>
      </c>
      <c r="S14" s="10">
        <v>10</v>
      </c>
      <c r="T14" s="19"/>
      <c r="U14" s="46">
        <v>0</v>
      </c>
      <c r="V14" s="90">
        <v>0</v>
      </c>
      <c r="W14" s="46">
        <f t="shared" si="2"/>
        <v>0</v>
      </c>
      <c r="X14" s="90">
        <v>0</v>
      </c>
      <c r="Y14" s="46">
        <f t="shared" si="3"/>
        <v>0</v>
      </c>
      <c r="Z14" s="91">
        <v>0</v>
      </c>
      <c r="AA14" s="22"/>
      <c r="AB14" s="43">
        <f t="shared" si="4"/>
        <v>0</v>
      </c>
      <c r="AC14" s="17" t="s">
        <v>16</v>
      </c>
      <c r="AD14" s="18">
        <v>0</v>
      </c>
    </row>
    <row r="15" spans="1:30" ht="24.6" x14ac:dyDescent="0.65">
      <c r="A15" s="10">
        <v>11</v>
      </c>
      <c r="B15" s="10" t="s">
        <v>520</v>
      </c>
      <c r="C15" s="19" t="s">
        <v>384</v>
      </c>
      <c r="D15" s="71">
        <f>+'11'!I15</f>
        <v>0</v>
      </c>
      <c r="E15" s="90">
        <v>0</v>
      </c>
      <c r="F15" s="46">
        <f t="shared" si="0"/>
        <v>0</v>
      </c>
      <c r="G15" s="101">
        <v>0</v>
      </c>
      <c r="H15" s="99">
        <v>0</v>
      </c>
      <c r="I15" s="46">
        <f t="shared" si="1"/>
        <v>0</v>
      </c>
      <c r="J15" s="91"/>
      <c r="K15" s="15">
        <v>50</v>
      </c>
      <c r="L15" s="72">
        <f t="shared" si="5"/>
        <v>0</v>
      </c>
      <c r="M15" s="17" t="s">
        <v>16</v>
      </c>
      <c r="N15" s="18">
        <v>0</v>
      </c>
      <c r="O15" s="23">
        <f t="shared" si="6"/>
        <v>0</v>
      </c>
      <c r="P15" s="19"/>
      <c r="Q15" s="43">
        <f t="shared" si="7"/>
        <v>0</v>
      </c>
      <c r="S15" s="10">
        <v>11</v>
      </c>
      <c r="T15" s="19"/>
      <c r="U15" s="46">
        <v>0</v>
      </c>
      <c r="V15" s="90">
        <v>0</v>
      </c>
      <c r="W15" s="46">
        <f t="shared" ref="W15:W29" si="8">U15+V15</f>
        <v>0</v>
      </c>
      <c r="X15" s="90">
        <v>0</v>
      </c>
      <c r="Y15" s="46">
        <f t="shared" ref="Y15:Y29" si="9">W15-X15-Z15</f>
        <v>0</v>
      </c>
      <c r="Z15" s="91">
        <v>0</v>
      </c>
      <c r="AA15" s="22"/>
      <c r="AB15" s="43">
        <f t="shared" ref="AB15:AB29" si="10">Z15*AA15</f>
        <v>0</v>
      </c>
      <c r="AC15" s="17" t="s">
        <v>16</v>
      </c>
      <c r="AD15" s="18">
        <v>0</v>
      </c>
    </row>
    <row r="16" spans="1:30" ht="24.6" x14ac:dyDescent="0.65">
      <c r="A16" s="10">
        <v>12</v>
      </c>
      <c r="B16" s="10" t="s">
        <v>509</v>
      </c>
      <c r="C16" s="19" t="s">
        <v>402</v>
      </c>
      <c r="D16" s="71">
        <f>+'11'!I16</f>
        <v>17</v>
      </c>
      <c r="E16" s="90">
        <v>0</v>
      </c>
      <c r="F16" s="46">
        <f t="shared" si="0"/>
        <v>17</v>
      </c>
      <c r="G16" s="101">
        <v>0</v>
      </c>
      <c r="H16" s="99">
        <v>0</v>
      </c>
      <c r="I16" s="46">
        <f t="shared" si="1"/>
        <v>17</v>
      </c>
      <c r="J16" s="91"/>
      <c r="K16" s="15">
        <v>50</v>
      </c>
      <c r="L16" s="72">
        <f t="shared" si="5"/>
        <v>0</v>
      </c>
      <c r="M16" s="17" t="s">
        <v>16</v>
      </c>
      <c r="N16" s="18">
        <v>0</v>
      </c>
      <c r="O16" s="23">
        <f t="shared" si="6"/>
        <v>0</v>
      </c>
      <c r="P16" s="19"/>
      <c r="Q16" s="43">
        <f t="shared" si="7"/>
        <v>0</v>
      </c>
      <c r="S16" s="10">
        <v>12</v>
      </c>
      <c r="T16" s="19"/>
      <c r="U16" s="46">
        <v>0</v>
      </c>
      <c r="V16" s="90">
        <v>0</v>
      </c>
      <c r="W16" s="46">
        <f t="shared" si="8"/>
        <v>0</v>
      </c>
      <c r="X16" s="90">
        <v>0</v>
      </c>
      <c r="Y16" s="46">
        <f t="shared" si="9"/>
        <v>0</v>
      </c>
      <c r="Z16" s="91">
        <v>0</v>
      </c>
      <c r="AA16" s="22"/>
      <c r="AB16" s="43">
        <f t="shared" si="10"/>
        <v>0</v>
      </c>
      <c r="AC16" s="17" t="s">
        <v>16</v>
      </c>
      <c r="AD16" s="18">
        <v>0</v>
      </c>
    </row>
    <row r="17" spans="1:30" ht="24.6" x14ac:dyDescent="0.65">
      <c r="A17" s="10">
        <v>13</v>
      </c>
      <c r="B17" s="10" t="s">
        <v>505</v>
      </c>
      <c r="C17" s="19" t="s">
        <v>382</v>
      </c>
      <c r="D17" s="71">
        <f>+'11'!I17</f>
        <v>12</v>
      </c>
      <c r="E17" s="90">
        <v>0</v>
      </c>
      <c r="F17" s="46">
        <f t="shared" si="0"/>
        <v>12</v>
      </c>
      <c r="G17" s="101">
        <v>0</v>
      </c>
      <c r="H17" s="99">
        <v>0</v>
      </c>
      <c r="I17" s="46">
        <f t="shared" si="1"/>
        <v>12</v>
      </c>
      <c r="J17" s="91"/>
      <c r="K17" s="15">
        <v>50</v>
      </c>
      <c r="L17" s="72">
        <f t="shared" si="5"/>
        <v>0</v>
      </c>
      <c r="M17" s="17" t="s">
        <v>16</v>
      </c>
      <c r="N17" s="18">
        <v>0</v>
      </c>
      <c r="O17" s="23">
        <f t="shared" si="6"/>
        <v>0</v>
      </c>
      <c r="P17" s="19"/>
      <c r="Q17" s="43">
        <f t="shared" si="7"/>
        <v>0</v>
      </c>
      <c r="S17" s="10">
        <v>13</v>
      </c>
      <c r="T17" s="19"/>
      <c r="U17" s="46">
        <v>0</v>
      </c>
      <c r="V17" s="90">
        <v>0</v>
      </c>
      <c r="W17" s="46">
        <f t="shared" si="8"/>
        <v>0</v>
      </c>
      <c r="X17" s="90">
        <v>0</v>
      </c>
      <c r="Y17" s="46">
        <f t="shared" si="9"/>
        <v>0</v>
      </c>
      <c r="Z17" s="91">
        <v>0</v>
      </c>
      <c r="AA17" s="22"/>
      <c r="AB17" s="43">
        <f t="shared" si="10"/>
        <v>0</v>
      </c>
      <c r="AC17" s="17" t="s">
        <v>16</v>
      </c>
      <c r="AD17" s="18">
        <v>0</v>
      </c>
    </row>
    <row r="18" spans="1:30" ht="24.6" x14ac:dyDescent="0.65">
      <c r="A18" s="10">
        <v>14</v>
      </c>
      <c r="B18" s="10"/>
      <c r="C18" s="19" t="s">
        <v>404</v>
      </c>
      <c r="D18" s="71">
        <f>+'11'!I18</f>
        <v>0</v>
      </c>
      <c r="E18" s="90">
        <v>0</v>
      </c>
      <c r="F18" s="46">
        <f t="shared" si="0"/>
        <v>0</v>
      </c>
      <c r="G18" s="101">
        <v>0</v>
      </c>
      <c r="H18" s="99">
        <v>0</v>
      </c>
      <c r="I18" s="46">
        <f t="shared" si="1"/>
        <v>0</v>
      </c>
      <c r="J18" s="91"/>
      <c r="K18" s="15">
        <v>50</v>
      </c>
      <c r="L18" s="72">
        <f t="shared" si="5"/>
        <v>0</v>
      </c>
      <c r="M18" s="17" t="s">
        <v>16</v>
      </c>
      <c r="N18" s="18">
        <v>0</v>
      </c>
      <c r="O18" s="23">
        <f t="shared" si="6"/>
        <v>0</v>
      </c>
      <c r="P18" s="19"/>
      <c r="Q18" s="43">
        <f t="shared" si="7"/>
        <v>0</v>
      </c>
      <c r="S18" s="10">
        <v>14</v>
      </c>
      <c r="T18" s="19"/>
      <c r="U18" s="46">
        <v>0</v>
      </c>
      <c r="V18" s="90">
        <v>0</v>
      </c>
      <c r="W18" s="46">
        <f t="shared" si="8"/>
        <v>0</v>
      </c>
      <c r="X18" s="90">
        <v>0</v>
      </c>
      <c r="Y18" s="46">
        <f t="shared" si="9"/>
        <v>0</v>
      </c>
      <c r="Z18" s="91">
        <v>0</v>
      </c>
      <c r="AA18" s="22"/>
      <c r="AB18" s="43">
        <f t="shared" si="10"/>
        <v>0</v>
      </c>
      <c r="AC18" s="17" t="s">
        <v>16</v>
      </c>
      <c r="AD18" s="18">
        <v>0</v>
      </c>
    </row>
    <row r="19" spans="1:30" ht="24.6" x14ac:dyDescent="0.65">
      <c r="A19" s="10">
        <v>15</v>
      </c>
      <c r="B19" s="10" t="s">
        <v>523</v>
      </c>
      <c r="C19" s="19" t="s">
        <v>386</v>
      </c>
      <c r="D19" s="71">
        <f>+'11'!I19</f>
        <v>0</v>
      </c>
      <c r="E19" s="90">
        <v>0</v>
      </c>
      <c r="F19" s="46">
        <f t="shared" si="0"/>
        <v>0</v>
      </c>
      <c r="G19" s="101">
        <v>0</v>
      </c>
      <c r="H19" s="99">
        <v>0</v>
      </c>
      <c r="I19" s="46">
        <f t="shared" si="1"/>
        <v>0</v>
      </c>
      <c r="J19" s="91"/>
      <c r="K19" s="15">
        <v>50</v>
      </c>
      <c r="L19" s="72">
        <f t="shared" si="5"/>
        <v>0</v>
      </c>
      <c r="M19" s="17" t="s">
        <v>16</v>
      </c>
      <c r="N19" s="18">
        <v>0</v>
      </c>
      <c r="O19" s="23">
        <f t="shared" si="6"/>
        <v>0</v>
      </c>
      <c r="P19" s="19"/>
      <c r="Q19" s="43">
        <f t="shared" si="7"/>
        <v>0</v>
      </c>
      <c r="S19" s="10">
        <v>15</v>
      </c>
      <c r="T19" s="19"/>
      <c r="U19" s="46">
        <v>0</v>
      </c>
      <c r="V19" s="90">
        <v>0</v>
      </c>
      <c r="W19" s="46">
        <f t="shared" si="8"/>
        <v>0</v>
      </c>
      <c r="X19" s="90">
        <v>0</v>
      </c>
      <c r="Y19" s="46">
        <f t="shared" si="9"/>
        <v>0</v>
      </c>
      <c r="Z19" s="91">
        <v>0</v>
      </c>
      <c r="AA19" s="22"/>
      <c r="AB19" s="43">
        <f t="shared" si="10"/>
        <v>0</v>
      </c>
      <c r="AC19" s="17" t="s">
        <v>16</v>
      </c>
      <c r="AD19" s="18">
        <v>0</v>
      </c>
    </row>
    <row r="20" spans="1:30" ht="24.6" x14ac:dyDescent="0.65">
      <c r="A20" s="10">
        <v>16</v>
      </c>
      <c r="B20" s="10" t="s">
        <v>506</v>
      </c>
      <c r="C20" s="19" t="s">
        <v>399</v>
      </c>
      <c r="D20" s="71">
        <f>+'11'!I20</f>
        <v>8</v>
      </c>
      <c r="E20" s="90">
        <v>0</v>
      </c>
      <c r="F20" s="46">
        <f t="shared" si="0"/>
        <v>8</v>
      </c>
      <c r="G20" s="101">
        <v>0</v>
      </c>
      <c r="H20" s="99">
        <v>0</v>
      </c>
      <c r="I20" s="46">
        <f t="shared" si="1"/>
        <v>8</v>
      </c>
      <c r="J20" s="91"/>
      <c r="K20" s="15">
        <v>50</v>
      </c>
      <c r="L20" s="72">
        <f t="shared" si="5"/>
        <v>0</v>
      </c>
      <c r="M20" s="17" t="s">
        <v>16</v>
      </c>
      <c r="N20" s="18">
        <v>0</v>
      </c>
      <c r="O20" s="23">
        <f t="shared" si="6"/>
        <v>0</v>
      </c>
      <c r="P20" s="19"/>
      <c r="Q20" s="43">
        <f t="shared" si="7"/>
        <v>0</v>
      </c>
      <c r="S20" s="10">
        <v>16</v>
      </c>
      <c r="T20" s="19"/>
      <c r="U20" s="46">
        <v>0</v>
      </c>
      <c r="V20" s="90">
        <v>0</v>
      </c>
      <c r="W20" s="46">
        <f t="shared" si="8"/>
        <v>0</v>
      </c>
      <c r="X20" s="90">
        <v>0</v>
      </c>
      <c r="Y20" s="46">
        <f t="shared" si="9"/>
        <v>0</v>
      </c>
      <c r="Z20" s="91">
        <v>0</v>
      </c>
      <c r="AA20" s="22"/>
      <c r="AB20" s="43">
        <f t="shared" si="10"/>
        <v>0</v>
      </c>
      <c r="AC20" s="17" t="s">
        <v>16</v>
      </c>
      <c r="AD20" s="18">
        <v>0</v>
      </c>
    </row>
    <row r="21" spans="1:30" ht="24.6" x14ac:dyDescent="0.65">
      <c r="A21" s="10">
        <v>17</v>
      </c>
      <c r="B21" s="10" t="s">
        <v>521</v>
      </c>
      <c r="C21" s="19" t="s">
        <v>389</v>
      </c>
      <c r="D21" s="71">
        <f>+'11'!I21</f>
        <v>0</v>
      </c>
      <c r="E21" s="90">
        <v>0</v>
      </c>
      <c r="F21" s="46">
        <f t="shared" si="0"/>
        <v>0</v>
      </c>
      <c r="G21" s="101">
        <v>0</v>
      </c>
      <c r="H21" s="99">
        <v>0</v>
      </c>
      <c r="I21" s="46">
        <f t="shared" si="1"/>
        <v>0</v>
      </c>
      <c r="J21" s="91"/>
      <c r="K21" s="15">
        <v>50</v>
      </c>
      <c r="L21" s="72">
        <f t="shared" si="5"/>
        <v>0</v>
      </c>
      <c r="M21" s="17" t="s">
        <v>16</v>
      </c>
      <c r="N21" s="18">
        <v>0</v>
      </c>
      <c r="O21" s="23">
        <f t="shared" si="6"/>
        <v>0</v>
      </c>
      <c r="P21" s="19"/>
      <c r="Q21" s="43">
        <f t="shared" si="7"/>
        <v>0</v>
      </c>
      <c r="S21" s="10">
        <v>17</v>
      </c>
      <c r="T21" s="19"/>
      <c r="U21" s="46">
        <v>0</v>
      </c>
      <c r="V21" s="90">
        <v>0</v>
      </c>
      <c r="W21" s="46">
        <f t="shared" si="8"/>
        <v>0</v>
      </c>
      <c r="X21" s="90">
        <v>0</v>
      </c>
      <c r="Y21" s="46">
        <f t="shared" si="9"/>
        <v>0</v>
      </c>
      <c r="Z21" s="91">
        <v>0</v>
      </c>
      <c r="AA21" s="22"/>
      <c r="AB21" s="43">
        <f t="shared" si="10"/>
        <v>0</v>
      </c>
      <c r="AC21" s="17" t="s">
        <v>16</v>
      </c>
      <c r="AD21" s="18">
        <v>0</v>
      </c>
    </row>
    <row r="22" spans="1:30" ht="24.6" x14ac:dyDescent="0.65">
      <c r="A22" s="10">
        <v>18</v>
      </c>
      <c r="B22" s="10"/>
      <c r="C22" s="19" t="s">
        <v>397</v>
      </c>
      <c r="D22" s="71">
        <f>+'11'!I22</f>
        <v>0</v>
      </c>
      <c r="E22" s="90">
        <v>0</v>
      </c>
      <c r="F22" s="46">
        <f t="shared" si="0"/>
        <v>0</v>
      </c>
      <c r="G22" s="101">
        <v>0</v>
      </c>
      <c r="H22" s="99">
        <v>0</v>
      </c>
      <c r="I22" s="46">
        <f t="shared" si="1"/>
        <v>0</v>
      </c>
      <c r="J22" s="91"/>
      <c r="K22" s="20">
        <v>50</v>
      </c>
      <c r="L22" s="72">
        <f t="shared" si="5"/>
        <v>0</v>
      </c>
      <c r="M22" s="17" t="s">
        <v>16</v>
      </c>
      <c r="N22" s="18">
        <v>0</v>
      </c>
      <c r="O22" s="23">
        <f t="shared" si="6"/>
        <v>0</v>
      </c>
      <c r="P22" s="19"/>
      <c r="Q22" s="43">
        <f t="shared" si="7"/>
        <v>0</v>
      </c>
      <c r="S22" s="10">
        <v>18</v>
      </c>
      <c r="T22" s="19"/>
      <c r="U22" s="46">
        <v>0</v>
      </c>
      <c r="V22" s="90">
        <v>0</v>
      </c>
      <c r="W22" s="46">
        <f t="shared" si="8"/>
        <v>0</v>
      </c>
      <c r="X22" s="90">
        <v>0</v>
      </c>
      <c r="Y22" s="46">
        <f t="shared" si="9"/>
        <v>0</v>
      </c>
      <c r="Z22" s="91">
        <v>0</v>
      </c>
      <c r="AA22" s="22"/>
      <c r="AB22" s="43">
        <f t="shared" si="10"/>
        <v>0</v>
      </c>
      <c r="AC22" s="17" t="s">
        <v>16</v>
      </c>
      <c r="AD22" s="18">
        <v>0</v>
      </c>
    </row>
    <row r="23" spans="1:30" ht="24.6" x14ac:dyDescent="0.65">
      <c r="A23" s="10">
        <v>19</v>
      </c>
      <c r="B23" s="10" t="s">
        <v>511</v>
      </c>
      <c r="C23" s="19" t="s">
        <v>25</v>
      </c>
      <c r="D23" s="71">
        <f>+'11'!I23</f>
        <v>0</v>
      </c>
      <c r="E23" s="90">
        <v>0</v>
      </c>
      <c r="F23" s="46">
        <f t="shared" si="0"/>
        <v>0</v>
      </c>
      <c r="G23" s="101">
        <v>0</v>
      </c>
      <c r="H23" s="99">
        <v>0</v>
      </c>
      <c r="I23" s="46">
        <f t="shared" si="1"/>
        <v>0</v>
      </c>
      <c r="J23" s="91"/>
      <c r="K23" s="15">
        <v>65</v>
      </c>
      <c r="L23" s="72">
        <f t="shared" si="5"/>
        <v>0</v>
      </c>
      <c r="M23" s="17" t="s">
        <v>16</v>
      </c>
      <c r="N23" s="18">
        <v>0</v>
      </c>
      <c r="O23" s="23">
        <f t="shared" si="6"/>
        <v>0</v>
      </c>
      <c r="P23" s="19"/>
      <c r="Q23" s="43">
        <f t="shared" si="7"/>
        <v>0</v>
      </c>
      <c r="S23" s="10">
        <v>19</v>
      </c>
      <c r="T23" s="19"/>
      <c r="U23" s="46">
        <v>0</v>
      </c>
      <c r="V23" s="90">
        <v>0</v>
      </c>
      <c r="W23" s="46">
        <f t="shared" si="8"/>
        <v>0</v>
      </c>
      <c r="X23" s="90">
        <v>0</v>
      </c>
      <c r="Y23" s="46">
        <f t="shared" si="9"/>
        <v>0</v>
      </c>
      <c r="Z23" s="91">
        <v>0</v>
      </c>
      <c r="AA23" s="22"/>
      <c r="AB23" s="43">
        <f t="shared" si="10"/>
        <v>0</v>
      </c>
      <c r="AC23" s="17" t="s">
        <v>16</v>
      </c>
      <c r="AD23" s="18">
        <v>0</v>
      </c>
    </row>
    <row r="24" spans="1:30" ht="24.6" x14ac:dyDescent="0.65">
      <c r="A24" s="10">
        <v>20</v>
      </c>
      <c r="B24" s="10"/>
      <c r="C24" s="19" t="s">
        <v>405</v>
      </c>
      <c r="D24" s="71">
        <f>+'11'!I24</f>
        <v>2</v>
      </c>
      <c r="E24" s="90">
        <v>0</v>
      </c>
      <c r="F24" s="46">
        <f t="shared" si="0"/>
        <v>2</v>
      </c>
      <c r="G24" s="101">
        <v>0</v>
      </c>
      <c r="H24" s="99">
        <v>0</v>
      </c>
      <c r="I24" s="46">
        <f t="shared" si="1"/>
        <v>1</v>
      </c>
      <c r="J24" s="91">
        <v>1</v>
      </c>
      <c r="K24" s="15">
        <v>85</v>
      </c>
      <c r="L24" s="72">
        <f t="shared" si="5"/>
        <v>85</v>
      </c>
      <c r="M24" s="17" t="s">
        <v>16</v>
      </c>
      <c r="N24" s="18">
        <v>0</v>
      </c>
      <c r="O24" s="23">
        <f t="shared" si="6"/>
        <v>85</v>
      </c>
      <c r="P24" s="19"/>
      <c r="Q24" s="43">
        <f t="shared" si="7"/>
        <v>0</v>
      </c>
      <c r="S24" s="10">
        <v>20</v>
      </c>
      <c r="T24" s="19"/>
      <c r="U24" s="46">
        <v>0</v>
      </c>
      <c r="V24" s="90">
        <v>0</v>
      </c>
      <c r="W24" s="46">
        <f t="shared" si="8"/>
        <v>0</v>
      </c>
      <c r="X24" s="90">
        <v>0</v>
      </c>
      <c r="Y24" s="46">
        <f t="shared" si="9"/>
        <v>0</v>
      </c>
      <c r="Z24" s="91">
        <v>0</v>
      </c>
      <c r="AA24" s="22"/>
      <c r="AB24" s="43">
        <f t="shared" si="10"/>
        <v>0</v>
      </c>
      <c r="AC24" s="17" t="s">
        <v>16</v>
      </c>
      <c r="AD24" s="18">
        <v>0</v>
      </c>
    </row>
    <row r="25" spans="1:30" ht="24.6" x14ac:dyDescent="0.65">
      <c r="A25" s="10">
        <v>21</v>
      </c>
      <c r="B25" s="10" t="s">
        <v>510</v>
      </c>
      <c r="C25" s="19" t="s">
        <v>392</v>
      </c>
      <c r="D25" s="71">
        <f>+'11'!I25</f>
        <v>29</v>
      </c>
      <c r="E25" s="90">
        <v>0</v>
      </c>
      <c r="F25" s="46">
        <f t="shared" si="0"/>
        <v>29</v>
      </c>
      <c r="G25" s="101">
        <v>0</v>
      </c>
      <c r="H25" s="99">
        <v>10</v>
      </c>
      <c r="I25" s="71">
        <f t="shared" si="1"/>
        <v>16</v>
      </c>
      <c r="J25" s="91">
        <v>3</v>
      </c>
      <c r="K25" s="15">
        <v>100</v>
      </c>
      <c r="L25" s="72">
        <f t="shared" si="5"/>
        <v>300</v>
      </c>
      <c r="M25" s="17" t="s">
        <v>467</v>
      </c>
      <c r="N25" s="18">
        <v>0</v>
      </c>
      <c r="O25" s="23">
        <f t="shared" si="6"/>
        <v>300</v>
      </c>
      <c r="P25" s="19"/>
      <c r="Q25" s="43">
        <f t="shared" si="7"/>
        <v>0</v>
      </c>
      <c r="S25" s="10">
        <v>21</v>
      </c>
      <c r="T25" s="19"/>
      <c r="U25" s="46">
        <v>0</v>
      </c>
      <c r="V25" s="90">
        <v>0</v>
      </c>
      <c r="W25" s="46">
        <f t="shared" si="8"/>
        <v>0</v>
      </c>
      <c r="X25" s="90">
        <v>0</v>
      </c>
      <c r="Y25" s="46">
        <f t="shared" si="9"/>
        <v>0</v>
      </c>
      <c r="Z25" s="91">
        <v>0</v>
      </c>
      <c r="AA25" s="22"/>
      <c r="AB25" s="43">
        <f t="shared" si="10"/>
        <v>0</v>
      </c>
      <c r="AC25" s="17" t="s">
        <v>16</v>
      </c>
      <c r="AD25" s="18">
        <v>0</v>
      </c>
    </row>
    <row r="26" spans="1:30" ht="24.6" x14ac:dyDescent="0.65">
      <c r="A26" s="10">
        <v>22</v>
      </c>
      <c r="B26" s="10" t="s">
        <v>516</v>
      </c>
      <c r="C26" s="19" t="s">
        <v>403</v>
      </c>
      <c r="D26" s="71">
        <f>+'11'!I26</f>
        <v>0</v>
      </c>
      <c r="E26" s="90">
        <v>0</v>
      </c>
      <c r="F26" s="46">
        <f t="shared" si="0"/>
        <v>0</v>
      </c>
      <c r="G26" s="101">
        <v>0</v>
      </c>
      <c r="H26" s="99">
        <v>0</v>
      </c>
      <c r="I26" s="46">
        <f t="shared" si="1"/>
        <v>0</v>
      </c>
      <c r="J26" s="91"/>
      <c r="K26" s="15">
        <v>100</v>
      </c>
      <c r="L26" s="72">
        <f t="shared" si="5"/>
        <v>0</v>
      </c>
      <c r="M26" s="17" t="s">
        <v>16</v>
      </c>
      <c r="N26" s="18">
        <v>0</v>
      </c>
      <c r="O26" s="23">
        <f t="shared" si="6"/>
        <v>0</v>
      </c>
      <c r="P26" s="19"/>
      <c r="Q26" s="43">
        <f t="shared" si="7"/>
        <v>0</v>
      </c>
      <c r="S26" s="10">
        <v>22</v>
      </c>
      <c r="T26" s="19"/>
      <c r="U26" s="46">
        <v>0</v>
      </c>
      <c r="V26" s="90">
        <v>0</v>
      </c>
      <c r="W26" s="46">
        <f t="shared" si="8"/>
        <v>0</v>
      </c>
      <c r="X26" s="90">
        <v>0</v>
      </c>
      <c r="Y26" s="46">
        <f t="shared" si="9"/>
        <v>0</v>
      </c>
      <c r="Z26" s="91">
        <v>0</v>
      </c>
      <c r="AA26" s="22"/>
      <c r="AB26" s="43">
        <f t="shared" si="10"/>
        <v>0</v>
      </c>
      <c r="AC26" s="17" t="s">
        <v>16</v>
      </c>
      <c r="AD26" s="18">
        <v>0</v>
      </c>
    </row>
    <row r="27" spans="1:30" ht="24.6" x14ac:dyDescent="0.65">
      <c r="A27" s="10">
        <v>23</v>
      </c>
      <c r="B27" s="10" t="s">
        <v>513</v>
      </c>
      <c r="C27" s="19" t="s">
        <v>383</v>
      </c>
      <c r="D27" s="71">
        <f>+'11'!I27</f>
        <v>28</v>
      </c>
      <c r="E27" s="90">
        <v>0</v>
      </c>
      <c r="F27" s="46">
        <f t="shared" si="0"/>
        <v>28</v>
      </c>
      <c r="G27" s="101">
        <v>0</v>
      </c>
      <c r="H27" s="99">
        <v>0</v>
      </c>
      <c r="I27" s="46">
        <f t="shared" si="1"/>
        <v>24</v>
      </c>
      <c r="J27" s="91">
        <v>4</v>
      </c>
      <c r="K27" s="15">
        <v>100</v>
      </c>
      <c r="L27" s="72">
        <f t="shared" si="5"/>
        <v>400</v>
      </c>
      <c r="M27" s="17" t="s">
        <v>16</v>
      </c>
      <c r="N27" s="18">
        <v>0</v>
      </c>
      <c r="O27" s="23">
        <f t="shared" si="6"/>
        <v>400</v>
      </c>
      <c r="P27" s="19"/>
      <c r="Q27" s="43">
        <f t="shared" si="7"/>
        <v>0</v>
      </c>
      <c r="S27" s="10">
        <v>23</v>
      </c>
      <c r="T27" s="19"/>
      <c r="U27" s="46">
        <v>0</v>
      </c>
      <c r="V27" s="90">
        <v>0</v>
      </c>
      <c r="W27" s="46">
        <f t="shared" si="8"/>
        <v>0</v>
      </c>
      <c r="X27" s="90">
        <v>0</v>
      </c>
      <c r="Y27" s="46">
        <f t="shared" si="9"/>
        <v>0</v>
      </c>
      <c r="Z27" s="91">
        <v>0</v>
      </c>
      <c r="AA27" s="22"/>
      <c r="AB27" s="43">
        <f t="shared" si="10"/>
        <v>0</v>
      </c>
      <c r="AC27" s="17" t="s">
        <v>16</v>
      </c>
      <c r="AD27" s="18">
        <v>0</v>
      </c>
    </row>
    <row r="28" spans="1:30" ht="24.6" x14ac:dyDescent="0.65">
      <c r="A28" s="10">
        <v>24</v>
      </c>
      <c r="B28" s="10" t="s">
        <v>522</v>
      </c>
      <c r="C28" s="19" t="s">
        <v>388</v>
      </c>
      <c r="D28" s="71">
        <f>+'11'!I28</f>
        <v>0</v>
      </c>
      <c r="E28" s="90">
        <v>0</v>
      </c>
      <c r="F28" s="46">
        <f t="shared" si="0"/>
        <v>0</v>
      </c>
      <c r="G28" s="101">
        <v>0</v>
      </c>
      <c r="H28" s="99">
        <v>0</v>
      </c>
      <c r="I28" s="46">
        <f t="shared" si="1"/>
        <v>0</v>
      </c>
      <c r="J28" s="91"/>
      <c r="K28" s="15">
        <v>100</v>
      </c>
      <c r="L28" s="72">
        <f t="shared" si="5"/>
        <v>0</v>
      </c>
      <c r="M28" s="17" t="s">
        <v>16</v>
      </c>
      <c r="N28" s="18">
        <v>0</v>
      </c>
      <c r="O28" s="23">
        <f t="shared" si="6"/>
        <v>0</v>
      </c>
      <c r="P28" s="19"/>
      <c r="Q28" s="43">
        <f t="shared" si="7"/>
        <v>0</v>
      </c>
      <c r="S28" s="10">
        <v>24</v>
      </c>
      <c r="T28" s="19"/>
      <c r="U28" s="46">
        <v>0</v>
      </c>
      <c r="V28" s="90">
        <v>0</v>
      </c>
      <c r="W28" s="46">
        <f t="shared" si="8"/>
        <v>0</v>
      </c>
      <c r="X28" s="90">
        <v>0</v>
      </c>
      <c r="Y28" s="46">
        <f t="shared" si="9"/>
        <v>0</v>
      </c>
      <c r="Z28" s="91">
        <v>0</v>
      </c>
      <c r="AA28" s="22"/>
      <c r="AB28" s="43">
        <f t="shared" si="10"/>
        <v>0</v>
      </c>
      <c r="AC28" s="17" t="s">
        <v>16</v>
      </c>
      <c r="AD28" s="18">
        <v>0</v>
      </c>
    </row>
    <row r="29" spans="1:30" ht="24.6" x14ac:dyDescent="0.65">
      <c r="A29" s="10">
        <v>25</v>
      </c>
      <c r="B29" s="10" t="s">
        <v>515</v>
      </c>
      <c r="C29" s="19" t="s">
        <v>390</v>
      </c>
      <c r="D29" s="71">
        <f>+'11'!I29</f>
        <v>0</v>
      </c>
      <c r="E29" s="90">
        <v>0</v>
      </c>
      <c r="F29" s="46">
        <f t="shared" si="0"/>
        <v>0</v>
      </c>
      <c r="G29" s="101">
        <v>0</v>
      </c>
      <c r="H29" s="99">
        <v>0</v>
      </c>
      <c r="I29" s="46">
        <f t="shared" si="1"/>
        <v>0</v>
      </c>
      <c r="J29" s="91"/>
      <c r="K29" s="15">
        <v>100</v>
      </c>
      <c r="L29" s="72">
        <f t="shared" si="5"/>
        <v>0</v>
      </c>
      <c r="M29" s="17" t="s">
        <v>16</v>
      </c>
      <c r="N29" s="18">
        <v>0</v>
      </c>
      <c r="O29" s="23">
        <f t="shared" si="6"/>
        <v>0</v>
      </c>
      <c r="P29" s="19"/>
      <c r="Q29" s="43">
        <f t="shared" si="7"/>
        <v>0</v>
      </c>
      <c r="S29" s="10">
        <v>25</v>
      </c>
      <c r="T29" s="19"/>
      <c r="U29" s="46">
        <v>0</v>
      </c>
      <c r="V29" s="90">
        <v>0</v>
      </c>
      <c r="W29" s="46">
        <f t="shared" si="8"/>
        <v>0</v>
      </c>
      <c r="X29" s="90">
        <v>0</v>
      </c>
      <c r="Y29" s="46">
        <f t="shared" si="9"/>
        <v>0</v>
      </c>
      <c r="Z29" s="91">
        <v>0</v>
      </c>
      <c r="AA29" s="22"/>
      <c r="AB29" s="43">
        <f t="shared" si="10"/>
        <v>0</v>
      </c>
      <c r="AC29" s="17" t="s">
        <v>16</v>
      </c>
      <c r="AD29" s="18">
        <v>0</v>
      </c>
    </row>
    <row r="30" spans="1:30" ht="24.6" x14ac:dyDescent="0.65">
      <c r="A30" s="10">
        <v>26</v>
      </c>
      <c r="B30" s="10" t="s">
        <v>518</v>
      </c>
      <c r="C30" s="19" t="s">
        <v>385</v>
      </c>
      <c r="D30" s="71">
        <f>+'11'!I30</f>
        <v>0</v>
      </c>
      <c r="E30" s="90">
        <v>0</v>
      </c>
      <c r="F30" s="46">
        <f t="shared" si="0"/>
        <v>0</v>
      </c>
      <c r="G30" s="101">
        <v>0</v>
      </c>
      <c r="H30" s="99">
        <v>0</v>
      </c>
      <c r="I30" s="46">
        <f t="shared" si="1"/>
        <v>0</v>
      </c>
      <c r="J30" s="91"/>
      <c r="K30" s="15">
        <v>100</v>
      </c>
      <c r="L30" s="72">
        <f t="shared" si="5"/>
        <v>0</v>
      </c>
      <c r="M30" s="17" t="s">
        <v>16</v>
      </c>
      <c r="N30" s="18">
        <v>0</v>
      </c>
      <c r="O30" s="23">
        <f t="shared" si="6"/>
        <v>0</v>
      </c>
      <c r="P30" s="19"/>
      <c r="Q30" s="43">
        <f t="shared" si="7"/>
        <v>0</v>
      </c>
      <c r="S30" s="1"/>
      <c r="U30" s="24"/>
      <c r="V30" s="25"/>
      <c r="W30" s="24"/>
      <c r="X30" s="25"/>
      <c r="Y30" s="24"/>
      <c r="Z30" s="24"/>
      <c r="AA30" s="26"/>
      <c r="AB30" s="25"/>
      <c r="AC30" s="27"/>
      <c r="AD30" s="41">
        <v>0</v>
      </c>
    </row>
    <row r="31" spans="1:30" ht="24.6" x14ac:dyDescent="0.65">
      <c r="A31" s="10">
        <v>27</v>
      </c>
      <c r="B31" s="10"/>
      <c r="C31" s="19" t="s">
        <v>398</v>
      </c>
      <c r="D31" s="71">
        <f>+'11'!I31</f>
        <v>0</v>
      </c>
      <c r="E31" s="90">
        <v>0</v>
      </c>
      <c r="F31" s="46">
        <f t="shared" si="0"/>
        <v>0</v>
      </c>
      <c r="G31" s="101">
        <v>0</v>
      </c>
      <c r="H31" s="99">
        <v>0</v>
      </c>
      <c r="I31" s="46">
        <f t="shared" si="1"/>
        <v>0</v>
      </c>
      <c r="J31" s="91"/>
      <c r="K31" s="15">
        <v>100</v>
      </c>
      <c r="L31" s="72">
        <f t="shared" si="5"/>
        <v>0</v>
      </c>
      <c r="M31" s="17" t="s">
        <v>16</v>
      </c>
      <c r="N31" s="18">
        <v>0</v>
      </c>
      <c r="O31" s="23">
        <f t="shared" si="6"/>
        <v>0</v>
      </c>
      <c r="P31" s="19"/>
      <c r="Q31" s="43">
        <f t="shared" si="7"/>
        <v>0</v>
      </c>
    </row>
    <row r="32" spans="1:30" ht="24.6" x14ac:dyDescent="0.65">
      <c r="A32" s="10">
        <v>28</v>
      </c>
      <c r="B32" s="10" t="s">
        <v>496</v>
      </c>
      <c r="C32" s="19" t="s">
        <v>396</v>
      </c>
      <c r="D32" s="71">
        <f>+'11'!I32</f>
        <v>28</v>
      </c>
      <c r="E32" s="90">
        <v>0</v>
      </c>
      <c r="F32" s="46">
        <f t="shared" si="0"/>
        <v>28</v>
      </c>
      <c r="G32" s="101">
        <v>0</v>
      </c>
      <c r="H32" s="99">
        <v>0</v>
      </c>
      <c r="I32" s="46">
        <f t="shared" si="1"/>
        <v>26</v>
      </c>
      <c r="J32" s="91">
        <v>2</v>
      </c>
      <c r="K32" s="15">
        <v>100</v>
      </c>
      <c r="L32" s="72">
        <f t="shared" si="5"/>
        <v>200</v>
      </c>
      <c r="M32" s="17" t="s">
        <v>16</v>
      </c>
      <c r="N32" s="18">
        <v>0</v>
      </c>
      <c r="O32" s="23">
        <f t="shared" si="6"/>
        <v>200</v>
      </c>
      <c r="P32" s="19"/>
      <c r="Q32" s="43">
        <f t="shared" si="7"/>
        <v>0</v>
      </c>
      <c r="T32" s="172" t="s">
        <v>119</v>
      </c>
      <c r="U32" s="173"/>
      <c r="V32" s="173"/>
      <c r="W32" s="173"/>
      <c r="X32" s="173"/>
      <c r="Y32" s="173"/>
      <c r="Z32" s="173"/>
      <c r="AA32" s="174"/>
      <c r="AB32" s="40">
        <f>SUM(AB5:AB29)</f>
        <v>0</v>
      </c>
    </row>
    <row r="33" spans="1:27" ht="24.6" x14ac:dyDescent="0.65">
      <c r="A33" s="10">
        <v>29</v>
      </c>
      <c r="B33" s="10"/>
      <c r="C33" s="19" t="s">
        <v>383</v>
      </c>
      <c r="D33" s="71">
        <f>+'11'!I33</f>
        <v>0</v>
      </c>
      <c r="E33" s="90">
        <v>0</v>
      </c>
      <c r="F33" s="46">
        <f t="shared" si="0"/>
        <v>0</v>
      </c>
      <c r="G33" s="101">
        <v>0</v>
      </c>
      <c r="H33" s="99">
        <v>0</v>
      </c>
      <c r="I33" s="46">
        <f t="shared" si="1"/>
        <v>0</v>
      </c>
      <c r="J33" s="91"/>
      <c r="K33" s="15">
        <v>100</v>
      </c>
      <c r="L33" s="72">
        <f t="shared" si="5"/>
        <v>0</v>
      </c>
      <c r="M33" s="17" t="s">
        <v>16</v>
      </c>
      <c r="N33" s="18">
        <v>0</v>
      </c>
      <c r="O33" s="23">
        <f t="shared" si="6"/>
        <v>0</v>
      </c>
      <c r="P33" s="19"/>
      <c r="Q33" s="43">
        <f t="shared" si="7"/>
        <v>0</v>
      </c>
      <c r="T33" s="5"/>
      <c r="U33" s="5"/>
      <c r="V33" s="5"/>
      <c r="W33" s="5"/>
      <c r="X33" s="5"/>
      <c r="Y33" s="5"/>
      <c r="Z33" s="5"/>
      <c r="AA33" s="5"/>
    </row>
    <row r="34" spans="1:27" ht="24.6" x14ac:dyDescent="0.65">
      <c r="A34" s="10">
        <v>30</v>
      </c>
      <c r="B34" s="10" t="s">
        <v>517</v>
      </c>
      <c r="C34" s="19" t="s">
        <v>387</v>
      </c>
      <c r="D34" s="71">
        <f>+'11'!I34</f>
        <v>0</v>
      </c>
      <c r="E34" s="90">
        <v>0</v>
      </c>
      <c r="F34" s="46">
        <f t="shared" si="0"/>
        <v>0</v>
      </c>
      <c r="G34" s="101">
        <v>0</v>
      </c>
      <c r="H34" s="99">
        <v>0</v>
      </c>
      <c r="I34" s="46">
        <f t="shared" si="1"/>
        <v>0</v>
      </c>
      <c r="J34" s="91"/>
      <c r="K34" s="15">
        <v>100</v>
      </c>
      <c r="L34" s="72">
        <f t="shared" si="5"/>
        <v>0</v>
      </c>
      <c r="M34" s="17" t="s">
        <v>16</v>
      </c>
      <c r="N34" s="18">
        <v>0</v>
      </c>
      <c r="O34" s="23">
        <f t="shared" si="6"/>
        <v>0</v>
      </c>
      <c r="P34" s="19"/>
      <c r="Q34" s="43">
        <f t="shared" si="7"/>
        <v>0</v>
      </c>
    </row>
    <row r="35" spans="1:27" ht="24.6" x14ac:dyDescent="0.65">
      <c r="A35" s="10">
        <v>31</v>
      </c>
      <c r="B35" s="10" t="s">
        <v>491</v>
      </c>
      <c r="C35" s="19" t="s">
        <v>48</v>
      </c>
      <c r="D35" s="71">
        <f>+'11'!I35</f>
        <v>15</v>
      </c>
      <c r="E35" s="90">
        <v>0</v>
      </c>
      <c r="F35" s="46">
        <f t="shared" si="0"/>
        <v>15</v>
      </c>
      <c r="G35" s="101">
        <v>0</v>
      </c>
      <c r="H35" s="99">
        <v>10</v>
      </c>
      <c r="I35" s="46">
        <f t="shared" si="1"/>
        <v>-1</v>
      </c>
      <c r="J35" s="91">
        <v>6</v>
      </c>
      <c r="K35" s="15">
        <v>100</v>
      </c>
      <c r="L35" s="72">
        <f t="shared" si="5"/>
        <v>600</v>
      </c>
      <c r="M35" s="17" t="s">
        <v>467</v>
      </c>
      <c r="N35" s="18">
        <v>0</v>
      </c>
      <c r="O35" s="23">
        <f t="shared" si="6"/>
        <v>600</v>
      </c>
      <c r="P35" s="19"/>
      <c r="Q35" s="43">
        <f t="shared" si="7"/>
        <v>0</v>
      </c>
    </row>
    <row r="36" spans="1:27" ht="24.6" x14ac:dyDescent="0.65">
      <c r="A36" s="10">
        <v>32</v>
      </c>
      <c r="B36" s="10" t="s">
        <v>512</v>
      </c>
      <c r="C36" s="19" t="s">
        <v>393</v>
      </c>
      <c r="D36" s="71">
        <f>+'11'!I36</f>
        <v>14</v>
      </c>
      <c r="E36" s="90">
        <v>0</v>
      </c>
      <c r="F36" s="46">
        <f t="shared" si="0"/>
        <v>14</v>
      </c>
      <c r="G36" s="101">
        <v>0</v>
      </c>
      <c r="H36" s="99">
        <v>0</v>
      </c>
      <c r="I36" s="46">
        <f t="shared" si="1"/>
        <v>13</v>
      </c>
      <c r="J36" s="91">
        <v>1</v>
      </c>
      <c r="K36" s="15">
        <v>130</v>
      </c>
      <c r="L36" s="72">
        <f t="shared" si="5"/>
        <v>130</v>
      </c>
      <c r="M36" s="17" t="s">
        <v>16</v>
      </c>
      <c r="N36" s="18">
        <v>0</v>
      </c>
      <c r="O36" s="23">
        <f t="shared" si="6"/>
        <v>130</v>
      </c>
      <c r="P36" s="19"/>
      <c r="Q36" s="43">
        <f t="shared" si="7"/>
        <v>0</v>
      </c>
    </row>
    <row r="37" spans="1:27" ht="24.6" x14ac:dyDescent="0.65">
      <c r="A37" s="10">
        <v>33</v>
      </c>
      <c r="B37" s="10" t="s">
        <v>519</v>
      </c>
      <c r="C37" s="19" t="s">
        <v>406</v>
      </c>
      <c r="D37" s="71">
        <f>+'11'!I37</f>
        <v>12</v>
      </c>
      <c r="E37" s="90">
        <v>0</v>
      </c>
      <c r="F37" s="46">
        <f t="shared" si="0"/>
        <v>12</v>
      </c>
      <c r="G37" s="101">
        <v>0</v>
      </c>
      <c r="H37" s="99">
        <v>0</v>
      </c>
      <c r="I37" s="46">
        <f t="shared" si="1"/>
        <v>10</v>
      </c>
      <c r="J37" s="91">
        <v>2</v>
      </c>
      <c r="K37" s="15">
        <v>130</v>
      </c>
      <c r="L37" s="72">
        <f t="shared" si="5"/>
        <v>260</v>
      </c>
      <c r="M37" s="17" t="s">
        <v>418</v>
      </c>
      <c r="N37" s="18">
        <v>65</v>
      </c>
      <c r="O37" s="23">
        <f t="shared" si="6"/>
        <v>195</v>
      </c>
      <c r="P37" s="19"/>
      <c r="Q37" s="43">
        <f t="shared" si="7"/>
        <v>0</v>
      </c>
    </row>
    <row r="38" spans="1:27" ht="24.6" x14ac:dyDescent="0.65">
      <c r="A38" s="10">
        <v>34</v>
      </c>
      <c r="B38" s="10" t="s">
        <v>501</v>
      </c>
      <c r="C38" s="19" t="s">
        <v>416</v>
      </c>
      <c r="D38" s="71">
        <f>+'11'!I38</f>
        <v>5</v>
      </c>
      <c r="E38" s="90">
        <v>0</v>
      </c>
      <c r="F38" s="46">
        <f>D38+E38</f>
        <v>5</v>
      </c>
      <c r="G38" s="101">
        <v>0</v>
      </c>
      <c r="H38" s="99">
        <v>0</v>
      </c>
      <c r="I38" s="46">
        <f>+F38-G38-J38-H38</f>
        <v>5</v>
      </c>
      <c r="J38" s="91"/>
      <c r="K38" s="15">
        <v>130</v>
      </c>
      <c r="L38" s="72">
        <f>+K38*J38</f>
        <v>0</v>
      </c>
      <c r="M38" s="17" t="s">
        <v>16</v>
      </c>
      <c r="N38" s="18">
        <v>0</v>
      </c>
      <c r="O38" s="23">
        <f>SUM(L38-N38)</f>
        <v>0</v>
      </c>
      <c r="P38" s="19"/>
      <c r="Q38" s="43">
        <f t="shared" ref="Q38:Q40" si="11">+L38*P38</f>
        <v>0</v>
      </c>
    </row>
    <row r="39" spans="1:27" ht="24.6" x14ac:dyDescent="0.65">
      <c r="A39" s="10">
        <v>35</v>
      </c>
      <c r="B39" s="10"/>
      <c r="C39" s="19" t="s">
        <v>334</v>
      </c>
      <c r="D39" s="71">
        <f>+'11'!I39</f>
        <v>0</v>
      </c>
      <c r="E39" s="90">
        <v>0</v>
      </c>
      <c r="F39" s="46">
        <f t="shared" si="0"/>
        <v>0</v>
      </c>
      <c r="G39" s="101">
        <v>0</v>
      </c>
      <c r="H39" s="99">
        <v>0</v>
      </c>
      <c r="I39" s="46">
        <f t="shared" si="1"/>
        <v>0</v>
      </c>
      <c r="J39" s="91"/>
      <c r="K39" s="15">
        <v>35</v>
      </c>
      <c r="L39" s="72">
        <f t="shared" si="5"/>
        <v>0</v>
      </c>
      <c r="M39" s="17" t="s">
        <v>16</v>
      </c>
      <c r="N39" s="18">
        <v>0</v>
      </c>
      <c r="O39" s="23">
        <f t="shared" si="6"/>
        <v>0</v>
      </c>
      <c r="P39" s="19"/>
      <c r="Q39" s="43">
        <f t="shared" si="11"/>
        <v>0</v>
      </c>
    </row>
    <row r="40" spans="1:27" ht="24.6" x14ac:dyDescent="0.65">
      <c r="A40" s="10">
        <v>36</v>
      </c>
      <c r="B40" s="10"/>
      <c r="C40" s="19" t="s">
        <v>138</v>
      </c>
      <c r="D40" s="71">
        <f>+'11'!I40</f>
        <v>0</v>
      </c>
      <c r="E40" s="90">
        <v>0</v>
      </c>
      <c r="F40" s="46">
        <f t="shared" si="0"/>
        <v>0</v>
      </c>
      <c r="G40" s="101">
        <v>0</v>
      </c>
      <c r="H40" s="99">
        <v>0</v>
      </c>
      <c r="I40" s="46">
        <f t="shared" si="1"/>
        <v>0</v>
      </c>
      <c r="J40" s="91"/>
      <c r="K40" s="15">
        <v>40</v>
      </c>
      <c r="L40" s="72">
        <f t="shared" si="5"/>
        <v>0</v>
      </c>
      <c r="M40" s="17" t="s">
        <v>16</v>
      </c>
      <c r="N40" s="18">
        <v>0</v>
      </c>
      <c r="O40" s="23">
        <f t="shared" si="6"/>
        <v>0</v>
      </c>
      <c r="P40" s="19"/>
      <c r="Q40" s="43">
        <f t="shared" si="11"/>
        <v>0</v>
      </c>
    </row>
    <row r="41" spans="1:27" ht="24.6" x14ac:dyDescent="0.65">
      <c r="A41" s="10">
        <v>37</v>
      </c>
      <c r="B41" s="10" t="s">
        <v>494</v>
      </c>
      <c r="C41" s="19" t="s">
        <v>49</v>
      </c>
      <c r="D41" s="71">
        <f>+'11'!I41</f>
        <v>10</v>
      </c>
      <c r="E41" s="90">
        <v>0</v>
      </c>
      <c r="F41" s="46">
        <f t="shared" si="0"/>
        <v>10</v>
      </c>
      <c r="G41" s="101">
        <v>0</v>
      </c>
      <c r="H41" s="99">
        <v>0</v>
      </c>
      <c r="I41" s="46">
        <f t="shared" si="1"/>
        <v>10</v>
      </c>
      <c r="J41" s="91"/>
      <c r="K41" s="15">
        <v>50</v>
      </c>
      <c r="L41" s="72">
        <f t="shared" si="5"/>
        <v>0</v>
      </c>
      <c r="M41" s="17" t="s">
        <v>16</v>
      </c>
      <c r="N41" s="18">
        <v>0</v>
      </c>
      <c r="O41" s="23">
        <f t="shared" si="6"/>
        <v>0</v>
      </c>
      <c r="P41" s="19"/>
      <c r="Q41" s="43">
        <f t="shared" si="7"/>
        <v>0</v>
      </c>
    </row>
    <row r="42" spans="1:27" ht="24.6" x14ac:dyDescent="0.65">
      <c r="A42" s="10">
        <v>38</v>
      </c>
      <c r="B42" s="10" t="s">
        <v>493</v>
      </c>
      <c r="C42" s="19" t="s">
        <v>50</v>
      </c>
      <c r="D42" s="71">
        <f>+'11'!I42</f>
        <v>2</v>
      </c>
      <c r="E42" s="90">
        <v>0</v>
      </c>
      <c r="F42" s="46">
        <f t="shared" si="0"/>
        <v>2</v>
      </c>
      <c r="G42" s="101">
        <v>0</v>
      </c>
      <c r="H42" s="99">
        <v>0</v>
      </c>
      <c r="I42" s="46">
        <f t="shared" si="1"/>
        <v>1</v>
      </c>
      <c r="J42" s="91">
        <v>1</v>
      </c>
      <c r="K42" s="15">
        <v>50</v>
      </c>
      <c r="L42" s="72">
        <f t="shared" si="5"/>
        <v>50</v>
      </c>
      <c r="M42" s="17" t="s">
        <v>16</v>
      </c>
      <c r="N42" s="18">
        <v>0</v>
      </c>
      <c r="O42" s="23">
        <f t="shared" si="6"/>
        <v>50</v>
      </c>
      <c r="P42" s="19"/>
      <c r="Q42" s="43">
        <f t="shared" si="7"/>
        <v>0</v>
      </c>
    </row>
    <row r="43" spans="1:27" ht="24.6" x14ac:dyDescent="0.65">
      <c r="A43" s="10">
        <v>39</v>
      </c>
      <c r="B43" s="10" t="s">
        <v>556</v>
      </c>
      <c r="C43" s="19" t="s">
        <v>51</v>
      </c>
      <c r="D43" s="71">
        <f>+'11'!I43</f>
        <v>4</v>
      </c>
      <c r="E43" s="90">
        <v>0</v>
      </c>
      <c r="F43" s="46">
        <f t="shared" si="0"/>
        <v>4</v>
      </c>
      <c r="G43" s="101">
        <v>0</v>
      </c>
      <c r="H43" s="99">
        <v>0</v>
      </c>
      <c r="I43" s="46">
        <f t="shared" si="1"/>
        <v>4</v>
      </c>
      <c r="J43" s="91"/>
      <c r="K43" s="15">
        <v>50</v>
      </c>
      <c r="L43" s="72">
        <f t="shared" si="5"/>
        <v>0</v>
      </c>
      <c r="M43" s="17" t="s">
        <v>16</v>
      </c>
      <c r="N43" s="18">
        <v>0</v>
      </c>
      <c r="O43" s="23">
        <f t="shared" si="6"/>
        <v>0</v>
      </c>
      <c r="P43" s="19"/>
      <c r="Q43" s="43">
        <f t="shared" si="7"/>
        <v>0</v>
      </c>
    </row>
    <row r="44" spans="1:27" ht="24.6" x14ac:dyDescent="0.65">
      <c r="A44" s="10">
        <v>40</v>
      </c>
      <c r="B44" s="10"/>
      <c r="C44" s="19" t="s">
        <v>265</v>
      </c>
      <c r="D44" s="71">
        <f>+'11'!I44</f>
        <v>0</v>
      </c>
      <c r="E44" s="90">
        <v>0</v>
      </c>
      <c r="F44" s="46">
        <f t="shared" si="0"/>
        <v>0</v>
      </c>
      <c r="G44" s="101">
        <v>0</v>
      </c>
      <c r="H44" s="99">
        <v>0</v>
      </c>
      <c r="I44" s="46">
        <f t="shared" si="1"/>
        <v>0</v>
      </c>
      <c r="J44" s="91"/>
      <c r="K44" s="15">
        <v>25</v>
      </c>
      <c r="L44" s="72">
        <f t="shared" si="5"/>
        <v>0</v>
      </c>
      <c r="M44" s="17" t="s">
        <v>16</v>
      </c>
      <c r="N44" s="18">
        <v>0</v>
      </c>
      <c r="O44" s="23">
        <f t="shared" si="6"/>
        <v>0</v>
      </c>
      <c r="P44" s="19"/>
      <c r="Q44" s="43">
        <f t="shared" si="7"/>
        <v>0</v>
      </c>
    </row>
    <row r="45" spans="1:27" ht="24.6" x14ac:dyDescent="0.65">
      <c r="A45" s="10">
        <v>41</v>
      </c>
      <c r="B45" s="10"/>
      <c r="C45" s="19" t="s">
        <v>449</v>
      </c>
      <c r="D45" s="71">
        <f>+'11'!I45</f>
        <v>0</v>
      </c>
      <c r="E45" s="90">
        <v>0</v>
      </c>
      <c r="F45" s="46">
        <f>D45+E45</f>
        <v>0</v>
      </c>
      <c r="G45" s="101">
        <v>0</v>
      </c>
      <c r="H45" s="99">
        <v>0</v>
      </c>
      <c r="I45" s="46">
        <f>+F45-G45-J45-H45</f>
        <v>0</v>
      </c>
      <c r="J45" s="91"/>
      <c r="K45" s="15">
        <v>25</v>
      </c>
      <c r="L45" s="72">
        <f>+K45*J45</f>
        <v>0</v>
      </c>
      <c r="M45" s="17" t="s">
        <v>16</v>
      </c>
      <c r="N45" s="18">
        <v>0</v>
      </c>
      <c r="O45" s="23">
        <f>SUM(L45-N45)</f>
        <v>0</v>
      </c>
      <c r="P45" s="19"/>
      <c r="Q45" s="43">
        <f>+L45*P45</f>
        <v>0</v>
      </c>
    </row>
    <row r="46" spans="1:27" ht="24.6" x14ac:dyDescent="0.65">
      <c r="A46" s="10">
        <v>42</v>
      </c>
      <c r="B46" s="10"/>
      <c r="C46" s="19" t="s">
        <v>450</v>
      </c>
      <c r="D46" s="71">
        <f>+'11'!I46</f>
        <v>0</v>
      </c>
      <c r="E46" s="90">
        <v>0</v>
      </c>
      <c r="F46" s="46">
        <f>D46+E46</f>
        <v>0</v>
      </c>
      <c r="G46" s="101">
        <v>0</v>
      </c>
      <c r="H46" s="99">
        <v>0</v>
      </c>
      <c r="I46" s="46">
        <f>+F46-G46-J46-H46</f>
        <v>0</v>
      </c>
      <c r="J46" s="91"/>
      <c r="K46" s="20">
        <v>25</v>
      </c>
      <c r="L46" s="72">
        <f>+K46*J46</f>
        <v>0</v>
      </c>
      <c r="M46" s="17" t="s">
        <v>16</v>
      </c>
      <c r="N46" s="18">
        <v>0</v>
      </c>
      <c r="O46" s="23">
        <f>SUM(L46-N46)</f>
        <v>0</v>
      </c>
      <c r="P46" s="19"/>
      <c r="Q46" s="43">
        <f>+L46*P46</f>
        <v>0</v>
      </c>
    </row>
    <row r="47" spans="1:27" ht="24.6" x14ac:dyDescent="0.65">
      <c r="A47" s="10">
        <v>43</v>
      </c>
      <c r="B47" s="10"/>
      <c r="C47" s="19" t="s">
        <v>451</v>
      </c>
      <c r="D47" s="71">
        <f>+'11'!I47</f>
        <v>0</v>
      </c>
      <c r="E47" s="90">
        <v>0</v>
      </c>
      <c r="F47" s="46">
        <f>D47+E47</f>
        <v>0</v>
      </c>
      <c r="G47" s="101">
        <v>0</v>
      </c>
      <c r="H47" s="99">
        <v>0</v>
      </c>
      <c r="I47" s="46">
        <f>+F47-G47-J47-H47</f>
        <v>0</v>
      </c>
      <c r="J47" s="91"/>
      <c r="K47" s="20">
        <v>25</v>
      </c>
      <c r="L47" s="72">
        <f>+K47*J47</f>
        <v>0</v>
      </c>
      <c r="M47" s="17" t="s">
        <v>16</v>
      </c>
      <c r="N47" s="18">
        <v>0</v>
      </c>
      <c r="O47" s="23">
        <f>SUM(L47-N47)</f>
        <v>0</v>
      </c>
      <c r="P47" s="19"/>
      <c r="Q47" s="43">
        <f>+L47*P47</f>
        <v>0</v>
      </c>
    </row>
    <row r="48" spans="1:27" ht="24.6" x14ac:dyDescent="0.65">
      <c r="A48" s="10">
        <v>44</v>
      </c>
      <c r="B48" s="10" t="s">
        <v>540</v>
      </c>
      <c r="C48" s="19" t="s">
        <v>266</v>
      </c>
      <c r="D48" s="71">
        <f>+'11'!I48</f>
        <v>0</v>
      </c>
      <c r="E48" s="90">
        <v>0</v>
      </c>
      <c r="F48" s="46">
        <f t="shared" si="0"/>
        <v>0</v>
      </c>
      <c r="G48" s="101">
        <v>0</v>
      </c>
      <c r="H48" s="99">
        <v>0</v>
      </c>
      <c r="I48" s="46">
        <f t="shared" si="1"/>
        <v>0</v>
      </c>
      <c r="J48" s="91"/>
      <c r="K48" s="15">
        <v>50</v>
      </c>
      <c r="L48" s="72">
        <f t="shared" si="5"/>
        <v>0</v>
      </c>
      <c r="M48" s="17" t="s">
        <v>16</v>
      </c>
      <c r="N48" s="18">
        <v>0</v>
      </c>
      <c r="O48" s="23">
        <f t="shared" si="6"/>
        <v>0</v>
      </c>
      <c r="P48" s="19"/>
      <c r="Q48" s="43">
        <f t="shared" si="7"/>
        <v>0</v>
      </c>
    </row>
    <row r="49" spans="1:17" ht="24.6" x14ac:dyDescent="0.65">
      <c r="A49" s="10">
        <v>45</v>
      </c>
      <c r="B49" s="10" t="s">
        <v>537</v>
      </c>
      <c r="C49" s="19" t="s">
        <v>52</v>
      </c>
      <c r="D49" s="71">
        <f>+'11'!I49</f>
        <v>3</v>
      </c>
      <c r="E49" s="90">
        <v>0</v>
      </c>
      <c r="F49" s="46">
        <f t="shared" si="0"/>
        <v>3</v>
      </c>
      <c r="G49" s="101">
        <v>0</v>
      </c>
      <c r="H49" s="99">
        <v>0</v>
      </c>
      <c r="I49" s="46">
        <f t="shared" si="1"/>
        <v>2</v>
      </c>
      <c r="J49" s="91">
        <v>1</v>
      </c>
      <c r="K49" s="15">
        <v>50</v>
      </c>
      <c r="L49" s="72">
        <f t="shared" si="5"/>
        <v>50</v>
      </c>
      <c r="M49" s="17" t="s">
        <v>16</v>
      </c>
      <c r="N49" s="18">
        <v>0</v>
      </c>
      <c r="O49" s="23">
        <f t="shared" si="6"/>
        <v>50</v>
      </c>
      <c r="P49" s="19"/>
      <c r="Q49" s="43">
        <f t="shared" si="7"/>
        <v>0</v>
      </c>
    </row>
    <row r="50" spans="1:17" ht="24.6" x14ac:dyDescent="0.65">
      <c r="A50" s="10">
        <v>46</v>
      </c>
      <c r="B50" s="10" t="s">
        <v>538</v>
      </c>
      <c r="C50" s="19" t="s">
        <v>53</v>
      </c>
      <c r="D50" s="71">
        <f>+'11'!I50</f>
        <v>0</v>
      </c>
      <c r="E50" s="90">
        <v>0</v>
      </c>
      <c r="F50" s="46">
        <f t="shared" si="0"/>
        <v>0</v>
      </c>
      <c r="G50" s="101">
        <v>0</v>
      </c>
      <c r="H50" s="99">
        <v>0</v>
      </c>
      <c r="I50" s="46">
        <f t="shared" si="1"/>
        <v>0</v>
      </c>
      <c r="J50" s="91"/>
      <c r="K50" s="15">
        <v>50</v>
      </c>
      <c r="L50" s="72">
        <f t="shared" si="5"/>
        <v>0</v>
      </c>
      <c r="M50" s="17" t="s">
        <v>16</v>
      </c>
      <c r="N50" s="18">
        <v>0</v>
      </c>
      <c r="O50" s="23">
        <f t="shared" si="6"/>
        <v>0</v>
      </c>
      <c r="P50" s="19"/>
      <c r="Q50" s="43">
        <f t="shared" si="7"/>
        <v>0</v>
      </c>
    </row>
    <row r="51" spans="1:17" ht="24.6" x14ac:dyDescent="0.65">
      <c r="A51" s="10">
        <v>47</v>
      </c>
      <c r="B51" s="10" t="s">
        <v>498</v>
      </c>
      <c r="C51" s="19" t="s">
        <v>54</v>
      </c>
      <c r="D51" s="71">
        <f>+'11'!I51</f>
        <v>12</v>
      </c>
      <c r="E51" s="90">
        <v>0</v>
      </c>
      <c r="F51" s="46">
        <f t="shared" si="0"/>
        <v>12</v>
      </c>
      <c r="G51" s="101">
        <v>0</v>
      </c>
      <c r="H51" s="99">
        <v>0</v>
      </c>
      <c r="I51" s="46">
        <f t="shared" si="1"/>
        <v>12</v>
      </c>
      <c r="J51" s="91"/>
      <c r="K51" s="15">
        <v>50</v>
      </c>
      <c r="L51" s="72">
        <f t="shared" si="5"/>
        <v>0</v>
      </c>
      <c r="M51" s="17" t="s">
        <v>16</v>
      </c>
      <c r="N51" s="18">
        <v>0</v>
      </c>
      <c r="O51" s="23">
        <f t="shared" si="6"/>
        <v>0</v>
      </c>
      <c r="P51" s="19"/>
      <c r="Q51" s="43">
        <f t="shared" si="7"/>
        <v>0</v>
      </c>
    </row>
    <row r="52" spans="1:17" ht="24.6" x14ac:dyDescent="0.65">
      <c r="A52" s="10">
        <v>48</v>
      </c>
      <c r="B52" s="10" t="s">
        <v>499</v>
      </c>
      <c r="C52" s="19" t="s">
        <v>55</v>
      </c>
      <c r="D52" s="71">
        <f>+'11'!I52</f>
        <v>13</v>
      </c>
      <c r="E52" s="90">
        <v>0</v>
      </c>
      <c r="F52" s="46">
        <f t="shared" si="0"/>
        <v>13</v>
      </c>
      <c r="G52" s="101">
        <v>0</v>
      </c>
      <c r="H52" s="99">
        <v>0</v>
      </c>
      <c r="I52" s="46">
        <f t="shared" si="1"/>
        <v>13</v>
      </c>
      <c r="J52" s="91"/>
      <c r="K52" s="15">
        <v>50</v>
      </c>
      <c r="L52" s="72">
        <f t="shared" si="5"/>
        <v>0</v>
      </c>
      <c r="M52" s="17" t="s">
        <v>16</v>
      </c>
      <c r="N52" s="18">
        <v>0</v>
      </c>
      <c r="O52" s="23">
        <f t="shared" si="6"/>
        <v>0</v>
      </c>
      <c r="P52" s="19"/>
      <c r="Q52" s="43">
        <f t="shared" si="7"/>
        <v>0</v>
      </c>
    </row>
    <row r="53" spans="1:17" ht="24.6" x14ac:dyDescent="0.65">
      <c r="A53" s="10">
        <v>49</v>
      </c>
      <c r="B53" s="10" t="s">
        <v>539</v>
      </c>
      <c r="C53" s="19" t="s">
        <v>56</v>
      </c>
      <c r="D53" s="71">
        <f>+'11'!I53</f>
        <v>0</v>
      </c>
      <c r="E53" s="90">
        <v>0</v>
      </c>
      <c r="F53" s="46">
        <f t="shared" si="0"/>
        <v>0</v>
      </c>
      <c r="G53" s="101">
        <v>0</v>
      </c>
      <c r="H53" s="99">
        <v>0</v>
      </c>
      <c r="I53" s="46">
        <f t="shared" si="1"/>
        <v>0</v>
      </c>
      <c r="J53" s="91"/>
      <c r="K53" s="15">
        <v>50</v>
      </c>
      <c r="L53" s="72">
        <f t="shared" si="5"/>
        <v>0</v>
      </c>
      <c r="M53" s="17" t="s">
        <v>16</v>
      </c>
      <c r="N53" s="18">
        <v>0</v>
      </c>
      <c r="O53" s="23">
        <f t="shared" si="6"/>
        <v>0</v>
      </c>
      <c r="P53" s="19"/>
      <c r="Q53" s="43">
        <f t="shared" si="7"/>
        <v>0</v>
      </c>
    </row>
    <row r="54" spans="1:17" ht="24.6" x14ac:dyDescent="0.65">
      <c r="A54" s="10">
        <v>50</v>
      </c>
      <c r="B54" s="10" t="s">
        <v>497</v>
      </c>
      <c r="C54" s="19" t="s">
        <v>57</v>
      </c>
      <c r="D54" s="71">
        <f>+'11'!I54</f>
        <v>11</v>
      </c>
      <c r="E54" s="90">
        <v>0</v>
      </c>
      <c r="F54" s="46">
        <f t="shared" si="0"/>
        <v>11</v>
      </c>
      <c r="G54" s="101">
        <v>0</v>
      </c>
      <c r="H54" s="99">
        <v>0</v>
      </c>
      <c r="I54" s="46">
        <f t="shared" si="1"/>
        <v>11</v>
      </c>
      <c r="J54" s="91"/>
      <c r="K54" s="15">
        <v>50</v>
      </c>
      <c r="L54" s="72">
        <f t="shared" si="5"/>
        <v>0</v>
      </c>
      <c r="M54" s="17" t="s">
        <v>16</v>
      </c>
      <c r="N54" s="18">
        <v>0</v>
      </c>
      <c r="O54" s="23">
        <f t="shared" si="6"/>
        <v>0</v>
      </c>
      <c r="P54" s="19"/>
      <c r="Q54" s="43">
        <f t="shared" si="7"/>
        <v>0</v>
      </c>
    </row>
    <row r="55" spans="1:17" ht="24.6" x14ac:dyDescent="0.65">
      <c r="A55" s="10">
        <v>51</v>
      </c>
      <c r="B55" s="10" t="s">
        <v>490</v>
      </c>
      <c r="C55" s="19" t="s">
        <v>58</v>
      </c>
      <c r="D55" s="71">
        <f>+'11'!I55</f>
        <v>30</v>
      </c>
      <c r="E55" s="90">
        <v>0</v>
      </c>
      <c r="F55" s="46">
        <f t="shared" si="0"/>
        <v>30</v>
      </c>
      <c r="G55" s="101">
        <v>0</v>
      </c>
      <c r="H55" s="99">
        <v>0</v>
      </c>
      <c r="I55" s="46">
        <f t="shared" si="1"/>
        <v>30</v>
      </c>
      <c r="J55" s="91"/>
      <c r="K55" s="15">
        <v>50</v>
      </c>
      <c r="L55" s="72">
        <f t="shared" si="5"/>
        <v>0</v>
      </c>
      <c r="M55" s="17" t="s">
        <v>16</v>
      </c>
      <c r="N55" s="18">
        <v>0</v>
      </c>
      <c r="O55" s="23">
        <f t="shared" si="6"/>
        <v>0</v>
      </c>
      <c r="P55" s="19"/>
      <c r="Q55" s="43">
        <f t="shared" si="7"/>
        <v>0</v>
      </c>
    </row>
    <row r="56" spans="1:17" ht="24.6" x14ac:dyDescent="0.65">
      <c r="A56" s="10">
        <v>52</v>
      </c>
      <c r="B56" s="10" t="s">
        <v>488</v>
      </c>
      <c r="C56" s="19" t="s">
        <v>59</v>
      </c>
      <c r="D56" s="71">
        <f>+'11'!I56</f>
        <v>8</v>
      </c>
      <c r="E56" s="90">
        <v>0</v>
      </c>
      <c r="F56" s="46">
        <f t="shared" si="0"/>
        <v>8</v>
      </c>
      <c r="G56" s="101">
        <v>0</v>
      </c>
      <c r="H56" s="99">
        <v>0</v>
      </c>
      <c r="I56" s="46">
        <f t="shared" si="1"/>
        <v>8</v>
      </c>
      <c r="J56" s="91"/>
      <c r="K56" s="15">
        <v>50</v>
      </c>
      <c r="L56" s="72">
        <f t="shared" si="5"/>
        <v>0</v>
      </c>
      <c r="M56" s="17" t="s">
        <v>16</v>
      </c>
      <c r="N56" s="18">
        <v>0</v>
      </c>
      <c r="O56" s="23">
        <f t="shared" si="6"/>
        <v>0</v>
      </c>
      <c r="P56" s="19"/>
      <c r="Q56" s="43">
        <f t="shared" si="7"/>
        <v>0</v>
      </c>
    </row>
    <row r="57" spans="1:17" ht="24.6" x14ac:dyDescent="0.65">
      <c r="A57" s="10">
        <v>53</v>
      </c>
      <c r="B57" s="10" t="s">
        <v>489</v>
      </c>
      <c r="C57" s="19" t="s">
        <v>60</v>
      </c>
      <c r="D57" s="71">
        <f>+'11'!I57</f>
        <v>5</v>
      </c>
      <c r="E57" s="90">
        <v>0</v>
      </c>
      <c r="F57" s="46">
        <f t="shared" si="0"/>
        <v>5</v>
      </c>
      <c r="G57" s="101">
        <v>0</v>
      </c>
      <c r="H57" s="99">
        <v>0</v>
      </c>
      <c r="I57" s="46">
        <f t="shared" si="1"/>
        <v>5</v>
      </c>
      <c r="J57" s="91"/>
      <c r="K57" s="15">
        <v>50</v>
      </c>
      <c r="L57" s="72">
        <f t="shared" si="5"/>
        <v>0</v>
      </c>
      <c r="M57" s="17" t="s">
        <v>16</v>
      </c>
      <c r="N57" s="18">
        <v>0</v>
      </c>
      <c r="O57" s="23">
        <f t="shared" si="6"/>
        <v>0</v>
      </c>
      <c r="P57" s="19"/>
      <c r="Q57" s="43">
        <f t="shared" si="7"/>
        <v>0</v>
      </c>
    </row>
    <row r="58" spans="1:17" ht="24.6" x14ac:dyDescent="0.65">
      <c r="A58" s="10">
        <v>54</v>
      </c>
      <c r="B58" s="10" t="s">
        <v>541</v>
      </c>
      <c r="C58" s="19" t="s">
        <v>61</v>
      </c>
      <c r="D58" s="71">
        <f>+'11'!I58</f>
        <v>11</v>
      </c>
      <c r="E58" s="90">
        <v>0</v>
      </c>
      <c r="F58" s="46">
        <f t="shared" si="0"/>
        <v>11</v>
      </c>
      <c r="G58" s="101">
        <v>0</v>
      </c>
      <c r="H58" s="99">
        <v>0</v>
      </c>
      <c r="I58" s="46">
        <f t="shared" si="1"/>
        <v>11</v>
      </c>
      <c r="J58" s="91"/>
      <c r="K58" s="15">
        <v>120</v>
      </c>
      <c r="L58" s="72">
        <f t="shared" si="5"/>
        <v>0</v>
      </c>
      <c r="M58" s="17" t="s">
        <v>16</v>
      </c>
      <c r="N58" s="18">
        <v>0</v>
      </c>
      <c r="O58" s="23">
        <f t="shared" si="6"/>
        <v>0</v>
      </c>
      <c r="P58" s="19"/>
      <c r="Q58" s="43">
        <f t="shared" si="7"/>
        <v>0</v>
      </c>
    </row>
    <row r="59" spans="1:17" ht="24.6" x14ac:dyDescent="0.65">
      <c r="A59" s="10">
        <v>55</v>
      </c>
      <c r="B59" s="10" t="s">
        <v>504</v>
      </c>
      <c r="C59" s="19" t="s">
        <v>62</v>
      </c>
      <c r="D59" s="71">
        <f>+'11'!I59</f>
        <v>17</v>
      </c>
      <c r="E59" s="90">
        <v>0</v>
      </c>
      <c r="F59" s="46">
        <f t="shared" si="0"/>
        <v>17</v>
      </c>
      <c r="G59" s="101">
        <v>0</v>
      </c>
      <c r="H59" s="99">
        <v>0</v>
      </c>
      <c r="I59" s="46">
        <f t="shared" si="1"/>
        <v>16</v>
      </c>
      <c r="J59" s="91">
        <v>1</v>
      </c>
      <c r="K59" s="15">
        <v>120</v>
      </c>
      <c r="L59" s="72">
        <f t="shared" si="5"/>
        <v>120</v>
      </c>
      <c r="M59" s="17" t="s">
        <v>444</v>
      </c>
      <c r="N59" s="18">
        <v>35</v>
      </c>
      <c r="O59" s="23">
        <f t="shared" si="6"/>
        <v>85</v>
      </c>
      <c r="P59" s="19"/>
      <c r="Q59" s="43">
        <f t="shared" si="7"/>
        <v>0</v>
      </c>
    </row>
    <row r="60" spans="1:17" ht="24.6" x14ac:dyDescent="0.65">
      <c r="A60" s="10">
        <v>56</v>
      </c>
      <c r="B60" s="10" t="s">
        <v>502</v>
      </c>
      <c r="C60" s="19" t="s">
        <v>63</v>
      </c>
      <c r="D60" s="71">
        <f>+'11'!I60</f>
        <v>14</v>
      </c>
      <c r="E60" s="90">
        <v>0</v>
      </c>
      <c r="F60" s="46">
        <f t="shared" si="0"/>
        <v>14</v>
      </c>
      <c r="G60" s="101">
        <v>0</v>
      </c>
      <c r="H60" s="99">
        <v>0</v>
      </c>
      <c r="I60" s="46">
        <f t="shared" si="1"/>
        <v>13</v>
      </c>
      <c r="J60" s="91">
        <v>1</v>
      </c>
      <c r="K60" s="15">
        <v>120</v>
      </c>
      <c r="L60" s="72">
        <f t="shared" si="5"/>
        <v>120</v>
      </c>
      <c r="M60" s="17" t="s">
        <v>444</v>
      </c>
      <c r="N60" s="18">
        <v>35</v>
      </c>
      <c r="O60" s="23">
        <f t="shared" si="6"/>
        <v>85</v>
      </c>
      <c r="P60" s="19"/>
      <c r="Q60" s="43">
        <f t="shared" si="7"/>
        <v>0</v>
      </c>
    </row>
    <row r="61" spans="1:17" ht="24.6" x14ac:dyDescent="0.65">
      <c r="A61" s="10">
        <v>57</v>
      </c>
      <c r="B61" s="10"/>
      <c r="C61" s="19" t="s">
        <v>64</v>
      </c>
      <c r="D61" s="71">
        <f>+'11'!I61</f>
        <v>0</v>
      </c>
      <c r="E61" s="90">
        <v>0</v>
      </c>
      <c r="F61" s="46">
        <f t="shared" si="0"/>
        <v>0</v>
      </c>
      <c r="G61" s="101">
        <v>0</v>
      </c>
      <c r="H61" s="99">
        <v>0</v>
      </c>
      <c r="I61" s="46">
        <f t="shared" si="1"/>
        <v>0</v>
      </c>
      <c r="J61" s="91"/>
      <c r="K61" s="15">
        <v>120</v>
      </c>
      <c r="L61" s="72">
        <f t="shared" si="5"/>
        <v>0</v>
      </c>
      <c r="M61" s="17" t="s">
        <v>16</v>
      </c>
      <c r="N61" s="18">
        <v>0</v>
      </c>
      <c r="O61" s="23">
        <f t="shared" si="6"/>
        <v>0</v>
      </c>
      <c r="P61" s="19"/>
      <c r="Q61" s="43">
        <f t="shared" si="7"/>
        <v>0</v>
      </c>
    </row>
    <row r="62" spans="1:17" ht="24.6" x14ac:dyDescent="0.65">
      <c r="A62" s="10">
        <v>58</v>
      </c>
      <c r="B62" s="10" t="s">
        <v>503</v>
      </c>
      <c r="C62" s="19" t="s">
        <v>65</v>
      </c>
      <c r="D62" s="71">
        <f>+'11'!I62</f>
        <v>12</v>
      </c>
      <c r="E62" s="90">
        <v>0</v>
      </c>
      <c r="F62" s="46">
        <f t="shared" si="0"/>
        <v>12</v>
      </c>
      <c r="G62" s="101">
        <v>0</v>
      </c>
      <c r="H62" s="99">
        <v>0</v>
      </c>
      <c r="I62" s="46">
        <f t="shared" si="1"/>
        <v>12</v>
      </c>
      <c r="J62" s="91"/>
      <c r="K62" s="15">
        <v>120</v>
      </c>
      <c r="L62" s="72">
        <f t="shared" si="5"/>
        <v>0</v>
      </c>
      <c r="M62" s="17" t="s">
        <v>16</v>
      </c>
      <c r="N62" s="18">
        <v>0</v>
      </c>
      <c r="O62" s="23">
        <f t="shared" si="6"/>
        <v>0</v>
      </c>
      <c r="P62" s="19"/>
      <c r="Q62" s="43">
        <f t="shared" si="7"/>
        <v>0</v>
      </c>
    </row>
    <row r="63" spans="1:17" ht="24.6" x14ac:dyDescent="0.65">
      <c r="A63" s="10">
        <v>59</v>
      </c>
      <c r="B63" s="10" t="s">
        <v>500</v>
      </c>
      <c r="C63" s="19" t="s">
        <v>66</v>
      </c>
      <c r="D63" s="71">
        <f>+'11'!I63</f>
        <v>21</v>
      </c>
      <c r="E63" s="90">
        <v>0</v>
      </c>
      <c r="F63" s="46">
        <f t="shared" si="0"/>
        <v>21</v>
      </c>
      <c r="G63" s="101">
        <v>0</v>
      </c>
      <c r="H63" s="99">
        <v>0</v>
      </c>
      <c r="I63" s="46">
        <f t="shared" si="1"/>
        <v>19</v>
      </c>
      <c r="J63" s="91">
        <v>2</v>
      </c>
      <c r="K63" s="15">
        <v>120</v>
      </c>
      <c r="L63" s="72">
        <f t="shared" si="5"/>
        <v>240</v>
      </c>
      <c r="M63" s="17" t="s">
        <v>455</v>
      </c>
      <c r="N63" s="18">
        <v>70</v>
      </c>
      <c r="O63" s="23">
        <f t="shared" si="6"/>
        <v>170</v>
      </c>
      <c r="P63" s="19"/>
      <c r="Q63" s="43">
        <f t="shared" si="7"/>
        <v>0</v>
      </c>
    </row>
    <row r="64" spans="1:17" ht="24.6" x14ac:dyDescent="0.65">
      <c r="A64" s="10">
        <v>60</v>
      </c>
      <c r="B64" s="10" t="s">
        <v>542</v>
      </c>
      <c r="C64" s="19" t="s">
        <v>267</v>
      </c>
      <c r="D64" s="71">
        <f>+'11'!I64</f>
        <v>0</v>
      </c>
      <c r="E64" s="90">
        <v>0</v>
      </c>
      <c r="F64" s="46">
        <f t="shared" si="0"/>
        <v>0</v>
      </c>
      <c r="G64" s="101">
        <v>0</v>
      </c>
      <c r="H64" s="99">
        <v>0</v>
      </c>
      <c r="I64" s="46">
        <f t="shared" si="1"/>
        <v>0</v>
      </c>
      <c r="J64" s="91"/>
      <c r="K64" s="15">
        <v>120</v>
      </c>
      <c r="L64" s="72">
        <f t="shared" si="5"/>
        <v>0</v>
      </c>
      <c r="M64" s="17" t="s">
        <v>16</v>
      </c>
      <c r="N64" s="18">
        <v>0</v>
      </c>
      <c r="O64" s="23">
        <f t="shared" si="6"/>
        <v>0</v>
      </c>
      <c r="P64" s="19"/>
      <c r="Q64" s="43">
        <f t="shared" si="7"/>
        <v>0</v>
      </c>
    </row>
    <row r="65" spans="1:17" ht="24.6" x14ac:dyDescent="0.65">
      <c r="A65" s="10">
        <v>61</v>
      </c>
      <c r="B65" s="10"/>
      <c r="C65" s="19" t="s">
        <v>341</v>
      </c>
      <c r="D65" s="71">
        <f>+'11'!I65</f>
        <v>0</v>
      </c>
      <c r="E65" s="90">
        <v>0</v>
      </c>
      <c r="F65" s="46">
        <f t="shared" si="0"/>
        <v>0</v>
      </c>
      <c r="G65" s="101">
        <v>0</v>
      </c>
      <c r="H65" s="99">
        <v>0</v>
      </c>
      <c r="I65" s="46">
        <f t="shared" si="1"/>
        <v>0</v>
      </c>
      <c r="J65" s="91"/>
      <c r="K65" s="15">
        <v>30</v>
      </c>
      <c r="L65" s="72">
        <f t="shared" si="5"/>
        <v>0</v>
      </c>
      <c r="M65" s="17" t="s">
        <v>16</v>
      </c>
      <c r="N65" s="18">
        <v>0</v>
      </c>
      <c r="O65" s="23">
        <f t="shared" si="6"/>
        <v>0</v>
      </c>
      <c r="P65" s="19"/>
      <c r="Q65" s="43">
        <f t="shared" si="7"/>
        <v>0</v>
      </c>
    </row>
    <row r="66" spans="1:17" ht="24.6" x14ac:dyDescent="0.65">
      <c r="A66" s="10">
        <v>62</v>
      </c>
      <c r="B66" s="10" t="s">
        <v>546</v>
      </c>
      <c r="C66" s="19" t="s">
        <v>342</v>
      </c>
      <c r="D66" s="71">
        <f>+'11'!I66</f>
        <v>0</v>
      </c>
      <c r="E66" s="90">
        <v>0</v>
      </c>
      <c r="F66" s="46">
        <f t="shared" si="0"/>
        <v>0</v>
      </c>
      <c r="G66" s="101">
        <v>0</v>
      </c>
      <c r="H66" s="99">
        <v>0</v>
      </c>
      <c r="I66" s="46">
        <f t="shared" si="1"/>
        <v>0</v>
      </c>
      <c r="J66" s="91"/>
      <c r="K66" s="21">
        <v>30</v>
      </c>
      <c r="L66" s="72">
        <f t="shared" si="5"/>
        <v>0</v>
      </c>
      <c r="M66" s="17" t="s">
        <v>16</v>
      </c>
      <c r="N66" s="18">
        <v>0</v>
      </c>
      <c r="O66" s="23">
        <f t="shared" si="6"/>
        <v>0</v>
      </c>
      <c r="P66" s="19"/>
      <c r="Q66" s="43">
        <f t="shared" si="7"/>
        <v>0</v>
      </c>
    </row>
    <row r="67" spans="1:17" ht="24.6" x14ac:dyDescent="0.65">
      <c r="A67" s="10">
        <v>63</v>
      </c>
      <c r="B67" s="10" t="s">
        <v>547</v>
      </c>
      <c r="C67" s="19" t="s">
        <v>343</v>
      </c>
      <c r="D67" s="71">
        <f>+'11'!I67</f>
        <v>0</v>
      </c>
      <c r="E67" s="90">
        <v>0</v>
      </c>
      <c r="F67" s="46">
        <f t="shared" si="0"/>
        <v>0</v>
      </c>
      <c r="G67" s="101">
        <v>0</v>
      </c>
      <c r="H67" s="99">
        <v>0</v>
      </c>
      <c r="I67" s="46">
        <f t="shared" si="1"/>
        <v>0</v>
      </c>
      <c r="J67" s="91"/>
      <c r="K67" s="21">
        <v>30</v>
      </c>
      <c r="L67" s="72">
        <f t="shared" si="5"/>
        <v>0</v>
      </c>
      <c r="M67" s="17" t="s">
        <v>16</v>
      </c>
      <c r="N67" s="18">
        <v>0</v>
      </c>
      <c r="O67" s="23">
        <f t="shared" si="6"/>
        <v>0</v>
      </c>
      <c r="P67" s="19"/>
      <c r="Q67" s="43">
        <f t="shared" si="7"/>
        <v>0</v>
      </c>
    </row>
    <row r="68" spans="1:17" ht="24.6" x14ac:dyDescent="0.65">
      <c r="A68" s="10">
        <v>64</v>
      </c>
      <c r="B68" s="10" t="s">
        <v>543</v>
      </c>
      <c r="C68" s="19" t="s">
        <v>72</v>
      </c>
      <c r="D68" s="71">
        <f>+'11'!I68</f>
        <v>0</v>
      </c>
      <c r="E68" s="90">
        <v>0</v>
      </c>
      <c r="F68" s="46">
        <f t="shared" si="0"/>
        <v>0</v>
      </c>
      <c r="G68" s="101">
        <v>0</v>
      </c>
      <c r="H68" s="99">
        <v>0</v>
      </c>
      <c r="I68" s="46">
        <f t="shared" si="1"/>
        <v>0</v>
      </c>
      <c r="J68" s="91"/>
      <c r="K68" s="21">
        <v>50</v>
      </c>
      <c r="L68" s="72">
        <f t="shared" si="5"/>
        <v>0</v>
      </c>
      <c r="M68" s="17" t="s">
        <v>16</v>
      </c>
      <c r="N68" s="18">
        <v>0</v>
      </c>
      <c r="O68" s="23">
        <f t="shared" si="6"/>
        <v>0</v>
      </c>
      <c r="P68" s="19"/>
      <c r="Q68" s="43">
        <f t="shared" si="7"/>
        <v>0</v>
      </c>
    </row>
    <row r="69" spans="1:17" ht="24.6" x14ac:dyDescent="0.65">
      <c r="A69" s="10">
        <v>65</v>
      </c>
      <c r="B69" s="10" t="s">
        <v>545</v>
      </c>
      <c r="C69" s="19" t="s">
        <v>73</v>
      </c>
      <c r="D69" s="71">
        <f>+'11'!I69</f>
        <v>0</v>
      </c>
      <c r="E69" s="90">
        <v>0</v>
      </c>
      <c r="F69" s="46">
        <f t="shared" si="0"/>
        <v>0</v>
      </c>
      <c r="G69" s="101">
        <v>0</v>
      </c>
      <c r="H69" s="99">
        <v>0</v>
      </c>
      <c r="I69" s="46">
        <f t="shared" si="1"/>
        <v>0</v>
      </c>
      <c r="J69" s="91"/>
      <c r="K69" s="21">
        <v>50</v>
      </c>
      <c r="L69" s="72">
        <f t="shared" si="5"/>
        <v>0</v>
      </c>
      <c r="M69" s="17" t="s">
        <v>16</v>
      </c>
      <c r="N69" s="18">
        <v>0</v>
      </c>
      <c r="O69" s="23">
        <f t="shared" si="6"/>
        <v>0</v>
      </c>
      <c r="P69" s="19"/>
      <c r="Q69" s="43">
        <f t="shared" si="7"/>
        <v>0</v>
      </c>
    </row>
    <row r="70" spans="1:17" ht="24.6" x14ac:dyDescent="0.65">
      <c r="A70" s="10">
        <v>66</v>
      </c>
      <c r="B70" s="10" t="s">
        <v>544</v>
      </c>
      <c r="C70" s="19" t="s">
        <v>74</v>
      </c>
      <c r="D70" s="71">
        <f>+'11'!I70</f>
        <v>0</v>
      </c>
      <c r="E70" s="90">
        <v>0</v>
      </c>
      <c r="F70" s="46">
        <f t="shared" si="0"/>
        <v>0</v>
      </c>
      <c r="G70" s="101">
        <v>0</v>
      </c>
      <c r="H70" s="99">
        <v>0</v>
      </c>
      <c r="I70" s="46">
        <f t="shared" si="1"/>
        <v>0</v>
      </c>
      <c r="J70" s="91"/>
      <c r="K70" s="15">
        <v>50</v>
      </c>
      <c r="L70" s="72">
        <f t="shared" si="5"/>
        <v>0</v>
      </c>
      <c r="M70" s="17" t="s">
        <v>16</v>
      </c>
      <c r="N70" s="18">
        <v>0</v>
      </c>
      <c r="O70" s="23">
        <f t="shared" si="6"/>
        <v>0</v>
      </c>
      <c r="P70" s="19"/>
      <c r="Q70" s="43">
        <f t="shared" si="7"/>
        <v>0</v>
      </c>
    </row>
    <row r="71" spans="1:17" ht="24.6" x14ac:dyDescent="0.65">
      <c r="A71" s="10">
        <v>67</v>
      </c>
      <c r="B71" s="10"/>
      <c r="C71" s="19" t="s">
        <v>175</v>
      </c>
      <c r="D71" s="71">
        <f>+'11'!I71</f>
        <v>0</v>
      </c>
      <c r="E71" s="90">
        <v>0</v>
      </c>
      <c r="F71" s="46">
        <f t="shared" si="0"/>
        <v>0</v>
      </c>
      <c r="G71" s="101">
        <v>0</v>
      </c>
      <c r="H71" s="99">
        <v>0</v>
      </c>
      <c r="I71" s="46">
        <f t="shared" si="1"/>
        <v>0</v>
      </c>
      <c r="J71" s="91"/>
      <c r="K71" s="21">
        <v>50</v>
      </c>
      <c r="L71" s="72">
        <f t="shared" si="5"/>
        <v>0</v>
      </c>
      <c r="M71" s="17" t="s">
        <v>16</v>
      </c>
      <c r="N71" s="18">
        <v>0</v>
      </c>
      <c r="O71" s="23">
        <f t="shared" si="6"/>
        <v>0</v>
      </c>
      <c r="P71" s="19"/>
      <c r="Q71" s="43">
        <f t="shared" si="7"/>
        <v>0</v>
      </c>
    </row>
    <row r="72" spans="1:17" ht="24.6" x14ac:dyDescent="0.65">
      <c r="A72" s="10">
        <v>68</v>
      </c>
      <c r="B72" s="10"/>
      <c r="C72" s="19" t="s">
        <v>268</v>
      </c>
      <c r="D72" s="71">
        <f>+'11'!I72</f>
        <v>0</v>
      </c>
      <c r="E72" s="90">
        <v>0</v>
      </c>
      <c r="F72" s="46">
        <f t="shared" si="0"/>
        <v>0</v>
      </c>
      <c r="G72" s="101">
        <v>0</v>
      </c>
      <c r="H72" s="99">
        <v>0</v>
      </c>
      <c r="I72" s="46">
        <f t="shared" ref="I72:I136" si="12">+F72-G72-J72-H72</f>
        <v>0</v>
      </c>
      <c r="J72" s="91"/>
      <c r="K72" s="15">
        <v>50</v>
      </c>
      <c r="L72" s="72">
        <f t="shared" si="5"/>
        <v>0</v>
      </c>
      <c r="M72" s="17" t="s">
        <v>16</v>
      </c>
      <c r="N72" s="18">
        <v>0</v>
      </c>
      <c r="O72" s="23">
        <f t="shared" si="6"/>
        <v>0</v>
      </c>
      <c r="P72" s="19"/>
      <c r="Q72" s="43">
        <f t="shared" si="7"/>
        <v>0</v>
      </c>
    </row>
    <row r="73" spans="1:17" ht="24.6" x14ac:dyDescent="0.65">
      <c r="A73" s="10">
        <v>69</v>
      </c>
      <c r="B73" s="10"/>
      <c r="C73" s="19" t="s">
        <v>70</v>
      </c>
      <c r="D73" s="71">
        <f>+'11'!I73</f>
        <v>0</v>
      </c>
      <c r="E73" s="90">
        <v>0</v>
      </c>
      <c r="F73" s="46">
        <f t="shared" si="0"/>
        <v>0</v>
      </c>
      <c r="G73" s="101">
        <v>0</v>
      </c>
      <c r="H73" s="99">
        <v>0</v>
      </c>
      <c r="I73" s="46">
        <f t="shared" si="12"/>
        <v>0</v>
      </c>
      <c r="J73" s="91"/>
      <c r="K73" s="20">
        <v>70</v>
      </c>
      <c r="L73" s="72">
        <f t="shared" ref="L73:L137" si="13">+K73*J73</f>
        <v>0</v>
      </c>
      <c r="M73" s="17" t="s">
        <v>16</v>
      </c>
      <c r="N73" s="18">
        <v>0</v>
      </c>
      <c r="O73" s="23">
        <f t="shared" ref="O73:O137" si="14">SUM(L73-N73)</f>
        <v>0</v>
      </c>
      <c r="P73" s="19"/>
      <c r="Q73" s="43">
        <f t="shared" ref="Q73:Q137" si="15">+L73*P73</f>
        <v>0</v>
      </c>
    </row>
    <row r="74" spans="1:17" ht="24.6" x14ac:dyDescent="0.65">
      <c r="A74" s="10">
        <v>70</v>
      </c>
      <c r="B74" s="10"/>
      <c r="C74" s="19" t="s">
        <v>71</v>
      </c>
      <c r="D74" s="71">
        <f>+'11'!I74</f>
        <v>0</v>
      </c>
      <c r="E74" s="90">
        <v>0</v>
      </c>
      <c r="F74" s="46">
        <f t="shared" si="0"/>
        <v>0</v>
      </c>
      <c r="G74" s="101">
        <v>0</v>
      </c>
      <c r="H74" s="99">
        <v>0</v>
      </c>
      <c r="I74" s="46">
        <f t="shared" si="12"/>
        <v>0</v>
      </c>
      <c r="J74" s="91"/>
      <c r="K74" s="20">
        <v>80</v>
      </c>
      <c r="L74" s="72">
        <f t="shared" si="13"/>
        <v>0</v>
      </c>
      <c r="M74" s="17" t="s">
        <v>16</v>
      </c>
      <c r="N74" s="18">
        <v>0</v>
      </c>
      <c r="O74" s="23">
        <f t="shared" si="14"/>
        <v>0</v>
      </c>
      <c r="P74" s="19"/>
      <c r="Q74" s="43">
        <f t="shared" si="15"/>
        <v>0</v>
      </c>
    </row>
    <row r="75" spans="1:17" ht="24.6" x14ac:dyDescent="0.65">
      <c r="A75" s="10">
        <v>71</v>
      </c>
      <c r="B75" s="10"/>
      <c r="C75" s="19" t="s">
        <v>199</v>
      </c>
      <c r="D75" s="71">
        <f>+'11'!I75</f>
        <v>0</v>
      </c>
      <c r="E75" s="90">
        <v>0</v>
      </c>
      <c r="F75" s="46">
        <f t="shared" si="0"/>
        <v>0</v>
      </c>
      <c r="G75" s="101">
        <v>0</v>
      </c>
      <c r="H75" s="99">
        <v>0</v>
      </c>
      <c r="I75" s="46">
        <f t="shared" si="12"/>
        <v>0</v>
      </c>
      <c r="J75" s="91"/>
      <c r="K75" s="21">
        <v>150</v>
      </c>
      <c r="L75" s="72">
        <f t="shared" si="13"/>
        <v>0</v>
      </c>
      <c r="M75" s="17" t="s">
        <v>16</v>
      </c>
      <c r="N75" s="18">
        <v>0</v>
      </c>
      <c r="O75" s="23">
        <f t="shared" si="14"/>
        <v>0</v>
      </c>
      <c r="P75" s="19"/>
      <c r="Q75" s="43">
        <f t="shared" si="15"/>
        <v>0</v>
      </c>
    </row>
    <row r="76" spans="1:17" ht="24.6" x14ac:dyDescent="0.65">
      <c r="A76" s="10">
        <v>72</v>
      </c>
      <c r="B76" s="10"/>
      <c r="C76" s="19" t="s">
        <v>200</v>
      </c>
      <c r="D76" s="71">
        <f>+'11'!I76</f>
        <v>0</v>
      </c>
      <c r="E76" s="90">
        <v>0</v>
      </c>
      <c r="F76" s="46">
        <f t="shared" si="0"/>
        <v>0</v>
      </c>
      <c r="G76" s="101">
        <v>0</v>
      </c>
      <c r="H76" s="99">
        <v>0</v>
      </c>
      <c r="I76" s="46">
        <f t="shared" si="12"/>
        <v>0</v>
      </c>
      <c r="J76" s="91"/>
      <c r="K76" s="21">
        <v>150</v>
      </c>
      <c r="L76" s="72">
        <f t="shared" si="13"/>
        <v>0</v>
      </c>
      <c r="M76" s="17" t="s">
        <v>16</v>
      </c>
      <c r="N76" s="18">
        <v>0</v>
      </c>
      <c r="O76" s="23">
        <f t="shared" si="14"/>
        <v>0</v>
      </c>
      <c r="P76" s="19"/>
      <c r="Q76" s="43">
        <f t="shared" si="15"/>
        <v>0</v>
      </c>
    </row>
    <row r="77" spans="1:17" ht="24.6" x14ac:dyDescent="0.65">
      <c r="A77" s="10">
        <v>73</v>
      </c>
      <c r="B77" s="10"/>
      <c r="C77" s="19" t="s">
        <v>201</v>
      </c>
      <c r="D77" s="71">
        <f>+'11'!I77</f>
        <v>0</v>
      </c>
      <c r="E77" s="90">
        <v>0</v>
      </c>
      <c r="F77" s="46">
        <f t="shared" si="0"/>
        <v>0</v>
      </c>
      <c r="G77" s="101">
        <v>0</v>
      </c>
      <c r="H77" s="99">
        <v>0</v>
      </c>
      <c r="I77" s="46">
        <f t="shared" si="12"/>
        <v>0</v>
      </c>
      <c r="J77" s="91"/>
      <c r="K77" s="20">
        <v>150</v>
      </c>
      <c r="L77" s="72">
        <f t="shared" si="13"/>
        <v>0</v>
      </c>
      <c r="M77" s="17" t="s">
        <v>16</v>
      </c>
      <c r="N77" s="18">
        <v>0</v>
      </c>
      <c r="O77" s="23">
        <f t="shared" si="14"/>
        <v>0</v>
      </c>
      <c r="P77" s="19"/>
      <c r="Q77" s="43">
        <f t="shared" si="15"/>
        <v>0</v>
      </c>
    </row>
    <row r="78" spans="1:17" ht="24.6" x14ac:dyDescent="0.65">
      <c r="A78" s="10">
        <v>74</v>
      </c>
      <c r="B78" s="10"/>
      <c r="C78" s="19" t="s">
        <v>77</v>
      </c>
      <c r="D78" s="71">
        <f>+'11'!I78</f>
        <v>8</v>
      </c>
      <c r="E78" s="90">
        <v>0</v>
      </c>
      <c r="F78" s="46">
        <f t="shared" si="0"/>
        <v>8</v>
      </c>
      <c r="G78" s="101">
        <v>0</v>
      </c>
      <c r="H78" s="99">
        <v>0</v>
      </c>
      <c r="I78" s="46">
        <f t="shared" si="12"/>
        <v>8</v>
      </c>
      <c r="J78" s="91"/>
      <c r="K78" s="20">
        <v>50</v>
      </c>
      <c r="L78" s="72">
        <f t="shared" si="13"/>
        <v>0</v>
      </c>
      <c r="M78" s="17" t="s">
        <v>16</v>
      </c>
      <c r="N78" s="18">
        <v>0</v>
      </c>
      <c r="O78" s="23">
        <f t="shared" si="14"/>
        <v>0</v>
      </c>
      <c r="P78" s="19"/>
      <c r="Q78" s="43">
        <f t="shared" si="15"/>
        <v>0</v>
      </c>
    </row>
    <row r="79" spans="1:17" ht="24.6" x14ac:dyDescent="0.65">
      <c r="A79" s="10">
        <v>75</v>
      </c>
      <c r="B79" s="10"/>
      <c r="C79" s="19" t="s">
        <v>409</v>
      </c>
      <c r="D79" s="71">
        <f>+'11'!I79</f>
        <v>2</v>
      </c>
      <c r="E79" s="90">
        <v>0</v>
      </c>
      <c r="F79" s="46">
        <f t="shared" si="0"/>
        <v>2</v>
      </c>
      <c r="G79" s="101">
        <v>0</v>
      </c>
      <c r="H79" s="99">
        <v>0</v>
      </c>
      <c r="I79" s="46">
        <f t="shared" si="12"/>
        <v>2</v>
      </c>
      <c r="J79" s="91"/>
      <c r="K79" s="20">
        <v>50</v>
      </c>
      <c r="L79" s="72">
        <f t="shared" si="13"/>
        <v>0</v>
      </c>
      <c r="M79" s="17" t="s">
        <v>16</v>
      </c>
      <c r="N79" s="18">
        <v>0</v>
      </c>
      <c r="O79" s="23">
        <f t="shared" si="14"/>
        <v>0</v>
      </c>
      <c r="P79" s="19"/>
      <c r="Q79" s="43">
        <f t="shared" si="15"/>
        <v>0</v>
      </c>
    </row>
    <row r="80" spans="1:17" ht="24.6" x14ac:dyDescent="0.65">
      <c r="A80" s="10">
        <v>76</v>
      </c>
      <c r="B80" s="10"/>
      <c r="C80" s="19" t="s">
        <v>410</v>
      </c>
      <c r="D80" s="71">
        <f>+'11'!I80</f>
        <v>0</v>
      </c>
      <c r="E80" s="90">
        <v>0</v>
      </c>
      <c r="F80" s="46">
        <f t="shared" si="0"/>
        <v>0</v>
      </c>
      <c r="G80" s="101">
        <v>0</v>
      </c>
      <c r="H80" s="99">
        <v>0</v>
      </c>
      <c r="I80" s="46">
        <f t="shared" si="12"/>
        <v>0</v>
      </c>
      <c r="J80" s="91"/>
      <c r="K80" s="20">
        <v>120</v>
      </c>
      <c r="L80" s="72">
        <f t="shared" si="13"/>
        <v>0</v>
      </c>
      <c r="M80" s="17" t="s">
        <v>16</v>
      </c>
      <c r="N80" s="18">
        <v>0</v>
      </c>
      <c r="O80" s="23">
        <f t="shared" si="14"/>
        <v>0</v>
      </c>
      <c r="P80" s="19"/>
      <c r="Q80" s="43">
        <f t="shared" si="15"/>
        <v>0</v>
      </c>
    </row>
    <row r="81" spans="1:17" ht="24.6" x14ac:dyDescent="0.65">
      <c r="A81" s="10">
        <v>77</v>
      </c>
      <c r="B81" s="10"/>
      <c r="C81" s="19" t="s">
        <v>411</v>
      </c>
      <c r="D81" s="71">
        <f>+'11'!I81</f>
        <v>2</v>
      </c>
      <c r="E81" s="90">
        <v>0</v>
      </c>
      <c r="F81" s="46">
        <f t="shared" si="0"/>
        <v>2</v>
      </c>
      <c r="G81" s="101">
        <v>0</v>
      </c>
      <c r="H81" s="99">
        <v>0</v>
      </c>
      <c r="I81" s="46">
        <f t="shared" si="12"/>
        <v>1</v>
      </c>
      <c r="J81" s="91">
        <v>1</v>
      </c>
      <c r="K81" s="20">
        <v>50</v>
      </c>
      <c r="L81" s="72">
        <f t="shared" si="13"/>
        <v>50</v>
      </c>
      <c r="M81" s="17" t="s">
        <v>16</v>
      </c>
      <c r="N81" s="18">
        <v>0</v>
      </c>
      <c r="O81" s="23">
        <f t="shared" si="14"/>
        <v>50</v>
      </c>
      <c r="P81" s="19"/>
      <c r="Q81" s="43">
        <f t="shared" si="15"/>
        <v>0</v>
      </c>
    </row>
    <row r="82" spans="1:17" ht="24.6" x14ac:dyDescent="0.65">
      <c r="A82" s="10">
        <v>78</v>
      </c>
      <c r="B82" s="10"/>
      <c r="C82" s="19" t="s">
        <v>412</v>
      </c>
      <c r="D82" s="71">
        <f>+'11'!I82</f>
        <v>0</v>
      </c>
      <c r="E82" s="90">
        <v>0</v>
      </c>
      <c r="F82" s="46">
        <f t="shared" si="0"/>
        <v>0</v>
      </c>
      <c r="G82" s="101">
        <v>0</v>
      </c>
      <c r="H82" s="99">
        <v>0</v>
      </c>
      <c r="I82" s="46">
        <f t="shared" si="12"/>
        <v>0</v>
      </c>
      <c r="J82" s="91"/>
      <c r="K82" s="20">
        <v>120</v>
      </c>
      <c r="L82" s="72">
        <f t="shared" si="13"/>
        <v>0</v>
      </c>
      <c r="M82" s="17" t="s">
        <v>16</v>
      </c>
      <c r="N82" s="18">
        <v>0</v>
      </c>
      <c r="O82" s="23">
        <f t="shared" si="14"/>
        <v>0</v>
      </c>
      <c r="P82" s="19"/>
      <c r="Q82" s="43">
        <f t="shared" si="15"/>
        <v>0</v>
      </c>
    </row>
    <row r="83" spans="1:17" ht="24.6" x14ac:dyDescent="0.65">
      <c r="A83" s="10">
        <v>79</v>
      </c>
      <c r="B83" s="10"/>
      <c r="C83" s="19" t="s">
        <v>347</v>
      </c>
      <c r="D83" s="71">
        <f>+'11'!I83</f>
        <v>10</v>
      </c>
      <c r="E83" s="90">
        <v>0</v>
      </c>
      <c r="F83" s="46">
        <f t="shared" si="0"/>
        <v>10</v>
      </c>
      <c r="G83" s="101">
        <v>0</v>
      </c>
      <c r="H83" s="99">
        <v>0</v>
      </c>
      <c r="I83" s="46">
        <f t="shared" si="12"/>
        <v>9</v>
      </c>
      <c r="J83" s="91">
        <v>1</v>
      </c>
      <c r="K83" s="22">
        <v>50</v>
      </c>
      <c r="L83" s="72">
        <f t="shared" si="13"/>
        <v>50</v>
      </c>
      <c r="M83" s="17" t="s">
        <v>16</v>
      </c>
      <c r="N83" s="18">
        <v>0</v>
      </c>
      <c r="O83" s="23">
        <f t="shared" si="14"/>
        <v>50</v>
      </c>
      <c r="P83" s="19"/>
      <c r="Q83" s="43">
        <f t="shared" si="15"/>
        <v>0</v>
      </c>
    </row>
    <row r="84" spans="1:17" ht="24.6" x14ac:dyDescent="0.65">
      <c r="A84" s="10">
        <v>80</v>
      </c>
      <c r="B84" s="10"/>
      <c r="C84" s="19" t="s">
        <v>269</v>
      </c>
      <c r="D84" s="71">
        <f>+'11'!I84</f>
        <v>0</v>
      </c>
      <c r="E84" s="90">
        <v>0</v>
      </c>
      <c r="F84" s="46">
        <f t="shared" si="0"/>
        <v>0</v>
      </c>
      <c r="G84" s="101">
        <v>0</v>
      </c>
      <c r="H84" s="99">
        <v>0</v>
      </c>
      <c r="I84" s="46">
        <f t="shared" si="12"/>
        <v>0</v>
      </c>
      <c r="J84" s="91"/>
      <c r="K84" s="20">
        <v>45</v>
      </c>
      <c r="L84" s="72">
        <f t="shared" si="13"/>
        <v>0</v>
      </c>
      <c r="M84" s="17" t="s">
        <v>16</v>
      </c>
      <c r="N84" s="18">
        <v>0</v>
      </c>
      <c r="O84" s="23">
        <f t="shared" si="14"/>
        <v>0</v>
      </c>
      <c r="P84" s="19"/>
      <c r="Q84" s="43">
        <f t="shared" si="15"/>
        <v>0</v>
      </c>
    </row>
    <row r="85" spans="1:17" ht="24.6" x14ac:dyDescent="0.65">
      <c r="A85" s="10">
        <v>81</v>
      </c>
      <c r="B85" s="10"/>
      <c r="C85" s="19" t="s">
        <v>348</v>
      </c>
      <c r="D85" s="71">
        <f>+'11'!I85</f>
        <v>0</v>
      </c>
      <c r="E85" s="90">
        <v>0</v>
      </c>
      <c r="F85" s="46">
        <f t="shared" si="0"/>
        <v>0</v>
      </c>
      <c r="G85" s="101">
        <v>0</v>
      </c>
      <c r="H85" s="99">
        <v>0</v>
      </c>
      <c r="I85" s="46">
        <f t="shared" si="12"/>
        <v>0</v>
      </c>
      <c r="J85" s="91"/>
      <c r="K85" s="20">
        <v>50</v>
      </c>
      <c r="L85" s="72">
        <f t="shared" si="13"/>
        <v>0</v>
      </c>
      <c r="M85" s="17" t="s">
        <v>16</v>
      </c>
      <c r="N85" s="18">
        <v>0</v>
      </c>
      <c r="O85" s="23">
        <f t="shared" si="14"/>
        <v>0</v>
      </c>
      <c r="P85" s="19"/>
      <c r="Q85" s="43">
        <f t="shared" si="15"/>
        <v>0</v>
      </c>
    </row>
    <row r="86" spans="1:17" ht="24.6" x14ac:dyDescent="0.65">
      <c r="A86" s="10">
        <v>82</v>
      </c>
      <c r="B86" s="10" t="s">
        <v>553</v>
      </c>
      <c r="C86" s="19" t="s">
        <v>270</v>
      </c>
      <c r="D86" s="71">
        <f>+'11'!I86</f>
        <v>0</v>
      </c>
      <c r="E86" s="90">
        <v>0</v>
      </c>
      <c r="F86" s="46">
        <f t="shared" si="0"/>
        <v>0</v>
      </c>
      <c r="G86" s="101">
        <v>0</v>
      </c>
      <c r="H86" s="99">
        <v>0</v>
      </c>
      <c r="I86" s="46">
        <f t="shared" si="12"/>
        <v>0</v>
      </c>
      <c r="J86" s="91"/>
      <c r="K86" s="22">
        <v>55</v>
      </c>
      <c r="L86" s="72">
        <f t="shared" si="13"/>
        <v>0</v>
      </c>
      <c r="M86" s="17" t="s">
        <v>16</v>
      </c>
      <c r="N86" s="18">
        <v>0</v>
      </c>
      <c r="O86" s="23">
        <f t="shared" si="14"/>
        <v>0</v>
      </c>
      <c r="P86" s="19"/>
      <c r="Q86" s="43">
        <f t="shared" si="15"/>
        <v>0</v>
      </c>
    </row>
    <row r="87" spans="1:17" ht="24.6" x14ac:dyDescent="0.65">
      <c r="A87" s="10">
        <v>83</v>
      </c>
      <c r="B87" s="10" t="s">
        <v>552</v>
      </c>
      <c r="C87" s="19" t="s">
        <v>93</v>
      </c>
      <c r="D87" s="71">
        <f>+'11'!I87</f>
        <v>0</v>
      </c>
      <c r="E87" s="90">
        <v>0</v>
      </c>
      <c r="F87" s="46">
        <f t="shared" si="0"/>
        <v>0</v>
      </c>
      <c r="G87" s="101">
        <v>0</v>
      </c>
      <c r="H87" s="99">
        <v>0</v>
      </c>
      <c r="I87" s="46">
        <f t="shared" si="12"/>
        <v>0</v>
      </c>
      <c r="J87" s="91"/>
      <c r="K87" s="22">
        <v>55</v>
      </c>
      <c r="L87" s="72">
        <f t="shared" si="13"/>
        <v>0</v>
      </c>
      <c r="M87" s="17" t="s">
        <v>16</v>
      </c>
      <c r="N87" s="18">
        <v>0</v>
      </c>
      <c r="O87" s="23">
        <f t="shared" si="14"/>
        <v>0</v>
      </c>
      <c r="P87" s="19"/>
      <c r="Q87" s="43">
        <f t="shared" si="15"/>
        <v>0</v>
      </c>
    </row>
    <row r="88" spans="1:17" ht="24.6" x14ac:dyDescent="0.65">
      <c r="A88" s="10">
        <v>84</v>
      </c>
      <c r="B88" s="10"/>
      <c r="C88" s="19" t="s">
        <v>94</v>
      </c>
      <c r="D88" s="71">
        <f>+'11'!I88</f>
        <v>0</v>
      </c>
      <c r="E88" s="90">
        <v>0</v>
      </c>
      <c r="F88" s="46">
        <f t="shared" si="0"/>
        <v>0</v>
      </c>
      <c r="G88" s="101">
        <v>0</v>
      </c>
      <c r="H88" s="99">
        <v>0</v>
      </c>
      <c r="I88" s="46">
        <f t="shared" si="12"/>
        <v>0</v>
      </c>
      <c r="J88" s="91"/>
      <c r="K88" s="22">
        <v>55</v>
      </c>
      <c r="L88" s="72">
        <f t="shared" si="13"/>
        <v>0</v>
      </c>
      <c r="M88" s="17" t="s">
        <v>16</v>
      </c>
      <c r="N88" s="18">
        <v>0</v>
      </c>
      <c r="O88" s="23">
        <f t="shared" si="14"/>
        <v>0</v>
      </c>
      <c r="P88" s="19"/>
      <c r="Q88" s="43">
        <f t="shared" si="15"/>
        <v>0</v>
      </c>
    </row>
    <row r="89" spans="1:17" ht="24.6" x14ac:dyDescent="0.65">
      <c r="A89" s="10">
        <v>85</v>
      </c>
      <c r="B89" s="10" t="s">
        <v>555</v>
      </c>
      <c r="C89" s="19" t="s">
        <v>370</v>
      </c>
      <c r="D89" s="71">
        <f>+'11'!I89</f>
        <v>0</v>
      </c>
      <c r="E89" s="90">
        <v>0</v>
      </c>
      <c r="F89" s="46">
        <f t="shared" si="0"/>
        <v>0</v>
      </c>
      <c r="G89" s="101">
        <v>0</v>
      </c>
      <c r="H89" s="99">
        <v>0</v>
      </c>
      <c r="I89" s="46">
        <f t="shared" si="12"/>
        <v>0</v>
      </c>
      <c r="J89" s="91"/>
      <c r="K89" s="22">
        <v>30</v>
      </c>
      <c r="L89" s="72">
        <f t="shared" si="13"/>
        <v>0</v>
      </c>
      <c r="M89" s="17" t="s">
        <v>16</v>
      </c>
      <c r="N89" s="18">
        <v>0</v>
      </c>
      <c r="O89" s="23">
        <f t="shared" si="14"/>
        <v>0</v>
      </c>
      <c r="P89" s="19"/>
      <c r="Q89" s="43">
        <f t="shared" si="15"/>
        <v>0</v>
      </c>
    </row>
    <row r="90" spans="1:17" ht="24.6" x14ac:dyDescent="0.65">
      <c r="A90" s="10">
        <v>86</v>
      </c>
      <c r="B90" s="10" t="s">
        <v>554</v>
      </c>
      <c r="C90" s="19" t="s">
        <v>371</v>
      </c>
      <c r="D90" s="71">
        <f>+'11'!I90</f>
        <v>0</v>
      </c>
      <c r="E90" s="90">
        <v>0</v>
      </c>
      <c r="F90" s="46">
        <f t="shared" si="0"/>
        <v>0</v>
      </c>
      <c r="G90" s="101">
        <v>0</v>
      </c>
      <c r="H90" s="99">
        <v>0</v>
      </c>
      <c r="I90" s="46">
        <f t="shared" si="12"/>
        <v>0</v>
      </c>
      <c r="J90" s="91"/>
      <c r="K90" s="22">
        <v>30</v>
      </c>
      <c r="L90" s="72">
        <f t="shared" si="13"/>
        <v>0</v>
      </c>
      <c r="M90" s="17" t="s">
        <v>16</v>
      </c>
      <c r="N90" s="18">
        <v>0</v>
      </c>
      <c r="O90" s="23">
        <f t="shared" si="14"/>
        <v>0</v>
      </c>
      <c r="P90" s="19"/>
      <c r="Q90" s="43">
        <f t="shared" si="15"/>
        <v>0</v>
      </c>
    </row>
    <row r="91" spans="1:17" ht="24.6" x14ac:dyDescent="0.65">
      <c r="A91" s="10">
        <v>87</v>
      </c>
      <c r="B91" s="10"/>
      <c r="C91" s="19" t="s">
        <v>271</v>
      </c>
      <c r="D91" s="71">
        <f>+'11'!I91</f>
        <v>0</v>
      </c>
      <c r="E91" s="90">
        <v>0</v>
      </c>
      <c r="F91" s="46">
        <f t="shared" si="0"/>
        <v>0</v>
      </c>
      <c r="G91" s="101">
        <v>0</v>
      </c>
      <c r="H91" s="99">
        <v>0</v>
      </c>
      <c r="I91" s="46">
        <f t="shared" si="12"/>
        <v>0</v>
      </c>
      <c r="J91" s="91"/>
      <c r="K91" s="20"/>
      <c r="L91" s="72">
        <f t="shared" si="13"/>
        <v>0</v>
      </c>
      <c r="M91" s="17" t="s">
        <v>16</v>
      </c>
      <c r="N91" s="18">
        <v>0</v>
      </c>
      <c r="O91" s="23">
        <f t="shared" si="14"/>
        <v>0</v>
      </c>
      <c r="P91" s="19"/>
      <c r="Q91" s="43">
        <f t="shared" si="15"/>
        <v>0</v>
      </c>
    </row>
    <row r="92" spans="1:17" ht="24.6" x14ac:dyDescent="0.65">
      <c r="A92" s="10">
        <v>88</v>
      </c>
      <c r="B92" s="10"/>
      <c r="C92" s="19" t="s">
        <v>272</v>
      </c>
      <c r="D92" s="71">
        <f>+'11'!I92</f>
        <v>0</v>
      </c>
      <c r="E92" s="90">
        <v>0</v>
      </c>
      <c r="F92" s="46">
        <f t="shared" si="0"/>
        <v>0</v>
      </c>
      <c r="G92" s="101">
        <v>0</v>
      </c>
      <c r="H92" s="99">
        <v>0</v>
      </c>
      <c r="I92" s="46">
        <f t="shared" si="12"/>
        <v>0</v>
      </c>
      <c r="J92" s="91"/>
      <c r="K92" s="22"/>
      <c r="L92" s="72">
        <f t="shared" si="13"/>
        <v>0</v>
      </c>
      <c r="M92" s="17" t="s">
        <v>16</v>
      </c>
      <c r="N92" s="18">
        <v>0</v>
      </c>
      <c r="O92" s="23">
        <f t="shared" si="14"/>
        <v>0</v>
      </c>
      <c r="P92" s="19"/>
      <c r="Q92" s="43">
        <f t="shared" si="15"/>
        <v>0</v>
      </c>
    </row>
    <row r="93" spans="1:17" ht="24.6" x14ac:dyDescent="0.65">
      <c r="A93" s="10">
        <v>89</v>
      </c>
      <c r="B93" s="10"/>
      <c r="C93" s="19" t="s">
        <v>244</v>
      </c>
      <c r="D93" s="71">
        <f>+'11'!I93</f>
        <v>1</v>
      </c>
      <c r="E93" s="90">
        <v>0</v>
      </c>
      <c r="F93" s="46">
        <f t="shared" si="0"/>
        <v>1</v>
      </c>
      <c r="G93" s="101">
        <v>0</v>
      </c>
      <c r="H93" s="99">
        <v>0</v>
      </c>
      <c r="I93" s="46">
        <f t="shared" si="12"/>
        <v>0</v>
      </c>
      <c r="J93" s="91">
        <v>1</v>
      </c>
      <c r="K93" s="15">
        <v>35</v>
      </c>
      <c r="L93" s="72">
        <f t="shared" si="13"/>
        <v>35</v>
      </c>
      <c r="M93" s="17" t="s">
        <v>16</v>
      </c>
      <c r="N93" s="18">
        <v>0</v>
      </c>
      <c r="O93" s="23">
        <f t="shared" si="14"/>
        <v>35</v>
      </c>
      <c r="P93" s="19"/>
      <c r="Q93" s="43">
        <f t="shared" si="15"/>
        <v>0</v>
      </c>
    </row>
    <row r="94" spans="1:17" ht="24.6" x14ac:dyDescent="0.65">
      <c r="A94" s="10">
        <v>90</v>
      </c>
      <c r="B94" s="10"/>
      <c r="C94" s="19" t="s">
        <v>273</v>
      </c>
      <c r="D94" s="71">
        <f>+'11'!I94</f>
        <v>0</v>
      </c>
      <c r="E94" s="90">
        <v>0</v>
      </c>
      <c r="F94" s="46">
        <f t="shared" si="0"/>
        <v>0</v>
      </c>
      <c r="G94" s="101">
        <v>0</v>
      </c>
      <c r="H94" s="99">
        <v>0</v>
      </c>
      <c r="I94" s="46">
        <f t="shared" si="12"/>
        <v>0</v>
      </c>
      <c r="J94" s="91"/>
      <c r="K94" s="22">
        <v>120</v>
      </c>
      <c r="L94" s="72">
        <f t="shared" si="13"/>
        <v>0</v>
      </c>
      <c r="M94" s="17" t="s">
        <v>16</v>
      </c>
      <c r="N94" s="18">
        <v>0</v>
      </c>
      <c r="O94" s="23">
        <f t="shared" si="14"/>
        <v>0</v>
      </c>
      <c r="P94" s="19"/>
      <c r="Q94" s="43">
        <f t="shared" si="15"/>
        <v>0</v>
      </c>
    </row>
    <row r="95" spans="1:17" ht="24.6" x14ac:dyDescent="0.65">
      <c r="A95" s="10">
        <v>91</v>
      </c>
      <c r="B95" s="10"/>
      <c r="C95" s="19" t="s">
        <v>274</v>
      </c>
      <c r="D95" s="71">
        <f>+'11'!I95</f>
        <v>0</v>
      </c>
      <c r="E95" s="90">
        <v>0</v>
      </c>
      <c r="F95" s="46">
        <f t="shared" si="0"/>
        <v>0</v>
      </c>
      <c r="G95" s="101">
        <v>0</v>
      </c>
      <c r="H95" s="99">
        <v>0</v>
      </c>
      <c r="I95" s="46">
        <f t="shared" si="12"/>
        <v>0</v>
      </c>
      <c r="J95" s="91"/>
      <c r="K95" s="22">
        <v>45</v>
      </c>
      <c r="L95" s="72">
        <f t="shared" si="13"/>
        <v>0</v>
      </c>
      <c r="M95" s="17" t="s">
        <v>16</v>
      </c>
      <c r="N95" s="18">
        <v>0</v>
      </c>
      <c r="O95" s="23">
        <f t="shared" si="14"/>
        <v>0</v>
      </c>
      <c r="P95" s="19"/>
      <c r="Q95" s="43">
        <f t="shared" si="15"/>
        <v>0</v>
      </c>
    </row>
    <row r="96" spans="1:17" ht="24.6" x14ac:dyDescent="0.65">
      <c r="A96" s="10">
        <v>92</v>
      </c>
      <c r="B96" s="10"/>
      <c r="C96" s="19" t="s">
        <v>246</v>
      </c>
      <c r="D96" s="71">
        <f>+'11'!I96</f>
        <v>0</v>
      </c>
      <c r="E96" s="90">
        <v>0</v>
      </c>
      <c r="F96" s="46">
        <f t="shared" si="0"/>
        <v>0</v>
      </c>
      <c r="G96" s="101">
        <v>0</v>
      </c>
      <c r="H96" s="99">
        <v>0</v>
      </c>
      <c r="I96" s="46">
        <f t="shared" si="12"/>
        <v>0</v>
      </c>
      <c r="J96" s="91"/>
      <c r="K96" s="20">
        <v>40</v>
      </c>
      <c r="L96" s="72">
        <f t="shared" si="13"/>
        <v>0</v>
      </c>
      <c r="M96" s="17" t="s">
        <v>16</v>
      </c>
      <c r="N96" s="18">
        <v>0</v>
      </c>
      <c r="O96" s="23">
        <f t="shared" si="14"/>
        <v>0</v>
      </c>
      <c r="P96" s="19"/>
      <c r="Q96" s="43">
        <f t="shared" si="15"/>
        <v>0</v>
      </c>
    </row>
    <row r="97" spans="1:17" ht="24.6" x14ac:dyDescent="0.65">
      <c r="A97" s="10">
        <v>93</v>
      </c>
      <c r="B97" s="10"/>
      <c r="C97" s="19" t="s">
        <v>349</v>
      </c>
      <c r="D97" s="71">
        <f>+'11'!I97</f>
        <v>0</v>
      </c>
      <c r="E97" s="90">
        <v>0</v>
      </c>
      <c r="F97" s="46">
        <f t="shared" si="0"/>
        <v>0</v>
      </c>
      <c r="G97" s="101">
        <v>0</v>
      </c>
      <c r="H97" s="99">
        <v>0</v>
      </c>
      <c r="I97" s="46">
        <f t="shared" si="12"/>
        <v>0</v>
      </c>
      <c r="J97" s="91"/>
      <c r="K97" s="22">
        <v>35</v>
      </c>
      <c r="L97" s="72">
        <f t="shared" si="13"/>
        <v>0</v>
      </c>
      <c r="M97" s="17" t="s">
        <v>16</v>
      </c>
      <c r="N97" s="18">
        <v>0</v>
      </c>
      <c r="O97" s="23">
        <f t="shared" si="14"/>
        <v>0</v>
      </c>
      <c r="P97" s="19"/>
      <c r="Q97" s="43">
        <f t="shared" si="15"/>
        <v>0</v>
      </c>
    </row>
    <row r="98" spans="1:17" ht="24.6" x14ac:dyDescent="0.65">
      <c r="A98" s="10">
        <v>94</v>
      </c>
      <c r="B98" s="10"/>
      <c r="C98" s="19" t="s">
        <v>350</v>
      </c>
      <c r="D98" s="71">
        <f>+'11'!I98</f>
        <v>0</v>
      </c>
      <c r="E98" s="90">
        <v>0</v>
      </c>
      <c r="F98" s="46">
        <f t="shared" si="0"/>
        <v>0</v>
      </c>
      <c r="G98" s="101">
        <v>0</v>
      </c>
      <c r="H98" s="99">
        <v>0</v>
      </c>
      <c r="I98" s="46">
        <f t="shared" si="12"/>
        <v>0</v>
      </c>
      <c r="J98" s="91"/>
      <c r="K98" s="22">
        <v>35</v>
      </c>
      <c r="L98" s="72">
        <f t="shared" si="13"/>
        <v>0</v>
      </c>
      <c r="M98" s="17" t="s">
        <v>16</v>
      </c>
      <c r="N98" s="18">
        <v>0</v>
      </c>
      <c r="O98" s="23">
        <f t="shared" si="14"/>
        <v>0</v>
      </c>
      <c r="P98" s="19"/>
      <c r="Q98" s="43">
        <f t="shared" si="15"/>
        <v>0</v>
      </c>
    </row>
    <row r="99" spans="1:17" ht="24.6" x14ac:dyDescent="0.65">
      <c r="A99" s="10">
        <v>95</v>
      </c>
      <c r="B99" s="10"/>
      <c r="C99" s="19" t="s">
        <v>351</v>
      </c>
      <c r="D99" s="71">
        <f>+'11'!I99</f>
        <v>0</v>
      </c>
      <c r="E99" s="90">
        <v>0</v>
      </c>
      <c r="F99" s="46">
        <f t="shared" si="0"/>
        <v>0</v>
      </c>
      <c r="G99" s="101">
        <v>0</v>
      </c>
      <c r="H99" s="99">
        <v>0</v>
      </c>
      <c r="I99" s="46">
        <f t="shared" si="12"/>
        <v>0</v>
      </c>
      <c r="J99" s="91"/>
      <c r="K99" s="22">
        <v>35</v>
      </c>
      <c r="L99" s="72">
        <f t="shared" si="13"/>
        <v>0</v>
      </c>
      <c r="M99" s="17" t="s">
        <v>16</v>
      </c>
      <c r="N99" s="18">
        <v>0</v>
      </c>
      <c r="O99" s="23">
        <f t="shared" si="14"/>
        <v>0</v>
      </c>
      <c r="P99" s="19"/>
      <c r="Q99" s="43">
        <f t="shared" si="15"/>
        <v>0</v>
      </c>
    </row>
    <row r="100" spans="1:17" ht="24.6" x14ac:dyDescent="0.65">
      <c r="A100" s="10">
        <v>96</v>
      </c>
      <c r="B100" s="10"/>
      <c r="C100" s="19" t="s">
        <v>275</v>
      </c>
      <c r="D100" s="71">
        <f>+'11'!I100</f>
        <v>0</v>
      </c>
      <c r="E100" s="90">
        <v>0</v>
      </c>
      <c r="F100" s="46">
        <f t="shared" si="0"/>
        <v>0</v>
      </c>
      <c r="G100" s="101">
        <v>0</v>
      </c>
      <c r="H100" s="99">
        <v>0</v>
      </c>
      <c r="I100" s="46">
        <f t="shared" si="12"/>
        <v>0</v>
      </c>
      <c r="J100" s="91"/>
      <c r="K100" s="22">
        <v>35</v>
      </c>
      <c r="L100" s="72">
        <f t="shared" si="13"/>
        <v>0</v>
      </c>
      <c r="M100" s="17" t="s">
        <v>16</v>
      </c>
      <c r="N100" s="18">
        <v>0</v>
      </c>
      <c r="O100" s="23">
        <f t="shared" si="14"/>
        <v>0</v>
      </c>
      <c r="P100" s="19"/>
      <c r="Q100" s="43">
        <f t="shared" si="15"/>
        <v>0</v>
      </c>
    </row>
    <row r="101" spans="1:17" ht="24.6" x14ac:dyDescent="0.65">
      <c r="A101" s="10">
        <v>97</v>
      </c>
      <c r="B101" s="10"/>
      <c r="C101" s="19" t="s">
        <v>352</v>
      </c>
      <c r="D101" s="71">
        <f>+'11'!I101</f>
        <v>0</v>
      </c>
      <c r="E101" s="90">
        <v>0</v>
      </c>
      <c r="F101" s="46">
        <f t="shared" si="0"/>
        <v>0</v>
      </c>
      <c r="G101" s="101">
        <v>0</v>
      </c>
      <c r="H101" s="99">
        <v>0</v>
      </c>
      <c r="I101" s="46">
        <f t="shared" si="12"/>
        <v>0</v>
      </c>
      <c r="J101" s="91"/>
      <c r="K101" s="22">
        <v>35</v>
      </c>
      <c r="L101" s="72">
        <f t="shared" si="13"/>
        <v>0</v>
      </c>
      <c r="M101" s="17" t="s">
        <v>16</v>
      </c>
      <c r="N101" s="18">
        <v>0</v>
      </c>
      <c r="O101" s="23">
        <f t="shared" si="14"/>
        <v>0</v>
      </c>
      <c r="P101" s="19"/>
      <c r="Q101" s="43">
        <f t="shared" si="15"/>
        <v>0</v>
      </c>
    </row>
    <row r="102" spans="1:17" ht="24.6" x14ac:dyDescent="0.65">
      <c r="A102" s="10">
        <v>98</v>
      </c>
      <c r="B102" s="10"/>
      <c r="C102" s="19" t="s">
        <v>276</v>
      </c>
      <c r="D102" s="71">
        <f>+'11'!I102</f>
        <v>0</v>
      </c>
      <c r="E102" s="90">
        <v>0</v>
      </c>
      <c r="F102" s="46">
        <f t="shared" si="0"/>
        <v>0</v>
      </c>
      <c r="G102" s="101">
        <v>0</v>
      </c>
      <c r="H102" s="99">
        <v>0</v>
      </c>
      <c r="I102" s="46">
        <f t="shared" si="12"/>
        <v>0</v>
      </c>
      <c r="J102" s="91"/>
      <c r="K102" s="22">
        <v>35</v>
      </c>
      <c r="L102" s="72">
        <f t="shared" si="13"/>
        <v>0</v>
      </c>
      <c r="M102" s="17" t="s">
        <v>16</v>
      </c>
      <c r="N102" s="18">
        <v>0</v>
      </c>
      <c r="O102" s="23">
        <f t="shared" si="14"/>
        <v>0</v>
      </c>
      <c r="P102" s="19"/>
      <c r="Q102" s="43">
        <f t="shared" si="15"/>
        <v>0</v>
      </c>
    </row>
    <row r="103" spans="1:17" ht="24.6" x14ac:dyDescent="0.65">
      <c r="A103" s="10">
        <v>99</v>
      </c>
      <c r="B103" s="10"/>
      <c r="C103" s="19" t="s">
        <v>277</v>
      </c>
      <c r="D103" s="71">
        <f>+'11'!I103</f>
        <v>0</v>
      </c>
      <c r="E103" s="90">
        <v>0</v>
      </c>
      <c r="F103" s="46">
        <f t="shared" si="0"/>
        <v>0</v>
      </c>
      <c r="G103" s="101">
        <v>0</v>
      </c>
      <c r="H103" s="99">
        <v>0</v>
      </c>
      <c r="I103" s="46">
        <f t="shared" si="12"/>
        <v>0</v>
      </c>
      <c r="J103" s="91"/>
      <c r="K103" s="22">
        <v>120</v>
      </c>
      <c r="L103" s="72">
        <f t="shared" si="13"/>
        <v>0</v>
      </c>
      <c r="M103" s="17" t="s">
        <v>16</v>
      </c>
      <c r="N103" s="18">
        <v>0</v>
      </c>
      <c r="O103" s="23">
        <f t="shared" si="14"/>
        <v>0</v>
      </c>
      <c r="P103" s="19"/>
      <c r="Q103" s="43">
        <f t="shared" si="15"/>
        <v>0</v>
      </c>
    </row>
    <row r="104" spans="1:17" ht="24.6" x14ac:dyDescent="0.65">
      <c r="A104" s="10">
        <v>100</v>
      </c>
      <c r="B104" s="10"/>
      <c r="C104" s="19" t="s">
        <v>278</v>
      </c>
      <c r="D104" s="71">
        <f>+'11'!I104</f>
        <v>0</v>
      </c>
      <c r="E104" s="90">
        <v>0</v>
      </c>
      <c r="F104" s="46">
        <f t="shared" si="0"/>
        <v>0</v>
      </c>
      <c r="G104" s="101">
        <v>0</v>
      </c>
      <c r="H104" s="99">
        <v>0</v>
      </c>
      <c r="I104" s="46">
        <f t="shared" si="12"/>
        <v>0</v>
      </c>
      <c r="J104" s="91"/>
      <c r="K104" s="22">
        <v>250</v>
      </c>
      <c r="L104" s="72">
        <f t="shared" si="13"/>
        <v>0</v>
      </c>
      <c r="M104" s="17" t="s">
        <v>16</v>
      </c>
      <c r="N104" s="18">
        <v>0</v>
      </c>
      <c r="O104" s="23">
        <f t="shared" si="14"/>
        <v>0</v>
      </c>
      <c r="P104" s="19"/>
      <c r="Q104" s="43">
        <f t="shared" si="15"/>
        <v>0</v>
      </c>
    </row>
    <row r="105" spans="1:17" ht="24.6" x14ac:dyDescent="0.65">
      <c r="A105" s="10">
        <v>101</v>
      </c>
      <c r="B105" s="10"/>
      <c r="C105" s="19" t="s">
        <v>279</v>
      </c>
      <c r="D105" s="71">
        <f>+'11'!I105</f>
        <v>18</v>
      </c>
      <c r="E105" s="90">
        <v>0</v>
      </c>
      <c r="F105" s="46">
        <f t="shared" si="0"/>
        <v>18</v>
      </c>
      <c r="G105" s="101">
        <v>0</v>
      </c>
      <c r="H105" s="99">
        <v>0</v>
      </c>
      <c r="I105" s="46">
        <f t="shared" si="12"/>
        <v>18</v>
      </c>
      <c r="J105" s="91"/>
      <c r="K105" s="20">
        <v>100</v>
      </c>
      <c r="L105" s="72">
        <f t="shared" si="13"/>
        <v>0</v>
      </c>
      <c r="M105" s="17" t="s">
        <v>16</v>
      </c>
      <c r="N105" s="18">
        <v>0</v>
      </c>
      <c r="O105" s="23">
        <f t="shared" si="14"/>
        <v>0</v>
      </c>
      <c r="P105" s="19"/>
      <c r="Q105" s="43">
        <f t="shared" si="15"/>
        <v>0</v>
      </c>
    </row>
    <row r="106" spans="1:17" ht="24.6" x14ac:dyDescent="0.65">
      <c r="A106" s="10">
        <v>102</v>
      </c>
      <c r="B106" s="10"/>
      <c r="C106" s="19" t="s">
        <v>280</v>
      </c>
      <c r="D106" s="71">
        <f>+'11'!I106</f>
        <v>7</v>
      </c>
      <c r="E106" s="90">
        <v>0</v>
      </c>
      <c r="F106" s="46">
        <f t="shared" si="0"/>
        <v>7</v>
      </c>
      <c r="G106" s="101">
        <v>0</v>
      </c>
      <c r="H106" s="99">
        <v>0</v>
      </c>
      <c r="I106" s="46">
        <f t="shared" si="12"/>
        <v>7</v>
      </c>
      <c r="J106" s="91"/>
      <c r="K106" s="20">
        <v>55</v>
      </c>
      <c r="L106" s="72">
        <f t="shared" si="13"/>
        <v>0</v>
      </c>
      <c r="M106" s="17" t="s">
        <v>16</v>
      </c>
      <c r="N106" s="18">
        <v>0</v>
      </c>
      <c r="O106" s="23">
        <f t="shared" si="14"/>
        <v>0</v>
      </c>
      <c r="P106" s="19"/>
      <c r="Q106" s="43">
        <f t="shared" si="15"/>
        <v>0</v>
      </c>
    </row>
    <row r="107" spans="1:17" ht="24.6" x14ac:dyDescent="0.65">
      <c r="A107" s="10">
        <v>103</v>
      </c>
      <c r="B107" s="10"/>
      <c r="C107" s="19" t="s">
        <v>281</v>
      </c>
      <c r="D107" s="71">
        <f>+'11'!I107</f>
        <v>4</v>
      </c>
      <c r="E107" s="90">
        <v>0</v>
      </c>
      <c r="F107" s="46">
        <f t="shared" si="0"/>
        <v>4</v>
      </c>
      <c r="G107" s="101">
        <v>0</v>
      </c>
      <c r="H107" s="99">
        <v>0</v>
      </c>
      <c r="I107" s="46">
        <f t="shared" si="12"/>
        <v>0</v>
      </c>
      <c r="J107" s="91">
        <v>4</v>
      </c>
      <c r="K107" s="20">
        <v>60</v>
      </c>
      <c r="L107" s="72">
        <f t="shared" si="13"/>
        <v>240</v>
      </c>
      <c r="M107" s="17" t="s">
        <v>16</v>
      </c>
      <c r="N107" s="18">
        <v>0</v>
      </c>
      <c r="O107" s="23">
        <f t="shared" si="14"/>
        <v>240</v>
      </c>
      <c r="P107" s="19"/>
      <c r="Q107" s="43">
        <f t="shared" si="15"/>
        <v>0</v>
      </c>
    </row>
    <row r="108" spans="1:17" ht="24.6" x14ac:dyDescent="0.65">
      <c r="A108" s="10">
        <v>104</v>
      </c>
      <c r="B108" s="10"/>
      <c r="C108" s="19" t="s">
        <v>282</v>
      </c>
      <c r="D108" s="71">
        <f>+'11'!I108</f>
        <v>0</v>
      </c>
      <c r="E108" s="90">
        <v>0</v>
      </c>
      <c r="F108" s="46">
        <f t="shared" si="0"/>
        <v>0</v>
      </c>
      <c r="G108" s="101">
        <v>0</v>
      </c>
      <c r="H108" s="99">
        <v>0</v>
      </c>
      <c r="I108" s="46">
        <f t="shared" si="12"/>
        <v>0</v>
      </c>
      <c r="J108" s="91"/>
      <c r="K108" s="20">
        <v>100</v>
      </c>
      <c r="L108" s="72">
        <f t="shared" si="13"/>
        <v>0</v>
      </c>
      <c r="M108" s="17" t="s">
        <v>16</v>
      </c>
      <c r="N108" s="18">
        <v>0</v>
      </c>
      <c r="O108" s="23">
        <f t="shared" si="14"/>
        <v>0</v>
      </c>
      <c r="P108" s="19"/>
      <c r="Q108" s="43">
        <f t="shared" si="15"/>
        <v>0</v>
      </c>
    </row>
    <row r="109" spans="1:17" ht="24.6" x14ac:dyDescent="0.65">
      <c r="A109" s="10">
        <v>105</v>
      </c>
      <c r="B109" s="10"/>
      <c r="C109" s="19" t="s">
        <v>100</v>
      </c>
      <c r="D109" s="71">
        <f>+'11'!I109</f>
        <v>7</v>
      </c>
      <c r="E109" s="90">
        <v>0</v>
      </c>
      <c r="F109" s="46">
        <f t="shared" si="0"/>
        <v>7</v>
      </c>
      <c r="G109" s="101">
        <v>0</v>
      </c>
      <c r="H109" s="99">
        <v>0</v>
      </c>
      <c r="I109" s="46">
        <f t="shared" si="12"/>
        <v>7</v>
      </c>
      <c r="J109" s="91"/>
      <c r="K109" s="20">
        <v>55</v>
      </c>
      <c r="L109" s="72">
        <f t="shared" si="13"/>
        <v>0</v>
      </c>
      <c r="M109" s="17" t="s">
        <v>16</v>
      </c>
      <c r="N109" s="18">
        <v>0</v>
      </c>
      <c r="O109" s="23">
        <f t="shared" si="14"/>
        <v>0</v>
      </c>
      <c r="P109" s="19"/>
      <c r="Q109" s="43">
        <f t="shared" si="15"/>
        <v>0</v>
      </c>
    </row>
    <row r="110" spans="1:17" ht="24.6" x14ac:dyDescent="0.65">
      <c r="A110" s="10">
        <v>106</v>
      </c>
      <c r="B110" s="10"/>
      <c r="C110" s="19" t="s">
        <v>101</v>
      </c>
      <c r="D110" s="71">
        <f>+'11'!I110</f>
        <v>0</v>
      </c>
      <c r="E110" s="90">
        <v>0</v>
      </c>
      <c r="F110" s="46">
        <f t="shared" si="0"/>
        <v>0</v>
      </c>
      <c r="G110" s="101">
        <v>0</v>
      </c>
      <c r="H110" s="99">
        <v>0</v>
      </c>
      <c r="I110" s="46">
        <f t="shared" si="12"/>
        <v>0</v>
      </c>
      <c r="J110" s="91"/>
      <c r="K110" s="22">
        <v>50</v>
      </c>
      <c r="L110" s="72">
        <f t="shared" si="13"/>
        <v>0</v>
      </c>
      <c r="M110" s="17" t="s">
        <v>16</v>
      </c>
      <c r="N110" s="18">
        <v>0</v>
      </c>
      <c r="O110" s="23">
        <f t="shared" si="14"/>
        <v>0</v>
      </c>
      <c r="P110" s="19"/>
      <c r="Q110" s="43">
        <f t="shared" si="15"/>
        <v>0</v>
      </c>
    </row>
    <row r="111" spans="1:17" ht="24.6" x14ac:dyDescent="0.65">
      <c r="A111" s="10">
        <v>107</v>
      </c>
      <c r="B111" s="10"/>
      <c r="C111" s="19" t="s">
        <v>102</v>
      </c>
      <c r="D111" s="71">
        <f>+'11'!I111</f>
        <v>0</v>
      </c>
      <c r="E111" s="90">
        <v>0</v>
      </c>
      <c r="F111" s="46">
        <f t="shared" si="0"/>
        <v>0</v>
      </c>
      <c r="G111" s="101">
        <v>0</v>
      </c>
      <c r="H111" s="99">
        <v>0</v>
      </c>
      <c r="I111" s="46">
        <f t="shared" si="12"/>
        <v>0</v>
      </c>
      <c r="J111" s="91"/>
      <c r="K111" s="22">
        <v>50</v>
      </c>
      <c r="L111" s="72">
        <f t="shared" si="13"/>
        <v>0</v>
      </c>
      <c r="M111" s="17" t="s">
        <v>16</v>
      </c>
      <c r="N111" s="18">
        <v>0</v>
      </c>
      <c r="O111" s="23">
        <f t="shared" si="14"/>
        <v>0</v>
      </c>
      <c r="P111" s="19"/>
      <c r="Q111" s="43">
        <f t="shared" si="15"/>
        <v>0</v>
      </c>
    </row>
    <row r="112" spans="1:17" ht="24.6" x14ac:dyDescent="0.65">
      <c r="A112" s="10">
        <v>108</v>
      </c>
      <c r="B112" s="10"/>
      <c r="C112" s="19" t="s">
        <v>283</v>
      </c>
      <c r="D112" s="71">
        <f>+'11'!I112</f>
        <v>0</v>
      </c>
      <c r="E112" s="90">
        <v>0</v>
      </c>
      <c r="F112" s="46">
        <f t="shared" si="0"/>
        <v>0</v>
      </c>
      <c r="G112" s="101">
        <v>0</v>
      </c>
      <c r="H112" s="99">
        <v>0</v>
      </c>
      <c r="I112" s="46">
        <f t="shared" si="12"/>
        <v>0</v>
      </c>
      <c r="J112" s="91"/>
      <c r="K112" s="20">
        <v>35</v>
      </c>
      <c r="L112" s="72">
        <f t="shared" si="13"/>
        <v>0</v>
      </c>
      <c r="M112" s="17" t="s">
        <v>16</v>
      </c>
      <c r="N112" s="18">
        <v>0</v>
      </c>
      <c r="O112" s="23">
        <f t="shared" si="14"/>
        <v>0</v>
      </c>
      <c r="P112" s="19"/>
      <c r="Q112" s="43">
        <f t="shared" si="15"/>
        <v>0</v>
      </c>
    </row>
    <row r="113" spans="1:17" ht="24.6" x14ac:dyDescent="0.65">
      <c r="A113" s="10">
        <v>109</v>
      </c>
      <c r="B113" s="10"/>
      <c r="C113" s="19" t="s">
        <v>284</v>
      </c>
      <c r="D113" s="71">
        <f>+'11'!I113</f>
        <v>0</v>
      </c>
      <c r="E113" s="90">
        <v>0</v>
      </c>
      <c r="F113" s="46">
        <f t="shared" si="0"/>
        <v>0</v>
      </c>
      <c r="G113" s="101">
        <v>0</v>
      </c>
      <c r="H113" s="99">
        <v>0</v>
      </c>
      <c r="I113" s="46">
        <f t="shared" si="12"/>
        <v>0</v>
      </c>
      <c r="J113" s="91"/>
      <c r="K113" s="20">
        <v>50</v>
      </c>
      <c r="L113" s="72">
        <f t="shared" si="13"/>
        <v>0</v>
      </c>
      <c r="M113" s="17" t="s">
        <v>16</v>
      </c>
      <c r="N113" s="18">
        <v>0</v>
      </c>
      <c r="O113" s="23">
        <f t="shared" si="14"/>
        <v>0</v>
      </c>
      <c r="P113" s="19"/>
      <c r="Q113" s="43">
        <f t="shared" si="15"/>
        <v>0</v>
      </c>
    </row>
    <row r="114" spans="1:17" ht="24.6" x14ac:dyDescent="0.65">
      <c r="A114" s="10">
        <v>110</v>
      </c>
      <c r="B114" s="10"/>
      <c r="C114" s="19" t="s">
        <v>353</v>
      </c>
      <c r="D114" s="71">
        <f>+'11'!I114</f>
        <v>0</v>
      </c>
      <c r="E114" s="90">
        <v>0</v>
      </c>
      <c r="F114" s="46">
        <f t="shared" si="0"/>
        <v>0</v>
      </c>
      <c r="G114" s="101">
        <v>0</v>
      </c>
      <c r="H114" s="99">
        <v>0</v>
      </c>
      <c r="I114" s="46">
        <f t="shared" si="12"/>
        <v>0</v>
      </c>
      <c r="J114" s="91"/>
      <c r="K114" s="20">
        <v>50</v>
      </c>
      <c r="L114" s="72">
        <f t="shared" si="13"/>
        <v>0</v>
      </c>
      <c r="M114" s="17" t="s">
        <v>16</v>
      </c>
      <c r="N114" s="18">
        <v>0</v>
      </c>
      <c r="O114" s="23">
        <f t="shared" si="14"/>
        <v>0</v>
      </c>
      <c r="P114" s="19"/>
      <c r="Q114" s="43">
        <f t="shared" si="15"/>
        <v>0</v>
      </c>
    </row>
    <row r="115" spans="1:17" ht="24.6" x14ac:dyDescent="0.65">
      <c r="A115" s="10">
        <v>111</v>
      </c>
      <c r="B115" s="10"/>
      <c r="C115" s="19" t="s">
        <v>355</v>
      </c>
      <c r="D115" s="71">
        <f>+'11'!I115</f>
        <v>0</v>
      </c>
      <c r="E115" s="90">
        <v>0</v>
      </c>
      <c r="F115" s="46">
        <f t="shared" si="0"/>
        <v>0</v>
      </c>
      <c r="G115" s="101">
        <v>0</v>
      </c>
      <c r="H115" s="99">
        <v>0</v>
      </c>
      <c r="I115" s="46">
        <f t="shared" si="12"/>
        <v>0</v>
      </c>
      <c r="J115" s="91"/>
      <c r="K115" s="20">
        <v>50</v>
      </c>
      <c r="L115" s="72">
        <f t="shared" si="13"/>
        <v>0</v>
      </c>
      <c r="M115" s="17" t="s">
        <v>16</v>
      </c>
      <c r="N115" s="18">
        <v>0</v>
      </c>
      <c r="O115" s="23">
        <f t="shared" si="14"/>
        <v>0</v>
      </c>
      <c r="P115" s="19"/>
      <c r="Q115" s="43">
        <f t="shared" si="15"/>
        <v>0</v>
      </c>
    </row>
    <row r="116" spans="1:17" ht="24.6" x14ac:dyDescent="0.65">
      <c r="A116" s="10">
        <v>112</v>
      </c>
      <c r="B116" s="10"/>
      <c r="C116" s="19" t="s">
        <v>354</v>
      </c>
      <c r="D116" s="71">
        <f>+'11'!I116</f>
        <v>0</v>
      </c>
      <c r="E116" s="90">
        <v>0</v>
      </c>
      <c r="F116" s="46">
        <f t="shared" si="0"/>
        <v>0</v>
      </c>
      <c r="G116" s="101">
        <v>0</v>
      </c>
      <c r="H116" s="99">
        <v>0</v>
      </c>
      <c r="I116" s="46">
        <f t="shared" si="12"/>
        <v>0</v>
      </c>
      <c r="J116" s="91"/>
      <c r="K116" s="20">
        <v>50</v>
      </c>
      <c r="L116" s="72">
        <f t="shared" si="13"/>
        <v>0</v>
      </c>
      <c r="M116" s="17" t="s">
        <v>16</v>
      </c>
      <c r="N116" s="18">
        <v>0</v>
      </c>
      <c r="O116" s="23">
        <f t="shared" si="14"/>
        <v>0</v>
      </c>
      <c r="P116" s="19"/>
      <c r="Q116" s="43">
        <f t="shared" si="15"/>
        <v>0</v>
      </c>
    </row>
    <row r="117" spans="1:17" ht="24.6" x14ac:dyDescent="0.65">
      <c r="A117" s="10">
        <v>113</v>
      </c>
      <c r="B117" s="10"/>
      <c r="C117" s="19" t="s">
        <v>356</v>
      </c>
      <c r="D117" s="71">
        <f>+'11'!I117</f>
        <v>0</v>
      </c>
      <c r="E117" s="90">
        <v>0</v>
      </c>
      <c r="F117" s="46">
        <f t="shared" si="0"/>
        <v>0</v>
      </c>
      <c r="G117" s="101">
        <v>0</v>
      </c>
      <c r="H117" s="99">
        <v>0</v>
      </c>
      <c r="I117" s="46">
        <f t="shared" si="12"/>
        <v>0</v>
      </c>
      <c r="J117" s="91"/>
      <c r="K117" s="20">
        <v>50</v>
      </c>
      <c r="L117" s="72">
        <f t="shared" si="13"/>
        <v>0</v>
      </c>
      <c r="M117" s="17" t="s">
        <v>16</v>
      </c>
      <c r="N117" s="18">
        <v>0</v>
      </c>
      <c r="O117" s="23">
        <f t="shared" si="14"/>
        <v>0</v>
      </c>
      <c r="P117" s="19"/>
      <c r="Q117" s="43">
        <f t="shared" si="15"/>
        <v>0</v>
      </c>
    </row>
    <row r="118" spans="1:17" ht="24.6" x14ac:dyDescent="0.65">
      <c r="A118" s="10">
        <v>114</v>
      </c>
      <c r="B118" s="10"/>
      <c r="C118" s="19" t="s">
        <v>145</v>
      </c>
      <c r="D118" s="71">
        <f>+'11'!I118</f>
        <v>0</v>
      </c>
      <c r="E118" s="90">
        <v>0</v>
      </c>
      <c r="F118" s="46">
        <f t="shared" si="0"/>
        <v>0</v>
      </c>
      <c r="G118" s="101">
        <v>0</v>
      </c>
      <c r="H118" s="99">
        <v>0</v>
      </c>
      <c r="I118" s="46">
        <f t="shared" si="12"/>
        <v>0</v>
      </c>
      <c r="J118" s="91"/>
      <c r="K118" s="20">
        <v>45</v>
      </c>
      <c r="L118" s="72">
        <f t="shared" si="13"/>
        <v>0</v>
      </c>
      <c r="M118" s="17" t="s">
        <v>16</v>
      </c>
      <c r="N118" s="18">
        <v>0</v>
      </c>
      <c r="O118" s="23">
        <f t="shared" si="14"/>
        <v>0</v>
      </c>
      <c r="P118" s="19"/>
      <c r="Q118" s="43">
        <f t="shared" si="15"/>
        <v>0</v>
      </c>
    </row>
    <row r="119" spans="1:17" ht="24.6" x14ac:dyDescent="0.65">
      <c r="A119" s="10">
        <v>115</v>
      </c>
      <c r="B119" s="10"/>
      <c r="C119" s="19" t="s">
        <v>146</v>
      </c>
      <c r="D119" s="71">
        <f>+'11'!I119</f>
        <v>0</v>
      </c>
      <c r="E119" s="90">
        <v>0</v>
      </c>
      <c r="F119" s="46">
        <f t="shared" si="0"/>
        <v>0</v>
      </c>
      <c r="G119" s="101">
        <v>0</v>
      </c>
      <c r="H119" s="99">
        <v>0</v>
      </c>
      <c r="I119" s="46">
        <f t="shared" si="12"/>
        <v>0</v>
      </c>
      <c r="J119" s="91"/>
      <c r="K119" s="20">
        <v>45</v>
      </c>
      <c r="L119" s="72">
        <f t="shared" si="13"/>
        <v>0</v>
      </c>
      <c r="M119" s="17" t="s">
        <v>16</v>
      </c>
      <c r="N119" s="18">
        <v>0</v>
      </c>
      <c r="O119" s="23">
        <f t="shared" si="14"/>
        <v>0</v>
      </c>
      <c r="P119" s="19"/>
      <c r="Q119" s="43">
        <f t="shared" si="15"/>
        <v>0</v>
      </c>
    </row>
    <row r="120" spans="1:17" ht="24.6" x14ac:dyDescent="0.65">
      <c r="A120" s="10">
        <v>116</v>
      </c>
      <c r="B120" s="10"/>
      <c r="C120" s="19" t="s">
        <v>147</v>
      </c>
      <c r="D120" s="71">
        <f>+'11'!I120</f>
        <v>0</v>
      </c>
      <c r="E120" s="90">
        <v>0</v>
      </c>
      <c r="F120" s="46">
        <f t="shared" si="0"/>
        <v>0</v>
      </c>
      <c r="G120" s="101">
        <v>0</v>
      </c>
      <c r="H120" s="99">
        <v>0</v>
      </c>
      <c r="I120" s="46">
        <f t="shared" si="12"/>
        <v>0</v>
      </c>
      <c r="J120" s="91"/>
      <c r="K120" s="20">
        <v>55</v>
      </c>
      <c r="L120" s="72">
        <f t="shared" si="13"/>
        <v>0</v>
      </c>
      <c r="M120" s="17" t="s">
        <v>16</v>
      </c>
      <c r="N120" s="18">
        <v>0</v>
      </c>
      <c r="O120" s="23">
        <f t="shared" si="14"/>
        <v>0</v>
      </c>
      <c r="P120" s="19"/>
      <c r="Q120" s="43">
        <f t="shared" si="15"/>
        <v>0</v>
      </c>
    </row>
    <row r="121" spans="1:17" ht="24.6" x14ac:dyDescent="0.65">
      <c r="A121" s="10">
        <v>117</v>
      </c>
      <c r="B121" s="10"/>
      <c r="C121" s="19" t="s">
        <v>457</v>
      </c>
      <c r="D121" s="71">
        <f>+'11'!I121</f>
        <v>10</v>
      </c>
      <c r="E121" s="90">
        <v>0</v>
      </c>
      <c r="F121" s="46">
        <f>D121+E121</f>
        <v>10</v>
      </c>
      <c r="G121" s="101">
        <v>0</v>
      </c>
      <c r="H121" s="99">
        <v>0</v>
      </c>
      <c r="I121" s="46">
        <f>+F121-G121-J121-H121</f>
        <v>10</v>
      </c>
      <c r="J121" s="91"/>
      <c r="K121" s="20">
        <v>45</v>
      </c>
      <c r="L121" s="72">
        <f>+K121*J121</f>
        <v>0</v>
      </c>
      <c r="M121" s="17" t="s">
        <v>16</v>
      </c>
      <c r="N121" s="18">
        <v>0</v>
      </c>
      <c r="O121" s="23">
        <f>SUM(L121-N121)</f>
        <v>0</v>
      </c>
      <c r="P121" s="19"/>
      <c r="Q121" s="43">
        <f>+L121*P121</f>
        <v>0</v>
      </c>
    </row>
    <row r="122" spans="1:17" ht="24" customHeight="1" x14ac:dyDescent="0.65">
      <c r="A122" s="10">
        <v>118</v>
      </c>
      <c r="B122" s="10"/>
      <c r="C122" s="19" t="s">
        <v>357</v>
      </c>
      <c r="D122" s="71">
        <f>+'11'!I122</f>
        <v>0</v>
      </c>
      <c r="E122" s="90">
        <v>0</v>
      </c>
      <c r="F122" s="46">
        <f t="shared" si="0"/>
        <v>0</v>
      </c>
      <c r="G122" s="101">
        <v>0</v>
      </c>
      <c r="H122" s="99">
        <v>0</v>
      </c>
      <c r="I122" s="46">
        <f t="shared" si="12"/>
        <v>0</v>
      </c>
      <c r="J122" s="91"/>
      <c r="K122" s="20">
        <v>50</v>
      </c>
      <c r="L122" s="72">
        <f t="shared" si="13"/>
        <v>0</v>
      </c>
      <c r="M122" s="17" t="s">
        <v>16</v>
      </c>
      <c r="N122" s="18">
        <v>0</v>
      </c>
      <c r="O122" s="23">
        <f t="shared" si="14"/>
        <v>0</v>
      </c>
      <c r="P122" s="19"/>
      <c r="Q122" s="43">
        <f t="shared" si="15"/>
        <v>0</v>
      </c>
    </row>
    <row r="123" spans="1:17" ht="24.6" x14ac:dyDescent="0.65">
      <c r="A123" s="10">
        <v>119</v>
      </c>
      <c r="B123" s="10"/>
      <c r="C123" s="19" t="s">
        <v>376</v>
      </c>
      <c r="D123" s="71">
        <f>+'11'!I123</f>
        <v>0</v>
      </c>
      <c r="E123" s="90">
        <v>0</v>
      </c>
      <c r="F123" s="46">
        <f t="shared" si="0"/>
        <v>0</v>
      </c>
      <c r="G123" s="101">
        <v>0</v>
      </c>
      <c r="H123" s="99">
        <v>0</v>
      </c>
      <c r="I123" s="46">
        <f t="shared" si="12"/>
        <v>0</v>
      </c>
      <c r="J123" s="91"/>
      <c r="K123" s="20">
        <v>50</v>
      </c>
      <c r="L123" s="72">
        <f t="shared" si="13"/>
        <v>0</v>
      </c>
      <c r="M123" s="17" t="s">
        <v>16</v>
      </c>
      <c r="N123" s="18">
        <v>0</v>
      </c>
      <c r="O123" s="23">
        <f t="shared" si="14"/>
        <v>0</v>
      </c>
      <c r="P123" s="19"/>
      <c r="Q123" s="43">
        <f t="shared" si="15"/>
        <v>0</v>
      </c>
    </row>
    <row r="124" spans="1:17" ht="24.6" x14ac:dyDescent="0.65">
      <c r="A124" s="10">
        <v>120</v>
      </c>
      <c r="B124" s="10"/>
      <c r="C124" s="19" t="s">
        <v>377</v>
      </c>
      <c r="D124" s="71">
        <f>+'11'!I124</f>
        <v>0</v>
      </c>
      <c r="E124" s="90">
        <v>0</v>
      </c>
      <c r="F124" s="46">
        <f t="shared" si="0"/>
        <v>0</v>
      </c>
      <c r="G124" s="101">
        <v>0</v>
      </c>
      <c r="H124" s="99">
        <v>0</v>
      </c>
      <c r="I124" s="46">
        <f t="shared" si="12"/>
        <v>0</v>
      </c>
      <c r="J124" s="91"/>
      <c r="K124" s="20">
        <v>50</v>
      </c>
      <c r="L124" s="72">
        <f t="shared" si="13"/>
        <v>0</v>
      </c>
      <c r="M124" s="17" t="s">
        <v>16</v>
      </c>
      <c r="N124" s="18">
        <v>0</v>
      </c>
      <c r="O124" s="23">
        <f t="shared" si="14"/>
        <v>0</v>
      </c>
      <c r="P124" s="19"/>
      <c r="Q124" s="43">
        <f t="shared" si="15"/>
        <v>0</v>
      </c>
    </row>
    <row r="125" spans="1:17" ht="24.6" x14ac:dyDescent="0.65">
      <c r="A125" s="10">
        <v>121</v>
      </c>
      <c r="B125" s="10"/>
      <c r="C125" s="19" t="s">
        <v>133</v>
      </c>
      <c r="D125" s="71">
        <f>+'11'!I125</f>
        <v>0</v>
      </c>
      <c r="E125" s="90">
        <v>0</v>
      </c>
      <c r="F125" s="46">
        <f t="shared" si="0"/>
        <v>0</v>
      </c>
      <c r="G125" s="101">
        <v>0</v>
      </c>
      <c r="H125" s="99">
        <v>0</v>
      </c>
      <c r="I125" s="46">
        <f t="shared" si="12"/>
        <v>0</v>
      </c>
      <c r="J125" s="91"/>
      <c r="K125" s="20">
        <v>40</v>
      </c>
      <c r="L125" s="72">
        <f t="shared" si="13"/>
        <v>0</v>
      </c>
      <c r="M125" s="17" t="s">
        <v>16</v>
      </c>
      <c r="N125" s="18">
        <v>0</v>
      </c>
      <c r="O125" s="23">
        <f t="shared" si="14"/>
        <v>0</v>
      </c>
      <c r="P125" s="19"/>
      <c r="Q125" s="43">
        <f t="shared" si="15"/>
        <v>0</v>
      </c>
    </row>
    <row r="126" spans="1:17" ht="24.6" x14ac:dyDescent="0.65">
      <c r="A126" s="10">
        <v>122</v>
      </c>
      <c r="B126" s="10"/>
      <c r="C126" s="19" t="s">
        <v>285</v>
      </c>
      <c r="D126" s="71">
        <f>+'11'!I126</f>
        <v>0</v>
      </c>
      <c r="E126" s="90">
        <v>0</v>
      </c>
      <c r="F126" s="46">
        <f t="shared" si="0"/>
        <v>0</v>
      </c>
      <c r="G126" s="101">
        <v>0</v>
      </c>
      <c r="H126" s="99">
        <v>0</v>
      </c>
      <c r="I126" s="46">
        <f t="shared" si="12"/>
        <v>0</v>
      </c>
      <c r="J126" s="91"/>
      <c r="K126" s="20">
        <v>40</v>
      </c>
      <c r="L126" s="72">
        <f t="shared" si="13"/>
        <v>0</v>
      </c>
      <c r="M126" s="17" t="s">
        <v>16</v>
      </c>
      <c r="N126" s="18">
        <v>0</v>
      </c>
      <c r="O126" s="23">
        <f t="shared" si="14"/>
        <v>0</v>
      </c>
      <c r="P126" s="19"/>
      <c r="Q126" s="43">
        <f t="shared" si="15"/>
        <v>0</v>
      </c>
    </row>
    <row r="127" spans="1:17" ht="24.6" x14ac:dyDescent="0.65">
      <c r="A127" s="10">
        <v>123</v>
      </c>
      <c r="B127" s="10"/>
      <c r="C127" s="19" t="s">
        <v>108</v>
      </c>
      <c r="D127" s="71">
        <f>+'11'!I127</f>
        <v>0</v>
      </c>
      <c r="E127" s="90">
        <v>0</v>
      </c>
      <c r="F127" s="46">
        <f t="shared" si="0"/>
        <v>0</v>
      </c>
      <c r="G127" s="101">
        <v>0</v>
      </c>
      <c r="H127" s="99">
        <v>0</v>
      </c>
      <c r="I127" s="46">
        <f t="shared" si="12"/>
        <v>0</v>
      </c>
      <c r="J127" s="91"/>
      <c r="K127" s="20">
        <v>40</v>
      </c>
      <c r="L127" s="72">
        <f t="shared" si="13"/>
        <v>0</v>
      </c>
      <c r="M127" s="17" t="s">
        <v>16</v>
      </c>
      <c r="N127" s="18">
        <v>0</v>
      </c>
      <c r="O127" s="23">
        <f t="shared" si="14"/>
        <v>0</v>
      </c>
      <c r="P127" s="19"/>
      <c r="Q127" s="43">
        <f t="shared" si="15"/>
        <v>0</v>
      </c>
    </row>
    <row r="128" spans="1:17" ht="24.6" x14ac:dyDescent="0.65">
      <c r="A128" s="10">
        <v>124</v>
      </c>
      <c r="B128" s="10"/>
      <c r="C128" s="19" t="s">
        <v>245</v>
      </c>
      <c r="D128" s="71">
        <f>+'11'!I128</f>
        <v>0</v>
      </c>
      <c r="E128" s="90">
        <v>0</v>
      </c>
      <c r="F128" s="46">
        <f t="shared" si="0"/>
        <v>0</v>
      </c>
      <c r="G128" s="101">
        <v>0</v>
      </c>
      <c r="H128" s="99">
        <v>0</v>
      </c>
      <c r="I128" s="46">
        <f t="shared" si="12"/>
        <v>0</v>
      </c>
      <c r="J128" s="91"/>
      <c r="K128" s="20">
        <v>40</v>
      </c>
      <c r="L128" s="72">
        <f t="shared" si="13"/>
        <v>0</v>
      </c>
      <c r="M128" s="17" t="s">
        <v>16</v>
      </c>
      <c r="N128" s="18">
        <v>0</v>
      </c>
      <c r="O128" s="23">
        <f t="shared" si="14"/>
        <v>0</v>
      </c>
      <c r="P128" s="19"/>
      <c r="Q128" s="43">
        <f t="shared" si="15"/>
        <v>0</v>
      </c>
    </row>
    <row r="129" spans="1:17" ht="24.6" x14ac:dyDescent="0.65">
      <c r="A129" s="10">
        <v>125</v>
      </c>
      <c r="B129" s="10"/>
      <c r="C129" s="19" t="s">
        <v>286</v>
      </c>
      <c r="D129" s="71">
        <f>+'11'!I129</f>
        <v>0</v>
      </c>
      <c r="E129" s="90">
        <v>0</v>
      </c>
      <c r="F129" s="46">
        <f t="shared" si="0"/>
        <v>0</v>
      </c>
      <c r="G129" s="101">
        <v>0</v>
      </c>
      <c r="H129" s="99">
        <v>0</v>
      </c>
      <c r="I129" s="46">
        <f t="shared" si="12"/>
        <v>0</v>
      </c>
      <c r="J129" s="91"/>
      <c r="K129" s="20">
        <v>55</v>
      </c>
      <c r="L129" s="72">
        <f t="shared" si="13"/>
        <v>0</v>
      </c>
      <c r="M129" s="17" t="s">
        <v>16</v>
      </c>
      <c r="N129" s="18">
        <v>0</v>
      </c>
      <c r="O129" s="23">
        <f t="shared" si="14"/>
        <v>0</v>
      </c>
      <c r="P129" s="19"/>
      <c r="Q129" s="43">
        <f t="shared" si="15"/>
        <v>0</v>
      </c>
    </row>
    <row r="130" spans="1:17" ht="24.6" x14ac:dyDescent="0.65">
      <c r="A130" s="10">
        <v>126</v>
      </c>
      <c r="B130" s="10"/>
      <c r="C130" s="19" t="s">
        <v>121</v>
      </c>
      <c r="D130" s="71">
        <f>+'11'!I130</f>
        <v>0</v>
      </c>
      <c r="E130" s="90">
        <v>0</v>
      </c>
      <c r="F130" s="46">
        <f t="shared" si="0"/>
        <v>0</v>
      </c>
      <c r="G130" s="101">
        <v>0</v>
      </c>
      <c r="H130" s="99">
        <v>0</v>
      </c>
      <c r="I130" s="46">
        <f t="shared" si="12"/>
        <v>0</v>
      </c>
      <c r="J130" s="91"/>
      <c r="K130" s="20">
        <v>60</v>
      </c>
      <c r="L130" s="72">
        <f t="shared" si="13"/>
        <v>0</v>
      </c>
      <c r="M130" s="17" t="s">
        <v>16</v>
      </c>
      <c r="N130" s="18">
        <v>0</v>
      </c>
      <c r="O130" s="23">
        <f t="shared" si="14"/>
        <v>0</v>
      </c>
      <c r="P130" s="19"/>
      <c r="Q130" s="43">
        <f t="shared" si="15"/>
        <v>0</v>
      </c>
    </row>
    <row r="131" spans="1:17" ht="24.6" x14ac:dyDescent="0.65">
      <c r="A131" s="10">
        <v>127</v>
      </c>
      <c r="B131" s="10" t="s">
        <v>529</v>
      </c>
      <c r="C131" s="19" t="s">
        <v>113</v>
      </c>
      <c r="D131" s="71">
        <f>+'11'!I131</f>
        <v>0</v>
      </c>
      <c r="E131" s="90">
        <v>0</v>
      </c>
      <c r="F131" s="46">
        <f t="shared" si="0"/>
        <v>0</v>
      </c>
      <c r="G131" s="101">
        <v>0</v>
      </c>
      <c r="H131" s="99">
        <v>0</v>
      </c>
      <c r="I131" s="46">
        <f t="shared" si="12"/>
        <v>0</v>
      </c>
      <c r="J131" s="91"/>
      <c r="K131" s="20">
        <v>50</v>
      </c>
      <c r="L131" s="72">
        <f t="shared" si="13"/>
        <v>0</v>
      </c>
      <c r="M131" s="17" t="s">
        <v>16</v>
      </c>
      <c r="N131" s="18">
        <v>0</v>
      </c>
      <c r="O131" s="23">
        <f t="shared" si="14"/>
        <v>0</v>
      </c>
      <c r="P131" s="19"/>
      <c r="Q131" s="43">
        <f t="shared" si="15"/>
        <v>0</v>
      </c>
    </row>
    <row r="132" spans="1:17" ht="24.6" x14ac:dyDescent="0.65">
      <c r="A132" s="10">
        <v>128</v>
      </c>
      <c r="B132" s="10"/>
      <c r="C132" s="19" t="s">
        <v>114</v>
      </c>
      <c r="D132" s="71">
        <f>+'11'!I132</f>
        <v>0</v>
      </c>
      <c r="E132" s="90">
        <v>0</v>
      </c>
      <c r="F132" s="46">
        <f t="shared" si="0"/>
        <v>0</v>
      </c>
      <c r="G132" s="101">
        <v>0</v>
      </c>
      <c r="H132" s="99">
        <v>0</v>
      </c>
      <c r="I132" s="46">
        <f t="shared" si="12"/>
        <v>0</v>
      </c>
      <c r="J132" s="91"/>
      <c r="K132" s="20">
        <v>100</v>
      </c>
      <c r="L132" s="72">
        <f t="shared" si="13"/>
        <v>0</v>
      </c>
      <c r="M132" s="17" t="s">
        <v>16</v>
      </c>
      <c r="N132" s="18">
        <v>0</v>
      </c>
      <c r="O132" s="23">
        <f t="shared" si="14"/>
        <v>0</v>
      </c>
      <c r="P132" s="19"/>
      <c r="Q132" s="43">
        <f t="shared" si="15"/>
        <v>0</v>
      </c>
    </row>
    <row r="133" spans="1:17" ht="24.6" x14ac:dyDescent="0.65">
      <c r="A133" s="10">
        <v>129</v>
      </c>
      <c r="B133" s="10"/>
      <c r="C133" s="19" t="s">
        <v>198</v>
      </c>
      <c r="D133" s="71">
        <f>+'11'!I133</f>
        <v>0</v>
      </c>
      <c r="E133" s="90">
        <v>0</v>
      </c>
      <c r="F133" s="46">
        <f t="shared" si="0"/>
        <v>0</v>
      </c>
      <c r="G133" s="101">
        <v>0</v>
      </c>
      <c r="H133" s="99">
        <v>0</v>
      </c>
      <c r="I133" s="46">
        <f t="shared" si="12"/>
        <v>0</v>
      </c>
      <c r="J133" s="91"/>
      <c r="K133" s="20">
        <v>25</v>
      </c>
      <c r="L133" s="72">
        <f t="shared" si="13"/>
        <v>0</v>
      </c>
      <c r="M133" s="17" t="s">
        <v>16</v>
      </c>
      <c r="N133" s="18">
        <v>0</v>
      </c>
      <c r="O133" s="23">
        <f t="shared" si="14"/>
        <v>0</v>
      </c>
      <c r="P133" s="19"/>
      <c r="Q133" s="43">
        <f t="shared" si="15"/>
        <v>0</v>
      </c>
    </row>
    <row r="134" spans="1:17" ht="24.6" x14ac:dyDescent="0.65">
      <c r="A134" s="10">
        <v>130</v>
      </c>
      <c r="B134" s="10" t="s">
        <v>532</v>
      </c>
      <c r="C134" s="19" t="s">
        <v>287</v>
      </c>
      <c r="D134" s="71">
        <f>+'11'!I134</f>
        <v>0</v>
      </c>
      <c r="E134" s="90">
        <v>0</v>
      </c>
      <c r="F134" s="46">
        <f t="shared" si="0"/>
        <v>0</v>
      </c>
      <c r="G134" s="101">
        <v>0</v>
      </c>
      <c r="H134" s="99">
        <v>0</v>
      </c>
      <c r="I134" s="46">
        <f t="shared" si="12"/>
        <v>0</v>
      </c>
      <c r="J134" s="91"/>
      <c r="K134" s="20">
        <v>50</v>
      </c>
      <c r="L134" s="72">
        <f t="shared" si="13"/>
        <v>0</v>
      </c>
      <c r="M134" s="17" t="s">
        <v>16</v>
      </c>
      <c r="N134" s="18">
        <v>0</v>
      </c>
      <c r="O134" s="23">
        <f t="shared" si="14"/>
        <v>0</v>
      </c>
      <c r="P134" s="19"/>
      <c r="Q134" s="43">
        <f t="shared" si="15"/>
        <v>0</v>
      </c>
    </row>
    <row r="135" spans="1:17" ht="24.6" x14ac:dyDescent="0.65">
      <c r="A135" s="10">
        <v>131</v>
      </c>
      <c r="B135" s="10"/>
      <c r="C135" s="19" t="s">
        <v>288</v>
      </c>
      <c r="D135" s="71">
        <f>+'11'!I135</f>
        <v>0</v>
      </c>
      <c r="E135" s="90">
        <v>0</v>
      </c>
      <c r="F135" s="46">
        <f t="shared" si="0"/>
        <v>0</v>
      </c>
      <c r="G135" s="101">
        <v>0</v>
      </c>
      <c r="H135" s="99">
        <v>0</v>
      </c>
      <c r="I135" s="46">
        <f t="shared" si="12"/>
        <v>0</v>
      </c>
      <c r="J135" s="91"/>
      <c r="K135" s="22">
        <v>40</v>
      </c>
      <c r="L135" s="72">
        <f t="shared" si="13"/>
        <v>0</v>
      </c>
      <c r="M135" s="17" t="s">
        <v>16</v>
      </c>
      <c r="N135" s="18">
        <v>0</v>
      </c>
      <c r="O135" s="23">
        <f t="shared" si="14"/>
        <v>0</v>
      </c>
      <c r="P135" s="19"/>
      <c r="Q135" s="43">
        <f t="shared" si="15"/>
        <v>0</v>
      </c>
    </row>
    <row r="136" spans="1:17" ht="24.6" x14ac:dyDescent="0.65">
      <c r="A136" s="10">
        <v>132</v>
      </c>
      <c r="B136" s="10" t="s">
        <v>531</v>
      </c>
      <c r="C136" s="19" t="s">
        <v>289</v>
      </c>
      <c r="D136" s="71">
        <f>+'11'!I136</f>
        <v>10</v>
      </c>
      <c r="E136" s="90">
        <v>0</v>
      </c>
      <c r="F136" s="46">
        <f t="shared" si="0"/>
        <v>10</v>
      </c>
      <c r="G136" s="101">
        <v>0</v>
      </c>
      <c r="H136" s="99">
        <v>0</v>
      </c>
      <c r="I136" s="46">
        <f t="shared" si="12"/>
        <v>9</v>
      </c>
      <c r="J136" s="91">
        <v>1</v>
      </c>
      <c r="K136" s="22">
        <v>50</v>
      </c>
      <c r="L136" s="72">
        <f t="shared" si="13"/>
        <v>50</v>
      </c>
      <c r="M136" s="17" t="s">
        <v>16</v>
      </c>
      <c r="N136" s="18">
        <v>0</v>
      </c>
      <c r="O136" s="23">
        <f t="shared" si="14"/>
        <v>50</v>
      </c>
      <c r="P136" s="19"/>
      <c r="Q136" s="43">
        <f t="shared" si="15"/>
        <v>0</v>
      </c>
    </row>
    <row r="137" spans="1:17" ht="24.6" x14ac:dyDescent="0.65">
      <c r="A137" s="10">
        <v>133</v>
      </c>
      <c r="B137" s="10" t="s">
        <v>533</v>
      </c>
      <c r="C137" s="19" t="s">
        <v>290</v>
      </c>
      <c r="D137" s="71">
        <f>+'11'!I137</f>
        <v>6</v>
      </c>
      <c r="E137" s="90">
        <v>0</v>
      </c>
      <c r="F137" s="46">
        <f t="shared" si="0"/>
        <v>6</v>
      </c>
      <c r="G137" s="101">
        <v>0</v>
      </c>
      <c r="H137" s="99">
        <v>0</v>
      </c>
      <c r="I137" s="46">
        <f t="shared" ref="I137:I200" si="16">+F137-G137-J137-H137</f>
        <v>4</v>
      </c>
      <c r="J137" s="91">
        <v>2</v>
      </c>
      <c r="K137" s="20">
        <v>60</v>
      </c>
      <c r="L137" s="72">
        <f t="shared" si="13"/>
        <v>120</v>
      </c>
      <c r="M137" s="17" t="s">
        <v>16</v>
      </c>
      <c r="N137" s="18">
        <v>0</v>
      </c>
      <c r="O137" s="23">
        <f t="shared" si="14"/>
        <v>120</v>
      </c>
      <c r="P137" s="19"/>
      <c r="Q137" s="43">
        <f t="shared" si="15"/>
        <v>0</v>
      </c>
    </row>
    <row r="138" spans="1:17" ht="24.6" x14ac:dyDescent="0.65">
      <c r="A138" s="10">
        <v>134</v>
      </c>
      <c r="B138" s="10"/>
      <c r="C138" s="19" t="s">
        <v>344</v>
      </c>
      <c r="D138" s="71">
        <f>+'11'!I138</f>
        <v>0</v>
      </c>
      <c r="E138" s="90">
        <v>0</v>
      </c>
      <c r="F138" s="46">
        <f t="shared" si="0"/>
        <v>0</v>
      </c>
      <c r="G138" s="101">
        <v>0</v>
      </c>
      <c r="H138" s="99">
        <v>0</v>
      </c>
      <c r="I138" s="46">
        <f t="shared" si="16"/>
        <v>0</v>
      </c>
      <c r="J138" s="91"/>
      <c r="K138" s="20">
        <v>50</v>
      </c>
      <c r="L138" s="72">
        <f t="shared" ref="L138:L201" si="17">+K138*J138</f>
        <v>0</v>
      </c>
      <c r="M138" s="17" t="s">
        <v>16</v>
      </c>
      <c r="N138" s="18">
        <v>0</v>
      </c>
      <c r="O138" s="23">
        <f t="shared" ref="O138:O201" si="18">SUM(L138-N138)</f>
        <v>0</v>
      </c>
      <c r="P138" s="19"/>
      <c r="Q138" s="43">
        <f t="shared" ref="Q138:Q201" si="19">+L138*P138</f>
        <v>0</v>
      </c>
    </row>
    <row r="139" spans="1:17" ht="24.6" x14ac:dyDescent="0.65">
      <c r="A139" s="10">
        <v>135</v>
      </c>
      <c r="B139" s="10"/>
      <c r="C139" s="19" t="s">
        <v>134</v>
      </c>
      <c r="D139" s="71">
        <f>+'11'!I139</f>
        <v>0</v>
      </c>
      <c r="E139" s="90">
        <v>0</v>
      </c>
      <c r="F139" s="46">
        <f t="shared" si="0"/>
        <v>0</v>
      </c>
      <c r="G139" s="101">
        <v>0</v>
      </c>
      <c r="H139" s="99">
        <v>0</v>
      </c>
      <c r="I139" s="46">
        <f t="shared" si="16"/>
        <v>0</v>
      </c>
      <c r="J139" s="91"/>
      <c r="K139" s="20">
        <v>35</v>
      </c>
      <c r="L139" s="72">
        <f t="shared" si="17"/>
        <v>0</v>
      </c>
      <c r="M139" s="17" t="s">
        <v>16</v>
      </c>
      <c r="N139" s="18">
        <v>0</v>
      </c>
      <c r="O139" s="23">
        <f t="shared" si="18"/>
        <v>0</v>
      </c>
      <c r="P139" s="19"/>
      <c r="Q139" s="43">
        <f t="shared" si="19"/>
        <v>0</v>
      </c>
    </row>
    <row r="140" spans="1:17" ht="24.6" x14ac:dyDescent="0.65">
      <c r="A140" s="10">
        <v>136</v>
      </c>
      <c r="B140" s="10" t="s">
        <v>534</v>
      </c>
      <c r="C140" s="19" t="s">
        <v>359</v>
      </c>
      <c r="D140" s="71">
        <f>+'11'!I140</f>
        <v>0</v>
      </c>
      <c r="E140" s="90">
        <v>0</v>
      </c>
      <c r="F140" s="46">
        <f t="shared" si="0"/>
        <v>0</v>
      </c>
      <c r="G140" s="101">
        <v>0</v>
      </c>
      <c r="H140" s="99">
        <v>0</v>
      </c>
      <c r="I140" s="46">
        <f t="shared" si="16"/>
        <v>0</v>
      </c>
      <c r="J140" s="91"/>
      <c r="K140" s="20">
        <v>10</v>
      </c>
      <c r="L140" s="72">
        <f t="shared" si="17"/>
        <v>0</v>
      </c>
      <c r="M140" s="17" t="s">
        <v>16</v>
      </c>
      <c r="N140" s="18">
        <v>0</v>
      </c>
      <c r="O140" s="23">
        <f t="shared" si="18"/>
        <v>0</v>
      </c>
      <c r="P140" s="19"/>
      <c r="Q140" s="43">
        <f t="shared" si="19"/>
        <v>0</v>
      </c>
    </row>
    <row r="141" spans="1:17" ht="24.6" x14ac:dyDescent="0.65">
      <c r="A141" s="10">
        <v>137</v>
      </c>
      <c r="B141" s="10"/>
      <c r="C141" s="19" t="s">
        <v>358</v>
      </c>
      <c r="D141" s="71">
        <f>+'11'!I141</f>
        <v>0</v>
      </c>
      <c r="E141" s="90">
        <v>0</v>
      </c>
      <c r="F141" s="46">
        <f t="shared" si="0"/>
        <v>0</v>
      </c>
      <c r="G141" s="101">
        <v>0</v>
      </c>
      <c r="H141" s="99">
        <v>0</v>
      </c>
      <c r="I141" s="46">
        <f t="shared" si="16"/>
        <v>0</v>
      </c>
      <c r="J141" s="91"/>
      <c r="K141" s="20">
        <v>10</v>
      </c>
      <c r="L141" s="72">
        <f t="shared" si="17"/>
        <v>0</v>
      </c>
      <c r="M141" s="17" t="s">
        <v>16</v>
      </c>
      <c r="N141" s="18">
        <v>0</v>
      </c>
      <c r="O141" s="23">
        <f t="shared" si="18"/>
        <v>0</v>
      </c>
      <c r="P141" s="19"/>
      <c r="Q141" s="43">
        <f t="shared" si="19"/>
        <v>0</v>
      </c>
    </row>
    <row r="142" spans="1:17" ht="24.6" x14ac:dyDescent="0.65">
      <c r="A142" s="10">
        <v>138</v>
      </c>
      <c r="B142" s="10"/>
      <c r="C142" s="19" t="s">
        <v>193</v>
      </c>
      <c r="D142" s="71">
        <f>+'11'!I142</f>
        <v>0</v>
      </c>
      <c r="E142" s="90">
        <v>0</v>
      </c>
      <c r="F142" s="46">
        <f t="shared" si="0"/>
        <v>0</v>
      </c>
      <c r="G142" s="101">
        <v>0</v>
      </c>
      <c r="H142" s="99">
        <v>0</v>
      </c>
      <c r="I142" s="46">
        <f t="shared" si="16"/>
        <v>0</v>
      </c>
      <c r="J142" s="91"/>
      <c r="K142" s="20">
        <v>10</v>
      </c>
      <c r="L142" s="72">
        <f t="shared" si="17"/>
        <v>0</v>
      </c>
      <c r="M142" s="17" t="s">
        <v>16</v>
      </c>
      <c r="N142" s="18">
        <v>0</v>
      </c>
      <c r="O142" s="23">
        <f t="shared" si="18"/>
        <v>0</v>
      </c>
      <c r="P142" s="19"/>
      <c r="Q142" s="43">
        <f t="shared" si="19"/>
        <v>0</v>
      </c>
    </row>
    <row r="143" spans="1:17" ht="24.6" x14ac:dyDescent="0.65">
      <c r="A143" s="10">
        <v>139</v>
      </c>
      <c r="B143" s="10"/>
      <c r="C143" s="19" t="s">
        <v>196</v>
      </c>
      <c r="D143" s="71">
        <f>+'11'!I143</f>
        <v>0</v>
      </c>
      <c r="E143" s="90">
        <v>0</v>
      </c>
      <c r="F143" s="46">
        <f t="shared" si="0"/>
        <v>0</v>
      </c>
      <c r="G143" s="101">
        <v>0</v>
      </c>
      <c r="H143" s="99">
        <v>0</v>
      </c>
      <c r="I143" s="46">
        <f t="shared" si="16"/>
        <v>0</v>
      </c>
      <c r="J143" s="91"/>
      <c r="K143" s="20">
        <v>10</v>
      </c>
      <c r="L143" s="72">
        <f t="shared" si="17"/>
        <v>0</v>
      </c>
      <c r="M143" s="17" t="s">
        <v>16</v>
      </c>
      <c r="N143" s="18">
        <v>0</v>
      </c>
      <c r="O143" s="23">
        <f t="shared" si="18"/>
        <v>0</v>
      </c>
      <c r="P143" s="19"/>
      <c r="Q143" s="43">
        <f t="shared" si="19"/>
        <v>0</v>
      </c>
    </row>
    <row r="144" spans="1:17" ht="24.6" x14ac:dyDescent="0.65">
      <c r="A144" s="10">
        <v>140</v>
      </c>
      <c r="B144" s="10"/>
      <c r="C144" s="19" t="s">
        <v>195</v>
      </c>
      <c r="D144" s="71">
        <f>+'11'!I144</f>
        <v>0</v>
      </c>
      <c r="E144" s="90">
        <v>0</v>
      </c>
      <c r="F144" s="46">
        <f t="shared" si="0"/>
        <v>0</v>
      </c>
      <c r="G144" s="101">
        <v>0</v>
      </c>
      <c r="H144" s="99">
        <v>0</v>
      </c>
      <c r="I144" s="46">
        <f t="shared" si="16"/>
        <v>0</v>
      </c>
      <c r="J144" s="91"/>
      <c r="K144" s="20">
        <v>10</v>
      </c>
      <c r="L144" s="72">
        <f t="shared" si="17"/>
        <v>0</v>
      </c>
      <c r="M144" s="17" t="s">
        <v>16</v>
      </c>
      <c r="N144" s="18">
        <v>0</v>
      </c>
      <c r="O144" s="23">
        <f t="shared" si="18"/>
        <v>0</v>
      </c>
      <c r="P144" s="19"/>
      <c r="Q144" s="43">
        <f t="shared" si="19"/>
        <v>0</v>
      </c>
    </row>
    <row r="145" spans="1:17" ht="24.75" customHeight="1" x14ac:dyDescent="0.65">
      <c r="A145" s="10">
        <v>141</v>
      </c>
      <c r="B145" s="10"/>
      <c r="C145" s="19" t="s">
        <v>197</v>
      </c>
      <c r="D145" s="71">
        <f>+'11'!I145</f>
        <v>0</v>
      </c>
      <c r="E145" s="90">
        <v>0</v>
      </c>
      <c r="F145" s="46">
        <f t="shared" si="0"/>
        <v>0</v>
      </c>
      <c r="G145" s="101">
        <v>0</v>
      </c>
      <c r="H145" s="99">
        <v>0</v>
      </c>
      <c r="I145" s="46">
        <f t="shared" si="16"/>
        <v>0</v>
      </c>
      <c r="J145" s="91"/>
      <c r="K145" s="20">
        <v>10</v>
      </c>
      <c r="L145" s="72">
        <f t="shared" si="17"/>
        <v>0</v>
      </c>
      <c r="M145" s="17" t="s">
        <v>16</v>
      </c>
      <c r="N145" s="18">
        <v>0</v>
      </c>
      <c r="O145" s="23">
        <f t="shared" si="18"/>
        <v>0</v>
      </c>
      <c r="P145" s="19"/>
      <c r="Q145" s="43">
        <f t="shared" si="19"/>
        <v>0</v>
      </c>
    </row>
    <row r="146" spans="1:17" ht="24.75" customHeight="1" x14ac:dyDescent="0.65">
      <c r="A146" s="10">
        <v>142</v>
      </c>
      <c r="B146" s="10"/>
      <c r="C146" s="19" t="s">
        <v>194</v>
      </c>
      <c r="D146" s="71">
        <f>+'11'!I146</f>
        <v>0</v>
      </c>
      <c r="E146" s="90">
        <v>0</v>
      </c>
      <c r="F146" s="46">
        <f t="shared" si="0"/>
        <v>0</v>
      </c>
      <c r="G146" s="101">
        <v>0</v>
      </c>
      <c r="H146" s="99">
        <v>0</v>
      </c>
      <c r="I146" s="46">
        <f t="shared" si="16"/>
        <v>0</v>
      </c>
      <c r="J146" s="91"/>
      <c r="K146" s="20">
        <v>10</v>
      </c>
      <c r="L146" s="72">
        <f t="shared" si="17"/>
        <v>0</v>
      </c>
      <c r="M146" s="17" t="s">
        <v>16</v>
      </c>
      <c r="N146" s="18">
        <v>0</v>
      </c>
      <c r="O146" s="23">
        <f t="shared" si="18"/>
        <v>0</v>
      </c>
      <c r="P146" s="19"/>
      <c r="Q146" s="43">
        <f t="shared" si="19"/>
        <v>0</v>
      </c>
    </row>
    <row r="147" spans="1:17" ht="24.75" customHeight="1" x14ac:dyDescent="0.65">
      <c r="A147" s="10">
        <v>143</v>
      </c>
      <c r="B147" s="10"/>
      <c r="C147" s="19" t="s">
        <v>291</v>
      </c>
      <c r="D147" s="71">
        <f>+'11'!I147</f>
        <v>0</v>
      </c>
      <c r="E147" s="90">
        <v>0</v>
      </c>
      <c r="F147" s="46">
        <f t="shared" si="0"/>
        <v>0</v>
      </c>
      <c r="G147" s="101">
        <v>0</v>
      </c>
      <c r="H147" s="99">
        <v>0</v>
      </c>
      <c r="I147" s="46">
        <f t="shared" si="16"/>
        <v>0</v>
      </c>
      <c r="J147" s="91"/>
      <c r="K147" s="20">
        <v>10</v>
      </c>
      <c r="L147" s="72">
        <f t="shared" si="17"/>
        <v>0</v>
      </c>
      <c r="M147" s="17" t="s">
        <v>16</v>
      </c>
      <c r="N147" s="18">
        <v>0</v>
      </c>
      <c r="O147" s="23">
        <f t="shared" si="18"/>
        <v>0</v>
      </c>
      <c r="P147" s="19"/>
      <c r="Q147" s="43">
        <f t="shared" si="19"/>
        <v>0</v>
      </c>
    </row>
    <row r="148" spans="1:17" ht="24.75" customHeight="1" x14ac:dyDescent="0.65">
      <c r="A148" s="10">
        <v>144</v>
      </c>
      <c r="B148" s="10"/>
      <c r="C148" s="19" t="s">
        <v>141</v>
      </c>
      <c r="D148" s="71">
        <f>+'11'!I148</f>
        <v>0</v>
      </c>
      <c r="E148" s="90">
        <v>0</v>
      </c>
      <c r="F148" s="46">
        <f t="shared" ref="F148:F211" si="20">D148+E148</f>
        <v>0</v>
      </c>
      <c r="G148" s="101">
        <v>0</v>
      </c>
      <c r="H148" s="99">
        <v>0</v>
      </c>
      <c r="I148" s="46">
        <f t="shared" si="16"/>
        <v>0</v>
      </c>
      <c r="J148" s="91"/>
      <c r="K148" s="20">
        <v>40</v>
      </c>
      <c r="L148" s="72">
        <f t="shared" si="17"/>
        <v>0</v>
      </c>
      <c r="M148" s="17" t="s">
        <v>16</v>
      </c>
      <c r="N148" s="18">
        <v>0</v>
      </c>
      <c r="O148" s="23">
        <f t="shared" si="18"/>
        <v>0</v>
      </c>
      <c r="P148" s="19"/>
      <c r="Q148" s="43">
        <f t="shared" si="19"/>
        <v>0</v>
      </c>
    </row>
    <row r="149" spans="1:17" ht="24.75" customHeight="1" x14ac:dyDescent="0.65">
      <c r="A149" s="10">
        <v>145</v>
      </c>
      <c r="B149" s="10"/>
      <c r="C149" s="19" t="s">
        <v>142</v>
      </c>
      <c r="D149" s="71">
        <f>+'11'!I149</f>
        <v>0</v>
      </c>
      <c r="E149" s="90">
        <v>0</v>
      </c>
      <c r="F149" s="46">
        <f t="shared" si="20"/>
        <v>0</v>
      </c>
      <c r="G149" s="101">
        <v>0</v>
      </c>
      <c r="H149" s="99">
        <v>0</v>
      </c>
      <c r="I149" s="46">
        <f t="shared" si="16"/>
        <v>0</v>
      </c>
      <c r="J149" s="91"/>
      <c r="K149" s="20">
        <v>50</v>
      </c>
      <c r="L149" s="72">
        <f t="shared" si="17"/>
        <v>0</v>
      </c>
      <c r="M149" s="17" t="s">
        <v>16</v>
      </c>
      <c r="N149" s="18">
        <v>0</v>
      </c>
      <c r="O149" s="23">
        <f t="shared" si="18"/>
        <v>0</v>
      </c>
      <c r="P149" s="19"/>
      <c r="Q149" s="43">
        <f t="shared" si="19"/>
        <v>0</v>
      </c>
    </row>
    <row r="150" spans="1:17" ht="24.6" x14ac:dyDescent="0.65">
      <c r="A150" s="10">
        <v>146</v>
      </c>
      <c r="B150" s="10"/>
      <c r="C150" s="19" t="s">
        <v>135</v>
      </c>
      <c r="D150" s="71">
        <f>+'11'!I150</f>
        <v>0</v>
      </c>
      <c r="E150" s="90">
        <v>0</v>
      </c>
      <c r="F150" s="46">
        <f t="shared" si="20"/>
        <v>0</v>
      </c>
      <c r="G150" s="101">
        <v>0</v>
      </c>
      <c r="H150" s="99">
        <v>0</v>
      </c>
      <c r="I150" s="46">
        <f t="shared" si="16"/>
        <v>0</v>
      </c>
      <c r="J150" s="91"/>
      <c r="K150" s="20">
        <v>55</v>
      </c>
      <c r="L150" s="72">
        <f t="shared" si="17"/>
        <v>0</v>
      </c>
      <c r="M150" s="17" t="s">
        <v>16</v>
      </c>
      <c r="N150" s="18">
        <v>0</v>
      </c>
      <c r="O150" s="23">
        <f t="shared" si="18"/>
        <v>0</v>
      </c>
      <c r="P150" s="19"/>
      <c r="Q150" s="43">
        <f t="shared" si="19"/>
        <v>0</v>
      </c>
    </row>
    <row r="151" spans="1:17" ht="24.6" x14ac:dyDescent="0.65">
      <c r="A151" s="10">
        <v>147</v>
      </c>
      <c r="B151" s="10"/>
      <c r="C151" s="19" t="s">
        <v>144</v>
      </c>
      <c r="D151" s="71">
        <f>+'11'!I151</f>
        <v>0</v>
      </c>
      <c r="E151" s="90">
        <v>0</v>
      </c>
      <c r="F151" s="46">
        <f t="shared" si="20"/>
        <v>0</v>
      </c>
      <c r="G151" s="101">
        <v>0</v>
      </c>
      <c r="H151" s="99">
        <v>0</v>
      </c>
      <c r="I151" s="46">
        <f t="shared" si="16"/>
        <v>0</v>
      </c>
      <c r="J151" s="91"/>
      <c r="K151" s="20">
        <v>55</v>
      </c>
      <c r="L151" s="72">
        <f t="shared" si="17"/>
        <v>0</v>
      </c>
      <c r="M151" s="17" t="s">
        <v>16</v>
      </c>
      <c r="N151" s="18">
        <v>0</v>
      </c>
      <c r="O151" s="23">
        <f t="shared" si="18"/>
        <v>0</v>
      </c>
      <c r="P151" s="19"/>
      <c r="Q151" s="43">
        <f t="shared" si="19"/>
        <v>0</v>
      </c>
    </row>
    <row r="152" spans="1:17" ht="24.6" x14ac:dyDescent="0.65">
      <c r="A152" s="10">
        <v>148</v>
      </c>
      <c r="B152" s="10"/>
      <c r="C152" s="19" t="s">
        <v>143</v>
      </c>
      <c r="D152" s="71">
        <f>+'11'!I152</f>
        <v>0</v>
      </c>
      <c r="E152" s="90">
        <v>0</v>
      </c>
      <c r="F152" s="46">
        <f t="shared" si="20"/>
        <v>0</v>
      </c>
      <c r="G152" s="101">
        <v>0</v>
      </c>
      <c r="H152" s="99">
        <v>0</v>
      </c>
      <c r="I152" s="46">
        <f t="shared" si="16"/>
        <v>0</v>
      </c>
      <c r="J152" s="91"/>
      <c r="K152" s="20">
        <v>55</v>
      </c>
      <c r="L152" s="72">
        <f t="shared" si="17"/>
        <v>0</v>
      </c>
      <c r="M152" s="17" t="s">
        <v>16</v>
      </c>
      <c r="N152" s="18">
        <v>0</v>
      </c>
      <c r="O152" s="23">
        <f t="shared" si="18"/>
        <v>0</v>
      </c>
      <c r="P152" s="19"/>
      <c r="Q152" s="43">
        <f t="shared" si="19"/>
        <v>0</v>
      </c>
    </row>
    <row r="153" spans="1:17" ht="24.6" x14ac:dyDescent="0.65">
      <c r="A153" s="10">
        <v>149</v>
      </c>
      <c r="B153" s="10"/>
      <c r="C153" s="19" t="s">
        <v>137</v>
      </c>
      <c r="D153" s="71">
        <f>+'11'!I153</f>
        <v>0</v>
      </c>
      <c r="E153" s="90">
        <v>0</v>
      </c>
      <c r="F153" s="46">
        <f t="shared" si="20"/>
        <v>0</v>
      </c>
      <c r="G153" s="101">
        <v>0</v>
      </c>
      <c r="H153" s="99">
        <v>0</v>
      </c>
      <c r="I153" s="46">
        <f t="shared" si="16"/>
        <v>0</v>
      </c>
      <c r="J153" s="91"/>
      <c r="K153" s="20">
        <v>30</v>
      </c>
      <c r="L153" s="72">
        <f t="shared" si="17"/>
        <v>0</v>
      </c>
      <c r="M153" s="17" t="s">
        <v>16</v>
      </c>
      <c r="N153" s="18">
        <v>0</v>
      </c>
      <c r="O153" s="23">
        <f t="shared" si="18"/>
        <v>0</v>
      </c>
      <c r="P153" s="19"/>
      <c r="Q153" s="43">
        <f t="shared" si="19"/>
        <v>0</v>
      </c>
    </row>
    <row r="154" spans="1:17" ht="24.6" x14ac:dyDescent="0.65">
      <c r="A154" s="10">
        <v>150</v>
      </c>
      <c r="B154" s="10" t="s">
        <v>530</v>
      </c>
      <c r="C154" s="19" t="s">
        <v>292</v>
      </c>
      <c r="D154" s="71">
        <f>+'11'!I154</f>
        <v>0</v>
      </c>
      <c r="E154" s="90">
        <v>0</v>
      </c>
      <c r="F154" s="46">
        <f t="shared" si="20"/>
        <v>0</v>
      </c>
      <c r="G154" s="101">
        <v>0</v>
      </c>
      <c r="H154" s="99">
        <v>0</v>
      </c>
      <c r="I154" s="46">
        <f t="shared" si="16"/>
        <v>0</v>
      </c>
      <c r="J154" s="91"/>
      <c r="K154" s="20">
        <v>25</v>
      </c>
      <c r="L154" s="72">
        <f t="shared" si="17"/>
        <v>0</v>
      </c>
      <c r="M154" s="17" t="s">
        <v>16</v>
      </c>
      <c r="N154" s="18">
        <v>0</v>
      </c>
      <c r="O154" s="23">
        <f t="shared" si="18"/>
        <v>0</v>
      </c>
      <c r="P154" s="19"/>
      <c r="Q154" s="43">
        <f t="shared" si="19"/>
        <v>0</v>
      </c>
    </row>
    <row r="155" spans="1:17" ht="24.6" x14ac:dyDescent="0.65">
      <c r="A155" s="10">
        <v>151</v>
      </c>
      <c r="B155" s="10" t="s">
        <v>535</v>
      </c>
      <c r="C155" s="19" t="s">
        <v>293</v>
      </c>
      <c r="D155" s="71">
        <f>+'11'!I155</f>
        <v>0</v>
      </c>
      <c r="E155" s="90">
        <v>0</v>
      </c>
      <c r="F155" s="46">
        <f t="shared" si="20"/>
        <v>0</v>
      </c>
      <c r="G155" s="101">
        <v>0</v>
      </c>
      <c r="H155" s="99">
        <v>0</v>
      </c>
      <c r="I155" s="46">
        <f t="shared" si="16"/>
        <v>0</v>
      </c>
      <c r="J155" s="91"/>
      <c r="K155" s="20">
        <v>25</v>
      </c>
      <c r="L155" s="72">
        <f t="shared" si="17"/>
        <v>0</v>
      </c>
      <c r="M155" s="17" t="s">
        <v>16</v>
      </c>
      <c r="N155" s="18">
        <v>0</v>
      </c>
      <c r="O155" s="23">
        <f t="shared" si="18"/>
        <v>0</v>
      </c>
      <c r="P155" s="19"/>
      <c r="Q155" s="43">
        <f t="shared" si="19"/>
        <v>0</v>
      </c>
    </row>
    <row r="156" spans="1:17" ht="24.6" x14ac:dyDescent="0.65">
      <c r="A156" s="10">
        <v>152</v>
      </c>
      <c r="B156" s="10"/>
      <c r="C156" s="19" t="s">
        <v>294</v>
      </c>
      <c r="D156" s="71">
        <f>+'11'!I156</f>
        <v>0</v>
      </c>
      <c r="E156" s="90">
        <v>0</v>
      </c>
      <c r="F156" s="46">
        <f t="shared" si="20"/>
        <v>0</v>
      </c>
      <c r="G156" s="101">
        <v>0</v>
      </c>
      <c r="H156" s="99">
        <v>0</v>
      </c>
      <c r="I156" s="46">
        <f t="shared" si="16"/>
        <v>0</v>
      </c>
      <c r="J156" s="91"/>
      <c r="K156" s="20">
        <v>55</v>
      </c>
      <c r="L156" s="72">
        <f t="shared" si="17"/>
        <v>0</v>
      </c>
      <c r="M156" s="17" t="s">
        <v>16</v>
      </c>
      <c r="N156" s="18">
        <v>0</v>
      </c>
      <c r="O156" s="23">
        <f t="shared" si="18"/>
        <v>0</v>
      </c>
      <c r="P156" s="19"/>
      <c r="Q156" s="43">
        <f t="shared" si="19"/>
        <v>0</v>
      </c>
    </row>
    <row r="157" spans="1:17" ht="24.6" x14ac:dyDescent="0.65">
      <c r="A157" s="10">
        <v>153</v>
      </c>
      <c r="B157" s="10" t="s">
        <v>536</v>
      </c>
      <c r="C157" s="19" t="s">
        <v>295</v>
      </c>
      <c r="D157" s="71">
        <f>+'11'!I157</f>
        <v>0</v>
      </c>
      <c r="E157" s="90">
        <v>0</v>
      </c>
      <c r="F157" s="46">
        <f t="shared" si="20"/>
        <v>0</v>
      </c>
      <c r="G157" s="101">
        <v>0</v>
      </c>
      <c r="H157" s="99">
        <v>0</v>
      </c>
      <c r="I157" s="46">
        <f t="shared" si="16"/>
        <v>0</v>
      </c>
      <c r="J157" s="91"/>
      <c r="K157" s="20">
        <v>50</v>
      </c>
      <c r="L157" s="72">
        <f t="shared" si="17"/>
        <v>0</v>
      </c>
      <c r="M157" s="17" t="s">
        <v>16</v>
      </c>
      <c r="N157" s="18">
        <v>0</v>
      </c>
      <c r="O157" s="23">
        <f t="shared" si="18"/>
        <v>0</v>
      </c>
      <c r="P157" s="19"/>
      <c r="Q157" s="43">
        <f t="shared" si="19"/>
        <v>0</v>
      </c>
    </row>
    <row r="158" spans="1:17" ht="24.6" x14ac:dyDescent="0.65">
      <c r="A158" s="10">
        <v>154</v>
      </c>
      <c r="B158" s="10"/>
      <c r="C158" s="19" t="s">
        <v>363</v>
      </c>
      <c r="D158" s="71">
        <f>+'11'!I158</f>
        <v>0</v>
      </c>
      <c r="E158" s="90">
        <v>0</v>
      </c>
      <c r="F158" s="46">
        <f t="shared" si="20"/>
        <v>0</v>
      </c>
      <c r="G158" s="101">
        <v>0</v>
      </c>
      <c r="H158" s="99">
        <v>0</v>
      </c>
      <c r="I158" s="46">
        <f t="shared" si="16"/>
        <v>0</v>
      </c>
      <c r="J158" s="91"/>
      <c r="K158" s="20">
        <v>65</v>
      </c>
      <c r="L158" s="72">
        <f t="shared" si="17"/>
        <v>0</v>
      </c>
      <c r="M158" s="17" t="s">
        <v>16</v>
      </c>
      <c r="N158" s="18">
        <v>0</v>
      </c>
      <c r="O158" s="23">
        <f t="shared" si="18"/>
        <v>0</v>
      </c>
      <c r="P158" s="19"/>
      <c r="Q158" s="43">
        <f t="shared" si="19"/>
        <v>0</v>
      </c>
    </row>
    <row r="159" spans="1:17" ht="24.6" x14ac:dyDescent="0.65">
      <c r="A159" s="10">
        <v>155</v>
      </c>
      <c r="B159" s="10"/>
      <c r="C159" s="19" t="s">
        <v>364</v>
      </c>
      <c r="D159" s="71">
        <f>+'11'!I159</f>
        <v>0</v>
      </c>
      <c r="E159" s="90">
        <v>0</v>
      </c>
      <c r="F159" s="46">
        <f t="shared" si="20"/>
        <v>0</v>
      </c>
      <c r="G159" s="101">
        <v>0</v>
      </c>
      <c r="H159" s="99">
        <v>0</v>
      </c>
      <c r="I159" s="46">
        <f t="shared" si="16"/>
        <v>0</v>
      </c>
      <c r="J159" s="91"/>
      <c r="K159" s="20">
        <v>50</v>
      </c>
      <c r="L159" s="72">
        <f t="shared" si="17"/>
        <v>0</v>
      </c>
      <c r="M159" s="17" t="s">
        <v>16</v>
      </c>
      <c r="N159" s="18">
        <v>0</v>
      </c>
      <c r="O159" s="23">
        <f t="shared" si="18"/>
        <v>0</v>
      </c>
      <c r="P159" s="19"/>
      <c r="Q159" s="43">
        <f t="shared" si="19"/>
        <v>0</v>
      </c>
    </row>
    <row r="160" spans="1:17" ht="24.6" x14ac:dyDescent="0.65">
      <c r="A160" s="10">
        <v>156</v>
      </c>
      <c r="B160" s="10"/>
      <c r="C160" s="19" t="s">
        <v>365</v>
      </c>
      <c r="D160" s="71">
        <f>+'11'!I160</f>
        <v>0</v>
      </c>
      <c r="E160" s="90">
        <v>0</v>
      </c>
      <c r="F160" s="46">
        <f t="shared" si="20"/>
        <v>0</v>
      </c>
      <c r="G160" s="101">
        <v>0</v>
      </c>
      <c r="H160" s="99">
        <v>0</v>
      </c>
      <c r="I160" s="46">
        <f t="shared" si="16"/>
        <v>0</v>
      </c>
      <c r="J160" s="91"/>
      <c r="K160" s="20">
        <v>50</v>
      </c>
      <c r="L160" s="72">
        <f t="shared" si="17"/>
        <v>0</v>
      </c>
      <c r="M160" s="17" t="s">
        <v>16</v>
      </c>
      <c r="N160" s="18">
        <v>0</v>
      </c>
      <c r="O160" s="23">
        <f t="shared" si="18"/>
        <v>0</v>
      </c>
      <c r="P160" s="19"/>
      <c r="Q160" s="43">
        <f t="shared" si="19"/>
        <v>0</v>
      </c>
    </row>
    <row r="161" spans="1:17" ht="24.6" x14ac:dyDescent="0.65">
      <c r="A161" s="10">
        <v>157</v>
      </c>
      <c r="B161" s="10"/>
      <c r="C161" s="19" t="s">
        <v>366</v>
      </c>
      <c r="D161" s="71">
        <f>+'11'!I161</f>
        <v>0</v>
      </c>
      <c r="E161" s="90">
        <v>0</v>
      </c>
      <c r="F161" s="46">
        <f t="shared" si="20"/>
        <v>0</v>
      </c>
      <c r="G161" s="101">
        <v>0</v>
      </c>
      <c r="H161" s="99">
        <v>0</v>
      </c>
      <c r="I161" s="46">
        <f t="shared" si="16"/>
        <v>0</v>
      </c>
      <c r="J161" s="91"/>
      <c r="K161" s="20">
        <v>60</v>
      </c>
      <c r="L161" s="72">
        <f t="shared" si="17"/>
        <v>0</v>
      </c>
      <c r="M161" s="17" t="s">
        <v>16</v>
      </c>
      <c r="N161" s="18">
        <v>0</v>
      </c>
      <c r="O161" s="23">
        <f t="shared" si="18"/>
        <v>0</v>
      </c>
      <c r="P161" s="19"/>
      <c r="Q161" s="43">
        <f t="shared" si="19"/>
        <v>0</v>
      </c>
    </row>
    <row r="162" spans="1:17" ht="24.6" x14ac:dyDescent="0.65">
      <c r="A162" s="10">
        <v>158</v>
      </c>
      <c r="B162" s="10"/>
      <c r="C162" s="19" t="s">
        <v>367</v>
      </c>
      <c r="D162" s="71">
        <f>+'11'!I162</f>
        <v>0</v>
      </c>
      <c r="E162" s="90">
        <v>0</v>
      </c>
      <c r="F162" s="46">
        <f t="shared" si="20"/>
        <v>0</v>
      </c>
      <c r="G162" s="101">
        <v>0</v>
      </c>
      <c r="H162" s="99">
        <v>0</v>
      </c>
      <c r="I162" s="46">
        <f t="shared" si="16"/>
        <v>0</v>
      </c>
      <c r="J162" s="91"/>
      <c r="K162" s="20">
        <v>60</v>
      </c>
      <c r="L162" s="72">
        <f t="shared" si="17"/>
        <v>0</v>
      </c>
      <c r="M162" s="17" t="s">
        <v>16</v>
      </c>
      <c r="N162" s="18">
        <v>0</v>
      </c>
      <c r="O162" s="23">
        <f t="shared" si="18"/>
        <v>0</v>
      </c>
      <c r="P162" s="19"/>
      <c r="Q162" s="43">
        <f t="shared" si="19"/>
        <v>0</v>
      </c>
    </row>
    <row r="163" spans="1:17" ht="24.6" x14ac:dyDescent="0.65">
      <c r="A163" s="10">
        <v>159</v>
      </c>
      <c r="B163" s="10"/>
      <c r="C163" s="19" t="s">
        <v>360</v>
      </c>
      <c r="D163" s="71">
        <f>+'11'!I163</f>
        <v>0</v>
      </c>
      <c r="E163" s="90">
        <v>0</v>
      </c>
      <c r="F163" s="46">
        <f t="shared" si="20"/>
        <v>0</v>
      </c>
      <c r="G163" s="101">
        <v>0</v>
      </c>
      <c r="H163" s="99">
        <v>0</v>
      </c>
      <c r="I163" s="46">
        <f t="shared" si="16"/>
        <v>0</v>
      </c>
      <c r="J163" s="91"/>
      <c r="K163" s="20">
        <v>40</v>
      </c>
      <c r="L163" s="72">
        <f t="shared" si="17"/>
        <v>0</v>
      </c>
      <c r="M163" s="17" t="s">
        <v>16</v>
      </c>
      <c r="N163" s="18">
        <v>0</v>
      </c>
      <c r="O163" s="23">
        <f t="shared" si="18"/>
        <v>0</v>
      </c>
      <c r="P163" s="19"/>
      <c r="Q163" s="43">
        <f t="shared" si="19"/>
        <v>0</v>
      </c>
    </row>
    <row r="164" spans="1:17" ht="24.6" x14ac:dyDescent="0.65">
      <c r="A164" s="10">
        <v>160</v>
      </c>
      <c r="B164" s="10"/>
      <c r="C164" s="19" t="s">
        <v>148</v>
      </c>
      <c r="D164" s="71">
        <f>+'11'!I164</f>
        <v>0</v>
      </c>
      <c r="E164" s="90">
        <v>0</v>
      </c>
      <c r="F164" s="46">
        <f t="shared" si="20"/>
        <v>0</v>
      </c>
      <c r="G164" s="101">
        <v>0</v>
      </c>
      <c r="H164" s="99">
        <v>0</v>
      </c>
      <c r="I164" s="46">
        <f t="shared" si="16"/>
        <v>0</v>
      </c>
      <c r="J164" s="91"/>
      <c r="K164" s="20">
        <v>45</v>
      </c>
      <c r="L164" s="72">
        <f t="shared" si="17"/>
        <v>0</v>
      </c>
      <c r="M164" s="17" t="s">
        <v>16</v>
      </c>
      <c r="N164" s="18">
        <v>0</v>
      </c>
      <c r="O164" s="23">
        <f t="shared" si="18"/>
        <v>0</v>
      </c>
      <c r="P164" s="19"/>
      <c r="Q164" s="43">
        <f t="shared" si="19"/>
        <v>0</v>
      </c>
    </row>
    <row r="165" spans="1:17" ht="24.6" x14ac:dyDescent="0.65">
      <c r="A165" s="10">
        <v>161</v>
      </c>
      <c r="B165" s="10"/>
      <c r="C165" s="19" t="s">
        <v>149</v>
      </c>
      <c r="D165" s="71">
        <f>+'11'!I165</f>
        <v>0</v>
      </c>
      <c r="E165" s="90">
        <v>0</v>
      </c>
      <c r="F165" s="46">
        <f t="shared" si="20"/>
        <v>0</v>
      </c>
      <c r="G165" s="101">
        <v>0</v>
      </c>
      <c r="H165" s="99">
        <v>0</v>
      </c>
      <c r="I165" s="46">
        <f t="shared" si="16"/>
        <v>0</v>
      </c>
      <c r="J165" s="91"/>
      <c r="K165" s="20">
        <v>45</v>
      </c>
      <c r="L165" s="72">
        <f t="shared" si="17"/>
        <v>0</v>
      </c>
      <c r="M165" s="17" t="s">
        <v>16</v>
      </c>
      <c r="N165" s="18">
        <v>0</v>
      </c>
      <c r="O165" s="23">
        <f t="shared" si="18"/>
        <v>0</v>
      </c>
      <c r="P165" s="19"/>
      <c r="Q165" s="43">
        <f t="shared" si="19"/>
        <v>0</v>
      </c>
    </row>
    <row r="166" spans="1:17" ht="24.6" x14ac:dyDescent="0.65">
      <c r="A166" s="10">
        <v>162</v>
      </c>
      <c r="B166" s="10"/>
      <c r="C166" s="19" t="s">
        <v>150</v>
      </c>
      <c r="D166" s="71">
        <f>+'11'!I166</f>
        <v>0</v>
      </c>
      <c r="E166" s="90">
        <v>0</v>
      </c>
      <c r="F166" s="46">
        <f t="shared" si="20"/>
        <v>0</v>
      </c>
      <c r="G166" s="101">
        <v>0</v>
      </c>
      <c r="H166" s="99">
        <v>0</v>
      </c>
      <c r="I166" s="46">
        <f t="shared" si="16"/>
        <v>0</v>
      </c>
      <c r="J166" s="91"/>
      <c r="K166" s="20">
        <v>45</v>
      </c>
      <c r="L166" s="72">
        <f t="shared" si="17"/>
        <v>0</v>
      </c>
      <c r="M166" s="17" t="s">
        <v>16</v>
      </c>
      <c r="N166" s="18">
        <v>0</v>
      </c>
      <c r="O166" s="23">
        <f t="shared" si="18"/>
        <v>0</v>
      </c>
      <c r="P166" s="19"/>
      <c r="Q166" s="43">
        <f t="shared" si="19"/>
        <v>0</v>
      </c>
    </row>
    <row r="167" spans="1:17" ht="24.6" x14ac:dyDescent="0.65">
      <c r="A167" s="10">
        <v>163</v>
      </c>
      <c r="B167" s="10"/>
      <c r="C167" s="19" t="s">
        <v>151</v>
      </c>
      <c r="D167" s="71">
        <f>+'11'!I167</f>
        <v>0</v>
      </c>
      <c r="E167" s="90">
        <v>0</v>
      </c>
      <c r="F167" s="46">
        <f t="shared" si="20"/>
        <v>0</v>
      </c>
      <c r="G167" s="101">
        <v>0</v>
      </c>
      <c r="H167" s="99">
        <v>0</v>
      </c>
      <c r="I167" s="46">
        <f t="shared" si="16"/>
        <v>0</v>
      </c>
      <c r="J167" s="91"/>
      <c r="K167" s="20">
        <v>45</v>
      </c>
      <c r="L167" s="72">
        <f t="shared" si="17"/>
        <v>0</v>
      </c>
      <c r="M167" s="17" t="s">
        <v>16</v>
      </c>
      <c r="N167" s="18">
        <v>0</v>
      </c>
      <c r="O167" s="23">
        <f t="shared" si="18"/>
        <v>0</v>
      </c>
      <c r="P167" s="19"/>
      <c r="Q167" s="43">
        <f t="shared" si="19"/>
        <v>0</v>
      </c>
    </row>
    <row r="168" spans="1:17" ht="24.6" x14ac:dyDescent="0.65">
      <c r="A168" s="10">
        <v>164</v>
      </c>
      <c r="B168" s="10"/>
      <c r="C168" s="19" t="s">
        <v>152</v>
      </c>
      <c r="D168" s="71">
        <f>+'11'!I168</f>
        <v>0</v>
      </c>
      <c r="E168" s="90">
        <v>0</v>
      </c>
      <c r="F168" s="46">
        <f t="shared" si="20"/>
        <v>0</v>
      </c>
      <c r="G168" s="101">
        <v>0</v>
      </c>
      <c r="H168" s="99">
        <v>0</v>
      </c>
      <c r="I168" s="46">
        <f t="shared" si="16"/>
        <v>0</v>
      </c>
      <c r="J168" s="91"/>
      <c r="K168" s="20">
        <v>45</v>
      </c>
      <c r="L168" s="72">
        <f t="shared" si="17"/>
        <v>0</v>
      </c>
      <c r="M168" s="17" t="s">
        <v>16</v>
      </c>
      <c r="N168" s="18">
        <v>0</v>
      </c>
      <c r="O168" s="23">
        <f t="shared" si="18"/>
        <v>0</v>
      </c>
      <c r="P168" s="19"/>
      <c r="Q168" s="43">
        <f t="shared" si="19"/>
        <v>0</v>
      </c>
    </row>
    <row r="169" spans="1:17" ht="24.6" x14ac:dyDescent="0.65">
      <c r="A169" s="10">
        <v>165</v>
      </c>
      <c r="B169" s="10"/>
      <c r="C169" s="19" t="s">
        <v>153</v>
      </c>
      <c r="D169" s="71">
        <f>+'11'!I169</f>
        <v>0</v>
      </c>
      <c r="E169" s="90">
        <v>0</v>
      </c>
      <c r="F169" s="46">
        <f t="shared" si="20"/>
        <v>0</v>
      </c>
      <c r="G169" s="101">
        <v>0</v>
      </c>
      <c r="H169" s="99">
        <v>0</v>
      </c>
      <c r="I169" s="46">
        <f t="shared" si="16"/>
        <v>0</v>
      </c>
      <c r="J169" s="91"/>
      <c r="K169" s="20">
        <v>45</v>
      </c>
      <c r="L169" s="72">
        <f t="shared" si="17"/>
        <v>0</v>
      </c>
      <c r="M169" s="17" t="s">
        <v>16</v>
      </c>
      <c r="N169" s="18">
        <v>0</v>
      </c>
      <c r="O169" s="23">
        <f t="shared" si="18"/>
        <v>0</v>
      </c>
      <c r="P169" s="19"/>
      <c r="Q169" s="43">
        <f t="shared" si="19"/>
        <v>0</v>
      </c>
    </row>
    <row r="170" spans="1:17" ht="24.6" x14ac:dyDescent="0.65">
      <c r="A170" s="10">
        <v>166</v>
      </c>
      <c r="B170" s="10"/>
      <c r="C170" s="19" t="s">
        <v>118</v>
      </c>
      <c r="D170" s="71">
        <f>+'11'!I170</f>
        <v>0</v>
      </c>
      <c r="E170" s="90">
        <v>0</v>
      </c>
      <c r="F170" s="46">
        <f t="shared" si="20"/>
        <v>0</v>
      </c>
      <c r="G170" s="101">
        <v>0</v>
      </c>
      <c r="H170" s="99">
        <v>0</v>
      </c>
      <c r="I170" s="46">
        <f t="shared" si="16"/>
        <v>0</v>
      </c>
      <c r="J170" s="91"/>
      <c r="K170" s="20">
        <v>100</v>
      </c>
      <c r="L170" s="72">
        <f t="shared" si="17"/>
        <v>0</v>
      </c>
      <c r="M170" s="17" t="s">
        <v>16</v>
      </c>
      <c r="N170" s="18">
        <v>0</v>
      </c>
      <c r="O170" s="23">
        <f t="shared" si="18"/>
        <v>0</v>
      </c>
      <c r="P170" s="19"/>
      <c r="Q170" s="43">
        <f t="shared" si="19"/>
        <v>0</v>
      </c>
    </row>
    <row r="171" spans="1:17" ht="24.6" x14ac:dyDescent="0.65">
      <c r="A171" s="10">
        <v>167</v>
      </c>
      <c r="B171" s="10"/>
      <c r="C171" s="19" t="s">
        <v>112</v>
      </c>
      <c r="D171" s="71">
        <f>+'11'!I171</f>
        <v>0</v>
      </c>
      <c r="E171" s="90">
        <v>0</v>
      </c>
      <c r="F171" s="46">
        <f t="shared" si="20"/>
        <v>0</v>
      </c>
      <c r="G171" s="101">
        <v>0</v>
      </c>
      <c r="H171" s="99">
        <v>0</v>
      </c>
      <c r="I171" s="46">
        <f t="shared" si="16"/>
        <v>0</v>
      </c>
      <c r="J171" s="91"/>
      <c r="K171" s="20">
        <v>55</v>
      </c>
      <c r="L171" s="72">
        <f t="shared" si="17"/>
        <v>0</v>
      </c>
      <c r="M171" s="17" t="s">
        <v>16</v>
      </c>
      <c r="N171" s="18">
        <v>0</v>
      </c>
      <c r="O171" s="23">
        <f t="shared" si="18"/>
        <v>0</v>
      </c>
      <c r="P171" s="19"/>
      <c r="Q171" s="43">
        <f t="shared" si="19"/>
        <v>0</v>
      </c>
    </row>
    <row r="172" spans="1:17" ht="24.6" x14ac:dyDescent="0.65">
      <c r="A172" s="10">
        <v>168</v>
      </c>
      <c r="B172" s="10"/>
      <c r="C172" s="19" t="s">
        <v>120</v>
      </c>
      <c r="D172" s="71">
        <f>+'11'!I172</f>
        <v>0</v>
      </c>
      <c r="E172" s="90">
        <v>0</v>
      </c>
      <c r="F172" s="46">
        <f t="shared" si="20"/>
        <v>0</v>
      </c>
      <c r="G172" s="101">
        <v>0</v>
      </c>
      <c r="H172" s="99">
        <v>0</v>
      </c>
      <c r="I172" s="46">
        <f t="shared" si="16"/>
        <v>0</v>
      </c>
      <c r="J172" s="91"/>
      <c r="K172" s="20">
        <v>80</v>
      </c>
      <c r="L172" s="72">
        <f t="shared" si="17"/>
        <v>0</v>
      </c>
      <c r="M172" s="17" t="s">
        <v>16</v>
      </c>
      <c r="N172" s="18">
        <v>0</v>
      </c>
      <c r="O172" s="23">
        <f t="shared" si="18"/>
        <v>0</v>
      </c>
      <c r="P172" s="19"/>
      <c r="Q172" s="43">
        <f t="shared" si="19"/>
        <v>0</v>
      </c>
    </row>
    <row r="173" spans="1:17" ht="24.6" x14ac:dyDescent="0.65">
      <c r="A173" s="10">
        <v>169</v>
      </c>
      <c r="B173" s="10"/>
      <c r="C173" s="19" t="s">
        <v>139</v>
      </c>
      <c r="D173" s="71">
        <f>+'11'!I173</f>
        <v>0</v>
      </c>
      <c r="E173" s="90">
        <v>0</v>
      </c>
      <c r="F173" s="46">
        <f t="shared" si="20"/>
        <v>0</v>
      </c>
      <c r="G173" s="101">
        <v>0</v>
      </c>
      <c r="H173" s="99">
        <v>0</v>
      </c>
      <c r="I173" s="46">
        <f t="shared" si="16"/>
        <v>0</v>
      </c>
      <c r="J173" s="91"/>
      <c r="K173" s="20">
        <v>10</v>
      </c>
      <c r="L173" s="72">
        <f t="shared" si="17"/>
        <v>0</v>
      </c>
      <c r="M173" s="17" t="s">
        <v>16</v>
      </c>
      <c r="N173" s="18">
        <v>0</v>
      </c>
      <c r="O173" s="23">
        <f t="shared" si="18"/>
        <v>0</v>
      </c>
      <c r="P173" s="19"/>
      <c r="Q173" s="43">
        <f t="shared" si="19"/>
        <v>0</v>
      </c>
    </row>
    <row r="174" spans="1:17" ht="24.6" x14ac:dyDescent="0.65">
      <c r="A174" s="10">
        <v>170</v>
      </c>
      <c r="B174" s="10"/>
      <c r="C174" s="19" t="s">
        <v>261</v>
      </c>
      <c r="D174" s="71">
        <f>+'11'!I174</f>
        <v>0</v>
      </c>
      <c r="E174" s="90">
        <v>0</v>
      </c>
      <c r="F174" s="46">
        <f t="shared" si="20"/>
        <v>0</v>
      </c>
      <c r="G174" s="101">
        <v>0</v>
      </c>
      <c r="H174" s="99">
        <v>0</v>
      </c>
      <c r="I174" s="46">
        <f t="shared" si="16"/>
        <v>0</v>
      </c>
      <c r="J174" s="91"/>
      <c r="K174" s="20">
        <v>35</v>
      </c>
      <c r="L174" s="72">
        <f t="shared" si="17"/>
        <v>0</v>
      </c>
      <c r="M174" s="17" t="s">
        <v>16</v>
      </c>
      <c r="N174" s="18">
        <v>0</v>
      </c>
      <c r="O174" s="23">
        <f t="shared" si="18"/>
        <v>0</v>
      </c>
      <c r="P174" s="19"/>
      <c r="Q174" s="43">
        <f t="shared" si="19"/>
        <v>0</v>
      </c>
    </row>
    <row r="175" spans="1:17" ht="24.6" x14ac:dyDescent="0.65">
      <c r="A175" s="10">
        <v>171</v>
      </c>
      <c r="B175" s="10"/>
      <c r="C175" s="19" t="s">
        <v>262</v>
      </c>
      <c r="D175" s="71">
        <f>+'11'!I175</f>
        <v>1</v>
      </c>
      <c r="E175" s="90">
        <v>0</v>
      </c>
      <c r="F175" s="46">
        <f t="shared" si="20"/>
        <v>1</v>
      </c>
      <c r="G175" s="101">
        <v>0</v>
      </c>
      <c r="H175" s="99">
        <v>0</v>
      </c>
      <c r="I175" s="46">
        <f t="shared" si="16"/>
        <v>0</v>
      </c>
      <c r="J175" s="91">
        <v>1</v>
      </c>
      <c r="K175" s="20">
        <v>40</v>
      </c>
      <c r="L175" s="72">
        <f t="shared" si="17"/>
        <v>40</v>
      </c>
      <c r="M175" s="17" t="s">
        <v>16</v>
      </c>
      <c r="N175" s="18">
        <v>0</v>
      </c>
      <c r="O175" s="23">
        <f t="shared" si="18"/>
        <v>40</v>
      </c>
      <c r="P175" s="19"/>
      <c r="Q175" s="43">
        <f t="shared" si="19"/>
        <v>0</v>
      </c>
    </row>
    <row r="176" spans="1:17" ht="24.6" x14ac:dyDescent="0.65">
      <c r="A176" s="10">
        <v>172</v>
      </c>
      <c r="B176" s="10"/>
      <c r="C176" s="19" t="s">
        <v>176</v>
      </c>
      <c r="D176" s="71">
        <f>+'11'!I176</f>
        <v>0</v>
      </c>
      <c r="E176" s="90">
        <v>0</v>
      </c>
      <c r="F176" s="46">
        <f t="shared" si="20"/>
        <v>0</v>
      </c>
      <c r="G176" s="101">
        <v>0</v>
      </c>
      <c r="H176" s="99">
        <v>0</v>
      </c>
      <c r="I176" s="46">
        <f t="shared" si="16"/>
        <v>0</v>
      </c>
      <c r="J176" s="91"/>
      <c r="K176" s="20">
        <v>50</v>
      </c>
      <c r="L176" s="72">
        <f t="shared" si="17"/>
        <v>0</v>
      </c>
      <c r="M176" s="17" t="s">
        <v>16</v>
      </c>
      <c r="N176" s="18">
        <v>0</v>
      </c>
      <c r="O176" s="23">
        <f t="shared" si="18"/>
        <v>0</v>
      </c>
      <c r="P176" s="19"/>
      <c r="Q176" s="43">
        <f t="shared" si="19"/>
        <v>0</v>
      </c>
    </row>
    <row r="177" spans="1:17" ht="24.6" x14ac:dyDescent="0.65">
      <c r="A177" s="10">
        <v>173</v>
      </c>
      <c r="B177" s="10"/>
      <c r="C177" s="19" t="s">
        <v>177</v>
      </c>
      <c r="D177" s="71">
        <f>+'11'!I177</f>
        <v>0</v>
      </c>
      <c r="E177" s="90">
        <v>0</v>
      </c>
      <c r="F177" s="46">
        <f t="shared" si="20"/>
        <v>0</v>
      </c>
      <c r="G177" s="101">
        <v>0</v>
      </c>
      <c r="H177" s="99">
        <v>0</v>
      </c>
      <c r="I177" s="46">
        <f t="shared" si="16"/>
        <v>0</v>
      </c>
      <c r="J177" s="91"/>
      <c r="K177" s="20">
        <v>50</v>
      </c>
      <c r="L177" s="72">
        <f t="shared" si="17"/>
        <v>0</v>
      </c>
      <c r="M177" s="17" t="s">
        <v>16</v>
      </c>
      <c r="N177" s="18">
        <v>0</v>
      </c>
      <c r="O177" s="23">
        <f t="shared" si="18"/>
        <v>0</v>
      </c>
      <c r="P177" s="19"/>
      <c r="Q177" s="43">
        <f t="shared" si="19"/>
        <v>0</v>
      </c>
    </row>
    <row r="178" spans="1:17" ht="24.6" x14ac:dyDescent="0.65">
      <c r="A178" s="10">
        <v>174</v>
      </c>
      <c r="B178" s="10"/>
      <c r="C178" s="19" t="s">
        <v>178</v>
      </c>
      <c r="D178" s="71">
        <f>+'11'!I178</f>
        <v>0</v>
      </c>
      <c r="E178" s="90">
        <v>0</v>
      </c>
      <c r="F178" s="46">
        <f t="shared" si="20"/>
        <v>0</v>
      </c>
      <c r="G178" s="101">
        <v>0</v>
      </c>
      <c r="H178" s="99">
        <v>0</v>
      </c>
      <c r="I178" s="46">
        <f t="shared" si="16"/>
        <v>0</v>
      </c>
      <c r="J178" s="91"/>
      <c r="K178" s="20">
        <v>50</v>
      </c>
      <c r="L178" s="72">
        <f t="shared" si="17"/>
        <v>0</v>
      </c>
      <c r="M178" s="17" t="s">
        <v>16</v>
      </c>
      <c r="N178" s="18">
        <v>0</v>
      </c>
      <c r="O178" s="23">
        <f t="shared" si="18"/>
        <v>0</v>
      </c>
      <c r="P178" s="19"/>
      <c r="Q178" s="43">
        <f t="shared" si="19"/>
        <v>0</v>
      </c>
    </row>
    <row r="179" spans="1:17" ht="24.6" x14ac:dyDescent="0.65">
      <c r="A179" s="10">
        <v>175</v>
      </c>
      <c r="B179" s="10"/>
      <c r="C179" s="19" t="s">
        <v>182</v>
      </c>
      <c r="D179" s="71">
        <f>+'11'!I179</f>
        <v>0</v>
      </c>
      <c r="E179" s="90">
        <v>0</v>
      </c>
      <c r="F179" s="46">
        <f t="shared" si="20"/>
        <v>0</v>
      </c>
      <c r="G179" s="101">
        <v>0</v>
      </c>
      <c r="H179" s="99">
        <v>0</v>
      </c>
      <c r="I179" s="46">
        <f t="shared" si="16"/>
        <v>0</v>
      </c>
      <c r="J179" s="91"/>
      <c r="K179" s="20">
        <v>90</v>
      </c>
      <c r="L179" s="72">
        <f t="shared" si="17"/>
        <v>0</v>
      </c>
      <c r="M179" s="17" t="s">
        <v>16</v>
      </c>
      <c r="N179" s="18">
        <v>0</v>
      </c>
      <c r="O179" s="23">
        <f t="shared" si="18"/>
        <v>0</v>
      </c>
      <c r="P179" s="19"/>
      <c r="Q179" s="43">
        <f t="shared" si="19"/>
        <v>0</v>
      </c>
    </row>
    <row r="180" spans="1:17" ht="24.6" x14ac:dyDescent="0.65">
      <c r="A180" s="10">
        <v>176</v>
      </c>
      <c r="B180" s="10"/>
      <c r="C180" s="19" t="s">
        <v>361</v>
      </c>
      <c r="D180" s="71">
        <f>+'11'!I180</f>
        <v>0</v>
      </c>
      <c r="E180" s="90">
        <v>0</v>
      </c>
      <c r="F180" s="46">
        <f t="shared" si="20"/>
        <v>0</v>
      </c>
      <c r="G180" s="101">
        <v>0</v>
      </c>
      <c r="H180" s="99">
        <v>0</v>
      </c>
      <c r="I180" s="46">
        <f t="shared" si="16"/>
        <v>0</v>
      </c>
      <c r="J180" s="91"/>
      <c r="K180" s="20">
        <v>35</v>
      </c>
      <c r="L180" s="72">
        <f t="shared" si="17"/>
        <v>0</v>
      </c>
      <c r="M180" s="17" t="s">
        <v>16</v>
      </c>
      <c r="N180" s="18">
        <v>0</v>
      </c>
      <c r="O180" s="23">
        <f t="shared" si="18"/>
        <v>0</v>
      </c>
      <c r="P180" s="19"/>
      <c r="Q180" s="43">
        <f t="shared" si="19"/>
        <v>0</v>
      </c>
    </row>
    <row r="181" spans="1:17" ht="24.6" x14ac:dyDescent="0.65">
      <c r="A181" s="10">
        <v>177</v>
      </c>
      <c r="B181" s="10"/>
      <c r="C181" s="19" t="s">
        <v>296</v>
      </c>
      <c r="D181" s="71">
        <f>+'11'!I181</f>
        <v>0</v>
      </c>
      <c r="E181" s="90">
        <v>0</v>
      </c>
      <c r="F181" s="46">
        <f t="shared" si="20"/>
        <v>0</v>
      </c>
      <c r="G181" s="101">
        <v>0</v>
      </c>
      <c r="H181" s="99">
        <v>0</v>
      </c>
      <c r="I181" s="46">
        <f t="shared" si="16"/>
        <v>0</v>
      </c>
      <c r="J181" s="91"/>
      <c r="K181" s="20">
        <v>35</v>
      </c>
      <c r="L181" s="72">
        <f t="shared" si="17"/>
        <v>0</v>
      </c>
      <c r="M181" s="17" t="s">
        <v>16</v>
      </c>
      <c r="N181" s="18">
        <v>0</v>
      </c>
      <c r="O181" s="23">
        <f t="shared" si="18"/>
        <v>0</v>
      </c>
      <c r="P181" s="19"/>
      <c r="Q181" s="43">
        <f t="shared" si="19"/>
        <v>0</v>
      </c>
    </row>
    <row r="182" spans="1:17" ht="24.6" x14ac:dyDescent="0.65">
      <c r="A182" s="10">
        <v>178</v>
      </c>
      <c r="B182" s="10" t="s">
        <v>526</v>
      </c>
      <c r="C182" s="19" t="s">
        <v>297</v>
      </c>
      <c r="D182" s="71">
        <f>+'11'!I182</f>
        <v>25</v>
      </c>
      <c r="E182" s="90">
        <v>0</v>
      </c>
      <c r="F182" s="46">
        <f t="shared" si="20"/>
        <v>25</v>
      </c>
      <c r="G182" s="101">
        <v>0</v>
      </c>
      <c r="H182" s="99">
        <v>0</v>
      </c>
      <c r="I182" s="46">
        <f t="shared" si="16"/>
        <v>25</v>
      </c>
      <c r="J182" s="91"/>
      <c r="K182" s="20">
        <v>60</v>
      </c>
      <c r="L182" s="72">
        <f t="shared" si="17"/>
        <v>0</v>
      </c>
      <c r="M182" s="17" t="s">
        <v>16</v>
      </c>
      <c r="N182" s="18">
        <v>0</v>
      </c>
      <c r="O182" s="23">
        <f t="shared" si="18"/>
        <v>0</v>
      </c>
      <c r="P182" s="19"/>
      <c r="Q182" s="43">
        <f t="shared" si="19"/>
        <v>0</v>
      </c>
    </row>
    <row r="183" spans="1:17" ht="24.6" x14ac:dyDescent="0.65">
      <c r="A183" s="10">
        <v>179</v>
      </c>
      <c r="B183" s="10" t="s">
        <v>525</v>
      </c>
      <c r="C183" s="19" t="s">
        <v>298</v>
      </c>
      <c r="D183" s="71">
        <f>+'11'!I183</f>
        <v>20</v>
      </c>
      <c r="E183" s="90">
        <v>0</v>
      </c>
      <c r="F183" s="46">
        <f t="shared" si="20"/>
        <v>20</v>
      </c>
      <c r="G183" s="101">
        <v>0</v>
      </c>
      <c r="H183" s="99">
        <v>0</v>
      </c>
      <c r="I183" s="46">
        <f t="shared" si="16"/>
        <v>20</v>
      </c>
      <c r="J183" s="91"/>
      <c r="K183" s="20">
        <v>120</v>
      </c>
      <c r="L183" s="72">
        <f t="shared" si="17"/>
        <v>0</v>
      </c>
      <c r="M183" s="17" t="s">
        <v>16</v>
      </c>
      <c r="N183" s="18">
        <v>0</v>
      </c>
      <c r="O183" s="23">
        <f t="shared" si="18"/>
        <v>0</v>
      </c>
      <c r="P183" s="19"/>
      <c r="Q183" s="43">
        <f t="shared" si="19"/>
        <v>0</v>
      </c>
    </row>
    <row r="184" spans="1:17" ht="24.6" x14ac:dyDescent="0.65">
      <c r="A184" s="10">
        <v>180</v>
      </c>
      <c r="B184" s="10"/>
      <c r="C184" s="19" t="s">
        <v>345</v>
      </c>
      <c r="D184" s="71">
        <f>+'11'!I184</f>
        <v>3</v>
      </c>
      <c r="E184" s="90">
        <v>0</v>
      </c>
      <c r="F184" s="46">
        <f t="shared" si="20"/>
        <v>3</v>
      </c>
      <c r="G184" s="101">
        <v>0</v>
      </c>
      <c r="H184" s="99">
        <v>0</v>
      </c>
      <c r="I184" s="46">
        <f t="shared" si="16"/>
        <v>3</v>
      </c>
      <c r="J184" s="91"/>
      <c r="K184" s="20">
        <v>60</v>
      </c>
      <c r="L184" s="72">
        <f t="shared" si="17"/>
        <v>0</v>
      </c>
      <c r="M184" s="17" t="s">
        <v>16</v>
      </c>
      <c r="N184" s="18">
        <v>0</v>
      </c>
      <c r="O184" s="23">
        <f t="shared" si="18"/>
        <v>0</v>
      </c>
      <c r="P184" s="19"/>
      <c r="Q184" s="43">
        <f t="shared" si="19"/>
        <v>0</v>
      </c>
    </row>
    <row r="185" spans="1:17" ht="24.6" x14ac:dyDescent="0.65">
      <c r="A185" s="10">
        <v>181</v>
      </c>
      <c r="B185" s="10" t="s">
        <v>528</v>
      </c>
      <c r="C185" s="19" t="s">
        <v>346</v>
      </c>
      <c r="D185" s="71">
        <f>+'11'!I185</f>
        <v>4</v>
      </c>
      <c r="E185" s="90">
        <v>0</v>
      </c>
      <c r="F185" s="46">
        <f t="shared" si="20"/>
        <v>4</v>
      </c>
      <c r="G185" s="101">
        <v>0</v>
      </c>
      <c r="H185" s="99">
        <v>0</v>
      </c>
      <c r="I185" s="46">
        <f t="shared" si="16"/>
        <v>4</v>
      </c>
      <c r="J185" s="91"/>
      <c r="K185" s="20">
        <v>120</v>
      </c>
      <c r="L185" s="72">
        <f t="shared" si="17"/>
        <v>0</v>
      </c>
      <c r="M185" s="17" t="s">
        <v>16</v>
      </c>
      <c r="N185" s="18">
        <v>0</v>
      </c>
      <c r="O185" s="23">
        <f t="shared" si="18"/>
        <v>0</v>
      </c>
      <c r="P185" s="19"/>
      <c r="Q185" s="43">
        <f t="shared" si="19"/>
        <v>0</v>
      </c>
    </row>
    <row r="186" spans="1:17" ht="24.6" x14ac:dyDescent="0.65">
      <c r="A186" s="10">
        <v>182</v>
      </c>
      <c r="B186" s="10"/>
      <c r="C186" s="19" t="s">
        <v>109</v>
      </c>
      <c r="D186" s="71">
        <f>+'11'!I186</f>
        <v>0</v>
      </c>
      <c r="E186" s="90">
        <v>0</v>
      </c>
      <c r="F186" s="46">
        <f t="shared" si="20"/>
        <v>0</v>
      </c>
      <c r="G186" s="101">
        <v>0</v>
      </c>
      <c r="H186" s="99">
        <v>0</v>
      </c>
      <c r="I186" s="46">
        <f t="shared" si="16"/>
        <v>0</v>
      </c>
      <c r="J186" s="91"/>
      <c r="K186" s="20">
        <v>50</v>
      </c>
      <c r="L186" s="72">
        <f t="shared" si="17"/>
        <v>0</v>
      </c>
      <c r="M186" s="17" t="s">
        <v>16</v>
      </c>
      <c r="N186" s="18">
        <v>0</v>
      </c>
      <c r="O186" s="23">
        <f t="shared" si="18"/>
        <v>0</v>
      </c>
      <c r="P186" s="19"/>
      <c r="Q186" s="43">
        <f t="shared" si="19"/>
        <v>0</v>
      </c>
    </row>
    <row r="187" spans="1:17" ht="24.6" x14ac:dyDescent="0.65">
      <c r="A187" s="10">
        <v>183</v>
      </c>
      <c r="B187" s="10"/>
      <c r="C187" s="19" t="s">
        <v>110</v>
      </c>
      <c r="D187" s="71">
        <f>+'11'!I187</f>
        <v>0</v>
      </c>
      <c r="E187" s="90">
        <v>0</v>
      </c>
      <c r="F187" s="46">
        <f t="shared" si="20"/>
        <v>0</v>
      </c>
      <c r="G187" s="101">
        <v>0</v>
      </c>
      <c r="H187" s="99">
        <v>0</v>
      </c>
      <c r="I187" s="46">
        <f t="shared" si="16"/>
        <v>0</v>
      </c>
      <c r="J187" s="91"/>
      <c r="K187" s="20">
        <v>50</v>
      </c>
      <c r="L187" s="72">
        <f t="shared" si="17"/>
        <v>0</v>
      </c>
      <c r="M187" s="17" t="s">
        <v>16</v>
      </c>
      <c r="N187" s="18">
        <v>0</v>
      </c>
      <c r="O187" s="23">
        <f t="shared" si="18"/>
        <v>0</v>
      </c>
      <c r="P187" s="19"/>
      <c r="Q187" s="43">
        <f t="shared" si="19"/>
        <v>0</v>
      </c>
    </row>
    <row r="188" spans="1:17" ht="24.6" x14ac:dyDescent="0.65">
      <c r="A188" s="10">
        <v>184</v>
      </c>
      <c r="B188" s="10"/>
      <c r="C188" s="19" t="s">
        <v>162</v>
      </c>
      <c r="D188" s="71">
        <f>+'11'!I188</f>
        <v>0</v>
      </c>
      <c r="E188" s="90">
        <v>0</v>
      </c>
      <c r="F188" s="46">
        <f t="shared" si="20"/>
        <v>0</v>
      </c>
      <c r="G188" s="101">
        <v>0</v>
      </c>
      <c r="H188" s="99">
        <v>0</v>
      </c>
      <c r="I188" s="46">
        <f t="shared" si="16"/>
        <v>0</v>
      </c>
      <c r="J188" s="91"/>
      <c r="K188" s="20">
        <v>120</v>
      </c>
      <c r="L188" s="72">
        <f t="shared" si="17"/>
        <v>0</v>
      </c>
      <c r="M188" s="17" t="s">
        <v>16</v>
      </c>
      <c r="N188" s="18">
        <v>0</v>
      </c>
      <c r="O188" s="23">
        <f t="shared" si="18"/>
        <v>0</v>
      </c>
      <c r="P188" s="19"/>
      <c r="Q188" s="43">
        <f t="shared" si="19"/>
        <v>0</v>
      </c>
    </row>
    <row r="189" spans="1:17" ht="24.6" x14ac:dyDescent="0.65">
      <c r="A189" s="10">
        <v>185</v>
      </c>
      <c r="B189" s="10"/>
      <c r="C189" s="19" t="s">
        <v>163</v>
      </c>
      <c r="D189" s="71">
        <f>+'11'!I189</f>
        <v>0</v>
      </c>
      <c r="E189" s="90">
        <v>0</v>
      </c>
      <c r="F189" s="46">
        <f t="shared" si="20"/>
        <v>0</v>
      </c>
      <c r="G189" s="101">
        <v>0</v>
      </c>
      <c r="H189" s="99">
        <v>0</v>
      </c>
      <c r="I189" s="46">
        <f t="shared" si="16"/>
        <v>0</v>
      </c>
      <c r="J189" s="91"/>
      <c r="K189" s="20">
        <v>120</v>
      </c>
      <c r="L189" s="72">
        <f t="shared" si="17"/>
        <v>0</v>
      </c>
      <c r="M189" s="17" t="s">
        <v>16</v>
      </c>
      <c r="N189" s="18">
        <v>0</v>
      </c>
      <c r="O189" s="23">
        <f t="shared" si="18"/>
        <v>0</v>
      </c>
      <c r="P189" s="19"/>
      <c r="Q189" s="43">
        <f t="shared" si="19"/>
        <v>0</v>
      </c>
    </row>
    <row r="190" spans="1:17" ht="24.6" x14ac:dyDescent="0.65">
      <c r="A190" s="10">
        <v>186</v>
      </c>
      <c r="B190" s="10"/>
      <c r="C190" s="19" t="s">
        <v>154</v>
      </c>
      <c r="D190" s="71">
        <f>+'11'!I190</f>
        <v>0</v>
      </c>
      <c r="E190" s="90">
        <v>0</v>
      </c>
      <c r="F190" s="46">
        <f t="shared" si="20"/>
        <v>0</v>
      </c>
      <c r="G190" s="101">
        <v>0</v>
      </c>
      <c r="H190" s="99">
        <v>0</v>
      </c>
      <c r="I190" s="46">
        <f t="shared" si="16"/>
        <v>0</v>
      </c>
      <c r="J190" s="91"/>
      <c r="K190" s="20">
        <v>120</v>
      </c>
      <c r="L190" s="72">
        <f t="shared" si="17"/>
        <v>0</v>
      </c>
      <c r="M190" s="17" t="s">
        <v>16</v>
      </c>
      <c r="N190" s="18">
        <v>0</v>
      </c>
      <c r="O190" s="23">
        <f t="shared" si="18"/>
        <v>0</v>
      </c>
      <c r="P190" s="19"/>
      <c r="Q190" s="43">
        <f t="shared" si="19"/>
        <v>0</v>
      </c>
    </row>
    <row r="191" spans="1:17" ht="24.6" x14ac:dyDescent="0.65">
      <c r="A191" s="10">
        <v>187</v>
      </c>
      <c r="B191" s="10"/>
      <c r="C191" s="19" t="s">
        <v>155</v>
      </c>
      <c r="D191" s="71">
        <f>+'11'!I191</f>
        <v>0</v>
      </c>
      <c r="E191" s="90">
        <v>0</v>
      </c>
      <c r="F191" s="46">
        <f t="shared" si="20"/>
        <v>0</v>
      </c>
      <c r="G191" s="101">
        <v>0</v>
      </c>
      <c r="H191" s="99">
        <v>0</v>
      </c>
      <c r="I191" s="46">
        <f t="shared" si="16"/>
        <v>0</v>
      </c>
      <c r="J191" s="91"/>
      <c r="K191" s="20">
        <v>120</v>
      </c>
      <c r="L191" s="72">
        <f t="shared" si="17"/>
        <v>0</v>
      </c>
      <c r="M191" s="17" t="s">
        <v>16</v>
      </c>
      <c r="N191" s="18">
        <v>0</v>
      </c>
      <c r="O191" s="23">
        <f t="shared" si="18"/>
        <v>0</v>
      </c>
      <c r="P191" s="19"/>
      <c r="Q191" s="43">
        <f t="shared" si="19"/>
        <v>0</v>
      </c>
    </row>
    <row r="192" spans="1:17" ht="24.6" x14ac:dyDescent="0.65">
      <c r="A192" s="10">
        <v>188</v>
      </c>
      <c r="B192" s="10"/>
      <c r="C192" s="19" t="s">
        <v>164</v>
      </c>
      <c r="D192" s="71">
        <f>+'11'!I192</f>
        <v>0</v>
      </c>
      <c r="E192" s="90">
        <v>0</v>
      </c>
      <c r="F192" s="46">
        <f t="shared" si="20"/>
        <v>0</v>
      </c>
      <c r="G192" s="101">
        <v>0</v>
      </c>
      <c r="H192" s="99">
        <v>0</v>
      </c>
      <c r="I192" s="46">
        <f t="shared" si="16"/>
        <v>0</v>
      </c>
      <c r="J192" s="91"/>
      <c r="K192" s="20">
        <v>120</v>
      </c>
      <c r="L192" s="72">
        <f t="shared" si="17"/>
        <v>0</v>
      </c>
      <c r="M192" s="17" t="s">
        <v>16</v>
      </c>
      <c r="N192" s="18">
        <v>0</v>
      </c>
      <c r="O192" s="23">
        <f t="shared" si="18"/>
        <v>0</v>
      </c>
      <c r="P192" s="19"/>
      <c r="Q192" s="43">
        <f t="shared" si="19"/>
        <v>0</v>
      </c>
    </row>
    <row r="193" spans="1:30" ht="24.6" x14ac:dyDescent="0.65">
      <c r="A193" s="10">
        <v>189</v>
      </c>
      <c r="B193" s="10"/>
      <c r="C193" s="19" t="s">
        <v>165</v>
      </c>
      <c r="D193" s="71">
        <f>+'11'!I193</f>
        <v>0</v>
      </c>
      <c r="E193" s="90">
        <v>0</v>
      </c>
      <c r="F193" s="46">
        <f t="shared" si="20"/>
        <v>0</v>
      </c>
      <c r="G193" s="101">
        <v>0</v>
      </c>
      <c r="H193" s="99">
        <v>0</v>
      </c>
      <c r="I193" s="46">
        <f t="shared" si="16"/>
        <v>0</v>
      </c>
      <c r="J193" s="91"/>
      <c r="K193" s="20">
        <v>120</v>
      </c>
      <c r="L193" s="72">
        <f t="shared" si="17"/>
        <v>0</v>
      </c>
      <c r="M193" s="17" t="s">
        <v>16</v>
      </c>
      <c r="N193" s="18">
        <v>0</v>
      </c>
      <c r="O193" s="23">
        <f t="shared" si="18"/>
        <v>0</v>
      </c>
      <c r="P193" s="19"/>
      <c r="Q193" s="43">
        <f t="shared" si="19"/>
        <v>0</v>
      </c>
    </row>
    <row r="194" spans="1:30" ht="24.6" x14ac:dyDescent="0.65">
      <c r="A194" s="10">
        <v>190</v>
      </c>
      <c r="B194" s="10" t="s">
        <v>495</v>
      </c>
      <c r="C194" s="19" t="s">
        <v>247</v>
      </c>
      <c r="D194" s="71">
        <f>+'11'!I194</f>
        <v>4</v>
      </c>
      <c r="E194" s="90">
        <v>0</v>
      </c>
      <c r="F194" s="46">
        <f t="shared" si="20"/>
        <v>4</v>
      </c>
      <c r="G194" s="101">
        <v>0</v>
      </c>
      <c r="H194" s="99">
        <v>0</v>
      </c>
      <c r="I194" s="46">
        <f t="shared" si="16"/>
        <v>4</v>
      </c>
      <c r="J194" s="91"/>
      <c r="K194" s="20">
        <v>150</v>
      </c>
      <c r="L194" s="72">
        <f t="shared" si="17"/>
        <v>0</v>
      </c>
      <c r="M194" s="17" t="s">
        <v>16</v>
      </c>
      <c r="N194" s="18">
        <v>0</v>
      </c>
      <c r="O194" s="23">
        <f t="shared" si="18"/>
        <v>0</v>
      </c>
      <c r="P194" s="19"/>
      <c r="Q194" s="43">
        <f t="shared" si="19"/>
        <v>0</v>
      </c>
    </row>
    <row r="195" spans="1:30" ht="24.6" x14ac:dyDescent="0.65">
      <c r="A195" s="10">
        <v>191</v>
      </c>
      <c r="B195" s="10"/>
      <c r="C195" s="19" t="s">
        <v>248</v>
      </c>
      <c r="D195" s="71">
        <f>+'11'!I195</f>
        <v>4</v>
      </c>
      <c r="E195" s="90">
        <v>0</v>
      </c>
      <c r="F195" s="46">
        <f t="shared" si="20"/>
        <v>4</v>
      </c>
      <c r="G195" s="101">
        <v>0</v>
      </c>
      <c r="H195" s="99">
        <v>0</v>
      </c>
      <c r="I195" s="46">
        <f t="shared" si="16"/>
        <v>1</v>
      </c>
      <c r="J195" s="91">
        <v>3</v>
      </c>
      <c r="K195" s="20">
        <v>150</v>
      </c>
      <c r="L195" s="72">
        <f t="shared" si="17"/>
        <v>450</v>
      </c>
      <c r="M195" s="17" t="s">
        <v>16</v>
      </c>
      <c r="N195" s="18">
        <v>0</v>
      </c>
      <c r="O195" s="23">
        <f t="shared" si="18"/>
        <v>450</v>
      </c>
      <c r="P195" s="19"/>
      <c r="Q195" s="43">
        <f t="shared" si="19"/>
        <v>0</v>
      </c>
    </row>
    <row r="196" spans="1:30" ht="24.6" x14ac:dyDescent="0.65">
      <c r="A196" s="10">
        <v>192</v>
      </c>
      <c r="B196" s="10"/>
      <c r="C196" s="19" t="s">
        <v>249</v>
      </c>
      <c r="D196" s="71">
        <f>+'11'!I196</f>
        <v>3</v>
      </c>
      <c r="E196" s="90">
        <v>0</v>
      </c>
      <c r="F196" s="46">
        <f t="shared" si="20"/>
        <v>3</v>
      </c>
      <c r="G196" s="101">
        <v>0</v>
      </c>
      <c r="H196" s="99">
        <v>0</v>
      </c>
      <c r="I196" s="46">
        <f t="shared" si="16"/>
        <v>3</v>
      </c>
      <c r="J196" s="91"/>
      <c r="K196" s="20">
        <v>150</v>
      </c>
      <c r="L196" s="72">
        <f t="shared" si="17"/>
        <v>0</v>
      </c>
      <c r="M196" s="17" t="s">
        <v>16</v>
      </c>
      <c r="N196" s="18">
        <v>0</v>
      </c>
      <c r="O196" s="23">
        <f t="shared" si="18"/>
        <v>0</v>
      </c>
      <c r="P196" s="19"/>
      <c r="Q196" s="43">
        <f t="shared" si="19"/>
        <v>0</v>
      </c>
    </row>
    <row r="197" spans="1:30" ht="24.6" x14ac:dyDescent="0.65">
      <c r="A197" s="10">
        <v>193</v>
      </c>
      <c r="B197" s="10"/>
      <c r="C197" s="19" t="s">
        <v>250</v>
      </c>
      <c r="D197" s="71">
        <f>+'11'!I197</f>
        <v>5</v>
      </c>
      <c r="E197" s="90">
        <v>0</v>
      </c>
      <c r="F197" s="46">
        <f t="shared" si="20"/>
        <v>5</v>
      </c>
      <c r="G197" s="101">
        <v>0</v>
      </c>
      <c r="H197" s="99">
        <v>0</v>
      </c>
      <c r="I197" s="46">
        <f t="shared" si="16"/>
        <v>5</v>
      </c>
      <c r="J197" s="91"/>
      <c r="K197" s="20">
        <v>150</v>
      </c>
      <c r="L197" s="72">
        <f t="shared" si="17"/>
        <v>0</v>
      </c>
      <c r="M197" s="17" t="s">
        <v>16</v>
      </c>
      <c r="N197" s="18">
        <v>0</v>
      </c>
      <c r="O197" s="23">
        <f t="shared" si="18"/>
        <v>0</v>
      </c>
      <c r="P197" s="19"/>
      <c r="Q197" s="43">
        <f t="shared" si="19"/>
        <v>0</v>
      </c>
    </row>
    <row r="198" spans="1:30" ht="24.6" x14ac:dyDescent="0.65">
      <c r="A198" s="10">
        <v>194</v>
      </c>
      <c r="B198" s="10"/>
      <c r="C198" s="19" t="s">
        <v>166</v>
      </c>
      <c r="D198" s="71">
        <f>+'11'!I198</f>
        <v>0</v>
      </c>
      <c r="E198" s="90">
        <v>0</v>
      </c>
      <c r="F198" s="46">
        <f t="shared" si="20"/>
        <v>0</v>
      </c>
      <c r="G198" s="101">
        <v>0</v>
      </c>
      <c r="H198" s="99">
        <v>0</v>
      </c>
      <c r="I198" s="46">
        <f t="shared" si="16"/>
        <v>0</v>
      </c>
      <c r="J198" s="91"/>
      <c r="K198" s="20">
        <v>185</v>
      </c>
      <c r="L198" s="72">
        <f t="shared" si="17"/>
        <v>0</v>
      </c>
      <c r="M198" s="17" t="s">
        <v>16</v>
      </c>
      <c r="N198" s="18">
        <v>0</v>
      </c>
      <c r="O198" s="23">
        <f t="shared" si="18"/>
        <v>0</v>
      </c>
      <c r="P198" s="19"/>
      <c r="Q198" s="43">
        <f t="shared" si="19"/>
        <v>0</v>
      </c>
    </row>
    <row r="199" spans="1:30" ht="24.6" x14ac:dyDescent="0.65">
      <c r="A199" s="10">
        <v>195</v>
      </c>
      <c r="B199" s="10"/>
      <c r="C199" s="19" t="s">
        <v>167</v>
      </c>
      <c r="D199" s="71">
        <f>+'11'!I199</f>
        <v>0</v>
      </c>
      <c r="E199" s="90">
        <v>0</v>
      </c>
      <c r="F199" s="46">
        <f t="shared" si="20"/>
        <v>0</v>
      </c>
      <c r="G199" s="101">
        <v>0</v>
      </c>
      <c r="H199" s="99">
        <v>0</v>
      </c>
      <c r="I199" s="46">
        <f t="shared" si="16"/>
        <v>0</v>
      </c>
      <c r="J199" s="91"/>
      <c r="K199" s="20">
        <v>185</v>
      </c>
      <c r="L199" s="72">
        <f t="shared" si="17"/>
        <v>0</v>
      </c>
      <c r="M199" s="17" t="s">
        <v>16</v>
      </c>
      <c r="N199" s="18">
        <v>0</v>
      </c>
      <c r="O199" s="23">
        <f t="shared" si="18"/>
        <v>0</v>
      </c>
      <c r="P199" s="19"/>
      <c r="Q199" s="43">
        <f t="shared" si="19"/>
        <v>0</v>
      </c>
    </row>
    <row r="200" spans="1:30" ht="24.6" x14ac:dyDescent="0.65">
      <c r="A200" s="10">
        <v>196</v>
      </c>
      <c r="B200" s="10"/>
      <c r="C200" s="19" t="s">
        <v>168</v>
      </c>
      <c r="D200" s="71">
        <f>+'11'!I200</f>
        <v>0</v>
      </c>
      <c r="E200" s="90">
        <v>0</v>
      </c>
      <c r="F200" s="46">
        <f t="shared" si="20"/>
        <v>0</v>
      </c>
      <c r="G200" s="101">
        <v>0</v>
      </c>
      <c r="H200" s="99">
        <v>0</v>
      </c>
      <c r="I200" s="46">
        <f t="shared" si="16"/>
        <v>0</v>
      </c>
      <c r="J200" s="91"/>
      <c r="K200" s="20">
        <v>185</v>
      </c>
      <c r="L200" s="72">
        <f t="shared" si="17"/>
        <v>0</v>
      </c>
      <c r="M200" s="17" t="s">
        <v>16</v>
      </c>
      <c r="N200" s="18">
        <v>0</v>
      </c>
      <c r="O200" s="23">
        <f t="shared" si="18"/>
        <v>0</v>
      </c>
      <c r="P200" s="19"/>
      <c r="Q200" s="43">
        <f t="shared" si="19"/>
        <v>0</v>
      </c>
    </row>
    <row r="201" spans="1:30" ht="24.6" x14ac:dyDescent="0.65">
      <c r="A201" s="10">
        <v>197</v>
      </c>
      <c r="B201" s="10"/>
      <c r="C201" s="19" t="s">
        <v>169</v>
      </c>
      <c r="D201" s="71">
        <f>+'11'!I201</f>
        <v>0</v>
      </c>
      <c r="E201" s="90">
        <v>0</v>
      </c>
      <c r="F201" s="46">
        <f t="shared" si="20"/>
        <v>0</v>
      </c>
      <c r="G201" s="101">
        <v>0</v>
      </c>
      <c r="H201" s="99">
        <v>0</v>
      </c>
      <c r="I201" s="46">
        <f t="shared" ref="I201:I263" si="21">+F201-G201-J201-H201</f>
        <v>0</v>
      </c>
      <c r="J201" s="91"/>
      <c r="K201" s="20">
        <v>185</v>
      </c>
      <c r="L201" s="72">
        <f t="shared" si="17"/>
        <v>0</v>
      </c>
      <c r="M201" s="17" t="s">
        <v>16</v>
      </c>
      <c r="N201" s="18">
        <v>0</v>
      </c>
      <c r="O201" s="23">
        <f t="shared" si="18"/>
        <v>0</v>
      </c>
      <c r="P201" s="19"/>
      <c r="Q201" s="43">
        <f t="shared" si="19"/>
        <v>0</v>
      </c>
      <c r="AD201" s="29"/>
    </row>
    <row r="202" spans="1:30" ht="24.6" x14ac:dyDescent="0.65">
      <c r="A202" s="10">
        <v>198</v>
      </c>
      <c r="B202" s="10"/>
      <c r="C202" s="19" t="s">
        <v>168</v>
      </c>
      <c r="D202" s="71">
        <f>+'11'!I202</f>
        <v>0</v>
      </c>
      <c r="E202" s="90">
        <v>0</v>
      </c>
      <c r="F202" s="46">
        <f t="shared" si="20"/>
        <v>0</v>
      </c>
      <c r="G202" s="101">
        <v>0</v>
      </c>
      <c r="H202" s="99">
        <v>0</v>
      </c>
      <c r="I202" s="46">
        <f t="shared" si="21"/>
        <v>0</v>
      </c>
      <c r="J202" s="91"/>
      <c r="K202" s="20">
        <v>185</v>
      </c>
      <c r="L202" s="72">
        <f t="shared" ref="L202:L263" si="22">+K202*J202</f>
        <v>0</v>
      </c>
      <c r="M202" s="17" t="s">
        <v>16</v>
      </c>
      <c r="N202" s="18">
        <v>0</v>
      </c>
      <c r="O202" s="23">
        <f t="shared" ref="O202:O263" si="23">SUM(L202-N202)</f>
        <v>0</v>
      </c>
      <c r="P202" s="19"/>
      <c r="Q202" s="43">
        <f t="shared" ref="Q202:Q263" si="24">+L202*P202</f>
        <v>0</v>
      </c>
      <c r="AD202" s="29"/>
    </row>
    <row r="203" spans="1:30" ht="24.6" x14ac:dyDescent="0.65">
      <c r="A203" s="10">
        <v>199</v>
      </c>
      <c r="B203" s="10"/>
      <c r="C203" s="19" t="s">
        <v>169</v>
      </c>
      <c r="D203" s="71">
        <f>+'11'!I203</f>
        <v>0</v>
      </c>
      <c r="E203" s="90">
        <v>0</v>
      </c>
      <c r="F203" s="46">
        <f t="shared" si="20"/>
        <v>0</v>
      </c>
      <c r="G203" s="101">
        <v>0</v>
      </c>
      <c r="H203" s="99">
        <v>0</v>
      </c>
      <c r="I203" s="46">
        <f t="shared" si="21"/>
        <v>0</v>
      </c>
      <c r="J203" s="91"/>
      <c r="K203" s="20">
        <v>185</v>
      </c>
      <c r="L203" s="72">
        <f t="shared" si="22"/>
        <v>0</v>
      </c>
      <c r="M203" s="17" t="s">
        <v>16</v>
      </c>
      <c r="N203" s="18">
        <v>0</v>
      </c>
      <c r="O203" s="23">
        <f t="shared" si="23"/>
        <v>0</v>
      </c>
      <c r="P203" s="19"/>
      <c r="Q203" s="43">
        <f t="shared" si="24"/>
        <v>0</v>
      </c>
    </row>
    <row r="204" spans="1:30" ht="24.6" x14ac:dyDescent="0.65">
      <c r="A204" s="10">
        <v>200</v>
      </c>
      <c r="B204" s="10"/>
      <c r="C204" s="19" t="s">
        <v>170</v>
      </c>
      <c r="D204" s="71">
        <f>+'11'!I204</f>
        <v>0</v>
      </c>
      <c r="E204" s="90">
        <v>0</v>
      </c>
      <c r="F204" s="46">
        <f t="shared" si="20"/>
        <v>0</v>
      </c>
      <c r="G204" s="101">
        <v>0</v>
      </c>
      <c r="H204" s="99">
        <v>0</v>
      </c>
      <c r="I204" s="46">
        <f t="shared" si="21"/>
        <v>0</v>
      </c>
      <c r="J204" s="91"/>
      <c r="K204" s="20">
        <v>135</v>
      </c>
      <c r="L204" s="72">
        <f t="shared" si="22"/>
        <v>0</v>
      </c>
      <c r="M204" s="17" t="s">
        <v>16</v>
      </c>
      <c r="N204" s="18">
        <v>0</v>
      </c>
      <c r="O204" s="23">
        <f t="shared" si="23"/>
        <v>0</v>
      </c>
      <c r="P204" s="19"/>
      <c r="Q204" s="43">
        <f t="shared" si="24"/>
        <v>0</v>
      </c>
    </row>
    <row r="205" spans="1:30" ht="24.6" x14ac:dyDescent="0.65">
      <c r="A205" s="10">
        <v>201</v>
      </c>
      <c r="B205" s="10"/>
      <c r="C205" s="19" t="s">
        <v>115</v>
      </c>
      <c r="D205" s="71">
        <f>+'11'!I205</f>
        <v>0</v>
      </c>
      <c r="E205" s="90">
        <v>0</v>
      </c>
      <c r="F205" s="46">
        <f t="shared" si="20"/>
        <v>0</v>
      </c>
      <c r="G205" s="101">
        <v>0</v>
      </c>
      <c r="H205" s="99">
        <v>0</v>
      </c>
      <c r="I205" s="46">
        <f t="shared" si="21"/>
        <v>0</v>
      </c>
      <c r="J205" s="91"/>
      <c r="K205" s="20">
        <v>100</v>
      </c>
      <c r="L205" s="72">
        <f t="shared" si="22"/>
        <v>0</v>
      </c>
      <c r="M205" s="17" t="s">
        <v>16</v>
      </c>
      <c r="N205" s="18">
        <v>0</v>
      </c>
      <c r="O205" s="23">
        <f t="shared" si="23"/>
        <v>0</v>
      </c>
      <c r="P205" s="19"/>
      <c r="Q205" s="43">
        <f t="shared" si="24"/>
        <v>0</v>
      </c>
    </row>
    <row r="206" spans="1:30" ht="24.6" x14ac:dyDescent="0.65">
      <c r="A206" s="10">
        <v>202</v>
      </c>
      <c r="B206" s="10" t="s">
        <v>551</v>
      </c>
      <c r="C206" s="19" t="s">
        <v>171</v>
      </c>
      <c r="D206" s="71">
        <f>+'11'!I206</f>
        <v>0</v>
      </c>
      <c r="E206" s="90">
        <v>0</v>
      </c>
      <c r="F206" s="46">
        <f t="shared" si="20"/>
        <v>0</v>
      </c>
      <c r="G206" s="101">
        <v>0</v>
      </c>
      <c r="H206" s="99">
        <v>0</v>
      </c>
      <c r="I206" s="46">
        <f t="shared" si="21"/>
        <v>0</v>
      </c>
      <c r="J206" s="91"/>
      <c r="K206" s="20">
        <v>90</v>
      </c>
      <c r="L206" s="72">
        <f t="shared" si="22"/>
        <v>0</v>
      </c>
      <c r="M206" s="17" t="s">
        <v>16</v>
      </c>
      <c r="N206" s="18">
        <v>0</v>
      </c>
      <c r="O206" s="23">
        <f t="shared" si="23"/>
        <v>0</v>
      </c>
      <c r="P206" s="19"/>
      <c r="Q206" s="43">
        <f t="shared" si="24"/>
        <v>0</v>
      </c>
    </row>
    <row r="207" spans="1:30" ht="24.6" x14ac:dyDescent="0.65">
      <c r="A207" s="10">
        <v>203</v>
      </c>
      <c r="B207" s="10" t="s">
        <v>548</v>
      </c>
      <c r="C207" s="19" t="s">
        <v>172</v>
      </c>
      <c r="D207" s="71">
        <f>+'11'!I207</f>
        <v>0</v>
      </c>
      <c r="E207" s="90">
        <v>0</v>
      </c>
      <c r="F207" s="46">
        <f t="shared" si="20"/>
        <v>0</v>
      </c>
      <c r="G207" s="101">
        <v>0</v>
      </c>
      <c r="H207" s="99">
        <v>0</v>
      </c>
      <c r="I207" s="46">
        <f t="shared" si="21"/>
        <v>0</v>
      </c>
      <c r="J207" s="91"/>
      <c r="K207" s="20">
        <v>90</v>
      </c>
      <c r="L207" s="72">
        <f t="shared" si="22"/>
        <v>0</v>
      </c>
      <c r="M207" s="17" t="s">
        <v>16</v>
      </c>
      <c r="N207" s="18">
        <v>0</v>
      </c>
      <c r="O207" s="23">
        <f t="shared" si="23"/>
        <v>0</v>
      </c>
      <c r="P207" s="19"/>
      <c r="Q207" s="43">
        <f t="shared" si="24"/>
        <v>0</v>
      </c>
    </row>
    <row r="208" spans="1:30" ht="24.6" x14ac:dyDescent="0.65">
      <c r="A208" s="10">
        <v>204</v>
      </c>
      <c r="B208" s="10" t="s">
        <v>549</v>
      </c>
      <c r="C208" s="19" t="s">
        <v>173</v>
      </c>
      <c r="D208" s="71">
        <f>+'11'!I208</f>
        <v>0</v>
      </c>
      <c r="E208" s="90">
        <v>0</v>
      </c>
      <c r="F208" s="46">
        <f t="shared" si="20"/>
        <v>0</v>
      </c>
      <c r="G208" s="101">
        <v>0</v>
      </c>
      <c r="H208" s="99">
        <v>0</v>
      </c>
      <c r="I208" s="46">
        <f t="shared" si="21"/>
        <v>0</v>
      </c>
      <c r="J208" s="91"/>
      <c r="K208" s="20">
        <v>90</v>
      </c>
      <c r="L208" s="72">
        <f t="shared" si="22"/>
        <v>0</v>
      </c>
      <c r="M208" s="17" t="s">
        <v>16</v>
      </c>
      <c r="N208" s="18">
        <v>0</v>
      </c>
      <c r="O208" s="23">
        <f t="shared" si="23"/>
        <v>0</v>
      </c>
      <c r="P208" s="19"/>
      <c r="Q208" s="43">
        <f t="shared" si="24"/>
        <v>0</v>
      </c>
    </row>
    <row r="209" spans="1:17" ht="24.6" x14ac:dyDescent="0.65">
      <c r="A209" s="10">
        <v>205</v>
      </c>
      <c r="B209" s="10" t="s">
        <v>550</v>
      </c>
      <c r="C209" s="19" t="s">
        <v>174</v>
      </c>
      <c r="D209" s="71">
        <f>+'11'!I209</f>
        <v>0</v>
      </c>
      <c r="E209" s="90">
        <v>0</v>
      </c>
      <c r="F209" s="46">
        <f t="shared" si="20"/>
        <v>0</v>
      </c>
      <c r="G209" s="101">
        <v>0</v>
      </c>
      <c r="H209" s="99">
        <v>0</v>
      </c>
      <c r="I209" s="46">
        <f t="shared" si="21"/>
        <v>0</v>
      </c>
      <c r="J209" s="91"/>
      <c r="K209" s="20">
        <v>90</v>
      </c>
      <c r="L209" s="72">
        <f t="shared" si="22"/>
        <v>0</v>
      </c>
      <c r="M209" s="17" t="s">
        <v>16</v>
      </c>
      <c r="N209" s="18">
        <v>0</v>
      </c>
      <c r="O209" s="23">
        <f t="shared" si="23"/>
        <v>0</v>
      </c>
      <c r="P209" s="19"/>
      <c r="Q209" s="43">
        <f t="shared" si="24"/>
        <v>0</v>
      </c>
    </row>
    <row r="210" spans="1:17" ht="24.6" x14ac:dyDescent="0.65">
      <c r="A210" s="10">
        <v>206</v>
      </c>
      <c r="B210" s="10"/>
      <c r="C210" s="19" t="s">
        <v>368</v>
      </c>
      <c r="D210" s="71">
        <f>+'11'!I210</f>
        <v>0</v>
      </c>
      <c r="E210" s="90">
        <v>0</v>
      </c>
      <c r="F210" s="46">
        <f t="shared" si="20"/>
        <v>0</v>
      </c>
      <c r="G210" s="101">
        <v>0</v>
      </c>
      <c r="H210" s="99">
        <v>0</v>
      </c>
      <c r="I210" s="46">
        <f t="shared" si="21"/>
        <v>0</v>
      </c>
      <c r="J210" s="91"/>
      <c r="K210" s="20">
        <v>50</v>
      </c>
      <c r="L210" s="72">
        <f t="shared" si="22"/>
        <v>0</v>
      </c>
      <c r="M210" s="17" t="s">
        <v>16</v>
      </c>
      <c r="N210" s="18">
        <v>0</v>
      </c>
      <c r="O210" s="23">
        <f t="shared" si="23"/>
        <v>0</v>
      </c>
      <c r="P210" s="19"/>
      <c r="Q210" s="43">
        <f t="shared" si="24"/>
        <v>0</v>
      </c>
    </row>
    <row r="211" spans="1:17" ht="24.6" x14ac:dyDescent="0.65">
      <c r="A211" s="10">
        <v>207</v>
      </c>
      <c r="B211" s="10"/>
      <c r="C211" s="19" t="s">
        <v>179</v>
      </c>
      <c r="D211" s="71">
        <f>+'11'!I211</f>
        <v>0</v>
      </c>
      <c r="E211" s="90">
        <v>0</v>
      </c>
      <c r="F211" s="46">
        <f t="shared" si="20"/>
        <v>0</v>
      </c>
      <c r="G211" s="101">
        <v>0</v>
      </c>
      <c r="H211" s="99">
        <v>0</v>
      </c>
      <c r="I211" s="46">
        <f t="shared" si="21"/>
        <v>0</v>
      </c>
      <c r="J211" s="91"/>
      <c r="K211" s="20">
        <v>50</v>
      </c>
      <c r="L211" s="72">
        <f t="shared" si="22"/>
        <v>0</v>
      </c>
      <c r="M211" s="17" t="s">
        <v>16</v>
      </c>
      <c r="N211" s="18">
        <v>0</v>
      </c>
      <c r="O211" s="23">
        <f t="shared" si="23"/>
        <v>0</v>
      </c>
      <c r="P211" s="19"/>
      <c r="Q211" s="43">
        <f t="shared" si="24"/>
        <v>0</v>
      </c>
    </row>
    <row r="212" spans="1:17" ht="24.6" x14ac:dyDescent="0.65">
      <c r="A212" s="10">
        <v>208</v>
      </c>
      <c r="B212" s="10"/>
      <c r="C212" s="19" t="s">
        <v>180</v>
      </c>
      <c r="D212" s="71">
        <f>+'11'!I212</f>
        <v>11</v>
      </c>
      <c r="E212" s="90">
        <v>0</v>
      </c>
      <c r="F212" s="46">
        <f t="shared" ref="F212:F271" si="25">D212+E212</f>
        <v>11</v>
      </c>
      <c r="G212" s="101">
        <v>0</v>
      </c>
      <c r="H212" s="99">
        <v>0</v>
      </c>
      <c r="I212" s="46">
        <f t="shared" si="21"/>
        <v>11</v>
      </c>
      <c r="J212" s="91"/>
      <c r="K212" s="20">
        <v>55</v>
      </c>
      <c r="L212" s="72">
        <f t="shared" si="22"/>
        <v>0</v>
      </c>
      <c r="M212" s="17" t="s">
        <v>16</v>
      </c>
      <c r="N212" s="18">
        <v>0</v>
      </c>
      <c r="O212" s="23">
        <f t="shared" si="23"/>
        <v>0</v>
      </c>
      <c r="P212" s="19"/>
      <c r="Q212" s="43">
        <f t="shared" si="24"/>
        <v>0</v>
      </c>
    </row>
    <row r="213" spans="1:17" ht="24.6" x14ac:dyDescent="0.65">
      <c r="A213" s="10">
        <v>209</v>
      </c>
      <c r="B213" s="10"/>
      <c r="C213" s="19" t="s">
        <v>181</v>
      </c>
      <c r="D213" s="71">
        <f>+'11'!I213</f>
        <v>7</v>
      </c>
      <c r="E213" s="90">
        <v>0</v>
      </c>
      <c r="F213" s="46">
        <f t="shared" si="25"/>
        <v>7</v>
      </c>
      <c r="G213" s="101">
        <v>0</v>
      </c>
      <c r="H213" s="99">
        <v>0</v>
      </c>
      <c r="I213" s="46">
        <f t="shared" si="21"/>
        <v>7</v>
      </c>
      <c r="J213" s="91"/>
      <c r="K213" s="20">
        <v>85</v>
      </c>
      <c r="L213" s="72">
        <f t="shared" si="22"/>
        <v>0</v>
      </c>
      <c r="M213" s="17" t="s">
        <v>16</v>
      </c>
      <c r="N213" s="18">
        <v>0</v>
      </c>
      <c r="O213" s="23">
        <f t="shared" si="23"/>
        <v>0</v>
      </c>
      <c r="P213" s="19"/>
      <c r="Q213" s="43">
        <f t="shared" si="24"/>
        <v>0</v>
      </c>
    </row>
    <row r="214" spans="1:17" ht="24.6" x14ac:dyDescent="0.65">
      <c r="A214" s="10">
        <v>210</v>
      </c>
      <c r="B214" s="10"/>
      <c r="C214" s="19" t="s">
        <v>299</v>
      </c>
      <c r="D214" s="71">
        <f>+'11'!I214</f>
        <v>0</v>
      </c>
      <c r="E214" s="90">
        <v>0</v>
      </c>
      <c r="F214" s="46">
        <f t="shared" si="25"/>
        <v>0</v>
      </c>
      <c r="G214" s="101">
        <v>0</v>
      </c>
      <c r="H214" s="99">
        <v>0</v>
      </c>
      <c r="I214" s="46">
        <f t="shared" si="21"/>
        <v>0</v>
      </c>
      <c r="J214" s="91"/>
      <c r="K214" s="20">
        <v>55</v>
      </c>
      <c r="L214" s="72">
        <f t="shared" si="22"/>
        <v>0</v>
      </c>
      <c r="M214" s="17" t="s">
        <v>16</v>
      </c>
      <c r="N214" s="18">
        <v>0</v>
      </c>
      <c r="O214" s="23">
        <f t="shared" si="23"/>
        <v>0</v>
      </c>
      <c r="P214" s="19"/>
      <c r="Q214" s="43">
        <f t="shared" si="24"/>
        <v>0</v>
      </c>
    </row>
    <row r="215" spans="1:17" ht="24.6" x14ac:dyDescent="0.65">
      <c r="A215" s="10">
        <v>211</v>
      </c>
      <c r="B215" s="10"/>
      <c r="C215" s="19" t="s">
        <v>300</v>
      </c>
      <c r="D215" s="71">
        <f>+'11'!I215</f>
        <v>0</v>
      </c>
      <c r="E215" s="90">
        <v>0</v>
      </c>
      <c r="F215" s="46">
        <f t="shared" si="25"/>
        <v>0</v>
      </c>
      <c r="G215" s="101">
        <v>0</v>
      </c>
      <c r="H215" s="99">
        <v>0</v>
      </c>
      <c r="I215" s="46">
        <f t="shared" si="21"/>
        <v>0</v>
      </c>
      <c r="J215" s="91"/>
      <c r="K215" s="20">
        <v>55</v>
      </c>
      <c r="L215" s="72">
        <f t="shared" si="22"/>
        <v>0</v>
      </c>
      <c r="M215" s="17" t="s">
        <v>16</v>
      </c>
      <c r="N215" s="18">
        <v>0</v>
      </c>
      <c r="O215" s="23">
        <f t="shared" si="23"/>
        <v>0</v>
      </c>
      <c r="P215" s="19"/>
      <c r="Q215" s="43">
        <f t="shared" si="24"/>
        <v>0</v>
      </c>
    </row>
    <row r="216" spans="1:17" ht="24.6" x14ac:dyDescent="0.65">
      <c r="A216" s="10">
        <v>212</v>
      </c>
      <c r="B216" s="10"/>
      <c r="C216" s="19" t="s">
        <v>301</v>
      </c>
      <c r="D216" s="71">
        <f>+'11'!I216</f>
        <v>0</v>
      </c>
      <c r="E216" s="90">
        <v>0</v>
      </c>
      <c r="F216" s="46">
        <f t="shared" si="25"/>
        <v>0</v>
      </c>
      <c r="G216" s="101">
        <v>0</v>
      </c>
      <c r="H216" s="99">
        <v>0</v>
      </c>
      <c r="I216" s="46">
        <f t="shared" si="21"/>
        <v>0</v>
      </c>
      <c r="J216" s="91"/>
      <c r="K216" s="20">
        <v>55</v>
      </c>
      <c r="L216" s="72">
        <f t="shared" si="22"/>
        <v>0</v>
      </c>
      <c r="M216" s="17" t="s">
        <v>16</v>
      </c>
      <c r="N216" s="18">
        <v>0</v>
      </c>
      <c r="O216" s="23">
        <f t="shared" si="23"/>
        <v>0</v>
      </c>
      <c r="P216" s="19"/>
      <c r="Q216" s="43">
        <f t="shared" si="24"/>
        <v>0</v>
      </c>
    </row>
    <row r="217" spans="1:17" ht="24.6" x14ac:dyDescent="0.65">
      <c r="A217" s="10">
        <v>213</v>
      </c>
      <c r="B217" s="10"/>
      <c r="C217" s="19" t="s">
        <v>302</v>
      </c>
      <c r="D217" s="71">
        <f>+'11'!I217</f>
        <v>0</v>
      </c>
      <c r="E217" s="90">
        <v>0</v>
      </c>
      <c r="F217" s="46">
        <f t="shared" si="25"/>
        <v>0</v>
      </c>
      <c r="G217" s="101">
        <v>0</v>
      </c>
      <c r="H217" s="99">
        <v>0</v>
      </c>
      <c r="I217" s="46">
        <f t="shared" si="21"/>
        <v>0</v>
      </c>
      <c r="J217" s="91"/>
      <c r="K217" s="20">
        <v>55</v>
      </c>
      <c r="L217" s="72">
        <f t="shared" si="22"/>
        <v>0</v>
      </c>
      <c r="M217" s="17" t="s">
        <v>16</v>
      </c>
      <c r="N217" s="18">
        <v>0</v>
      </c>
      <c r="O217" s="23">
        <f t="shared" si="23"/>
        <v>0</v>
      </c>
      <c r="P217" s="19"/>
      <c r="Q217" s="43">
        <f t="shared" si="24"/>
        <v>0</v>
      </c>
    </row>
    <row r="218" spans="1:17" ht="24.6" x14ac:dyDescent="0.65">
      <c r="A218" s="10">
        <v>214</v>
      </c>
      <c r="B218" s="10"/>
      <c r="C218" s="19" t="s">
        <v>373</v>
      </c>
      <c r="D218" s="71">
        <f>+'11'!I218</f>
        <v>0</v>
      </c>
      <c r="E218" s="90">
        <v>0</v>
      </c>
      <c r="F218" s="46">
        <f t="shared" si="25"/>
        <v>0</v>
      </c>
      <c r="G218" s="101">
        <v>0</v>
      </c>
      <c r="H218" s="99">
        <v>0</v>
      </c>
      <c r="I218" s="46">
        <f t="shared" si="21"/>
        <v>0</v>
      </c>
      <c r="J218" s="91"/>
      <c r="K218" s="20">
        <v>40</v>
      </c>
      <c r="L218" s="72">
        <f t="shared" si="22"/>
        <v>0</v>
      </c>
      <c r="M218" s="17" t="s">
        <v>16</v>
      </c>
      <c r="N218" s="18">
        <v>0</v>
      </c>
      <c r="O218" s="23">
        <f t="shared" si="23"/>
        <v>0</v>
      </c>
      <c r="P218" s="19"/>
      <c r="Q218" s="43">
        <f t="shared" si="24"/>
        <v>0</v>
      </c>
    </row>
    <row r="219" spans="1:17" ht="24.6" x14ac:dyDescent="0.65">
      <c r="A219" s="10">
        <v>215</v>
      </c>
      <c r="B219" s="10"/>
      <c r="C219" s="19" t="s">
        <v>184</v>
      </c>
      <c r="D219" s="71">
        <f>+'11'!I219</f>
        <v>0</v>
      </c>
      <c r="E219" s="90">
        <v>0</v>
      </c>
      <c r="F219" s="46">
        <f t="shared" si="25"/>
        <v>0</v>
      </c>
      <c r="G219" s="101">
        <v>0</v>
      </c>
      <c r="H219" s="99">
        <v>0</v>
      </c>
      <c r="I219" s="46">
        <f t="shared" si="21"/>
        <v>0</v>
      </c>
      <c r="J219" s="91"/>
      <c r="K219" s="20">
        <v>120</v>
      </c>
      <c r="L219" s="72">
        <f t="shared" si="22"/>
        <v>0</v>
      </c>
      <c r="M219" s="17" t="s">
        <v>16</v>
      </c>
      <c r="N219" s="18">
        <v>0</v>
      </c>
      <c r="O219" s="23">
        <f t="shared" si="23"/>
        <v>0</v>
      </c>
      <c r="P219" s="19"/>
      <c r="Q219" s="43">
        <f t="shared" si="24"/>
        <v>0</v>
      </c>
    </row>
    <row r="220" spans="1:17" ht="24.6" x14ac:dyDescent="0.65">
      <c r="A220" s="10">
        <v>216</v>
      </c>
      <c r="B220" s="10"/>
      <c r="C220" s="19" t="s">
        <v>185</v>
      </c>
      <c r="D220" s="71">
        <f>+'11'!I220</f>
        <v>0</v>
      </c>
      <c r="E220" s="90">
        <v>0</v>
      </c>
      <c r="F220" s="46">
        <f t="shared" si="25"/>
        <v>0</v>
      </c>
      <c r="G220" s="101">
        <v>0</v>
      </c>
      <c r="H220" s="99">
        <v>0</v>
      </c>
      <c r="I220" s="46">
        <f t="shared" si="21"/>
        <v>0</v>
      </c>
      <c r="J220" s="91"/>
      <c r="K220" s="20">
        <v>120</v>
      </c>
      <c r="L220" s="72">
        <f t="shared" si="22"/>
        <v>0</v>
      </c>
      <c r="M220" s="17" t="s">
        <v>16</v>
      </c>
      <c r="N220" s="18">
        <v>0</v>
      </c>
      <c r="O220" s="23">
        <f t="shared" si="23"/>
        <v>0</v>
      </c>
      <c r="P220" s="19"/>
      <c r="Q220" s="43">
        <f t="shared" si="24"/>
        <v>0</v>
      </c>
    </row>
    <row r="221" spans="1:17" ht="24.6" x14ac:dyDescent="0.65">
      <c r="A221" s="10">
        <v>217</v>
      </c>
      <c r="B221" s="10"/>
      <c r="C221" s="19" t="s">
        <v>187</v>
      </c>
      <c r="D221" s="71">
        <f>+'11'!I221</f>
        <v>0</v>
      </c>
      <c r="E221" s="90">
        <v>0</v>
      </c>
      <c r="F221" s="46">
        <f t="shared" si="25"/>
        <v>0</v>
      </c>
      <c r="G221" s="101">
        <v>0</v>
      </c>
      <c r="H221" s="99">
        <v>0</v>
      </c>
      <c r="I221" s="46">
        <f t="shared" si="21"/>
        <v>0</v>
      </c>
      <c r="J221" s="91"/>
      <c r="K221" s="20">
        <v>50</v>
      </c>
      <c r="L221" s="72">
        <f t="shared" si="22"/>
        <v>0</v>
      </c>
      <c r="M221" s="17" t="s">
        <v>16</v>
      </c>
      <c r="N221" s="18">
        <v>0</v>
      </c>
      <c r="O221" s="23">
        <f t="shared" si="23"/>
        <v>0</v>
      </c>
      <c r="P221" s="19"/>
      <c r="Q221" s="43">
        <f t="shared" si="24"/>
        <v>0</v>
      </c>
    </row>
    <row r="222" spans="1:17" ht="24.6" x14ac:dyDescent="0.65">
      <c r="A222" s="10">
        <v>218</v>
      </c>
      <c r="B222" s="10" t="s">
        <v>527</v>
      </c>
      <c r="C222" s="19" t="s">
        <v>188</v>
      </c>
      <c r="D222" s="71">
        <f>+'11'!I222</f>
        <v>0</v>
      </c>
      <c r="E222" s="90">
        <v>0</v>
      </c>
      <c r="F222" s="46">
        <f t="shared" si="25"/>
        <v>0</v>
      </c>
      <c r="G222" s="101">
        <v>0</v>
      </c>
      <c r="H222" s="99">
        <v>0</v>
      </c>
      <c r="I222" s="46">
        <f t="shared" si="21"/>
        <v>0</v>
      </c>
      <c r="J222" s="91"/>
      <c r="K222" s="20">
        <v>50</v>
      </c>
      <c r="L222" s="72">
        <f t="shared" si="22"/>
        <v>0</v>
      </c>
      <c r="M222" s="17" t="s">
        <v>16</v>
      </c>
      <c r="N222" s="18">
        <v>0</v>
      </c>
      <c r="O222" s="23">
        <f t="shared" si="23"/>
        <v>0</v>
      </c>
      <c r="P222" s="19"/>
      <c r="Q222" s="43">
        <f t="shared" si="24"/>
        <v>0</v>
      </c>
    </row>
    <row r="223" spans="1:17" ht="24.6" x14ac:dyDescent="0.65">
      <c r="A223" s="10">
        <v>219</v>
      </c>
      <c r="B223" s="10" t="s">
        <v>524</v>
      </c>
      <c r="C223" s="19" t="s">
        <v>303</v>
      </c>
      <c r="D223" s="71">
        <f>+'11'!I223</f>
        <v>0</v>
      </c>
      <c r="E223" s="90">
        <v>0</v>
      </c>
      <c r="F223" s="46">
        <f t="shared" si="25"/>
        <v>0</v>
      </c>
      <c r="G223" s="101">
        <v>0</v>
      </c>
      <c r="H223" s="99">
        <v>0</v>
      </c>
      <c r="I223" s="46">
        <f t="shared" si="21"/>
        <v>0</v>
      </c>
      <c r="J223" s="91"/>
      <c r="K223" s="20">
        <v>120</v>
      </c>
      <c r="L223" s="72">
        <f t="shared" si="22"/>
        <v>0</v>
      </c>
      <c r="M223" s="17" t="s">
        <v>16</v>
      </c>
      <c r="N223" s="18">
        <v>0</v>
      </c>
      <c r="O223" s="23">
        <f t="shared" si="23"/>
        <v>0</v>
      </c>
      <c r="P223" s="19"/>
      <c r="Q223" s="43">
        <f t="shared" si="24"/>
        <v>0</v>
      </c>
    </row>
    <row r="224" spans="1:17" ht="24.6" x14ac:dyDescent="0.65">
      <c r="A224" s="10">
        <v>220</v>
      </c>
      <c r="B224" s="10"/>
      <c r="C224" s="19" t="s">
        <v>304</v>
      </c>
      <c r="D224" s="71">
        <f>+'11'!I224</f>
        <v>0</v>
      </c>
      <c r="E224" s="90">
        <v>0</v>
      </c>
      <c r="F224" s="46">
        <f t="shared" si="25"/>
        <v>0</v>
      </c>
      <c r="G224" s="101">
        <v>0</v>
      </c>
      <c r="H224" s="99">
        <v>0</v>
      </c>
      <c r="I224" s="46">
        <f t="shared" si="21"/>
        <v>0</v>
      </c>
      <c r="J224" s="91"/>
      <c r="K224" s="20">
        <v>25</v>
      </c>
      <c r="L224" s="72">
        <f t="shared" si="22"/>
        <v>0</v>
      </c>
      <c r="M224" s="17" t="s">
        <v>16</v>
      </c>
      <c r="N224" s="18">
        <v>0</v>
      </c>
      <c r="O224" s="23">
        <f t="shared" si="23"/>
        <v>0</v>
      </c>
      <c r="P224" s="19"/>
      <c r="Q224" s="43">
        <f t="shared" si="24"/>
        <v>0</v>
      </c>
    </row>
    <row r="225" spans="1:17" ht="24.6" x14ac:dyDescent="0.65">
      <c r="A225" s="10">
        <v>221</v>
      </c>
      <c r="B225" s="10"/>
      <c r="C225" s="19" t="s">
        <v>305</v>
      </c>
      <c r="D225" s="71">
        <f>+'11'!I225</f>
        <v>0</v>
      </c>
      <c r="E225" s="90">
        <v>0</v>
      </c>
      <c r="F225" s="46">
        <f t="shared" si="25"/>
        <v>0</v>
      </c>
      <c r="G225" s="101">
        <v>0</v>
      </c>
      <c r="H225" s="99">
        <v>0</v>
      </c>
      <c r="I225" s="46">
        <f t="shared" si="21"/>
        <v>0</v>
      </c>
      <c r="J225" s="91"/>
      <c r="K225" s="20">
        <v>25</v>
      </c>
      <c r="L225" s="72">
        <f t="shared" si="22"/>
        <v>0</v>
      </c>
      <c r="M225" s="17" t="s">
        <v>16</v>
      </c>
      <c r="N225" s="18">
        <v>0</v>
      </c>
      <c r="O225" s="23">
        <f t="shared" si="23"/>
        <v>0</v>
      </c>
      <c r="P225" s="19"/>
      <c r="Q225" s="43">
        <f t="shared" si="24"/>
        <v>0</v>
      </c>
    </row>
    <row r="226" spans="1:17" ht="24.6" x14ac:dyDescent="0.65">
      <c r="A226" s="10">
        <v>222</v>
      </c>
      <c r="B226" s="10"/>
      <c r="C226" s="19" t="s">
        <v>306</v>
      </c>
      <c r="D226" s="71">
        <f>+'11'!I226</f>
        <v>0</v>
      </c>
      <c r="E226" s="90">
        <v>0</v>
      </c>
      <c r="F226" s="46">
        <f t="shared" si="25"/>
        <v>0</v>
      </c>
      <c r="G226" s="101">
        <v>0</v>
      </c>
      <c r="H226" s="99">
        <v>0</v>
      </c>
      <c r="I226" s="46">
        <f t="shared" si="21"/>
        <v>0</v>
      </c>
      <c r="J226" s="91"/>
      <c r="K226" s="20">
        <v>25</v>
      </c>
      <c r="L226" s="72">
        <f t="shared" si="22"/>
        <v>0</v>
      </c>
      <c r="M226" s="17" t="s">
        <v>16</v>
      </c>
      <c r="N226" s="18">
        <v>0</v>
      </c>
      <c r="O226" s="23">
        <f t="shared" si="23"/>
        <v>0</v>
      </c>
      <c r="P226" s="19"/>
      <c r="Q226" s="43">
        <f t="shared" si="24"/>
        <v>0</v>
      </c>
    </row>
    <row r="227" spans="1:17" ht="24.6" x14ac:dyDescent="0.65">
      <c r="A227" s="10">
        <v>223</v>
      </c>
      <c r="B227" s="10"/>
      <c r="C227" s="19" t="s">
        <v>307</v>
      </c>
      <c r="D227" s="71">
        <f>+'11'!I227</f>
        <v>0</v>
      </c>
      <c r="E227" s="90">
        <v>0</v>
      </c>
      <c r="F227" s="46">
        <f t="shared" si="25"/>
        <v>0</v>
      </c>
      <c r="G227" s="101">
        <v>0</v>
      </c>
      <c r="H227" s="99">
        <v>0</v>
      </c>
      <c r="I227" s="46">
        <f t="shared" si="21"/>
        <v>0</v>
      </c>
      <c r="J227" s="91"/>
      <c r="K227" s="20">
        <v>25</v>
      </c>
      <c r="L227" s="72">
        <f t="shared" si="22"/>
        <v>0</v>
      </c>
      <c r="M227" s="17" t="s">
        <v>16</v>
      </c>
      <c r="N227" s="18">
        <v>0</v>
      </c>
      <c r="O227" s="23">
        <f t="shared" si="23"/>
        <v>0</v>
      </c>
      <c r="P227" s="19"/>
      <c r="Q227" s="43">
        <f t="shared" si="24"/>
        <v>0</v>
      </c>
    </row>
    <row r="228" spans="1:17" ht="24.6" x14ac:dyDescent="0.65">
      <c r="A228" s="10">
        <v>224</v>
      </c>
      <c r="B228" s="10"/>
      <c r="C228" s="19" t="s">
        <v>308</v>
      </c>
      <c r="D228" s="71">
        <f>+'11'!I228</f>
        <v>0</v>
      </c>
      <c r="E228" s="90">
        <v>0</v>
      </c>
      <c r="F228" s="46">
        <f t="shared" si="25"/>
        <v>0</v>
      </c>
      <c r="G228" s="101">
        <v>0</v>
      </c>
      <c r="H228" s="99">
        <v>0</v>
      </c>
      <c r="I228" s="46">
        <f t="shared" si="21"/>
        <v>0</v>
      </c>
      <c r="J228" s="91"/>
      <c r="K228" s="20">
        <v>25</v>
      </c>
      <c r="L228" s="72">
        <f t="shared" si="22"/>
        <v>0</v>
      </c>
      <c r="M228" s="17" t="s">
        <v>16</v>
      </c>
      <c r="N228" s="18">
        <v>0</v>
      </c>
      <c r="O228" s="23">
        <f t="shared" si="23"/>
        <v>0</v>
      </c>
      <c r="P228" s="19"/>
      <c r="Q228" s="43">
        <f t="shared" si="24"/>
        <v>0</v>
      </c>
    </row>
    <row r="229" spans="1:17" ht="24.6" x14ac:dyDescent="0.65">
      <c r="A229" s="10">
        <v>225</v>
      </c>
      <c r="B229" s="10"/>
      <c r="C229" s="19" t="s">
        <v>309</v>
      </c>
      <c r="D229" s="71">
        <f>+'11'!I229</f>
        <v>0</v>
      </c>
      <c r="E229" s="90">
        <v>0</v>
      </c>
      <c r="F229" s="46">
        <f t="shared" si="25"/>
        <v>0</v>
      </c>
      <c r="G229" s="101">
        <v>0</v>
      </c>
      <c r="H229" s="99">
        <v>0</v>
      </c>
      <c r="I229" s="46">
        <f t="shared" si="21"/>
        <v>0</v>
      </c>
      <c r="J229" s="91"/>
      <c r="K229" s="20">
        <v>25</v>
      </c>
      <c r="L229" s="72">
        <f t="shared" si="22"/>
        <v>0</v>
      </c>
      <c r="M229" s="17" t="s">
        <v>16</v>
      </c>
      <c r="N229" s="18">
        <v>0</v>
      </c>
      <c r="O229" s="23">
        <f t="shared" si="23"/>
        <v>0</v>
      </c>
      <c r="P229" s="19"/>
      <c r="Q229" s="43">
        <f t="shared" si="24"/>
        <v>0</v>
      </c>
    </row>
    <row r="230" spans="1:17" ht="24.6" x14ac:dyDescent="0.65">
      <c r="A230" s="10">
        <v>226</v>
      </c>
      <c r="B230" s="10"/>
      <c r="C230" s="19" t="s">
        <v>362</v>
      </c>
      <c r="D230" s="71">
        <f>+'11'!I230</f>
        <v>0</v>
      </c>
      <c r="E230" s="90">
        <v>0</v>
      </c>
      <c r="F230" s="46">
        <f t="shared" si="25"/>
        <v>0</v>
      </c>
      <c r="G230" s="101">
        <v>0</v>
      </c>
      <c r="H230" s="99">
        <v>0</v>
      </c>
      <c r="I230" s="46">
        <f t="shared" si="21"/>
        <v>0</v>
      </c>
      <c r="J230" s="91"/>
      <c r="K230" s="20">
        <v>10</v>
      </c>
      <c r="L230" s="72">
        <f t="shared" si="22"/>
        <v>0</v>
      </c>
      <c r="M230" s="17" t="s">
        <v>16</v>
      </c>
      <c r="N230" s="18">
        <v>0</v>
      </c>
      <c r="O230" s="23">
        <f t="shared" si="23"/>
        <v>0</v>
      </c>
      <c r="P230" s="19"/>
      <c r="Q230" s="43">
        <f t="shared" si="24"/>
        <v>0</v>
      </c>
    </row>
    <row r="231" spans="1:17" ht="24.6" x14ac:dyDescent="0.65">
      <c r="A231" s="10">
        <v>227</v>
      </c>
      <c r="B231" s="10"/>
      <c r="C231" s="19" t="s">
        <v>310</v>
      </c>
      <c r="D231" s="71">
        <f>+'11'!I231</f>
        <v>0</v>
      </c>
      <c r="E231" s="90">
        <v>0</v>
      </c>
      <c r="F231" s="46">
        <f t="shared" si="25"/>
        <v>0</v>
      </c>
      <c r="G231" s="101">
        <v>0</v>
      </c>
      <c r="H231" s="99">
        <v>0</v>
      </c>
      <c r="I231" s="46">
        <f t="shared" si="21"/>
        <v>0</v>
      </c>
      <c r="J231" s="91"/>
      <c r="K231" s="20">
        <v>10</v>
      </c>
      <c r="L231" s="72">
        <f t="shared" si="22"/>
        <v>0</v>
      </c>
      <c r="M231" s="17" t="s">
        <v>16</v>
      </c>
      <c r="N231" s="18">
        <v>0</v>
      </c>
      <c r="O231" s="23">
        <f t="shared" si="23"/>
        <v>0</v>
      </c>
      <c r="P231" s="19"/>
      <c r="Q231" s="43">
        <f t="shared" si="24"/>
        <v>0</v>
      </c>
    </row>
    <row r="232" spans="1:17" ht="24.6" x14ac:dyDescent="0.65">
      <c r="A232" s="10">
        <v>228</v>
      </c>
      <c r="B232" s="10"/>
      <c r="C232" s="19" t="s">
        <v>311</v>
      </c>
      <c r="D232" s="71">
        <f>+'11'!I232</f>
        <v>0</v>
      </c>
      <c r="E232" s="90">
        <v>0</v>
      </c>
      <c r="F232" s="46">
        <f t="shared" si="25"/>
        <v>0</v>
      </c>
      <c r="G232" s="101">
        <v>0</v>
      </c>
      <c r="H232" s="99">
        <v>0</v>
      </c>
      <c r="I232" s="46">
        <f t="shared" si="21"/>
        <v>0</v>
      </c>
      <c r="J232" s="91"/>
      <c r="K232" s="20">
        <v>10</v>
      </c>
      <c r="L232" s="72">
        <f t="shared" si="22"/>
        <v>0</v>
      </c>
      <c r="M232" s="17" t="s">
        <v>16</v>
      </c>
      <c r="N232" s="18">
        <v>0</v>
      </c>
      <c r="O232" s="23">
        <f t="shared" si="23"/>
        <v>0</v>
      </c>
      <c r="P232" s="19"/>
      <c r="Q232" s="43">
        <f t="shared" si="24"/>
        <v>0</v>
      </c>
    </row>
    <row r="233" spans="1:17" ht="24.6" x14ac:dyDescent="0.65">
      <c r="A233" s="10">
        <v>229</v>
      </c>
      <c r="B233" s="10"/>
      <c r="C233" s="19" t="s">
        <v>192</v>
      </c>
      <c r="D233" s="71">
        <f>+'11'!I233</f>
        <v>0</v>
      </c>
      <c r="E233" s="90">
        <v>0</v>
      </c>
      <c r="F233" s="46">
        <f>D233+E233</f>
        <v>0</v>
      </c>
      <c r="G233" s="101">
        <v>0</v>
      </c>
      <c r="H233" s="99">
        <v>0</v>
      </c>
      <c r="I233" s="46">
        <f>+F233-G233-J233-H233</f>
        <v>0</v>
      </c>
      <c r="J233" s="91"/>
      <c r="K233" s="20">
        <v>35</v>
      </c>
      <c r="L233" s="72">
        <f>+K233*J233</f>
        <v>0</v>
      </c>
      <c r="M233" s="17" t="s">
        <v>16</v>
      </c>
      <c r="N233" s="18">
        <v>0</v>
      </c>
      <c r="O233" s="23">
        <f>SUM(L233-N233)</f>
        <v>0</v>
      </c>
      <c r="P233" s="19"/>
      <c r="Q233" s="43">
        <f>+L233*P233</f>
        <v>0</v>
      </c>
    </row>
    <row r="234" spans="1:17" ht="24.6" x14ac:dyDescent="0.65">
      <c r="A234" s="10">
        <v>230</v>
      </c>
      <c r="B234" s="10"/>
      <c r="C234" s="19" t="s">
        <v>312</v>
      </c>
      <c r="D234" s="71">
        <f>+'11'!I234</f>
        <v>29</v>
      </c>
      <c r="E234" s="90">
        <v>0</v>
      </c>
      <c r="F234" s="46">
        <f t="shared" si="25"/>
        <v>29</v>
      </c>
      <c r="G234" s="101">
        <v>0</v>
      </c>
      <c r="H234" s="99">
        <v>0</v>
      </c>
      <c r="I234" s="46">
        <f t="shared" si="21"/>
        <v>29</v>
      </c>
      <c r="J234" s="91"/>
      <c r="K234" s="20">
        <v>10</v>
      </c>
      <c r="L234" s="72">
        <f t="shared" si="22"/>
        <v>0</v>
      </c>
      <c r="M234" s="17" t="s">
        <v>16</v>
      </c>
      <c r="N234" s="18">
        <v>0</v>
      </c>
      <c r="O234" s="23">
        <f t="shared" si="23"/>
        <v>0</v>
      </c>
      <c r="P234" s="19"/>
      <c r="Q234" s="43">
        <f t="shared" si="24"/>
        <v>0</v>
      </c>
    </row>
    <row r="235" spans="1:17" ht="24.6" x14ac:dyDescent="0.65">
      <c r="A235" s="10">
        <v>231</v>
      </c>
      <c r="B235" s="10"/>
      <c r="C235" s="19" t="s">
        <v>313</v>
      </c>
      <c r="D235" s="71">
        <f>+'11'!I235</f>
        <v>0</v>
      </c>
      <c r="E235" s="90">
        <v>0</v>
      </c>
      <c r="F235" s="46">
        <f t="shared" si="25"/>
        <v>0</v>
      </c>
      <c r="G235" s="101">
        <v>0</v>
      </c>
      <c r="H235" s="99">
        <v>0</v>
      </c>
      <c r="I235" s="46">
        <f t="shared" si="21"/>
        <v>0</v>
      </c>
      <c r="J235" s="91"/>
      <c r="K235" s="20"/>
      <c r="L235" s="72">
        <f t="shared" si="22"/>
        <v>0</v>
      </c>
      <c r="M235" s="17" t="s">
        <v>16</v>
      </c>
      <c r="N235" s="18">
        <v>0</v>
      </c>
      <c r="O235" s="23">
        <f t="shared" si="23"/>
        <v>0</v>
      </c>
      <c r="P235" s="19"/>
      <c r="Q235" s="43">
        <f t="shared" si="24"/>
        <v>0</v>
      </c>
    </row>
    <row r="236" spans="1:17" ht="24.6" x14ac:dyDescent="0.65">
      <c r="A236" s="10">
        <v>232</v>
      </c>
      <c r="B236" s="10"/>
      <c r="C236" s="19" t="s">
        <v>183</v>
      </c>
      <c r="D236" s="71">
        <f>+'11'!I236</f>
        <v>0</v>
      </c>
      <c r="E236" s="90">
        <v>0</v>
      </c>
      <c r="F236" s="46">
        <f t="shared" si="25"/>
        <v>0</v>
      </c>
      <c r="G236" s="101">
        <v>0</v>
      </c>
      <c r="H236" s="99">
        <v>0</v>
      </c>
      <c r="I236" s="46">
        <f t="shared" si="21"/>
        <v>0</v>
      </c>
      <c r="J236" s="91"/>
      <c r="K236" s="20">
        <v>40</v>
      </c>
      <c r="L236" s="72">
        <f t="shared" si="22"/>
        <v>0</v>
      </c>
      <c r="M236" s="17" t="s">
        <v>16</v>
      </c>
      <c r="N236" s="18">
        <v>0</v>
      </c>
      <c r="O236" s="23">
        <f t="shared" si="23"/>
        <v>0</v>
      </c>
      <c r="P236" s="19"/>
      <c r="Q236" s="43">
        <f t="shared" si="24"/>
        <v>0</v>
      </c>
    </row>
    <row r="237" spans="1:17" ht="24.6" x14ac:dyDescent="0.65">
      <c r="A237" s="10">
        <v>233</v>
      </c>
      <c r="B237" s="10"/>
      <c r="C237" s="19" t="s">
        <v>117</v>
      </c>
      <c r="D237" s="71">
        <f>+'11'!I237</f>
        <v>0</v>
      </c>
      <c r="E237" s="90">
        <v>0</v>
      </c>
      <c r="F237" s="46">
        <f t="shared" si="25"/>
        <v>0</v>
      </c>
      <c r="G237" s="101">
        <v>0</v>
      </c>
      <c r="H237" s="99">
        <v>0</v>
      </c>
      <c r="I237" s="46">
        <f t="shared" si="21"/>
        <v>0</v>
      </c>
      <c r="J237" s="91"/>
      <c r="K237" s="20">
        <v>20</v>
      </c>
      <c r="L237" s="72">
        <f t="shared" si="22"/>
        <v>0</v>
      </c>
      <c r="M237" s="17" t="s">
        <v>16</v>
      </c>
      <c r="N237" s="18">
        <v>0</v>
      </c>
      <c r="O237" s="23">
        <f t="shared" si="23"/>
        <v>0</v>
      </c>
      <c r="P237" s="19"/>
      <c r="Q237" s="43">
        <f t="shared" si="24"/>
        <v>0</v>
      </c>
    </row>
    <row r="238" spans="1:17" ht="24.6" x14ac:dyDescent="0.65">
      <c r="A238" s="10">
        <v>234</v>
      </c>
      <c r="B238" s="10"/>
      <c r="C238" s="19" t="s">
        <v>314</v>
      </c>
      <c r="D238" s="71">
        <f>+'11'!I238</f>
        <v>0</v>
      </c>
      <c r="E238" s="90">
        <v>0</v>
      </c>
      <c r="F238" s="46">
        <f t="shared" si="25"/>
        <v>0</v>
      </c>
      <c r="G238" s="101">
        <v>0</v>
      </c>
      <c r="H238" s="99">
        <v>0</v>
      </c>
      <c r="I238" s="46">
        <f t="shared" si="21"/>
        <v>0</v>
      </c>
      <c r="J238" s="91"/>
      <c r="K238" s="20">
        <v>30</v>
      </c>
      <c r="L238" s="72">
        <f t="shared" si="22"/>
        <v>0</v>
      </c>
      <c r="M238" s="17" t="s">
        <v>16</v>
      </c>
      <c r="N238" s="18">
        <v>0</v>
      </c>
      <c r="O238" s="23">
        <f t="shared" si="23"/>
        <v>0</v>
      </c>
      <c r="P238" s="19"/>
      <c r="Q238" s="43">
        <f t="shared" si="24"/>
        <v>0</v>
      </c>
    </row>
    <row r="239" spans="1:17" ht="24.6" x14ac:dyDescent="0.65">
      <c r="A239" s="10">
        <v>235</v>
      </c>
      <c r="B239" s="10"/>
      <c r="C239" s="19" t="s">
        <v>372</v>
      </c>
      <c r="D239" s="71">
        <f>+'11'!I239</f>
        <v>0</v>
      </c>
      <c r="E239" s="90">
        <v>0</v>
      </c>
      <c r="F239" s="46">
        <f t="shared" si="25"/>
        <v>0</v>
      </c>
      <c r="G239" s="101">
        <v>0</v>
      </c>
      <c r="H239" s="99">
        <v>0</v>
      </c>
      <c r="I239" s="46">
        <f t="shared" si="21"/>
        <v>0</v>
      </c>
      <c r="J239" s="91"/>
      <c r="K239" s="20">
        <v>800</v>
      </c>
      <c r="L239" s="72">
        <f t="shared" si="22"/>
        <v>0</v>
      </c>
      <c r="M239" s="17" t="s">
        <v>16</v>
      </c>
      <c r="N239" s="18">
        <v>0</v>
      </c>
      <c r="O239" s="23">
        <f t="shared" si="23"/>
        <v>0</v>
      </c>
      <c r="P239" s="19"/>
      <c r="Q239" s="43">
        <f t="shared" si="24"/>
        <v>0</v>
      </c>
    </row>
    <row r="240" spans="1:17" ht="24.6" x14ac:dyDescent="0.65">
      <c r="A240" s="10">
        <v>236</v>
      </c>
      <c r="B240" s="10"/>
      <c r="C240" s="19" t="s">
        <v>374</v>
      </c>
      <c r="D240" s="71">
        <f>+'11'!I240</f>
        <v>0</v>
      </c>
      <c r="E240" s="90">
        <v>0</v>
      </c>
      <c r="F240" s="46">
        <f t="shared" si="25"/>
        <v>0</v>
      </c>
      <c r="G240" s="101">
        <v>0</v>
      </c>
      <c r="H240" s="99">
        <v>0</v>
      </c>
      <c r="I240" s="46">
        <f t="shared" si="21"/>
        <v>0</v>
      </c>
      <c r="J240" s="91"/>
      <c r="K240" s="20">
        <v>150</v>
      </c>
      <c r="L240" s="72">
        <f t="shared" si="22"/>
        <v>0</v>
      </c>
      <c r="M240" s="17" t="s">
        <v>16</v>
      </c>
      <c r="N240" s="18">
        <v>0</v>
      </c>
      <c r="O240" s="23">
        <f t="shared" si="23"/>
        <v>0</v>
      </c>
      <c r="P240" s="19"/>
      <c r="Q240" s="43">
        <f t="shared" si="24"/>
        <v>0</v>
      </c>
    </row>
    <row r="241" spans="1:17" ht="24.6" x14ac:dyDescent="0.65">
      <c r="A241" s="10">
        <v>237</v>
      </c>
      <c r="B241" s="10"/>
      <c r="C241" s="19" t="s">
        <v>316</v>
      </c>
      <c r="D241" s="71">
        <f>+'11'!I241</f>
        <v>0</v>
      </c>
      <c r="E241" s="90">
        <v>0</v>
      </c>
      <c r="F241" s="46">
        <f t="shared" si="25"/>
        <v>0</v>
      </c>
      <c r="G241" s="101">
        <v>0</v>
      </c>
      <c r="H241" s="99">
        <v>0</v>
      </c>
      <c r="I241" s="46">
        <f t="shared" si="21"/>
        <v>0</v>
      </c>
      <c r="J241" s="91"/>
      <c r="K241" s="20">
        <v>200</v>
      </c>
      <c r="L241" s="72">
        <f t="shared" si="22"/>
        <v>0</v>
      </c>
      <c r="M241" s="17" t="s">
        <v>16</v>
      </c>
      <c r="N241" s="18">
        <v>0</v>
      </c>
      <c r="O241" s="23">
        <f t="shared" si="23"/>
        <v>0</v>
      </c>
      <c r="P241" s="19"/>
      <c r="Q241" s="43">
        <f t="shared" si="24"/>
        <v>0</v>
      </c>
    </row>
    <row r="242" spans="1:17" ht="24.6" x14ac:dyDescent="0.65">
      <c r="A242" s="10">
        <v>238</v>
      </c>
      <c r="B242" s="10"/>
      <c r="C242" s="19" t="s">
        <v>375</v>
      </c>
      <c r="D242" s="71">
        <f>+'11'!I242</f>
        <v>0</v>
      </c>
      <c r="E242" s="90">
        <v>0</v>
      </c>
      <c r="F242" s="46">
        <f t="shared" si="25"/>
        <v>0</v>
      </c>
      <c r="G242" s="101">
        <v>0</v>
      </c>
      <c r="H242" s="99">
        <v>0</v>
      </c>
      <c r="I242" s="46">
        <f t="shared" si="21"/>
        <v>0</v>
      </c>
      <c r="J242" s="91"/>
      <c r="K242" s="20">
        <v>250</v>
      </c>
      <c r="L242" s="72">
        <f t="shared" si="22"/>
        <v>0</v>
      </c>
      <c r="M242" s="17" t="s">
        <v>16</v>
      </c>
      <c r="N242" s="18">
        <v>0</v>
      </c>
      <c r="O242" s="23">
        <f t="shared" si="23"/>
        <v>0</v>
      </c>
      <c r="P242" s="19"/>
      <c r="Q242" s="43">
        <f t="shared" si="24"/>
        <v>0</v>
      </c>
    </row>
    <row r="243" spans="1:17" ht="24.6" x14ac:dyDescent="0.65">
      <c r="A243" s="10">
        <v>239</v>
      </c>
      <c r="B243" s="10"/>
      <c r="C243" s="19" t="s">
        <v>317</v>
      </c>
      <c r="D243" s="71">
        <f>+'11'!I243</f>
        <v>0</v>
      </c>
      <c r="E243" s="90">
        <v>0</v>
      </c>
      <c r="F243" s="46">
        <f t="shared" si="25"/>
        <v>0</v>
      </c>
      <c r="G243" s="101">
        <v>0</v>
      </c>
      <c r="H243" s="99">
        <v>0</v>
      </c>
      <c r="I243" s="46">
        <f t="shared" si="21"/>
        <v>0</v>
      </c>
      <c r="J243" s="91"/>
      <c r="K243" s="20">
        <v>50</v>
      </c>
      <c r="L243" s="72">
        <f t="shared" si="22"/>
        <v>0</v>
      </c>
      <c r="M243" s="17" t="s">
        <v>16</v>
      </c>
      <c r="N243" s="18">
        <v>0</v>
      </c>
      <c r="O243" s="23">
        <f t="shared" si="23"/>
        <v>0</v>
      </c>
      <c r="P243" s="19"/>
      <c r="Q243" s="43">
        <f t="shared" si="24"/>
        <v>0</v>
      </c>
    </row>
    <row r="244" spans="1:17" ht="24.6" x14ac:dyDescent="0.65">
      <c r="A244" s="10">
        <v>240</v>
      </c>
      <c r="B244" s="10"/>
      <c r="C244" s="19" t="s">
        <v>315</v>
      </c>
      <c r="D244" s="71">
        <f>+'11'!I244</f>
        <v>0</v>
      </c>
      <c r="E244" s="90">
        <v>0</v>
      </c>
      <c r="F244" s="46">
        <f t="shared" si="25"/>
        <v>0</v>
      </c>
      <c r="G244" s="101">
        <v>0</v>
      </c>
      <c r="H244" s="99">
        <v>0</v>
      </c>
      <c r="I244" s="46">
        <f t="shared" si="21"/>
        <v>0</v>
      </c>
      <c r="J244" s="91"/>
      <c r="K244" s="20">
        <v>0</v>
      </c>
      <c r="L244" s="72">
        <f t="shared" si="22"/>
        <v>0</v>
      </c>
      <c r="M244" s="17" t="s">
        <v>16</v>
      </c>
      <c r="N244" s="18">
        <v>0</v>
      </c>
      <c r="O244" s="23">
        <f t="shared" si="23"/>
        <v>0</v>
      </c>
      <c r="P244" s="19"/>
      <c r="Q244" s="43">
        <f t="shared" si="24"/>
        <v>0</v>
      </c>
    </row>
    <row r="245" spans="1:17" ht="24" customHeight="1" x14ac:dyDescent="0.65">
      <c r="A245" s="10">
        <v>241</v>
      </c>
      <c r="B245" s="10"/>
      <c r="C245" s="19" t="s">
        <v>338</v>
      </c>
      <c r="D245" s="71">
        <f>+'11'!I245</f>
        <v>0</v>
      </c>
      <c r="E245" s="90">
        <v>0</v>
      </c>
      <c r="F245" s="46">
        <f t="shared" si="25"/>
        <v>0</v>
      </c>
      <c r="G245" s="101">
        <v>0</v>
      </c>
      <c r="H245" s="99">
        <v>0</v>
      </c>
      <c r="I245" s="46">
        <f t="shared" si="21"/>
        <v>0</v>
      </c>
      <c r="J245" s="91"/>
      <c r="K245" s="20">
        <v>45</v>
      </c>
      <c r="L245" s="72">
        <f t="shared" si="22"/>
        <v>0</v>
      </c>
      <c r="M245" s="17" t="s">
        <v>16</v>
      </c>
      <c r="N245" s="18">
        <v>0</v>
      </c>
      <c r="O245" s="23">
        <f t="shared" si="23"/>
        <v>0</v>
      </c>
      <c r="P245" s="19"/>
      <c r="Q245" s="43">
        <f t="shared" si="24"/>
        <v>0</v>
      </c>
    </row>
    <row r="246" spans="1:17" ht="24.6" x14ac:dyDescent="0.65">
      <c r="A246" s="10">
        <v>242</v>
      </c>
      <c r="B246" s="10"/>
      <c r="C246" s="19" t="s">
        <v>339</v>
      </c>
      <c r="D246" s="71">
        <f>+'11'!I246</f>
        <v>0</v>
      </c>
      <c r="E246" s="90">
        <v>0</v>
      </c>
      <c r="F246" s="46">
        <f t="shared" si="25"/>
        <v>0</v>
      </c>
      <c r="G246" s="101">
        <v>0</v>
      </c>
      <c r="H246" s="99">
        <v>0</v>
      </c>
      <c r="I246" s="46">
        <f t="shared" si="21"/>
        <v>0</v>
      </c>
      <c r="J246" s="91"/>
      <c r="K246" s="20">
        <v>35</v>
      </c>
      <c r="L246" s="72">
        <f t="shared" si="22"/>
        <v>0</v>
      </c>
      <c r="M246" s="17" t="s">
        <v>16</v>
      </c>
      <c r="N246" s="18">
        <v>0</v>
      </c>
      <c r="O246" s="23">
        <f t="shared" si="23"/>
        <v>0</v>
      </c>
      <c r="P246" s="19"/>
      <c r="Q246" s="43">
        <f t="shared" si="24"/>
        <v>0</v>
      </c>
    </row>
    <row r="247" spans="1:17" ht="24.6" x14ac:dyDescent="0.65">
      <c r="A247" s="10">
        <v>243</v>
      </c>
      <c r="B247" s="10"/>
      <c r="C247" s="19" t="s">
        <v>340</v>
      </c>
      <c r="D247" s="71">
        <f>+'11'!I247</f>
        <v>0</v>
      </c>
      <c r="E247" s="90">
        <v>0</v>
      </c>
      <c r="F247" s="46">
        <f t="shared" si="25"/>
        <v>0</v>
      </c>
      <c r="G247" s="101">
        <v>0</v>
      </c>
      <c r="H247" s="99">
        <v>0</v>
      </c>
      <c r="I247" s="46">
        <f t="shared" si="21"/>
        <v>0</v>
      </c>
      <c r="J247" s="91"/>
      <c r="K247" s="20">
        <v>25</v>
      </c>
      <c r="L247" s="72">
        <f t="shared" si="22"/>
        <v>0</v>
      </c>
      <c r="M247" s="17" t="s">
        <v>16</v>
      </c>
      <c r="N247" s="18">
        <v>0</v>
      </c>
      <c r="O247" s="23">
        <f t="shared" si="23"/>
        <v>0</v>
      </c>
      <c r="P247" s="19"/>
      <c r="Q247" s="43">
        <f t="shared" si="24"/>
        <v>0</v>
      </c>
    </row>
    <row r="248" spans="1:17" ht="24.6" x14ac:dyDescent="0.65">
      <c r="A248" s="10">
        <v>244</v>
      </c>
      <c r="B248" s="10"/>
      <c r="C248" s="19" t="s">
        <v>318</v>
      </c>
      <c r="D248" s="71">
        <f>+'11'!I248</f>
        <v>0</v>
      </c>
      <c r="E248" s="90">
        <v>0</v>
      </c>
      <c r="F248" s="46">
        <f t="shared" si="25"/>
        <v>0</v>
      </c>
      <c r="G248" s="101">
        <v>0</v>
      </c>
      <c r="H248" s="99">
        <v>0</v>
      </c>
      <c r="I248" s="46">
        <f t="shared" si="21"/>
        <v>0</v>
      </c>
      <c r="J248" s="91"/>
      <c r="K248" s="20">
        <v>50</v>
      </c>
      <c r="L248" s="72">
        <f t="shared" si="22"/>
        <v>0</v>
      </c>
      <c r="M248" s="17" t="s">
        <v>16</v>
      </c>
      <c r="N248" s="18">
        <v>0</v>
      </c>
      <c r="O248" s="23">
        <f t="shared" si="23"/>
        <v>0</v>
      </c>
      <c r="P248" s="19"/>
      <c r="Q248" s="43">
        <f t="shared" si="24"/>
        <v>0</v>
      </c>
    </row>
    <row r="249" spans="1:17" ht="24.6" x14ac:dyDescent="0.65">
      <c r="A249" s="10">
        <v>245</v>
      </c>
      <c r="B249" s="10"/>
      <c r="C249" s="19" t="s">
        <v>319</v>
      </c>
      <c r="D249" s="71">
        <f>+'11'!I249</f>
        <v>0</v>
      </c>
      <c r="E249" s="90">
        <v>0</v>
      </c>
      <c r="F249" s="46">
        <f t="shared" si="25"/>
        <v>0</v>
      </c>
      <c r="G249" s="101">
        <v>0</v>
      </c>
      <c r="H249" s="99">
        <v>0</v>
      </c>
      <c r="I249" s="46">
        <f t="shared" si="21"/>
        <v>0</v>
      </c>
      <c r="J249" s="91"/>
      <c r="K249" s="20">
        <v>60</v>
      </c>
      <c r="L249" s="72">
        <f t="shared" si="22"/>
        <v>0</v>
      </c>
      <c r="M249" s="17" t="s">
        <v>16</v>
      </c>
      <c r="N249" s="18">
        <v>0</v>
      </c>
      <c r="O249" s="23">
        <f t="shared" si="23"/>
        <v>0</v>
      </c>
      <c r="P249" s="19"/>
      <c r="Q249" s="43">
        <f t="shared" si="24"/>
        <v>0</v>
      </c>
    </row>
    <row r="250" spans="1:17" ht="24.6" x14ac:dyDescent="0.65">
      <c r="A250" s="10">
        <v>246</v>
      </c>
      <c r="B250" s="10"/>
      <c r="C250" s="19" t="s">
        <v>320</v>
      </c>
      <c r="D250" s="71">
        <f>+'11'!I250</f>
        <v>0</v>
      </c>
      <c r="E250" s="90">
        <v>0</v>
      </c>
      <c r="F250" s="46">
        <f t="shared" si="25"/>
        <v>0</v>
      </c>
      <c r="G250" s="101">
        <v>0</v>
      </c>
      <c r="H250" s="99">
        <v>0</v>
      </c>
      <c r="I250" s="46">
        <f t="shared" si="21"/>
        <v>0</v>
      </c>
      <c r="J250" s="91"/>
      <c r="K250" s="20">
        <v>250</v>
      </c>
      <c r="L250" s="72">
        <f t="shared" si="22"/>
        <v>0</v>
      </c>
      <c r="M250" s="17" t="s">
        <v>16</v>
      </c>
      <c r="N250" s="18">
        <v>0</v>
      </c>
      <c r="O250" s="23">
        <f t="shared" si="23"/>
        <v>0</v>
      </c>
      <c r="P250" s="19"/>
      <c r="Q250" s="43">
        <f t="shared" si="24"/>
        <v>0</v>
      </c>
    </row>
    <row r="251" spans="1:17" ht="24.6" x14ac:dyDescent="0.65">
      <c r="A251" s="10">
        <v>247</v>
      </c>
      <c r="B251" s="10"/>
      <c r="C251" s="19" t="s">
        <v>321</v>
      </c>
      <c r="D251" s="71">
        <f>+'11'!I251</f>
        <v>0</v>
      </c>
      <c r="E251" s="90">
        <v>0</v>
      </c>
      <c r="F251" s="46">
        <f t="shared" si="25"/>
        <v>0</v>
      </c>
      <c r="G251" s="101">
        <v>0</v>
      </c>
      <c r="H251" s="99">
        <v>0</v>
      </c>
      <c r="I251" s="46">
        <f t="shared" si="21"/>
        <v>0</v>
      </c>
      <c r="J251" s="91"/>
      <c r="K251" s="15">
        <v>100</v>
      </c>
      <c r="L251" s="72">
        <f t="shared" si="22"/>
        <v>0</v>
      </c>
      <c r="M251" s="17" t="s">
        <v>16</v>
      </c>
      <c r="N251" s="18">
        <v>0</v>
      </c>
      <c r="O251" s="23">
        <f t="shared" si="23"/>
        <v>0</v>
      </c>
      <c r="P251" s="19"/>
      <c r="Q251" s="43">
        <f t="shared" si="24"/>
        <v>0</v>
      </c>
    </row>
    <row r="252" spans="1:17" ht="24.6" x14ac:dyDescent="0.65">
      <c r="A252" s="10">
        <v>248</v>
      </c>
      <c r="B252" s="10"/>
      <c r="C252" s="19" t="s">
        <v>322</v>
      </c>
      <c r="D252" s="71">
        <f>+'11'!I252</f>
        <v>0</v>
      </c>
      <c r="E252" s="90">
        <v>0</v>
      </c>
      <c r="F252" s="46">
        <f t="shared" si="25"/>
        <v>0</v>
      </c>
      <c r="G252" s="101">
        <v>0</v>
      </c>
      <c r="H252" s="99">
        <v>0</v>
      </c>
      <c r="I252" s="46">
        <f t="shared" si="21"/>
        <v>0</v>
      </c>
      <c r="J252" s="91"/>
      <c r="K252" s="15">
        <v>350</v>
      </c>
      <c r="L252" s="72">
        <f t="shared" si="22"/>
        <v>0</v>
      </c>
      <c r="M252" s="17" t="s">
        <v>16</v>
      </c>
      <c r="N252" s="18">
        <v>0</v>
      </c>
      <c r="O252" s="23">
        <f t="shared" si="23"/>
        <v>0</v>
      </c>
      <c r="P252" s="19"/>
      <c r="Q252" s="43">
        <f t="shared" si="24"/>
        <v>0</v>
      </c>
    </row>
    <row r="253" spans="1:17" ht="24.6" x14ac:dyDescent="0.65">
      <c r="A253" s="10">
        <v>249</v>
      </c>
      <c r="B253" s="10"/>
      <c r="C253" s="19" t="s">
        <v>323</v>
      </c>
      <c r="D253" s="71">
        <f>+'11'!I253</f>
        <v>0</v>
      </c>
      <c r="E253" s="90">
        <v>0</v>
      </c>
      <c r="F253" s="46">
        <f t="shared" si="25"/>
        <v>0</v>
      </c>
      <c r="G253" s="101">
        <v>0</v>
      </c>
      <c r="H253" s="99">
        <v>0</v>
      </c>
      <c r="I253" s="46">
        <f t="shared" si="21"/>
        <v>0</v>
      </c>
      <c r="J253" s="91"/>
      <c r="K253" s="15">
        <v>60</v>
      </c>
      <c r="L253" s="72">
        <f t="shared" si="22"/>
        <v>0</v>
      </c>
      <c r="M253" s="17" t="s">
        <v>16</v>
      </c>
      <c r="N253" s="18">
        <v>0</v>
      </c>
      <c r="O253" s="23">
        <f t="shared" si="23"/>
        <v>0</v>
      </c>
      <c r="P253" s="19"/>
      <c r="Q253" s="43">
        <f t="shared" si="24"/>
        <v>0</v>
      </c>
    </row>
    <row r="254" spans="1:17" ht="24.6" x14ac:dyDescent="0.65">
      <c r="A254" s="10">
        <v>250</v>
      </c>
      <c r="B254" s="10"/>
      <c r="C254" s="19" t="s">
        <v>324</v>
      </c>
      <c r="D254" s="71">
        <f>+'11'!I254</f>
        <v>0</v>
      </c>
      <c r="E254" s="90">
        <v>0</v>
      </c>
      <c r="F254" s="46">
        <f t="shared" si="25"/>
        <v>0</v>
      </c>
      <c r="G254" s="101">
        <v>0</v>
      </c>
      <c r="H254" s="99">
        <v>0</v>
      </c>
      <c r="I254" s="46">
        <f t="shared" si="21"/>
        <v>0</v>
      </c>
      <c r="J254" s="91"/>
      <c r="K254" s="15">
        <v>50</v>
      </c>
      <c r="L254" s="72">
        <f t="shared" si="22"/>
        <v>0</v>
      </c>
      <c r="M254" s="17" t="s">
        <v>16</v>
      </c>
      <c r="N254" s="18">
        <v>0</v>
      </c>
      <c r="O254" s="23">
        <f t="shared" si="23"/>
        <v>0</v>
      </c>
      <c r="P254" s="19"/>
      <c r="Q254" s="43">
        <f t="shared" si="24"/>
        <v>0</v>
      </c>
    </row>
    <row r="255" spans="1:17" ht="24.6" x14ac:dyDescent="0.65">
      <c r="A255" s="10">
        <v>251</v>
      </c>
      <c r="B255" s="10"/>
      <c r="C255" s="19" t="s">
        <v>325</v>
      </c>
      <c r="D255" s="71">
        <f>+'11'!I255</f>
        <v>0</v>
      </c>
      <c r="E255" s="90">
        <v>0</v>
      </c>
      <c r="F255" s="46">
        <f t="shared" si="25"/>
        <v>0</v>
      </c>
      <c r="G255" s="101">
        <v>0</v>
      </c>
      <c r="H255" s="99">
        <v>0</v>
      </c>
      <c r="I255" s="46">
        <f t="shared" si="21"/>
        <v>0</v>
      </c>
      <c r="J255" s="91"/>
      <c r="K255" s="15">
        <v>100</v>
      </c>
      <c r="L255" s="72">
        <f t="shared" si="22"/>
        <v>0</v>
      </c>
      <c r="M255" s="17" t="s">
        <v>16</v>
      </c>
      <c r="N255" s="18">
        <v>0</v>
      </c>
      <c r="O255" s="23">
        <f t="shared" si="23"/>
        <v>0</v>
      </c>
      <c r="P255" s="19"/>
      <c r="Q255" s="43">
        <f t="shared" si="24"/>
        <v>0</v>
      </c>
    </row>
    <row r="256" spans="1:17" ht="24.6" x14ac:dyDescent="0.65">
      <c r="A256" s="10">
        <v>252</v>
      </c>
      <c r="B256" s="10"/>
      <c r="C256" s="19" t="s">
        <v>326</v>
      </c>
      <c r="D256" s="71">
        <f>+'11'!I256</f>
        <v>0</v>
      </c>
      <c r="E256" s="90">
        <v>0</v>
      </c>
      <c r="F256" s="46">
        <f t="shared" si="25"/>
        <v>0</v>
      </c>
      <c r="G256" s="101">
        <v>0</v>
      </c>
      <c r="H256" s="99">
        <v>0</v>
      </c>
      <c r="I256" s="46">
        <f t="shared" si="21"/>
        <v>0</v>
      </c>
      <c r="J256" s="91"/>
      <c r="K256" s="15">
        <v>120</v>
      </c>
      <c r="L256" s="72">
        <f t="shared" si="22"/>
        <v>0</v>
      </c>
      <c r="M256" s="17" t="s">
        <v>16</v>
      </c>
      <c r="N256" s="18">
        <v>0</v>
      </c>
      <c r="O256" s="23">
        <f t="shared" si="23"/>
        <v>0</v>
      </c>
      <c r="P256" s="19"/>
      <c r="Q256" s="43">
        <f t="shared" si="24"/>
        <v>0</v>
      </c>
    </row>
    <row r="257" spans="1:17" ht="24.6" x14ac:dyDescent="0.65">
      <c r="A257" s="10">
        <v>253</v>
      </c>
      <c r="B257" s="10"/>
      <c r="C257" s="19" t="s">
        <v>327</v>
      </c>
      <c r="D257" s="71">
        <f>+'11'!I257</f>
        <v>0</v>
      </c>
      <c r="E257" s="90">
        <v>0</v>
      </c>
      <c r="F257" s="46">
        <f t="shared" si="25"/>
        <v>0</v>
      </c>
      <c r="G257" s="101">
        <v>0</v>
      </c>
      <c r="H257" s="99">
        <v>0</v>
      </c>
      <c r="I257" s="46">
        <f t="shared" si="21"/>
        <v>0</v>
      </c>
      <c r="J257" s="91"/>
      <c r="K257" s="15">
        <v>60</v>
      </c>
      <c r="L257" s="72">
        <f t="shared" si="22"/>
        <v>0</v>
      </c>
      <c r="M257" s="17" t="s">
        <v>16</v>
      </c>
      <c r="N257" s="18">
        <v>0</v>
      </c>
      <c r="O257" s="23">
        <f t="shared" si="23"/>
        <v>0</v>
      </c>
      <c r="P257" s="19"/>
      <c r="Q257" s="43">
        <f t="shared" si="24"/>
        <v>0</v>
      </c>
    </row>
    <row r="258" spans="1:17" ht="24.6" x14ac:dyDescent="0.65">
      <c r="A258" s="10">
        <v>254</v>
      </c>
      <c r="B258" s="10"/>
      <c r="C258" s="19" t="s">
        <v>328</v>
      </c>
      <c r="D258" s="71">
        <f>+'11'!I258</f>
        <v>0</v>
      </c>
      <c r="E258" s="90">
        <v>0</v>
      </c>
      <c r="F258" s="46">
        <f t="shared" si="25"/>
        <v>0</v>
      </c>
      <c r="G258" s="101">
        <v>0</v>
      </c>
      <c r="H258" s="99">
        <v>0</v>
      </c>
      <c r="I258" s="46">
        <f t="shared" si="21"/>
        <v>0</v>
      </c>
      <c r="J258" s="91"/>
      <c r="K258" s="15">
        <v>150</v>
      </c>
      <c r="L258" s="72">
        <f t="shared" si="22"/>
        <v>0</v>
      </c>
      <c r="M258" s="17" t="s">
        <v>16</v>
      </c>
      <c r="N258" s="18">
        <v>0</v>
      </c>
      <c r="O258" s="23">
        <f t="shared" si="23"/>
        <v>0</v>
      </c>
      <c r="P258" s="19"/>
      <c r="Q258" s="43">
        <f t="shared" si="24"/>
        <v>0</v>
      </c>
    </row>
    <row r="259" spans="1:17" ht="24.6" x14ac:dyDescent="0.65">
      <c r="A259" s="10">
        <v>255</v>
      </c>
      <c r="B259" s="10"/>
      <c r="C259" s="19" t="s">
        <v>329</v>
      </c>
      <c r="D259" s="71">
        <f>+'11'!I259</f>
        <v>0</v>
      </c>
      <c r="E259" s="90">
        <v>0</v>
      </c>
      <c r="F259" s="46">
        <f t="shared" si="25"/>
        <v>0</v>
      </c>
      <c r="G259" s="101">
        <v>0</v>
      </c>
      <c r="H259" s="99">
        <v>0</v>
      </c>
      <c r="I259" s="46">
        <f t="shared" si="21"/>
        <v>0</v>
      </c>
      <c r="J259" s="91"/>
      <c r="K259" s="15">
        <v>150</v>
      </c>
      <c r="L259" s="72">
        <f t="shared" si="22"/>
        <v>0</v>
      </c>
      <c r="M259" s="17" t="s">
        <v>16</v>
      </c>
      <c r="N259" s="18">
        <v>0</v>
      </c>
      <c r="O259" s="23">
        <f t="shared" si="23"/>
        <v>0</v>
      </c>
      <c r="P259" s="19"/>
      <c r="Q259" s="43">
        <f t="shared" si="24"/>
        <v>0</v>
      </c>
    </row>
    <row r="260" spans="1:17" ht="24.6" x14ac:dyDescent="0.65">
      <c r="A260" s="10">
        <v>256</v>
      </c>
      <c r="B260" s="10"/>
      <c r="C260" s="19" t="s">
        <v>330</v>
      </c>
      <c r="D260" s="71">
        <f>+'11'!I260</f>
        <v>0</v>
      </c>
      <c r="E260" s="90">
        <v>0</v>
      </c>
      <c r="F260" s="46">
        <f t="shared" si="25"/>
        <v>0</v>
      </c>
      <c r="G260" s="101">
        <v>0</v>
      </c>
      <c r="H260" s="99">
        <v>0</v>
      </c>
      <c r="I260" s="46">
        <f t="shared" si="21"/>
        <v>0</v>
      </c>
      <c r="J260" s="91"/>
      <c r="K260" s="15">
        <v>200</v>
      </c>
      <c r="L260" s="72">
        <f t="shared" si="22"/>
        <v>0</v>
      </c>
      <c r="M260" s="17" t="s">
        <v>16</v>
      </c>
      <c r="N260" s="18">
        <v>0</v>
      </c>
      <c r="O260" s="23">
        <f t="shared" si="23"/>
        <v>0</v>
      </c>
      <c r="P260" s="19"/>
      <c r="Q260" s="43">
        <f t="shared" si="24"/>
        <v>0</v>
      </c>
    </row>
    <row r="261" spans="1:17" ht="24.6" x14ac:dyDescent="0.65">
      <c r="A261" s="10">
        <v>257</v>
      </c>
      <c r="B261" s="10"/>
      <c r="C261" s="19" t="s">
        <v>331</v>
      </c>
      <c r="D261" s="71">
        <f>+'11'!I261</f>
        <v>0</v>
      </c>
      <c r="E261" s="90">
        <v>0</v>
      </c>
      <c r="F261" s="46">
        <f t="shared" si="25"/>
        <v>0</v>
      </c>
      <c r="G261" s="101">
        <v>0</v>
      </c>
      <c r="H261" s="99">
        <v>0</v>
      </c>
      <c r="I261" s="46">
        <f t="shared" si="21"/>
        <v>0</v>
      </c>
      <c r="J261" s="91"/>
      <c r="K261" s="15"/>
      <c r="L261" s="72">
        <f t="shared" si="22"/>
        <v>0</v>
      </c>
      <c r="M261" s="17" t="s">
        <v>16</v>
      </c>
      <c r="N261" s="18">
        <v>0</v>
      </c>
      <c r="O261" s="23">
        <f t="shared" si="23"/>
        <v>0</v>
      </c>
      <c r="P261" s="19"/>
      <c r="Q261" s="43">
        <f t="shared" si="24"/>
        <v>0</v>
      </c>
    </row>
    <row r="262" spans="1:17" ht="24.6" x14ac:dyDescent="0.65">
      <c r="A262" s="10">
        <v>258</v>
      </c>
      <c r="B262" s="10"/>
      <c r="C262" s="19" t="s">
        <v>332</v>
      </c>
      <c r="D262" s="71">
        <f>+'11'!I262</f>
        <v>0</v>
      </c>
      <c r="E262" s="90">
        <v>0</v>
      </c>
      <c r="F262" s="46">
        <f t="shared" si="25"/>
        <v>0</v>
      </c>
      <c r="G262" s="101">
        <v>0</v>
      </c>
      <c r="H262" s="99">
        <v>0</v>
      </c>
      <c r="I262" s="46">
        <f t="shared" si="21"/>
        <v>0</v>
      </c>
      <c r="J262" s="91"/>
      <c r="K262" s="15"/>
      <c r="L262" s="72">
        <f t="shared" si="22"/>
        <v>0</v>
      </c>
      <c r="M262" s="17" t="s">
        <v>16</v>
      </c>
      <c r="N262" s="18">
        <v>0</v>
      </c>
      <c r="O262" s="23">
        <f t="shared" si="23"/>
        <v>0</v>
      </c>
      <c r="P262" s="19"/>
      <c r="Q262" s="43">
        <f t="shared" si="24"/>
        <v>0</v>
      </c>
    </row>
    <row r="263" spans="1:17" ht="24.6" x14ac:dyDescent="0.65">
      <c r="A263" s="10">
        <v>259</v>
      </c>
      <c r="B263" s="10"/>
      <c r="C263" s="19" t="s">
        <v>369</v>
      </c>
      <c r="D263" s="71">
        <f>+'11'!I263</f>
        <v>0</v>
      </c>
      <c r="E263" s="90">
        <v>0</v>
      </c>
      <c r="F263" s="46">
        <f t="shared" si="25"/>
        <v>0</v>
      </c>
      <c r="G263" s="101">
        <v>0</v>
      </c>
      <c r="H263" s="99">
        <v>0</v>
      </c>
      <c r="I263" s="46">
        <f t="shared" si="21"/>
        <v>0</v>
      </c>
      <c r="J263" s="91"/>
      <c r="K263" s="15"/>
      <c r="L263" s="72">
        <f t="shared" si="22"/>
        <v>0</v>
      </c>
      <c r="M263" s="17" t="s">
        <v>16</v>
      </c>
      <c r="N263" s="18">
        <v>0</v>
      </c>
      <c r="O263" s="23">
        <f t="shared" si="23"/>
        <v>0</v>
      </c>
      <c r="P263" s="19"/>
      <c r="Q263" s="43">
        <f t="shared" si="24"/>
        <v>0</v>
      </c>
    </row>
    <row r="264" spans="1:17" ht="24.6" x14ac:dyDescent="0.65">
      <c r="A264" s="10">
        <v>260</v>
      </c>
      <c r="B264" s="10"/>
      <c r="C264" s="19" t="s">
        <v>468</v>
      </c>
      <c r="D264" s="71">
        <f>+'11'!I264</f>
        <v>0</v>
      </c>
      <c r="E264" s="90">
        <v>10</v>
      </c>
      <c r="F264" s="46">
        <f t="shared" si="25"/>
        <v>10</v>
      </c>
      <c r="G264" s="101">
        <v>0</v>
      </c>
      <c r="H264" s="99">
        <v>0</v>
      </c>
      <c r="I264" s="46">
        <f t="shared" ref="I264:I284" si="26">+F264-G264-J264-H264</f>
        <v>8</v>
      </c>
      <c r="J264" s="91">
        <v>2</v>
      </c>
      <c r="K264" s="20">
        <v>250</v>
      </c>
      <c r="L264" s="72">
        <f t="shared" ref="L264:L284" si="27">+K264*J264</f>
        <v>500</v>
      </c>
      <c r="M264" s="17" t="s">
        <v>16</v>
      </c>
      <c r="N264" s="18">
        <v>0</v>
      </c>
      <c r="O264" s="23">
        <f t="shared" ref="O264:O284" si="28">SUM(L264-N264)</f>
        <v>500</v>
      </c>
      <c r="P264" s="19"/>
      <c r="Q264" s="43">
        <f t="shared" ref="Q264:Q284" si="29">+L264*P264</f>
        <v>0</v>
      </c>
    </row>
    <row r="265" spans="1:17" ht="24.6" x14ac:dyDescent="0.65">
      <c r="A265" s="10">
        <v>261</v>
      </c>
      <c r="B265" s="10"/>
      <c r="C265" s="19"/>
      <c r="D265" s="71">
        <f>+'11'!I265</f>
        <v>0</v>
      </c>
      <c r="E265" s="90">
        <v>0</v>
      </c>
      <c r="F265" s="46">
        <f t="shared" si="25"/>
        <v>0</v>
      </c>
      <c r="G265" s="101">
        <v>0</v>
      </c>
      <c r="H265" s="99">
        <v>0</v>
      </c>
      <c r="I265" s="46">
        <f t="shared" si="26"/>
        <v>0</v>
      </c>
      <c r="J265" s="91"/>
      <c r="K265" s="20"/>
      <c r="L265" s="72">
        <f t="shared" si="27"/>
        <v>0</v>
      </c>
      <c r="M265" s="17" t="s">
        <v>16</v>
      </c>
      <c r="N265" s="18">
        <v>0</v>
      </c>
      <c r="O265" s="23">
        <f t="shared" si="28"/>
        <v>0</v>
      </c>
      <c r="P265" s="19"/>
      <c r="Q265" s="43">
        <f t="shared" si="29"/>
        <v>0</v>
      </c>
    </row>
    <row r="266" spans="1:17" ht="24.6" x14ac:dyDescent="0.65">
      <c r="A266" s="10">
        <v>262</v>
      </c>
      <c r="B266" s="10"/>
      <c r="C266" s="19"/>
      <c r="D266" s="71">
        <f>+'11'!I266</f>
        <v>0</v>
      </c>
      <c r="E266" s="90">
        <v>0</v>
      </c>
      <c r="F266" s="46">
        <f t="shared" si="25"/>
        <v>0</v>
      </c>
      <c r="G266" s="101">
        <v>0</v>
      </c>
      <c r="H266" s="99">
        <v>0</v>
      </c>
      <c r="I266" s="46">
        <f t="shared" si="26"/>
        <v>0</v>
      </c>
      <c r="J266" s="91"/>
      <c r="K266" s="20"/>
      <c r="L266" s="72">
        <f t="shared" si="27"/>
        <v>0</v>
      </c>
      <c r="M266" s="17" t="s">
        <v>16</v>
      </c>
      <c r="N266" s="18">
        <v>0</v>
      </c>
      <c r="O266" s="23">
        <f t="shared" si="28"/>
        <v>0</v>
      </c>
      <c r="P266" s="19"/>
      <c r="Q266" s="43">
        <f t="shared" si="29"/>
        <v>0</v>
      </c>
    </row>
    <row r="267" spans="1:17" ht="24.6" x14ac:dyDescent="0.65">
      <c r="A267" s="10">
        <v>263</v>
      </c>
      <c r="B267" s="10"/>
      <c r="C267" s="19"/>
      <c r="D267" s="71">
        <f>+'11'!I267</f>
        <v>0</v>
      </c>
      <c r="E267" s="90">
        <v>0</v>
      </c>
      <c r="F267" s="46">
        <f t="shared" si="25"/>
        <v>0</v>
      </c>
      <c r="G267" s="101">
        <v>0</v>
      </c>
      <c r="H267" s="99">
        <v>0</v>
      </c>
      <c r="I267" s="46">
        <f t="shared" si="26"/>
        <v>0</v>
      </c>
      <c r="J267" s="91"/>
      <c r="K267" s="20"/>
      <c r="L267" s="72">
        <f t="shared" si="27"/>
        <v>0</v>
      </c>
      <c r="M267" s="17" t="s">
        <v>16</v>
      </c>
      <c r="N267" s="18">
        <v>0</v>
      </c>
      <c r="O267" s="23">
        <f t="shared" si="28"/>
        <v>0</v>
      </c>
      <c r="P267" s="19"/>
      <c r="Q267" s="43">
        <f t="shared" si="29"/>
        <v>0</v>
      </c>
    </row>
    <row r="268" spans="1:17" ht="24.6" x14ac:dyDescent="0.65">
      <c r="A268" s="10">
        <v>264</v>
      </c>
      <c r="B268" s="10"/>
      <c r="C268" s="19"/>
      <c r="D268" s="71">
        <f>+'11'!I268</f>
        <v>0</v>
      </c>
      <c r="E268" s="90">
        <v>0</v>
      </c>
      <c r="F268" s="46">
        <f t="shared" si="25"/>
        <v>0</v>
      </c>
      <c r="G268" s="101">
        <v>0</v>
      </c>
      <c r="H268" s="99">
        <v>0</v>
      </c>
      <c r="I268" s="46">
        <f t="shared" si="26"/>
        <v>0</v>
      </c>
      <c r="J268" s="91"/>
      <c r="K268" s="20"/>
      <c r="L268" s="72">
        <f t="shared" si="27"/>
        <v>0</v>
      </c>
      <c r="M268" s="17" t="s">
        <v>16</v>
      </c>
      <c r="N268" s="18">
        <v>0</v>
      </c>
      <c r="O268" s="23">
        <f t="shared" si="28"/>
        <v>0</v>
      </c>
      <c r="P268" s="19"/>
      <c r="Q268" s="43">
        <f t="shared" si="29"/>
        <v>0</v>
      </c>
    </row>
    <row r="269" spans="1:17" ht="24.6" x14ac:dyDescent="0.65">
      <c r="A269" s="10">
        <v>265</v>
      </c>
      <c r="B269" s="10"/>
      <c r="C269" s="19"/>
      <c r="D269" s="71">
        <f>+'11'!I269</f>
        <v>0</v>
      </c>
      <c r="E269" s="90">
        <v>0</v>
      </c>
      <c r="F269" s="46">
        <f t="shared" si="25"/>
        <v>0</v>
      </c>
      <c r="G269" s="101">
        <v>0</v>
      </c>
      <c r="H269" s="99">
        <v>0</v>
      </c>
      <c r="I269" s="46">
        <f t="shared" si="26"/>
        <v>0</v>
      </c>
      <c r="J269" s="91"/>
      <c r="K269" s="20"/>
      <c r="L269" s="72">
        <f t="shared" si="27"/>
        <v>0</v>
      </c>
      <c r="M269" s="17" t="s">
        <v>16</v>
      </c>
      <c r="N269" s="18">
        <v>0</v>
      </c>
      <c r="O269" s="23">
        <f t="shared" si="28"/>
        <v>0</v>
      </c>
      <c r="P269" s="19"/>
      <c r="Q269" s="43">
        <f t="shared" si="29"/>
        <v>0</v>
      </c>
    </row>
    <row r="270" spans="1:17" ht="24.6" x14ac:dyDescent="0.65">
      <c r="A270" s="10">
        <v>266</v>
      </c>
      <c r="B270" s="10"/>
      <c r="C270" s="19"/>
      <c r="D270" s="71">
        <f>+'11'!I270</f>
        <v>0</v>
      </c>
      <c r="E270" s="90">
        <v>0</v>
      </c>
      <c r="F270" s="46">
        <f t="shared" si="25"/>
        <v>0</v>
      </c>
      <c r="G270" s="101">
        <v>0</v>
      </c>
      <c r="H270" s="99">
        <v>0</v>
      </c>
      <c r="I270" s="46">
        <f t="shared" si="26"/>
        <v>0</v>
      </c>
      <c r="J270" s="91"/>
      <c r="K270" s="20"/>
      <c r="L270" s="72">
        <f t="shared" si="27"/>
        <v>0</v>
      </c>
      <c r="M270" s="17" t="s">
        <v>16</v>
      </c>
      <c r="N270" s="18">
        <v>0</v>
      </c>
      <c r="O270" s="23">
        <f t="shared" si="28"/>
        <v>0</v>
      </c>
      <c r="P270" s="19"/>
      <c r="Q270" s="43">
        <f t="shared" si="29"/>
        <v>0</v>
      </c>
    </row>
    <row r="271" spans="1:17" ht="24.6" x14ac:dyDescent="0.65">
      <c r="A271" s="10">
        <v>267</v>
      </c>
      <c r="B271" s="10"/>
      <c r="C271" s="19"/>
      <c r="D271" s="71">
        <f>+'11'!I271</f>
        <v>0</v>
      </c>
      <c r="E271" s="90">
        <v>0</v>
      </c>
      <c r="F271" s="46">
        <f t="shared" si="25"/>
        <v>0</v>
      </c>
      <c r="G271" s="101">
        <v>0</v>
      </c>
      <c r="H271" s="99">
        <v>0</v>
      </c>
      <c r="I271" s="46">
        <f t="shared" si="26"/>
        <v>0</v>
      </c>
      <c r="J271" s="91"/>
      <c r="K271" s="20"/>
      <c r="L271" s="72">
        <f t="shared" si="27"/>
        <v>0</v>
      </c>
      <c r="M271" s="17" t="s">
        <v>16</v>
      </c>
      <c r="N271" s="18">
        <v>0</v>
      </c>
      <c r="O271" s="23">
        <f t="shared" si="28"/>
        <v>0</v>
      </c>
      <c r="P271" s="19"/>
      <c r="Q271" s="43">
        <f t="shared" si="29"/>
        <v>0</v>
      </c>
    </row>
    <row r="272" spans="1:17" ht="24.6" x14ac:dyDescent="0.65">
      <c r="A272" s="10">
        <v>268</v>
      </c>
      <c r="B272" s="10"/>
      <c r="C272" s="19"/>
      <c r="D272" s="71">
        <f>+'11'!I272</f>
        <v>0</v>
      </c>
      <c r="E272" s="90">
        <v>0</v>
      </c>
      <c r="F272" s="46">
        <f t="shared" ref="F272:F284" si="30">D272+E272</f>
        <v>0</v>
      </c>
      <c r="G272" s="101">
        <v>0</v>
      </c>
      <c r="H272" s="99">
        <v>0</v>
      </c>
      <c r="I272" s="46">
        <f t="shared" si="26"/>
        <v>0</v>
      </c>
      <c r="J272" s="91"/>
      <c r="K272" s="20"/>
      <c r="L272" s="72">
        <f t="shared" si="27"/>
        <v>0</v>
      </c>
      <c r="M272" s="17" t="s">
        <v>16</v>
      </c>
      <c r="N272" s="18">
        <v>0</v>
      </c>
      <c r="O272" s="23">
        <f t="shared" si="28"/>
        <v>0</v>
      </c>
      <c r="P272" s="19"/>
      <c r="Q272" s="43">
        <f t="shared" si="29"/>
        <v>0</v>
      </c>
    </row>
    <row r="273" spans="1:18" ht="24.6" x14ac:dyDescent="0.65">
      <c r="A273" s="10">
        <v>269</v>
      </c>
      <c r="B273" s="10"/>
      <c r="C273" s="19"/>
      <c r="D273" s="71">
        <f>+'11'!I273</f>
        <v>0</v>
      </c>
      <c r="E273" s="90">
        <v>0</v>
      </c>
      <c r="F273" s="46">
        <f t="shared" si="30"/>
        <v>0</v>
      </c>
      <c r="G273" s="101">
        <v>0</v>
      </c>
      <c r="H273" s="99">
        <v>0</v>
      </c>
      <c r="I273" s="46">
        <f t="shared" si="26"/>
        <v>0</v>
      </c>
      <c r="J273" s="91"/>
      <c r="K273" s="20"/>
      <c r="L273" s="72">
        <f t="shared" si="27"/>
        <v>0</v>
      </c>
      <c r="M273" s="17" t="s">
        <v>16</v>
      </c>
      <c r="N273" s="18">
        <v>0</v>
      </c>
      <c r="O273" s="23">
        <f t="shared" si="28"/>
        <v>0</v>
      </c>
      <c r="P273" s="19"/>
      <c r="Q273" s="43">
        <f t="shared" si="29"/>
        <v>0</v>
      </c>
    </row>
    <row r="274" spans="1:18" ht="24.6" x14ac:dyDescent="0.65">
      <c r="A274" s="10">
        <v>270</v>
      </c>
      <c r="B274" s="10"/>
      <c r="C274" s="19"/>
      <c r="D274" s="71">
        <f>+'11'!I274</f>
        <v>0</v>
      </c>
      <c r="E274" s="90">
        <v>0</v>
      </c>
      <c r="F274" s="46">
        <f t="shared" si="30"/>
        <v>0</v>
      </c>
      <c r="G274" s="101">
        <v>0</v>
      </c>
      <c r="H274" s="99">
        <v>0</v>
      </c>
      <c r="I274" s="46">
        <f t="shared" si="26"/>
        <v>0</v>
      </c>
      <c r="J274" s="91"/>
      <c r="K274" s="20"/>
      <c r="L274" s="72">
        <f t="shared" si="27"/>
        <v>0</v>
      </c>
      <c r="M274" s="17" t="s">
        <v>16</v>
      </c>
      <c r="N274" s="18">
        <v>0</v>
      </c>
      <c r="O274" s="23">
        <f t="shared" si="28"/>
        <v>0</v>
      </c>
      <c r="P274" s="19"/>
      <c r="Q274" s="43">
        <f t="shared" si="29"/>
        <v>0</v>
      </c>
    </row>
    <row r="275" spans="1:18" ht="24.6" x14ac:dyDescent="0.65">
      <c r="A275" s="10">
        <v>271</v>
      </c>
      <c r="B275" s="10"/>
      <c r="C275" s="19"/>
      <c r="D275" s="71">
        <f>+'11'!I275</f>
        <v>0</v>
      </c>
      <c r="E275" s="90">
        <v>0</v>
      </c>
      <c r="F275" s="46">
        <f t="shared" si="30"/>
        <v>0</v>
      </c>
      <c r="G275" s="101">
        <v>0</v>
      </c>
      <c r="H275" s="99">
        <v>0</v>
      </c>
      <c r="I275" s="46">
        <f t="shared" si="26"/>
        <v>0</v>
      </c>
      <c r="J275" s="91"/>
      <c r="K275" s="20"/>
      <c r="L275" s="72">
        <f t="shared" si="27"/>
        <v>0</v>
      </c>
      <c r="M275" s="17" t="s">
        <v>16</v>
      </c>
      <c r="N275" s="18">
        <v>0</v>
      </c>
      <c r="O275" s="23">
        <f t="shared" si="28"/>
        <v>0</v>
      </c>
      <c r="P275" s="19"/>
      <c r="Q275" s="43">
        <f t="shared" si="29"/>
        <v>0</v>
      </c>
    </row>
    <row r="276" spans="1:18" ht="24.6" x14ac:dyDescent="0.65">
      <c r="A276" s="10">
        <v>272</v>
      </c>
      <c r="B276" s="10"/>
      <c r="C276" s="19"/>
      <c r="D276" s="71">
        <f>+'11'!I276</f>
        <v>0</v>
      </c>
      <c r="E276" s="90">
        <v>0</v>
      </c>
      <c r="F276" s="46">
        <f t="shared" si="30"/>
        <v>0</v>
      </c>
      <c r="G276" s="101">
        <v>0</v>
      </c>
      <c r="H276" s="99">
        <v>0</v>
      </c>
      <c r="I276" s="46">
        <f t="shared" si="26"/>
        <v>0</v>
      </c>
      <c r="J276" s="91"/>
      <c r="K276" s="20"/>
      <c r="L276" s="72">
        <f t="shared" si="27"/>
        <v>0</v>
      </c>
      <c r="M276" s="17" t="s">
        <v>16</v>
      </c>
      <c r="N276" s="18">
        <v>0</v>
      </c>
      <c r="O276" s="23">
        <f t="shared" si="28"/>
        <v>0</v>
      </c>
      <c r="P276" s="19"/>
      <c r="Q276" s="43">
        <f t="shared" si="29"/>
        <v>0</v>
      </c>
    </row>
    <row r="277" spans="1:18" ht="24.6" x14ac:dyDescent="0.65">
      <c r="A277" s="10">
        <v>273</v>
      </c>
      <c r="B277" s="10"/>
      <c r="C277" s="19"/>
      <c r="D277" s="71">
        <f>+'11'!I277</f>
        <v>0</v>
      </c>
      <c r="E277" s="90">
        <v>0</v>
      </c>
      <c r="F277" s="46">
        <f t="shared" si="30"/>
        <v>0</v>
      </c>
      <c r="G277" s="101">
        <v>0</v>
      </c>
      <c r="H277" s="99">
        <v>0</v>
      </c>
      <c r="I277" s="46">
        <f t="shared" si="26"/>
        <v>0</v>
      </c>
      <c r="J277" s="91"/>
      <c r="K277" s="20"/>
      <c r="L277" s="72">
        <f t="shared" si="27"/>
        <v>0</v>
      </c>
      <c r="M277" s="17" t="s">
        <v>16</v>
      </c>
      <c r="N277" s="18">
        <v>0</v>
      </c>
      <c r="O277" s="23">
        <f t="shared" si="28"/>
        <v>0</v>
      </c>
      <c r="P277" s="19"/>
      <c r="Q277" s="43">
        <f t="shared" si="29"/>
        <v>0</v>
      </c>
    </row>
    <row r="278" spans="1:18" ht="24.6" x14ac:dyDescent="0.65">
      <c r="A278" s="10">
        <v>274</v>
      </c>
      <c r="B278" s="10"/>
      <c r="C278" s="19"/>
      <c r="D278" s="71">
        <f>+'11'!I278</f>
        <v>0</v>
      </c>
      <c r="E278" s="90">
        <v>0</v>
      </c>
      <c r="F278" s="46">
        <f t="shared" si="30"/>
        <v>0</v>
      </c>
      <c r="G278" s="101">
        <v>0</v>
      </c>
      <c r="H278" s="99">
        <v>0</v>
      </c>
      <c r="I278" s="46">
        <f t="shared" si="26"/>
        <v>0</v>
      </c>
      <c r="J278" s="91"/>
      <c r="K278" s="20"/>
      <c r="L278" s="72">
        <f t="shared" si="27"/>
        <v>0</v>
      </c>
      <c r="M278" s="17" t="s">
        <v>16</v>
      </c>
      <c r="N278" s="18">
        <v>0</v>
      </c>
      <c r="O278" s="23">
        <f t="shared" si="28"/>
        <v>0</v>
      </c>
      <c r="P278" s="19"/>
      <c r="Q278" s="43">
        <f t="shared" si="29"/>
        <v>0</v>
      </c>
    </row>
    <row r="279" spans="1:18" ht="24.6" x14ac:dyDescent="0.65">
      <c r="A279" s="10">
        <v>275</v>
      </c>
      <c r="B279" s="10"/>
      <c r="C279" s="19"/>
      <c r="D279" s="71">
        <f>+'11'!I279</f>
        <v>0</v>
      </c>
      <c r="E279" s="90">
        <v>0</v>
      </c>
      <c r="F279" s="46">
        <f t="shared" si="30"/>
        <v>0</v>
      </c>
      <c r="G279" s="101">
        <v>0</v>
      </c>
      <c r="H279" s="99">
        <v>0</v>
      </c>
      <c r="I279" s="46">
        <f t="shared" si="26"/>
        <v>0</v>
      </c>
      <c r="J279" s="91"/>
      <c r="K279" s="20"/>
      <c r="L279" s="72">
        <f t="shared" si="27"/>
        <v>0</v>
      </c>
      <c r="M279" s="17" t="s">
        <v>16</v>
      </c>
      <c r="N279" s="18">
        <v>0</v>
      </c>
      <c r="O279" s="23">
        <f t="shared" si="28"/>
        <v>0</v>
      </c>
      <c r="P279" s="19"/>
      <c r="Q279" s="43">
        <f t="shared" si="29"/>
        <v>0</v>
      </c>
    </row>
    <row r="280" spans="1:18" ht="24.6" x14ac:dyDescent="0.65">
      <c r="A280" s="10">
        <v>276</v>
      </c>
      <c r="B280" s="10"/>
      <c r="C280" s="19"/>
      <c r="D280" s="71">
        <f>+'11'!I280</f>
        <v>0</v>
      </c>
      <c r="E280" s="90">
        <v>0</v>
      </c>
      <c r="F280" s="46">
        <f t="shared" si="30"/>
        <v>0</v>
      </c>
      <c r="G280" s="101">
        <v>0</v>
      </c>
      <c r="H280" s="99">
        <v>0</v>
      </c>
      <c r="I280" s="46">
        <f t="shared" si="26"/>
        <v>0</v>
      </c>
      <c r="J280" s="91"/>
      <c r="K280" s="20"/>
      <c r="L280" s="72">
        <f t="shared" si="27"/>
        <v>0</v>
      </c>
      <c r="M280" s="17" t="s">
        <v>16</v>
      </c>
      <c r="N280" s="18">
        <v>0</v>
      </c>
      <c r="O280" s="23">
        <f t="shared" si="28"/>
        <v>0</v>
      </c>
      <c r="P280" s="19"/>
      <c r="Q280" s="43">
        <f t="shared" si="29"/>
        <v>0</v>
      </c>
    </row>
    <row r="281" spans="1:18" ht="24.6" x14ac:dyDescent="0.65">
      <c r="A281" s="10">
        <v>277</v>
      </c>
      <c r="B281" s="10"/>
      <c r="C281" s="19"/>
      <c r="D281" s="71">
        <f>+'11'!I281</f>
        <v>0</v>
      </c>
      <c r="E281" s="90">
        <v>0</v>
      </c>
      <c r="F281" s="46">
        <f t="shared" si="30"/>
        <v>0</v>
      </c>
      <c r="G281" s="101">
        <v>0</v>
      </c>
      <c r="H281" s="99">
        <v>0</v>
      </c>
      <c r="I281" s="46">
        <f t="shared" si="26"/>
        <v>0</v>
      </c>
      <c r="J281" s="91"/>
      <c r="K281" s="20"/>
      <c r="L281" s="72">
        <f t="shared" si="27"/>
        <v>0</v>
      </c>
      <c r="M281" s="17" t="s">
        <v>16</v>
      </c>
      <c r="N281" s="18">
        <v>0</v>
      </c>
      <c r="O281" s="23">
        <f t="shared" si="28"/>
        <v>0</v>
      </c>
      <c r="P281" s="19"/>
      <c r="Q281" s="43">
        <f t="shared" si="29"/>
        <v>0</v>
      </c>
    </row>
    <row r="282" spans="1:18" ht="24.6" x14ac:dyDescent="0.65">
      <c r="A282" s="10">
        <v>278</v>
      </c>
      <c r="B282" s="10"/>
      <c r="C282" s="19"/>
      <c r="D282" s="71">
        <f>+'11'!I282</f>
        <v>0</v>
      </c>
      <c r="E282" s="90">
        <v>0</v>
      </c>
      <c r="F282" s="46">
        <f t="shared" si="30"/>
        <v>0</v>
      </c>
      <c r="G282" s="101">
        <v>0</v>
      </c>
      <c r="H282" s="99">
        <v>0</v>
      </c>
      <c r="I282" s="46">
        <f t="shared" si="26"/>
        <v>0</v>
      </c>
      <c r="J282" s="91"/>
      <c r="K282" s="20"/>
      <c r="L282" s="72">
        <f t="shared" si="27"/>
        <v>0</v>
      </c>
      <c r="M282" s="17" t="s">
        <v>16</v>
      </c>
      <c r="N282" s="18">
        <v>0</v>
      </c>
      <c r="O282" s="23">
        <f t="shared" si="28"/>
        <v>0</v>
      </c>
      <c r="P282" s="19"/>
      <c r="Q282" s="43">
        <f t="shared" si="29"/>
        <v>0</v>
      </c>
    </row>
    <row r="283" spans="1:18" ht="24.6" x14ac:dyDescent="0.65">
      <c r="A283" s="10">
        <v>279</v>
      </c>
      <c r="B283" s="10"/>
      <c r="C283" s="19"/>
      <c r="D283" s="71"/>
      <c r="E283" s="90">
        <v>0</v>
      </c>
      <c r="F283" s="46">
        <f t="shared" ref="F283" si="31">D283+E283</f>
        <v>0</v>
      </c>
      <c r="G283" s="101">
        <v>0</v>
      </c>
      <c r="H283" s="99">
        <v>0</v>
      </c>
      <c r="I283" s="46">
        <f t="shared" ref="I283" si="32">+F283-G283-J283-H283</f>
        <v>0</v>
      </c>
      <c r="J283" s="91"/>
      <c r="K283" s="20"/>
      <c r="L283" s="72">
        <f t="shared" ref="L283" si="33">+K283*J283</f>
        <v>0</v>
      </c>
      <c r="M283" s="17" t="s">
        <v>16</v>
      </c>
      <c r="N283" s="18">
        <v>0</v>
      </c>
      <c r="O283" s="23">
        <f t="shared" si="28"/>
        <v>0</v>
      </c>
      <c r="P283" s="19"/>
      <c r="Q283" s="43"/>
    </row>
    <row r="284" spans="1:18" ht="24.6" x14ac:dyDescent="0.65">
      <c r="A284" s="10">
        <v>280</v>
      </c>
      <c r="B284" s="10"/>
      <c r="C284" s="19"/>
      <c r="D284" s="71">
        <f>+'11'!I284</f>
        <v>0</v>
      </c>
      <c r="E284" s="90">
        <v>0</v>
      </c>
      <c r="F284" s="46">
        <f t="shared" si="30"/>
        <v>0</v>
      </c>
      <c r="G284" s="101">
        <v>0</v>
      </c>
      <c r="H284" s="99">
        <v>0</v>
      </c>
      <c r="I284" s="46">
        <f t="shared" si="26"/>
        <v>0</v>
      </c>
      <c r="J284" s="91"/>
      <c r="K284" s="20"/>
      <c r="L284" s="72">
        <f t="shared" si="27"/>
        <v>0</v>
      </c>
      <c r="M284" s="17" t="s">
        <v>16</v>
      </c>
      <c r="N284" s="18">
        <v>0</v>
      </c>
      <c r="O284" s="23">
        <f t="shared" si="28"/>
        <v>0</v>
      </c>
      <c r="P284" s="19"/>
      <c r="Q284" s="43">
        <f t="shared" si="29"/>
        <v>0</v>
      </c>
    </row>
    <row r="285" spans="1:18" ht="24.6" x14ac:dyDescent="0.65">
      <c r="A285" s="1"/>
      <c r="B285" s="1"/>
      <c r="D285" s="24"/>
      <c r="E285" s="25"/>
      <c r="F285" s="24"/>
      <c r="G285" s="25"/>
      <c r="H285" s="25"/>
      <c r="I285" s="24"/>
      <c r="J285" s="24"/>
      <c r="K285" s="26"/>
      <c r="L285" s="28"/>
      <c r="M285" s="27"/>
      <c r="N285" s="18">
        <v>0</v>
      </c>
      <c r="O285" s="95" t="s">
        <v>213</v>
      </c>
      <c r="P285" s="96"/>
      <c r="Q285" s="96">
        <f>SUM(Q5:Q284)</f>
        <v>0</v>
      </c>
      <c r="R285" s="96"/>
    </row>
    <row r="286" spans="1:18" ht="25.5" customHeight="1" x14ac:dyDescent="0.6">
      <c r="A286" s="1"/>
      <c r="B286" s="1"/>
      <c r="D286" s="24"/>
      <c r="E286" s="25"/>
      <c r="F286" s="24"/>
      <c r="G286" s="25"/>
      <c r="H286" s="25"/>
      <c r="I286" s="24"/>
      <c r="J286" s="182" t="s">
        <v>212</v>
      </c>
      <c r="K286" s="183"/>
      <c r="L286" s="30">
        <f>+AB188</f>
        <v>0</v>
      </c>
      <c r="M286" s="27"/>
      <c r="N286" s="29"/>
    </row>
    <row r="287" spans="1:18" ht="24.6" x14ac:dyDescent="0.65">
      <c r="A287" s="1"/>
      <c r="B287" s="1"/>
      <c r="D287" s="31"/>
      <c r="F287" s="31"/>
      <c r="I287" s="31"/>
      <c r="J287" s="32"/>
      <c r="K287" s="184" t="s">
        <v>202</v>
      </c>
      <c r="L287" s="184"/>
      <c r="M287" s="33">
        <f>SUM(L5:L286)</f>
        <v>5090</v>
      </c>
    </row>
    <row r="288" spans="1:18" ht="24.6" x14ac:dyDescent="0.65">
      <c r="A288" s="1"/>
      <c r="B288" s="1"/>
      <c r="D288" s="31"/>
      <c r="F288" s="31"/>
      <c r="I288" s="31"/>
      <c r="K288" s="169" t="s">
        <v>203</v>
      </c>
      <c r="L288" s="170"/>
      <c r="M288" s="36">
        <v>0</v>
      </c>
    </row>
    <row r="289" spans="1:20" ht="24.6" x14ac:dyDescent="0.65">
      <c r="A289" s="1"/>
      <c r="B289" s="1"/>
      <c r="D289" s="31"/>
      <c r="F289" s="31"/>
      <c r="I289" s="31"/>
      <c r="K289" s="34" t="s">
        <v>204</v>
      </c>
      <c r="L289" s="35"/>
      <c r="M289" s="36">
        <f>SUM(N289:AS289)</f>
        <v>1405</v>
      </c>
      <c r="N289" s="2">
        <v>280</v>
      </c>
      <c r="O289" s="2">
        <v>200</v>
      </c>
      <c r="P289" s="2">
        <v>35</v>
      </c>
      <c r="Q289" s="2">
        <v>330</v>
      </c>
      <c r="R289" s="2">
        <v>60</v>
      </c>
      <c r="S289" s="2">
        <v>200</v>
      </c>
      <c r="T289" s="2">
        <v>300</v>
      </c>
    </row>
    <row r="290" spans="1:20" ht="24.6" x14ac:dyDescent="0.65">
      <c r="A290" s="1"/>
      <c r="B290" s="1"/>
      <c r="D290" s="31"/>
      <c r="F290" s="31"/>
      <c r="I290" s="31"/>
      <c r="K290" s="169" t="s">
        <v>205</v>
      </c>
      <c r="L290" s="170"/>
      <c r="M290" s="36">
        <v>0</v>
      </c>
    </row>
    <row r="291" spans="1:20" ht="24.6" x14ac:dyDescent="0.65">
      <c r="A291" s="1"/>
      <c r="B291" s="1"/>
      <c r="D291" s="31"/>
      <c r="F291" s="31"/>
      <c r="I291" s="31"/>
      <c r="K291" s="169" t="s">
        <v>206</v>
      </c>
      <c r="L291" s="170"/>
      <c r="M291" s="36">
        <v>0</v>
      </c>
    </row>
    <row r="292" spans="1:20" ht="24.6" x14ac:dyDescent="0.65">
      <c r="A292" s="1"/>
      <c r="B292" s="1"/>
      <c r="D292" s="31"/>
      <c r="F292" s="31"/>
      <c r="I292" s="31"/>
      <c r="K292" s="169" t="s">
        <v>207</v>
      </c>
      <c r="L292" s="170"/>
      <c r="M292" s="37">
        <f>SUM(N5:N285)</f>
        <v>205</v>
      </c>
    </row>
    <row r="293" spans="1:20" ht="24.6" x14ac:dyDescent="0.65">
      <c r="A293" s="1"/>
      <c r="B293" s="1"/>
      <c r="D293" s="31"/>
      <c r="F293" s="31"/>
      <c r="I293" s="31"/>
      <c r="K293" s="169" t="s">
        <v>208</v>
      </c>
      <c r="L293" s="170"/>
      <c r="M293" s="33">
        <f>M287-M288-M289-M291-M292</f>
        <v>3480</v>
      </c>
    </row>
    <row r="294" spans="1:20" ht="24.6" x14ac:dyDescent="0.65">
      <c r="A294" s="1"/>
      <c r="B294" s="1"/>
      <c r="D294" s="31"/>
      <c r="F294" s="31"/>
      <c r="I294" s="31"/>
      <c r="K294" s="169" t="s">
        <v>209</v>
      </c>
      <c r="L294" s="170"/>
      <c r="M294" s="37">
        <v>3480</v>
      </c>
    </row>
    <row r="295" spans="1:20" ht="24.6" x14ac:dyDescent="0.65">
      <c r="A295" s="1"/>
      <c r="B295" s="1"/>
      <c r="D295" s="31"/>
      <c r="F295" s="31"/>
      <c r="I295" s="31"/>
      <c r="K295" s="169" t="s">
        <v>210</v>
      </c>
      <c r="L295" s="170"/>
      <c r="M295" s="33">
        <f>+M294-M293</f>
        <v>0</v>
      </c>
    </row>
    <row r="296" spans="1:20" ht="24.6" x14ac:dyDescent="0.65">
      <c r="I296" s="2"/>
      <c r="K296" s="169" t="s">
        <v>211</v>
      </c>
      <c r="L296" s="170"/>
      <c r="M296" s="33">
        <f>+M294-M293</f>
        <v>0</v>
      </c>
    </row>
    <row r="297" spans="1:20" x14ac:dyDescent="0.6">
      <c r="I297" s="2"/>
      <c r="K297" s="2"/>
    </row>
    <row r="298" spans="1:20" ht="24.6" x14ac:dyDescent="0.65">
      <c r="I298" s="2"/>
      <c r="K298" s="92" t="s">
        <v>333</v>
      </c>
    </row>
    <row r="299" spans="1:20" x14ac:dyDescent="0.6">
      <c r="I299" s="2"/>
      <c r="K299" s="2"/>
    </row>
    <row r="300" spans="1:20" x14ac:dyDescent="0.6">
      <c r="I300" s="2"/>
      <c r="K300" s="2"/>
    </row>
    <row r="301" spans="1:20" x14ac:dyDescent="0.6">
      <c r="I301" s="2"/>
      <c r="K301" s="2"/>
    </row>
    <row r="302" spans="1:20" x14ac:dyDescent="0.6">
      <c r="I302" s="2"/>
      <c r="K302" s="2"/>
    </row>
    <row r="303" spans="1:20" x14ac:dyDescent="0.6">
      <c r="I303" s="2"/>
      <c r="K303" s="2"/>
    </row>
    <row r="304" spans="1:20" x14ac:dyDescent="0.6">
      <c r="I304" s="2"/>
      <c r="K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C296" xr:uid="{A8659A1D-7742-48A0-A8EC-0F2280F9B025}"/>
  <mergeCells count="35">
    <mergeCell ref="A2:M2"/>
    <mergeCell ref="S2:AC2"/>
    <mergeCell ref="A3:A4"/>
    <mergeCell ref="C3:C4"/>
    <mergeCell ref="D3:D4"/>
    <mergeCell ref="E3:E4"/>
    <mergeCell ref="F3:F4"/>
    <mergeCell ref="I3:I4"/>
    <mergeCell ref="J3:L3"/>
    <mergeCell ref="M3:M4"/>
    <mergeCell ref="Y3:Y4"/>
    <mergeCell ref="Z3:AB3"/>
    <mergeCell ref="AC3:AC4"/>
    <mergeCell ref="H3:H4"/>
    <mergeCell ref="P3:P4"/>
    <mergeCell ref="Q3:Q4"/>
    <mergeCell ref="AD3:AD4"/>
    <mergeCell ref="V3:V4"/>
    <mergeCell ref="W3:W4"/>
    <mergeCell ref="K293:L293"/>
    <mergeCell ref="T32:AA32"/>
    <mergeCell ref="N3:N4"/>
    <mergeCell ref="S3:S4"/>
    <mergeCell ref="T3:T4"/>
    <mergeCell ref="U3:U4"/>
    <mergeCell ref="B3:B4"/>
    <mergeCell ref="K294:L294"/>
    <mergeCell ref="K295:L295"/>
    <mergeCell ref="K296:L296"/>
    <mergeCell ref="J286:K286"/>
    <mergeCell ref="K287:L287"/>
    <mergeCell ref="K288:L288"/>
    <mergeCell ref="K290:L290"/>
    <mergeCell ref="K291:L291"/>
    <mergeCell ref="K292:L29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BD28-E819-4B4C-97DA-83BCAB8415B7}">
  <sheetPr>
    <tabColor rgb="FFF789D2"/>
  </sheetPr>
  <dimension ref="A1:AD371"/>
  <sheetViews>
    <sheetView zoomScaleNormal="100" workbookViewId="0">
      <pane xSplit="9" ySplit="4" topLeftCell="J5" activePane="bottomRight" state="frozen"/>
      <selection activeCell="K15" sqref="K15"/>
      <selection pane="topRight" activeCell="K15" sqref="K15"/>
      <selection pane="bottomLeft" activeCell="K15" sqref="K15"/>
      <selection pane="bottomRight" activeCell="K15" sqref="K15"/>
    </sheetView>
  </sheetViews>
  <sheetFormatPr defaultColWidth="9" defaultRowHeight="24" x14ac:dyDescent="0.6"/>
  <cols>
    <col min="1" max="1" width="6.69921875" style="2" customWidth="1"/>
    <col min="2" max="2" width="14" style="2" hidden="1" customWidth="1"/>
    <col min="3" max="3" width="43.69921875" style="2" bestFit="1" customWidth="1"/>
    <col min="4" max="8" width="9.69921875" style="2" customWidth="1"/>
    <col min="9" max="9" width="9.69921875" style="38" customWidth="1"/>
    <col min="10" max="10" width="9.69921875" style="2" customWidth="1"/>
    <col min="11" max="11" width="9.69921875" style="39" customWidth="1"/>
    <col min="12" max="12" width="10.69921875" style="2" customWidth="1"/>
    <col min="13" max="13" width="17.69921875" style="2" bestFit="1" customWidth="1"/>
    <col min="14" max="14" width="9" style="2"/>
    <col min="15" max="15" width="19.09765625" style="2" customWidth="1"/>
    <col min="16" max="16" width="10.09765625" style="2" customWidth="1"/>
    <col min="17" max="17" width="17.69921875" style="2" bestFit="1" customWidth="1"/>
    <col min="18" max="18" width="10.09765625" style="2" bestFit="1" customWidth="1"/>
    <col min="19" max="19" width="9" style="2"/>
    <col min="20" max="20" width="34.69921875" style="2" bestFit="1" customWidth="1"/>
    <col min="21" max="28" width="9" style="2"/>
    <col min="29" max="29" width="15.69921875" style="2" customWidth="1"/>
    <col min="30" max="16384" width="9" style="2"/>
  </cols>
  <sheetData>
    <row r="1" spans="1:30" x14ac:dyDescent="0.6">
      <c r="A1" s="1"/>
      <c r="B1" s="1"/>
      <c r="I1" s="2"/>
      <c r="K1" s="2"/>
    </row>
    <row r="2" spans="1:30" s="3" customFormat="1" ht="28.8" x14ac:dyDescent="0.75">
      <c r="A2" s="180" t="s">
        <v>263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S2" s="181" t="s">
        <v>0</v>
      </c>
      <c r="T2" s="181"/>
      <c r="U2" s="181"/>
      <c r="V2" s="181"/>
      <c r="W2" s="181"/>
      <c r="X2" s="181"/>
      <c r="Y2" s="181"/>
      <c r="Z2" s="181"/>
      <c r="AA2" s="181"/>
      <c r="AB2" s="181"/>
      <c r="AC2" s="181"/>
    </row>
    <row r="3" spans="1:30" s="5" customFormat="1" ht="26.4" x14ac:dyDescent="0.7">
      <c r="A3" s="171" t="s">
        <v>1</v>
      </c>
      <c r="B3" s="167" t="s">
        <v>487</v>
      </c>
      <c r="C3" s="176" t="s">
        <v>2</v>
      </c>
      <c r="D3" s="171" t="s">
        <v>3</v>
      </c>
      <c r="E3" s="171" t="s">
        <v>4</v>
      </c>
      <c r="F3" s="171" t="s">
        <v>5</v>
      </c>
      <c r="G3" s="100" t="s">
        <v>6</v>
      </c>
      <c r="H3" s="178" t="s">
        <v>335</v>
      </c>
      <c r="I3" s="171" t="s">
        <v>7</v>
      </c>
      <c r="J3" s="177" t="s">
        <v>8</v>
      </c>
      <c r="K3" s="177"/>
      <c r="L3" s="177"/>
      <c r="M3" s="171" t="s">
        <v>9</v>
      </c>
      <c r="N3" s="175" t="s">
        <v>10</v>
      </c>
      <c r="P3" s="163" t="s">
        <v>336</v>
      </c>
      <c r="Q3" s="165" t="s">
        <v>337</v>
      </c>
      <c r="S3" s="171" t="s">
        <v>1</v>
      </c>
      <c r="T3" s="171" t="s">
        <v>2</v>
      </c>
      <c r="U3" s="171" t="s">
        <v>3</v>
      </c>
      <c r="V3" s="171" t="s">
        <v>4</v>
      </c>
      <c r="W3" s="171" t="s">
        <v>5</v>
      </c>
      <c r="X3" s="88" t="s">
        <v>6</v>
      </c>
      <c r="Y3" s="171" t="s">
        <v>7</v>
      </c>
      <c r="Z3" s="177" t="s">
        <v>8</v>
      </c>
      <c r="AA3" s="177"/>
      <c r="AB3" s="177"/>
      <c r="AC3" s="171" t="s">
        <v>9</v>
      </c>
      <c r="AD3" s="175" t="s">
        <v>10</v>
      </c>
    </row>
    <row r="4" spans="1:30" s="5" customFormat="1" ht="26.4" x14ac:dyDescent="0.7">
      <c r="A4" s="171"/>
      <c r="B4" s="168"/>
      <c r="C4" s="176"/>
      <c r="D4" s="171"/>
      <c r="E4" s="171"/>
      <c r="F4" s="171"/>
      <c r="G4" s="100" t="s">
        <v>11</v>
      </c>
      <c r="H4" s="179"/>
      <c r="I4" s="171"/>
      <c r="J4" s="88" t="s">
        <v>12</v>
      </c>
      <c r="K4" s="89" t="s">
        <v>13</v>
      </c>
      <c r="L4" s="88" t="s">
        <v>14</v>
      </c>
      <c r="M4" s="171"/>
      <c r="N4" s="175"/>
      <c r="P4" s="164"/>
      <c r="Q4" s="166"/>
      <c r="S4" s="171"/>
      <c r="T4" s="171"/>
      <c r="U4" s="171"/>
      <c r="V4" s="171"/>
      <c r="W4" s="171"/>
      <c r="X4" s="88" t="s">
        <v>11</v>
      </c>
      <c r="Y4" s="171"/>
      <c r="Z4" s="88" t="s">
        <v>12</v>
      </c>
      <c r="AA4" s="89" t="s">
        <v>13</v>
      </c>
      <c r="AB4" s="88" t="s">
        <v>14</v>
      </c>
      <c r="AC4" s="171"/>
      <c r="AD4" s="175"/>
    </row>
    <row r="5" spans="1:30" ht="24.6" x14ac:dyDescent="0.65">
      <c r="A5" s="10">
        <v>1</v>
      </c>
      <c r="B5" s="10" t="s">
        <v>492</v>
      </c>
      <c r="C5" s="19" t="s">
        <v>407</v>
      </c>
      <c r="D5" s="71">
        <f>+'12'!I5</f>
        <v>15</v>
      </c>
      <c r="E5" s="90">
        <v>0</v>
      </c>
      <c r="F5" s="46">
        <f t="shared" ref="F5:F147" si="0">D5+E5</f>
        <v>15</v>
      </c>
      <c r="G5" s="101">
        <v>0</v>
      </c>
      <c r="H5" s="99">
        <v>0</v>
      </c>
      <c r="I5" s="46">
        <f t="shared" ref="I5:I71" si="1">+F5-G5-J5-H5</f>
        <v>12</v>
      </c>
      <c r="J5" s="91">
        <v>3</v>
      </c>
      <c r="K5" s="15">
        <v>50</v>
      </c>
      <c r="L5" s="72">
        <f>+K5*J5</f>
        <v>150</v>
      </c>
      <c r="M5" s="17" t="s">
        <v>16</v>
      </c>
      <c r="N5" s="18">
        <v>0</v>
      </c>
      <c r="O5" s="23">
        <f>SUM(L5-N5)</f>
        <v>150</v>
      </c>
      <c r="P5" s="19"/>
      <c r="Q5" s="43">
        <f>+L5*P5</f>
        <v>0</v>
      </c>
      <c r="S5" s="10">
        <v>1</v>
      </c>
      <c r="T5" s="19"/>
      <c r="U5" s="46">
        <v>0</v>
      </c>
      <c r="V5" s="90">
        <v>0</v>
      </c>
      <c r="W5" s="46">
        <f t="shared" ref="W5:W14" si="2">U5+V5</f>
        <v>0</v>
      </c>
      <c r="X5" s="90">
        <v>0</v>
      </c>
      <c r="Y5" s="46">
        <f t="shared" ref="Y5:Y14" si="3">W5-X5-Z5</f>
        <v>0</v>
      </c>
      <c r="Z5" s="91">
        <v>0</v>
      </c>
      <c r="AA5" s="22"/>
      <c r="AB5" s="43">
        <f t="shared" ref="AB5:AB14" si="4">Z5*AA5</f>
        <v>0</v>
      </c>
      <c r="AC5" s="17" t="s">
        <v>16</v>
      </c>
      <c r="AD5" s="18">
        <v>0</v>
      </c>
    </row>
    <row r="6" spans="1:30" ht="24.6" x14ac:dyDescent="0.65">
      <c r="A6" s="10">
        <v>2</v>
      </c>
      <c r="B6" s="10" t="s">
        <v>508</v>
      </c>
      <c r="C6" s="19" t="s">
        <v>408</v>
      </c>
      <c r="D6" s="71">
        <f>+'12'!I6</f>
        <v>83</v>
      </c>
      <c r="E6" s="90">
        <v>0</v>
      </c>
      <c r="F6" s="46">
        <f t="shared" si="0"/>
        <v>83</v>
      </c>
      <c r="G6" s="101">
        <v>0</v>
      </c>
      <c r="H6" s="99">
        <v>0</v>
      </c>
      <c r="I6" s="46">
        <f t="shared" si="1"/>
        <v>83</v>
      </c>
      <c r="J6" s="91"/>
      <c r="K6" s="15">
        <v>100</v>
      </c>
      <c r="L6" s="72">
        <f t="shared" ref="L6:L72" si="5">+K6*J6</f>
        <v>0</v>
      </c>
      <c r="M6" s="17" t="s">
        <v>16</v>
      </c>
      <c r="N6" s="18">
        <v>0</v>
      </c>
      <c r="O6" s="23">
        <f t="shared" ref="O6:O72" si="6">SUM(L6-N6)</f>
        <v>0</v>
      </c>
      <c r="P6" s="19"/>
      <c r="Q6" s="43">
        <f t="shared" ref="Q6:Q72" si="7">+L6*P6</f>
        <v>0</v>
      </c>
      <c r="S6" s="10">
        <v>2</v>
      </c>
      <c r="T6" s="19"/>
      <c r="U6" s="46">
        <v>0</v>
      </c>
      <c r="V6" s="90">
        <v>0</v>
      </c>
      <c r="W6" s="46">
        <f t="shared" si="2"/>
        <v>0</v>
      </c>
      <c r="X6" s="90">
        <v>0</v>
      </c>
      <c r="Y6" s="46">
        <f t="shared" si="3"/>
        <v>0</v>
      </c>
      <c r="Z6" s="91">
        <v>0</v>
      </c>
      <c r="AA6" s="22"/>
      <c r="AB6" s="43">
        <f t="shared" si="4"/>
        <v>0</v>
      </c>
      <c r="AC6" s="17" t="s">
        <v>16</v>
      </c>
      <c r="AD6" s="18">
        <v>0</v>
      </c>
    </row>
    <row r="7" spans="1:30" ht="24.6" x14ac:dyDescent="0.65">
      <c r="A7" s="10">
        <v>3</v>
      </c>
      <c r="B7" s="10"/>
      <c r="C7" s="19" t="s">
        <v>395</v>
      </c>
      <c r="D7" s="71">
        <f>+'12'!I7</f>
        <v>0</v>
      </c>
      <c r="E7" s="90">
        <v>0</v>
      </c>
      <c r="F7" s="46">
        <f t="shared" si="0"/>
        <v>0</v>
      </c>
      <c r="G7" s="101">
        <v>0</v>
      </c>
      <c r="H7" s="99">
        <v>0</v>
      </c>
      <c r="I7" s="46">
        <f t="shared" si="1"/>
        <v>0</v>
      </c>
      <c r="J7" s="91"/>
      <c r="K7" s="15">
        <v>50</v>
      </c>
      <c r="L7" s="72">
        <f t="shared" si="5"/>
        <v>0</v>
      </c>
      <c r="M7" s="17" t="s">
        <v>16</v>
      </c>
      <c r="N7" s="18">
        <v>0</v>
      </c>
      <c r="O7" s="23">
        <f t="shared" si="6"/>
        <v>0</v>
      </c>
      <c r="P7" s="19"/>
      <c r="Q7" s="43">
        <f t="shared" si="7"/>
        <v>0</v>
      </c>
      <c r="S7" s="10">
        <v>3</v>
      </c>
      <c r="T7" s="19"/>
      <c r="U7" s="46">
        <v>0</v>
      </c>
      <c r="V7" s="90">
        <v>0</v>
      </c>
      <c r="W7" s="46">
        <f t="shared" si="2"/>
        <v>0</v>
      </c>
      <c r="X7" s="90">
        <v>0</v>
      </c>
      <c r="Y7" s="46">
        <f t="shared" si="3"/>
        <v>0</v>
      </c>
      <c r="Z7" s="91">
        <v>0</v>
      </c>
      <c r="AA7" s="22"/>
      <c r="AB7" s="43">
        <f t="shared" si="4"/>
        <v>0</v>
      </c>
      <c r="AC7" s="17" t="s">
        <v>16</v>
      </c>
      <c r="AD7" s="18">
        <v>0</v>
      </c>
    </row>
    <row r="8" spans="1:30" ht="24.6" x14ac:dyDescent="0.65">
      <c r="A8" s="10">
        <v>4</v>
      </c>
      <c r="B8" s="10"/>
      <c r="C8" s="19" t="s">
        <v>394</v>
      </c>
      <c r="D8" s="71">
        <f>+'12'!I8</f>
        <v>0</v>
      </c>
      <c r="E8" s="90">
        <v>0</v>
      </c>
      <c r="F8" s="46">
        <f t="shared" si="0"/>
        <v>0</v>
      </c>
      <c r="G8" s="101">
        <v>0</v>
      </c>
      <c r="H8" s="99">
        <v>0</v>
      </c>
      <c r="I8" s="46">
        <f t="shared" si="1"/>
        <v>0</v>
      </c>
      <c r="J8" s="91"/>
      <c r="K8" s="15">
        <v>100</v>
      </c>
      <c r="L8" s="72">
        <f t="shared" si="5"/>
        <v>0</v>
      </c>
      <c r="M8" s="17" t="s">
        <v>16</v>
      </c>
      <c r="N8" s="18">
        <v>0</v>
      </c>
      <c r="O8" s="23">
        <f t="shared" si="6"/>
        <v>0</v>
      </c>
      <c r="P8" s="19"/>
      <c r="Q8" s="43">
        <f t="shared" si="7"/>
        <v>0</v>
      </c>
      <c r="S8" s="10">
        <v>4</v>
      </c>
      <c r="T8" s="19"/>
      <c r="U8" s="46">
        <v>0</v>
      </c>
      <c r="V8" s="90">
        <v>0</v>
      </c>
      <c r="W8" s="46">
        <f t="shared" si="2"/>
        <v>0</v>
      </c>
      <c r="X8" s="90">
        <v>0</v>
      </c>
      <c r="Y8" s="46">
        <f t="shared" si="3"/>
        <v>0</v>
      </c>
      <c r="Z8" s="91">
        <v>0</v>
      </c>
      <c r="AA8" s="22"/>
      <c r="AB8" s="43">
        <f t="shared" si="4"/>
        <v>0</v>
      </c>
      <c r="AC8" s="17" t="s">
        <v>16</v>
      </c>
      <c r="AD8" s="18">
        <v>0</v>
      </c>
    </row>
    <row r="9" spans="1:30" ht="24.6" x14ac:dyDescent="0.65">
      <c r="A9" s="10">
        <v>5</v>
      </c>
      <c r="B9" s="10"/>
      <c r="C9" s="19" t="s">
        <v>20</v>
      </c>
      <c r="D9" s="71">
        <f>+'12'!I9</f>
        <v>0</v>
      </c>
      <c r="E9" s="90">
        <v>0</v>
      </c>
      <c r="F9" s="46">
        <f t="shared" si="0"/>
        <v>0</v>
      </c>
      <c r="G9" s="101">
        <v>0</v>
      </c>
      <c r="H9" s="99">
        <v>0</v>
      </c>
      <c r="I9" s="46">
        <f t="shared" si="1"/>
        <v>0</v>
      </c>
      <c r="J9" s="91"/>
      <c r="K9" s="15">
        <v>10</v>
      </c>
      <c r="L9" s="72">
        <f t="shared" si="5"/>
        <v>0</v>
      </c>
      <c r="M9" s="17" t="s">
        <v>16</v>
      </c>
      <c r="N9" s="18">
        <v>0</v>
      </c>
      <c r="O9" s="23">
        <f t="shared" si="6"/>
        <v>0</v>
      </c>
      <c r="P9" s="19"/>
      <c r="Q9" s="43">
        <f t="shared" si="7"/>
        <v>0</v>
      </c>
      <c r="S9" s="10">
        <v>5</v>
      </c>
      <c r="T9" s="19"/>
      <c r="U9" s="46">
        <v>0</v>
      </c>
      <c r="V9" s="90">
        <v>0</v>
      </c>
      <c r="W9" s="46">
        <f t="shared" si="2"/>
        <v>0</v>
      </c>
      <c r="X9" s="90">
        <v>0</v>
      </c>
      <c r="Y9" s="46">
        <f t="shared" si="3"/>
        <v>0</v>
      </c>
      <c r="Z9" s="91">
        <v>0</v>
      </c>
      <c r="AA9" s="22"/>
      <c r="AB9" s="43">
        <f t="shared" si="4"/>
        <v>0</v>
      </c>
      <c r="AC9" s="17" t="s">
        <v>16</v>
      </c>
      <c r="AD9" s="18">
        <v>0</v>
      </c>
    </row>
    <row r="10" spans="1:30" ht="24.6" x14ac:dyDescent="0.65">
      <c r="A10" s="10">
        <v>6</v>
      </c>
      <c r="B10" s="10" t="s">
        <v>514</v>
      </c>
      <c r="C10" s="19" t="s">
        <v>21</v>
      </c>
      <c r="D10" s="71">
        <f>+'12'!I10</f>
        <v>0</v>
      </c>
      <c r="E10" s="90">
        <v>0</v>
      </c>
      <c r="F10" s="46">
        <f t="shared" si="0"/>
        <v>0</v>
      </c>
      <c r="G10" s="101">
        <v>0</v>
      </c>
      <c r="H10" s="99">
        <v>0</v>
      </c>
      <c r="I10" s="46">
        <f t="shared" si="1"/>
        <v>0</v>
      </c>
      <c r="J10" s="91"/>
      <c r="K10" s="15">
        <v>15</v>
      </c>
      <c r="L10" s="72">
        <f t="shared" si="5"/>
        <v>0</v>
      </c>
      <c r="M10" s="17" t="s">
        <v>16</v>
      </c>
      <c r="N10" s="18">
        <v>0</v>
      </c>
      <c r="O10" s="23">
        <f t="shared" si="6"/>
        <v>0</v>
      </c>
      <c r="P10" s="19"/>
      <c r="Q10" s="43">
        <f t="shared" si="7"/>
        <v>0</v>
      </c>
      <c r="S10" s="10">
        <v>6</v>
      </c>
      <c r="T10" s="19"/>
      <c r="U10" s="46">
        <v>0</v>
      </c>
      <c r="V10" s="90">
        <v>0</v>
      </c>
      <c r="W10" s="46">
        <f t="shared" si="2"/>
        <v>0</v>
      </c>
      <c r="X10" s="90">
        <v>0</v>
      </c>
      <c r="Y10" s="46">
        <f t="shared" si="3"/>
        <v>0</v>
      </c>
      <c r="Z10" s="91">
        <v>0</v>
      </c>
      <c r="AA10" s="22"/>
      <c r="AB10" s="43">
        <f t="shared" si="4"/>
        <v>0</v>
      </c>
      <c r="AC10" s="17" t="s">
        <v>16</v>
      </c>
      <c r="AD10" s="18">
        <v>0</v>
      </c>
    </row>
    <row r="11" spans="1:30" ht="24.6" x14ac:dyDescent="0.65">
      <c r="A11" s="10">
        <v>7</v>
      </c>
      <c r="B11" s="10"/>
      <c r="C11" s="19" t="s">
        <v>401</v>
      </c>
      <c r="D11" s="71">
        <f>+'12'!I11</f>
        <v>0</v>
      </c>
      <c r="E11" s="90">
        <v>0</v>
      </c>
      <c r="F11" s="46">
        <f t="shared" si="0"/>
        <v>0</v>
      </c>
      <c r="G11" s="101">
        <v>0</v>
      </c>
      <c r="H11" s="99">
        <v>0</v>
      </c>
      <c r="I11" s="46">
        <f t="shared" si="1"/>
        <v>0</v>
      </c>
      <c r="J11" s="91"/>
      <c r="K11" s="15">
        <v>40</v>
      </c>
      <c r="L11" s="72">
        <f t="shared" si="5"/>
        <v>0</v>
      </c>
      <c r="M11" s="17" t="s">
        <v>16</v>
      </c>
      <c r="N11" s="18">
        <v>0</v>
      </c>
      <c r="O11" s="23">
        <f t="shared" si="6"/>
        <v>0</v>
      </c>
      <c r="P11" s="19"/>
      <c r="Q11" s="43">
        <f t="shared" si="7"/>
        <v>0</v>
      </c>
      <c r="S11" s="10">
        <v>7</v>
      </c>
      <c r="T11" s="19"/>
      <c r="U11" s="46">
        <v>0</v>
      </c>
      <c r="V11" s="90">
        <v>0</v>
      </c>
      <c r="W11" s="46">
        <f t="shared" si="2"/>
        <v>0</v>
      </c>
      <c r="X11" s="90">
        <v>0</v>
      </c>
      <c r="Y11" s="46">
        <f t="shared" si="3"/>
        <v>0</v>
      </c>
      <c r="Z11" s="91">
        <v>0</v>
      </c>
      <c r="AA11" s="22"/>
      <c r="AB11" s="43">
        <f t="shared" si="4"/>
        <v>0</v>
      </c>
      <c r="AC11" s="17" t="s">
        <v>16</v>
      </c>
      <c r="AD11" s="18">
        <v>0</v>
      </c>
    </row>
    <row r="12" spans="1:30" ht="24.6" x14ac:dyDescent="0.65">
      <c r="A12" s="10">
        <v>8</v>
      </c>
      <c r="B12" s="10"/>
      <c r="C12" s="19" t="s">
        <v>378</v>
      </c>
      <c r="D12" s="71">
        <f>+'12'!I12</f>
        <v>0</v>
      </c>
      <c r="E12" s="90">
        <v>0</v>
      </c>
      <c r="F12" s="46">
        <f t="shared" si="0"/>
        <v>0</v>
      </c>
      <c r="G12" s="101">
        <v>0</v>
      </c>
      <c r="H12" s="99">
        <v>0</v>
      </c>
      <c r="I12" s="46">
        <f t="shared" si="1"/>
        <v>0</v>
      </c>
      <c r="J12" s="91"/>
      <c r="K12" s="15">
        <v>100</v>
      </c>
      <c r="L12" s="72">
        <f t="shared" si="5"/>
        <v>0</v>
      </c>
      <c r="M12" s="17" t="s">
        <v>16</v>
      </c>
      <c r="N12" s="18">
        <v>0</v>
      </c>
      <c r="O12" s="23">
        <f t="shared" si="6"/>
        <v>0</v>
      </c>
      <c r="P12" s="19"/>
      <c r="Q12" s="43">
        <f t="shared" si="7"/>
        <v>0</v>
      </c>
      <c r="S12" s="10">
        <v>8</v>
      </c>
      <c r="T12" s="19"/>
      <c r="U12" s="46">
        <v>0</v>
      </c>
      <c r="V12" s="90">
        <v>0</v>
      </c>
      <c r="W12" s="46">
        <f t="shared" si="2"/>
        <v>0</v>
      </c>
      <c r="X12" s="90">
        <v>0</v>
      </c>
      <c r="Y12" s="46">
        <f t="shared" si="3"/>
        <v>0</v>
      </c>
      <c r="Z12" s="91">
        <v>0</v>
      </c>
      <c r="AA12" s="22"/>
      <c r="AB12" s="43">
        <f t="shared" si="4"/>
        <v>0</v>
      </c>
      <c r="AC12" s="17" t="s">
        <v>16</v>
      </c>
      <c r="AD12" s="18">
        <v>0</v>
      </c>
    </row>
    <row r="13" spans="1:30" ht="24.6" x14ac:dyDescent="0.65">
      <c r="A13" s="10">
        <v>9</v>
      </c>
      <c r="B13" s="10" t="s">
        <v>507</v>
      </c>
      <c r="C13" s="19" t="s">
        <v>391</v>
      </c>
      <c r="D13" s="71">
        <f>+'12'!I13</f>
        <v>26</v>
      </c>
      <c r="E13" s="90">
        <v>0</v>
      </c>
      <c r="F13" s="46">
        <f t="shared" si="0"/>
        <v>26</v>
      </c>
      <c r="G13" s="101">
        <v>0</v>
      </c>
      <c r="H13" s="99">
        <v>0</v>
      </c>
      <c r="I13" s="46">
        <f t="shared" si="1"/>
        <v>23</v>
      </c>
      <c r="J13" s="91">
        <v>3</v>
      </c>
      <c r="K13" s="15">
        <v>50</v>
      </c>
      <c r="L13" s="72">
        <f t="shared" si="5"/>
        <v>150</v>
      </c>
      <c r="M13" s="17" t="s">
        <v>16</v>
      </c>
      <c r="N13" s="18">
        <v>0</v>
      </c>
      <c r="O13" s="23">
        <f t="shared" si="6"/>
        <v>150</v>
      </c>
      <c r="P13" s="19"/>
      <c r="Q13" s="43">
        <f t="shared" si="7"/>
        <v>0</v>
      </c>
      <c r="S13" s="10">
        <v>9</v>
      </c>
      <c r="T13" s="19"/>
      <c r="U13" s="46">
        <v>0</v>
      </c>
      <c r="V13" s="90">
        <v>0</v>
      </c>
      <c r="W13" s="46">
        <f t="shared" si="2"/>
        <v>0</v>
      </c>
      <c r="X13" s="90">
        <v>0</v>
      </c>
      <c r="Y13" s="46">
        <f t="shared" si="3"/>
        <v>0</v>
      </c>
      <c r="Z13" s="91">
        <v>0</v>
      </c>
      <c r="AA13" s="22"/>
      <c r="AB13" s="43">
        <f t="shared" si="4"/>
        <v>0</v>
      </c>
      <c r="AC13" s="17" t="s">
        <v>16</v>
      </c>
      <c r="AD13" s="18">
        <v>0</v>
      </c>
    </row>
    <row r="14" spans="1:30" ht="24.6" x14ac:dyDescent="0.65">
      <c r="A14" s="10">
        <v>10</v>
      </c>
      <c r="B14" s="10"/>
      <c r="C14" s="19" t="s">
        <v>400</v>
      </c>
      <c r="D14" s="71">
        <f>+'12'!I14</f>
        <v>0</v>
      </c>
      <c r="E14" s="90">
        <v>0</v>
      </c>
      <c r="F14" s="46">
        <f t="shared" si="0"/>
        <v>0</v>
      </c>
      <c r="G14" s="101">
        <v>0</v>
      </c>
      <c r="H14" s="99">
        <v>0</v>
      </c>
      <c r="I14" s="46">
        <f t="shared" si="1"/>
        <v>0</v>
      </c>
      <c r="J14" s="91"/>
      <c r="K14" s="15">
        <v>50</v>
      </c>
      <c r="L14" s="72">
        <f t="shared" si="5"/>
        <v>0</v>
      </c>
      <c r="M14" s="17" t="s">
        <v>16</v>
      </c>
      <c r="N14" s="18">
        <v>0</v>
      </c>
      <c r="O14" s="23">
        <f t="shared" si="6"/>
        <v>0</v>
      </c>
      <c r="P14" s="19"/>
      <c r="Q14" s="43">
        <f t="shared" si="7"/>
        <v>0</v>
      </c>
      <c r="S14" s="10">
        <v>10</v>
      </c>
      <c r="T14" s="19"/>
      <c r="U14" s="46">
        <v>0</v>
      </c>
      <c r="V14" s="90">
        <v>0</v>
      </c>
      <c r="W14" s="46">
        <f t="shared" si="2"/>
        <v>0</v>
      </c>
      <c r="X14" s="90">
        <v>0</v>
      </c>
      <c r="Y14" s="46">
        <f t="shared" si="3"/>
        <v>0</v>
      </c>
      <c r="Z14" s="91">
        <v>0</v>
      </c>
      <c r="AA14" s="22"/>
      <c r="AB14" s="43">
        <f t="shared" si="4"/>
        <v>0</v>
      </c>
      <c r="AC14" s="17" t="s">
        <v>16</v>
      </c>
      <c r="AD14" s="18">
        <v>0</v>
      </c>
    </row>
    <row r="15" spans="1:30" ht="24.6" x14ac:dyDescent="0.65">
      <c r="A15" s="10">
        <v>11</v>
      </c>
      <c r="B15" s="10" t="s">
        <v>520</v>
      </c>
      <c r="C15" s="19" t="s">
        <v>384</v>
      </c>
      <c r="D15" s="71">
        <f>+'12'!I15</f>
        <v>0</v>
      </c>
      <c r="E15" s="90">
        <v>0</v>
      </c>
      <c r="F15" s="46">
        <f t="shared" si="0"/>
        <v>0</v>
      </c>
      <c r="G15" s="101">
        <v>0</v>
      </c>
      <c r="H15" s="99">
        <v>0</v>
      </c>
      <c r="I15" s="46">
        <f t="shared" si="1"/>
        <v>0</v>
      </c>
      <c r="J15" s="91"/>
      <c r="K15" s="15">
        <v>50</v>
      </c>
      <c r="L15" s="72">
        <f t="shared" si="5"/>
        <v>0</v>
      </c>
      <c r="M15" s="17" t="s">
        <v>16</v>
      </c>
      <c r="N15" s="18">
        <v>0</v>
      </c>
      <c r="O15" s="23">
        <f t="shared" si="6"/>
        <v>0</v>
      </c>
      <c r="P15" s="19"/>
      <c r="Q15" s="43">
        <f t="shared" si="7"/>
        <v>0</v>
      </c>
      <c r="S15" s="10">
        <v>11</v>
      </c>
      <c r="T15" s="19"/>
      <c r="U15" s="46">
        <v>0</v>
      </c>
      <c r="V15" s="90">
        <v>0</v>
      </c>
      <c r="W15" s="46">
        <f t="shared" ref="W15:W29" si="8">U15+V15</f>
        <v>0</v>
      </c>
      <c r="X15" s="90">
        <v>0</v>
      </c>
      <c r="Y15" s="46">
        <f t="shared" ref="Y15:Y29" si="9">W15-X15-Z15</f>
        <v>0</v>
      </c>
      <c r="Z15" s="91">
        <v>0</v>
      </c>
      <c r="AA15" s="22"/>
      <c r="AB15" s="43">
        <f t="shared" ref="AB15:AB29" si="10">Z15*AA15</f>
        <v>0</v>
      </c>
      <c r="AC15" s="17" t="s">
        <v>16</v>
      </c>
      <c r="AD15" s="18">
        <v>0</v>
      </c>
    </row>
    <row r="16" spans="1:30" ht="24.6" x14ac:dyDescent="0.65">
      <c r="A16" s="10">
        <v>12</v>
      </c>
      <c r="B16" s="10" t="s">
        <v>509</v>
      </c>
      <c r="C16" s="19" t="s">
        <v>402</v>
      </c>
      <c r="D16" s="71">
        <f>+'12'!I16</f>
        <v>17</v>
      </c>
      <c r="E16" s="90">
        <v>0</v>
      </c>
      <c r="F16" s="46">
        <f t="shared" si="0"/>
        <v>17</v>
      </c>
      <c r="G16" s="101">
        <v>0</v>
      </c>
      <c r="H16" s="99">
        <v>0</v>
      </c>
      <c r="I16" s="46">
        <f t="shared" si="1"/>
        <v>14</v>
      </c>
      <c r="J16" s="91">
        <v>3</v>
      </c>
      <c r="K16" s="15">
        <v>50</v>
      </c>
      <c r="L16" s="72">
        <f t="shared" si="5"/>
        <v>150</v>
      </c>
      <c r="M16" s="17" t="s">
        <v>16</v>
      </c>
      <c r="N16" s="18">
        <v>0</v>
      </c>
      <c r="O16" s="23">
        <f t="shared" si="6"/>
        <v>150</v>
      </c>
      <c r="P16" s="19"/>
      <c r="Q16" s="43">
        <f t="shared" si="7"/>
        <v>0</v>
      </c>
      <c r="S16" s="10">
        <v>12</v>
      </c>
      <c r="T16" s="19"/>
      <c r="U16" s="46">
        <v>0</v>
      </c>
      <c r="V16" s="90">
        <v>0</v>
      </c>
      <c r="W16" s="46">
        <f t="shared" si="8"/>
        <v>0</v>
      </c>
      <c r="X16" s="90">
        <v>0</v>
      </c>
      <c r="Y16" s="46">
        <f t="shared" si="9"/>
        <v>0</v>
      </c>
      <c r="Z16" s="91">
        <v>0</v>
      </c>
      <c r="AA16" s="22"/>
      <c r="AB16" s="43">
        <f t="shared" si="10"/>
        <v>0</v>
      </c>
      <c r="AC16" s="17" t="s">
        <v>16</v>
      </c>
      <c r="AD16" s="18">
        <v>0</v>
      </c>
    </row>
    <row r="17" spans="1:30" ht="24.6" x14ac:dyDescent="0.65">
      <c r="A17" s="10">
        <v>13</v>
      </c>
      <c r="B17" s="10" t="s">
        <v>505</v>
      </c>
      <c r="C17" s="19" t="s">
        <v>382</v>
      </c>
      <c r="D17" s="71">
        <f>+'12'!I17</f>
        <v>12</v>
      </c>
      <c r="E17" s="90">
        <v>0</v>
      </c>
      <c r="F17" s="46">
        <f t="shared" si="0"/>
        <v>12</v>
      </c>
      <c r="G17" s="101">
        <v>0</v>
      </c>
      <c r="H17" s="99">
        <v>0</v>
      </c>
      <c r="I17" s="46">
        <f t="shared" si="1"/>
        <v>6</v>
      </c>
      <c r="J17" s="91">
        <v>6</v>
      </c>
      <c r="K17" s="15">
        <v>50</v>
      </c>
      <c r="L17" s="72">
        <f t="shared" si="5"/>
        <v>300</v>
      </c>
      <c r="M17" s="17" t="s">
        <v>16</v>
      </c>
      <c r="N17" s="18">
        <v>0</v>
      </c>
      <c r="O17" s="23">
        <f t="shared" si="6"/>
        <v>300</v>
      </c>
      <c r="P17" s="19"/>
      <c r="Q17" s="43">
        <f t="shared" si="7"/>
        <v>0</v>
      </c>
      <c r="S17" s="10">
        <v>13</v>
      </c>
      <c r="T17" s="19"/>
      <c r="U17" s="46">
        <v>0</v>
      </c>
      <c r="V17" s="90">
        <v>0</v>
      </c>
      <c r="W17" s="46">
        <f t="shared" si="8"/>
        <v>0</v>
      </c>
      <c r="X17" s="90">
        <v>0</v>
      </c>
      <c r="Y17" s="46">
        <f t="shared" si="9"/>
        <v>0</v>
      </c>
      <c r="Z17" s="91">
        <v>0</v>
      </c>
      <c r="AA17" s="22"/>
      <c r="AB17" s="43">
        <f t="shared" si="10"/>
        <v>0</v>
      </c>
      <c r="AC17" s="17" t="s">
        <v>16</v>
      </c>
      <c r="AD17" s="18">
        <v>0</v>
      </c>
    </row>
    <row r="18" spans="1:30" ht="24.6" x14ac:dyDescent="0.65">
      <c r="A18" s="10">
        <v>14</v>
      </c>
      <c r="B18" s="10"/>
      <c r="C18" s="19" t="s">
        <v>404</v>
      </c>
      <c r="D18" s="71">
        <f>+'12'!I18</f>
        <v>0</v>
      </c>
      <c r="E18" s="90">
        <v>0</v>
      </c>
      <c r="F18" s="46">
        <f t="shared" si="0"/>
        <v>0</v>
      </c>
      <c r="G18" s="101">
        <v>0</v>
      </c>
      <c r="H18" s="99">
        <v>0</v>
      </c>
      <c r="I18" s="46">
        <f t="shared" si="1"/>
        <v>0</v>
      </c>
      <c r="J18" s="91"/>
      <c r="K18" s="15">
        <v>50</v>
      </c>
      <c r="L18" s="72">
        <f t="shared" si="5"/>
        <v>0</v>
      </c>
      <c r="M18" s="17" t="s">
        <v>16</v>
      </c>
      <c r="N18" s="18">
        <v>0</v>
      </c>
      <c r="O18" s="23">
        <f t="shared" si="6"/>
        <v>0</v>
      </c>
      <c r="P18" s="19"/>
      <c r="Q18" s="43">
        <f t="shared" si="7"/>
        <v>0</v>
      </c>
      <c r="S18" s="10">
        <v>14</v>
      </c>
      <c r="T18" s="19"/>
      <c r="U18" s="46">
        <v>0</v>
      </c>
      <c r="V18" s="90">
        <v>0</v>
      </c>
      <c r="W18" s="46">
        <f t="shared" si="8"/>
        <v>0</v>
      </c>
      <c r="X18" s="90">
        <v>0</v>
      </c>
      <c r="Y18" s="46">
        <f t="shared" si="9"/>
        <v>0</v>
      </c>
      <c r="Z18" s="91">
        <v>0</v>
      </c>
      <c r="AA18" s="22"/>
      <c r="AB18" s="43">
        <f t="shared" si="10"/>
        <v>0</v>
      </c>
      <c r="AC18" s="17" t="s">
        <v>16</v>
      </c>
      <c r="AD18" s="18">
        <v>0</v>
      </c>
    </row>
    <row r="19" spans="1:30" ht="24.6" x14ac:dyDescent="0.65">
      <c r="A19" s="10">
        <v>15</v>
      </c>
      <c r="B19" s="10" t="s">
        <v>523</v>
      </c>
      <c r="C19" s="19" t="s">
        <v>386</v>
      </c>
      <c r="D19" s="71">
        <f>+'12'!I19</f>
        <v>0</v>
      </c>
      <c r="E19" s="90">
        <v>0</v>
      </c>
      <c r="F19" s="46">
        <f t="shared" si="0"/>
        <v>0</v>
      </c>
      <c r="G19" s="101">
        <v>0</v>
      </c>
      <c r="H19" s="99">
        <v>0</v>
      </c>
      <c r="I19" s="46">
        <f t="shared" si="1"/>
        <v>0</v>
      </c>
      <c r="J19" s="91"/>
      <c r="K19" s="15">
        <v>50</v>
      </c>
      <c r="L19" s="72">
        <f t="shared" si="5"/>
        <v>0</v>
      </c>
      <c r="M19" s="17" t="s">
        <v>16</v>
      </c>
      <c r="N19" s="18">
        <v>0</v>
      </c>
      <c r="O19" s="23">
        <f t="shared" si="6"/>
        <v>0</v>
      </c>
      <c r="P19" s="19"/>
      <c r="Q19" s="43">
        <f t="shared" si="7"/>
        <v>0</v>
      </c>
      <c r="S19" s="10">
        <v>15</v>
      </c>
      <c r="T19" s="19"/>
      <c r="U19" s="46">
        <v>0</v>
      </c>
      <c r="V19" s="90">
        <v>0</v>
      </c>
      <c r="W19" s="46">
        <f t="shared" si="8"/>
        <v>0</v>
      </c>
      <c r="X19" s="90">
        <v>0</v>
      </c>
      <c r="Y19" s="46">
        <f t="shared" si="9"/>
        <v>0</v>
      </c>
      <c r="Z19" s="91">
        <v>0</v>
      </c>
      <c r="AA19" s="22"/>
      <c r="AB19" s="43">
        <f t="shared" si="10"/>
        <v>0</v>
      </c>
      <c r="AC19" s="17" t="s">
        <v>16</v>
      </c>
      <c r="AD19" s="18">
        <v>0</v>
      </c>
    </row>
    <row r="20" spans="1:30" ht="24.6" x14ac:dyDescent="0.65">
      <c r="A20" s="10">
        <v>16</v>
      </c>
      <c r="B20" s="10" t="s">
        <v>506</v>
      </c>
      <c r="C20" s="19" t="s">
        <v>399</v>
      </c>
      <c r="D20" s="71">
        <f>+'12'!I20</f>
        <v>8</v>
      </c>
      <c r="E20" s="90">
        <v>0</v>
      </c>
      <c r="F20" s="46">
        <f t="shared" si="0"/>
        <v>8</v>
      </c>
      <c r="G20" s="101">
        <v>0</v>
      </c>
      <c r="H20" s="99">
        <v>0</v>
      </c>
      <c r="I20" s="46">
        <f t="shared" si="1"/>
        <v>5</v>
      </c>
      <c r="J20" s="91">
        <v>3</v>
      </c>
      <c r="K20" s="15">
        <v>50</v>
      </c>
      <c r="L20" s="72">
        <f t="shared" si="5"/>
        <v>150</v>
      </c>
      <c r="M20" s="17" t="s">
        <v>16</v>
      </c>
      <c r="N20" s="18">
        <v>0</v>
      </c>
      <c r="O20" s="23">
        <f t="shared" si="6"/>
        <v>150</v>
      </c>
      <c r="P20" s="19"/>
      <c r="Q20" s="43">
        <f t="shared" si="7"/>
        <v>0</v>
      </c>
      <c r="S20" s="10">
        <v>16</v>
      </c>
      <c r="T20" s="19"/>
      <c r="U20" s="46">
        <v>0</v>
      </c>
      <c r="V20" s="90">
        <v>0</v>
      </c>
      <c r="W20" s="46">
        <f t="shared" si="8"/>
        <v>0</v>
      </c>
      <c r="X20" s="90">
        <v>0</v>
      </c>
      <c r="Y20" s="46">
        <f t="shared" si="9"/>
        <v>0</v>
      </c>
      <c r="Z20" s="91">
        <v>0</v>
      </c>
      <c r="AA20" s="22"/>
      <c r="AB20" s="43">
        <f t="shared" si="10"/>
        <v>0</v>
      </c>
      <c r="AC20" s="17" t="s">
        <v>16</v>
      </c>
      <c r="AD20" s="18">
        <v>0</v>
      </c>
    </row>
    <row r="21" spans="1:30" ht="24.6" x14ac:dyDescent="0.65">
      <c r="A21" s="10">
        <v>17</v>
      </c>
      <c r="B21" s="10" t="s">
        <v>521</v>
      </c>
      <c r="C21" s="19" t="s">
        <v>389</v>
      </c>
      <c r="D21" s="71">
        <f>+'12'!I21</f>
        <v>0</v>
      </c>
      <c r="E21" s="90">
        <v>0</v>
      </c>
      <c r="F21" s="46">
        <f t="shared" si="0"/>
        <v>0</v>
      </c>
      <c r="G21" s="101">
        <v>0</v>
      </c>
      <c r="H21" s="99">
        <v>0</v>
      </c>
      <c r="I21" s="46">
        <f t="shared" si="1"/>
        <v>0</v>
      </c>
      <c r="J21" s="91"/>
      <c r="K21" s="15">
        <v>50</v>
      </c>
      <c r="L21" s="72">
        <f t="shared" si="5"/>
        <v>0</v>
      </c>
      <c r="M21" s="17" t="s">
        <v>16</v>
      </c>
      <c r="N21" s="18">
        <v>0</v>
      </c>
      <c r="O21" s="23">
        <f t="shared" si="6"/>
        <v>0</v>
      </c>
      <c r="P21" s="19"/>
      <c r="Q21" s="43">
        <f t="shared" si="7"/>
        <v>0</v>
      </c>
      <c r="S21" s="10">
        <v>17</v>
      </c>
      <c r="T21" s="19"/>
      <c r="U21" s="46">
        <v>0</v>
      </c>
      <c r="V21" s="90">
        <v>0</v>
      </c>
      <c r="W21" s="46">
        <f t="shared" si="8"/>
        <v>0</v>
      </c>
      <c r="X21" s="90">
        <v>0</v>
      </c>
      <c r="Y21" s="46">
        <f t="shared" si="9"/>
        <v>0</v>
      </c>
      <c r="Z21" s="91">
        <v>0</v>
      </c>
      <c r="AA21" s="22"/>
      <c r="AB21" s="43">
        <f t="shared" si="10"/>
        <v>0</v>
      </c>
      <c r="AC21" s="17" t="s">
        <v>16</v>
      </c>
      <c r="AD21" s="18">
        <v>0</v>
      </c>
    </row>
    <row r="22" spans="1:30" ht="24.6" x14ac:dyDescent="0.65">
      <c r="A22" s="10">
        <v>18</v>
      </c>
      <c r="B22" s="10"/>
      <c r="C22" s="19" t="s">
        <v>397</v>
      </c>
      <c r="D22" s="71">
        <f>+'12'!I22</f>
        <v>0</v>
      </c>
      <c r="E22" s="90">
        <v>0</v>
      </c>
      <c r="F22" s="46">
        <f t="shared" si="0"/>
        <v>0</v>
      </c>
      <c r="G22" s="101">
        <v>0</v>
      </c>
      <c r="H22" s="99">
        <v>0</v>
      </c>
      <c r="I22" s="46">
        <f t="shared" si="1"/>
        <v>0</v>
      </c>
      <c r="J22" s="91"/>
      <c r="K22" s="20">
        <v>50</v>
      </c>
      <c r="L22" s="72">
        <f t="shared" si="5"/>
        <v>0</v>
      </c>
      <c r="M22" s="17" t="s">
        <v>16</v>
      </c>
      <c r="N22" s="18">
        <v>0</v>
      </c>
      <c r="O22" s="23">
        <f t="shared" si="6"/>
        <v>0</v>
      </c>
      <c r="P22" s="19"/>
      <c r="Q22" s="43">
        <f t="shared" si="7"/>
        <v>0</v>
      </c>
      <c r="S22" s="10">
        <v>18</v>
      </c>
      <c r="T22" s="19"/>
      <c r="U22" s="46">
        <v>0</v>
      </c>
      <c r="V22" s="90">
        <v>0</v>
      </c>
      <c r="W22" s="46">
        <f t="shared" si="8"/>
        <v>0</v>
      </c>
      <c r="X22" s="90">
        <v>0</v>
      </c>
      <c r="Y22" s="46">
        <f t="shared" si="9"/>
        <v>0</v>
      </c>
      <c r="Z22" s="91">
        <v>0</v>
      </c>
      <c r="AA22" s="22"/>
      <c r="AB22" s="43">
        <f t="shared" si="10"/>
        <v>0</v>
      </c>
      <c r="AC22" s="17" t="s">
        <v>16</v>
      </c>
      <c r="AD22" s="18">
        <v>0</v>
      </c>
    </row>
    <row r="23" spans="1:30" ht="24.6" x14ac:dyDescent="0.65">
      <c r="A23" s="10">
        <v>19</v>
      </c>
      <c r="B23" s="10" t="s">
        <v>511</v>
      </c>
      <c r="C23" s="19" t="s">
        <v>25</v>
      </c>
      <c r="D23" s="71">
        <f>+'12'!I23</f>
        <v>0</v>
      </c>
      <c r="E23" s="90">
        <v>0</v>
      </c>
      <c r="F23" s="46">
        <f t="shared" si="0"/>
        <v>0</v>
      </c>
      <c r="G23" s="101">
        <v>0</v>
      </c>
      <c r="H23" s="99">
        <v>0</v>
      </c>
      <c r="I23" s="46">
        <f t="shared" si="1"/>
        <v>0</v>
      </c>
      <c r="J23" s="91"/>
      <c r="K23" s="15">
        <v>65</v>
      </c>
      <c r="L23" s="72">
        <f t="shared" si="5"/>
        <v>0</v>
      </c>
      <c r="M23" s="17" t="s">
        <v>16</v>
      </c>
      <c r="N23" s="18">
        <v>0</v>
      </c>
      <c r="O23" s="23">
        <f t="shared" si="6"/>
        <v>0</v>
      </c>
      <c r="P23" s="19"/>
      <c r="Q23" s="43">
        <f t="shared" si="7"/>
        <v>0</v>
      </c>
      <c r="S23" s="10">
        <v>19</v>
      </c>
      <c r="T23" s="19"/>
      <c r="U23" s="46">
        <v>0</v>
      </c>
      <c r="V23" s="90">
        <v>0</v>
      </c>
      <c r="W23" s="46">
        <f t="shared" si="8"/>
        <v>0</v>
      </c>
      <c r="X23" s="90">
        <v>0</v>
      </c>
      <c r="Y23" s="46">
        <f t="shared" si="9"/>
        <v>0</v>
      </c>
      <c r="Z23" s="91">
        <v>0</v>
      </c>
      <c r="AA23" s="22"/>
      <c r="AB23" s="43">
        <f t="shared" si="10"/>
        <v>0</v>
      </c>
      <c r="AC23" s="17" t="s">
        <v>16</v>
      </c>
      <c r="AD23" s="18">
        <v>0</v>
      </c>
    </row>
    <row r="24" spans="1:30" ht="24.6" x14ac:dyDescent="0.65">
      <c r="A24" s="10">
        <v>20</v>
      </c>
      <c r="B24" s="10"/>
      <c r="C24" s="19" t="s">
        <v>405</v>
      </c>
      <c r="D24" s="71">
        <f>+'12'!I24</f>
        <v>1</v>
      </c>
      <c r="E24" s="90">
        <v>0</v>
      </c>
      <c r="F24" s="46">
        <f t="shared" si="0"/>
        <v>1</v>
      </c>
      <c r="G24" s="101">
        <v>0</v>
      </c>
      <c r="H24" s="99">
        <v>0</v>
      </c>
      <c r="I24" s="46">
        <f t="shared" si="1"/>
        <v>0</v>
      </c>
      <c r="J24" s="91">
        <v>1</v>
      </c>
      <c r="K24" s="15">
        <v>85</v>
      </c>
      <c r="L24" s="72">
        <f t="shared" si="5"/>
        <v>85</v>
      </c>
      <c r="M24" s="17" t="s">
        <v>16</v>
      </c>
      <c r="N24" s="18">
        <v>0</v>
      </c>
      <c r="O24" s="23">
        <f t="shared" si="6"/>
        <v>85</v>
      </c>
      <c r="P24" s="19"/>
      <c r="Q24" s="43">
        <f t="shared" si="7"/>
        <v>0</v>
      </c>
      <c r="S24" s="10">
        <v>20</v>
      </c>
      <c r="T24" s="19"/>
      <c r="U24" s="46">
        <v>0</v>
      </c>
      <c r="V24" s="90">
        <v>0</v>
      </c>
      <c r="W24" s="46">
        <f t="shared" si="8"/>
        <v>0</v>
      </c>
      <c r="X24" s="90">
        <v>0</v>
      </c>
      <c r="Y24" s="46">
        <f t="shared" si="9"/>
        <v>0</v>
      </c>
      <c r="Z24" s="91">
        <v>0</v>
      </c>
      <c r="AA24" s="22"/>
      <c r="AB24" s="43">
        <f t="shared" si="10"/>
        <v>0</v>
      </c>
      <c r="AC24" s="17" t="s">
        <v>16</v>
      </c>
      <c r="AD24" s="18">
        <v>0</v>
      </c>
    </row>
    <row r="25" spans="1:30" ht="24.6" x14ac:dyDescent="0.65">
      <c r="A25" s="10">
        <v>21</v>
      </c>
      <c r="B25" s="10" t="s">
        <v>510</v>
      </c>
      <c r="C25" s="19" t="s">
        <v>392</v>
      </c>
      <c r="D25" s="71">
        <f>+'12'!I25</f>
        <v>16</v>
      </c>
      <c r="E25" s="90">
        <v>0</v>
      </c>
      <c r="F25" s="46">
        <f t="shared" si="0"/>
        <v>16</v>
      </c>
      <c r="G25" s="101">
        <v>0</v>
      </c>
      <c r="H25" s="99">
        <v>0</v>
      </c>
      <c r="I25" s="46">
        <f t="shared" si="1"/>
        <v>15</v>
      </c>
      <c r="J25" s="91">
        <v>1</v>
      </c>
      <c r="K25" s="15">
        <v>100</v>
      </c>
      <c r="L25" s="72">
        <f t="shared" si="5"/>
        <v>100</v>
      </c>
      <c r="M25" s="17" t="s">
        <v>16</v>
      </c>
      <c r="N25" s="18">
        <v>0</v>
      </c>
      <c r="O25" s="23">
        <f t="shared" si="6"/>
        <v>100</v>
      </c>
      <c r="P25" s="19"/>
      <c r="Q25" s="43">
        <f t="shared" si="7"/>
        <v>0</v>
      </c>
      <c r="S25" s="10">
        <v>21</v>
      </c>
      <c r="T25" s="19"/>
      <c r="U25" s="46">
        <v>0</v>
      </c>
      <c r="V25" s="90">
        <v>0</v>
      </c>
      <c r="W25" s="46">
        <f t="shared" si="8"/>
        <v>0</v>
      </c>
      <c r="X25" s="90">
        <v>0</v>
      </c>
      <c r="Y25" s="46">
        <f t="shared" si="9"/>
        <v>0</v>
      </c>
      <c r="Z25" s="91">
        <v>0</v>
      </c>
      <c r="AA25" s="22"/>
      <c r="AB25" s="43">
        <f t="shared" si="10"/>
        <v>0</v>
      </c>
      <c r="AC25" s="17" t="s">
        <v>16</v>
      </c>
      <c r="AD25" s="18">
        <v>0</v>
      </c>
    </row>
    <row r="26" spans="1:30" ht="24.6" x14ac:dyDescent="0.65">
      <c r="A26" s="10">
        <v>22</v>
      </c>
      <c r="B26" s="10" t="s">
        <v>516</v>
      </c>
      <c r="C26" s="19" t="s">
        <v>403</v>
      </c>
      <c r="D26" s="71">
        <f>+'12'!I26</f>
        <v>0</v>
      </c>
      <c r="E26" s="90">
        <v>0</v>
      </c>
      <c r="F26" s="46">
        <f t="shared" si="0"/>
        <v>0</v>
      </c>
      <c r="G26" s="101">
        <v>0</v>
      </c>
      <c r="H26" s="99">
        <v>0</v>
      </c>
      <c r="I26" s="46">
        <f t="shared" si="1"/>
        <v>0</v>
      </c>
      <c r="J26" s="91"/>
      <c r="K26" s="15">
        <v>100</v>
      </c>
      <c r="L26" s="72">
        <f t="shared" si="5"/>
        <v>0</v>
      </c>
      <c r="M26" s="17" t="s">
        <v>16</v>
      </c>
      <c r="N26" s="18">
        <v>0</v>
      </c>
      <c r="O26" s="23">
        <f t="shared" si="6"/>
        <v>0</v>
      </c>
      <c r="P26" s="19"/>
      <c r="Q26" s="43">
        <f t="shared" si="7"/>
        <v>0</v>
      </c>
      <c r="S26" s="10">
        <v>22</v>
      </c>
      <c r="T26" s="19"/>
      <c r="U26" s="46">
        <v>0</v>
      </c>
      <c r="V26" s="90">
        <v>0</v>
      </c>
      <c r="W26" s="46">
        <f t="shared" si="8"/>
        <v>0</v>
      </c>
      <c r="X26" s="90">
        <v>0</v>
      </c>
      <c r="Y26" s="46">
        <f t="shared" si="9"/>
        <v>0</v>
      </c>
      <c r="Z26" s="91">
        <v>0</v>
      </c>
      <c r="AA26" s="22"/>
      <c r="AB26" s="43">
        <f t="shared" si="10"/>
        <v>0</v>
      </c>
      <c r="AC26" s="17" t="s">
        <v>16</v>
      </c>
      <c r="AD26" s="18">
        <v>0</v>
      </c>
    </row>
    <row r="27" spans="1:30" ht="24.6" x14ac:dyDescent="0.65">
      <c r="A27" s="10">
        <v>23</v>
      </c>
      <c r="B27" s="10" t="s">
        <v>513</v>
      </c>
      <c r="C27" s="19" t="s">
        <v>383</v>
      </c>
      <c r="D27" s="71">
        <f>+'12'!I27</f>
        <v>24</v>
      </c>
      <c r="E27" s="90">
        <v>0</v>
      </c>
      <c r="F27" s="46">
        <f t="shared" si="0"/>
        <v>24</v>
      </c>
      <c r="G27" s="101">
        <v>0</v>
      </c>
      <c r="H27" s="99">
        <v>0</v>
      </c>
      <c r="I27" s="46">
        <f t="shared" si="1"/>
        <v>21</v>
      </c>
      <c r="J27" s="91">
        <v>3</v>
      </c>
      <c r="K27" s="15">
        <v>100</v>
      </c>
      <c r="L27" s="72">
        <f t="shared" si="5"/>
        <v>300</v>
      </c>
      <c r="M27" s="17" t="s">
        <v>16</v>
      </c>
      <c r="N27" s="18">
        <v>0</v>
      </c>
      <c r="O27" s="23">
        <f t="shared" si="6"/>
        <v>300</v>
      </c>
      <c r="P27" s="19"/>
      <c r="Q27" s="43">
        <f t="shared" si="7"/>
        <v>0</v>
      </c>
      <c r="S27" s="10">
        <v>23</v>
      </c>
      <c r="T27" s="19"/>
      <c r="U27" s="46">
        <v>0</v>
      </c>
      <c r="V27" s="90">
        <v>0</v>
      </c>
      <c r="W27" s="46">
        <f t="shared" si="8"/>
        <v>0</v>
      </c>
      <c r="X27" s="90">
        <v>0</v>
      </c>
      <c r="Y27" s="46">
        <f t="shared" si="9"/>
        <v>0</v>
      </c>
      <c r="Z27" s="91">
        <v>0</v>
      </c>
      <c r="AA27" s="22"/>
      <c r="AB27" s="43">
        <f t="shared" si="10"/>
        <v>0</v>
      </c>
      <c r="AC27" s="17" t="s">
        <v>16</v>
      </c>
      <c r="AD27" s="18">
        <v>0</v>
      </c>
    </row>
    <row r="28" spans="1:30" ht="24.6" x14ac:dyDescent="0.65">
      <c r="A28" s="10">
        <v>24</v>
      </c>
      <c r="B28" s="10" t="s">
        <v>522</v>
      </c>
      <c r="C28" s="19" t="s">
        <v>388</v>
      </c>
      <c r="D28" s="71">
        <f>+'12'!I28</f>
        <v>0</v>
      </c>
      <c r="E28" s="90">
        <v>0</v>
      </c>
      <c r="F28" s="46">
        <f t="shared" si="0"/>
        <v>0</v>
      </c>
      <c r="G28" s="101">
        <v>0</v>
      </c>
      <c r="H28" s="99">
        <v>0</v>
      </c>
      <c r="I28" s="46">
        <f t="shared" si="1"/>
        <v>0</v>
      </c>
      <c r="J28" s="91"/>
      <c r="K28" s="15">
        <v>100</v>
      </c>
      <c r="L28" s="72">
        <f t="shared" si="5"/>
        <v>0</v>
      </c>
      <c r="M28" s="17" t="s">
        <v>16</v>
      </c>
      <c r="N28" s="18">
        <v>0</v>
      </c>
      <c r="O28" s="23">
        <f t="shared" si="6"/>
        <v>0</v>
      </c>
      <c r="P28" s="19"/>
      <c r="Q28" s="43">
        <f t="shared" si="7"/>
        <v>0</v>
      </c>
      <c r="S28" s="10">
        <v>24</v>
      </c>
      <c r="T28" s="19"/>
      <c r="U28" s="46">
        <v>0</v>
      </c>
      <c r="V28" s="90">
        <v>0</v>
      </c>
      <c r="W28" s="46">
        <f t="shared" si="8"/>
        <v>0</v>
      </c>
      <c r="X28" s="90">
        <v>0</v>
      </c>
      <c r="Y28" s="46">
        <f t="shared" si="9"/>
        <v>0</v>
      </c>
      <c r="Z28" s="91">
        <v>0</v>
      </c>
      <c r="AA28" s="22"/>
      <c r="AB28" s="43">
        <f t="shared" si="10"/>
        <v>0</v>
      </c>
      <c r="AC28" s="17" t="s">
        <v>16</v>
      </c>
      <c r="AD28" s="18">
        <v>0</v>
      </c>
    </row>
    <row r="29" spans="1:30" ht="24.6" x14ac:dyDescent="0.65">
      <c r="A29" s="10">
        <v>25</v>
      </c>
      <c r="B29" s="10" t="s">
        <v>515</v>
      </c>
      <c r="C29" s="19" t="s">
        <v>390</v>
      </c>
      <c r="D29" s="71">
        <f>+'12'!I29</f>
        <v>0</v>
      </c>
      <c r="E29" s="90">
        <v>0</v>
      </c>
      <c r="F29" s="46">
        <f t="shared" si="0"/>
        <v>0</v>
      </c>
      <c r="G29" s="101">
        <v>0</v>
      </c>
      <c r="H29" s="99">
        <v>0</v>
      </c>
      <c r="I29" s="46">
        <f t="shared" si="1"/>
        <v>0</v>
      </c>
      <c r="J29" s="91"/>
      <c r="K29" s="15">
        <v>100</v>
      </c>
      <c r="L29" s="72">
        <f t="shared" si="5"/>
        <v>0</v>
      </c>
      <c r="M29" s="17" t="s">
        <v>16</v>
      </c>
      <c r="N29" s="18">
        <v>0</v>
      </c>
      <c r="O29" s="23">
        <f t="shared" si="6"/>
        <v>0</v>
      </c>
      <c r="P29" s="19"/>
      <c r="Q29" s="43">
        <f t="shared" si="7"/>
        <v>0</v>
      </c>
      <c r="S29" s="10">
        <v>25</v>
      </c>
      <c r="T29" s="19"/>
      <c r="U29" s="46">
        <v>0</v>
      </c>
      <c r="V29" s="90">
        <v>0</v>
      </c>
      <c r="W29" s="46">
        <f t="shared" si="8"/>
        <v>0</v>
      </c>
      <c r="X29" s="90">
        <v>0</v>
      </c>
      <c r="Y29" s="46">
        <f t="shared" si="9"/>
        <v>0</v>
      </c>
      <c r="Z29" s="91">
        <v>0</v>
      </c>
      <c r="AA29" s="22"/>
      <c r="AB29" s="43">
        <f t="shared" si="10"/>
        <v>0</v>
      </c>
      <c r="AC29" s="17" t="s">
        <v>16</v>
      </c>
      <c r="AD29" s="18">
        <v>0</v>
      </c>
    </row>
    <row r="30" spans="1:30" ht="24.6" x14ac:dyDescent="0.65">
      <c r="A30" s="10">
        <v>26</v>
      </c>
      <c r="B30" s="10" t="s">
        <v>518</v>
      </c>
      <c r="C30" s="19" t="s">
        <v>385</v>
      </c>
      <c r="D30" s="71">
        <f>+'12'!I30</f>
        <v>0</v>
      </c>
      <c r="E30" s="90">
        <v>0</v>
      </c>
      <c r="F30" s="46">
        <f t="shared" si="0"/>
        <v>0</v>
      </c>
      <c r="G30" s="101">
        <v>0</v>
      </c>
      <c r="H30" s="99">
        <v>0</v>
      </c>
      <c r="I30" s="46">
        <f t="shared" si="1"/>
        <v>0</v>
      </c>
      <c r="J30" s="91"/>
      <c r="K30" s="15">
        <v>100</v>
      </c>
      <c r="L30" s="72">
        <f t="shared" si="5"/>
        <v>0</v>
      </c>
      <c r="M30" s="17" t="s">
        <v>16</v>
      </c>
      <c r="N30" s="18">
        <v>0</v>
      </c>
      <c r="O30" s="23">
        <f t="shared" si="6"/>
        <v>0</v>
      </c>
      <c r="P30" s="19"/>
      <c r="Q30" s="43">
        <f t="shared" si="7"/>
        <v>0</v>
      </c>
      <c r="S30" s="1"/>
      <c r="U30" s="24"/>
      <c r="V30" s="25"/>
      <c r="W30" s="24"/>
      <c r="X30" s="25"/>
      <c r="Y30" s="24"/>
      <c r="Z30" s="24"/>
      <c r="AA30" s="26"/>
      <c r="AB30" s="25"/>
      <c r="AC30" s="27"/>
      <c r="AD30" s="41">
        <v>0</v>
      </c>
    </row>
    <row r="31" spans="1:30" ht="24.6" x14ac:dyDescent="0.65">
      <c r="A31" s="10">
        <v>27</v>
      </c>
      <c r="B31" s="10"/>
      <c r="C31" s="19" t="s">
        <v>398</v>
      </c>
      <c r="D31" s="71">
        <f>+'12'!I31</f>
        <v>0</v>
      </c>
      <c r="E31" s="90">
        <v>0</v>
      </c>
      <c r="F31" s="46">
        <f t="shared" si="0"/>
        <v>0</v>
      </c>
      <c r="G31" s="101">
        <v>0</v>
      </c>
      <c r="H31" s="99">
        <v>0</v>
      </c>
      <c r="I31" s="46">
        <f t="shared" si="1"/>
        <v>0</v>
      </c>
      <c r="J31" s="91"/>
      <c r="K31" s="15">
        <v>100</v>
      </c>
      <c r="L31" s="72">
        <f t="shared" si="5"/>
        <v>0</v>
      </c>
      <c r="M31" s="17" t="s">
        <v>16</v>
      </c>
      <c r="N31" s="18">
        <v>0</v>
      </c>
      <c r="O31" s="23">
        <f t="shared" si="6"/>
        <v>0</v>
      </c>
      <c r="P31" s="19"/>
      <c r="Q31" s="43">
        <f t="shared" si="7"/>
        <v>0</v>
      </c>
    </row>
    <row r="32" spans="1:30" ht="24.6" x14ac:dyDescent="0.65">
      <c r="A32" s="10">
        <v>28</v>
      </c>
      <c r="B32" s="10" t="s">
        <v>496</v>
      </c>
      <c r="C32" s="19" t="s">
        <v>396</v>
      </c>
      <c r="D32" s="71">
        <f>+'12'!I32</f>
        <v>26</v>
      </c>
      <c r="E32" s="90">
        <v>0</v>
      </c>
      <c r="F32" s="46">
        <f t="shared" si="0"/>
        <v>26</v>
      </c>
      <c r="G32" s="101">
        <v>0</v>
      </c>
      <c r="H32" s="99">
        <v>0</v>
      </c>
      <c r="I32" s="46">
        <f t="shared" si="1"/>
        <v>26</v>
      </c>
      <c r="J32" s="91"/>
      <c r="K32" s="15">
        <v>100</v>
      </c>
      <c r="L32" s="72">
        <f t="shared" si="5"/>
        <v>0</v>
      </c>
      <c r="M32" s="17" t="s">
        <v>16</v>
      </c>
      <c r="N32" s="18">
        <v>0</v>
      </c>
      <c r="O32" s="23">
        <f t="shared" si="6"/>
        <v>0</v>
      </c>
      <c r="P32" s="19"/>
      <c r="Q32" s="43">
        <f t="shared" si="7"/>
        <v>0</v>
      </c>
      <c r="T32" s="172" t="s">
        <v>119</v>
      </c>
      <c r="U32" s="173"/>
      <c r="V32" s="173"/>
      <c r="W32" s="173"/>
      <c r="X32" s="173"/>
      <c r="Y32" s="173"/>
      <c r="Z32" s="173"/>
      <c r="AA32" s="174"/>
      <c r="AB32" s="40">
        <f>SUM(AB5:AB29)</f>
        <v>0</v>
      </c>
    </row>
    <row r="33" spans="1:27" ht="24.6" x14ac:dyDescent="0.65">
      <c r="A33" s="10">
        <v>29</v>
      </c>
      <c r="B33" s="10"/>
      <c r="C33" s="19" t="s">
        <v>383</v>
      </c>
      <c r="D33" s="71">
        <f>+'12'!I33</f>
        <v>0</v>
      </c>
      <c r="E33" s="90">
        <v>0</v>
      </c>
      <c r="F33" s="46">
        <f t="shared" si="0"/>
        <v>0</v>
      </c>
      <c r="G33" s="101">
        <v>0</v>
      </c>
      <c r="H33" s="99">
        <v>0</v>
      </c>
      <c r="I33" s="46">
        <f t="shared" si="1"/>
        <v>0</v>
      </c>
      <c r="J33" s="91"/>
      <c r="K33" s="15">
        <v>100</v>
      </c>
      <c r="L33" s="72">
        <f t="shared" si="5"/>
        <v>0</v>
      </c>
      <c r="M33" s="17" t="s">
        <v>16</v>
      </c>
      <c r="N33" s="18">
        <v>0</v>
      </c>
      <c r="O33" s="23">
        <f t="shared" si="6"/>
        <v>0</v>
      </c>
      <c r="P33" s="19"/>
      <c r="Q33" s="43">
        <f t="shared" si="7"/>
        <v>0</v>
      </c>
      <c r="T33" s="5"/>
      <c r="U33" s="5"/>
      <c r="V33" s="5"/>
      <c r="W33" s="5"/>
      <c r="X33" s="5"/>
      <c r="Y33" s="5"/>
      <c r="Z33" s="5"/>
      <c r="AA33" s="5"/>
    </row>
    <row r="34" spans="1:27" ht="24.6" x14ac:dyDescent="0.65">
      <c r="A34" s="10">
        <v>30</v>
      </c>
      <c r="B34" s="10" t="s">
        <v>517</v>
      </c>
      <c r="C34" s="19" t="s">
        <v>387</v>
      </c>
      <c r="D34" s="71">
        <f>+'12'!I34</f>
        <v>0</v>
      </c>
      <c r="E34" s="90">
        <v>0</v>
      </c>
      <c r="F34" s="46">
        <f t="shared" si="0"/>
        <v>0</v>
      </c>
      <c r="G34" s="101">
        <v>0</v>
      </c>
      <c r="H34" s="99">
        <v>0</v>
      </c>
      <c r="I34" s="46">
        <f t="shared" si="1"/>
        <v>0</v>
      </c>
      <c r="J34" s="91"/>
      <c r="K34" s="15">
        <v>100</v>
      </c>
      <c r="L34" s="72">
        <f t="shared" si="5"/>
        <v>0</v>
      </c>
      <c r="M34" s="17" t="s">
        <v>16</v>
      </c>
      <c r="N34" s="18">
        <v>0</v>
      </c>
      <c r="O34" s="23">
        <f t="shared" si="6"/>
        <v>0</v>
      </c>
      <c r="P34" s="19"/>
      <c r="Q34" s="43">
        <f t="shared" si="7"/>
        <v>0</v>
      </c>
    </row>
    <row r="35" spans="1:27" ht="24.6" x14ac:dyDescent="0.65">
      <c r="A35" s="10">
        <v>31</v>
      </c>
      <c r="B35" s="10" t="s">
        <v>491</v>
      </c>
      <c r="C35" s="19" t="s">
        <v>48</v>
      </c>
      <c r="D35" s="71">
        <f>+'12'!I35</f>
        <v>-1</v>
      </c>
      <c r="E35" s="90">
        <v>0</v>
      </c>
      <c r="F35" s="46">
        <f t="shared" si="0"/>
        <v>-1</v>
      </c>
      <c r="G35" s="101">
        <v>0</v>
      </c>
      <c r="H35" s="99">
        <v>0</v>
      </c>
      <c r="I35" s="46">
        <f t="shared" si="1"/>
        <v>-1</v>
      </c>
      <c r="J35" s="91"/>
      <c r="K35" s="15">
        <v>100</v>
      </c>
      <c r="L35" s="72">
        <f t="shared" si="5"/>
        <v>0</v>
      </c>
      <c r="M35" s="17" t="s">
        <v>16</v>
      </c>
      <c r="N35" s="18">
        <v>0</v>
      </c>
      <c r="O35" s="23">
        <f t="shared" si="6"/>
        <v>0</v>
      </c>
      <c r="P35" s="19"/>
      <c r="Q35" s="43">
        <f t="shared" si="7"/>
        <v>0</v>
      </c>
    </row>
    <row r="36" spans="1:27" ht="24.6" x14ac:dyDescent="0.65">
      <c r="A36" s="10">
        <v>32</v>
      </c>
      <c r="B36" s="10" t="s">
        <v>512</v>
      </c>
      <c r="C36" s="19" t="s">
        <v>393</v>
      </c>
      <c r="D36" s="71">
        <f>+'12'!I36</f>
        <v>13</v>
      </c>
      <c r="E36" s="90">
        <v>0</v>
      </c>
      <c r="F36" s="46">
        <f t="shared" si="0"/>
        <v>13</v>
      </c>
      <c r="G36" s="101">
        <v>0</v>
      </c>
      <c r="H36" s="99">
        <v>0</v>
      </c>
      <c r="I36" s="46">
        <f t="shared" si="1"/>
        <v>13</v>
      </c>
      <c r="J36" s="91"/>
      <c r="K36" s="15">
        <v>130</v>
      </c>
      <c r="L36" s="72">
        <f t="shared" si="5"/>
        <v>0</v>
      </c>
      <c r="M36" s="17" t="s">
        <v>16</v>
      </c>
      <c r="N36" s="18">
        <v>0</v>
      </c>
      <c r="O36" s="23">
        <f t="shared" si="6"/>
        <v>0</v>
      </c>
      <c r="P36" s="19"/>
      <c r="Q36" s="43">
        <f t="shared" si="7"/>
        <v>0</v>
      </c>
    </row>
    <row r="37" spans="1:27" ht="24.6" x14ac:dyDescent="0.65">
      <c r="A37" s="10">
        <v>33</v>
      </c>
      <c r="B37" s="10" t="s">
        <v>519</v>
      </c>
      <c r="C37" s="19" t="s">
        <v>406</v>
      </c>
      <c r="D37" s="71">
        <f>+'12'!I37</f>
        <v>10</v>
      </c>
      <c r="E37" s="90">
        <v>0</v>
      </c>
      <c r="F37" s="46">
        <f t="shared" si="0"/>
        <v>10</v>
      </c>
      <c r="G37" s="101">
        <v>0</v>
      </c>
      <c r="H37" s="99">
        <v>0</v>
      </c>
      <c r="I37" s="46">
        <f t="shared" si="1"/>
        <v>8</v>
      </c>
      <c r="J37" s="91">
        <v>2</v>
      </c>
      <c r="K37" s="15">
        <v>130</v>
      </c>
      <c r="L37" s="72">
        <f t="shared" si="5"/>
        <v>260</v>
      </c>
      <c r="M37" s="17" t="s">
        <v>16</v>
      </c>
      <c r="N37" s="18">
        <v>0</v>
      </c>
      <c r="O37" s="23">
        <f t="shared" si="6"/>
        <v>260</v>
      </c>
      <c r="P37" s="19"/>
      <c r="Q37" s="43">
        <f t="shared" si="7"/>
        <v>0</v>
      </c>
    </row>
    <row r="38" spans="1:27" ht="24.6" x14ac:dyDescent="0.65">
      <c r="A38" s="10">
        <v>34</v>
      </c>
      <c r="B38" s="10" t="s">
        <v>501</v>
      </c>
      <c r="C38" s="19" t="s">
        <v>416</v>
      </c>
      <c r="D38" s="71">
        <f>+'12'!I38</f>
        <v>5</v>
      </c>
      <c r="E38" s="90">
        <v>0</v>
      </c>
      <c r="F38" s="46">
        <f>D38+E38</f>
        <v>5</v>
      </c>
      <c r="G38" s="101">
        <v>0</v>
      </c>
      <c r="H38" s="99">
        <v>0</v>
      </c>
      <c r="I38" s="46">
        <f>+F38-G38-J38-H38</f>
        <v>5</v>
      </c>
      <c r="J38" s="91"/>
      <c r="K38" s="15">
        <v>130</v>
      </c>
      <c r="L38" s="72">
        <f>+K38*J38</f>
        <v>0</v>
      </c>
      <c r="M38" s="17" t="s">
        <v>16</v>
      </c>
      <c r="N38" s="18">
        <v>0</v>
      </c>
      <c r="O38" s="23">
        <f>SUM(L38-N38)</f>
        <v>0</v>
      </c>
      <c r="P38" s="19"/>
      <c r="Q38" s="43">
        <f t="shared" ref="Q38:Q40" si="11">+L38*P38</f>
        <v>0</v>
      </c>
    </row>
    <row r="39" spans="1:27" ht="24.6" x14ac:dyDescent="0.65">
      <c r="A39" s="10">
        <v>35</v>
      </c>
      <c r="B39" s="10"/>
      <c r="C39" s="19" t="s">
        <v>334</v>
      </c>
      <c r="D39" s="71">
        <f>+'12'!I39</f>
        <v>0</v>
      </c>
      <c r="E39" s="90">
        <v>0</v>
      </c>
      <c r="F39" s="46">
        <f t="shared" si="0"/>
        <v>0</v>
      </c>
      <c r="G39" s="101">
        <v>0</v>
      </c>
      <c r="H39" s="99">
        <v>0</v>
      </c>
      <c r="I39" s="46">
        <f t="shared" si="1"/>
        <v>0</v>
      </c>
      <c r="J39" s="91"/>
      <c r="K39" s="15">
        <v>35</v>
      </c>
      <c r="L39" s="72">
        <f t="shared" si="5"/>
        <v>0</v>
      </c>
      <c r="M39" s="17" t="s">
        <v>16</v>
      </c>
      <c r="N39" s="18">
        <v>0</v>
      </c>
      <c r="O39" s="23">
        <f t="shared" si="6"/>
        <v>0</v>
      </c>
      <c r="P39" s="19"/>
      <c r="Q39" s="43">
        <f t="shared" si="11"/>
        <v>0</v>
      </c>
    </row>
    <row r="40" spans="1:27" ht="24.6" x14ac:dyDescent="0.65">
      <c r="A40" s="10">
        <v>36</v>
      </c>
      <c r="B40" s="10"/>
      <c r="C40" s="19" t="s">
        <v>138</v>
      </c>
      <c r="D40" s="71">
        <f>+'12'!I40</f>
        <v>0</v>
      </c>
      <c r="E40" s="90">
        <v>0</v>
      </c>
      <c r="F40" s="46">
        <f t="shared" si="0"/>
        <v>0</v>
      </c>
      <c r="G40" s="101">
        <v>0</v>
      </c>
      <c r="H40" s="99">
        <v>0</v>
      </c>
      <c r="I40" s="46">
        <f t="shared" si="1"/>
        <v>0</v>
      </c>
      <c r="J40" s="91"/>
      <c r="K40" s="15">
        <v>40</v>
      </c>
      <c r="L40" s="72">
        <f t="shared" si="5"/>
        <v>0</v>
      </c>
      <c r="M40" s="17" t="s">
        <v>16</v>
      </c>
      <c r="N40" s="18">
        <v>0</v>
      </c>
      <c r="O40" s="23">
        <f t="shared" si="6"/>
        <v>0</v>
      </c>
      <c r="P40" s="19"/>
      <c r="Q40" s="43">
        <f t="shared" si="11"/>
        <v>0</v>
      </c>
    </row>
    <row r="41" spans="1:27" ht="24.6" x14ac:dyDescent="0.65">
      <c r="A41" s="10">
        <v>37</v>
      </c>
      <c r="B41" s="10" t="s">
        <v>494</v>
      </c>
      <c r="C41" s="19" t="s">
        <v>49</v>
      </c>
      <c r="D41" s="71">
        <f>+'12'!I41</f>
        <v>10</v>
      </c>
      <c r="E41" s="90">
        <v>0</v>
      </c>
      <c r="F41" s="46">
        <f t="shared" si="0"/>
        <v>10</v>
      </c>
      <c r="G41" s="101">
        <v>0</v>
      </c>
      <c r="H41" s="99">
        <v>0</v>
      </c>
      <c r="I41" s="46">
        <f t="shared" si="1"/>
        <v>7</v>
      </c>
      <c r="J41" s="91">
        <v>3</v>
      </c>
      <c r="K41" s="15">
        <v>50</v>
      </c>
      <c r="L41" s="72">
        <f t="shared" si="5"/>
        <v>150</v>
      </c>
      <c r="M41" s="17" t="s">
        <v>16</v>
      </c>
      <c r="N41" s="18">
        <v>0</v>
      </c>
      <c r="O41" s="23">
        <f t="shared" si="6"/>
        <v>150</v>
      </c>
      <c r="P41" s="19"/>
      <c r="Q41" s="43">
        <f t="shared" si="7"/>
        <v>0</v>
      </c>
    </row>
    <row r="42" spans="1:27" ht="24.6" x14ac:dyDescent="0.65">
      <c r="A42" s="10">
        <v>38</v>
      </c>
      <c r="B42" s="10" t="s">
        <v>493</v>
      </c>
      <c r="C42" s="19" t="s">
        <v>50</v>
      </c>
      <c r="D42" s="71">
        <f>+'12'!I42</f>
        <v>1</v>
      </c>
      <c r="E42" s="90">
        <v>0</v>
      </c>
      <c r="F42" s="46">
        <f t="shared" si="0"/>
        <v>1</v>
      </c>
      <c r="G42" s="101">
        <v>0</v>
      </c>
      <c r="H42" s="99">
        <v>0</v>
      </c>
      <c r="I42" s="46">
        <f t="shared" si="1"/>
        <v>1</v>
      </c>
      <c r="J42" s="91"/>
      <c r="K42" s="15">
        <v>50</v>
      </c>
      <c r="L42" s="72">
        <f t="shared" si="5"/>
        <v>0</v>
      </c>
      <c r="M42" s="17" t="s">
        <v>16</v>
      </c>
      <c r="N42" s="18">
        <v>0</v>
      </c>
      <c r="O42" s="23">
        <f t="shared" si="6"/>
        <v>0</v>
      </c>
      <c r="P42" s="19"/>
      <c r="Q42" s="43">
        <f t="shared" si="7"/>
        <v>0</v>
      </c>
    </row>
    <row r="43" spans="1:27" ht="24.6" x14ac:dyDescent="0.65">
      <c r="A43" s="10">
        <v>39</v>
      </c>
      <c r="B43" s="10" t="s">
        <v>556</v>
      </c>
      <c r="C43" s="19" t="s">
        <v>51</v>
      </c>
      <c r="D43" s="71">
        <f>+'12'!I43</f>
        <v>4</v>
      </c>
      <c r="E43" s="90">
        <v>0</v>
      </c>
      <c r="F43" s="46">
        <f t="shared" si="0"/>
        <v>4</v>
      </c>
      <c r="G43" s="101">
        <v>0</v>
      </c>
      <c r="H43" s="99">
        <v>0</v>
      </c>
      <c r="I43" s="46">
        <f t="shared" si="1"/>
        <v>3</v>
      </c>
      <c r="J43" s="91">
        <v>1</v>
      </c>
      <c r="K43" s="15">
        <v>50</v>
      </c>
      <c r="L43" s="72">
        <f t="shared" si="5"/>
        <v>50</v>
      </c>
      <c r="M43" s="17" t="s">
        <v>16</v>
      </c>
      <c r="N43" s="18">
        <v>0</v>
      </c>
      <c r="O43" s="23">
        <f t="shared" si="6"/>
        <v>50</v>
      </c>
      <c r="P43" s="19"/>
      <c r="Q43" s="43">
        <f t="shared" si="7"/>
        <v>0</v>
      </c>
    </row>
    <row r="44" spans="1:27" ht="24.6" x14ac:dyDescent="0.65">
      <c r="A44" s="10">
        <v>40</v>
      </c>
      <c r="B44" s="10"/>
      <c r="C44" s="19" t="s">
        <v>265</v>
      </c>
      <c r="D44" s="71">
        <f>+'12'!I44</f>
        <v>0</v>
      </c>
      <c r="E44" s="90">
        <v>0</v>
      </c>
      <c r="F44" s="46">
        <f t="shared" si="0"/>
        <v>0</v>
      </c>
      <c r="G44" s="101">
        <v>0</v>
      </c>
      <c r="H44" s="99">
        <v>0</v>
      </c>
      <c r="I44" s="46">
        <f t="shared" si="1"/>
        <v>0</v>
      </c>
      <c r="J44" s="91"/>
      <c r="K44" s="15">
        <v>25</v>
      </c>
      <c r="L44" s="72">
        <f t="shared" si="5"/>
        <v>0</v>
      </c>
      <c r="M44" s="17" t="s">
        <v>16</v>
      </c>
      <c r="N44" s="18">
        <v>0</v>
      </c>
      <c r="O44" s="23">
        <f t="shared" si="6"/>
        <v>0</v>
      </c>
      <c r="P44" s="19"/>
      <c r="Q44" s="43">
        <f t="shared" si="7"/>
        <v>0</v>
      </c>
    </row>
    <row r="45" spans="1:27" ht="24.6" x14ac:dyDescent="0.65">
      <c r="A45" s="10">
        <v>41</v>
      </c>
      <c r="B45" s="10"/>
      <c r="C45" s="19" t="s">
        <v>449</v>
      </c>
      <c r="D45" s="71">
        <f>+'12'!I45</f>
        <v>0</v>
      </c>
      <c r="E45" s="90">
        <v>0</v>
      </c>
      <c r="F45" s="46">
        <f>D45+E45</f>
        <v>0</v>
      </c>
      <c r="G45" s="101">
        <v>0</v>
      </c>
      <c r="H45" s="99">
        <v>0</v>
      </c>
      <c r="I45" s="46">
        <f>+F45-G45-J45-H45</f>
        <v>0</v>
      </c>
      <c r="J45" s="91"/>
      <c r="K45" s="15">
        <v>25</v>
      </c>
      <c r="L45" s="72">
        <f>+K45*J45</f>
        <v>0</v>
      </c>
      <c r="M45" s="17" t="s">
        <v>16</v>
      </c>
      <c r="N45" s="18">
        <v>0</v>
      </c>
      <c r="O45" s="23">
        <f>SUM(L45-N45)</f>
        <v>0</v>
      </c>
      <c r="P45" s="19"/>
      <c r="Q45" s="43">
        <f>+L45*P45</f>
        <v>0</v>
      </c>
    </row>
    <row r="46" spans="1:27" ht="24.6" x14ac:dyDescent="0.65">
      <c r="A46" s="10">
        <v>42</v>
      </c>
      <c r="B46" s="10"/>
      <c r="C46" s="19" t="s">
        <v>450</v>
      </c>
      <c r="D46" s="71">
        <f>+'12'!I46</f>
        <v>0</v>
      </c>
      <c r="E46" s="90">
        <v>0</v>
      </c>
      <c r="F46" s="46">
        <f>D46+E46</f>
        <v>0</v>
      </c>
      <c r="G46" s="101">
        <v>0</v>
      </c>
      <c r="H46" s="99">
        <v>0</v>
      </c>
      <c r="I46" s="46">
        <f>+F46-G46-J46-H46</f>
        <v>0</v>
      </c>
      <c r="J46" s="91"/>
      <c r="K46" s="20">
        <v>25</v>
      </c>
      <c r="L46" s="72">
        <f>+K46*J46</f>
        <v>0</v>
      </c>
      <c r="M46" s="17" t="s">
        <v>16</v>
      </c>
      <c r="N46" s="18">
        <v>0</v>
      </c>
      <c r="O46" s="23">
        <f>SUM(L46-N46)</f>
        <v>0</v>
      </c>
      <c r="P46" s="19"/>
      <c r="Q46" s="43">
        <f>+L46*P46</f>
        <v>0</v>
      </c>
    </row>
    <row r="47" spans="1:27" ht="24.6" x14ac:dyDescent="0.65">
      <c r="A47" s="10">
        <v>43</v>
      </c>
      <c r="B47" s="10"/>
      <c r="C47" s="19" t="s">
        <v>451</v>
      </c>
      <c r="D47" s="71">
        <f>+'12'!I47</f>
        <v>0</v>
      </c>
      <c r="E47" s="90">
        <v>0</v>
      </c>
      <c r="F47" s="46">
        <f>D47+E47</f>
        <v>0</v>
      </c>
      <c r="G47" s="101">
        <v>0</v>
      </c>
      <c r="H47" s="99">
        <v>0</v>
      </c>
      <c r="I47" s="46">
        <f>+F47-G47-J47-H47</f>
        <v>0</v>
      </c>
      <c r="J47" s="91"/>
      <c r="K47" s="20">
        <v>25</v>
      </c>
      <c r="L47" s="72">
        <f>+K47*J47</f>
        <v>0</v>
      </c>
      <c r="M47" s="17" t="s">
        <v>16</v>
      </c>
      <c r="N47" s="18">
        <v>0</v>
      </c>
      <c r="O47" s="23">
        <f>SUM(L47-N47)</f>
        <v>0</v>
      </c>
      <c r="P47" s="19"/>
      <c r="Q47" s="43">
        <f>+L47*P47</f>
        <v>0</v>
      </c>
    </row>
    <row r="48" spans="1:27" ht="24.6" x14ac:dyDescent="0.65">
      <c r="A48" s="10">
        <v>44</v>
      </c>
      <c r="B48" s="10" t="s">
        <v>540</v>
      </c>
      <c r="C48" s="19" t="s">
        <v>266</v>
      </c>
      <c r="D48" s="71">
        <f>+'12'!I48</f>
        <v>0</v>
      </c>
      <c r="E48" s="90">
        <v>0</v>
      </c>
      <c r="F48" s="46">
        <f t="shared" si="0"/>
        <v>0</v>
      </c>
      <c r="G48" s="101">
        <v>0</v>
      </c>
      <c r="H48" s="99">
        <v>0</v>
      </c>
      <c r="I48" s="46">
        <f t="shared" si="1"/>
        <v>0</v>
      </c>
      <c r="J48" s="91"/>
      <c r="K48" s="15">
        <v>50</v>
      </c>
      <c r="L48" s="72">
        <f t="shared" si="5"/>
        <v>0</v>
      </c>
      <c r="M48" s="17" t="s">
        <v>16</v>
      </c>
      <c r="N48" s="18">
        <v>0</v>
      </c>
      <c r="O48" s="23">
        <f t="shared" si="6"/>
        <v>0</v>
      </c>
      <c r="P48" s="19"/>
      <c r="Q48" s="43">
        <f t="shared" si="7"/>
        <v>0</v>
      </c>
    </row>
    <row r="49" spans="1:17" ht="24.6" x14ac:dyDescent="0.65">
      <c r="A49" s="10">
        <v>45</v>
      </c>
      <c r="B49" s="10" t="s">
        <v>537</v>
      </c>
      <c r="C49" s="19" t="s">
        <v>52</v>
      </c>
      <c r="D49" s="71">
        <f>+'12'!I49</f>
        <v>2</v>
      </c>
      <c r="E49" s="90">
        <v>0</v>
      </c>
      <c r="F49" s="46">
        <f t="shared" si="0"/>
        <v>2</v>
      </c>
      <c r="G49" s="101">
        <v>0</v>
      </c>
      <c r="H49" s="99">
        <v>0</v>
      </c>
      <c r="I49" s="46">
        <f t="shared" si="1"/>
        <v>2</v>
      </c>
      <c r="J49" s="91"/>
      <c r="K49" s="15">
        <v>50</v>
      </c>
      <c r="L49" s="72">
        <f t="shared" si="5"/>
        <v>0</v>
      </c>
      <c r="M49" s="17" t="s">
        <v>16</v>
      </c>
      <c r="N49" s="18">
        <v>0</v>
      </c>
      <c r="O49" s="23">
        <f t="shared" si="6"/>
        <v>0</v>
      </c>
      <c r="P49" s="19"/>
      <c r="Q49" s="43">
        <f t="shared" si="7"/>
        <v>0</v>
      </c>
    </row>
    <row r="50" spans="1:17" ht="24.6" x14ac:dyDescent="0.65">
      <c r="A50" s="10">
        <v>46</v>
      </c>
      <c r="B50" s="10" t="s">
        <v>538</v>
      </c>
      <c r="C50" s="19" t="s">
        <v>53</v>
      </c>
      <c r="D50" s="71">
        <f>+'12'!I50</f>
        <v>0</v>
      </c>
      <c r="E50" s="90">
        <v>0</v>
      </c>
      <c r="F50" s="46">
        <f t="shared" si="0"/>
        <v>0</v>
      </c>
      <c r="G50" s="101">
        <v>0</v>
      </c>
      <c r="H50" s="99">
        <v>0</v>
      </c>
      <c r="I50" s="46">
        <f t="shared" si="1"/>
        <v>0</v>
      </c>
      <c r="J50" s="91"/>
      <c r="K50" s="15">
        <v>50</v>
      </c>
      <c r="L50" s="72">
        <f t="shared" si="5"/>
        <v>0</v>
      </c>
      <c r="M50" s="17" t="s">
        <v>16</v>
      </c>
      <c r="N50" s="18">
        <v>0</v>
      </c>
      <c r="O50" s="23">
        <f t="shared" si="6"/>
        <v>0</v>
      </c>
      <c r="P50" s="19"/>
      <c r="Q50" s="43">
        <f t="shared" si="7"/>
        <v>0</v>
      </c>
    </row>
    <row r="51" spans="1:17" ht="24.6" x14ac:dyDescent="0.65">
      <c r="A51" s="10">
        <v>47</v>
      </c>
      <c r="B51" s="10" t="s">
        <v>498</v>
      </c>
      <c r="C51" s="19" t="s">
        <v>54</v>
      </c>
      <c r="D51" s="71">
        <f>+'12'!I51</f>
        <v>12</v>
      </c>
      <c r="E51" s="90">
        <v>0</v>
      </c>
      <c r="F51" s="46">
        <f t="shared" si="0"/>
        <v>12</v>
      </c>
      <c r="G51" s="101">
        <v>0</v>
      </c>
      <c r="H51" s="99">
        <v>0</v>
      </c>
      <c r="I51" s="46">
        <f t="shared" si="1"/>
        <v>11</v>
      </c>
      <c r="J51" s="91">
        <v>1</v>
      </c>
      <c r="K51" s="15">
        <v>50</v>
      </c>
      <c r="L51" s="72">
        <f t="shared" si="5"/>
        <v>50</v>
      </c>
      <c r="M51" s="17" t="s">
        <v>418</v>
      </c>
      <c r="N51" s="18">
        <v>25</v>
      </c>
      <c r="O51" s="23">
        <f t="shared" si="6"/>
        <v>25</v>
      </c>
      <c r="P51" s="19"/>
      <c r="Q51" s="43">
        <f t="shared" si="7"/>
        <v>0</v>
      </c>
    </row>
    <row r="52" spans="1:17" ht="24.6" x14ac:dyDescent="0.65">
      <c r="A52" s="10">
        <v>48</v>
      </c>
      <c r="B52" s="10" t="s">
        <v>499</v>
      </c>
      <c r="C52" s="19" t="s">
        <v>55</v>
      </c>
      <c r="D52" s="71">
        <f>+'12'!I52</f>
        <v>13</v>
      </c>
      <c r="E52" s="90">
        <v>0</v>
      </c>
      <c r="F52" s="46">
        <f t="shared" si="0"/>
        <v>13</v>
      </c>
      <c r="G52" s="101">
        <v>0</v>
      </c>
      <c r="H52" s="99">
        <v>0</v>
      </c>
      <c r="I52" s="46">
        <f t="shared" si="1"/>
        <v>11</v>
      </c>
      <c r="J52" s="91">
        <v>2</v>
      </c>
      <c r="K52" s="15">
        <v>50</v>
      </c>
      <c r="L52" s="72">
        <f t="shared" si="5"/>
        <v>100</v>
      </c>
      <c r="M52" s="17" t="s">
        <v>431</v>
      </c>
      <c r="N52" s="18">
        <v>50</v>
      </c>
      <c r="O52" s="23">
        <f t="shared" si="6"/>
        <v>50</v>
      </c>
      <c r="P52" s="19"/>
      <c r="Q52" s="43">
        <f t="shared" si="7"/>
        <v>0</v>
      </c>
    </row>
    <row r="53" spans="1:17" ht="24.6" x14ac:dyDescent="0.65">
      <c r="A53" s="10">
        <v>49</v>
      </c>
      <c r="B53" s="10" t="s">
        <v>539</v>
      </c>
      <c r="C53" s="19" t="s">
        <v>56</v>
      </c>
      <c r="D53" s="71">
        <f>+'12'!I53</f>
        <v>0</v>
      </c>
      <c r="E53" s="90">
        <v>0</v>
      </c>
      <c r="F53" s="46">
        <f t="shared" si="0"/>
        <v>0</v>
      </c>
      <c r="G53" s="101">
        <v>0</v>
      </c>
      <c r="H53" s="99">
        <v>0</v>
      </c>
      <c r="I53" s="46">
        <f t="shared" si="1"/>
        <v>0</v>
      </c>
      <c r="J53" s="91"/>
      <c r="K53" s="15">
        <v>50</v>
      </c>
      <c r="L53" s="72">
        <f t="shared" si="5"/>
        <v>0</v>
      </c>
      <c r="M53" s="17" t="s">
        <v>16</v>
      </c>
      <c r="N53" s="18">
        <v>0</v>
      </c>
      <c r="O53" s="23">
        <f t="shared" si="6"/>
        <v>0</v>
      </c>
      <c r="P53" s="19"/>
      <c r="Q53" s="43">
        <f t="shared" si="7"/>
        <v>0</v>
      </c>
    </row>
    <row r="54" spans="1:17" ht="24.6" x14ac:dyDescent="0.65">
      <c r="A54" s="10">
        <v>50</v>
      </c>
      <c r="B54" s="10" t="s">
        <v>497</v>
      </c>
      <c r="C54" s="19" t="s">
        <v>57</v>
      </c>
      <c r="D54" s="71">
        <f>+'12'!I54</f>
        <v>11</v>
      </c>
      <c r="E54" s="90">
        <v>0</v>
      </c>
      <c r="F54" s="46">
        <f t="shared" si="0"/>
        <v>11</v>
      </c>
      <c r="G54" s="101">
        <v>0</v>
      </c>
      <c r="H54" s="99">
        <v>0</v>
      </c>
      <c r="I54" s="46">
        <f t="shared" si="1"/>
        <v>11</v>
      </c>
      <c r="J54" s="91"/>
      <c r="K54" s="15">
        <v>50</v>
      </c>
      <c r="L54" s="72">
        <f t="shared" si="5"/>
        <v>0</v>
      </c>
      <c r="M54" s="17" t="s">
        <v>16</v>
      </c>
      <c r="N54" s="18">
        <v>0</v>
      </c>
      <c r="O54" s="23">
        <f t="shared" si="6"/>
        <v>0</v>
      </c>
      <c r="P54" s="19"/>
      <c r="Q54" s="43">
        <f t="shared" si="7"/>
        <v>0</v>
      </c>
    </row>
    <row r="55" spans="1:17" ht="24.6" x14ac:dyDescent="0.65">
      <c r="A55" s="10">
        <v>51</v>
      </c>
      <c r="B55" s="10" t="s">
        <v>490</v>
      </c>
      <c r="C55" s="19" t="s">
        <v>58</v>
      </c>
      <c r="D55" s="71">
        <f>+'12'!I55</f>
        <v>30</v>
      </c>
      <c r="E55" s="90">
        <v>0</v>
      </c>
      <c r="F55" s="46">
        <f t="shared" si="0"/>
        <v>30</v>
      </c>
      <c r="G55" s="101">
        <v>0</v>
      </c>
      <c r="H55" s="99">
        <v>0</v>
      </c>
      <c r="I55" s="46">
        <f t="shared" si="1"/>
        <v>20</v>
      </c>
      <c r="J55" s="91">
        <v>10</v>
      </c>
      <c r="K55" s="15">
        <v>50</v>
      </c>
      <c r="L55" s="72">
        <f t="shared" si="5"/>
        <v>500</v>
      </c>
      <c r="M55" s="17" t="s">
        <v>469</v>
      </c>
      <c r="N55" s="18">
        <v>300</v>
      </c>
      <c r="O55" s="23">
        <f t="shared" si="6"/>
        <v>200</v>
      </c>
      <c r="P55" s="19"/>
      <c r="Q55" s="43">
        <f t="shared" si="7"/>
        <v>0</v>
      </c>
    </row>
    <row r="56" spans="1:17" ht="24.6" x14ac:dyDescent="0.65">
      <c r="A56" s="10">
        <v>52</v>
      </c>
      <c r="B56" s="10" t="s">
        <v>488</v>
      </c>
      <c r="C56" s="19" t="s">
        <v>59</v>
      </c>
      <c r="D56" s="71">
        <f>+'12'!I56</f>
        <v>8</v>
      </c>
      <c r="E56" s="90">
        <v>0</v>
      </c>
      <c r="F56" s="46">
        <f t="shared" si="0"/>
        <v>8</v>
      </c>
      <c r="G56" s="101">
        <v>0</v>
      </c>
      <c r="H56" s="99">
        <v>0</v>
      </c>
      <c r="I56" s="46">
        <f t="shared" si="1"/>
        <v>6</v>
      </c>
      <c r="J56" s="91">
        <v>2</v>
      </c>
      <c r="K56" s="15">
        <v>50</v>
      </c>
      <c r="L56" s="72">
        <f t="shared" si="5"/>
        <v>100</v>
      </c>
      <c r="M56" s="17" t="s">
        <v>431</v>
      </c>
      <c r="N56" s="18">
        <v>50</v>
      </c>
      <c r="O56" s="23">
        <f t="shared" si="6"/>
        <v>50</v>
      </c>
      <c r="P56" s="19"/>
      <c r="Q56" s="43">
        <f t="shared" si="7"/>
        <v>0</v>
      </c>
    </row>
    <row r="57" spans="1:17" ht="24.6" x14ac:dyDescent="0.65">
      <c r="A57" s="10">
        <v>53</v>
      </c>
      <c r="B57" s="10" t="s">
        <v>489</v>
      </c>
      <c r="C57" s="19" t="s">
        <v>60</v>
      </c>
      <c r="D57" s="71">
        <f>+'12'!I57</f>
        <v>5</v>
      </c>
      <c r="E57" s="90">
        <v>0</v>
      </c>
      <c r="F57" s="46">
        <f t="shared" si="0"/>
        <v>5</v>
      </c>
      <c r="G57" s="101">
        <v>0</v>
      </c>
      <c r="H57" s="99">
        <v>0</v>
      </c>
      <c r="I57" s="121">
        <f t="shared" si="1"/>
        <v>2</v>
      </c>
      <c r="J57" s="91">
        <v>3</v>
      </c>
      <c r="K57" s="15">
        <v>50</v>
      </c>
      <c r="L57" s="72">
        <f t="shared" si="5"/>
        <v>150</v>
      </c>
      <c r="M57" s="17" t="s">
        <v>446</v>
      </c>
      <c r="N57" s="18">
        <v>75</v>
      </c>
      <c r="O57" s="23">
        <f t="shared" si="6"/>
        <v>75</v>
      </c>
      <c r="P57" s="19"/>
      <c r="Q57" s="43">
        <f t="shared" si="7"/>
        <v>0</v>
      </c>
    </row>
    <row r="58" spans="1:17" ht="24.6" x14ac:dyDescent="0.65">
      <c r="A58" s="10">
        <v>54</v>
      </c>
      <c r="B58" s="10" t="s">
        <v>541</v>
      </c>
      <c r="C58" s="19" t="s">
        <v>61</v>
      </c>
      <c r="D58" s="71">
        <f>+'12'!I58</f>
        <v>11</v>
      </c>
      <c r="E58" s="90">
        <v>0</v>
      </c>
      <c r="F58" s="46">
        <f t="shared" si="0"/>
        <v>11</v>
      </c>
      <c r="G58" s="101">
        <v>0</v>
      </c>
      <c r="H58" s="99">
        <v>0</v>
      </c>
      <c r="I58" s="46">
        <f t="shared" si="1"/>
        <v>10</v>
      </c>
      <c r="J58" s="91">
        <v>1</v>
      </c>
      <c r="K58" s="15">
        <v>120</v>
      </c>
      <c r="L58" s="72">
        <f t="shared" si="5"/>
        <v>120</v>
      </c>
      <c r="M58" s="17" t="s">
        <v>16</v>
      </c>
      <c r="N58" s="18">
        <v>0</v>
      </c>
      <c r="O58" s="23">
        <f t="shared" si="6"/>
        <v>120</v>
      </c>
      <c r="P58" s="19"/>
      <c r="Q58" s="43">
        <f t="shared" si="7"/>
        <v>0</v>
      </c>
    </row>
    <row r="59" spans="1:17" ht="24.6" x14ac:dyDescent="0.65">
      <c r="A59" s="10">
        <v>55</v>
      </c>
      <c r="B59" s="10" t="s">
        <v>504</v>
      </c>
      <c r="C59" s="19" t="s">
        <v>62</v>
      </c>
      <c r="D59" s="71">
        <f>+'12'!I59</f>
        <v>16</v>
      </c>
      <c r="E59" s="90">
        <v>0</v>
      </c>
      <c r="F59" s="46">
        <f t="shared" si="0"/>
        <v>16</v>
      </c>
      <c r="G59" s="101">
        <v>0</v>
      </c>
      <c r="H59" s="99">
        <v>0</v>
      </c>
      <c r="I59" s="46">
        <f t="shared" si="1"/>
        <v>16</v>
      </c>
      <c r="J59" s="91"/>
      <c r="K59" s="15">
        <v>120</v>
      </c>
      <c r="L59" s="72">
        <f t="shared" si="5"/>
        <v>0</v>
      </c>
      <c r="M59" s="17" t="s">
        <v>16</v>
      </c>
      <c r="N59" s="18">
        <v>0</v>
      </c>
      <c r="O59" s="23">
        <f t="shared" si="6"/>
        <v>0</v>
      </c>
      <c r="P59" s="19"/>
      <c r="Q59" s="43">
        <f t="shared" si="7"/>
        <v>0</v>
      </c>
    </row>
    <row r="60" spans="1:17" ht="24.6" x14ac:dyDescent="0.65">
      <c r="A60" s="10">
        <v>56</v>
      </c>
      <c r="B60" s="10" t="s">
        <v>502</v>
      </c>
      <c r="C60" s="19" t="s">
        <v>63</v>
      </c>
      <c r="D60" s="71">
        <f>+'12'!I60</f>
        <v>13</v>
      </c>
      <c r="E60" s="90">
        <v>0</v>
      </c>
      <c r="F60" s="46">
        <f t="shared" si="0"/>
        <v>13</v>
      </c>
      <c r="G60" s="101">
        <v>0</v>
      </c>
      <c r="H60" s="99">
        <v>0</v>
      </c>
      <c r="I60" s="46">
        <f t="shared" si="1"/>
        <v>13</v>
      </c>
      <c r="J60" s="91"/>
      <c r="K60" s="15">
        <v>120</v>
      </c>
      <c r="L60" s="72">
        <f t="shared" si="5"/>
        <v>0</v>
      </c>
      <c r="M60" s="17" t="s">
        <v>16</v>
      </c>
      <c r="N60" s="18">
        <v>0</v>
      </c>
      <c r="O60" s="23">
        <f t="shared" si="6"/>
        <v>0</v>
      </c>
      <c r="P60" s="19"/>
      <c r="Q60" s="43">
        <f t="shared" si="7"/>
        <v>0</v>
      </c>
    </row>
    <row r="61" spans="1:17" ht="24.6" x14ac:dyDescent="0.65">
      <c r="A61" s="10">
        <v>57</v>
      </c>
      <c r="B61" s="10"/>
      <c r="C61" s="19" t="s">
        <v>64</v>
      </c>
      <c r="D61" s="71">
        <f>+'12'!I61</f>
        <v>0</v>
      </c>
      <c r="E61" s="90">
        <v>0</v>
      </c>
      <c r="F61" s="46">
        <f t="shared" si="0"/>
        <v>0</v>
      </c>
      <c r="G61" s="101">
        <v>0</v>
      </c>
      <c r="H61" s="99">
        <v>0</v>
      </c>
      <c r="I61" s="46">
        <f t="shared" si="1"/>
        <v>0</v>
      </c>
      <c r="J61" s="91"/>
      <c r="K61" s="15">
        <v>120</v>
      </c>
      <c r="L61" s="72">
        <f t="shared" si="5"/>
        <v>0</v>
      </c>
      <c r="M61" s="17" t="s">
        <v>16</v>
      </c>
      <c r="N61" s="18">
        <v>0</v>
      </c>
      <c r="O61" s="23">
        <f t="shared" si="6"/>
        <v>0</v>
      </c>
      <c r="P61" s="19"/>
      <c r="Q61" s="43">
        <f t="shared" si="7"/>
        <v>0</v>
      </c>
    </row>
    <row r="62" spans="1:17" ht="24.6" x14ac:dyDescent="0.65">
      <c r="A62" s="10">
        <v>58</v>
      </c>
      <c r="B62" s="10" t="s">
        <v>503</v>
      </c>
      <c r="C62" s="19" t="s">
        <v>65</v>
      </c>
      <c r="D62" s="71">
        <f>+'12'!I62</f>
        <v>12</v>
      </c>
      <c r="E62" s="90">
        <v>0</v>
      </c>
      <c r="F62" s="46">
        <f t="shared" si="0"/>
        <v>12</v>
      </c>
      <c r="G62" s="101">
        <v>0</v>
      </c>
      <c r="H62" s="99">
        <v>0</v>
      </c>
      <c r="I62" s="46">
        <f t="shared" si="1"/>
        <v>12</v>
      </c>
      <c r="J62" s="91"/>
      <c r="K62" s="15">
        <v>120</v>
      </c>
      <c r="L62" s="72">
        <f t="shared" si="5"/>
        <v>0</v>
      </c>
      <c r="M62" s="17" t="s">
        <v>16</v>
      </c>
      <c r="N62" s="18">
        <v>0</v>
      </c>
      <c r="O62" s="23">
        <f t="shared" si="6"/>
        <v>0</v>
      </c>
      <c r="P62" s="19"/>
      <c r="Q62" s="43">
        <f t="shared" si="7"/>
        <v>0</v>
      </c>
    </row>
    <row r="63" spans="1:17" ht="24.6" x14ac:dyDescent="0.65">
      <c r="A63" s="10">
        <v>59</v>
      </c>
      <c r="B63" s="10" t="s">
        <v>500</v>
      </c>
      <c r="C63" s="19" t="s">
        <v>66</v>
      </c>
      <c r="D63" s="71">
        <f>+'12'!I63</f>
        <v>19</v>
      </c>
      <c r="E63" s="90">
        <v>0</v>
      </c>
      <c r="F63" s="46">
        <f t="shared" si="0"/>
        <v>19</v>
      </c>
      <c r="G63" s="101">
        <v>0</v>
      </c>
      <c r="H63" s="99">
        <v>0</v>
      </c>
      <c r="I63" s="46">
        <f t="shared" si="1"/>
        <v>18</v>
      </c>
      <c r="J63" s="91">
        <v>1</v>
      </c>
      <c r="K63" s="15">
        <v>120</v>
      </c>
      <c r="L63" s="72">
        <f t="shared" si="5"/>
        <v>120</v>
      </c>
      <c r="M63" s="17" t="s">
        <v>16</v>
      </c>
      <c r="N63" s="18">
        <v>0</v>
      </c>
      <c r="O63" s="23">
        <f t="shared" si="6"/>
        <v>120</v>
      </c>
      <c r="P63" s="19"/>
      <c r="Q63" s="43">
        <f t="shared" si="7"/>
        <v>0</v>
      </c>
    </row>
    <row r="64" spans="1:17" ht="24.6" x14ac:dyDescent="0.65">
      <c r="A64" s="10">
        <v>60</v>
      </c>
      <c r="B64" s="10" t="s">
        <v>542</v>
      </c>
      <c r="C64" s="19" t="s">
        <v>267</v>
      </c>
      <c r="D64" s="71">
        <f>+'12'!I64</f>
        <v>0</v>
      </c>
      <c r="E64" s="90">
        <v>0</v>
      </c>
      <c r="F64" s="46">
        <f t="shared" si="0"/>
        <v>0</v>
      </c>
      <c r="G64" s="101">
        <v>0</v>
      </c>
      <c r="H64" s="99">
        <v>0</v>
      </c>
      <c r="I64" s="46">
        <f t="shared" si="1"/>
        <v>0</v>
      </c>
      <c r="J64" s="91"/>
      <c r="K64" s="15">
        <v>120</v>
      </c>
      <c r="L64" s="72">
        <f t="shared" si="5"/>
        <v>0</v>
      </c>
      <c r="M64" s="17" t="s">
        <v>16</v>
      </c>
      <c r="N64" s="18">
        <v>0</v>
      </c>
      <c r="O64" s="23">
        <f t="shared" si="6"/>
        <v>0</v>
      </c>
      <c r="P64" s="19"/>
      <c r="Q64" s="43">
        <f t="shared" si="7"/>
        <v>0</v>
      </c>
    </row>
    <row r="65" spans="1:17" ht="24.6" x14ac:dyDescent="0.65">
      <c r="A65" s="10">
        <v>61</v>
      </c>
      <c r="B65" s="10"/>
      <c r="C65" s="19" t="s">
        <v>341</v>
      </c>
      <c r="D65" s="71">
        <f>+'12'!I65</f>
        <v>0</v>
      </c>
      <c r="E65" s="90">
        <v>0</v>
      </c>
      <c r="F65" s="46">
        <f t="shared" si="0"/>
        <v>0</v>
      </c>
      <c r="G65" s="101">
        <v>0</v>
      </c>
      <c r="H65" s="99">
        <v>0</v>
      </c>
      <c r="I65" s="46">
        <f t="shared" si="1"/>
        <v>0</v>
      </c>
      <c r="J65" s="91"/>
      <c r="K65" s="15">
        <v>30</v>
      </c>
      <c r="L65" s="72">
        <f t="shared" si="5"/>
        <v>0</v>
      </c>
      <c r="M65" s="17" t="s">
        <v>16</v>
      </c>
      <c r="N65" s="18">
        <v>0</v>
      </c>
      <c r="O65" s="23">
        <f t="shared" si="6"/>
        <v>0</v>
      </c>
      <c r="P65" s="19"/>
      <c r="Q65" s="43">
        <f t="shared" si="7"/>
        <v>0</v>
      </c>
    </row>
    <row r="66" spans="1:17" ht="24.6" x14ac:dyDescent="0.65">
      <c r="A66" s="10">
        <v>62</v>
      </c>
      <c r="B66" s="10" t="s">
        <v>546</v>
      </c>
      <c r="C66" s="19" t="s">
        <v>342</v>
      </c>
      <c r="D66" s="71">
        <f>+'12'!I66</f>
        <v>0</v>
      </c>
      <c r="E66" s="90">
        <v>0</v>
      </c>
      <c r="F66" s="46">
        <f t="shared" si="0"/>
        <v>0</v>
      </c>
      <c r="G66" s="101">
        <v>0</v>
      </c>
      <c r="H66" s="99">
        <v>0</v>
      </c>
      <c r="I66" s="46">
        <f t="shared" si="1"/>
        <v>0</v>
      </c>
      <c r="J66" s="91"/>
      <c r="K66" s="21">
        <v>30</v>
      </c>
      <c r="L66" s="72">
        <f t="shared" si="5"/>
        <v>0</v>
      </c>
      <c r="M66" s="17" t="s">
        <v>16</v>
      </c>
      <c r="N66" s="18">
        <v>0</v>
      </c>
      <c r="O66" s="23">
        <f t="shared" si="6"/>
        <v>0</v>
      </c>
      <c r="P66" s="19"/>
      <c r="Q66" s="43">
        <f t="shared" si="7"/>
        <v>0</v>
      </c>
    </row>
    <row r="67" spans="1:17" ht="24.6" x14ac:dyDescent="0.65">
      <c r="A67" s="10">
        <v>63</v>
      </c>
      <c r="B67" s="10" t="s">
        <v>547</v>
      </c>
      <c r="C67" s="19" t="s">
        <v>343</v>
      </c>
      <c r="D67" s="71">
        <f>+'12'!I67</f>
        <v>0</v>
      </c>
      <c r="E67" s="90">
        <v>0</v>
      </c>
      <c r="F67" s="46">
        <f t="shared" si="0"/>
        <v>0</v>
      </c>
      <c r="G67" s="101">
        <v>0</v>
      </c>
      <c r="H67" s="99">
        <v>0</v>
      </c>
      <c r="I67" s="46">
        <f t="shared" si="1"/>
        <v>0</v>
      </c>
      <c r="J67" s="91"/>
      <c r="K67" s="21">
        <v>30</v>
      </c>
      <c r="L67" s="72">
        <f t="shared" si="5"/>
        <v>0</v>
      </c>
      <c r="M67" s="17" t="s">
        <v>16</v>
      </c>
      <c r="N67" s="18">
        <v>0</v>
      </c>
      <c r="O67" s="23">
        <f t="shared" si="6"/>
        <v>0</v>
      </c>
      <c r="P67" s="19"/>
      <c r="Q67" s="43">
        <f t="shared" si="7"/>
        <v>0</v>
      </c>
    </row>
    <row r="68" spans="1:17" ht="24.6" x14ac:dyDescent="0.65">
      <c r="A68" s="10">
        <v>64</v>
      </c>
      <c r="B68" s="10" t="s">
        <v>543</v>
      </c>
      <c r="C68" s="19" t="s">
        <v>72</v>
      </c>
      <c r="D68" s="71">
        <f>+'12'!I68</f>
        <v>0</v>
      </c>
      <c r="E68" s="90">
        <v>0</v>
      </c>
      <c r="F68" s="46">
        <f t="shared" si="0"/>
        <v>0</v>
      </c>
      <c r="G68" s="101">
        <v>0</v>
      </c>
      <c r="H68" s="99">
        <v>0</v>
      </c>
      <c r="I68" s="46">
        <f t="shared" si="1"/>
        <v>0</v>
      </c>
      <c r="J68" s="91"/>
      <c r="K68" s="21">
        <v>50</v>
      </c>
      <c r="L68" s="72">
        <f t="shared" si="5"/>
        <v>0</v>
      </c>
      <c r="M68" s="17" t="s">
        <v>16</v>
      </c>
      <c r="N68" s="18">
        <v>0</v>
      </c>
      <c r="O68" s="23">
        <f t="shared" si="6"/>
        <v>0</v>
      </c>
      <c r="P68" s="19"/>
      <c r="Q68" s="43">
        <f t="shared" si="7"/>
        <v>0</v>
      </c>
    </row>
    <row r="69" spans="1:17" ht="24.6" x14ac:dyDescent="0.65">
      <c r="A69" s="10">
        <v>65</v>
      </c>
      <c r="B69" s="10" t="s">
        <v>545</v>
      </c>
      <c r="C69" s="19" t="s">
        <v>73</v>
      </c>
      <c r="D69" s="71">
        <f>+'12'!I69</f>
        <v>0</v>
      </c>
      <c r="E69" s="90">
        <v>0</v>
      </c>
      <c r="F69" s="46">
        <f t="shared" si="0"/>
        <v>0</v>
      </c>
      <c r="G69" s="101">
        <v>0</v>
      </c>
      <c r="H69" s="99">
        <v>0</v>
      </c>
      <c r="I69" s="46">
        <f t="shared" si="1"/>
        <v>0</v>
      </c>
      <c r="J69" s="91"/>
      <c r="K69" s="21">
        <v>50</v>
      </c>
      <c r="L69" s="72">
        <f t="shared" si="5"/>
        <v>0</v>
      </c>
      <c r="M69" s="17" t="s">
        <v>16</v>
      </c>
      <c r="N69" s="18">
        <v>0</v>
      </c>
      <c r="O69" s="23">
        <f t="shared" si="6"/>
        <v>0</v>
      </c>
      <c r="P69" s="19"/>
      <c r="Q69" s="43">
        <f t="shared" si="7"/>
        <v>0</v>
      </c>
    </row>
    <row r="70" spans="1:17" ht="24.6" x14ac:dyDescent="0.65">
      <c r="A70" s="10">
        <v>66</v>
      </c>
      <c r="B70" s="10" t="s">
        <v>544</v>
      </c>
      <c r="C70" s="19" t="s">
        <v>74</v>
      </c>
      <c r="D70" s="71">
        <f>+'12'!I70</f>
        <v>0</v>
      </c>
      <c r="E70" s="90">
        <v>0</v>
      </c>
      <c r="F70" s="46">
        <f t="shared" si="0"/>
        <v>0</v>
      </c>
      <c r="G70" s="101">
        <v>0</v>
      </c>
      <c r="H70" s="99">
        <v>0</v>
      </c>
      <c r="I70" s="46">
        <f t="shared" si="1"/>
        <v>0</v>
      </c>
      <c r="J70" s="91"/>
      <c r="K70" s="15">
        <v>50</v>
      </c>
      <c r="L70" s="72">
        <f t="shared" si="5"/>
        <v>0</v>
      </c>
      <c r="M70" s="17" t="s">
        <v>16</v>
      </c>
      <c r="N70" s="18">
        <v>0</v>
      </c>
      <c r="O70" s="23">
        <f t="shared" si="6"/>
        <v>0</v>
      </c>
      <c r="P70" s="19"/>
      <c r="Q70" s="43">
        <f t="shared" si="7"/>
        <v>0</v>
      </c>
    </row>
    <row r="71" spans="1:17" ht="24.6" x14ac:dyDescent="0.65">
      <c r="A71" s="10">
        <v>67</v>
      </c>
      <c r="B71" s="10"/>
      <c r="C71" s="19" t="s">
        <v>175</v>
      </c>
      <c r="D71" s="71">
        <f>+'12'!I71</f>
        <v>0</v>
      </c>
      <c r="E71" s="90">
        <v>0</v>
      </c>
      <c r="F71" s="46">
        <f t="shared" si="0"/>
        <v>0</v>
      </c>
      <c r="G71" s="101">
        <v>0</v>
      </c>
      <c r="H71" s="99">
        <v>0</v>
      </c>
      <c r="I71" s="46">
        <f t="shared" si="1"/>
        <v>0</v>
      </c>
      <c r="J71" s="91"/>
      <c r="K71" s="21">
        <v>50</v>
      </c>
      <c r="L71" s="72">
        <f t="shared" si="5"/>
        <v>0</v>
      </c>
      <c r="M71" s="17" t="s">
        <v>16</v>
      </c>
      <c r="N71" s="18">
        <v>0</v>
      </c>
      <c r="O71" s="23">
        <f t="shared" si="6"/>
        <v>0</v>
      </c>
      <c r="P71" s="19"/>
      <c r="Q71" s="43">
        <f t="shared" si="7"/>
        <v>0</v>
      </c>
    </row>
    <row r="72" spans="1:17" ht="24.6" x14ac:dyDescent="0.65">
      <c r="A72" s="10">
        <v>68</v>
      </c>
      <c r="B72" s="10"/>
      <c r="C72" s="19" t="s">
        <v>268</v>
      </c>
      <c r="D72" s="71">
        <f>+'12'!I72</f>
        <v>0</v>
      </c>
      <c r="E72" s="90">
        <v>0</v>
      </c>
      <c r="F72" s="46">
        <f t="shared" si="0"/>
        <v>0</v>
      </c>
      <c r="G72" s="101">
        <v>0</v>
      </c>
      <c r="H72" s="99">
        <v>0</v>
      </c>
      <c r="I72" s="46">
        <f t="shared" ref="I72:I136" si="12">+F72-G72-J72-H72</f>
        <v>0</v>
      </c>
      <c r="J72" s="91"/>
      <c r="K72" s="15">
        <v>50</v>
      </c>
      <c r="L72" s="72">
        <f t="shared" si="5"/>
        <v>0</v>
      </c>
      <c r="M72" s="17" t="s">
        <v>16</v>
      </c>
      <c r="N72" s="18">
        <v>0</v>
      </c>
      <c r="O72" s="23">
        <f t="shared" si="6"/>
        <v>0</v>
      </c>
      <c r="P72" s="19"/>
      <c r="Q72" s="43">
        <f t="shared" si="7"/>
        <v>0</v>
      </c>
    </row>
    <row r="73" spans="1:17" ht="24.6" x14ac:dyDescent="0.65">
      <c r="A73" s="10">
        <v>69</v>
      </c>
      <c r="B73" s="10"/>
      <c r="C73" s="19" t="s">
        <v>70</v>
      </c>
      <c r="D73" s="71">
        <f>+'12'!I73</f>
        <v>0</v>
      </c>
      <c r="E73" s="90">
        <v>0</v>
      </c>
      <c r="F73" s="46">
        <f t="shared" si="0"/>
        <v>0</v>
      </c>
      <c r="G73" s="101">
        <v>0</v>
      </c>
      <c r="H73" s="99">
        <v>0</v>
      </c>
      <c r="I73" s="46">
        <f t="shared" si="12"/>
        <v>0</v>
      </c>
      <c r="J73" s="91"/>
      <c r="K73" s="20">
        <v>70</v>
      </c>
      <c r="L73" s="72">
        <f t="shared" ref="L73:L137" si="13">+K73*J73</f>
        <v>0</v>
      </c>
      <c r="M73" s="17" t="s">
        <v>16</v>
      </c>
      <c r="N73" s="18">
        <v>0</v>
      </c>
      <c r="O73" s="23">
        <f t="shared" ref="O73:O137" si="14">SUM(L73-N73)</f>
        <v>0</v>
      </c>
      <c r="P73" s="19"/>
      <c r="Q73" s="43">
        <f t="shared" ref="Q73:Q137" si="15">+L73*P73</f>
        <v>0</v>
      </c>
    </row>
    <row r="74" spans="1:17" ht="24.6" x14ac:dyDescent="0.65">
      <c r="A74" s="10">
        <v>70</v>
      </c>
      <c r="B74" s="10"/>
      <c r="C74" s="19" t="s">
        <v>71</v>
      </c>
      <c r="D74" s="71">
        <f>+'12'!I74</f>
        <v>0</v>
      </c>
      <c r="E74" s="90">
        <v>0</v>
      </c>
      <c r="F74" s="46">
        <f t="shared" si="0"/>
        <v>0</v>
      </c>
      <c r="G74" s="101">
        <v>0</v>
      </c>
      <c r="H74" s="99">
        <v>0</v>
      </c>
      <c r="I74" s="46">
        <f t="shared" si="12"/>
        <v>0</v>
      </c>
      <c r="J74" s="91"/>
      <c r="K74" s="20">
        <v>80</v>
      </c>
      <c r="L74" s="72">
        <f t="shared" si="13"/>
        <v>0</v>
      </c>
      <c r="M74" s="17" t="s">
        <v>16</v>
      </c>
      <c r="N74" s="18">
        <v>0</v>
      </c>
      <c r="O74" s="23">
        <f t="shared" si="14"/>
        <v>0</v>
      </c>
      <c r="P74" s="19"/>
      <c r="Q74" s="43">
        <f t="shared" si="15"/>
        <v>0</v>
      </c>
    </row>
    <row r="75" spans="1:17" ht="24.6" x14ac:dyDescent="0.65">
      <c r="A75" s="10">
        <v>71</v>
      </c>
      <c r="B75" s="10"/>
      <c r="C75" s="19" t="s">
        <v>199</v>
      </c>
      <c r="D75" s="71">
        <f>+'12'!I75</f>
        <v>0</v>
      </c>
      <c r="E75" s="90">
        <v>0</v>
      </c>
      <c r="F75" s="46">
        <f t="shared" si="0"/>
        <v>0</v>
      </c>
      <c r="G75" s="101">
        <v>0</v>
      </c>
      <c r="H75" s="99">
        <v>0</v>
      </c>
      <c r="I75" s="46">
        <f t="shared" si="12"/>
        <v>0</v>
      </c>
      <c r="J75" s="91"/>
      <c r="K75" s="21">
        <v>150</v>
      </c>
      <c r="L75" s="72">
        <f t="shared" si="13"/>
        <v>0</v>
      </c>
      <c r="M75" s="17" t="s">
        <v>16</v>
      </c>
      <c r="N75" s="18">
        <v>0</v>
      </c>
      <c r="O75" s="23">
        <f t="shared" si="14"/>
        <v>0</v>
      </c>
      <c r="P75" s="19"/>
      <c r="Q75" s="43">
        <f t="shared" si="15"/>
        <v>0</v>
      </c>
    </row>
    <row r="76" spans="1:17" ht="24.6" x14ac:dyDescent="0.65">
      <c r="A76" s="10">
        <v>72</v>
      </c>
      <c r="B76" s="10"/>
      <c r="C76" s="19" t="s">
        <v>200</v>
      </c>
      <c r="D76" s="71">
        <f>+'12'!I76</f>
        <v>0</v>
      </c>
      <c r="E76" s="90">
        <v>0</v>
      </c>
      <c r="F76" s="46">
        <f t="shared" si="0"/>
        <v>0</v>
      </c>
      <c r="G76" s="101">
        <v>0</v>
      </c>
      <c r="H76" s="99">
        <v>0</v>
      </c>
      <c r="I76" s="46">
        <f t="shared" si="12"/>
        <v>0</v>
      </c>
      <c r="J76" s="91"/>
      <c r="K76" s="21">
        <v>150</v>
      </c>
      <c r="L76" s="72">
        <f t="shared" si="13"/>
        <v>0</v>
      </c>
      <c r="M76" s="17" t="s">
        <v>16</v>
      </c>
      <c r="N76" s="18">
        <v>0</v>
      </c>
      <c r="O76" s="23">
        <f t="shared" si="14"/>
        <v>0</v>
      </c>
      <c r="P76" s="19"/>
      <c r="Q76" s="43">
        <f t="shared" si="15"/>
        <v>0</v>
      </c>
    </row>
    <row r="77" spans="1:17" ht="24.6" x14ac:dyDescent="0.65">
      <c r="A77" s="10">
        <v>73</v>
      </c>
      <c r="B77" s="10"/>
      <c r="C77" s="19" t="s">
        <v>201</v>
      </c>
      <c r="D77" s="71">
        <f>+'12'!I77</f>
        <v>0</v>
      </c>
      <c r="E77" s="90">
        <v>0</v>
      </c>
      <c r="F77" s="46">
        <f t="shared" si="0"/>
        <v>0</v>
      </c>
      <c r="G77" s="101">
        <v>0</v>
      </c>
      <c r="H77" s="99">
        <v>0</v>
      </c>
      <c r="I77" s="46">
        <f t="shared" si="12"/>
        <v>0</v>
      </c>
      <c r="J77" s="91"/>
      <c r="K77" s="20">
        <v>150</v>
      </c>
      <c r="L77" s="72">
        <f t="shared" si="13"/>
        <v>0</v>
      </c>
      <c r="M77" s="17" t="s">
        <v>16</v>
      </c>
      <c r="N77" s="18">
        <v>0</v>
      </c>
      <c r="O77" s="23">
        <f t="shared" si="14"/>
        <v>0</v>
      </c>
      <c r="P77" s="19"/>
      <c r="Q77" s="43">
        <f t="shared" si="15"/>
        <v>0</v>
      </c>
    </row>
    <row r="78" spans="1:17" ht="24.6" x14ac:dyDescent="0.65">
      <c r="A78" s="10">
        <v>74</v>
      </c>
      <c r="B78" s="10"/>
      <c r="C78" s="19" t="s">
        <v>77</v>
      </c>
      <c r="D78" s="71">
        <f>+'12'!I78</f>
        <v>8</v>
      </c>
      <c r="E78" s="90">
        <v>0</v>
      </c>
      <c r="F78" s="46">
        <f t="shared" si="0"/>
        <v>8</v>
      </c>
      <c r="G78" s="101">
        <v>0</v>
      </c>
      <c r="H78" s="99">
        <v>0</v>
      </c>
      <c r="I78" s="46">
        <f t="shared" si="12"/>
        <v>8</v>
      </c>
      <c r="J78" s="91"/>
      <c r="K78" s="20">
        <v>50</v>
      </c>
      <c r="L78" s="72">
        <f t="shared" si="13"/>
        <v>0</v>
      </c>
      <c r="M78" s="17" t="s">
        <v>16</v>
      </c>
      <c r="N78" s="18">
        <v>0</v>
      </c>
      <c r="O78" s="23">
        <f t="shared" si="14"/>
        <v>0</v>
      </c>
      <c r="P78" s="19"/>
      <c r="Q78" s="43">
        <f t="shared" si="15"/>
        <v>0</v>
      </c>
    </row>
    <row r="79" spans="1:17" ht="24.6" x14ac:dyDescent="0.65">
      <c r="A79" s="10">
        <v>75</v>
      </c>
      <c r="B79" s="10"/>
      <c r="C79" s="19" t="s">
        <v>409</v>
      </c>
      <c r="D79" s="71">
        <f>+'12'!I79</f>
        <v>2</v>
      </c>
      <c r="E79" s="90">
        <v>0</v>
      </c>
      <c r="F79" s="46">
        <f t="shared" si="0"/>
        <v>2</v>
      </c>
      <c r="G79" s="101">
        <v>0</v>
      </c>
      <c r="H79" s="99">
        <v>0</v>
      </c>
      <c r="I79" s="46">
        <f t="shared" si="12"/>
        <v>2</v>
      </c>
      <c r="J79" s="91"/>
      <c r="K79" s="20">
        <v>50</v>
      </c>
      <c r="L79" s="72">
        <f t="shared" si="13"/>
        <v>0</v>
      </c>
      <c r="M79" s="17" t="s">
        <v>16</v>
      </c>
      <c r="N79" s="18">
        <v>0</v>
      </c>
      <c r="O79" s="23">
        <f t="shared" si="14"/>
        <v>0</v>
      </c>
      <c r="P79" s="19"/>
      <c r="Q79" s="43">
        <f t="shared" si="15"/>
        <v>0</v>
      </c>
    </row>
    <row r="80" spans="1:17" ht="24.6" x14ac:dyDescent="0.65">
      <c r="A80" s="10">
        <v>76</v>
      </c>
      <c r="B80" s="10"/>
      <c r="C80" s="19" t="s">
        <v>410</v>
      </c>
      <c r="D80" s="71">
        <f>+'12'!I80</f>
        <v>0</v>
      </c>
      <c r="E80" s="90">
        <v>0</v>
      </c>
      <c r="F80" s="46">
        <f t="shared" si="0"/>
        <v>0</v>
      </c>
      <c r="G80" s="101">
        <v>0</v>
      </c>
      <c r="H80" s="99">
        <v>0</v>
      </c>
      <c r="I80" s="46">
        <f t="shared" si="12"/>
        <v>0</v>
      </c>
      <c r="J80" s="91"/>
      <c r="K80" s="20">
        <v>120</v>
      </c>
      <c r="L80" s="72">
        <f t="shared" si="13"/>
        <v>0</v>
      </c>
      <c r="M80" s="17" t="s">
        <v>16</v>
      </c>
      <c r="N80" s="18">
        <v>0</v>
      </c>
      <c r="O80" s="23">
        <f t="shared" si="14"/>
        <v>0</v>
      </c>
      <c r="P80" s="19"/>
      <c r="Q80" s="43">
        <f t="shared" si="15"/>
        <v>0</v>
      </c>
    </row>
    <row r="81" spans="1:17" ht="24.6" x14ac:dyDescent="0.65">
      <c r="A81" s="10">
        <v>77</v>
      </c>
      <c r="B81" s="10"/>
      <c r="C81" s="19" t="s">
        <v>411</v>
      </c>
      <c r="D81" s="71">
        <f>+'12'!I81</f>
        <v>1</v>
      </c>
      <c r="E81" s="90">
        <v>0</v>
      </c>
      <c r="F81" s="46">
        <f t="shared" si="0"/>
        <v>1</v>
      </c>
      <c r="G81" s="101">
        <v>0</v>
      </c>
      <c r="H81" s="99">
        <v>0</v>
      </c>
      <c r="I81" s="46">
        <f t="shared" si="12"/>
        <v>0</v>
      </c>
      <c r="J81" s="91">
        <v>1</v>
      </c>
      <c r="K81" s="20">
        <v>50</v>
      </c>
      <c r="L81" s="72">
        <f t="shared" si="13"/>
        <v>50</v>
      </c>
      <c r="M81" s="17" t="s">
        <v>16</v>
      </c>
      <c r="N81" s="18">
        <v>0</v>
      </c>
      <c r="O81" s="23">
        <f t="shared" si="14"/>
        <v>50</v>
      </c>
      <c r="P81" s="19"/>
      <c r="Q81" s="43">
        <f t="shared" si="15"/>
        <v>0</v>
      </c>
    </row>
    <row r="82" spans="1:17" ht="24.6" x14ac:dyDescent="0.65">
      <c r="A82" s="10">
        <v>78</v>
      </c>
      <c r="B82" s="10"/>
      <c r="C82" s="19" t="s">
        <v>412</v>
      </c>
      <c r="D82" s="71">
        <f>+'12'!I82</f>
        <v>0</v>
      </c>
      <c r="E82" s="90">
        <v>0</v>
      </c>
      <c r="F82" s="46">
        <f t="shared" si="0"/>
        <v>0</v>
      </c>
      <c r="G82" s="101">
        <v>0</v>
      </c>
      <c r="H82" s="99">
        <v>0</v>
      </c>
      <c r="I82" s="46">
        <f t="shared" si="12"/>
        <v>0</v>
      </c>
      <c r="J82" s="91"/>
      <c r="K82" s="20">
        <v>120</v>
      </c>
      <c r="L82" s="72">
        <f t="shared" si="13"/>
        <v>0</v>
      </c>
      <c r="M82" s="17" t="s">
        <v>16</v>
      </c>
      <c r="N82" s="18">
        <v>0</v>
      </c>
      <c r="O82" s="23">
        <f t="shared" si="14"/>
        <v>0</v>
      </c>
      <c r="P82" s="19"/>
      <c r="Q82" s="43">
        <f t="shared" si="15"/>
        <v>0</v>
      </c>
    </row>
    <row r="83" spans="1:17" ht="24.6" x14ac:dyDescent="0.65">
      <c r="A83" s="10">
        <v>79</v>
      </c>
      <c r="B83" s="10"/>
      <c r="C83" s="19" t="s">
        <v>347</v>
      </c>
      <c r="D83" s="71">
        <f>+'12'!I83</f>
        <v>9</v>
      </c>
      <c r="E83" s="90">
        <v>0</v>
      </c>
      <c r="F83" s="46">
        <f t="shared" si="0"/>
        <v>9</v>
      </c>
      <c r="G83" s="101">
        <v>0</v>
      </c>
      <c r="H83" s="99">
        <v>0</v>
      </c>
      <c r="I83" s="46">
        <f t="shared" si="12"/>
        <v>7</v>
      </c>
      <c r="J83" s="91">
        <v>2</v>
      </c>
      <c r="K83" s="22">
        <v>50</v>
      </c>
      <c r="L83" s="72">
        <f t="shared" si="13"/>
        <v>100</v>
      </c>
      <c r="M83" s="17" t="s">
        <v>16</v>
      </c>
      <c r="N83" s="18">
        <v>0</v>
      </c>
      <c r="O83" s="23">
        <f t="shared" si="14"/>
        <v>100</v>
      </c>
      <c r="P83" s="19"/>
      <c r="Q83" s="43">
        <f t="shared" si="15"/>
        <v>0</v>
      </c>
    </row>
    <row r="84" spans="1:17" ht="24.6" x14ac:dyDescent="0.65">
      <c r="A84" s="10">
        <v>80</v>
      </c>
      <c r="B84" s="10"/>
      <c r="C84" s="19" t="s">
        <v>269</v>
      </c>
      <c r="D84" s="71">
        <f>+'12'!I84</f>
        <v>0</v>
      </c>
      <c r="E84" s="90">
        <v>0</v>
      </c>
      <c r="F84" s="46">
        <f t="shared" si="0"/>
        <v>0</v>
      </c>
      <c r="G84" s="101">
        <v>0</v>
      </c>
      <c r="H84" s="99">
        <v>0</v>
      </c>
      <c r="I84" s="46">
        <f t="shared" si="12"/>
        <v>0</v>
      </c>
      <c r="J84" s="91"/>
      <c r="K84" s="20">
        <v>45</v>
      </c>
      <c r="L84" s="72">
        <f t="shared" si="13"/>
        <v>0</v>
      </c>
      <c r="M84" s="17" t="s">
        <v>16</v>
      </c>
      <c r="N84" s="18">
        <v>0</v>
      </c>
      <c r="O84" s="23">
        <f t="shared" si="14"/>
        <v>0</v>
      </c>
      <c r="P84" s="19"/>
      <c r="Q84" s="43">
        <f t="shared" si="15"/>
        <v>0</v>
      </c>
    </row>
    <row r="85" spans="1:17" ht="24.6" x14ac:dyDescent="0.65">
      <c r="A85" s="10">
        <v>81</v>
      </c>
      <c r="B85" s="10"/>
      <c r="C85" s="19" t="s">
        <v>348</v>
      </c>
      <c r="D85" s="71">
        <f>+'12'!I85</f>
        <v>0</v>
      </c>
      <c r="E85" s="90">
        <v>0</v>
      </c>
      <c r="F85" s="46">
        <f t="shared" si="0"/>
        <v>0</v>
      </c>
      <c r="G85" s="101">
        <v>0</v>
      </c>
      <c r="H85" s="99">
        <v>0</v>
      </c>
      <c r="I85" s="46">
        <f t="shared" si="12"/>
        <v>0</v>
      </c>
      <c r="J85" s="91"/>
      <c r="K85" s="20">
        <v>50</v>
      </c>
      <c r="L85" s="72">
        <f t="shared" si="13"/>
        <v>0</v>
      </c>
      <c r="M85" s="17" t="s">
        <v>16</v>
      </c>
      <c r="N85" s="18">
        <v>0</v>
      </c>
      <c r="O85" s="23">
        <f t="shared" si="14"/>
        <v>0</v>
      </c>
      <c r="P85" s="19"/>
      <c r="Q85" s="43">
        <f t="shared" si="15"/>
        <v>0</v>
      </c>
    </row>
    <row r="86" spans="1:17" ht="24.6" x14ac:dyDescent="0.65">
      <c r="A86" s="10">
        <v>82</v>
      </c>
      <c r="B86" s="10" t="s">
        <v>553</v>
      </c>
      <c r="C86" s="19" t="s">
        <v>270</v>
      </c>
      <c r="D86" s="71">
        <f>+'12'!I86</f>
        <v>0</v>
      </c>
      <c r="E86" s="90">
        <v>0</v>
      </c>
      <c r="F86" s="46">
        <f t="shared" si="0"/>
        <v>0</v>
      </c>
      <c r="G86" s="101">
        <v>0</v>
      </c>
      <c r="H86" s="99">
        <v>0</v>
      </c>
      <c r="I86" s="46">
        <f t="shared" si="12"/>
        <v>0</v>
      </c>
      <c r="J86" s="91"/>
      <c r="K86" s="22">
        <v>55</v>
      </c>
      <c r="L86" s="72">
        <f t="shared" si="13"/>
        <v>0</v>
      </c>
      <c r="M86" s="17" t="s">
        <v>16</v>
      </c>
      <c r="N86" s="18">
        <v>0</v>
      </c>
      <c r="O86" s="23">
        <f t="shared" si="14"/>
        <v>0</v>
      </c>
      <c r="P86" s="19"/>
      <c r="Q86" s="43">
        <f t="shared" si="15"/>
        <v>0</v>
      </c>
    </row>
    <row r="87" spans="1:17" ht="24.6" x14ac:dyDescent="0.65">
      <c r="A87" s="10">
        <v>83</v>
      </c>
      <c r="B87" s="10" t="s">
        <v>552</v>
      </c>
      <c r="C87" s="19" t="s">
        <v>93</v>
      </c>
      <c r="D87" s="71">
        <f>+'12'!I87</f>
        <v>0</v>
      </c>
      <c r="E87" s="90">
        <v>0</v>
      </c>
      <c r="F87" s="46">
        <f t="shared" si="0"/>
        <v>0</v>
      </c>
      <c r="G87" s="101">
        <v>0</v>
      </c>
      <c r="H87" s="99">
        <v>0</v>
      </c>
      <c r="I87" s="46">
        <f t="shared" si="12"/>
        <v>0</v>
      </c>
      <c r="J87" s="91"/>
      <c r="K87" s="22">
        <v>55</v>
      </c>
      <c r="L87" s="72">
        <f t="shared" si="13"/>
        <v>0</v>
      </c>
      <c r="M87" s="17" t="s">
        <v>16</v>
      </c>
      <c r="N87" s="18">
        <v>0</v>
      </c>
      <c r="O87" s="23">
        <f t="shared" si="14"/>
        <v>0</v>
      </c>
      <c r="P87" s="19"/>
      <c r="Q87" s="43">
        <f t="shared" si="15"/>
        <v>0</v>
      </c>
    </row>
    <row r="88" spans="1:17" ht="24.6" x14ac:dyDescent="0.65">
      <c r="A88" s="10">
        <v>84</v>
      </c>
      <c r="B88" s="10"/>
      <c r="C88" s="19" t="s">
        <v>94</v>
      </c>
      <c r="D88" s="71">
        <f>+'12'!I88</f>
        <v>0</v>
      </c>
      <c r="E88" s="90">
        <v>0</v>
      </c>
      <c r="F88" s="46">
        <f t="shared" si="0"/>
        <v>0</v>
      </c>
      <c r="G88" s="101">
        <v>0</v>
      </c>
      <c r="H88" s="99">
        <v>0</v>
      </c>
      <c r="I88" s="46">
        <f t="shared" si="12"/>
        <v>0</v>
      </c>
      <c r="J88" s="91"/>
      <c r="K88" s="22">
        <v>55</v>
      </c>
      <c r="L88" s="72">
        <f t="shared" si="13"/>
        <v>0</v>
      </c>
      <c r="M88" s="17" t="s">
        <v>16</v>
      </c>
      <c r="N88" s="18">
        <v>0</v>
      </c>
      <c r="O88" s="23">
        <f t="shared" si="14"/>
        <v>0</v>
      </c>
      <c r="P88" s="19"/>
      <c r="Q88" s="43">
        <f t="shared" si="15"/>
        <v>0</v>
      </c>
    </row>
    <row r="89" spans="1:17" ht="24.6" x14ac:dyDescent="0.65">
      <c r="A89" s="10">
        <v>85</v>
      </c>
      <c r="B89" s="10" t="s">
        <v>555</v>
      </c>
      <c r="C89" s="19" t="s">
        <v>370</v>
      </c>
      <c r="D89" s="71">
        <f>+'12'!I89</f>
        <v>0</v>
      </c>
      <c r="E89" s="90">
        <v>0</v>
      </c>
      <c r="F89" s="46">
        <f t="shared" si="0"/>
        <v>0</v>
      </c>
      <c r="G89" s="101">
        <v>0</v>
      </c>
      <c r="H89" s="99">
        <v>0</v>
      </c>
      <c r="I89" s="46">
        <f t="shared" si="12"/>
        <v>0</v>
      </c>
      <c r="J89" s="91"/>
      <c r="K89" s="22">
        <v>30</v>
      </c>
      <c r="L89" s="72">
        <f t="shared" si="13"/>
        <v>0</v>
      </c>
      <c r="M89" s="17" t="s">
        <v>16</v>
      </c>
      <c r="N89" s="18">
        <v>0</v>
      </c>
      <c r="O89" s="23">
        <f t="shared" si="14"/>
        <v>0</v>
      </c>
      <c r="P89" s="19"/>
      <c r="Q89" s="43">
        <f t="shared" si="15"/>
        <v>0</v>
      </c>
    </row>
    <row r="90" spans="1:17" ht="24.6" x14ac:dyDescent="0.65">
      <c r="A90" s="10">
        <v>86</v>
      </c>
      <c r="B90" s="10" t="s">
        <v>554</v>
      </c>
      <c r="C90" s="19" t="s">
        <v>371</v>
      </c>
      <c r="D90" s="71">
        <f>+'12'!I90</f>
        <v>0</v>
      </c>
      <c r="E90" s="90">
        <v>0</v>
      </c>
      <c r="F90" s="46">
        <f t="shared" si="0"/>
        <v>0</v>
      </c>
      <c r="G90" s="101">
        <v>0</v>
      </c>
      <c r="H90" s="99">
        <v>0</v>
      </c>
      <c r="I90" s="46">
        <f t="shared" si="12"/>
        <v>0</v>
      </c>
      <c r="J90" s="91"/>
      <c r="K90" s="22">
        <v>30</v>
      </c>
      <c r="L90" s="72">
        <f t="shared" si="13"/>
        <v>0</v>
      </c>
      <c r="M90" s="17" t="s">
        <v>16</v>
      </c>
      <c r="N90" s="18">
        <v>0</v>
      </c>
      <c r="O90" s="23">
        <f t="shared" si="14"/>
        <v>0</v>
      </c>
      <c r="P90" s="19"/>
      <c r="Q90" s="43">
        <f t="shared" si="15"/>
        <v>0</v>
      </c>
    </row>
    <row r="91" spans="1:17" ht="24.6" x14ac:dyDescent="0.65">
      <c r="A91" s="10">
        <v>87</v>
      </c>
      <c r="B91" s="10"/>
      <c r="C91" s="19" t="s">
        <v>271</v>
      </c>
      <c r="D91" s="71">
        <f>+'12'!I91</f>
        <v>0</v>
      </c>
      <c r="E91" s="90">
        <v>0</v>
      </c>
      <c r="F91" s="46">
        <f t="shared" si="0"/>
        <v>0</v>
      </c>
      <c r="G91" s="101">
        <v>0</v>
      </c>
      <c r="H91" s="99">
        <v>0</v>
      </c>
      <c r="I91" s="46">
        <f t="shared" si="12"/>
        <v>0</v>
      </c>
      <c r="J91" s="91"/>
      <c r="K91" s="20"/>
      <c r="L91" s="72">
        <f t="shared" si="13"/>
        <v>0</v>
      </c>
      <c r="M91" s="17" t="s">
        <v>16</v>
      </c>
      <c r="N91" s="18">
        <v>0</v>
      </c>
      <c r="O91" s="23">
        <f t="shared" si="14"/>
        <v>0</v>
      </c>
      <c r="P91" s="19"/>
      <c r="Q91" s="43">
        <f t="shared" si="15"/>
        <v>0</v>
      </c>
    </row>
    <row r="92" spans="1:17" ht="24.6" x14ac:dyDescent="0.65">
      <c r="A92" s="10">
        <v>88</v>
      </c>
      <c r="B92" s="10"/>
      <c r="C92" s="19" t="s">
        <v>272</v>
      </c>
      <c r="D92" s="71">
        <f>+'12'!I92</f>
        <v>0</v>
      </c>
      <c r="E92" s="90">
        <v>0</v>
      </c>
      <c r="F92" s="46">
        <f t="shared" si="0"/>
        <v>0</v>
      </c>
      <c r="G92" s="101">
        <v>0</v>
      </c>
      <c r="H92" s="99">
        <v>0</v>
      </c>
      <c r="I92" s="46">
        <f t="shared" si="12"/>
        <v>0</v>
      </c>
      <c r="J92" s="91"/>
      <c r="K92" s="22"/>
      <c r="L92" s="72">
        <f t="shared" si="13"/>
        <v>0</v>
      </c>
      <c r="M92" s="17" t="s">
        <v>16</v>
      </c>
      <c r="N92" s="18">
        <v>0</v>
      </c>
      <c r="O92" s="23">
        <f t="shared" si="14"/>
        <v>0</v>
      </c>
      <c r="P92" s="19"/>
      <c r="Q92" s="43">
        <f t="shared" si="15"/>
        <v>0</v>
      </c>
    </row>
    <row r="93" spans="1:17" ht="24.6" x14ac:dyDescent="0.65">
      <c r="A93" s="10">
        <v>89</v>
      </c>
      <c r="B93" s="10"/>
      <c r="C93" s="19" t="s">
        <v>244</v>
      </c>
      <c r="D93" s="71">
        <f>+'12'!I93</f>
        <v>0</v>
      </c>
      <c r="E93" s="90">
        <v>0</v>
      </c>
      <c r="F93" s="46">
        <f t="shared" si="0"/>
        <v>0</v>
      </c>
      <c r="G93" s="101">
        <v>0</v>
      </c>
      <c r="H93" s="99">
        <v>0</v>
      </c>
      <c r="I93" s="46">
        <f t="shared" si="12"/>
        <v>0</v>
      </c>
      <c r="J93" s="91"/>
      <c r="K93" s="15">
        <v>35</v>
      </c>
      <c r="L93" s="72">
        <f t="shared" si="13"/>
        <v>0</v>
      </c>
      <c r="M93" s="17" t="s">
        <v>16</v>
      </c>
      <c r="N93" s="18">
        <v>0</v>
      </c>
      <c r="O93" s="23">
        <f t="shared" si="14"/>
        <v>0</v>
      </c>
      <c r="P93" s="19"/>
      <c r="Q93" s="43">
        <f t="shared" si="15"/>
        <v>0</v>
      </c>
    </row>
    <row r="94" spans="1:17" ht="24.6" x14ac:dyDescent="0.65">
      <c r="A94" s="10">
        <v>90</v>
      </c>
      <c r="B94" s="10"/>
      <c r="C94" s="19" t="s">
        <v>273</v>
      </c>
      <c r="D94" s="71">
        <f>+'12'!I94</f>
        <v>0</v>
      </c>
      <c r="E94" s="90">
        <v>0</v>
      </c>
      <c r="F94" s="46">
        <f t="shared" si="0"/>
        <v>0</v>
      </c>
      <c r="G94" s="101">
        <v>0</v>
      </c>
      <c r="H94" s="99">
        <v>0</v>
      </c>
      <c r="I94" s="46">
        <f t="shared" si="12"/>
        <v>0</v>
      </c>
      <c r="J94" s="91"/>
      <c r="K94" s="22">
        <v>120</v>
      </c>
      <c r="L94" s="72">
        <f t="shared" si="13"/>
        <v>0</v>
      </c>
      <c r="M94" s="17" t="s">
        <v>16</v>
      </c>
      <c r="N94" s="18">
        <v>0</v>
      </c>
      <c r="O94" s="23">
        <f t="shared" si="14"/>
        <v>0</v>
      </c>
      <c r="P94" s="19"/>
      <c r="Q94" s="43">
        <f t="shared" si="15"/>
        <v>0</v>
      </c>
    </row>
    <row r="95" spans="1:17" ht="24.6" x14ac:dyDescent="0.65">
      <c r="A95" s="10">
        <v>91</v>
      </c>
      <c r="B95" s="10"/>
      <c r="C95" s="19" t="s">
        <v>274</v>
      </c>
      <c r="D95" s="71">
        <f>+'12'!I95</f>
        <v>0</v>
      </c>
      <c r="E95" s="90">
        <v>0</v>
      </c>
      <c r="F95" s="46">
        <f t="shared" si="0"/>
        <v>0</v>
      </c>
      <c r="G95" s="101">
        <v>0</v>
      </c>
      <c r="H95" s="99">
        <v>0</v>
      </c>
      <c r="I95" s="46">
        <f t="shared" si="12"/>
        <v>0</v>
      </c>
      <c r="J95" s="91"/>
      <c r="K95" s="22">
        <v>45</v>
      </c>
      <c r="L95" s="72">
        <f t="shared" si="13"/>
        <v>0</v>
      </c>
      <c r="M95" s="17" t="s">
        <v>16</v>
      </c>
      <c r="N95" s="18">
        <v>0</v>
      </c>
      <c r="O95" s="23">
        <f t="shared" si="14"/>
        <v>0</v>
      </c>
      <c r="P95" s="19"/>
      <c r="Q95" s="43">
        <f t="shared" si="15"/>
        <v>0</v>
      </c>
    </row>
    <row r="96" spans="1:17" ht="24.6" x14ac:dyDescent="0.65">
      <c r="A96" s="10">
        <v>92</v>
      </c>
      <c r="B96" s="10"/>
      <c r="C96" s="19" t="s">
        <v>246</v>
      </c>
      <c r="D96" s="71">
        <f>+'12'!I96</f>
        <v>0</v>
      </c>
      <c r="E96" s="90">
        <v>0</v>
      </c>
      <c r="F96" s="46">
        <f t="shared" si="0"/>
        <v>0</v>
      </c>
      <c r="G96" s="101">
        <v>0</v>
      </c>
      <c r="H96" s="99">
        <v>0</v>
      </c>
      <c r="I96" s="46">
        <f t="shared" si="12"/>
        <v>0</v>
      </c>
      <c r="J96" s="91"/>
      <c r="K96" s="20">
        <v>40</v>
      </c>
      <c r="L96" s="72">
        <f t="shared" si="13"/>
        <v>0</v>
      </c>
      <c r="M96" s="17" t="s">
        <v>16</v>
      </c>
      <c r="N96" s="18">
        <v>0</v>
      </c>
      <c r="O96" s="23">
        <f t="shared" si="14"/>
        <v>0</v>
      </c>
      <c r="P96" s="19"/>
      <c r="Q96" s="43">
        <f t="shared" si="15"/>
        <v>0</v>
      </c>
    </row>
    <row r="97" spans="1:17" ht="24.6" x14ac:dyDescent="0.65">
      <c r="A97" s="10">
        <v>93</v>
      </c>
      <c r="B97" s="10"/>
      <c r="C97" s="19" t="s">
        <v>349</v>
      </c>
      <c r="D97" s="71">
        <f>+'12'!I97</f>
        <v>0</v>
      </c>
      <c r="E97" s="90">
        <v>0</v>
      </c>
      <c r="F97" s="46">
        <f t="shared" si="0"/>
        <v>0</v>
      </c>
      <c r="G97" s="101">
        <v>0</v>
      </c>
      <c r="H97" s="99">
        <v>0</v>
      </c>
      <c r="I97" s="46">
        <f t="shared" si="12"/>
        <v>0</v>
      </c>
      <c r="J97" s="91"/>
      <c r="K97" s="22">
        <v>35</v>
      </c>
      <c r="L97" s="72">
        <f t="shared" si="13"/>
        <v>0</v>
      </c>
      <c r="M97" s="17" t="s">
        <v>16</v>
      </c>
      <c r="N97" s="18">
        <v>0</v>
      </c>
      <c r="O97" s="23">
        <f t="shared" si="14"/>
        <v>0</v>
      </c>
      <c r="P97" s="19"/>
      <c r="Q97" s="43">
        <f t="shared" si="15"/>
        <v>0</v>
      </c>
    </row>
    <row r="98" spans="1:17" ht="24.6" x14ac:dyDescent="0.65">
      <c r="A98" s="10">
        <v>94</v>
      </c>
      <c r="B98" s="10"/>
      <c r="C98" s="19" t="s">
        <v>350</v>
      </c>
      <c r="D98" s="71">
        <f>+'12'!I98</f>
        <v>0</v>
      </c>
      <c r="E98" s="90">
        <v>0</v>
      </c>
      <c r="F98" s="46">
        <f t="shared" si="0"/>
        <v>0</v>
      </c>
      <c r="G98" s="101">
        <v>0</v>
      </c>
      <c r="H98" s="99">
        <v>0</v>
      </c>
      <c r="I98" s="46">
        <f t="shared" si="12"/>
        <v>0</v>
      </c>
      <c r="J98" s="91"/>
      <c r="K98" s="22">
        <v>35</v>
      </c>
      <c r="L98" s="72">
        <f t="shared" si="13"/>
        <v>0</v>
      </c>
      <c r="M98" s="17" t="s">
        <v>16</v>
      </c>
      <c r="N98" s="18">
        <v>0</v>
      </c>
      <c r="O98" s="23">
        <f t="shared" si="14"/>
        <v>0</v>
      </c>
      <c r="P98" s="19"/>
      <c r="Q98" s="43">
        <f t="shared" si="15"/>
        <v>0</v>
      </c>
    </row>
    <row r="99" spans="1:17" ht="24.6" x14ac:dyDescent="0.65">
      <c r="A99" s="10">
        <v>95</v>
      </c>
      <c r="B99" s="10"/>
      <c r="C99" s="19" t="s">
        <v>351</v>
      </c>
      <c r="D99" s="71">
        <f>+'12'!I99</f>
        <v>0</v>
      </c>
      <c r="E99" s="90">
        <v>0</v>
      </c>
      <c r="F99" s="46">
        <f t="shared" si="0"/>
        <v>0</v>
      </c>
      <c r="G99" s="101">
        <v>0</v>
      </c>
      <c r="H99" s="99">
        <v>0</v>
      </c>
      <c r="I99" s="46">
        <f t="shared" si="12"/>
        <v>0</v>
      </c>
      <c r="J99" s="91"/>
      <c r="K99" s="22">
        <v>35</v>
      </c>
      <c r="L99" s="72">
        <f t="shared" si="13"/>
        <v>0</v>
      </c>
      <c r="M99" s="17" t="s">
        <v>16</v>
      </c>
      <c r="N99" s="18">
        <v>0</v>
      </c>
      <c r="O99" s="23">
        <f t="shared" si="14"/>
        <v>0</v>
      </c>
      <c r="P99" s="19"/>
      <c r="Q99" s="43">
        <f t="shared" si="15"/>
        <v>0</v>
      </c>
    </row>
    <row r="100" spans="1:17" ht="24.6" x14ac:dyDescent="0.65">
      <c r="A100" s="10">
        <v>96</v>
      </c>
      <c r="B100" s="10"/>
      <c r="C100" s="19" t="s">
        <v>275</v>
      </c>
      <c r="D100" s="71">
        <f>+'12'!I100</f>
        <v>0</v>
      </c>
      <c r="E100" s="90">
        <v>0</v>
      </c>
      <c r="F100" s="46">
        <f t="shared" si="0"/>
        <v>0</v>
      </c>
      <c r="G100" s="101">
        <v>0</v>
      </c>
      <c r="H100" s="99">
        <v>0</v>
      </c>
      <c r="I100" s="46">
        <f t="shared" si="12"/>
        <v>0</v>
      </c>
      <c r="J100" s="91"/>
      <c r="K100" s="22">
        <v>35</v>
      </c>
      <c r="L100" s="72">
        <f t="shared" si="13"/>
        <v>0</v>
      </c>
      <c r="M100" s="17" t="s">
        <v>16</v>
      </c>
      <c r="N100" s="18">
        <v>0</v>
      </c>
      <c r="O100" s="23">
        <f t="shared" si="14"/>
        <v>0</v>
      </c>
      <c r="P100" s="19"/>
      <c r="Q100" s="43">
        <f t="shared" si="15"/>
        <v>0</v>
      </c>
    </row>
    <row r="101" spans="1:17" ht="24.6" x14ac:dyDescent="0.65">
      <c r="A101" s="10">
        <v>97</v>
      </c>
      <c r="B101" s="10"/>
      <c r="C101" s="19" t="s">
        <v>352</v>
      </c>
      <c r="D101" s="71">
        <f>+'12'!I101</f>
        <v>0</v>
      </c>
      <c r="E101" s="90">
        <v>0</v>
      </c>
      <c r="F101" s="46">
        <f t="shared" si="0"/>
        <v>0</v>
      </c>
      <c r="G101" s="101">
        <v>0</v>
      </c>
      <c r="H101" s="99">
        <v>0</v>
      </c>
      <c r="I101" s="46">
        <f t="shared" si="12"/>
        <v>0</v>
      </c>
      <c r="J101" s="91"/>
      <c r="K101" s="22">
        <v>35</v>
      </c>
      <c r="L101" s="72">
        <f t="shared" si="13"/>
        <v>0</v>
      </c>
      <c r="M101" s="17" t="s">
        <v>16</v>
      </c>
      <c r="N101" s="18">
        <v>0</v>
      </c>
      <c r="O101" s="23">
        <f t="shared" si="14"/>
        <v>0</v>
      </c>
      <c r="P101" s="19"/>
      <c r="Q101" s="43">
        <f t="shared" si="15"/>
        <v>0</v>
      </c>
    </row>
    <row r="102" spans="1:17" ht="24.6" x14ac:dyDescent="0.65">
      <c r="A102" s="10">
        <v>98</v>
      </c>
      <c r="B102" s="10"/>
      <c r="C102" s="19" t="s">
        <v>276</v>
      </c>
      <c r="D102" s="71">
        <f>+'12'!I102</f>
        <v>0</v>
      </c>
      <c r="E102" s="90">
        <v>0</v>
      </c>
      <c r="F102" s="46">
        <f t="shared" si="0"/>
        <v>0</v>
      </c>
      <c r="G102" s="101">
        <v>0</v>
      </c>
      <c r="H102" s="99">
        <v>0</v>
      </c>
      <c r="I102" s="46">
        <f t="shared" si="12"/>
        <v>0</v>
      </c>
      <c r="J102" s="91"/>
      <c r="K102" s="22">
        <v>35</v>
      </c>
      <c r="L102" s="72">
        <f t="shared" si="13"/>
        <v>0</v>
      </c>
      <c r="M102" s="17" t="s">
        <v>16</v>
      </c>
      <c r="N102" s="18">
        <v>0</v>
      </c>
      <c r="O102" s="23">
        <f t="shared" si="14"/>
        <v>0</v>
      </c>
      <c r="P102" s="19"/>
      <c r="Q102" s="43">
        <f t="shared" si="15"/>
        <v>0</v>
      </c>
    </row>
    <row r="103" spans="1:17" ht="24.6" x14ac:dyDescent="0.65">
      <c r="A103" s="10">
        <v>99</v>
      </c>
      <c r="B103" s="10"/>
      <c r="C103" s="19" t="s">
        <v>277</v>
      </c>
      <c r="D103" s="71">
        <f>+'12'!I103</f>
        <v>0</v>
      </c>
      <c r="E103" s="90">
        <v>0</v>
      </c>
      <c r="F103" s="46">
        <f t="shared" si="0"/>
        <v>0</v>
      </c>
      <c r="G103" s="101">
        <v>0</v>
      </c>
      <c r="H103" s="99">
        <v>0</v>
      </c>
      <c r="I103" s="46">
        <f t="shared" si="12"/>
        <v>0</v>
      </c>
      <c r="J103" s="91"/>
      <c r="K103" s="22">
        <v>120</v>
      </c>
      <c r="L103" s="72">
        <f t="shared" si="13"/>
        <v>0</v>
      </c>
      <c r="M103" s="17" t="s">
        <v>16</v>
      </c>
      <c r="N103" s="18">
        <v>0</v>
      </c>
      <c r="O103" s="23">
        <f t="shared" si="14"/>
        <v>0</v>
      </c>
      <c r="P103" s="19"/>
      <c r="Q103" s="43">
        <f t="shared" si="15"/>
        <v>0</v>
      </c>
    </row>
    <row r="104" spans="1:17" ht="24.6" x14ac:dyDescent="0.65">
      <c r="A104" s="10">
        <v>100</v>
      </c>
      <c r="B104" s="10"/>
      <c r="C104" s="19" t="s">
        <v>278</v>
      </c>
      <c r="D104" s="71">
        <f>+'12'!I104</f>
        <v>0</v>
      </c>
      <c r="E104" s="90">
        <v>0</v>
      </c>
      <c r="F104" s="46">
        <f t="shared" si="0"/>
        <v>0</v>
      </c>
      <c r="G104" s="101">
        <v>0</v>
      </c>
      <c r="H104" s="99">
        <v>0</v>
      </c>
      <c r="I104" s="46">
        <f t="shared" si="12"/>
        <v>0</v>
      </c>
      <c r="J104" s="91"/>
      <c r="K104" s="22">
        <v>250</v>
      </c>
      <c r="L104" s="72">
        <f t="shared" si="13"/>
        <v>0</v>
      </c>
      <c r="M104" s="17" t="s">
        <v>16</v>
      </c>
      <c r="N104" s="18">
        <v>0</v>
      </c>
      <c r="O104" s="23">
        <f t="shared" si="14"/>
        <v>0</v>
      </c>
      <c r="P104" s="19"/>
      <c r="Q104" s="43">
        <f t="shared" si="15"/>
        <v>0</v>
      </c>
    </row>
    <row r="105" spans="1:17" ht="24.6" x14ac:dyDescent="0.65">
      <c r="A105" s="10">
        <v>101</v>
      </c>
      <c r="B105" s="10"/>
      <c r="C105" s="19" t="s">
        <v>279</v>
      </c>
      <c r="D105" s="71">
        <f>+'12'!I105</f>
        <v>18</v>
      </c>
      <c r="E105" s="90">
        <v>0</v>
      </c>
      <c r="F105" s="46">
        <f t="shared" si="0"/>
        <v>18</v>
      </c>
      <c r="G105" s="101">
        <v>0</v>
      </c>
      <c r="H105" s="99">
        <v>0</v>
      </c>
      <c r="I105" s="46">
        <f t="shared" si="12"/>
        <v>18</v>
      </c>
      <c r="J105" s="91"/>
      <c r="K105" s="20">
        <v>100</v>
      </c>
      <c r="L105" s="72">
        <f t="shared" si="13"/>
        <v>0</v>
      </c>
      <c r="M105" s="17" t="s">
        <v>16</v>
      </c>
      <c r="N105" s="18">
        <v>0</v>
      </c>
      <c r="O105" s="23">
        <f t="shared" si="14"/>
        <v>0</v>
      </c>
      <c r="P105" s="19"/>
      <c r="Q105" s="43">
        <f t="shared" si="15"/>
        <v>0</v>
      </c>
    </row>
    <row r="106" spans="1:17" ht="24.6" x14ac:dyDescent="0.65">
      <c r="A106" s="10">
        <v>102</v>
      </c>
      <c r="B106" s="10"/>
      <c r="C106" s="19" t="s">
        <v>280</v>
      </c>
      <c r="D106" s="71">
        <f>+'12'!I106</f>
        <v>7</v>
      </c>
      <c r="E106" s="90">
        <v>0</v>
      </c>
      <c r="F106" s="46">
        <f t="shared" si="0"/>
        <v>7</v>
      </c>
      <c r="G106" s="101">
        <v>0</v>
      </c>
      <c r="H106" s="99">
        <v>0</v>
      </c>
      <c r="I106" s="46">
        <f t="shared" si="12"/>
        <v>6</v>
      </c>
      <c r="J106" s="91">
        <v>1</v>
      </c>
      <c r="K106" s="20">
        <v>55</v>
      </c>
      <c r="L106" s="72">
        <f t="shared" si="13"/>
        <v>55</v>
      </c>
      <c r="M106" s="17" t="s">
        <v>16</v>
      </c>
      <c r="N106" s="18">
        <v>0</v>
      </c>
      <c r="O106" s="23">
        <f t="shared" si="14"/>
        <v>55</v>
      </c>
      <c r="P106" s="19"/>
      <c r="Q106" s="43">
        <f t="shared" si="15"/>
        <v>0</v>
      </c>
    </row>
    <row r="107" spans="1:17" ht="24.6" x14ac:dyDescent="0.65">
      <c r="A107" s="10">
        <v>103</v>
      </c>
      <c r="B107" s="10"/>
      <c r="C107" s="19" t="s">
        <v>281</v>
      </c>
      <c r="D107" s="71">
        <f>+'12'!I107</f>
        <v>0</v>
      </c>
      <c r="E107" s="90">
        <v>0</v>
      </c>
      <c r="F107" s="46">
        <f t="shared" si="0"/>
        <v>0</v>
      </c>
      <c r="G107" s="101">
        <v>0</v>
      </c>
      <c r="H107" s="99">
        <v>0</v>
      </c>
      <c r="I107" s="46">
        <f t="shared" si="12"/>
        <v>0</v>
      </c>
      <c r="J107" s="91"/>
      <c r="K107" s="20">
        <v>60</v>
      </c>
      <c r="L107" s="72">
        <f t="shared" si="13"/>
        <v>0</v>
      </c>
      <c r="M107" s="17" t="s">
        <v>16</v>
      </c>
      <c r="N107" s="18">
        <v>0</v>
      </c>
      <c r="O107" s="23">
        <f t="shared" si="14"/>
        <v>0</v>
      </c>
      <c r="P107" s="19"/>
      <c r="Q107" s="43">
        <f t="shared" si="15"/>
        <v>0</v>
      </c>
    </row>
    <row r="108" spans="1:17" ht="24.6" x14ac:dyDescent="0.65">
      <c r="A108" s="10">
        <v>104</v>
      </c>
      <c r="B108" s="10"/>
      <c r="C108" s="19" t="s">
        <v>282</v>
      </c>
      <c r="D108" s="71">
        <f>+'12'!I108</f>
        <v>0</v>
      </c>
      <c r="E108" s="90">
        <v>0</v>
      </c>
      <c r="F108" s="46">
        <f t="shared" si="0"/>
        <v>0</v>
      </c>
      <c r="G108" s="101">
        <v>0</v>
      </c>
      <c r="H108" s="99">
        <v>0</v>
      </c>
      <c r="I108" s="46">
        <f t="shared" si="12"/>
        <v>0</v>
      </c>
      <c r="J108" s="91"/>
      <c r="K108" s="20">
        <v>100</v>
      </c>
      <c r="L108" s="72">
        <f t="shared" si="13"/>
        <v>0</v>
      </c>
      <c r="M108" s="17" t="s">
        <v>16</v>
      </c>
      <c r="N108" s="18">
        <v>0</v>
      </c>
      <c r="O108" s="23">
        <f t="shared" si="14"/>
        <v>0</v>
      </c>
      <c r="P108" s="19"/>
      <c r="Q108" s="43">
        <f t="shared" si="15"/>
        <v>0</v>
      </c>
    </row>
    <row r="109" spans="1:17" ht="24.6" x14ac:dyDescent="0.65">
      <c r="A109" s="10">
        <v>105</v>
      </c>
      <c r="B109" s="10"/>
      <c r="C109" s="19" t="s">
        <v>100</v>
      </c>
      <c r="D109" s="71">
        <f>+'12'!I109</f>
        <v>7</v>
      </c>
      <c r="E109" s="90">
        <v>0</v>
      </c>
      <c r="F109" s="46">
        <f t="shared" si="0"/>
        <v>7</v>
      </c>
      <c r="G109" s="101">
        <v>0</v>
      </c>
      <c r="H109" s="99">
        <v>0</v>
      </c>
      <c r="I109" s="46">
        <f t="shared" si="12"/>
        <v>7</v>
      </c>
      <c r="J109" s="91"/>
      <c r="K109" s="20">
        <v>55</v>
      </c>
      <c r="L109" s="72">
        <f t="shared" si="13"/>
        <v>0</v>
      </c>
      <c r="M109" s="17" t="s">
        <v>16</v>
      </c>
      <c r="N109" s="18">
        <v>0</v>
      </c>
      <c r="O109" s="23">
        <f t="shared" si="14"/>
        <v>0</v>
      </c>
      <c r="P109" s="19"/>
      <c r="Q109" s="43">
        <f t="shared" si="15"/>
        <v>0</v>
      </c>
    </row>
    <row r="110" spans="1:17" ht="24.6" x14ac:dyDescent="0.65">
      <c r="A110" s="10">
        <v>106</v>
      </c>
      <c r="B110" s="10"/>
      <c r="C110" s="19" t="s">
        <v>101</v>
      </c>
      <c r="D110" s="71">
        <f>+'12'!I110</f>
        <v>0</v>
      </c>
      <c r="E110" s="90">
        <v>0</v>
      </c>
      <c r="F110" s="46">
        <f t="shared" si="0"/>
        <v>0</v>
      </c>
      <c r="G110" s="101">
        <v>0</v>
      </c>
      <c r="H110" s="99">
        <v>0</v>
      </c>
      <c r="I110" s="46">
        <f t="shared" si="12"/>
        <v>0</v>
      </c>
      <c r="J110" s="91"/>
      <c r="K110" s="22">
        <v>50</v>
      </c>
      <c r="L110" s="72">
        <f t="shared" si="13"/>
        <v>0</v>
      </c>
      <c r="M110" s="17" t="s">
        <v>16</v>
      </c>
      <c r="N110" s="18">
        <v>0</v>
      </c>
      <c r="O110" s="23">
        <f t="shared" si="14"/>
        <v>0</v>
      </c>
      <c r="P110" s="19"/>
      <c r="Q110" s="43">
        <f t="shared" si="15"/>
        <v>0</v>
      </c>
    </row>
    <row r="111" spans="1:17" ht="24.6" x14ac:dyDescent="0.65">
      <c r="A111" s="10">
        <v>107</v>
      </c>
      <c r="B111" s="10"/>
      <c r="C111" s="19" t="s">
        <v>102</v>
      </c>
      <c r="D111" s="71">
        <f>+'12'!I111</f>
        <v>0</v>
      </c>
      <c r="E111" s="90">
        <v>0</v>
      </c>
      <c r="F111" s="46">
        <f t="shared" si="0"/>
        <v>0</v>
      </c>
      <c r="G111" s="101">
        <v>0</v>
      </c>
      <c r="H111" s="99">
        <v>0</v>
      </c>
      <c r="I111" s="46">
        <f t="shared" si="12"/>
        <v>0</v>
      </c>
      <c r="J111" s="91"/>
      <c r="K111" s="22">
        <v>50</v>
      </c>
      <c r="L111" s="72">
        <f t="shared" si="13"/>
        <v>0</v>
      </c>
      <c r="M111" s="17" t="s">
        <v>16</v>
      </c>
      <c r="N111" s="18">
        <v>0</v>
      </c>
      <c r="O111" s="23">
        <f t="shared" si="14"/>
        <v>0</v>
      </c>
      <c r="P111" s="19"/>
      <c r="Q111" s="43">
        <f t="shared" si="15"/>
        <v>0</v>
      </c>
    </row>
    <row r="112" spans="1:17" ht="24.6" x14ac:dyDescent="0.65">
      <c r="A112" s="10">
        <v>108</v>
      </c>
      <c r="B112" s="10"/>
      <c r="C112" s="19" t="s">
        <v>283</v>
      </c>
      <c r="D112" s="71">
        <f>+'12'!I112</f>
        <v>0</v>
      </c>
      <c r="E112" s="90">
        <v>0</v>
      </c>
      <c r="F112" s="46">
        <f t="shared" si="0"/>
        <v>0</v>
      </c>
      <c r="G112" s="101">
        <v>0</v>
      </c>
      <c r="H112" s="99">
        <v>0</v>
      </c>
      <c r="I112" s="46">
        <f t="shared" si="12"/>
        <v>0</v>
      </c>
      <c r="J112" s="91"/>
      <c r="K112" s="20">
        <v>35</v>
      </c>
      <c r="L112" s="72">
        <f t="shared" si="13"/>
        <v>0</v>
      </c>
      <c r="M112" s="17" t="s">
        <v>16</v>
      </c>
      <c r="N112" s="18">
        <v>0</v>
      </c>
      <c r="O112" s="23">
        <f t="shared" si="14"/>
        <v>0</v>
      </c>
      <c r="P112" s="19"/>
      <c r="Q112" s="43">
        <f t="shared" si="15"/>
        <v>0</v>
      </c>
    </row>
    <row r="113" spans="1:17" ht="24.6" x14ac:dyDescent="0.65">
      <c r="A113" s="10">
        <v>109</v>
      </c>
      <c r="B113" s="10"/>
      <c r="C113" s="19" t="s">
        <v>284</v>
      </c>
      <c r="D113" s="71">
        <f>+'12'!I113</f>
        <v>0</v>
      </c>
      <c r="E113" s="90">
        <v>0</v>
      </c>
      <c r="F113" s="46">
        <f t="shared" si="0"/>
        <v>0</v>
      </c>
      <c r="G113" s="101">
        <v>0</v>
      </c>
      <c r="H113" s="99">
        <v>0</v>
      </c>
      <c r="I113" s="46">
        <f t="shared" si="12"/>
        <v>0</v>
      </c>
      <c r="J113" s="91"/>
      <c r="K113" s="20">
        <v>50</v>
      </c>
      <c r="L113" s="72">
        <f t="shared" si="13"/>
        <v>0</v>
      </c>
      <c r="M113" s="17" t="s">
        <v>16</v>
      </c>
      <c r="N113" s="18">
        <v>0</v>
      </c>
      <c r="O113" s="23">
        <f t="shared" si="14"/>
        <v>0</v>
      </c>
      <c r="P113" s="19"/>
      <c r="Q113" s="43">
        <f t="shared" si="15"/>
        <v>0</v>
      </c>
    </row>
    <row r="114" spans="1:17" ht="24.6" x14ac:dyDescent="0.65">
      <c r="A114" s="10">
        <v>110</v>
      </c>
      <c r="B114" s="10"/>
      <c r="C114" s="19" t="s">
        <v>353</v>
      </c>
      <c r="D114" s="71">
        <f>+'12'!I114</f>
        <v>0</v>
      </c>
      <c r="E114" s="90">
        <v>0</v>
      </c>
      <c r="F114" s="46">
        <f t="shared" si="0"/>
        <v>0</v>
      </c>
      <c r="G114" s="101">
        <v>0</v>
      </c>
      <c r="H114" s="99">
        <v>0</v>
      </c>
      <c r="I114" s="46">
        <f t="shared" si="12"/>
        <v>0</v>
      </c>
      <c r="J114" s="91"/>
      <c r="K114" s="20">
        <v>50</v>
      </c>
      <c r="L114" s="72">
        <f t="shared" si="13"/>
        <v>0</v>
      </c>
      <c r="M114" s="17" t="s">
        <v>16</v>
      </c>
      <c r="N114" s="18">
        <v>0</v>
      </c>
      <c r="O114" s="23">
        <f t="shared" si="14"/>
        <v>0</v>
      </c>
      <c r="P114" s="19"/>
      <c r="Q114" s="43">
        <f t="shared" si="15"/>
        <v>0</v>
      </c>
    </row>
    <row r="115" spans="1:17" ht="24.6" x14ac:dyDescent="0.65">
      <c r="A115" s="10">
        <v>111</v>
      </c>
      <c r="B115" s="10"/>
      <c r="C115" s="19" t="s">
        <v>355</v>
      </c>
      <c r="D115" s="71">
        <f>+'12'!I115</f>
        <v>0</v>
      </c>
      <c r="E115" s="90">
        <v>0</v>
      </c>
      <c r="F115" s="46">
        <f t="shared" si="0"/>
        <v>0</v>
      </c>
      <c r="G115" s="101">
        <v>0</v>
      </c>
      <c r="H115" s="99">
        <v>0</v>
      </c>
      <c r="I115" s="46">
        <f t="shared" si="12"/>
        <v>0</v>
      </c>
      <c r="J115" s="91"/>
      <c r="K115" s="20">
        <v>50</v>
      </c>
      <c r="L115" s="72">
        <f t="shared" si="13"/>
        <v>0</v>
      </c>
      <c r="M115" s="17" t="s">
        <v>16</v>
      </c>
      <c r="N115" s="18">
        <v>0</v>
      </c>
      <c r="O115" s="23">
        <f t="shared" si="14"/>
        <v>0</v>
      </c>
      <c r="P115" s="19"/>
      <c r="Q115" s="43">
        <f t="shared" si="15"/>
        <v>0</v>
      </c>
    </row>
    <row r="116" spans="1:17" ht="24.6" x14ac:dyDescent="0.65">
      <c r="A116" s="10">
        <v>112</v>
      </c>
      <c r="B116" s="10"/>
      <c r="C116" s="19" t="s">
        <v>354</v>
      </c>
      <c r="D116" s="71">
        <f>+'12'!I116</f>
        <v>0</v>
      </c>
      <c r="E116" s="90">
        <v>0</v>
      </c>
      <c r="F116" s="46">
        <f t="shared" si="0"/>
        <v>0</v>
      </c>
      <c r="G116" s="101">
        <v>0</v>
      </c>
      <c r="H116" s="99">
        <v>0</v>
      </c>
      <c r="I116" s="46">
        <f t="shared" si="12"/>
        <v>0</v>
      </c>
      <c r="J116" s="91"/>
      <c r="K116" s="20">
        <v>50</v>
      </c>
      <c r="L116" s="72">
        <f t="shared" si="13"/>
        <v>0</v>
      </c>
      <c r="M116" s="17" t="s">
        <v>16</v>
      </c>
      <c r="N116" s="18">
        <v>0</v>
      </c>
      <c r="O116" s="23">
        <f t="shared" si="14"/>
        <v>0</v>
      </c>
      <c r="P116" s="19"/>
      <c r="Q116" s="43">
        <f t="shared" si="15"/>
        <v>0</v>
      </c>
    </row>
    <row r="117" spans="1:17" ht="24.6" x14ac:dyDescent="0.65">
      <c r="A117" s="10">
        <v>113</v>
      </c>
      <c r="B117" s="10"/>
      <c r="C117" s="19" t="s">
        <v>356</v>
      </c>
      <c r="D117" s="71">
        <f>+'12'!I117</f>
        <v>0</v>
      </c>
      <c r="E117" s="90">
        <v>0</v>
      </c>
      <c r="F117" s="46">
        <f t="shared" si="0"/>
        <v>0</v>
      </c>
      <c r="G117" s="101">
        <v>0</v>
      </c>
      <c r="H117" s="99">
        <v>0</v>
      </c>
      <c r="I117" s="46">
        <f t="shared" si="12"/>
        <v>0</v>
      </c>
      <c r="J117" s="91"/>
      <c r="K117" s="20">
        <v>50</v>
      </c>
      <c r="L117" s="72">
        <f t="shared" si="13"/>
        <v>0</v>
      </c>
      <c r="M117" s="17" t="s">
        <v>16</v>
      </c>
      <c r="N117" s="18">
        <v>0</v>
      </c>
      <c r="O117" s="23">
        <f t="shared" si="14"/>
        <v>0</v>
      </c>
      <c r="P117" s="19"/>
      <c r="Q117" s="43">
        <f t="shared" si="15"/>
        <v>0</v>
      </c>
    </row>
    <row r="118" spans="1:17" ht="24.6" x14ac:dyDescent="0.65">
      <c r="A118" s="10">
        <v>114</v>
      </c>
      <c r="B118" s="10"/>
      <c r="C118" s="19" t="s">
        <v>145</v>
      </c>
      <c r="D118" s="71">
        <f>+'12'!I118</f>
        <v>0</v>
      </c>
      <c r="E118" s="90">
        <v>0</v>
      </c>
      <c r="F118" s="46">
        <f t="shared" si="0"/>
        <v>0</v>
      </c>
      <c r="G118" s="101">
        <v>0</v>
      </c>
      <c r="H118" s="99">
        <v>0</v>
      </c>
      <c r="I118" s="46">
        <f t="shared" si="12"/>
        <v>0</v>
      </c>
      <c r="J118" s="91"/>
      <c r="K118" s="20">
        <v>45</v>
      </c>
      <c r="L118" s="72">
        <f t="shared" si="13"/>
        <v>0</v>
      </c>
      <c r="M118" s="17" t="s">
        <v>16</v>
      </c>
      <c r="N118" s="18">
        <v>0</v>
      </c>
      <c r="O118" s="23">
        <f t="shared" si="14"/>
        <v>0</v>
      </c>
      <c r="P118" s="19"/>
      <c r="Q118" s="43">
        <f t="shared" si="15"/>
        <v>0</v>
      </c>
    </row>
    <row r="119" spans="1:17" ht="24.6" x14ac:dyDescent="0.65">
      <c r="A119" s="10">
        <v>115</v>
      </c>
      <c r="B119" s="10"/>
      <c r="C119" s="19" t="s">
        <v>146</v>
      </c>
      <c r="D119" s="71">
        <f>+'12'!I119</f>
        <v>0</v>
      </c>
      <c r="E119" s="90">
        <v>0</v>
      </c>
      <c r="F119" s="46">
        <f t="shared" si="0"/>
        <v>0</v>
      </c>
      <c r="G119" s="101">
        <v>0</v>
      </c>
      <c r="H119" s="99">
        <v>0</v>
      </c>
      <c r="I119" s="46">
        <f t="shared" si="12"/>
        <v>0</v>
      </c>
      <c r="J119" s="91"/>
      <c r="K119" s="20">
        <v>45</v>
      </c>
      <c r="L119" s="72">
        <f t="shared" si="13"/>
        <v>0</v>
      </c>
      <c r="M119" s="17" t="s">
        <v>16</v>
      </c>
      <c r="N119" s="18">
        <v>0</v>
      </c>
      <c r="O119" s="23">
        <f t="shared" si="14"/>
        <v>0</v>
      </c>
      <c r="P119" s="19"/>
      <c r="Q119" s="43">
        <f t="shared" si="15"/>
        <v>0</v>
      </c>
    </row>
    <row r="120" spans="1:17" ht="24.6" x14ac:dyDescent="0.65">
      <c r="A120" s="10">
        <v>116</v>
      </c>
      <c r="B120" s="10"/>
      <c r="C120" s="19" t="s">
        <v>147</v>
      </c>
      <c r="D120" s="71">
        <f>+'12'!I120</f>
        <v>0</v>
      </c>
      <c r="E120" s="90">
        <v>0</v>
      </c>
      <c r="F120" s="46">
        <f t="shared" si="0"/>
        <v>0</v>
      </c>
      <c r="G120" s="101">
        <v>0</v>
      </c>
      <c r="H120" s="99">
        <v>0</v>
      </c>
      <c r="I120" s="46">
        <f t="shared" si="12"/>
        <v>0</v>
      </c>
      <c r="J120" s="91"/>
      <c r="K120" s="20">
        <v>55</v>
      </c>
      <c r="L120" s="72">
        <f t="shared" si="13"/>
        <v>0</v>
      </c>
      <c r="M120" s="17" t="s">
        <v>16</v>
      </c>
      <c r="N120" s="18">
        <v>0</v>
      </c>
      <c r="O120" s="23">
        <f t="shared" si="14"/>
        <v>0</v>
      </c>
      <c r="P120" s="19"/>
      <c r="Q120" s="43">
        <f t="shared" si="15"/>
        <v>0</v>
      </c>
    </row>
    <row r="121" spans="1:17" ht="24.6" x14ac:dyDescent="0.65">
      <c r="A121" s="10">
        <v>117</v>
      </c>
      <c r="B121" s="10"/>
      <c r="C121" s="19" t="s">
        <v>457</v>
      </c>
      <c r="D121" s="71">
        <f>+'12'!I121</f>
        <v>10</v>
      </c>
      <c r="E121" s="90">
        <v>0</v>
      </c>
      <c r="F121" s="46">
        <f>D121+E121</f>
        <v>10</v>
      </c>
      <c r="G121" s="101">
        <v>0</v>
      </c>
      <c r="H121" s="99">
        <v>0</v>
      </c>
      <c r="I121" s="46">
        <f>+F121-G121-J121-H121</f>
        <v>9</v>
      </c>
      <c r="J121" s="91">
        <v>1</v>
      </c>
      <c r="K121" s="20">
        <v>45</v>
      </c>
      <c r="L121" s="72">
        <f>+K121*J121</f>
        <v>45</v>
      </c>
      <c r="M121" s="17" t="s">
        <v>16</v>
      </c>
      <c r="N121" s="18">
        <v>0</v>
      </c>
      <c r="O121" s="23">
        <f>SUM(L121-N121)</f>
        <v>45</v>
      </c>
      <c r="P121" s="19"/>
      <c r="Q121" s="43">
        <f>+L121*P121</f>
        <v>0</v>
      </c>
    </row>
    <row r="122" spans="1:17" ht="24" customHeight="1" x14ac:dyDescent="0.65">
      <c r="A122" s="10">
        <v>118</v>
      </c>
      <c r="B122" s="10"/>
      <c r="C122" s="19" t="s">
        <v>357</v>
      </c>
      <c r="D122" s="71">
        <f>+'12'!I122</f>
        <v>0</v>
      </c>
      <c r="E122" s="90">
        <v>0</v>
      </c>
      <c r="F122" s="46">
        <f t="shared" si="0"/>
        <v>0</v>
      </c>
      <c r="G122" s="101">
        <v>0</v>
      </c>
      <c r="H122" s="99">
        <v>0</v>
      </c>
      <c r="I122" s="46">
        <f t="shared" si="12"/>
        <v>0</v>
      </c>
      <c r="J122" s="91"/>
      <c r="K122" s="20">
        <v>50</v>
      </c>
      <c r="L122" s="72">
        <f t="shared" si="13"/>
        <v>0</v>
      </c>
      <c r="M122" s="17" t="s">
        <v>16</v>
      </c>
      <c r="N122" s="18">
        <v>0</v>
      </c>
      <c r="O122" s="23">
        <f t="shared" si="14"/>
        <v>0</v>
      </c>
      <c r="P122" s="19"/>
      <c r="Q122" s="43">
        <f t="shared" si="15"/>
        <v>0</v>
      </c>
    </row>
    <row r="123" spans="1:17" ht="24.6" x14ac:dyDescent="0.65">
      <c r="A123" s="10">
        <v>119</v>
      </c>
      <c r="B123" s="10"/>
      <c r="C123" s="19" t="s">
        <v>376</v>
      </c>
      <c r="D123" s="71">
        <f>+'12'!I123</f>
        <v>0</v>
      </c>
      <c r="E123" s="90">
        <v>0</v>
      </c>
      <c r="F123" s="46">
        <f t="shared" si="0"/>
        <v>0</v>
      </c>
      <c r="G123" s="101">
        <v>0</v>
      </c>
      <c r="H123" s="99">
        <v>0</v>
      </c>
      <c r="I123" s="46">
        <f t="shared" si="12"/>
        <v>0</v>
      </c>
      <c r="J123" s="91"/>
      <c r="K123" s="20">
        <v>50</v>
      </c>
      <c r="L123" s="72">
        <f t="shared" si="13"/>
        <v>0</v>
      </c>
      <c r="M123" s="17" t="s">
        <v>16</v>
      </c>
      <c r="N123" s="18">
        <v>0</v>
      </c>
      <c r="O123" s="23">
        <f t="shared" si="14"/>
        <v>0</v>
      </c>
      <c r="P123" s="19"/>
      <c r="Q123" s="43">
        <f t="shared" si="15"/>
        <v>0</v>
      </c>
    </row>
    <row r="124" spans="1:17" ht="24.6" x14ac:dyDescent="0.65">
      <c r="A124" s="10">
        <v>120</v>
      </c>
      <c r="B124" s="10"/>
      <c r="C124" s="19" t="s">
        <v>377</v>
      </c>
      <c r="D124" s="71">
        <f>+'12'!I124</f>
        <v>0</v>
      </c>
      <c r="E124" s="90">
        <v>0</v>
      </c>
      <c r="F124" s="46">
        <f t="shared" si="0"/>
        <v>0</v>
      </c>
      <c r="G124" s="101">
        <v>0</v>
      </c>
      <c r="H124" s="99">
        <v>0</v>
      </c>
      <c r="I124" s="46">
        <f t="shared" si="12"/>
        <v>0</v>
      </c>
      <c r="J124" s="91"/>
      <c r="K124" s="20">
        <v>50</v>
      </c>
      <c r="L124" s="72">
        <f t="shared" si="13"/>
        <v>0</v>
      </c>
      <c r="M124" s="17" t="s">
        <v>16</v>
      </c>
      <c r="N124" s="18">
        <v>0</v>
      </c>
      <c r="O124" s="23">
        <f t="shared" si="14"/>
        <v>0</v>
      </c>
      <c r="P124" s="19"/>
      <c r="Q124" s="43">
        <f t="shared" si="15"/>
        <v>0</v>
      </c>
    </row>
    <row r="125" spans="1:17" ht="24.6" x14ac:dyDescent="0.65">
      <c r="A125" s="10">
        <v>121</v>
      </c>
      <c r="B125" s="10"/>
      <c r="C125" s="19" t="s">
        <v>133</v>
      </c>
      <c r="D125" s="71">
        <f>+'12'!I125</f>
        <v>0</v>
      </c>
      <c r="E125" s="90">
        <v>0</v>
      </c>
      <c r="F125" s="46">
        <f t="shared" si="0"/>
        <v>0</v>
      </c>
      <c r="G125" s="101">
        <v>0</v>
      </c>
      <c r="H125" s="99">
        <v>0</v>
      </c>
      <c r="I125" s="46">
        <f t="shared" si="12"/>
        <v>0</v>
      </c>
      <c r="J125" s="91"/>
      <c r="K125" s="20">
        <v>40</v>
      </c>
      <c r="L125" s="72">
        <f t="shared" si="13"/>
        <v>0</v>
      </c>
      <c r="M125" s="17" t="s">
        <v>16</v>
      </c>
      <c r="N125" s="18">
        <v>0</v>
      </c>
      <c r="O125" s="23">
        <f t="shared" si="14"/>
        <v>0</v>
      </c>
      <c r="P125" s="19"/>
      <c r="Q125" s="43">
        <f t="shared" si="15"/>
        <v>0</v>
      </c>
    </row>
    <row r="126" spans="1:17" ht="24.6" x14ac:dyDescent="0.65">
      <c r="A126" s="10">
        <v>122</v>
      </c>
      <c r="B126" s="10"/>
      <c r="C126" s="19" t="s">
        <v>285</v>
      </c>
      <c r="D126" s="71">
        <f>+'12'!I126</f>
        <v>0</v>
      </c>
      <c r="E126" s="90">
        <v>0</v>
      </c>
      <c r="F126" s="46">
        <f t="shared" si="0"/>
        <v>0</v>
      </c>
      <c r="G126" s="101">
        <v>0</v>
      </c>
      <c r="H126" s="99">
        <v>0</v>
      </c>
      <c r="I126" s="46">
        <f t="shared" si="12"/>
        <v>0</v>
      </c>
      <c r="J126" s="91"/>
      <c r="K126" s="20">
        <v>40</v>
      </c>
      <c r="L126" s="72">
        <f t="shared" si="13"/>
        <v>0</v>
      </c>
      <c r="M126" s="17" t="s">
        <v>16</v>
      </c>
      <c r="N126" s="18">
        <v>0</v>
      </c>
      <c r="O126" s="23">
        <f t="shared" si="14"/>
        <v>0</v>
      </c>
      <c r="P126" s="19"/>
      <c r="Q126" s="43">
        <f t="shared" si="15"/>
        <v>0</v>
      </c>
    </row>
    <row r="127" spans="1:17" ht="24.6" x14ac:dyDescent="0.65">
      <c r="A127" s="10">
        <v>123</v>
      </c>
      <c r="B127" s="10"/>
      <c r="C127" s="19" t="s">
        <v>108</v>
      </c>
      <c r="D127" s="71">
        <f>+'12'!I127</f>
        <v>0</v>
      </c>
      <c r="E127" s="90">
        <v>0</v>
      </c>
      <c r="F127" s="46">
        <f t="shared" si="0"/>
        <v>0</v>
      </c>
      <c r="G127" s="101">
        <v>0</v>
      </c>
      <c r="H127" s="99">
        <v>0</v>
      </c>
      <c r="I127" s="46">
        <f t="shared" si="12"/>
        <v>0</v>
      </c>
      <c r="J127" s="91"/>
      <c r="K127" s="20">
        <v>40</v>
      </c>
      <c r="L127" s="72">
        <f t="shared" si="13"/>
        <v>0</v>
      </c>
      <c r="M127" s="17" t="s">
        <v>16</v>
      </c>
      <c r="N127" s="18">
        <v>0</v>
      </c>
      <c r="O127" s="23">
        <f t="shared" si="14"/>
        <v>0</v>
      </c>
      <c r="P127" s="19"/>
      <c r="Q127" s="43">
        <f t="shared" si="15"/>
        <v>0</v>
      </c>
    </row>
    <row r="128" spans="1:17" ht="24.6" x14ac:dyDescent="0.65">
      <c r="A128" s="10">
        <v>124</v>
      </c>
      <c r="B128" s="10"/>
      <c r="C128" s="19" t="s">
        <v>245</v>
      </c>
      <c r="D128" s="71">
        <f>+'12'!I128</f>
        <v>0</v>
      </c>
      <c r="E128" s="90">
        <v>0</v>
      </c>
      <c r="F128" s="46">
        <f t="shared" si="0"/>
        <v>0</v>
      </c>
      <c r="G128" s="101">
        <v>0</v>
      </c>
      <c r="H128" s="99">
        <v>0</v>
      </c>
      <c r="I128" s="46">
        <f t="shared" si="12"/>
        <v>0</v>
      </c>
      <c r="J128" s="91"/>
      <c r="K128" s="20">
        <v>40</v>
      </c>
      <c r="L128" s="72">
        <f t="shared" si="13"/>
        <v>0</v>
      </c>
      <c r="M128" s="17" t="s">
        <v>16</v>
      </c>
      <c r="N128" s="18">
        <v>0</v>
      </c>
      <c r="O128" s="23">
        <f t="shared" si="14"/>
        <v>0</v>
      </c>
      <c r="P128" s="19"/>
      <c r="Q128" s="43">
        <f t="shared" si="15"/>
        <v>0</v>
      </c>
    </row>
    <row r="129" spans="1:17" ht="24.6" x14ac:dyDescent="0.65">
      <c r="A129" s="10">
        <v>125</v>
      </c>
      <c r="B129" s="10"/>
      <c r="C129" s="19" t="s">
        <v>286</v>
      </c>
      <c r="D129" s="71">
        <f>+'12'!I129</f>
        <v>0</v>
      </c>
      <c r="E129" s="90">
        <v>0</v>
      </c>
      <c r="F129" s="46">
        <f t="shared" si="0"/>
        <v>0</v>
      </c>
      <c r="G129" s="101">
        <v>0</v>
      </c>
      <c r="H129" s="99">
        <v>0</v>
      </c>
      <c r="I129" s="46">
        <f t="shared" si="12"/>
        <v>0</v>
      </c>
      <c r="J129" s="91"/>
      <c r="K129" s="20">
        <v>55</v>
      </c>
      <c r="L129" s="72">
        <f t="shared" si="13"/>
        <v>0</v>
      </c>
      <c r="M129" s="17" t="s">
        <v>16</v>
      </c>
      <c r="N129" s="18">
        <v>0</v>
      </c>
      <c r="O129" s="23">
        <f t="shared" si="14"/>
        <v>0</v>
      </c>
      <c r="P129" s="19"/>
      <c r="Q129" s="43">
        <f t="shared" si="15"/>
        <v>0</v>
      </c>
    </row>
    <row r="130" spans="1:17" ht="24.6" x14ac:dyDescent="0.65">
      <c r="A130" s="10">
        <v>126</v>
      </c>
      <c r="B130" s="10"/>
      <c r="C130" s="19" t="s">
        <v>121</v>
      </c>
      <c r="D130" s="71">
        <f>+'12'!I130</f>
        <v>0</v>
      </c>
      <c r="E130" s="90">
        <v>0</v>
      </c>
      <c r="F130" s="46">
        <f t="shared" si="0"/>
        <v>0</v>
      </c>
      <c r="G130" s="101">
        <v>0</v>
      </c>
      <c r="H130" s="99">
        <v>0</v>
      </c>
      <c r="I130" s="46">
        <f t="shared" si="12"/>
        <v>0</v>
      </c>
      <c r="J130" s="91"/>
      <c r="K130" s="20">
        <v>60</v>
      </c>
      <c r="L130" s="72">
        <f t="shared" si="13"/>
        <v>0</v>
      </c>
      <c r="M130" s="17" t="s">
        <v>16</v>
      </c>
      <c r="N130" s="18">
        <v>0</v>
      </c>
      <c r="O130" s="23">
        <f t="shared" si="14"/>
        <v>0</v>
      </c>
      <c r="P130" s="19"/>
      <c r="Q130" s="43">
        <f t="shared" si="15"/>
        <v>0</v>
      </c>
    </row>
    <row r="131" spans="1:17" ht="24.6" x14ac:dyDescent="0.65">
      <c r="A131" s="10">
        <v>127</v>
      </c>
      <c r="B131" s="10" t="s">
        <v>529</v>
      </c>
      <c r="C131" s="19" t="s">
        <v>113</v>
      </c>
      <c r="D131" s="71">
        <f>+'12'!I131</f>
        <v>0</v>
      </c>
      <c r="E131" s="90">
        <v>0</v>
      </c>
      <c r="F131" s="46">
        <f t="shared" si="0"/>
        <v>0</v>
      </c>
      <c r="G131" s="101">
        <v>0</v>
      </c>
      <c r="H131" s="99">
        <v>0</v>
      </c>
      <c r="I131" s="46">
        <f t="shared" si="12"/>
        <v>0</v>
      </c>
      <c r="J131" s="91"/>
      <c r="K131" s="20">
        <v>50</v>
      </c>
      <c r="L131" s="72">
        <f t="shared" si="13"/>
        <v>0</v>
      </c>
      <c r="M131" s="17" t="s">
        <v>16</v>
      </c>
      <c r="N131" s="18">
        <v>0</v>
      </c>
      <c r="O131" s="23">
        <f t="shared" si="14"/>
        <v>0</v>
      </c>
      <c r="P131" s="19"/>
      <c r="Q131" s="43">
        <f t="shared" si="15"/>
        <v>0</v>
      </c>
    </row>
    <row r="132" spans="1:17" ht="24.6" x14ac:dyDescent="0.65">
      <c r="A132" s="10">
        <v>128</v>
      </c>
      <c r="B132" s="10"/>
      <c r="C132" s="19" t="s">
        <v>114</v>
      </c>
      <c r="D132" s="71">
        <f>+'12'!I132</f>
        <v>0</v>
      </c>
      <c r="E132" s="90">
        <v>0</v>
      </c>
      <c r="F132" s="46">
        <f t="shared" si="0"/>
        <v>0</v>
      </c>
      <c r="G132" s="101">
        <v>0</v>
      </c>
      <c r="H132" s="99">
        <v>0</v>
      </c>
      <c r="I132" s="46">
        <f t="shared" si="12"/>
        <v>0</v>
      </c>
      <c r="J132" s="91"/>
      <c r="K132" s="20">
        <v>100</v>
      </c>
      <c r="L132" s="72">
        <f t="shared" si="13"/>
        <v>0</v>
      </c>
      <c r="M132" s="17" t="s">
        <v>16</v>
      </c>
      <c r="N132" s="18">
        <v>0</v>
      </c>
      <c r="O132" s="23">
        <f t="shared" si="14"/>
        <v>0</v>
      </c>
      <c r="P132" s="19"/>
      <c r="Q132" s="43">
        <f t="shared" si="15"/>
        <v>0</v>
      </c>
    </row>
    <row r="133" spans="1:17" ht="24.6" x14ac:dyDescent="0.65">
      <c r="A133" s="10">
        <v>129</v>
      </c>
      <c r="B133" s="10"/>
      <c r="C133" s="19" t="s">
        <v>198</v>
      </c>
      <c r="D133" s="71">
        <f>+'12'!I133</f>
        <v>0</v>
      </c>
      <c r="E133" s="90">
        <v>0</v>
      </c>
      <c r="F133" s="46">
        <f t="shared" si="0"/>
        <v>0</v>
      </c>
      <c r="G133" s="101">
        <v>0</v>
      </c>
      <c r="H133" s="99">
        <v>0</v>
      </c>
      <c r="I133" s="46">
        <f t="shared" si="12"/>
        <v>0</v>
      </c>
      <c r="J133" s="91"/>
      <c r="K133" s="20">
        <v>25</v>
      </c>
      <c r="L133" s="72">
        <f t="shared" si="13"/>
        <v>0</v>
      </c>
      <c r="M133" s="17" t="s">
        <v>16</v>
      </c>
      <c r="N133" s="18">
        <v>0</v>
      </c>
      <c r="O133" s="23">
        <f t="shared" si="14"/>
        <v>0</v>
      </c>
      <c r="P133" s="19"/>
      <c r="Q133" s="43">
        <f t="shared" si="15"/>
        <v>0</v>
      </c>
    </row>
    <row r="134" spans="1:17" ht="24.6" x14ac:dyDescent="0.65">
      <c r="A134" s="10">
        <v>130</v>
      </c>
      <c r="B134" s="10" t="s">
        <v>532</v>
      </c>
      <c r="C134" s="19" t="s">
        <v>287</v>
      </c>
      <c r="D134" s="71">
        <f>+'12'!I134</f>
        <v>0</v>
      </c>
      <c r="E134" s="90">
        <v>0</v>
      </c>
      <c r="F134" s="46">
        <f t="shared" si="0"/>
        <v>0</v>
      </c>
      <c r="G134" s="101">
        <v>0</v>
      </c>
      <c r="H134" s="99">
        <v>0</v>
      </c>
      <c r="I134" s="46">
        <f t="shared" si="12"/>
        <v>0</v>
      </c>
      <c r="J134" s="91"/>
      <c r="K134" s="20">
        <v>50</v>
      </c>
      <c r="L134" s="72">
        <f t="shared" si="13"/>
        <v>0</v>
      </c>
      <c r="M134" s="17" t="s">
        <v>16</v>
      </c>
      <c r="N134" s="18">
        <v>0</v>
      </c>
      <c r="O134" s="23">
        <f t="shared" si="14"/>
        <v>0</v>
      </c>
      <c r="P134" s="19"/>
      <c r="Q134" s="43">
        <f t="shared" si="15"/>
        <v>0</v>
      </c>
    </row>
    <row r="135" spans="1:17" ht="24.6" x14ac:dyDescent="0.65">
      <c r="A135" s="10">
        <v>131</v>
      </c>
      <c r="B135" s="10"/>
      <c r="C135" s="19" t="s">
        <v>288</v>
      </c>
      <c r="D135" s="71">
        <f>+'12'!I135</f>
        <v>0</v>
      </c>
      <c r="E135" s="90">
        <v>0</v>
      </c>
      <c r="F135" s="46">
        <f t="shared" si="0"/>
        <v>0</v>
      </c>
      <c r="G135" s="101">
        <v>0</v>
      </c>
      <c r="H135" s="99">
        <v>0</v>
      </c>
      <c r="I135" s="46">
        <f t="shared" si="12"/>
        <v>0</v>
      </c>
      <c r="J135" s="91"/>
      <c r="K135" s="22">
        <v>40</v>
      </c>
      <c r="L135" s="72">
        <f t="shared" si="13"/>
        <v>0</v>
      </c>
      <c r="M135" s="17" t="s">
        <v>16</v>
      </c>
      <c r="N135" s="18">
        <v>0</v>
      </c>
      <c r="O135" s="23">
        <f t="shared" si="14"/>
        <v>0</v>
      </c>
      <c r="P135" s="19"/>
      <c r="Q135" s="43">
        <f t="shared" si="15"/>
        <v>0</v>
      </c>
    </row>
    <row r="136" spans="1:17" ht="24.6" x14ac:dyDescent="0.65">
      <c r="A136" s="10">
        <v>132</v>
      </c>
      <c r="B136" s="10" t="s">
        <v>531</v>
      </c>
      <c r="C136" s="19" t="s">
        <v>289</v>
      </c>
      <c r="D136" s="71">
        <f>+'12'!I136</f>
        <v>9</v>
      </c>
      <c r="E136" s="90">
        <v>0</v>
      </c>
      <c r="F136" s="46">
        <f t="shared" si="0"/>
        <v>9</v>
      </c>
      <c r="G136" s="101">
        <v>0</v>
      </c>
      <c r="H136" s="99">
        <v>0</v>
      </c>
      <c r="I136" s="46">
        <f t="shared" si="12"/>
        <v>8</v>
      </c>
      <c r="J136" s="91">
        <v>1</v>
      </c>
      <c r="K136" s="22">
        <v>50</v>
      </c>
      <c r="L136" s="72">
        <f t="shared" si="13"/>
        <v>50</v>
      </c>
      <c r="M136" s="17" t="s">
        <v>16</v>
      </c>
      <c r="N136" s="18">
        <v>0</v>
      </c>
      <c r="O136" s="23">
        <f t="shared" si="14"/>
        <v>50</v>
      </c>
      <c r="P136" s="19"/>
      <c r="Q136" s="43">
        <f t="shared" si="15"/>
        <v>0</v>
      </c>
    </row>
    <row r="137" spans="1:17" ht="24.6" x14ac:dyDescent="0.65">
      <c r="A137" s="10">
        <v>133</v>
      </c>
      <c r="B137" s="10" t="s">
        <v>533</v>
      </c>
      <c r="C137" s="19" t="s">
        <v>290</v>
      </c>
      <c r="D137" s="71">
        <f>+'12'!I137</f>
        <v>4</v>
      </c>
      <c r="E137" s="90">
        <v>0</v>
      </c>
      <c r="F137" s="46">
        <f t="shared" si="0"/>
        <v>4</v>
      </c>
      <c r="G137" s="101">
        <v>0</v>
      </c>
      <c r="H137" s="99">
        <v>0</v>
      </c>
      <c r="I137" s="46">
        <f t="shared" ref="I137:I200" si="16">+F137-G137-J137-H137</f>
        <v>3</v>
      </c>
      <c r="J137" s="91">
        <v>1</v>
      </c>
      <c r="K137" s="20">
        <v>60</v>
      </c>
      <c r="L137" s="72">
        <f t="shared" si="13"/>
        <v>60</v>
      </c>
      <c r="M137" s="17" t="s">
        <v>418</v>
      </c>
      <c r="N137" s="18">
        <v>30</v>
      </c>
      <c r="O137" s="23">
        <f t="shared" si="14"/>
        <v>30</v>
      </c>
      <c r="P137" s="19"/>
      <c r="Q137" s="43">
        <f t="shared" si="15"/>
        <v>0</v>
      </c>
    </row>
    <row r="138" spans="1:17" ht="24.6" x14ac:dyDescent="0.65">
      <c r="A138" s="10">
        <v>134</v>
      </c>
      <c r="B138" s="10"/>
      <c r="C138" s="19" t="s">
        <v>344</v>
      </c>
      <c r="D138" s="71">
        <f>+'12'!I138</f>
        <v>0</v>
      </c>
      <c r="E138" s="90">
        <v>0</v>
      </c>
      <c r="F138" s="46">
        <f t="shared" si="0"/>
        <v>0</v>
      </c>
      <c r="G138" s="101">
        <v>0</v>
      </c>
      <c r="H138" s="99">
        <v>0</v>
      </c>
      <c r="I138" s="46">
        <f t="shared" si="16"/>
        <v>0</v>
      </c>
      <c r="J138" s="91"/>
      <c r="K138" s="20">
        <v>50</v>
      </c>
      <c r="L138" s="72">
        <f t="shared" ref="L138:L201" si="17">+K138*J138</f>
        <v>0</v>
      </c>
      <c r="M138" s="17" t="s">
        <v>16</v>
      </c>
      <c r="N138" s="18">
        <v>0</v>
      </c>
      <c r="O138" s="23">
        <f t="shared" ref="O138:O201" si="18">SUM(L138-N138)</f>
        <v>0</v>
      </c>
      <c r="P138" s="19"/>
      <c r="Q138" s="43">
        <f t="shared" ref="Q138:Q201" si="19">+L138*P138</f>
        <v>0</v>
      </c>
    </row>
    <row r="139" spans="1:17" ht="24.6" x14ac:dyDescent="0.65">
      <c r="A139" s="10">
        <v>135</v>
      </c>
      <c r="B139" s="10"/>
      <c r="C139" s="19" t="s">
        <v>134</v>
      </c>
      <c r="D139" s="71">
        <f>+'12'!I139</f>
        <v>0</v>
      </c>
      <c r="E139" s="90">
        <v>0</v>
      </c>
      <c r="F139" s="46">
        <f t="shared" si="0"/>
        <v>0</v>
      </c>
      <c r="G139" s="101">
        <v>0</v>
      </c>
      <c r="H139" s="99">
        <v>0</v>
      </c>
      <c r="I139" s="46">
        <f t="shared" si="16"/>
        <v>0</v>
      </c>
      <c r="J139" s="91"/>
      <c r="K139" s="20">
        <v>35</v>
      </c>
      <c r="L139" s="72">
        <f t="shared" si="17"/>
        <v>0</v>
      </c>
      <c r="M139" s="17" t="s">
        <v>16</v>
      </c>
      <c r="N139" s="18">
        <v>0</v>
      </c>
      <c r="O139" s="23">
        <f t="shared" si="18"/>
        <v>0</v>
      </c>
      <c r="P139" s="19"/>
      <c r="Q139" s="43">
        <f t="shared" si="19"/>
        <v>0</v>
      </c>
    </row>
    <row r="140" spans="1:17" ht="24.6" x14ac:dyDescent="0.65">
      <c r="A140" s="10">
        <v>136</v>
      </c>
      <c r="B140" s="10" t="s">
        <v>534</v>
      </c>
      <c r="C140" s="19" t="s">
        <v>359</v>
      </c>
      <c r="D140" s="71">
        <f>+'12'!I140</f>
        <v>0</v>
      </c>
      <c r="E140" s="90">
        <v>0</v>
      </c>
      <c r="F140" s="46">
        <f t="shared" si="0"/>
        <v>0</v>
      </c>
      <c r="G140" s="101">
        <v>0</v>
      </c>
      <c r="H140" s="99">
        <v>0</v>
      </c>
      <c r="I140" s="46">
        <f t="shared" si="16"/>
        <v>0</v>
      </c>
      <c r="J140" s="91"/>
      <c r="K140" s="20">
        <v>10</v>
      </c>
      <c r="L140" s="72">
        <f t="shared" si="17"/>
        <v>0</v>
      </c>
      <c r="M140" s="17" t="s">
        <v>16</v>
      </c>
      <c r="N140" s="18">
        <v>0</v>
      </c>
      <c r="O140" s="23">
        <f t="shared" si="18"/>
        <v>0</v>
      </c>
      <c r="P140" s="19"/>
      <c r="Q140" s="43">
        <f t="shared" si="19"/>
        <v>0</v>
      </c>
    </row>
    <row r="141" spans="1:17" ht="24.6" x14ac:dyDescent="0.65">
      <c r="A141" s="10">
        <v>137</v>
      </c>
      <c r="B141" s="10"/>
      <c r="C141" s="19" t="s">
        <v>358</v>
      </c>
      <c r="D141" s="71">
        <f>+'12'!I141</f>
        <v>0</v>
      </c>
      <c r="E141" s="90">
        <v>0</v>
      </c>
      <c r="F141" s="46">
        <f t="shared" si="0"/>
        <v>0</v>
      </c>
      <c r="G141" s="101">
        <v>0</v>
      </c>
      <c r="H141" s="99">
        <v>0</v>
      </c>
      <c r="I141" s="46">
        <f t="shared" si="16"/>
        <v>0</v>
      </c>
      <c r="J141" s="91"/>
      <c r="K141" s="20">
        <v>10</v>
      </c>
      <c r="L141" s="72">
        <f t="shared" si="17"/>
        <v>0</v>
      </c>
      <c r="M141" s="17" t="s">
        <v>16</v>
      </c>
      <c r="N141" s="18">
        <v>0</v>
      </c>
      <c r="O141" s="23">
        <f t="shared" si="18"/>
        <v>0</v>
      </c>
      <c r="P141" s="19"/>
      <c r="Q141" s="43">
        <f t="shared" si="19"/>
        <v>0</v>
      </c>
    </row>
    <row r="142" spans="1:17" ht="24.6" x14ac:dyDescent="0.65">
      <c r="A142" s="10">
        <v>138</v>
      </c>
      <c r="B142" s="10"/>
      <c r="C142" s="19" t="s">
        <v>193</v>
      </c>
      <c r="D142" s="71">
        <f>+'12'!I142</f>
        <v>0</v>
      </c>
      <c r="E142" s="90">
        <v>0</v>
      </c>
      <c r="F142" s="46">
        <f t="shared" si="0"/>
        <v>0</v>
      </c>
      <c r="G142" s="101">
        <v>0</v>
      </c>
      <c r="H142" s="99">
        <v>0</v>
      </c>
      <c r="I142" s="46">
        <f t="shared" si="16"/>
        <v>0</v>
      </c>
      <c r="J142" s="91"/>
      <c r="K142" s="20">
        <v>10</v>
      </c>
      <c r="L142" s="72">
        <f t="shared" si="17"/>
        <v>0</v>
      </c>
      <c r="M142" s="17" t="s">
        <v>16</v>
      </c>
      <c r="N142" s="18">
        <v>0</v>
      </c>
      <c r="O142" s="23">
        <f t="shared" si="18"/>
        <v>0</v>
      </c>
      <c r="P142" s="19"/>
      <c r="Q142" s="43">
        <f t="shared" si="19"/>
        <v>0</v>
      </c>
    </row>
    <row r="143" spans="1:17" ht="24.6" x14ac:dyDescent="0.65">
      <c r="A143" s="10">
        <v>139</v>
      </c>
      <c r="B143" s="10"/>
      <c r="C143" s="19" t="s">
        <v>196</v>
      </c>
      <c r="D143" s="71">
        <f>+'12'!I143</f>
        <v>0</v>
      </c>
      <c r="E143" s="90">
        <v>0</v>
      </c>
      <c r="F143" s="46">
        <f t="shared" si="0"/>
        <v>0</v>
      </c>
      <c r="G143" s="101">
        <v>0</v>
      </c>
      <c r="H143" s="99">
        <v>0</v>
      </c>
      <c r="I143" s="46">
        <f t="shared" si="16"/>
        <v>0</v>
      </c>
      <c r="J143" s="91"/>
      <c r="K143" s="20">
        <v>10</v>
      </c>
      <c r="L143" s="72">
        <f t="shared" si="17"/>
        <v>0</v>
      </c>
      <c r="M143" s="17" t="s">
        <v>16</v>
      </c>
      <c r="N143" s="18">
        <v>0</v>
      </c>
      <c r="O143" s="23">
        <f t="shared" si="18"/>
        <v>0</v>
      </c>
      <c r="P143" s="19"/>
      <c r="Q143" s="43">
        <f t="shared" si="19"/>
        <v>0</v>
      </c>
    </row>
    <row r="144" spans="1:17" ht="24.6" x14ac:dyDescent="0.65">
      <c r="A144" s="10">
        <v>140</v>
      </c>
      <c r="B144" s="10"/>
      <c r="C144" s="19" t="s">
        <v>195</v>
      </c>
      <c r="D144" s="71">
        <f>+'12'!I144</f>
        <v>0</v>
      </c>
      <c r="E144" s="90">
        <v>0</v>
      </c>
      <c r="F144" s="46">
        <f t="shared" si="0"/>
        <v>0</v>
      </c>
      <c r="G144" s="101">
        <v>0</v>
      </c>
      <c r="H144" s="99">
        <v>0</v>
      </c>
      <c r="I144" s="46">
        <f t="shared" si="16"/>
        <v>0</v>
      </c>
      <c r="J144" s="91"/>
      <c r="K144" s="20">
        <v>10</v>
      </c>
      <c r="L144" s="72">
        <f t="shared" si="17"/>
        <v>0</v>
      </c>
      <c r="M144" s="17" t="s">
        <v>16</v>
      </c>
      <c r="N144" s="18">
        <v>0</v>
      </c>
      <c r="O144" s="23">
        <f t="shared" si="18"/>
        <v>0</v>
      </c>
      <c r="P144" s="19"/>
      <c r="Q144" s="43">
        <f t="shared" si="19"/>
        <v>0</v>
      </c>
    </row>
    <row r="145" spans="1:17" ht="24.75" customHeight="1" x14ac:dyDescent="0.65">
      <c r="A145" s="10">
        <v>141</v>
      </c>
      <c r="B145" s="10"/>
      <c r="C145" s="19" t="s">
        <v>197</v>
      </c>
      <c r="D145" s="71">
        <f>+'12'!I145</f>
        <v>0</v>
      </c>
      <c r="E145" s="90">
        <v>0</v>
      </c>
      <c r="F145" s="46">
        <f t="shared" si="0"/>
        <v>0</v>
      </c>
      <c r="G145" s="101">
        <v>0</v>
      </c>
      <c r="H145" s="99">
        <v>0</v>
      </c>
      <c r="I145" s="46">
        <f t="shared" si="16"/>
        <v>0</v>
      </c>
      <c r="J145" s="91"/>
      <c r="K145" s="20">
        <v>10</v>
      </c>
      <c r="L145" s="72">
        <f t="shared" si="17"/>
        <v>0</v>
      </c>
      <c r="M145" s="17" t="s">
        <v>16</v>
      </c>
      <c r="N145" s="18">
        <v>0</v>
      </c>
      <c r="O145" s="23">
        <f t="shared" si="18"/>
        <v>0</v>
      </c>
      <c r="P145" s="19"/>
      <c r="Q145" s="43">
        <f t="shared" si="19"/>
        <v>0</v>
      </c>
    </row>
    <row r="146" spans="1:17" ht="24.75" customHeight="1" x14ac:dyDescent="0.65">
      <c r="A146" s="10">
        <v>142</v>
      </c>
      <c r="B146" s="10"/>
      <c r="C146" s="19" t="s">
        <v>194</v>
      </c>
      <c r="D146" s="71">
        <f>+'12'!I146</f>
        <v>0</v>
      </c>
      <c r="E146" s="90">
        <v>0</v>
      </c>
      <c r="F146" s="46">
        <f t="shared" si="0"/>
        <v>0</v>
      </c>
      <c r="G146" s="101">
        <v>0</v>
      </c>
      <c r="H146" s="99">
        <v>0</v>
      </c>
      <c r="I146" s="46">
        <f t="shared" si="16"/>
        <v>0</v>
      </c>
      <c r="J146" s="91"/>
      <c r="K146" s="20">
        <v>10</v>
      </c>
      <c r="L146" s="72">
        <f t="shared" si="17"/>
        <v>0</v>
      </c>
      <c r="M146" s="17" t="s">
        <v>16</v>
      </c>
      <c r="N146" s="18">
        <v>0</v>
      </c>
      <c r="O146" s="23">
        <f t="shared" si="18"/>
        <v>0</v>
      </c>
      <c r="P146" s="19"/>
      <c r="Q146" s="43">
        <f t="shared" si="19"/>
        <v>0</v>
      </c>
    </row>
    <row r="147" spans="1:17" ht="24.75" customHeight="1" x14ac:dyDescent="0.65">
      <c r="A147" s="10">
        <v>143</v>
      </c>
      <c r="B147" s="10"/>
      <c r="C147" s="19" t="s">
        <v>291</v>
      </c>
      <c r="D147" s="71">
        <f>+'12'!I147</f>
        <v>0</v>
      </c>
      <c r="E147" s="90">
        <v>0</v>
      </c>
      <c r="F147" s="46">
        <f t="shared" si="0"/>
        <v>0</v>
      </c>
      <c r="G147" s="101">
        <v>0</v>
      </c>
      <c r="H147" s="99">
        <v>0</v>
      </c>
      <c r="I147" s="46">
        <f t="shared" si="16"/>
        <v>0</v>
      </c>
      <c r="J147" s="91"/>
      <c r="K147" s="20">
        <v>10</v>
      </c>
      <c r="L147" s="72">
        <f t="shared" si="17"/>
        <v>0</v>
      </c>
      <c r="M147" s="17" t="s">
        <v>16</v>
      </c>
      <c r="N147" s="18">
        <v>0</v>
      </c>
      <c r="O147" s="23">
        <f t="shared" si="18"/>
        <v>0</v>
      </c>
      <c r="P147" s="19"/>
      <c r="Q147" s="43">
        <f t="shared" si="19"/>
        <v>0</v>
      </c>
    </row>
    <row r="148" spans="1:17" ht="24.75" customHeight="1" x14ac:dyDescent="0.65">
      <c r="A148" s="10">
        <v>144</v>
      </c>
      <c r="B148" s="10"/>
      <c r="C148" s="19" t="s">
        <v>141</v>
      </c>
      <c r="D148" s="71">
        <f>+'12'!I148</f>
        <v>0</v>
      </c>
      <c r="E148" s="90">
        <v>0</v>
      </c>
      <c r="F148" s="46">
        <f t="shared" ref="F148:F211" si="20">D148+E148</f>
        <v>0</v>
      </c>
      <c r="G148" s="101">
        <v>0</v>
      </c>
      <c r="H148" s="99">
        <v>0</v>
      </c>
      <c r="I148" s="46">
        <f t="shared" si="16"/>
        <v>0</v>
      </c>
      <c r="J148" s="91"/>
      <c r="K148" s="20">
        <v>40</v>
      </c>
      <c r="L148" s="72">
        <f t="shared" si="17"/>
        <v>0</v>
      </c>
      <c r="M148" s="17" t="s">
        <v>16</v>
      </c>
      <c r="N148" s="18">
        <v>0</v>
      </c>
      <c r="O148" s="23">
        <f t="shared" si="18"/>
        <v>0</v>
      </c>
      <c r="P148" s="19"/>
      <c r="Q148" s="43">
        <f t="shared" si="19"/>
        <v>0</v>
      </c>
    </row>
    <row r="149" spans="1:17" ht="24.75" customHeight="1" x14ac:dyDescent="0.65">
      <c r="A149" s="10">
        <v>145</v>
      </c>
      <c r="B149" s="10"/>
      <c r="C149" s="19" t="s">
        <v>142</v>
      </c>
      <c r="D149" s="71">
        <f>+'12'!I149</f>
        <v>0</v>
      </c>
      <c r="E149" s="90">
        <v>0</v>
      </c>
      <c r="F149" s="46">
        <f t="shared" si="20"/>
        <v>0</v>
      </c>
      <c r="G149" s="101">
        <v>0</v>
      </c>
      <c r="H149" s="99">
        <v>0</v>
      </c>
      <c r="I149" s="46">
        <f t="shared" si="16"/>
        <v>0</v>
      </c>
      <c r="J149" s="91"/>
      <c r="K149" s="20">
        <v>50</v>
      </c>
      <c r="L149" s="72">
        <f t="shared" si="17"/>
        <v>0</v>
      </c>
      <c r="M149" s="17" t="s">
        <v>16</v>
      </c>
      <c r="N149" s="18">
        <v>0</v>
      </c>
      <c r="O149" s="23">
        <f t="shared" si="18"/>
        <v>0</v>
      </c>
      <c r="P149" s="19"/>
      <c r="Q149" s="43">
        <f t="shared" si="19"/>
        <v>0</v>
      </c>
    </row>
    <row r="150" spans="1:17" ht="24.6" x14ac:dyDescent="0.65">
      <c r="A150" s="10">
        <v>146</v>
      </c>
      <c r="B150" s="10"/>
      <c r="C150" s="19" t="s">
        <v>135</v>
      </c>
      <c r="D150" s="71">
        <f>+'12'!I150</f>
        <v>0</v>
      </c>
      <c r="E150" s="90">
        <v>0</v>
      </c>
      <c r="F150" s="46">
        <f t="shared" si="20"/>
        <v>0</v>
      </c>
      <c r="G150" s="101">
        <v>0</v>
      </c>
      <c r="H150" s="99">
        <v>0</v>
      </c>
      <c r="I150" s="46">
        <f t="shared" si="16"/>
        <v>0</v>
      </c>
      <c r="J150" s="91"/>
      <c r="K150" s="20">
        <v>55</v>
      </c>
      <c r="L150" s="72">
        <f t="shared" si="17"/>
        <v>0</v>
      </c>
      <c r="M150" s="17" t="s">
        <v>16</v>
      </c>
      <c r="N150" s="18">
        <v>0</v>
      </c>
      <c r="O150" s="23">
        <f t="shared" si="18"/>
        <v>0</v>
      </c>
      <c r="P150" s="19"/>
      <c r="Q150" s="43">
        <f t="shared" si="19"/>
        <v>0</v>
      </c>
    </row>
    <row r="151" spans="1:17" ht="24.6" x14ac:dyDescent="0.65">
      <c r="A151" s="10">
        <v>147</v>
      </c>
      <c r="B151" s="10"/>
      <c r="C151" s="19" t="s">
        <v>144</v>
      </c>
      <c r="D151" s="71">
        <f>+'12'!I151</f>
        <v>0</v>
      </c>
      <c r="E151" s="90">
        <v>0</v>
      </c>
      <c r="F151" s="46">
        <f t="shared" si="20"/>
        <v>0</v>
      </c>
      <c r="G151" s="101">
        <v>0</v>
      </c>
      <c r="H151" s="99">
        <v>0</v>
      </c>
      <c r="I151" s="46">
        <f t="shared" si="16"/>
        <v>0</v>
      </c>
      <c r="J151" s="91"/>
      <c r="K151" s="20">
        <v>55</v>
      </c>
      <c r="L151" s="72">
        <f t="shared" si="17"/>
        <v>0</v>
      </c>
      <c r="M151" s="17" t="s">
        <v>16</v>
      </c>
      <c r="N151" s="18">
        <v>0</v>
      </c>
      <c r="O151" s="23">
        <f t="shared" si="18"/>
        <v>0</v>
      </c>
      <c r="P151" s="19"/>
      <c r="Q151" s="43">
        <f t="shared" si="19"/>
        <v>0</v>
      </c>
    </row>
    <row r="152" spans="1:17" ht="24.6" x14ac:dyDescent="0.65">
      <c r="A152" s="10">
        <v>148</v>
      </c>
      <c r="B152" s="10"/>
      <c r="C152" s="19" t="s">
        <v>143</v>
      </c>
      <c r="D152" s="71">
        <f>+'12'!I152</f>
        <v>0</v>
      </c>
      <c r="E152" s="90">
        <v>0</v>
      </c>
      <c r="F152" s="46">
        <f t="shared" si="20"/>
        <v>0</v>
      </c>
      <c r="G152" s="101">
        <v>0</v>
      </c>
      <c r="H152" s="99">
        <v>0</v>
      </c>
      <c r="I152" s="46">
        <f t="shared" si="16"/>
        <v>0</v>
      </c>
      <c r="J152" s="91"/>
      <c r="K152" s="20">
        <v>55</v>
      </c>
      <c r="L152" s="72">
        <f t="shared" si="17"/>
        <v>0</v>
      </c>
      <c r="M152" s="17" t="s">
        <v>16</v>
      </c>
      <c r="N152" s="18">
        <v>0</v>
      </c>
      <c r="O152" s="23">
        <f t="shared" si="18"/>
        <v>0</v>
      </c>
      <c r="P152" s="19"/>
      <c r="Q152" s="43">
        <f t="shared" si="19"/>
        <v>0</v>
      </c>
    </row>
    <row r="153" spans="1:17" ht="24.6" x14ac:dyDescent="0.65">
      <c r="A153" s="10">
        <v>149</v>
      </c>
      <c r="B153" s="10"/>
      <c r="C153" s="19" t="s">
        <v>137</v>
      </c>
      <c r="D153" s="71">
        <f>+'12'!I153</f>
        <v>0</v>
      </c>
      <c r="E153" s="90">
        <v>0</v>
      </c>
      <c r="F153" s="46">
        <f t="shared" si="20"/>
        <v>0</v>
      </c>
      <c r="G153" s="101">
        <v>0</v>
      </c>
      <c r="H153" s="99">
        <v>0</v>
      </c>
      <c r="I153" s="46">
        <f t="shared" si="16"/>
        <v>0</v>
      </c>
      <c r="J153" s="91"/>
      <c r="K153" s="20">
        <v>30</v>
      </c>
      <c r="L153" s="72">
        <f t="shared" si="17"/>
        <v>0</v>
      </c>
      <c r="M153" s="17" t="s">
        <v>16</v>
      </c>
      <c r="N153" s="18">
        <v>0</v>
      </c>
      <c r="O153" s="23">
        <f t="shared" si="18"/>
        <v>0</v>
      </c>
      <c r="P153" s="19"/>
      <c r="Q153" s="43">
        <f t="shared" si="19"/>
        <v>0</v>
      </c>
    </row>
    <row r="154" spans="1:17" ht="24.6" x14ac:dyDescent="0.65">
      <c r="A154" s="10">
        <v>150</v>
      </c>
      <c r="B154" s="10" t="s">
        <v>530</v>
      </c>
      <c r="C154" s="19" t="s">
        <v>292</v>
      </c>
      <c r="D154" s="71">
        <f>+'12'!I154</f>
        <v>0</v>
      </c>
      <c r="E154" s="90">
        <v>0</v>
      </c>
      <c r="F154" s="46">
        <f t="shared" si="20"/>
        <v>0</v>
      </c>
      <c r="G154" s="101">
        <v>0</v>
      </c>
      <c r="H154" s="99">
        <v>0</v>
      </c>
      <c r="I154" s="46">
        <f t="shared" si="16"/>
        <v>0</v>
      </c>
      <c r="J154" s="91"/>
      <c r="K154" s="20">
        <v>25</v>
      </c>
      <c r="L154" s="72">
        <f t="shared" si="17"/>
        <v>0</v>
      </c>
      <c r="M154" s="17" t="s">
        <v>16</v>
      </c>
      <c r="N154" s="18">
        <v>0</v>
      </c>
      <c r="O154" s="23">
        <f t="shared" si="18"/>
        <v>0</v>
      </c>
      <c r="P154" s="19"/>
      <c r="Q154" s="43">
        <f t="shared" si="19"/>
        <v>0</v>
      </c>
    </row>
    <row r="155" spans="1:17" ht="24.6" x14ac:dyDescent="0.65">
      <c r="A155" s="10">
        <v>151</v>
      </c>
      <c r="B155" s="10" t="s">
        <v>535</v>
      </c>
      <c r="C155" s="19" t="s">
        <v>293</v>
      </c>
      <c r="D155" s="71">
        <f>+'12'!I155</f>
        <v>0</v>
      </c>
      <c r="E155" s="90">
        <v>0</v>
      </c>
      <c r="F155" s="46">
        <f t="shared" si="20"/>
        <v>0</v>
      </c>
      <c r="G155" s="101">
        <v>0</v>
      </c>
      <c r="H155" s="99">
        <v>0</v>
      </c>
      <c r="I155" s="46">
        <f t="shared" si="16"/>
        <v>0</v>
      </c>
      <c r="J155" s="91"/>
      <c r="K155" s="20">
        <v>25</v>
      </c>
      <c r="L155" s="72">
        <f t="shared" si="17"/>
        <v>0</v>
      </c>
      <c r="M155" s="17" t="s">
        <v>16</v>
      </c>
      <c r="N155" s="18">
        <v>0</v>
      </c>
      <c r="O155" s="23">
        <f t="shared" si="18"/>
        <v>0</v>
      </c>
      <c r="P155" s="19"/>
      <c r="Q155" s="43">
        <f t="shared" si="19"/>
        <v>0</v>
      </c>
    </row>
    <row r="156" spans="1:17" ht="24.6" x14ac:dyDescent="0.65">
      <c r="A156" s="10">
        <v>152</v>
      </c>
      <c r="B156" s="10"/>
      <c r="C156" s="19" t="s">
        <v>294</v>
      </c>
      <c r="D156" s="71">
        <f>+'12'!I156</f>
        <v>0</v>
      </c>
      <c r="E156" s="90">
        <v>0</v>
      </c>
      <c r="F156" s="46">
        <f t="shared" si="20"/>
        <v>0</v>
      </c>
      <c r="G156" s="101">
        <v>0</v>
      </c>
      <c r="H156" s="99">
        <v>0</v>
      </c>
      <c r="I156" s="46">
        <f t="shared" si="16"/>
        <v>0</v>
      </c>
      <c r="J156" s="91"/>
      <c r="K156" s="20">
        <v>55</v>
      </c>
      <c r="L156" s="72">
        <f t="shared" si="17"/>
        <v>0</v>
      </c>
      <c r="M156" s="17" t="s">
        <v>16</v>
      </c>
      <c r="N156" s="18">
        <v>0</v>
      </c>
      <c r="O156" s="23">
        <f t="shared" si="18"/>
        <v>0</v>
      </c>
      <c r="P156" s="19"/>
      <c r="Q156" s="43">
        <f t="shared" si="19"/>
        <v>0</v>
      </c>
    </row>
    <row r="157" spans="1:17" ht="24.6" x14ac:dyDescent="0.65">
      <c r="A157" s="10">
        <v>153</v>
      </c>
      <c r="B157" s="10" t="s">
        <v>536</v>
      </c>
      <c r="C157" s="19" t="s">
        <v>295</v>
      </c>
      <c r="D157" s="71">
        <f>+'12'!I157</f>
        <v>0</v>
      </c>
      <c r="E157" s="90">
        <v>0</v>
      </c>
      <c r="F157" s="46">
        <f t="shared" si="20"/>
        <v>0</v>
      </c>
      <c r="G157" s="101">
        <v>0</v>
      </c>
      <c r="H157" s="99">
        <v>0</v>
      </c>
      <c r="I157" s="46">
        <f t="shared" si="16"/>
        <v>0</v>
      </c>
      <c r="J157" s="91"/>
      <c r="K157" s="20">
        <v>50</v>
      </c>
      <c r="L157" s="72">
        <f t="shared" si="17"/>
        <v>0</v>
      </c>
      <c r="M157" s="17" t="s">
        <v>16</v>
      </c>
      <c r="N157" s="18">
        <v>0</v>
      </c>
      <c r="O157" s="23">
        <f t="shared" si="18"/>
        <v>0</v>
      </c>
      <c r="P157" s="19"/>
      <c r="Q157" s="43">
        <f t="shared" si="19"/>
        <v>0</v>
      </c>
    </row>
    <row r="158" spans="1:17" ht="24.6" x14ac:dyDescent="0.65">
      <c r="A158" s="10">
        <v>154</v>
      </c>
      <c r="B158" s="10"/>
      <c r="C158" s="19" t="s">
        <v>363</v>
      </c>
      <c r="D158" s="71">
        <f>+'12'!I158</f>
        <v>0</v>
      </c>
      <c r="E158" s="90">
        <v>0</v>
      </c>
      <c r="F158" s="46">
        <f t="shared" si="20"/>
        <v>0</v>
      </c>
      <c r="G158" s="101">
        <v>0</v>
      </c>
      <c r="H158" s="99">
        <v>0</v>
      </c>
      <c r="I158" s="46">
        <f t="shared" si="16"/>
        <v>0</v>
      </c>
      <c r="J158" s="91"/>
      <c r="K158" s="20">
        <v>65</v>
      </c>
      <c r="L158" s="72">
        <f t="shared" si="17"/>
        <v>0</v>
      </c>
      <c r="M158" s="17" t="s">
        <v>16</v>
      </c>
      <c r="N158" s="18">
        <v>0</v>
      </c>
      <c r="O158" s="23">
        <f t="shared" si="18"/>
        <v>0</v>
      </c>
      <c r="P158" s="19"/>
      <c r="Q158" s="43">
        <f t="shared" si="19"/>
        <v>0</v>
      </c>
    </row>
    <row r="159" spans="1:17" ht="24.6" x14ac:dyDescent="0.65">
      <c r="A159" s="10">
        <v>155</v>
      </c>
      <c r="B159" s="10"/>
      <c r="C159" s="19" t="s">
        <v>364</v>
      </c>
      <c r="D159" s="71">
        <f>+'12'!I159</f>
        <v>0</v>
      </c>
      <c r="E159" s="90">
        <v>0</v>
      </c>
      <c r="F159" s="46">
        <f t="shared" si="20"/>
        <v>0</v>
      </c>
      <c r="G159" s="101">
        <v>0</v>
      </c>
      <c r="H159" s="99">
        <v>0</v>
      </c>
      <c r="I159" s="46">
        <f t="shared" si="16"/>
        <v>0</v>
      </c>
      <c r="J159" s="91"/>
      <c r="K159" s="20">
        <v>50</v>
      </c>
      <c r="L159" s="72">
        <f t="shared" si="17"/>
        <v>0</v>
      </c>
      <c r="M159" s="17" t="s">
        <v>16</v>
      </c>
      <c r="N159" s="18">
        <v>0</v>
      </c>
      <c r="O159" s="23">
        <f t="shared" si="18"/>
        <v>0</v>
      </c>
      <c r="P159" s="19"/>
      <c r="Q159" s="43">
        <f t="shared" si="19"/>
        <v>0</v>
      </c>
    </row>
    <row r="160" spans="1:17" ht="24.6" x14ac:dyDescent="0.65">
      <c r="A160" s="10">
        <v>156</v>
      </c>
      <c r="B160" s="10"/>
      <c r="C160" s="19" t="s">
        <v>365</v>
      </c>
      <c r="D160" s="71">
        <f>+'12'!I160</f>
        <v>0</v>
      </c>
      <c r="E160" s="90">
        <v>0</v>
      </c>
      <c r="F160" s="46">
        <f t="shared" si="20"/>
        <v>0</v>
      </c>
      <c r="G160" s="101">
        <v>0</v>
      </c>
      <c r="H160" s="99">
        <v>0</v>
      </c>
      <c r="I160" s="46">
        <f t="shared" si="16"/>
        <v>0</v>
      </c>
      <c r="J160" s="91"/>
      <c r="K160" s="20">
        <v>50</v>
      </c>
      <c r="L160" s="72">
        <f t="shared" si="17"/>
        <v>0</v>
      </c>
      <c r="M160" s="17" t="s">
        <v>16</v>
      </c>
      <c r="N160" s="18">
        <v>0</v>
      </c>
      <c r="O160" s="23">
        <f t="shared" si="18"/>
        <v>0</v>
      </c>
      <c r="P160" s="19"/>
      <c r="Q160" s="43">
        <f t="shared" si="19"/>
        <v>0</v>
      </c>
    </row>
    <row r="161" spans="1:17" ht="24.6" x14ac:dyDescent="0.65">
      <c r="A161" s="10">
        <v>157</v>
      </c>
      <c r="B161" s="10"/>
      <c r="C161" s="19" t="s">
        <v>366</v>
      </c>
      <c r="D161" s="71">
        <f>+'12'!I161</f>
        <v>0</v>
      </c>
      <c r="E161" s="90">
        <v>0</v>
      </c>
      <c r="F161" s="46">
        <f t="shared" si="20"/>
        <v>0</v>
      </c>
      <c r="G161" s="101">
        <v>0</v>
      </c>
      <c r="H161" s="99">
        <v>0</v>
      </c>
      <c r="I161" s="46">
        <f t="shared" si="16"/>
        <v>0</v>
      </c>
      <c r="J161" s="91"/>
      <c r="K161" s="20">
        <v>60</v>
      </c>
      <c r="L161" s="72">
        <f t="shared" si="17"/>
        <v>0</v>
      </c>
      <c r="M161" s="17" t="s">
        <v>16</v>
      </c>
      <c r="N161" s="18">
        <v>0</v>
      </c>
      <c r="O161" s="23">
        <f t="shared" si="18"/>
        <v>0</v>
      </c>
      <c r="P161" s="19"/>
      <c r="Q161" s="43">
        <f t="shared" si="19"/>
        <v>0</v>
      </c>
    </row>
    <row r="162" spans="1:17" ht="24.6" x14ac:dyDescent="0.65">
      <c r="A162" s="10">
        <v>158</v>
      </c>
      <c r="B162" s="10"/>
      <c r="C162" s="19" t="s">
        <v>367</v>
      </c>
      <c r="D162" s="71">
        <f>+'12'!I162</f>
        <v>0</v>
      </c>
      <c r="E162" s="90">
        <v>0</v>
      </c>
      <c r="F162" s="46">
        <f t="shared" si="20"/>
        <v>0</v>
      </c>
      <c r="G162" s="101">
        <v>0</v>
      </c>
      <c r="H162" s="99">
        <v>0</v>
      </c>
      <c r="I162" s="46">
        <f t="shared" si="16"/>
        <v>0</v>
      </c>
      <c r="J162" s="91"/>
      <c r="K162" s="20">
        <v>60</v>
      </c>
      <c r="L162" s="72">
        <f t="shared" si="17"/>
        <v>0</v>
      </c>
      <c r="M162" s="17" t="s">
        <v>16</v>
      </c>
      <c r="N162" s="18">
        <v>0</v>
      </c>
      <c r="O162" s="23">
        <f t="shared" si="18"/>
        <v>0</v>
      </c>
      <c r="P162" s="19"/>
      <c r="Q162" s="43">
        <f t="shared" si="19"/>
        <v>0</v>
      </c>
    </row>
    <row r="163" spans="1:17" ht="24.6" x14ac:dyDescent="0.65">
      <c r="A163" s="10">
        <v>159</v>
      </c>
      <c r="B163" s="10"/>
      <c r="C163" s="19" t="s">
        <v>360</v>
      </c>
      <c r="D163" s="71">
        <f>+'12'!I163</f>
        <v>0</v>
      </c>
      <c r="E163" s="90">
        <v>0</v>
      </c>
      <c r="F163" s="46">
        <f t="shared" si="20"/>
        <v>0</v>
      </c>
      <c r="G163" s="101">
        <v>0</v>
      </c>
      <c r="H163" s="99">
        <v>0</v>
      </c>
      <c r="I163" s="46">
        <f t="shared" si="16"/>
        <v>0</v>
      </c>
      <c r="J163" s="91"/>
      <c r="K163" s="20">
        <v>40</v>
      </c>
      <c r="L163" s="72">
        <f t="shared" si="17"/>
        <v>0</v>
      </c>
      <c r="M163" s="17" t="s">
        <v>16</v>
      </c>
      <c r="N163" s="18">
        <v>0</v>
      </c>
      <c r="O163" s="23">
        <f t="shared" si="18"/>
        <v>0</v>
      </c>
      <c r="P163" s="19"/>
      <c r="Q163" s="43">
        <f t="shared" si="19"/>
        <v>0</v>
      </c>
    </row>
    <row r="164" spans="1:17" ht="24.6" x14ac:dyDescent="0.65">
      <c r="A164" s="10">
        <v>160</v>
      </c>
      <c r="B164" s="10"/>
      <c r="C164" s="19" t="s">
        <v>148</v>
      </c>
      <c r="D164" s="71">
        <f>+'12'!I164</f>
        <v>0</v>
      </c>
      <c r="E164" s="90">
        <v>0</v>
      </c>
      <c r="F164" s="46">
        <f t="shared" si="20"/>
        <v>0</v>
      </c>
      <c r="G164" s="101">
        <v>0</v>
      </c>
      <c r="H164" s="99">
        <v>0</v>
      </c>
      <c r="I164" s="46">
        <f t="shared" si="16"/>
        <v>0</v>
      </c>
      <c r="J164" s="91"/>
      <c r="K164" s="20">
        <v>45</v>
      </c>
      <c r="L164" s="72">
        <f t="shared" si="17"/>
        <v>0</v>
      </c>
      <c r="M164" s="17" t="s">
        <v>16</v>
      </c>
      <c r="N164" s="18">
        <v>0</v>
      </c>
      <c r="O164" s="23">
        <f t="shared" si="18"/>
        <v>0</v>
      </c>
      <c r="P164" s="19"/>
      <c r="Q164" s="43">
        <f t="shared" si="19"/>
        <v>0</v>
      </c>
    </row>
    <row r="165" spans="1:17" ht="24.6" x14ac:dyDescent="0.65">
      <c r="A165" s="10">
        <v>161</v>
      </c>
      <c r="B165" s="10"/>
      <c r="C165" s="19" t="s">
        <v>149</v>
      </c>
      <c r="D165" s="71">
        <f>+'12'!I165</f>
        <v>0</v>
      </c>
      <c r="E165" s="90">
        <v>0</v>
      </c>
      <c r="F165" s="46">
        <f t="shared" si="20"/>
        <v>0</v>
      </c>
      <c r="G165" s="101">
        <v>0</v>
      </c>
      <c r="H165" s="99">
        <v>0</v>
      </c>
      <c r="I165" s="46">
        <f t="shared" si="16"/>
        <v>0</v>
      </c>
      <c r="J165" s="91"/>
      <c r="K165" s="20">
        <v>45</v>
      </c>
      <c r="L165" s="72">
        <f t="shared" si="17"/>
        <v>0</v>
      </c>
      <c r="M165" s="17" t="s">
        <v>16</v>
      </c>
      <c r="N165" s="18">
        <v>0</v>
      </c>
      <c r="O165" s="23">
        <f t="shared" si="18"/>
        <v>0</v>
      </c>
      <c r="P165" s="19"/>
      <c r="Q165" s="43">
        <f t="shared" si="19"/>
        <v>0</v>
      </c>
    </row>
    <row r="166" spans="1:17" ht="24.6" x14ac:dyDescent="0.65">
      <c r="A166" s="10">
        <v>162</v>
      </c>
      <c r="B166" s="10"/>
      <c r="C166" s="19" t="s">
        <v>150</v>
      </c>
      <c r="D166" s="71">
        <f>+'12'!I166</f>
        <v>0</v>
      </c>
      <c r="E166" s="90">
        <v>0</v>
      </c>
      <c r="F166" s="46">
        <f t="shared" si="20"/>
        <v>0</v>
      </c>
      <c r="G166" s="101">
        <v>0</v>
      </c>
      <c r="H166" s="99">
        <v>0</v>
      </c>
      <c r="I166" s="46">
        <f t="shared" si="16"/>
        <v>0</v>
      </c>
      <c r="J166" s="91"/>
      <c r="K166" s="20">
        <v>45</v>
      </c>
      <c r="L166" s="72">
        <f t="shared" si="17"/>
        <v>0</v>
      </c>
      <c r="M166" s="17" t="s">
        <v>16</v>
      </c>
      <c r="N166" s="18">
        <v>0</v>
      </c>
      <c r="O166" s="23">
        <f t="shared" si="18"/>
        <v>0</v>
      </c>
      <c r="P166" s="19"/>
      <c r="Q166" s="43">
        <f t="shared" si="19"/>
        <v>0</v>
      </c>
    </row>
    <row r="167" spans="1:17" ht="24.6" x14ac:dyDescent="0.65">
      <c r="A167" s="10">
        <v>163</v>
      </c>
      <c r="B167" s="10"/>
      <c r="C167" s="19" t="s">
        <v>151</v>
      </c>
      <c r="D167" s="71">
        <f>+'12'!I167</f>
        <v>0</v>
      </c>
      <c r="E167" s="90">
        <v>0</v>
      </c>
      <c r="F167" s="46">
        <f t="shared" si="20"/>
        <v>0</v>
      </c>
      <c r="G167" s="101">
        <v>0</v>
      </c>
      <c r="H167" s="99">
        <v>0</v>
      </c>
      <c r="I167" s="46">
        <f t="shared" si="16"/>
        <v>0</v>
      </c>
      <c r="J167" s="91"/>
      <c r="K167" s="20">
        <v>45</v>
      </c>
      <c r="L167" s="72">
        <f t="shared" si="17"/>
        <v>0</v>
      </c>
      <c r="M167" s="17" t="s">
        <v>16</v>
      </c>
      <c r="N167" s="18">
        <v>0</v>
      </c>
      <c r="O167" s="23">
        <f t="shared" si="18"/>
        <v>0</v>
      </c>
      <c r="P167" s="19"/>
      <c r="Q167" s="43">
        <f t="shared" si="19"/>
        <v>0</v>
      </c>
    </row>
    <row r="168" spans="1:17" ht="24.6" x14ac:dyDescent="0.65">
      <c r="A168" s="10">
        <v>164</v>
      </c>
      <c r="B168" s="10"/>
      <c r="C168" s="19" t="s">
        <v>152</v>
      </c>
      <c r="D168" s="71">
        <f>+'12'!I168</f>
        <v>0</v>
      </c>
      <c r="E168" s="90">
        <v>0</v>
      </c>
      <c r="F168" s="46">
        <f t="shared" si="20"/>
        <v>0</v>
      </c>
      <c r="G168" s="101">
        <v>0</v>
      </c>
      <c r="H168" s="99">
        <v>0</v>
      </c>
      <c r="I168" s="46">
        <f t="shared" si="16"/>
        <v>0</v>
      </c>
      <c r="J168" s="91"/>
      <c r="K168" s="20">
        <v>45</v>
      </c>
      <c r="L168" s="72">
        <f t="shared" si="17"/>
        <v>0</v>
      </c>
      <c r="M168" s="17" t="s">
        <v>16</v>
      </c>
      <c r="N168" s="18">
        <v>0</v>
      </c>
      <c r="O168" s="23">
        <f t="shared" si="18"/>
        <v>0</v>
      </c>
      <c r="P168" s="19"/>
      <c r="Q168" s="43">
        <f t="shared" si="19"/>
        <v>0</v>
      </c>
    </row>
    <row r="169" spans="1:17" ht="24.6" x14ac:dyDescent="0.65">
      <c r="A169" s="10">
        <v>165</v>
      </c>
      <c r="B169" s="10"/>
      <c r="C169" s="19" t="s">
        <v>153</v>
      </c>
      <c r="D169" s="71">
        <f>+'12'!I169</f>
        <v>0</v>
      </c>
      <c r="E169" s="90">
        <v>0</v>
      </c>
      <c r="F169" s="46">
        <f t="shared" si="20"/>
        <v>0</v>
      </c>
      <c r="G169" s="101">
        <v>0</v>
      </c>
      <c r="H169" s="99">
        <v>0</v>
      </c>
      <c r="I169" s="46">
        <f t="shared" si="16"/>
        <v>0</v>
      </c>
      <c r="J169" s="91"/>
      <c r="K169" s="20">
        <v>45</v>
      </c>
      <c r="L169" s="72">
        <f t="shared" si="17"/>
        <v>0</v>
      </c>
      <c r="M169" s="17" t="s">
        <v>16</v>
      </c>
      <c r="N169" s="18">
        <v>0</v>
      </c>
      <c r="O169" s="23">
        <f t="shared" si="18"/>
        <v>0</v>
      </c>
      <c r="P169" s="19"/>
      <c r="Q169" s="43">
        <f t="shared" si="19"/>
        <v>0</v>
      </c>
    </row>
    <row r="170" spans="1:17" ht="24.6" x14ac:dyDescent="0.65">
      <c r="A170" s="10">
        <v>166</v>
      </c>
      <c r="B170" s="10"/>
      <c r="C170" s="19" t="s">
        <v>118</v>
      </c>
      <c r="D170" s="71">
        <f>+'12'!I170</f>
        <v>0</v>
      </c>
      <c r="E170" s="90">
        <v>0</v>
      </c>
      <c r="F170" s="46">
        <f t="shared" si="20"/>
        <v>0</v>
      </c>
      <c r="G170" s="101">
        <v>0</v>
      </c>
      <c r="H170" s="99">
        <v>0</v>
      </c>
      <c r="I170" s="46">
        <f t="shared" si="16"/>
        <v>0</v>
      </c>
      <c r="J170" s="91"/>
      <c r="K170" s="20">
        <v>100</v>
      </c>
      <c r="L170" s="72">
        <f t="shared" si="17"/>
        <v>0</v>
      </c>
      <c r="M170" s="17" t="s">
        <v>16</v>
      </c>
      <c r="N170" s="18">
        <v>0</v>
      </c>
      <c r="O170" s="23">
        <f t="shared" si="18"/>
        <v>0</v>
      </c>
      <c r="P170" s="19"/>
      <c r="Q170" s="43">
        <f t="shared" si="19"/>
        <v>0</v>
      </c>
    </row>
    <row r="171" spans="1:17" ht="24.6" x14ac:dyDescent="0.65">
      <c r="A171" s="10">
        <v>167</v>
      </c>
      <c r="B171" s="10"/>
      <c r="C171" s="19" t="s">
        <v>112</v>
      </c>
      <c r="D171" s="71">
        <f>+'12'!I171</f>
        <v>0</v>
      </c>
      <c r="E171" s="90">
        <v>0</v>
      </c>
      <c r="F171" s="46">
        <f t="shared" si="20"/>
        <v>0</v>
      </c>
      <c r="G171" s="101">
        <v>0</v>
      </c>
      <c r="H171" s="99">
        <v>0</v>
      </c>
      <c r="I171" s="46">
        <f t="shared" si="16"/>
        <v>0</v>
      </c>
      <c r="J171" s="91"/>
      <c r="K171" s="20">
        <v>55</v>
      </c>
      <c r="L171" s="72">
        <f t="shared" si="17"/>
        <v>0</v>
      </c>
      <c r="M171" s="17" t="s">
        <v>16</v>
      </c>
      <c r="N171" s="18">
        <v>0</v>
      </c>
      <c r="O171" s="23">
        <f t="shared" si="18"/>
        <v>0</v>
      </c>
      <c r="P171" s="19"/>
      <c r="Q171" s="43">
        <f t="shared" si="19"/>
        <v>0</v>
      </c>
    </row>
    <row r="172" spans="1:17" ht="24.6" x14ac:dyDescent="0.65">
      <c r="A172" s="10">
        <v>168</v>
      </c>
      <c r="B172" s="10"/>
      <c r="C172" s="19" t="s">
        <v>120</v>
      </c>
      <c r="D172" s="71">
        <f>+'12'!I172</f>
        <v>0</v>
      </c>
      <c r="E172" s="90">
        <v>0</v>
      </c>
      <c r="F172" s="46">
        <f t="shared" si="20"/>
        <v>0</v>
      </c>
      <c r="G172" s="101">
        <v>0</v>
      </c>
      <c r="H172" s="99">
        <v>0</v>
      </c>
      <c r="I172" s="46">
        <f t="shared" si="16"/>
        <v>0</v>
      </c>
      <c r="J172" s="91"/>
      <c r="K172" s="20">
        <v>80</v>
      </c>
      <c r="L172" s="72">
        <f t="shared" si="17"/>
        <v>0</v>
      </c>
      <c r="M172" s="17" t="s">
        <v>16</v>
      </c>
      <c r="N172" s="18">
        <v>0</v>
      </c>
      <c r="O172" s="23">
        <f t="shared" si="18"/>
        <v>0</v>
      </c>
      <c r="P172" s="19"/>
      <c r="Q172" s="43">
        <f t="shared" si="19"/>
        <v>0</v>
      </c>
    </row>
    <row r="173" spans="1:17" ht="24.6" x14ac:dyDescent="0.65">
      <c r="A173" s="10">
        <v>169</v>
      </c>
      <c r="B173" s="10"/>
      <c r="C173" s="19" t="s">
        <v>139</v>
      </c>
      <c r="D173" s="71">
        <f>+'12'!I173</f>
        <v>0</v>
      </c>
      <c r="E173" s="90">
        <v>0</v>
      </c>
      <c r="F173" s="46">
        <f t="shared" si="20"/>
        <v>0</v>
      </c>
      <c r="G173" s="101">
        <v>0</v>
      </c>
      <c r="H173" s="99">
        <v>0</v>
      </c>
      <c r="I173" s="46">
        <f t="shared" si="16"/>
        <v>0</v>
      </c>
      <c r="J173" s="91"/>
      <c r="K173" s="20">
        <v>10</v>
      </c>
      <c r="L173" s="72">
        <f t="shared" si="17"/>
        <v>0</v>
      </c>
      <c r="M173" s="17" t="s">
        <v>16</v>
      </c>
      <c r="N173" s="18">
        <v>0</v>
      </c>
      <c r="O173" s="23">
        <f t="shared" si="18"/>
        <v>0</v>
      </c>
      <c r="P173" s="19"/>
      <c r="Q173" s="43">
        <f t="shared" si="19"/>
        <v>0</v>
      </c>
    </row>
    <row r="174" spans="1:17" ht="24.6" x14ac:dyDescent="0.65">
      <c r="A174" s="10">
        <v>170</v>
      </c>
      <c r="B174" s="10"/>
      <c r="C174" s="19" t="s">
        <v>261</v>
      </c>
      <c r="D174" s="71">
        <f>+'12'!I174</f>
        <v>0</v>
      </c>
      <c r="E174" s="90">
        <v>0</v>
      </c>
      <c r="F174" s="46">
        <f t="shared" si="20"/>
        <v>0</v>
      </c>
      <c r="G174" s="101">
        <v>0</v>
      </c>
      <c r="H174" s="99">
        <v>0</v>
      </c>
      <c r="I174" s="46">
        <f t="shared" si="16"/>
        <v>0</v>
      </c>
      <c r="J174" s="91"/>
      <c r="K174" s="20">
        <v>35</v>
      </c>
      <c r="L174" s="72">
        <f t="shared" si="17"/>
        <v>0</v>
      </c>
      <c r="M174" s="17" t="s">
        <v>16</v>
      </c>
      <c r="N174" s="18">
        <v>0</v>
      </c>
      <c r="O174" s="23">
        <f t="shared" si="18"/>
        <v>0</v>
      </c>
      <c r="P174" s="19"/>
      <c r="Q174" s="43">
        <f t="shared" si="19"/>
        <v>0</v>
      </c>
    </row>
    <row r="175" spans="1:17" ht="24.6" x14ac:dyDescent="0.65">
      <c r="A175" s="10">
        <v>171</v>
      </c>
      <c r="B175" s="10"/>
      <c r="C175" s="19" t="s">
        <v>262</v>
      </c>
      <c r="D175" s="71">
        <f>+'12'!I175</f>
        <v>0</v>
      </c>
      <c r="E175" s="90">
        <v>0</v>
      </c>
      <c r="F175" s="46">
        <f t="shared" si="20"/>
        <v>0</v>
      </c>
      <c r="G175" s="101">
        <v>0</v>
      </c>
      <c r="H175" s="99">
        <v>0</v>
      </c>
      <c r="I175" s="46">
        <f t="shared" si="16"/>
        <v>0</v>
      </c>
      <c r="J175" s="91"/>
      <c r="K175" s="20">
        <v>40</v>
      </c>
      <c r="L175" s="72">
        <f t="shared" si="17"/>
        <v>0</v>
      </c>
      <c r="M175" s="17" t="s">
        <v>16</v>
      </c>
      <c r="N175" s="18">
        <v>0</v>
      </c>
      <c r="O175" s="23">
        <f t="shared" si="18"/>
        <v>0</v>
      </c>
      <c r="P175" s="19"/>
      <c r="Q175" s="43">
        <f t="shared" si="19"/>
        <v>0</v>
      </c>
    </row>
    <row r="176" spans="1:17" ht="24.6" x14ac:dyDescent="0.65">
      <c r="A176" s="10">
        <v>172</v>
      </c>
      <c r="B176" s="10"/>
      <c r="C176" s="19" t="s">
        <v>176</v>
      </c>
      <c r="D176" s="71">
        <f>+'12'!I176</f>
        <v>0</v>
      </c>
      <c r="E176" s="90">
        <v>0</v>
      </c>
      <c r="F176" s="46">
        <f t="shared" si="20"/>
        <v>0</v>
      </c>
      <c r="G176" s="101">
        <v>0</v>
      </c>
      <c r="H176" s="99">
        <v>0</v>
      </c>
      <c r="I176" s="46">
        <f t="shared" si="16"/>
        <v>0</v>
      </c>
      <c r="J176" s="91"/>
      <c r="K176" s="20">
        <v>50</v>
      </c>
      <c r="L176" s="72">
        <f t="shared" si="17"/>
        <v>0</v>
      </c>
      <c r="M176" s="17" t="s">
        <v>16</v>
      </c>
      <c r="N176" s="18">
        <v>0</v>
      </c>
      <c r="O176" s="23">
        <f t="shared" si="18"/>
        <v>0</v>
      </c>
      <c r="P176" s="19"/>
      <c r="Q176" s="43">
        <f t="shared" si="19"/>
        <v>0</v>
      </c>
    </row>
    <row r="177" spans="1:17" ht="24.6" x14ac:dyDescent="0.65">
      <c r="A177" s="10">
        <v>173</v>
      </c>
      <c r="B177" s="10"/>
      <c r="C177" s="19" t="s">
        <v>177</v>
      </c>
      <c r="D177" s="71">
        <f>+'12'!I177</f>
        <v>0</v>
      </c>
      <c r="E177" s="90">
        <v>0</v>
      </c>
      <c r="F177" s="46">
        <f t="shared" si="20"/>
        <v>0</v>
      </c>
      <c r="G177" s="101">
        <v>0</v>
      </c>
      <c r="H177" s="99">
        <v>0</v>
      </c>
      <c r="I177" s="46">
        <f t="shared" si="16"/>
        <v>0</v>
      </c>
      <c r="J177" s="91"/>
      <c r="K177" s="20">
        <v>50</v>
      </c>
      <c r="L177" s="72">
        <f t="shared" si="17"/>
        <v>0</v>
      </c>
      <c r="M177" s="17" t="s">
        <v>16</v>
      </c>
      <c r="N177" s="18">
        <v>0</v>
      </c>
      <c r="O177" s="23">
        <f t="shared" si="18"/>
        <v>0</v>
      </c>
      <c r="P177" s="19"/>
      <c r="Q177" s="43">
        <f t="shared" si="19"/>
        <v>0</v>
      </c>
    </row>
    <row r="178" spans="1:17" ht="24.6" x14ac:dyDescent="0.65">
      <c r="A178" s="10">
        <v>174</v>
      </c>
      <c r="B178" s="10"/>
      <c r="C178" s="19" t="s">
        <v>178</v>
      </c>
      <c r="D178" s="71">
        <f>+'12'!I178</f>
        <v>0</v>
      </c>
      <c r="E178" s="90">
        <v>0</v>
      </c>
      <c r="F178" s="46">
        <f t="shared" si="20"/>
        <v>0</v>
      </c>
      <c r="G178" s="101">
        <v>0</v>
      </c>
      <c r="H178" s="99">
        <v>0</v>
      </c>
      <c r="I178" s="46">
        <f t="shared" si="16"/>
        <v>0</v>
      </c>
      <c r="J178" s="91"/>
      <c r="K178" s="20">
        <v>50</v>
      </c>
      <c r="L178" s="72">
        <f t="shared" si="17"/>
        <v>0</v>
      </c>
      <c r="M178" s="17" t="s">
        <v>16</v>
      </c>
      <c r="N178" s="18">
        <v>0</v>
      </c>
      <c r="O178" s="23">
        <f t="shared" si="18"/>
        <v>0</v>
      </c>
      <c r="P178" s="19"/>
      <c r="Q178" s="43">
        <f t="shared" si="19"/>
        <v>0</v>
      </c>
    </row>
    <row r="179" spans="1:17" ht="24.6" x14ac:dyDescent="0.65">
      <c r="A179" s="10">
        <v>175</v>
      </c>
      <c r="B179" s="10"/>
      <c r="C179" s="19" t="s">
        <v>182</v>
      </c>
      <c r="D179" s="71">
        <f>+'12'!I179</f>
        <v>0</v>
      </c>
      <c r="E179" s="90">
        <v>0</v>
      </c>
      <c r="F179" s="46">
        <f t="shared" si="20"/>
        <v>0</v>
      </c>
      <c r="G179" s="101">
        <v>0</v>
      </c>
      <c r="H179" s="99">
        <v>0</v>
      </c>
      <c r="I179" s="46">
        <f t="shared" si="16"/>
        <v>0</v>
      </c>
      <c r="J179" s="91"/>
      <c r="K179" s="20">
        <v>90</v>
      </c>
      <c r="L179" s="72">
        <f t="shared" si="17"/>
        <v>0</v>
      </c>
      <c r="M179" s="17" t="s">
        <v>16</v>
      </c>
      <c r="N179" s="18">
        <v>0</v>
      </c>
      <c r="O179" s="23">
        <f t="shared" si="18"/>
        <v>0</v>
      </c>
      <c r="P179" s="19"/>
      <c r="Q179" s="43">
        <f t="shared" si="19"/>
        <v>0</v>
      </c>
    </row>
    <row r="180" spans="1:17" ht="24.6" x14ac:dyDescent="0.65">
      <c r="A180" s="10">
        <v>176</v>
      </c>
      <c r="B180" s="10"/>
      <c r="C180" s="19" t="s">
        <v>361</v>
      </c>
      <c r="D180" s="71">
        <f>+'12'!I180</f>
        <v>0</v>
      </c>
      <c r="E180" s="90">
        <v>0</v>
      </c>
      <c r="F180" s="46">
        <f t="shared" si="20"/>
        <v>0</v>
      </c>
      <c r="G180" s="101">
        <v>0</v>
      </c>
      <c r="H180" s="99">
        <v>0</v>
      </c>
      <c r="I180" s="46">
        <f t="shared" si="16"/>
        <v>0</v>
      </c>
      <c r="J180" s="91"/>
      <c r="K180" s="20">
        <v>35</v>
      </c>
      <c r="L180" s="72">
        <f t="shared" si="17"/>
        <v>0</v>
      </c>
      <c r="M180" s="17" t="s">
        <v>16</v>
      </c>
      <c r="N180" s="18">
        <v>0</v>
      </c>
      <c r="O180" s="23">
        <f t="shared" si="18"/>
        <v>0</v>
      </c>
      <c r="P180" s="19"/>
      <c r="Q180" s="43">
        <f t="shared" si="19"/>
        <v>0</v>
      </c>
    </row>
    <row r="181" spans="1:17" ht="24.6" x14ac:dyDescent="0.65">
      <c r="A181" s="10">
        <v>177</v>
      </c>
      <c r="B181" s="10"/>
      <c r="C181" s="19" t="s">
        <v>296</v>
      </c>
      <c r="D181" s="71">
        <f>+'12'!I181</f>
        <v>0</v>
      </c>
      <c r="E181" s="90">
        <v>0</v>
      </c>
      <c r="F181" s="46">
        <f t="shared" si="20"/>
        <v>0</v>
      </c>
      <c r="G181" s="101">
        <v>0</v>
      </c>
      <c r="H181" s="99">
        <v>0</v>
      </c>
      <c r="I181" s="46">
        <f t="shared" si="16"/>
        <v>0</v>
      </c>
      <c r="J181" s="91"/>
      <c r="K181" s="20">
        <v>35</v>
      </c>
      <c r="L181" s="72">
        <f t="shared" si="17"/>
        <v>0</v>
      </c>
      <c r="M181" s="17" t="s">
        <v>16</v>
      </c>
      <c r="N181" s="18">
        <v>0</v>
      </c>
      <c r="O181" s="23">
        <f t="shared" si="18"/>
        <v>0</v>
      </c>
      <c r="P181" s="19"/>
      <c r="Q181" s="43">
        <f t="shared" si="19"/>
        <v>0</v>
      </c>
    </row>
    <row r="182" spans="1:17" ht="24.6" x14ac:dyDescent="0.65">
      <c r="A182" s="10">
        <v>178</v>
      </c>
      <c r="B182" s="10" t="s">
        <v>526</v>
      </c>
      <c r="C182" s="19" t="s">
        <v>297</v>
      </c>
      <c r="D182" s="71">
        <f>+'12'!I182</f>
        <v>25</v>
      </c>
      <c r="E182" s="90">
        <v>0</v>
      </c>
      <c r="F182" s="46">
        <f t="shared" si="20"/>
        <v>25</v>
      </c>
      <c r="G182" s="101">
        <v>0</v>
      </c>
      <c r="H182" s="99">
        <v>0</v>
      </c>
      <c r="I182" s="46">
        <f t="shared" si="16"/>
        <v>25</v>
      </c>
      <c r="J182" s="91"/>
      <c r="K182" s="20">
        <v>60</v>
      </c>
      <c r="L182" s="72">
        <f t="shared" si="17"/>
        <v>0</v>
      </c>
      <c r="M182" s="17" t="s">
        <v>16</v>
      </c>
      <c r="N182" s="18">
        <v>0</v>
      </c>
      <c r="O182" s="23">
        <f t="shared" si="18"/>
        <v>0</v>
      </c>
      <c r="P182" s="19"/>
      <c r="Q182" s="43">
        <f t="shared" si="19"/>
        <v>0</v>
      </c>
    </row>
    <row r="183" spans="1:17" ht="24.6" x14ac:dyDescent="0.65">
      <c r="A183" s="10">
        <v>179</v>
      </c>
      <c r="B183" s="10" t="s">
        <v>525</v>
      </c>
      <c r="C183" s="19" t="s">
        <v>298</v>
      </c>
      <c r="D183" s="71">
        <f>+'12'!I183</f>
        <v>20</v>
      </c>
      <c r="E183" s="90">
        <v>0</v>
      </c>
      <c r="F183" s="46">
        <f t="shared" si="20"/>
        <v>20</v>
      </c>
      <c r="G183" s="101">
        <v>0</v>
      </c>
      <c r="H183" s="99">
        <v>0</v>
      </c>
      <c r="I183" s="46">
        <f t="shared" si="16"/>
        <v>20</v>
      </c>
      <c r="J183" s="91"/>
      <c r="K183" s="20">
        <v>120</v>
      </c>
      <c r="L183" s="72">
        <f t="shared" si="17"/>
        <v>0</v>
      </c>
      <c r="M183" s="17" t="s">
        <v>16</v>
      </c>
      <c r="N183" s="18">
        <v>0</v>
      </c>
      <c r="O183" s="23">
        <f t="shared" si="18"/>
        <v>0</v>
      </c>
      <c r="P183" s="19"/>
      <c r="Q183" s="43">
        <f t="shared" si="19"/>
        <v>0</v>
      </c>
    </row>
    <row r="184" spans="1:17" ht="24.6" x14ac:dyDescent="0.65">
      <c r="A184" s="10">
        <v>180</v>
      </c>
      <c r="B184" s="10"/>
      <c r="C184" s="19" t="s">
        <v>345</v>
      </c>
      <c r="D184" s="71">
        <f>+'12'!I184</f>
        <v>3</v>
      </c>
      <c r="E184" s="90">
        <v>0</v>
      </c>
      <c r="F184" s="46">
        <f t="shared" si="20"/>
        <v>3</v>
      </c>
      <c r="G184" s="101">
        <v>0</v>
      </c>
      <c r="H184" s="99">
        <v>0</v>
      </c>
      <c r="I184" s="46">
        <f t="shared" si="16"/>
        <v>0</v>
      </c>
      <c r="J184" s="91">
        <v>3</v>
      </c>
      <c r="K184" s="20">
        <v>60</v>
      </c>
      <c r="L184" s="72">
        <f t="shared" si="17"/>
        <v>180</v>
      </c>
      <c r="M184" s="17" t="s">
        <v>16</v>
      </c>
      <c r="N184" s="18">
        <v>0</v>
      </c>
      <c r="O184" s="23">
        <f t="shared" si="18"/>
        <v>180</v>
      </c>
      <c r="P184" s="19"/>
      <c r="Q184" s="43">
        <f t="shared" si="19"/>
        <v>0</v>
      </c>
    </row>
    <row r="185" spans="1:17" ht="24.6" x14ac:dyDescent="0.65">
      <c r="A185" s="10">
        <v>181</v>
      </c>
      <c r="B185" s="10" t="s">
        <v>528</v>
      </c>
      <c r="C185" s="19" t="s">
        <v>346</v>
      </c>
      <c r="D185" s="71">
        <f>+'12'!I185</f>
        <v>4</v>
      </c>
      <c r="E185" s="90">
        <v>0</v>
      </c>
      <c r="F185" s="46">
        <f t="shared" si="20"/>
        <v>4</v>
      </c>
      <c r="G185" s="101">
        <v>0</v>
      </c>
      <c r="H185" s="99">
        <v>0</v>
      </c>
      <c r="I185" s="46">
        <f t="shared" si="16"/>
        <v>4</v>
      </c>
      <c r="J185" s="91"/>
      <c r="K185" s="20">
        <v>120</v>
      </c>
      <c r="L185" s="72">
        <f t="shared" si="17"/>
        <v>0</v>
      </c>
      <c r="M185" s="17" t="s">
        <v>16</v>
      </c>
      <c r="N185" s="18">
        <v>0</v>
      </c>
      <c r="O185" s="23">
        <f t="shared" si="18"/>
        <v>0</v>
      </c>
      <c r="P185" s="19"/>
      <c r="Q185" s="43">
        <f t="shared" si="19"/>
        <v>0</v>
      </c>
    </row>
    <row r="186" spans="1:17" ht="24.6" x14ac:dyDescent="0.65">
      <c r="A186" s="10">
        <v>182</v>
      </c>
      <c r="B186" s="10"/>
      <c r="C186" s="19" t="s">
        <v>109</v>
      </c>
      <c r="D186" s="71">
        <f>+'12'!I186</f>
        <v>0</v>
      </c>
      <c r="E186" s="90">
        <v>0</v>
      </c>
      <c r="F186" s="46">
        <f t="shared" si="20"/>
        <v>0</v>
      </c>
      <c r="G186" s="101">
        <v>0</v>
      </c>
      <c r="H186" s="99">
        <v>0</v>
      </c>
      <c r="I186" s="46">
        <f t="shared" si="16"/>
        <v>0</v>
      </c>
      <c r="J186" s="91"/>
      <c r="K186" s="20">
        <v>50</v>
      </c>
      <c r="L186" s="72">
        <f t="shared" si="17"/>
        <v>0</v>
      </c>
      <c r="M186" s="17" t="s">
        <v>16</v>
      </c>
      <c r="N186" s="18">
        <v>0</v>
      </c>
      <c r="O186" s="23">
        <f t="shared" si="18"/>
        <v>0</v>
      </c>
      <c r="P186" s="19"/>
      <c r="Q186" s="43">
        <f t="shared" si="19"/>
        <v>0</v>
      </c>
    </row>
    <row r="187" spans="1:17" ht="24.6" x14ac:dyDescent="0.65">
      <c r="A187" s="10">
        <v>183</v>
      </c>
      <c r="B187" s="10"/>
      <c r="C187" s="19" t="s">
        <v>110</v>
      </c>
      <c r="D187" s="71">
        <f>+'12'!I187</f>
        <v>0</v>
      </c>
      <c r="E187" s="90">
        <v>0</v>
      </c>
      <c r="F187" s="46">
        <f t="shared" si="20"/>
        <v>0</v>
      </c>
      <c r="G187" s="101">
        <v>0</v>
      </c>
      <c r="H187" s="99">
        <v>0</v>
      </c>
      <c r="I187" s="46">
        <f t="shared" si="16"/>
        <v>0</v>
      </c>
      <c r="J187" s="91"/>
      <c r="K187" s="20">
        <v>50</v>
      </c>
      <c r="L187" s="72">
        <f t="shared" si="17"/>
        <v>0</v>
      </c>
      <c r="M187" s="17" t="s">
        <v>16</v>
      </c>
      <c r="N187" s="18">
        <v>0</v>
      </c>
      <c r="O187" s="23">
        <f t="shared" si="18"/>
        <v>0</v>
      </c>
      <c r="P187" s="19"/>
      <c r="Q187" s="43">
        <f t="shared" si="19"/>
        <v>0</v>
      </c>
    </row>
    <row r="188" spans="1:17" ht="24.6" x14ac:dyDescent="0.65">
      <c r="A188" s="10">
        <v>184</v>
      </c>
      <c r="B188" s="10"/>
      <c r="C188" s="19" t="s">
        <v>162</v>
      </c>
      <c r="D188" s="71">
        <f>+'12'!I188</f>
        <v>0</v>
      </c>
      <c r="E188" s="90">
        <v>0</v>
      </c>
      <c r="F188" s="46">
        <f t="shared" si="20"/>
        <v>0</v>
      </c>
      <c r="G188" s="101">
        <v>0</v>
      </c>
      <c r="H188" s="99">
        <v>0</v>
      </c>
      <c r="I188" s="46">
        <f t="shared" si="16"/>
        <v>0</v>
      </c>
      <c r="J188" s="91"/>
      <c r="K188" s="20">
        <v>120</v>
      </c>
      <c r="L188" s="72">
        <f t="shared" si="17"/>
        <v>0</v>
      </c>
      <c r="M188" s="17" t="s">
        <v>16</v>
      </c>
      <c r="N188" s="18">
        <v>0</v>
      </c>
      <c r="O188" s="23">
        <f t="shared" si="18"/>
        <v>0</v>
      </c>
      <c r="P188" s="19"/>
      <c r="Q188" s="43">
        <f t="shared" si="19"/>
        <v>0</v>
      </c>
    </row>
    <row r="189" spans="1:17" ht="24.6" x14ac:dyDescent="0.65">
      <c r="A189" s="10">
        <v>185</v>
      </c>
      <c r="B189" s="10"/>
      <c r="C189" s="19" t="s">
        <v>163</v>
      </c>
      <c r="D189" s="71">
        <f>+'12'!I189</f>
        <v>0</v>
      </c>
      <c r="E189" s="90">
        <v>0</v>
      </c>
      <c r="F189" s="46">
        <f t="shared" si="20"/>
        <v>0</v>
      </c>
      <c r="G189" s="101">
        <v>0</v>
      </c>
      <c r="H189" s="99">
        <v>0</v>
      </c>
      <c r="I189" s="46">
        <f t="shared" si="16"/>
        <v>0</v>
      </c>
      <c r="J189" s="91"/>
      <c r="K189" s="20">
        <v>120</v>
      </c>
      <c r="L189" s="72">
        <f t="shared" si="17"/>
        <v>0</v>
      </c>
      <c r="M189" s="17" t="s">
        <v>16</v>
      </c>
      <c r="N189" s="18">
        <v>0</v>
      </c>
      <c r="O189" s="23">
        <f t="shared" si="18"/>
        <v>0</v>
      </c>
      <c r="P189" s="19"/>
      <c r="Q189" s="43">
        <f t="shared" si="19"/>
        <v>0</v>
      </c>
    </row>
    <row r="190" spans="1:17" ht="24.6" x14ac:dyDescent="0.65">
      <c r="A190" s="10">
        <v>186</v>
      </c>
      <c r="B190" s="10"/>
      <c r="C190" s="19" t="s">
        <v>154</v>
      </c>
      <c r="D190" s="71">
        <f>+'12'!I190</f>
        <v>0</v>
      </c>
      <c r="E190" s="90">
        <v>0</v>
      </c>
      <c r="F190" s="46">
        <f t="shared" si="20"/>
        <v>0</v>
      </c>
      <c r="G190" s="101">
        <v>0</v>
      </c>
      <c r="H190" s="99">
        <v>0</v>
      </c>
      <c r="I190" s="46">
        <f t="shared" si="16"/>
        <v>0</v>
      </c>
      <c r="J190" s="91"/>
      <c r="K190" s="20">
        <v>120</v>
      </c>
      <c r="L190" s="72">
        <f t="shared" si="17"/>
        <v>0</v>
      </c>
      <c r="M190" s="17" t="s">
        <v>16</v>
      </c>
      <c r="N190" s="18">
        <v>0</v>
      </c>
      <c r="O190" s="23">
        <f t="shared" si="18"/>
        <v>0</v>
      </c>
      <c r="P190" s="19"/>
      <c r="Q190" s="43">
        <f t="shared" si="19"/>
        <v>0</v>
      </c>
    </row>
    <row r="191" spans="1:17" ht="24.6" x14ac:dyDescent="0.65">
      <c r="A191" s="10">
        <v>187</v>
      </c>
      <c r="B191" s="10"/>
      <c r="C191" s="19" t="s">
        <v>155</v>
      </c>
      <c r="D191" s="71">
        <f>+'12'!I191</f>
        <v>0</v>
      </c>
      <c r="E191" s="90">
        <v>0</v>
      </c>
      <c r="F191" s="46">
        <f t="shared" si="20"/>
        <v>0</v>
      </c>
      <c r="G191" s="101">
        <v>0</v>
      </c>
      <c r="H191" s="99">
        <v>0</v>
      </c>
      <c r="I191" s="46">
        <f t="shared" si="16"/>
        <v>0</v>
      </c>
      <c r="J191" s="91"/>
      <c r="K191" s="20">
        <v>120</v>
      </c>
      <c r="L191" s="72">
        <f t="shared" si="17"/>
        <v>0</v>
      </c>
      <c r="M191" s="17" t="s">
        <v>16</v>
      </c>
      <c r="N191" s="18">
        <v>0</v>
      </c>
      <c r="O191" s="23">
        <f t="shared" si="18"/>
        <v>0</v>
      </c>
      <c r="P191" s="19"/>
      <c r="Q191" s="43">
        <f t="shared" si="19"/>
        <v>0</v>
      </c>
    </row>
    <row r="192" spans="1:17" ht="24.6" x14ac:dyDescent="0.65">
      <c r="A192" s="10">
        <v>188</v>
      </c>
      <c r="B192" s="10"/>
      <c r="C192" s="19" t="s">
        <v>164</v>
      </c>
      <c r="D192" s="71">
        <f>+'12'!I192</f>
        <v>0</v>
      </c>
      <c r="E192" s="90">
        <v>0</v>
      </c>
      <c r="F192" s="46">
        <f t="shared" si="20"/>
        <v>0</v>
      </c>
      <c r="G192" s="101">
        <v>0</v>
      </c>
      <c r="H192" s="99">
        <v>0</v>
      </c>
      <c r="I192" s="46">
        <f t="shared" si="16"/>
        <v>0</v>
      </c>
      <c r="J192" s="91"/>
      <c r="K192" s="20">
        <v>120</v>
      </c>
      <c r="L192" s="72">
        <f t="shared" si="17"/>
        <v>0</v>
      </c>
      <c r="M192" s="17" t="s">
        <v>16</v>
      </c>
      <c r="N192" s="18">
        <v>0</v>
      </c>
      <c r="O192" s="23">
        <f t="shared" si="18"/>
        <v>0</v>
      </c>
      <c r="P192" s="19"/>
      <c r="Q192" s="43">
        <f t="shared" si="19"/>
        <v>0</v>
      </c>
    </row>
    <row r="193" spans="1:30" ht="24.6" x14ac:dyDescent="0.65">
      <c r="A193" s="10">
        <v>189</v>
      </c>
      <c r="B193" s="10"/>
      <c r="C193" s="19" t="s">
        <v>165</v>
      </c>
      <c r="D193" s="71">
        <f>+'12'!I193</f>
        <v>0</v>
      </c>
      <c r="E193" s="90">
        <v>0</v>
      </c>
      <c r="F193" s="46">
        <f t="shared" si="20"/>
        <v>0</v>
      </c>
      <c r="G193" s="101">
        <v>0</v>
      </c>
      <c r="H193" s="99">
        <v>0</v>
      </c>
      <c r="I193" s="46">
        <f t="shared" si="16"/>
        <v>0</v>
      </c>
      <c r="J193" s="91"/>
      <c r="K193" s="20">
        <v>120</v>
      </c>
      <c r="L193" s="72">
        <f t="shared" si="17"/>
        <v>0</v>
      </c>
      <c r="M193" s="17" t="s">
        <v>16</v>
      </c>
      <c r="N193" s="18">
        <v>0</v>
      </c>
      <c r="O193" s="23">
        <f t="shared" si="18"/>
        <v>0</v>
      </c>
      <c r="P193" s="19"/>
      <c r="Q193" s="43">
        <f t="shared" si="19"/>
        <v>0</v>
      </c>
    </row>
    <row r="194" spans="1:30" ht="24.6" x14ac:dyDescent="0.65">
      <c r="A194" s="10">
        <v>190</v>
      </c>
      <c r="B194" s="10" t="s">
        <v>495</v>
      </c>
      <c r="C194" s="19" t="s">
        <v>247</v>
      </c>
      <c r="D194" s="71">
        <f>+'12'!I194</f>
        <v>4</v>
      </c>
      <c r="E194" s="90">
        <v>0</v>
      </c>
      <c r="F194" s="46">
        <f t="shared" si="20"/>
        <v>4</v>
      </c>
      <c r="G194" s="101">
        <v>0</v>
      </c>
      <c r="H194" s="99">
        <v>0</v>
      </c>
      <c r="I194" s="46">
        <f t="shared" si="16"/>
        <v>4</v>
      </c>
      <c r="J194" s="91"/>
      <c r="K194" s="20">
        <v>150</v>
      </c>
      <c r="L194" s="72">
        <f t="shared" si="17"/>
        <v>0</v>
      </c>
      <c r="M194" s="17" t="s">
        <v>16</v>
      </c>
      <c r="N194" s="18">
        <v>0</v>
      </c>
      <c r="O194" s="23">
        <f t="shared" si="18"/>
        <v>0</v>
      </c>
      <c r="P194" s="19"/>
      <c r="Q194" s="43">
        <f t="shared" si="19"/>
        <v>0</v>
      </c>
    </row>
    <row r="195" spans="1:30" ht="24.6" x14ac:dyDescent="0.65">
      <c r="A195" s="10">
        <v>191</v>
      </c>
      <c r="B195" s="10"/>
      <c r="C195" s="19" t="s">
        <v>248</v>
      </c>
      <c r="D195" s="71">
        <f>+'12'!I195</f>
        <v>1</v>
      </c>
      <c r="E195" s="90">
        <v>0</v>
      </c>
      <c r="F195" s="46">
        <f t="shared" si="20"/>
        <v>1</v>
      </c>
      <c r="G195" s="101">
        <v>0</v>
      </c>
      <c r="H195" s="99">
        <v>0</v>
      </c>
      <c r="I195" s="46">
        <f t="shared" si="16"/>
        <v>1</v>
      </c>
      <c r="J195" s="91"/>
      <c r="K195" s="20">
        <v>150</v>
      </c>
      <c r="L195" s="72">
        <f t="shared" si="17"/>
        <v>0</v>
      </c>
      <c r="M195" s="17" t="s">
        <v>16</v>
      </c>
      <c r="N195" s="18">
        <v>0</v>
      </c>
      <c r="O195" s="23">
        <f t="shared" si="18"/>
        <v>0</v>
      </c>
      <c r="P195" s="19"/>
      <c r="Q195" s="43">
        <f t="shared" si="19"/>
        <v>0</v>
      </c>
    </row>
    <row r="196" spans="1:30" ht="24.6" x14ac:dyDescent="0.65">
      <c r="A196" s="10">
        <v>192</v>
      </c>
      <c r="B196" s="10"/>
      <c r="C196" s="19" t="s">
        <v>249</v>
      </c>
      <c r="D196" s="71">
        <f>+'12'!I196</f>
        <v>3</v>
      </c>
      <c r="E196" s="90">
        <v>0</v>
      </c>
      <c r="F196" s="46">
        <f t="shared" si="20"/>
        <v>3</v>
      </c>
      <c r="G196" s="101">
        <v>0</v>
      </c>
      <c r="H196" s="99">
        <v>0</v>
      </c>
      <c r="I196" s="46">
        <f t="shared" si="16"/>
        <v>3</v>
      </c>
      <c r="J196" s="91"/>
      <c r="K196" s="20">
        <v>150</v>
      </c>
      <c r="L196" s="72">
        <f t="shared" si="17"/>
        <v>0</v>
      </c>
      <c r="M196" s="17" t="s">
        <v>16</v>
      </c>
      <c r="N196" s="18">
        <v>0</v>
      </c>
      <c r="O196" s="23">
        <f t="shared" si="18"/>
        <v>0</v>
      </c>
      <c r="P196" s="19"/>
      <c r="Q196" s="43">
        <f t="shared" si="19"/>
        <v>0</v>
      </c>
    </row>
    <row r="197" spans="1:30" ht="24.6" x14ac:dyDescent="0.65">
      <c r="A197" s="10">
        <v>193</v>
      </c>
      <c r="B197" s="10"/>
      <c r="C197" s="19" t="s">
        <v>250</v>
      </c>
      <c r="D197" s="71">
        <f>+'12'!I197</f>
        <v>5</v>
      </c>
      <c r="E197" s="90">
        <v>0</v>
      </c>
      <c r="F197" s="46">
        <f t="shared" si="20"/>
        <v>5</v>
      </c>
      <c r="G197" s="101">
        <v>0</v>
      </c>
      <c r="H197" s="99">
        <v>0</v>
      </c>
      <c r="I197" s="46">
        <f t="shared" si="16"/>
        <v>5</v>
      </c>
      <c r="J197" s="91"/>
      <c r="K197" s="20">
        <v>150</v>
      </c>
      <c r="L197" s="72">
        <f t="shared" si="17"/>
        <v>0</v>
      </c>
      <c r="M197" s="17" t="s">
        <v>16</v>
      </c>
      <c r="N197" s="18">
        <v>0</v>
      </c>
      <c r="O197" s="23">
        <f t="shared" si="18"/>
        <v>0</v>
      </c>
      <c r="P197" s="19"/>
      <c r="Q197" s="43">
        <f t="shared" si="19"/>
        <v>0</v>
      </c>
    </row>
    <row r="198" spans="1:30" ht="24.6" x14ac:dyDescent="0.65">
      <c r="A198" s="10">
        <v>194</v>
      </c>
      <c r="B198" s="10"/>
      <c r="C198" s="19" t="s">
        <v>166</v>
      </c>
      <c r="D198" s="71">
        <f>+'12'!I198</f>
        <v>0</v>
      </c>
      <c r="E198" s="90">
        <v>0</v>
      </c>
      <c r="F198" s="46">
        <f t="shared" si="20"/>
        <v>0</v>
      </c>
      <c r="G198" s="101">
        <v>0</v>
      </c>
      <c r="H198" s="99">
        <v>0</v>
      </c>
      <c r="I198" s="46">
        <f t="shared" si="16"/>
        <v>0</v>
      </c>
      <c r="J198" s="91"/>
      <c r="K198" s="20">
        <v>185</v>
      </c>
      <c r="L198" s="72">
        <f t="shared" si="17"/>
        <v>0</v>
      </c>
      <c r="M198" s="17" t="s">
        <v>16</v>
      </c>
      <c r="N198" s="18">
        <v>0</v>
      </c>
      <c r="O198" s="23">
        <f t="shared" si="18"/>
        <v>0</v>
      </c>
      <c r="P198" s="19"/>
      <c r="Q198" s="43">
        <f t="shared" si="19"/>
        <v>0</v>
      </c>
    </row>
    <row r="199" spans="1:30" ht="24.6" x14ac:dyDescent="0.65">
      <c r="A199" s="10">
        <v>195</v>
      </c>
      <c r="B199" s="10"/>
      <c r="C199" s="19" t="s">
        <v>167</v>
      </c>
      <c r="D199" s="71">
        <f>+'12'!I199</f>
        <v>0</v>
      </c>
      <c r="E199" s="90">
        <v>0</v>
      </c>
      <c r="F199" s="46">
        <f t="shared" si="20"/>
        <v>0</v>
      </c>
      <c r="G199" s="101">
        <v>0</v>
      </c>
      <c r="H199" s="99">
        <v>0</v>
      </c>
      <c r="I199" s="46">
        <f t="shared" si="16"/>
        <v>0</v>
      </c>
      <c r="J199" s="91"/>
      <c r="K199" s="20">
        <v>185</v>
      </c>
      <c r="L199" s="72">
        <f t="shared" si="17"/>
        <v>0</v>
      </c>
      <c r="M199" s="17" t="s">
        <v>16</v>
      </c>
      <c r="N199" s="18">
        <v>0</v>
      </c>
      <c r="O199" s="23">
        <f t="shared" si="18"/>
        <v>0</v>
      </c>
      <c r="P199" s="19"/>
      <c r="Q199" s="43">
        <f t="shared" si="19"/>
        <v>0</v>
      </c>
    </row>
    <row r="200" spans="1:30" ht="24.6" x14ac:dyDescent="0.65">
      <c r="A200" s="10">
        <v>196</v>
      </c>
      <c r="B200" s="10"/>
      <c r="C200" s="19" t="s">
        <v>168</v>
      </c>
      <c r="D200" s="71">
        <f>+'12'!I200</f>
        <v>0</v>
      </c>
      <c r="E200" s="90">
        <v>0</v>
      </c>
      <c r="F200" s="46">
        <f t="shared" si="20"/>
        <v>0</v>
      </c>
      <c r="G200" s="101">
        <v>0</v>
      </c>
      <c r="H200" s="99">
        <v>0</v>
      </c>
      <c r="I200" s="46">
        <f t="shared" si="16"/>
        <v>0</v>
      </c>
      <c r="J200" s="91"/>
      <c r="K200" s="20">
        <v>185</v>
      </c>
      <c r="L200" s="72">
        <f t="shared" si="17"/>
        <v>0</v>
      </c>
      <c r="M200" s="17" t="s">
        <v>16</v>
      </c>
      <c r="N200" s="18">
        <v>0</v>
      </c>
      <c r="O200" s="23">
        <f t="shared" si="18"/>
        <v>0</v>
      </c>
      <c r="P200" s="19"/>
      <c r="Q200" s="43">
        <f t="shared" si="19"/>
        <v>0</v>
      </c>
    </row>
    <row r="201" spans="1:30" ht="24.6" x14ac:dyDescent="0.65">
      <c r="A201" s="10">
        <v>197</v>
      </c>
      <c r="B201" s="10"/>
      <c r="C201" s="19" t="s">
        <v>169</v>
      </c>
      <c r="D201" s="71">
        <f>+'12'!I201</f>
        <v>0</v>
      </c>
      <c r="E201" s="90">
        <v>0</v>
      </c>
      <c r="F201" s="46">
        <f t="shared" si="20"/>
        <v>0</v>
      </c>
      <c r="G201" s="101">
        <v>0</v>
      </c>
      <c r="H201" s="99">
        <v>0</v>
      </c>
      <c r="I201" s="46">
        <f t="shared" ref="I201:I263" si="21">+F201-G201-J201-H201</f>
        <v>0</v>
      </c>
      <c r="J201" s="91"/>
      <c r="K201" s="20">
        <v>185</v>
      </c>
      <c r="L201" s="72">
        <f t="shared" si="17"/>
        <v>0</v>
      </c>
      <c r="M201" s="17" t="s">
        <v>16</v>
      </c>
      <c r="N201" s="18">
        <v>0</v>
      </c>
      <c r="O201" s="23">
        <f t="shared" si="18"/>
        <v>0</v>
      </c>
      <c r="P201" s="19"/>
      <c r="Q201" s="43">
        <f t="shared" si="19"/>
        <v>0</v>
      </c>
      <c r="AD201" s="29"/>
    </row>
    <row r="202" spans="1:30" ht="24.6" x14ac:dyDescent="0.65">
      <c r="A202" s="10">
        <v>198</v>
      </c>
      <c r="B202" s="10"/>
      <c r="C202" s="19" t="s">
        <v>168</v>
      </c>
      <c r="D202" s="71">
        <f>+'12'!I202</f>
        <v>0</v>
      </c>
      <c r="E202" s="90">
        <v>0</v>
      </c>
      <c r="F202" s="46">
        <f t="shared" si="20"/>
        <v>0</v>
      </c>
      <c r="G202" s="101">
        <v>0</v>
      </c>
      <c r="H202" s="99">
        <v>0</v>
      </c>
      <c r="I202" s="46">
        <f t="shared" si="21"/>
        <v>0</v>
      </c>
      <c r="J202" s="91"/>
      <c r="K202" s="20">
        <v>185</v>
      </c>
      <c r="L202" s="72">
        <f t="shared" ref="L202:L263" si="22">+K202*J202</f>
        <v>0</v>
      </c>
      <c r="M202" s="17" t="s">
        <v>16</v>
      </c>
      <c r="N202" s="18">
        <v>0</v>
      </c>
      <c r="O202" s="23">
        <f t="shared" ref="O202:O263" si="23">SUM(L202-N202)</f>
        <v>0</v>
      </c>
      <c r="P202" s="19"/>
      <c r="Q202" s="43">
        <f t="shared" ref="Q202:Q263" si="24">+L202*P202</f>
        <v>0</v>
      </c>
      <c r="AD202" s="29"/>
    </row>
    <row r="203" spans="1:30" ht="24.6" x14ac:dyDescent="0.65">
      <c r="A203" s="10">
        <v>199</v>
      </c>
      <c r="B203" s="10"/>
      <c r="C203" s="19" t="s">
        <v>169</v>
      </c>
      <c r="D203" s="71">
        <f>+'12'!I203</f>
        <v>0</v>
      </c>
      <c r="E203" s="90">
        <v>0</v>
      </c>
      <c r="F203" s="46">
        <f t="shared" si="20"/>
        <v>0</v>
      </c>
      <c r="G203" s="101">
        <v>0</v>
      </c>
      <c r="H203" s="99">
        <v>0</v>
      </c>
      <c r="I203" s="46">
        <f t="shared" si="21"/>
        <v>0</v>
      </c>
      <c r="J203" s="91"/>
      <c r="K203" s="20">
        <v>185</v>
      </c>
      <c r="L203" s="72">
        <f t="shared" si="22"/>
        <v>0</v>
      </c>
      <c r="M203" s="17" t="s">
        <v>16</v>
      </c>
      <c r="N203" s="18">
        <v>0</v>
      </c>
      <c r="O203" s="23">
        <f t="shared" si="23"/>
        <v>0</v>
      </c>
      <c r="P203" s="19"/>
      <c r="Q203" s="43">
        <f t="shared" si="24"/>
        <v>0</v>
      </c>
    </row>
    <row r="204" spans="1:30" ht="24.6" x14ac:dyDescent="0.65">
      <c r="A204" s="10">
        <v>200</v>
      </c>
      <c r="B204" s="10"/>
      <c r="C204" s="19" t="s">
        <v>170</v>
      </c>
      <c r="D204" s="71">
        <f>+'12'!I204</f>
        <v>0</v>
      </c>
      <c r="E204" s="90">
        <v>0</v>
      </c>
      <c r="F204" s="46">
        <f t="shared" si="20"/>
        <v>0</v>
      </c>
      <c r="G204" s="101">
        <v>0</v>
      </c>
      <c r="H204" s="99">
        <v>0</v>
      </c>
      <c r="I204" s="46">
        <f t="shared" si="21"/>
        <v>0</v>
      </c>
      <c r="J204" s="91"/>
      <c r="K204" s="20">
        <v>135</v>
      </c>
      <c r="L204" s="72">
        <f t="shared" si="22"/>
        <v>0</v>
      </c>
      <c r="M204" s="17" t="s">
        <v>16</v>
      </c>
      <c r="N204" s="18">
        <v>0</v>
      </c>
      <c r="O204" s="23">
        <f t="shared" si="23"/>
        <v>0</v>
      </c>
      <c r="P204" s="19"/>
      <c r="Q204" s="43">
        <f t="shared" si="24"/>
        <v>0</v>
      </c>
    </row>
    <row r="205" spans="1:30" ht="24.6" x14ac:dyDescent="0.65">
      <c r="A205" s="10">
        <v>201</v>
      </c>
      <c r="B205" s="10"/>
      <c r="C205" s="19" t="s">
        <v>115</v>
      </c>
      <c r="D205" s="71">
        <f>+'12'!I205</f>
        <v>0</v>
      </c>
      <c r="E205" s="90">
        <v>0</v>
      </c>
      <c r="F205" s="46">
        <f t="shared" si="20"/>
        <v>0</v>
      </c>
      <c r="G205" s="101">
        <v>0</v>
      </c>
      <c r="H205" s="99">
        <v>0</v>
      </c>
      <c r="I205" s="46">
        <f t="shared" si="21"/>
        <v>0</v>
      </c>
      <c r="J205" s="91"/>
      <c r="K205" s="20">
        <v>100</v>
      </c>
      <c r="L205" s="72">
        <f t="shared" si="22"/>
        <v>0</v>
      </c>
      <c r="M205" s="17" t="s">
        <v>16</v>
      </c>
      <c r="N205" s="18">
        <v>0</v>
      </c>
      <c r="O205" s="23">
        <f t="shared" si="23"/>
        <v>0</v>
      </c>
      <c r="P205" s="19"/>
      <c r="Q205" s="43">
        <f t="shared" si="24"/>
        <v>0</v>
      </c>
    </row>
    <row r="206" spans="1:30" ht="24.6" x14ac:dyDescent="0.65">
      <c r="A206" s="10">
        <v>202</v>
      </c>
      <c r="B206" s="10" t="s">
        <v>551</v>
      </c>
      <c r="C206" s="19" t="s">
        <v>171</v>
      </c>
      <c r="D206" s="71">
        <f>+'12'!I206</f>
        <v>0</v>
      </c>
      <c r="E206" s="90">
        <v>0</v>
      </c>
      <c r="F206" s="46">
        <f t="shared" si="20"/>
        <v>0</v>
      </c>
      <c r="G206" s="101">
        <v>0</v>
      </c>
      <c r="H206" s="99">
        <v>0</v>
      </c>
      <c r="I206" s="46">
        <f t="shared" si="21"/>
        <v>0</v>
      </c>
      <c r="J206" s="91"/>
      <c r="K206" s="20">
        <v>90</v>
      </c>
      <c r="L206" s="72">
        <f t="shared" si="22"/>
        <v>0</v>
      </c>
      <c r="M206" s="17" t="s">
        <v>16</v>
      </c>
      <c r="N206" s="18">
        <v>0</v>
      </c>
      <c r="O206" s="23">
        <f t="shared" si="23"/>
        <v>0</v>
      </c>
      <c r="P206" s="19"/>
      <c r="Q206" s="43">
        <f t="shared" si="24"/>
        <v>0</v>
      </c>
    </row>
    <row r="207" spans="1:30" ht="24.6" x14ac:dyDescent="0.65">
      <c r="A207" s="10">
        <v>203</v>
      </c>
      <c r="B207" s="10" t="s">
        <v>548</v>
      </c>
      <c r="C207" s="19" t="s">
        <v>172</v>
      </c>
      <c r="D207" s="71">
        <f>+'12'!I207</f>
        <v>0</v>
      </c>
      <c r="E207" s="90">
        <v>0</v>
      </c>
      <c r="F207" s="46">
        <f t="shared" si="20"/>
        <v>0</v>
      </c>
      <c r="G207" s="101">
        <v>0</v>
      </c>
      <c r="H207" s="99">
        <v>0</v>
      </c>
      <c r="I207" s="46">
        <f t="shared" si="21"/>
        <v>0</v>
      </c>
      <c r="J207" s="91"/>
      <c r="K207" s="20">
        <v>90</v>
      </c>
      <c r="L207" s="72">
        <f t="shared" si="22"/>
        <v>0</v>
      </c>
      <c r="M207" s="17" t="s">
        <v>16</v>
      </c>
      <c r="N207" s="18">
        <v>0</v>
      </c>
      <c r="O207" s="23">
        <f t="shared" si="23"/>
        <v>0</v>
      </c>
      <c r="P207" s="19"/>
      <c r="Q207" s="43">
        <f t="shared" si="24"/>
        <v>0</v>
      </c>
    </row>
    <row r="208" spans="1:30" ht="24.6" x14ac:dyDescent="0.65">
      <c r="A208" s="10">
        <v>204</v>
      </c>
      <c r="B208" s="10" t="s">
        <v>549</v>
      </c>
      <c r="C208" s="19" t="s">
        <v>173</v>
      </c>
      <c r="D208" s="71">
        <f>+'12'!I208</f>
        <v>0</v>
      </c>
      <c r="E208" s="90">
        <v>0</v>
      </c>
      <c r="F208" s="46">
        <f t="shared" si="20"/>
        <v>0</v>
      </c>
      <c r="G208" s="101">
        <v>0</v>
      </c>
      <c r="H208" s="99">
        <v>0</v>
      </c>
      <c r="I208" s="46">
        <f t="shared" si="21"/>
        <v>0</v>
      </c>
      <c r="J208" s="91"/>
      <c r="K208" s="20">
        <v>90</v>
      </c>
      <c r="L208" s="72">
        <f t="shared" si="22"/>
        <v>0</v>
      </c>
      <c r="M208" s="17" t="s">
        <v>16</v>
      </c>
      <c r="N208" s="18">
        <v>0</v>
      </c>
      <c r="O208" s="23">
        <f t="shared" si="23"/>
        <v>0</v>
      </c>
      <c r="P208" s="19"/>
      <c r="Q208" s="43">
        <f t="shared" si="24"/>
        <v>0</v>
      </c>
    </row>
    <row r="209" spans="1:17" ht="24.6" x14ac:dyDescent="0.65">
      <c r="A209" s="10">
        <v>205</v>
      </c>
      <c r="B209" s="10" t="s">
        <v>550</v>
      </c>
      <c r="C209" s="19" t="s">
        <v>174</v>
      </c>
      <c r="D209" s="71">
        <f>+'12'!I209</f>
        <v>0</v>
      </c>
      <c r="E209" s="90">
        <v>0</v>
      </c>
      <c r="F209" s="46">
        <f t="shared" si="20"/>
        <v>0</v>
      </c>
      <c r="G209" s="101">
        <v>0</v>
      </c>
      <c r="H209" s="99">
        <v>0</v>
      </c>
      <c r="I209" s="46">
        <f t="shared" si="21"/>
        <v>0</v>
      </c>
      <c r="J209" s="91"/>
      <c r="K209" s="20">
        <v>90</v>
      </c>
      <c r="L209" s="72">
        <f t="shared" si="22"/>
        <v>0</v>
      </c>
      <c r="M209" s="17" t="s">
        <v>16</v>
      </c>
      <c r="N209" s="18">
        <v>0</v>
      </c>
      <c r="O209" s="23">
        <f t="shared" si="23"/>
        <v>0</v>
      </c>
      <c r="P209" s="19"/>
      <c r="Q209" s="43">
        <f t="shared" si="24"/>
        <v>0</v>
      </c>
    </row>
    <row r="210" spans="1:17" ht="24.6" x14ac:dyDescent="0.65">
      <c r="A210" s="10">
        <v>206</v>
      </c>
      <c r="B210" s="10"/>
      <c r="C210" s="19" t="s">
        <v>368</v>
      </c>
      <c r="D210" s="71">
        <f>+'12'!I210</f>
        <v>0</v>
      </c>
      <c r="E210" s="90">
        <v>0</v>
      </c>
      <c r="F210" s="46">
        <f t="shared" si="20"/>
        <v>0</v>
      </c>
      <c r="G210" s="101">
        <v>0</v>
      </c>
      <c r="H210" s="99">
        <v>0</v>
      </c>
      <c r="I210" s="46">
        <f t="shared" si="21"/>
        <v>0</v>
      </c>
      <c r="J210" s="91"/>
      <c r="K210" s="20">
        <v>50</v>
      </c>
      <c r="L210" s="72">
        <f t="shared" si="22"/>
        <v>0</v>
      </c>
      <c r="M210" s="17" t="s">
        <v>16</v>
      </c>
      <c r="N210" s="18">
        <v>0</v>
      </c>
      <c r="O210" s="23">
        <f t="shared" si="23"/>
        <v>0</v>
      </c>
      <c r="P210" s="19"/>
      <c r="Q210" s="43">
        <f t="shared" si="24"/>
        <v>0</v>
      </c>
    </row>
    <row r="211" spans="1:17" ht="24.6" x14ac:dyDescent="0.65">
      <c r="A211" s="10">
        <v>207</v>
      </c>
      <c r="B211" s="10"/>
      <c r="C211" s="19" t="s">
        <v>179</v>
      </c>
      <c r="D211" s="71">
        <f>+'12'!I211</f>
        <v>0</v>
      </c>
      <c r="E211" s="90">
        <v>0</v>
      </c>
      <c r="F211" s="46">
        <f t="shared" si="20"/>
        <v>0</v>
      </c>
      <c r="G211" s="101">
        <v>0</v>
      </c>
      <c r="H211" s="99">
        <v>0</v>
      </c>
      <c r="I211" s="46">
        <f t="shared" si="21"/>
        <v>0</v>
      </c>
      <c r="J211" s="91"/>
      <c r="K211" s="20">
        <v>50</v>
      </c>
      <c r="L211" s="72">
        <f t="shared" si="22"/>
        <v>0</v>
      </c>
      <c r="M211" s="17" t="s">
        <v>16</v>
      </c>
      <c r="N211" s="18">
        <v>0</v>
      </c>
      <c r="O211" s="23">
        <f t="shared" si="23"/>
        <v>0</v>
      </c>
      <c r="P211" s="19"/>
      <c r="Q211" s="43">
        <f t="shared" si="24"/>
        <v>0</v>
      </c>
    </row>
    <row r="212" spans="1:17" ht="24.6" x14ac:dyDescent="0.65">
      <c r="A212" s="10">
        <v>208</v>
      </c>
      <c r="B212" s="10"/>
      <c r="C212" s="19" t="s">
        <v>180</v>
      </c>
      <c r="D212" s="71">
        <f>+'12'!I212</f>
        <v>11</v>
      </c>
      <c r="E212" s="90">
        <v>0</v>
      </c>
      <c r="F212" s="46">
        <f t="shared" ref="F212:F271" si="25">D212+E212</f>
        <v>11</v>
      </c>
      <c r="G212" s="101">
        <v>0</v>
      </c>
      <c r="H212" s="99">
        <v>0</v>
      </c>
      <c r="I212" s="46">
        <f t="shared" si="21"/>
        <v>11</v>
      </c>
      <c r="J212" s="91"/>
      <c r="K212" s="20">
        <v>55</v>
      </c>
      <c r="L212" s="72">
        <f t="shared" si="22"/>
        <v>0</v>
      </c>
      <c r="M212" s="17" t="s">
        <v>16</v>
      </c>
      <c r="N212" s="18">
        <v>0</v>
      </c>
      <c r="O212" s="23">
        <f t="shared" si="23"/>
        <v>0</v>
      </c>
      <c r="P212" s="19"/>
      <c r="Q212" s="43">
        <f t="shared" si="24"/>
        <v>0</v>
      </c>
    </row>
    <row r="213" spans="1:17" ht="24.6" x14ac:dyDescent="0.65">
      <c r="A213" s="10">
        <v>209</v>
      </c>
      <c r="B213" s="10"/>
      <c r="C213" s="19" t="s">
        <v>181</v>
      </c>
      <c r="D213" s="71">
        <f>+'12'!I213</f>
        <v>7</v>
      </c>
      <c r="E213" s="90">
        <v>0</v>
      </c>
      <c r="F213" s="46">
        <f t="shared" si="25"/>
        <v>7</v>
      </c>
      <c r="G213" s="101">
        <v>0</v>
      </c>
      <c r="H213" s="99">
        <v>0</v>
      </c>
      <c r="I213" s="46">
        <f t="shared" si="21"/>
        <v>7</v>
      </c>
      <c r="J213" s="91"/>
      <c r="K213" s="20">
        <v>85</v>
      </c>
      <c r="L213" s="72">
        <f t="shared" si="22"/>
        <v>0</v>
      </c>
      <c r="M213" s="17" t="s">
        <v>16</v>
      </c>
      <c r="N213" s="18">
        <v>0</v>
      </c>
      <c r="O213" s="23">
        <f t="shared" si="23"/>
        <v>0</v>
      </c>
      <c r="P213" s="19"/>
      <c r="Q213" s="43">
        <f t="shared" si="24"/>
        <v>0</v>
      </c>
    </row>
    <row r="214" spans="1:17" ht="24.6" x14ac:dyDescent="0.65">
      <c r="A214" s="10">
        <v>210</v>
      </c>
      <c r="B214" s="10"/>
      <c r="C214" s="19" t="s">
        <v>299</v>
      </c>
      <c r="D214" s="71">
        <f>+'12'!I214</f>
        <v>0</v>
      </c>
      <c r="E214" s="90">
        <v>0</v>
      </c>
      <c r="F214" s="46">
        <f t="shared" si="25"/>
        <v>0</v>
      </c>
      <c r="G214" s="101">
        <v>0</v>
      </c>
      <c r="H214" s="99">
        <v>0</v>
      </c>
      <c r="I214" s="46">
        <f t="shared" si="21"/>
        <v>0</v>
      </c>
      <c r="J214" s="91"/>
      <c r="K214" s="20">
        <v>55</v>
      </c>
      <c r="L214" s="72">
        <f t="shared" si="22"/>
        <v>0</v>
      </c>
      <c r="M214" s="17" t="s">
        <v>16</v>
      </c>
      <c r="N214" s="18">
        <v>0</v>
      </c>
      <c r="O214" s="23">
        <f t="shared" si="23"/>
        <v>0</v>
      </c>
      <c r="P214" s="19"/>
      <c r="Q214" s="43">
        <f t="shared" si="24"/>
        <v>0</v>
      </c>
    </row>
    <row r="215" spans="1:17" ht="24.6" x14ac:dyDescent="0.65">
      <c r="A215" s="10">
        <v>211</v>
      </c>
      <c r="B215" s="10"/>
      <c r="C215" s="19" t="s">
        <v>300</v>
      </c>
      <c r="D215" s="71">
        <f>+'12'!I215</f>
        <v>0</v>
      </c>
      <c r="E215" s="90">
        <v>0</v>
      </c>
      <c r="F215" s="46">
        <f t="shared" si="25"/>
        <v>0</v>
      </c>
      <c r="G215" s="101">
        <v>0</v>
      </c>
      <c r="H215" s="99">
        <v>0</v>
      </c>
      <c r="I215" s="46">
        <f t="shared" si="21"/>
        <v>0</v>
      </c>
      <c r="J215" s="91"/>
      <c r="K215" s="20">
        <v>55</v>
      </c>
      <c r="L215" s="72">
        <f t="shared" si="22"/>
        <v>0</v>
      </c>
      <c r="M215" s="17" t="s">
        <v>16</v>
      </c>
      <c r="N215" s="18">
        <v>0</v>
      </c>
      <c r="O215" s="23">
        <f t="shared" si="23"/>
        <v>0</v>
      </c>
      <c r="P215" s="19"/>
      <c r="Q215" s="43">
        <f t="shared" si="24"/>
        <v>0</v>
      </c>
    </row>
    <row r="216" spans="1:17" ht="24.6" x14ac:dyDescent="0.65">
      <c r="A216" s="10">
        <v>212</v>
      </c>
      <c r="B216" s="10"/>
      <c r="C216" s="19" t="s">
        <v>301</v>
      </c>
      <c r="D216" s="71">
        <f>+'12'!I216</f>
        <v>0</v>
      </c>
      <c r="E216" s="90">
        <v>0</v>
      </c>
      <c r="F216" s="46">
        <f t="shared" si="25"/>
        <v>0</v>
      </c>
      <c r="G216" s="101">
        <v>0</v>
      </c>
      <c r="H216" s="99">
        <v>0</v>
      </c>
      <c r="I216" s="46">
        <f t="shared" si="21"/>
        <v>0</v>
      </c>
      <c r="J216" s="91"/>
      <c r="K216" s="20">
        <v>55</v>
      </c>
      <c r="L216" s="72">
        <f t="shared" si="22"/>
        <v>0</v>
      </c>
      <c r="M216" s="17" t="s">
        <v>16</v>
      </c>
      <c r="N216" s="18">
        <v>0</v>
      </c>
      <c r="O216" s="23">
        <f t="shared" si="23"/>
        <v>0</v>
      </c>
      <c r="P216" s="19"/>
      <c r="Q216" s="43">
        <f t="shared" si="24"/>
        <v>0</v>
      </c>
    </row>
    <row r="217" spans="1:17" ht="24.6" x14ac:dyDescent="0.65">
      <c r="A217" s="10">
        <v>213</v>
      </c>
      <c r="B217" s="10"/>
      <c r="C217" s="19" t="s">
        <v>302</v>
      </c>
      <c r="D217" s="71">
        <f>+'12'!I217</f>
        <v>0</v>
      </c>
      <c r="E217" s="90">
        <v>0</v>
      </c>
      <c r="F217" s="46">
        <f t="shared" si="25"/>
        <v>0</v>
      </c>
      <c r="G217" s="101">
        <v>0</v>
      </c>
      <c r="H217" s="99">
        <v>0</v>
      </c>
      <c r="I217" s="46">
        <f t="shared" si="21"/>
        <v>0</v>
      </c>
      <c r="J217" s="91"/>
      <c r="K217" s="20">
        <v>55</v>
      </c>
      <c r="L217" s="72">
        <f t="shared" si="22"/>
        <v>0</v>
      </c>
      <c r="M217" s="17" t="s">
        <v>16</v>
      </c>
      <c r="N217" s="18">
        <v>0</v>
      </c>
      <c r="O217" s="23">
        <f t="shared" si="23"/>
        <v>0</v>
      </c>
      <c r="P217" s="19"/>
      <c r="Q217" s="43">
        <f t="shared" si="24"/>
        <v>0</v>
      </c>
    </row>
    <row r="218" spans="1:17" ht="24.6" x14ac:dyDescent="0.65">
      <c r="A218" s="10">
        <v>214</v>
      </c>
      <c r="B218" s="10"/>
      <c r="C218" s="19" t="s">
        <v>373</v>
      </c>
      <c r="D218" s="71">
        <f>+'12'!I218</f>
        <v>0</v>
      </c>
      <c r="E218" s="90">
        <v>0</v>
      </c>
      <c r="F218" s="46">
        <f t="shared" si="25"/>
        <v>0</v>
      </c>
      <c r="G218" s="101">
        <v>0</v>
      </c>
      <c r="H218" s="99">
        <v>0</v>
      </c>
      <c r="I218" s="46">
        <f t="shared" si="21"/>
        <v>0</v>
      </c>
      <c r="J218" s="91"/>
      <c r="K218" s="20">
        <v>40</v>
      </c>
      <c r="L218" s="72">
        <f t="shared" si="22"/>
        <v>0</v>
      </c>
      <c r="M218" s="17" t="s">
        <v>16</v>
      </c>
      <c r="N218" s="18">
        <v>0</v>
      </c>
      <c r="O218" s="23">
        <f t="shared" si="23"/>
        <v>0</v>
      </c>
      <c r="P218" s="19"/>
      <c r="Q218" s="43">
        <f t="shared" si="24"/>
        <v>0</v>
      </c>
    </row>
    <row r="219" spans="1:17" ht="24.6" x14ac:dyDescent="0.65">
      <c r="A219" s="10">
        <v>215</v>
      </c>
      <c r="B219" s="10"/>
      <c r="C219" s="19" t="s">
        <v>184</v>
      </c>
      <c r="D219" s="71">
        <f>+'12'!I219</f>
        <v>0</v>
      </c>
      <c r="E219" s="90">
        <v>0</v>
      </c>
      <c r="F219" s="46">
        <f t="shared" si="25"/>
        <v>0</v>
      </c>
      <c r="G219" s="101">
        <v>0</v>
      </c>
      <c r="H219" s="99">
        <v>0</v>
      </c>
      <c r="I219" s="46">
        <f t="shared" si="21"/>
        <v>0</v>
      </c>
      <c r="J219" s="91"/>
      <c r="K219" s="20">
        <v>120</v>
      </c>
      <c r="L219" s="72">
        <f t="shared" si="22"/>
        <v>0</v>
      </c>
      <c r="M219" s="17" t="s">
        <v>16</v>
      </c>
      <c r="N219" s="18">
        <v>0</v>
      </c>
      <c r="O219" s="23">
        <f t="shared" si="23"/>
        <v>0</v>
      </c>
      <c r="P219" s="19"/>
      <c r="Q219" s="43">
        <f t="shared" si="24"/>
        <v>0</v>
      </c>
    </row>
    <row r="220" spans="1:17" ht="24.6" x14ac:dyDescent="0.65">
      <c r="A220" s="10">
        <v>216</v>
      </c>
      <c r="B220" s="10"/>
      <c r="C220" s="19" t="s">
        <v>185</v>
      </c>
      <c r="D220" s="71">
        <f>+'12'!I220</f>
        <v>0</v>
      </c>
      <c r="E220" s="90">
        <v>0</v>
      </c>
      <c r="F220" s="46">
        <f t="shared" si="25"/>
        <v>0</v>
      </c>
      <c r="G220" s="101">
        <v>0</v>
      </c>
      <c r="H220" s="99">
        <v>0</v>
      </c>
      <c r="I220" s="46">
        <f t="shared" si="21"/>
        <v>0</v>
      </c>
      <c r="J220" s="91"/>
      <c r="K220" s="20">
        <v>120</v>
      </c>
      <c r="L220" s="72">
        <f t="shared" si="22"/>
        <v>0</v>
      </c>
      <c r="M220" s="17" t="s">
        <v>16</v>
      </c>
      <c r="N220" s="18">
        <v>0</v>
      </c>
      <c r="O220" s="23">
        <f t="shared" si="23"/>
        <v>0</v>
      </c>
      <c r="P220" s="19"/>
      <c r="Q220" s="43">
        <f t="shared" si="24"/>
        <v>0</v>
      </c>
    </row>
    <row r="221" spans="1:17" ht="24.6" x14ac:dyDescent="0.65">
      <c r="A221" s="10">
        <v>217</v>
      </c>
      <c r="B221" s="10"/>
      <c r="C221" s="19" t="s">
        <v>187</v>
      </c>
      <c r="D221" s="71">
        <f>+'12'!I221</f>
        <v>0</v>
      </c>
      <c r="E221" s="90">
        <v>0</v>
      </c>
      <c r="F221" s="46">
        <f t="shared" si="25"/>
        <v>0</v>
      </c>
      <c r="G221" s="101">
        <v>0</v>
      </c>
      <c r="H221" s="99">
        <v>0</v>
      </c>
      <c r="I221" s="46">
        <f t="shared" si="21"/>
        <v>0</v>
      </c>
      <c r="J221" s="91"/>
      <c r="K221" s="20">
        <v>50</v>
      </c>
      <c r="L221" s="72">
        <f t="shared" si="22"/>
        <v>0</v>
      </c>
      <c r="M221" s="17" t="s">
        <v>16</v>
      </c>
      <c r="N221" s="18">
        <v>0</v>
      </c>
      <c r="O221" s="23">
        <f t="shared" si="23"/>
        <v>0</v>
      </c>
      <c r="P221" s="19"/>
      <c r="Q221" s="43">
        <f t="shared" si="24"/>
        <v>0</v>
      </c>
    </row>
    <row r="222" spans="1:17" ht="24.6" x14ac:dyDescent="0.65">
      <c r="A222" s="10">
        <v>218</v>
      </c>
      <c r="B222" s="10" t="s">
        <v>527</v>
      </c>
      <c r="C222" s="19" t="s">
        <v>188</v>
      </c>
      <c r="D222" s="71">
        <f>+'12'!I222</f>
        <v>0</v>
      </c>
      <c r="E222" s="90">
        <v>0</v>
      </c>
      <c r="F222" s="46">
        <f t="shared" si="25"/>
        <v>0</v>
      </c>
      <c r="G222" s="101">
        <v>0</v>
      </c>
      <c r="H222" s="99">
        <v>0</v>
      </c>
      <c r="I222" s="46">
        <f t="shared" si="21"/>
        <v>0</v>
      </c>
      <c r="J222" s="91"/>
      <c r="K222" s="20">
        <v>50</v>
      </c>
      <c r="L222" s="72">
        <f t="shared" si="22"/>
        <v>0</v>
      </c>
      <c r="M222" s="17" t="s">
        <v>16</v>
      </c>
      <c r="N222" s="18">
        <v>0</v>
      </c>
      <c r="O222" s="23">
        <f t="shared" si="23"/>
        <v>0</v>
      </c>
      <c r="P222" s="19"/>
      <c r="Q222" s="43">
        <f t="shared" si="24"/>
        <v>0</v>
      </c>
    </row>
    <row r="223" spans="1:17" ht="24.6" x14ac:dyDescent="0.65">
      <c r="A223" s="10">
        <v>219</v>
      </c>
      <c r="B223" s="10" t="s">
        <v>524</v>
      </c>
      <c r="C223" s="19" t="s">
        <v>303</v>
      </c>
      <c r="D223" s="71">
        <f>+'12'!I223</f>
        <v>0</v>
      </c>
      <c r="E223" s="90">
        <v>0</v>
      </c>
      <c r="F223" s="46">
        <f t="shared" si="25"/>
        <v>0</v>
      </c>
      <c r="G223" s="101">
        <v>0</v>
      </c>
      <c r="H223" s="99">
        <v>0</v>
      </c>
      <c r="I223" s="46">
        <f t="shared" si="21"/>
        <v>0</v>
      </c>
      <c r="J223" s="91"/>
      <c r="K223" s="20">
        <v>120</v>
      </c>
      <c r="L223" s="72">
        <f t="shared" si="22"/>
        <v>0</v>
      </c>
      <c r="M223" s="17" t="s">
        <v>16</v>
      </c>
      <c r="N223" s="18">
        <v>0</v>
      </c>
      <c r="O223" s="23">
        <f t="shared" si="23"/>
        <v>0</v>
      </c>
      <c r="P223" s="19"/>
      <c r="Q223" s="43">
        <f t="shared" si="24"/>
        <v>0</v>
      </c>
    </row>
    <row r="224" spans="1:17" ht="24.6" x14ac:dyDescent="0.65">
      <c r="A224" s="10">
        <v>220</v>
      </c>
      <c r="B224" s="10"/>
      <c r="C224" s="19" t="s">
        <v>304</v>
      </c>
      <c r="D224" s="71">
        <f>+'12'!I224</f>
        <v>0</v>
      </c>
      <c r="E224" s="90">
        <v>0</v>
      </c>
      <c r="F224" s="46">
        <f t="shared" si="25"/>
        <v>0</v>
      </c>
      <c r="G224" s="101">
        <v>0</v>
      </c>
      <c r="H224" s="99">
        <v>0</v>
      </c>
      <c r="I224" s="46">
        <f t="shared" si="21"/>
        <v>0</v>
      </c>
      <c r="J224" s="91"/>
      <c r="K224" s="20">
        <v>25</v>
      </c>
      <c r="L224" s="72">
        <f t="shared" si="22"/>
        <v>0</v>
      </c>
      <c r="M224" s="17" t="s">
        <v>16</v>
      </c>
      <c r="N224" s="18">
        <v>0</v>
      </c>
      <c r="O224" s="23">
        <f t="shared" si="23"/>
        <v>0</v>
      </c>
      <c r="P224" s="19"/>
      <c r="Q224" s="43">
        <f t="shared" si="24"/>
        <v>0</v>
      </c>
    </row>
    <row r="225" spans="1:17" ht="24.6" x14ac:dyDescent="0.65">
      <c r="A225" s="10">
        <v>221</v>
      </c>
      <c r="B225" s="10"/>
      <c r="C225" s="19" t="s">
        <v>305</v>
      </c>
      <c r="D225" s="71">
        <f>+'12'!I225</f>
        <v>0</v>
      </c>
      <c r="E225" s="90">
        <v>0</v>
      </c>
      <c r="F225" s="46">
        <f t="shared" si="25"/>
        <v>0</v>
      </c>
      <c r="G225" s="101">
        <v>0</v>
      </c>
      <c r="H225" s="99">
        <v>0</v>
      </c>
      <c r="I225" s="46">
        <f t="shared" si="21"/>
        <v>0</v>
      </c>
      <c r="J225" s="91"/>
      <c r="K225" s="20">
        <v>25</v>
      </c>
      <c r="L225" s="72">
        <f t="shared" si="22"/>
        <v>0</v>
      </c>
      <c r="M225" s="17" t="s">
        <v>16</v>
      </c>
      <c r="N225" s="18">
        <v>0</v>
      </c>
      <c r="O225" s="23">
        <f t="shared" si="23"/>
        <v>0</v>
      </c>
      <c r="P225" s="19"/>
      <c r="Q225" s="43">
        <f t="shared" si="24"/>
        <v>0</v>
      </c>
    </row>
    <row r="226" spans="1:17" ht="24.6" x14ac:dyDescent="0.65">
      <c r="A226" s="10">
        <v>222</v>
      </c>
      <c r="B226" s="10"/>
      <c r="C226" s="19" t="s">
        <v>306</v>
      </c>
      <c r="D226" s="71">
        <f>+'12'!I226</f>
        <v>0</v>
      </c>
      <c r="E226" s="90">
        <v>0</v>
      </c>
      <c r="F226" s="46">
        <f t="shared" si="25"/>
        <v>0</v>
      </c>
      <c r="G226" s="101">
        <v>0</v>
      </c>
      <c r="H226" s="99">
        <v>0</v>
      </c>
      <c r="I226" s="46">
        <f t="shared" si="21"/>
        <v>0</v>
      </c>
      <c r="J226" s="91"/>
      <c r="K226" s="20">
        <v>25</v>
      </c>
      <c r="L226" s="72">
        <f t="shared" si="22"/>
        <v>0</v>
      </c>
      <c r="M226" s="17" t="s">
        <v>16</v>
      </c>
      <c r="N226" s="18">
        <v>0</v>
      </c>
      <c r="O226" s="23">
        <f t="shared" si="23"/>
        <v>0</v>
      </c>
      <c r="P226" s="19"/>
      <c r="Q226" s="43">
        <f t="shared" si="24"/>
        <v>0</v>
      </c>
    </row>
    <row r="227" spans="1:17" ht="24.6" x14ac:dyDescent="0.65">
      <c r="A227" s="10">
        <v>223</v>
      </c>
      <c r="B227" s="10"/>
      <c r="C227" s="19" t="s">
        <v>307</v>
      </c>
      <c r="D227" s="71">
        <f>+'12'!I227</f>
        <v>0</v>
      </c>
      <c r="E227" s="90">
        <v>0</v>
      </c>
      <c r="F227" s="46">
        <f t="shared" si="25"/>
        <v>0</v>
      </c>
      <c r="G227" s="101">
        <v>0</v>
      </c>
      <c r="H227" s="99">
        <v>0</v>
      </c>
      <c r="I227" s="46">
        <f t="shared" si="21"/>
        <v>0</v>
      </c>
      <c r="J227" s="91"/>
      <c r="K227" s="20">
        <v>25</v>
      </c>
      <c r="L227" s="72">
        <f t="shared" si="22"/>
        <v>0</v>
      </c>
      <c r="M227" s="17" t="s">
        <v>16</v>
      </c>
      <c r="N227" s="18">
        <v>0</v>
      </c>
      <c r="O227" s="23">
        <f t="shared" si="23"/>
        <v>0</v>
      </c>
      <c r="P227" s="19"/>
      <c r="Q227" s="43">
        <f t="shared" si="24"/>
        <v>0</v>
      </c>
    </row>
    <row r="228" spans="1:17" ht="24.6" x14ac:dyDescent="0.65">
      <c r="A228" s="10">
        <v>224</v>
      </c>
      <c r="B228" s="10"/>
      <c r="C228" s="19" t="s">
        <v>308</v>
      </c>
      <c r="D228" s="71">
        <f>+'12'!I228</f>
        <v>0</v>
      </c>
      <c r="E228" s="90">
        <v>0</v>
      </c>
      <c r="F228" s="46">
        <f t="shared" si="25"/>
        <v>0</v>
      </c>
      <c r="G228" s="101">
        <v>0</v>
      </c>
      <c r="H228" s="99">
        <v>0</v>
      </c>
      <c r="I228" s="46">
        <f t="shared" si="21"/>
        <v>0</v>
      </c>
      <c r="J228" s="91"/>
      <c r="K228" s="20">
        <v>25</v>
      </c>
      <c r="L228" s="72">
        <f t="shared" si="22"/>
        <v>0</v>
      </c>
      <c r="M228" s="17" t="s">
        <v>16</v>
      </c>
      <c r="N228" s="18">
        <v>0</v>
      </c>
      <c r="O228" s="23">
        <f t="shared" si="23"/>
        <v>0</v>
      </c>
      <c r="P228" s="19"/>
      <c r="Q228" s="43">
        <f t="shared" si="24"/>
        <v>0</v>
      </c>
    </row>
    <row r="229" spans="1:17" ht="24.6" x14ac:dyDescent="0.65">
      <c r="A229" s="10">
        <v>225</v>
      </c>
      <c r="B229" s="10"/>
      <c r="C229" s="19" t="s">
        <v>309</v>
      </c>
      <c r="D229" s="71">
        <f>+'12'!I229</f>
        <v>0</v>
      </c>
      <c r="E229" s="90">
        <v>0</v>
      </c>
      <c r="F229" s="46">
        <f t="shared" si="25"/>
        <v>0</v>
      </c>
      <c r="G229" s="101">
        <v>0</v>
      </c>
      <c r="H229" s="99">
        <v>0</v>
      </c>
      <c r="I229" s="46">
        <f t="shared" si="21"/>
        <v>0</v>
      </c>
      <c r="J229" s="91"/>
      <c r="K229" s="20">
        <v>25</v>
      </c>
      <c r="L229" s="72">
        <f t="shared" si="22"/>
        <v>0</v>
      </c>
      <c r="M229" s="17" t="s">
        <v>16</v>
      </c>
      <c r="N229" s="18">
        <v>0</v>
      </c>
      <c r="O229" s="23">
        <f t="shared" si="23"/>
        <v>0</v>
      </c>
      <c r="P229" s="19"/>
      <c r="Q229" s="43">
        <f t="shared" si="24"/>
        <v>0</v>
      </c>
    </row>
    <row r="230" spans="1:17" ht="24.6" x14ac:dyDescent="0.65">
      <c r="A230" s="10">
        <v>226</v>
      </c>
      <c r="B230" s="10"/>
      <c r="C230" s="19" t="s">
        <v>362</v>
      </c>
      <c r="D230" s="71">
        <f>+'12'!I230</f>
        <v>0</v>
      </c>
      <c r="E230" s="90">
        <v>0</v>
      </c>
      <c r="F230" s="46">
        <f t="shared" si="25"/>
        <v>0</v>
      </c>
      <c r="G230" s="101">
        <v>0</v>
      </c>
      <c r="H230" s="99">
        <v>0</v>
      </c>
      <c r="I230" s="46">
        <f t="shared" si="21"/>
        <v>0</v>
      </c>
      <c r="J230" s="91"/>
      <c r="K230" s="20">
        <v>10</v>
      </c>
      <c r="L230" s="72">
        <f t="shared" si="22"/>
        <v>0</v>
      </c>
      <c r="M230" s="17" t="s">
        <v>16</v>
      </c>
      <c r="N230" s="18">
        <v>0</v>
      </c>
      <c r="O230" s="23">
        <f t="shared" si="23"/>
        <v>0</v>
      </c>
      <c r="P230" s="19"/>
      <c r="Q230" s="43">
        <f t="shared" si="24"/>
        <v>0</v>
      </c>
    </row>
    <row r="231" spans="1:17" ht="24.6" x14ac:dyDescent="0.65">
      <c r="A231" s="10">
        <v>227</v>
      </c>
      <c r="B231" s="10"/>
      <c r="C231" s="19" t="s">
        <v>310</v>
      </c>
      <c r="D231" s="71">
        <f>+'12'!I231</f>
        <v>0</v>
      </c>
      <c r="E231" s="90">
        <v>0</v>
      </c>
      <c r="F231" s="46">
        <f t="shared" si="25"/>
        <v>0</v>
      </c>
      <c r="G231" s="101">
        <v>0</v>
      </c>
      <c r="H231" s="99">
        <v>0</v>
      </c>
      <c r="I231" s="46">
        <f t="shared" si="21"/>
        <v>0</v>
      </c>
      <c r="J231" s="91"/>
      <c r="K231" s="20">
        <v>10</v>
      </c>
      <c r="L231" s="72">
        <f t="shared" si="22"/>
        <v>0</v>
      </c>
      <c r="M231" s="17" t="s">
        <v>16</v>
      </c>
      <c r="N231" s="18">
        <v>0</v>
      </c>
      <c r="O231" s="23">
        <f t="shared" si="23"/>
        <v>0</v>
      </c>
      <c r="P231" s="19"/>
      <c r="Q231" s="43">
        <f t="shared" si="24"/>
        <v>0</v>
      </c>
    </row>
    <row r="232" spans="1:17" ht="24.6" x14ac:dyDescent="0.65">
      <c r="A232" s="10">
        <v>228</v>
      </c>
      <c r="B232" s="10"/>
      <c r="C232" s="19" t="s">
        <v>311</v>
      </c>
      <c r="D232" s="71">
        <f>+'12'!I232</f>
        <v>0</v>
      </c>
      <c r="E232" s="90">
        <v>0</v>
      </c>
      <c r="F232" s="46">
        <f t="shared" si="25"/>
        <v>0</v>
      </c>
      <c r="G232" s="101">
        <v>0</v>
      </c>
      <c r="H232" s="99">
        <v>0</v>
      </c>
      <c r="I232" s="46">
        <f t="shared" si="21"/>
        <v>0</v>
      </c>
      <c r="J232" s="91"/>
      <c r="K232" s="20">
        <v>10</v>
      </c>
      <c r="L232" s="72">
        <f t="shared" si="22"/>
        <v>0</v>
      </c>
      <c r="M232" s="17" t="s">
        <v>16</v>
      </c>
      <c r="N232" s="18">
        <v>0</v>
      </c>
      <c r="O232" s="23">
        <f t="shared" si="23"/>
        <v>0</v>
      </c>
      <c r="P232" s="19"/>
      <c r="Q232" s="43">
        <f t="shared" si="24"/>
        <v>0</v>
      </c>
    </row>
    <row r="233" spans="1:17" ht="24.6" x14ac:dyDescent="0.65">
      <c r="A233" s="10">
        <v>229</v>
      </c>
      <c r="B233" s="10"/>
      <c r="C233" s="19" t="s">
        <v>192</v>
      </c>
      <c r="D233" s="71">
        <f>+'12'!I233</f>
        <v>0</v>
      </c>
      <c r="E233" s="90">
        <v>0</v>
      </c>
      <c r="F233" s="46">
        <f>D233+E233</f>
        <v>0</v>
      </c>
      <c r="G233" s="101">
        <v>0</v>
      </c>
      <c r="H233" s="99">
        <v>0</v>
      </c>
      <c r="I233" s="46">
        <f>+F233-G233-J233-H233</f>
        <v>0</v>
      </c>
      <c r="J233" s="91"/>
      <c r="K233" s="20">
        <v>35</v>
      </c>
      <c r="L233" s="72">
        <f>+K233*J233</f>
        <v>0</v>
      </c>
      <c r="M233" s="17" t="s">
        <v>16</v>
      </c>
      <c r="N233" s="18">
        <v>0</v>
      </c>
      <c r="O233" s="23">
        <f>SUM(L233-N233)</f>
        <v>0</v>
      </c>
      <c r="P233" s="19"/>
      <c r="Q233" s="43">
        <f>+L233*P233</f>
        <v>0</v>
      </c>
    </row>
    <row r="234" spans="1:17" ht="24.6" x14ac:dyDescent="0.65">
      <c r="A234" s="10">
        <v>230</v>
      </c>
      <c r="B234" s="10"/>
      <c r="C234" s="19" t="s">
        <v>312</v>
      </c>
      <c r="D234" s="71">
        <f>+'12'!I234</f>
        <v>29</v>
      </c>
      <c r="E234" s="90">
        <v>0</v>
      </c>
      <c r="F234" s="46">
        <f t="shared" si="25"/>
        <v>29</v>
      </c>
      <c r="G234" s="101">
        <v>0</v>
      </c>
      <c r="H234" s="99">
        <v>0</v>
      </c>
      <c r="I234" s="46">
        <f t="shared" si="21"/>
        <v>29</v>
      </c>
      <c r="J234" s="91"/>
      <c r="K234" s="20">
        <v>10</v>
      </c>
      <c r="L234" s="72">
        <f t="shared" si="22"/>
        <v>0</v>
      </c>
      <c r="M234" s="17" t="s">
        <v>16</v>
      </c>
      <c r="N234" s="18">
        <v>0</v>
      </c>
      <c r="O234" s="23">
        <f t="shared" si="23"/>
        <v>0</v>
      </c>
      <c r="P234" s="19"/>
      <c r="Q234" s="43">
        <f t="shared" si="24"/>
        <v>0</v>
      </c>
    </row>
    <row r="235" spans="1:17" ht="24.6" x14ac:dyDescent="0.65">
      <c r="A235" s="10">
        <v>231</v>
      </c>
      <c r="B235" s="10"/>
      <c r="C235" s="19" t="s">
        <v>313</v>
      </c>
      <c r="D235" s="71">
        <f>+'12'!I235</f>
        <v>0</v>
      </c>
      <c r="E235" s="90">
        <v>0</v>
      </c>
      <c r="F235" s="46">
        <f t="shared" si="25"/>
        <v>0</v>
      </c>
      <c r="G235" s="101">
        <v>0</v>
      </c>
      <c r="H235" s="99">
        <v>0</v>
      </c>
      <c r="I235" s="46">
        <f t="shared" si="21"/>
        <v>0</v>
      </c>
      <c r="J235" s="91"/>
      <c r="K235" s="20"/>
      <c r="L235" s="72">
        <f t="shared" si="22"/>
        <v>0</v>
      </c>
      <c r="M235" s="17" t="s">
        <v>16</v>
      </c>
      <c r="N235" s="18">
        <v>0</v>
      </c>
      <c r="O235" s="23">
        <f t="shared" si="23"/>
        <v>0</v>
      </c>
      <c r="P235" s="19"/>
      <c r="Q235" s="43">
        <f t="shared" si="24"/>
        <v>0</v>
      </c>
    </row>
    <row r="236" spans="1:17" ht="24.6" x14ac:dyDescent="0.65">
      <c r="A236" s="10">
        <v>232</v>
      </c>
      <c r="B236" s="10"/>
      <c r="C236" s="19" t="s">
        <v>183</v>
      </c>
      <c r="D236" s="71">
        <f>+'12'!I236</f>
        <v>0</v>
      </c>
      <c r="E236" s="90">
        <v>0</v>
      </c>
      <c r="F236" s="46">
        <f t="shared" si="25"/>
        <v>0</v>
      </c>
      <c r="G236" s="101">
        <v>0</v>
      </c>
      <c r="H236" s="99">
        <v>0</v>
      </c>
      <c r="I236" s="46">
        <f t="shared" si="21"/>
        <v>0</v>
      </c>
      <c r="J236" s="91"/>
      <c r="K236" s="20">
        <v>40</v>
      </c>
      <c r="L236" s="72">
        <f t="shared" si="22"/>
        <v>0</v>
      </c>
      <c r="M236" s="17" t="s">
        <v>16</v>
      </c>
      <c r="N236" s="18">
        <v>0</v>
      </c>
      <c r="O236" s="23">
        <f t="shared" si="23"/>
        <v>0</v>
      </c>
      <c r="P236" s="19"/>
      <c r="Q236" s="43">
        <f t="shared" si="24"/>
        <v>0</v>
      </c>
    </row>
    <row r="237" spans="1:17" ht="24.6" x14ac:dyDescent="0.65">
      <c r="A237" s="10">
        <v>233</v>
      </c>
      <c r="B237" s="10"/>
      <c r="C237" s="19" t="s">
        <v>117</v>
      </c>
      <c r="D237" s="71">
        <f>+'12'!I237</f>
        <v>0</v>
      </c>
      <c r="E237" s="90">
        <v>0</v>
      </c>
      <c r="F237" s="46">
        <f t="shared" si="25"/>
        <v>0</v>
      </c>
      <c r="G237" s="101">
        <v>0</v>
      </c>
      <c r="H237" s="99">
        <v>0</v>
      </c>
      <c r="I237" s="46">
        <f t="shared" si="21"/>
        <v>0</v>
      </c>
      <c r="J237" s="91"/>
      <c r="K237" s="20">
        <v>20</v>
      </c>
      <c r="L237" s="72">
        <f t="shared" si="22"/>
        <v>0</v>
      </c>
      <c r="M237" s="17" t="s">
        <v>16</v>
      </c>
      <c r="N237" s="18">
        <v>0</v>
      </c>
      <c r="O237" s="23">
        <f t="shared" si="23"/>
        <v>0</v>
      </c>
      <c r="P237" s="19"/>
      <c r="Q237" s="43">
        <f t="shared" si="24"/>
        <v>0</v>
      </c>
    </row>
    <row r="238" spans="1:17" ht="24.6" x14ac:dyDescent="0.65">
      <c r="A238" s="10">
        <v>234</v>
      </c>
      <c r="B238" s="10"/>
      <c r="C238" s="19" t="s">
        <v>314</v>
      </c>
      <c r="D238" s="71">
        <f>+'12'!I238</f>
        <v>0</v>
      </c>
      <c r="E238" s="90">
        <v>0</v>
      </c>
      <c r="F238" s="46">
        <f t="shared" si="25"/>
        <v>0</v>
      </c>
      <c r="G238" s="101">
        <v>0</v>
      </c>
      <c r="H238" s="99">
        <v>0</v>
      </c>
      <c r="I238" s="46">
        <f t="shared" si="21"/>
        <v>0</v>
      </c>
      <c r="J238" s="91"/>
      <c r="K238" s="20">
        <v>30</v>
      </c>
      <c r="L238" s="72">
        <f t="shared" si="22"/>
        <v>0</v>
      </c>
      <c r="M238" s="17" t="s">
        <v>16</v>
      </c>
      <c r="N238" s="18">
        <v>0</v>
      </c>
      <c r="O238" s="23">
        <f t="shared" si="23"/>
        <v>0</v>
      </c>
      <c r="P238" s="19"/>
      <c r="Q238" s="43">
        <f t="shared" si="24"/>
        <v>0</v>
      </c>
    </row>
    <row r="239" spans="1:17" ht="24.6" x14ac:dyDescent="0.65">
      <c r="A239" s="10">
        <v>235</v>
      </c>
      <c r="B239" s="10"/>
      <c r="C239" s="19" t="s">
        <v>372</v>
      </c>
      <c r="D239" s="71">
        <f>+'12'!I239</f>
        <v>0</v>
      </c>
      <c r="E239" s="90">
        <v>0</v>
      </c>
      <c r="F239" s="46">
        <f t="shared" si="25"/>
        <v>0</v>
      </c>
      <c r="G239" s="101">
        <v>0</v>
      </c>
      <c r="H239" s="99">
        <v>0</v>
      </c>
      <c r="I239" s="46">
        <f t="shared" si="21"/>
        <v>0</v>
      </c>
      <c r="J239" s="91"/>
      <c r="K239" s="20">
        <v>800</v>
      </c>
      <c r="L239" s="72">
        <f t="shared" si="22"/>
        <v>0</v>
      </c>
      <c r="M239" s="17" t="s">
        <v>16</v>
      </c>
      <c r="N239" s="18">
        <v>0</v>
      </c>
      <c r="O239" s="23">
        <f t="shared" si="23"/>
        <v>0</v>
      </c>
      <c r="P239" s="19"/>
      <c r="Q239" s="43">
        <f t="shared" si="24"/>
        <v>0</v>
      </c>
    </row>
    <row r="240" spans="1:17" ht="24.6" x14ac:dyDescent="0.65">
      <c r="A240" s="10">
        <v>236</v>
      </c>
      <c r="B240" s="10"/>
      <c r="C240" s="19" t="s">
        <v>374</v>
      </c>
      <c r="D240" s="71">
        <f>+'12'!I240</f>
        <v>0</v>
      </c>
      <c r="E240" s="90">
        <v>0</v>
      </c>
      <c r="F240" s="46">
        <f t="shared" si="25"/>
        <v>0</v>
      </c>
      <c r="G240" s="101">
        <v>0</v>
      </c>
      <c r="H240" s="99">
        <v>0</v>
      </c>
      <c r="I240" s="46">
        <f t="shared" si="21"/>
        <v>0</v>
      </c>
      <c r="J240" s="91"/>
      <c r="K240" s="20">
        <v>150</v>
      </c>
      <c r="L240" s="72">
        <f t="shared" si="22"/>
        <v>0</v>
      </c>
      <c r="M240" s="17" t="s">
        <v>16</v>
      </c>
      <c r="N240" s="18">
        <v>0</v>
      </c>
      <c r="O240" s="23">
        <f t="shared" si="23"/>
        <v>0</v>
      </c>
      <c r="P240" s="19"/>
      <c r="Q240" s="43">
        <f t="shared" si="24"/>
        <v>0</v>
      </c>
    </row>
    <row r="241" spans="1:17" ht="24.6" x14ac:dyDescent="0.65">
      <c r="A241" s="10">
        <v>237</v>
      </c>
      <c r="B241" s="10"/>
      <c r="C241" s="19" t="s">
        <v>316</v>
      </c>
      <c r="D241" s="71">
        <f>+'12'!I241</f>
        <v>0</v>
      </c>
      <c r="E241" s="90">
        <v>0</v>
      </c>
      <c r="F241" s="46">
        <f t="shared" si="25"/>
        <v>0</v>
      </c>
      <c r="G241" s="101">
        <v>0</v>
      </c>
      <c r="H241" s="99">
        <v>0</v>
      </c>
      <c r="I241" s="46">
        <f t="shared" si="21"/>
        <v>0</v>
      </c>
      <c r="J241" s="91"/>
      <c r="K241" s="20">
        <v>200</v>
      </c>
      <c r="L241" s="72">
        <f t="shared" si="22"/>
        <v>0</v>
      </c>
      <c r="M241" s="17" t="s">
        <v>16</v>
      </c>
      <c r="N241" s="18">
        <v>0</v>
      </c>
      <c r="O241" s="23">
        <f t="shared" si="23"/>
        <v>0</v>
      </c>
      <c r="P241" s="19"/>
      <c r="Q241" s="43">
        <f t="shared" si="24"/>
        <v>0</v>
      </c>
    </row>
    <row r="242" spans="1:17" ht="24.6" x14ac:dyDescent="0.65">
      <c r="A242" s="10">
        <v>238</v>
      </c>
      <c r="B242" s="10"/>
      <c r="C242" s="19" t="s">
        <v>375</v>
      </c>
      <c r="D242" s="71">
        <f>+'12'!I242</f>
        <v>0</v>
      </c>
      <c r="E242" s="90">
        <v>0</v>
      </c>
      <c r="F242" s="46">
        <f t="shared" si="25"/>
        <v>0</v>
      </c>
      <c r="G242" s="101">
        <v>0</v>
      </c>
      <c r="H242" s="99">
        <v>0</v>
      </c>
      <c r="I242" s="46">
        <f t="shared" si="21"/>
        <v>0</v>
      </c>
      <c r="J242" s="91"/>
      <c r="K242" s="20">
        <v>250</v>
      </c>
      <c r="L242" s="72">
        <f t="shared" si="22"/>
        <v>0</v>
      </c>
      <c r="M242" s="17" t="s">
        <v>16</v>
      </c>
      <c r="N242" s="18">
        <v>0</v>
      </c>
      <c r="O242" s="23">
        <f t="shared" si="23"/>
        <v>0</v>
      </c>
      <c r="P242" s="19"/>
      <c r="Q242" s="43">
        <f t="shared" si="24"/>
        <v>0</v>
      </c>
    </row>
    <row r="243" spans="1:17" ht="24.6" x14ac:dyDescent="0.65">
      <c r="A243" s="10">
        <v>239</v>
      </c>
      <c r="B243" s="10"/>
      <c r="C243" s="19" t="s">
        <v>317</v>
      </c>
      <c r="D243" s="71">
        <f>+'12'!I243</f>
        <v>0</v>
      </c>
      <c r="E243" s="90">
        <v>0</v>
      </c>
      <c r="F243" s="46">
        <f t="shared" si="25"/>
        <v>0</v>
      </c>
      <c r="G243" s="101">
        <v>0</v>
      </c>
      <c r="H243" s="99">
        <v>0</v>
      </c>
      <c r="I243" s="46">
        <f t="shared" si="21"/>
        <v>0</v>
      </c>
      <c r="J243" s="91"/>
      <c r="K243" s="20">
        <v>50</v>
      </c>
      <c r="L243" s="72">
        <f t="shared" si="22"/>
        <v>0</v>
      </c>
      <c r="M243" s="17" t="s">
        <v>16</v>
      </c>
      <c r="N243" s="18">
        <v>0</v>
      </c>
      <c r="O243" s="23">
        <f t="shared" si="23"/>
        <v>0</v>
      </c>
      <c r="P243" s="19"/>
      <c r="Q243" s="43">
        <f t="shared" si="24"/>
        <v>0</v>
      </c>
    </row>
    <row r="244" spans="1:17" ht="24.6" x14ac:dyDescent="0.65">
      <c r="A244" s="10">
        <v>240</v>
      </c>
      <c r="B244" s="10"/>
      <c r="C244" s="19" t="s">
        <v>315</v>
      </c>
      <c r="D244" s="71">
        <f>+'12'!I244</f>
        <v>0</v>
      </c>
      <c r="E244" s="90">
        <v>0</v>
      </c>
      <c r="F244" s="46">
        <f t="shared" si="25"/>
        <v>0</v>
      </c>
      <c r="G244" s="101">
        <v>0</v>
      </c>
      <c r="H244" s="99">
        <v>0</v>
      </c>
      <c r="I244" s="46">
        <f t="shared" si="21"/>
        <v>0</v>
      </c>
      <c r="J244" s="91"/>
      <c r="K244" s="20">
        <v>0</v>
      </c>
      <c r="L244" s="72">
        <f t="shared" si="22"/>
        <v>0</v>
      </c>
      <c r="M244" s="17" t="s">
        <v>16</v>
      </c>
      <c r="N244" s="18">
        <v>0</v>
      </c>
      <c r="O244" s="23">
        <f t="shared" si="23"/>
        <v>0</v>
      </c>
      <c r="P244" s="19"/>
      <c r="Q244" s="43">
        <f t="shared" si="24"/>
        <v>0</v>
      </c>
    </row>
    <row r="245" spans="1:17" ht="24" customHeight="1" x14ac:dyDescent="0.65">
      <c r="A245" s="10">
        <v>241</v>
      </c>
      <c r="B245" s="10"/>
      <c r="C245" s="19" t="s">
        <v>338</v>
      </c>
      <c r="D245" s="71">
        <f>+'12'!I245</f>
        <v>0</v>
      </c>
      <c r="E245" s="90">
        <v>0</v>
      </c>
      <c r="F245" s="46">
        <f t="shared" si="25"/>
        <v>0</v>
      </c>
      <c r="G245" s="101">
        <v>0</v>
      </c>
      <c r="H245" s="99">
        <v>0</v>
      </c>
      <c r="I245" s="46">
        <f t="shared" si="21"/>
        <v>0</v>
      </c>
      <c r="J245" s="91"/>
      <c r="K245" s="20">
        <v>45</v>
      </c>
      <c r="L245" s="72">
        <f t="shared" si="22"/>
        <v>0</v>
      </c>
      <c r="M245" s="17" t="s">
        <v>16</v>
      </c>
      <c r="N245" s="18">
        <v>0</v>
      </c>
      <c r="O245" s="23">
        <f t="shared" si="23"/>
        <v>0</v>
      </c>
      <c r="P245" s="19"/>
      <c r="Q245" s="43">
        <f t="shared" si="24"/>
        <v>0</v>
      </c>
    </row>
    <row r="246" spans="1:17" ht="24.6" x14ac:dyDescent="0.65">
      <c r="A246" s="10">
        <v>242</v>
      </c>
      <c r="B246" s="10"/>
      <c r="C246" s="19" t="s">
        <v>339</v>
      </c>
      <c r="D246" s="71">
        <f>+'12'!I246</f>
        <v>0</v>
      </c>
      <c r="E246" s="90">
        <v>0</v>
      </c>
      <c r="F246" s="46">
        <f t="shared" si="25"/>
        <v>0</v>
      </c>
      <c r="G246" s="101">
        <v>0</v>
      </c>
      <c r="H246" s="99">
        <v>0</v>
      </c>
      <c r="I246" s="46">
        <f t="shared" si="21"/>
        <v>0</v>
      </c>
      <c r="J246" s="91"/>
      <c r="K246" s="20">
        <v>35</v>
      </c>
      <c r="L246" s="72">
        <f t="shared" si="22"/>
        <v>0</v>
      </c>
      <c r="M246" s="17" t="s">
        <v>16</v>
      </c>
      <c r="N246" s="18">
        <v>0</v>
      </c>
      <c r="O246" s="23">
        <f t="shared" si="23"/>
        <v>0</v>
      </c>
      <c r="P246" s="19"/>
      <c r="Q246" s="43">
        <f t="shared" si="24"/>
        <v>0</v>
      </c>
    </row>
    <row r="247" spans="1:17" ht="24.6" x14ac:dyDescent="0.65">
      <c r="A247" s="10">
        <v>243</v>
      </c>
      <c r="B247" s="10"/>
      <c r="C247" s="19" t="s">
        <v>340</v>
      </c>
      <c r="D247" s="71">
        <f>+'12'!I247</f>
        <v>0</v>
      </c>
      <c r="E247" s="90">
        <v>0</v>
      </c>
      <c r="F247" s="46">
        <f t="shared" si="25"/>
        <v>0</v>
      </c>
      <c r="G247" s="101">
        <v>0</v>
      </c>
      <c r="H247" s="99">
        <v>0</v>
      </c>
      <c r="I247" s="46">
        <f t="shared" si="21"/>
        <v>0</v>
      </c>
      <c r="J247" s="91"/>
      <c r="K247" s="20">
        <v>25</v>
      </c>
      <c r="L247" s="72">
        <f t="shared" si="22"/>
        <v>0</v>
      </c>
      <c r="M247" s="17" t="s">
        <v>16</v>
      </c>
      <c r="N247" s="18">
        <v>0</v>
      </c>
      <c r="O247" s="23">
        <f t="shared" si="23"/>
        <v>0</v>
      </c>
      <c r="P247" s="19"/>
      <c r="Q247" s="43">
        <f t="shared" si="24"/>
        <v>0</v>
      </c>
    </row>
    <row r="248" spans="1:17" ht="24.6" x14ac:dyDescent="0.65">
      <c r="A248" s="10">
        <v>244</v>
      </c>
      <c r="B248" s="10"/>
      <c r="C248" s="19" t="s">
        <v>318</v>
      </c>
      <c r="D248" s="71">
        <f>+'12'!I248</f>
        <v>0</v>
      </c>
      <c r="E248" s="90">
        <v>0</v>
      </c>
      <c r="F248" s="46">
        <f t="shared" si="25"/>
        <v>0</v>
      </c>
      <c r="G248" s="101">
        <v>0</v>
      </c>
      <c r="H248" s="99">
        <v>0</v>
      </c>
      <c r="I248" s="46">
        <f t="shared" si="21"/>
        <v>0</v>
      </c>
      <c r="J248" s="91"/>
      <c r="K248" s="20">
        <v>50</v>
      </c>
      <c r="L248" s="72">
        <f t="shared" si="22"/>
        <v>0</v>
      </c>
      <c r="M248" s="17" t="s">
        <v>16</v>
      </c>
      <c r="N248" s="18">
        <v>0</v>
      </c>
      <c r="O248" s="23">
        <f t="shared" si="23"/>
        <v>0</v>
      </c>
      <c r="P248" s="19"/>
      <c r="Q248" s="43">
        <f t="shared" si="24"/>
        <v>0</v>
      </c>
    </row>
    <row r="249" spans="1:17" ht="24.6" x14ac:dyDescent="0.65">
      <c r="A249" s="10">
        <v>245</v>
      </c>
      <c r="B249" s="10"/>
      <c r="C249" s="19" t="s">
        <v>319</v>
      </c>
      <c r="D249" s="71">
        <f>+'12'!I249</f>
        <v>0</v>
      </c>
      <c r="E249" s="90">
        <v>0</v>
      </c>
      <c r="F249" s="46">
        <f t="shared" si="25"/>
        <v>0</v>
      </c>
      <c r="G249" s="101">
        <v>0</v>
      </c>
      <c r="H249" s="99">
        <v>0</v>
      </c>
      <c r="I249" s="46">
        <f t="shared" si="21"/>
        <v>0</v>
      </c>
      <c r="J249" s="91"/>
      <c r="K249" s="20">
        <v>60</v>
      </c>
      <c r="L249" s="72">
        <f t="shared" si="22"/>
        <v>0</v>
      </c>
      <c r="M249" s="17" t="s">
        <v>16</v>
      </c>
      <c r="N249" s="18">
        <v>0</v>
      </c>
      <c r="O249" s="23">
        <f t="shared" si="23"/>
        <v>0</v>
      </c>
      <c r="P249" s="19"/>
      <c r="Q249" s="43">
        <f t="shared" si="24"/>
        <v>0</v>
      </c>
    </row>
    <row r="250" spans="1:17" ht="24.6" x14ac:dyDescent="0.65">
      <c r="A250" s="10">
        <v>246</v>
      </c>
      <c r="B250" s="10"/>
      <c r="C250" s="19" t="s">
        <v>320</v>
      </c>
      <c r="D250" s="71">
        <f>+'12'!I250</f>
        <v>0</v>
      </c>
      <c r="E250" s="90">
        <v>0</v>
      </c>
      <c r="F250" s="46">
        <f t="shared" si="25"/>
        <v>0</v>
      </c>
      <c r="G250" s="101">
        <v>0</v>
      </c>
      <c r="H250" s="99">
        <v>0</v>
      </c>
      <c r="I250" s="46">
        <f t="shared" si="21"/>
        <v>0</v>
      </c>
      <c r="J250" s="91"/>
      <c r="K250" s="20">
        <v>250</v>
      </c>
      <c r="L250" s="72">
        <f t="shared" si="22"/>
        <v>0</v>
      </c>
      <c r="M250" s="17" t="s">
        <v>16</v>
      </c>
      <c r="N250" s="18">
        <v>0</v>
      </c>
      <c r="O250" s="23">
        <f t="shared" si="23"/>
        <v>0</v>
      </c>
      <c r="P250" s="19"/>
      <c r="Q250" s="43">
        <f t="shared" si="24"/>
        <v>0</v>
      </c>
    </row>
    <row r="251" spans="1:17" ht="24.6" x14ac:dyDescent="0.65">
      <c r="A251" s="10">
        <v>247</v>
      </c>
      <c r="B251" s="10"/>
      <c r="C251" s="19" t="s">
        <v>321</v>
      </c>
      <c r="D251" s="71">
        <f>+'12'!I251</f>
        <v>0</v>
      </c>
      <c r="E251" s="90">
        <v>0</v>
      </c>
      <c r="F251" s="46">
        <f t="shared" si="25"/>
        <v>0</v>
      </c>
      <c r="G251" s="101">
        <v>0</v>
      </c>
      <c r="H251" s="99">
        <v>0</v>
      </c>
      <c r="I251" s="46">
        <f t="shared" si="21"/>
        <v>0</v>
      </c>
      <c r="J251" s="91"/>
      <c r="K251" s="15">
        <v>100</v>
      </c>
      <c r="L251" s="72">
        <f t="shared" si="22"/>
        <v>0</v>
      </c>
      <c r="M251" s="17" t="s">
        <v>16</v>
      </c>
      <c r="N251" s="18">
        <v>0</v>
      </c>
      <c r="O251" s="23">
        <f t="shared" si="23"/>
        <v>0</v>
      </c>
      <c r="P251" s="19"/>
      <c r="Q251" s="43">
        <f t="shared" si="24"/>
        <v>0</v>
      </c>
    </row>
    <row r="252" spans="1:17" ht="24.6" x14ac:dyDescent="0.65">
      <c r="A252" s="10">
        <v>248</v>
      </c>
      <c r="B252" s="10"/>
      <c r="C252" s="19" t="s">
        <v>322</v>
      </c>
      <c r="D252" s="71">
        <f>+'12'!I252</f>
        <v>0</v>
      </c>
      <c r="E252" s="90">
        <v>0</v>
      </c>
      <c r="F252" s="46">
        <f t="shared" si="25"/>
        <v>0</v>
      </c>
      <c r="G252" s="101">
        <v>0</v>
      </c>
      <c r="H252" s="99">
        <v>0</v>
      </c>
      <c r="I252" s="46">
        <f t="shared" si="21"/>
        <v>0</v>
      </c>
      <c r="J252" s="91"/>
      <c r="K252" s="15">
        <v>350</v>
      </c>
      <c r="L252" s="72">
        <f t="shared" si="22"/>
        <v>0</v>
      </c>
      <c r="M252" s="17" t="s">
        <v>16</v>
      </c>
      <c r="N252" s="18">
        <v>0</v>
      </c>
      <c r="O252" s="23">
        <f t="shared" si="23"/>
        <v>0</v>
      </c>
      <c r="P252" s="19"/>
      <c r="Q252" s="43">
        <f t="shared" si="24"/>
        <v>0</v>
      </c>
    </row>
    <row r="253" spans="1:17" ht="24.6" x14ac:dyDescent="0.65">
      <c r="A253" s="10">
        <v>249</v>
      </c>
      <c r="B253" s="10"/>
      <c r="C253" s="19" t="s">
        <v>323</v>
      </c>
      <c r="D253" s="71">
        <f>+'12'!I253</f>
        <v>0</v>
      </c>
      <c r="E253" s="90">
        <v>0</v>
      </c>
      <c r="F253" s="46">
        <f t="shared" si="25"/>
        <v>0</v>
      </c>
      <c r="G253" s="101">
        <v>0</v>
      </c>
      <c r="H253" s="99">
        <v>0</v>
      </c>
      <c r="I253" s="46">
        <f t="shared" si="21"/>
        <v>0</v>
      </c>
      <c r="J253" s="91"/>
      <c r="K253" s="15">
        <v>60</v>
      </c>
      <c r="L253" s="72">
        <f t="shared" si="22"/>
        <v>0</v>
      </c>
      <c r="M253" s="17" t="s">
        <v>16</v>
      </c>
      <c r="N253" s="18">
        <v>0</v>
      </c>
      <c r="O253" s="23">
        <f t="shared" si="23"/>
        <v>0</v>
      </c>
      <c r="P253" s="19"/>
      <c r="Q253" s="43">
        <f t="shared" si="24"/>
        <v>0</v>
      </c>
    </row>
    <row r="254" spans="1:17" ht="24.6" x14ac:dyDescent="0.65">
      <c r="A254" s="10">
        <v>250</v>
      </c>
      <c r="B254" s="10"/>
      <c r="C254" s="19" t="s">
        <v>324</v>
      </c>
      <c r="D254" s="71">
        <f>+'12'!I254</f>
        <v>0</v>
      </c>
      <c r="E254" s="90">
        <v>0</v>
      </c>
      <c r="F254" s="46">
        <f t="shared" si="25"/>
        <v>0</v>
      </c>
      <c r="G254" s="101">
        <v>0</v>
      </c>
      <c r="H254" s="99">
        <v>0</v>
      </c>
      <c r="I254" s="46">
        <f t="shared" si="21"/>
        <v>0</v>
      </c>
      <c r="J254" s="91"/>
      <c r="K254" s="15">
        <v>50</v>
      </c>
      <c r="L254" s="72">
        <f t="shared" si="22"/>
        <v>0</v>
      </c>
      <c r="M254" s="17" t="s">
        <v>16</v>
      </c>
      <c r="N254" s="18">
        <v>0</v>
      </c>
      <c r="O254" s="23">
        <f t="shared" si="23"/>
        <v>0</v>
      </c>
      <c r="P254" s="19"/>
      <c r="Q254" s="43">
        <f t="shared" si="24"/>
        <v>0</v>
      </c>
    </row>
    <row r="255" spans="1:17" ht="24.6" x14ac:dyDescent="0.65">
      <c r="A255" s="10">
        <v>251</v>
      </c>
      <c r="B255" s="10"/>
      <c r="C255" s="19" t="s">
        <v>325</v>
      </c>
      <c r="D255" s="71">
        <f>+'12'!I255</f>
        <v>0</v>
      </c>
      <c r="E255" s="90">
        <v>0</v>
      </c>
      <c r="F255" s="46">
        <f t="shared" si="25"/>
        <v>0</v>
      </c>
      <c r="G255" s="101">
        <v>0</v>
      </c>
      <c r="H255" s="99">
        <v>0</v>
      </c>
      <c r="I255" s="46">
        <f t="shared" si="21"/>
        <v>0</v>
      </c>
      <c r="J255" s="91"/>
      <c r="K255" s="15">
        <v>100</v>
      </c>
      <c r="L255" s="72">
        <f t="shared" si="22"/>
        <v>0</v>
      </c>
      <c r="M255" s="17" t="s">
        <v>16</v>
      </c>
      <c r="N255" s="18">
        <v>0</v>
      </c>
      <c r="O255" s="23">
        <f t="shared" si="23"/>
        <v>0</v>
      </c>
      <c r="P255" s="19"/>
      <c r="Q255" s="43">
        <f t="shared" si="24"/>
        <v>0</v>
      </c>
    </row>
    <row r="256" spans="1:17" ht="24.6" x14ac:dyDescent="0.65">
      <c r="A256" s="10">
        <v>252</v>
      </c>
      <c r="B256" s="10"/>
      <c r="C256" s="19" t="s">
        <v>326</v>
      </c>
      <c r="D256" s="71">
        <f>+'12'!I256</f>
        <v>0</v>
      </c>
      <c r="E256" s="90">
        <v>0</v>
      </c>
      <c r="F256" s="46">
        <f t="shared" si="25"/>
        <v>0</v>
      </c>
      <c r="G256" s="101">
        <v>0</v>
      </c>
      <c r="H256" s="99">
        <v>0</v>
      </c>
      <c r="I256" s="46">
        <f t="shared" si="21"/>
        <v>0</v>
      </c>
      <c r="J256" s="91"/>
      <c r="K256" s="15">
        <v>120</v>
      </c>
      <c r="L256" s="72">
        <f t="shared" si="22"/>
        <v>0</v>
      </c>
      <c r="M256" s="17" t="s">
        <v>16</v>
      </c>
      <c r="N256" s="18">
        <v>0</v>
      </c>
      <c r="O256" s="23">
        <f t="shared" si="23"/>
        <v>0</v>
      </c>
      <c r="P256" s="19"/>
      <c r="Q256" s="43">
        <f t="shared" si="24"/>
        <v>0</v>
      </c>
    </row>
    <row r="257" spans="1:17" ht="24.6" x14ac:dyDescent="0.65">
      <c r="A257" s="10">
        <v>253</v>
      </c>
      <c r="B257" s="10"/>
      <c r="C257" s="19" t="s">
        <v>327</v>
      </c>
      <c r="D257" s="71">
        <f>+'12'!I257</f>
        <v>0</v>
      </c>
      <c r="E257" s="90">
        <v>0</v>
      </c>
      <c r="F257" s="46">
        <f t="shared" si="25"/>
        <v>0</v>
      </c>
      <c r="G257" s="101">
        <v>0</v>
      </c>
      <c r="H257" s="99">
        <v>0</v>
      </c>
      <c r="I257" s="46">
        <f t="shared" si="21"/>
        <v>0</v>
      </c>
      <c r="J257" s="91"/>
      <c r="K257" s="15">
        <v>60</v>
      </c>
      <c r="L257" s="72">
        <f t="shared" si="22"/>
        <v>0</v>
      </c>
      <c r="M257" s="17" t="s">
        <v>16</v>
      </c>
      <c r="N257" s="18">
        <v>0</v>
      </c>
      <c r="O257" s="23">
        <f t="shared" si="23"/>
        <v>0</v>
      </c>
      <c r="P257" s="19"/>
      <c r="Q257" s="43">
        <f t="shared" si="24"/>
        <v>0</v>
      </c>
    </row>
    <row r="258" spans="1:17" ht="24.6" x14ac:dyDescent="0.65">
      <c r="A258" s="10">
        <v>254</v>
      </c>
      <c r="B258" s="10"/>
      <c r="C258" s="19" t="s">
        <v>328</v>
      </c>
      <c r="D258" s="71">
        <f>+'12'!I258</f>
        <v>0</v>
      </c>
      <c r="E258" s="90">
        <v>0</v>
      </c>
      <c r="F258" s="46">
        <f t="shared" si="25"/>
        <v>0</v>
      </c>
      <c r="G258" s="101">
        <v>0</v>
      </c>
      <c r="H258" s="99">
        <v>0</v>
      </c>
      <c r="I258" s="46">
        <f t="shared" si="21"/>
        <v>0</v>
      </c>
      <c r="J258" s="91"/>
      <c r="K258" s="15">
        <v>150</v>
      </c>
      <c r="L258" s="72">
        <f t="shared" si="22"/>
        <v>0</v>
      </c>
      <c r="M258" s="17" t="s">
        <v>16</v>
      </c>
      <c r="N258" s="18">
        <v>0</v>
      </c>
      <c r="O258" s="23">
        <f t="shared" si="23"/>
        <v>0</v>
      </c>
      <c r="P258" s="19"/>
      <c r="Q258" s="43">
        <f t="shared" si="24"/>
        <v>0</v>
      </c>
    </row>
    <row r="259" spans="1:17" ht="24.6" x14ac:dyDescent="0.65">
      <c r="A259" s="10">
        <v>255</v>
      </c>
      <c r="B259" s="10"/>
      <c r="C259" s="19" t="s">
        <v>329</v>
      </c>
      <c r="D259" s="71">
        <f>+'12'!I259</f>
        <v>0</v>
      </c>
      <c r="E259" s="90">
        <v>0</v>
      </c>
      <c r="F259" s="46">
        <f t="shared" si="25"/>
        <v>0</v>
      </c>
      <c r="G259" s="101">
        <v>0</v>
      </c>
      <c r="H259" s="99">
        <v>0</v>
      </c>
      <c r="I259" s="46">
        <f t="shared" si="21"/>
        <v>0</v>
      </c>
      <c r="J259" s="91"/>
      <c r="K259" s="15">
        <v>150</v>
      </c>
      <c r="L259" s="72">
        <f t="shared" si="22"/>
        <v>0</v>
      </c>
      <c r="M259" s="17" t="s">
        <v>16</v>
      </c>
      <c r="N259" s="18">
        <v>0</v>
      </c>
      <c r="O259" s="23">
        <f t="shared" si="23"/>
        <v>0</v>
      </c>
      <c r="P259" s="19"/>
      <c r="Q259" s="43">
        <f t="shared" si="24"/>
        <v>0</v>
      </c>
    </row>
    <row r="260" spans="1:17" ht="24.6" x14ac:dyDescent="0.65">
      <c r="A260" s="10">
        <v>256</v>
      </c>
      <c r="B260" s="10"/>
      <c r="C260" s="19" t="s">
        <v>330</v>
      </c>
      <c r="D260" s="71">
        <f>+'12'!I260</f>
        <v>0</v>
      </c>
      <c r="E260" s="90">
        <v>0</v>
      </c>
      <c r="F260" s="46">
        <f t="shared" si="25"/>
        <v>0</v>
      </c>
      <c r="G260" s="101">
        <v>0</v>
      </c>
      <c r="H260" s="99">
        <v>0</v>
      </c>
      <c r="I260" s="46">
        <f t="shared" si="21"/>
        <v>0</v>
      </c>
      <c r="J260" s="91"/>
      <c r="K260" s="15">
        <v>200</v>
      </c>
      <c r="L260" s="72">
        <f t="shared" si="22"/>
        <v>0</v>
      </c>
      <c r="M260" s="17" t="s">
        <v>16</v>
      </c>
      <c r="N260" s="18">
        <v>0</v>
      </c>
      <c r="O260" s="23">
        <f t="shared" si="23"/>
        <v>0</v>
      </c>
      <c r="P260" s="19"/>
      <c r="Q260" s="43">
        <f t="shared" si="24"/>
        <v>0</v>
      </c>
    </row>
    <row r="261" spans="1:17" ht="24.6" x14ac:dyDescent="0.65">
      <c r="A261" s="10">
        <v>257</v>
      </c>
      <c r="B261" s="10"/>
      <c r="C261" s="19" t="s">
        <v>331</v>
      </c>
      <c r="D261" s="71">
        <f>+'12'!I261</f>
        <v>0</v>
      </c>
      <c r="E261" s="90">
        <v>0</v>
      </c>
      <c r="F261" s="46">
        <f t="shared" si="25"/>
        <v>0</v>
      </c>
      <c r="G261" s="101">
        <v>0</v>
      </c>
      <c r="H261" s="99">
        <v>0</v>
      </c>
      <c r="I261" s="46">
        <f t="shared" si="21"/>
        <v>0</v>
      </c>
      <c r="J261" s="91"/>
      <c r="K261" s="15"/>
      <c r="L261" s="72">
        <f t="shared" si="22"/>
        <v>0</v>
      </c>
      <c r="M261" s="17" t="s">
        <v>16</v>
      </c>
      <c r="N261" s="18">
        <v>0</v>
      </c>
      <c r="O261" s="23">
        <f t="shared" si="23"/>
        <v>0</v>
      </c>
      <c r="P261" s="19"/>
      <c r="Q261" s="43">
        <f t="shared" si="24"/>
        <v>0</v>
      </c>
    </row>
    <row r="262" spans="1:17" ht="24.6" x14ac:dyDescent="0.65">
      <c r="A262" s="10">
        <v>258</v>
      </c>
      <c r="B262" s="10"/>
      <c r="C262" s="19" t="s">
        <v>332</v>
      </c>
      <c r="D262" s="71">
        <f>+'12'!I262</f>
        <v>0</v>
      </c>
      <c r="E262" s="90">
        <v>0</v>
      </c>
      <c r="F262" s="46">
        <f t="shared" si="25"/>
        <v>0</v>
      </c>
      <c r="G262" s="101">
        <v>0</v>
      </c>
      <c r="H262" s="99">
        <v>0</v>
      </c>
      <c r="I262" s="46">
        <f t="shared" si="21"/>
        <v>0</v>
      </c>
      <c r="J262" s="91"/>
      <c r="K262" s="15"/>
      <c r="L262" s="72">
        <f t="shared" si="22"/>
        <v>0</v>
      </c>
      <c r="M262" s="17" t="s">
        <v>16</v>
      </c>
      <c r="N262" s="18">
        <v>0</v>
      </c>
      <c r="O262" s="23">
        <f t="shared" si="23"/>
        <v>0</v>
      </c>
      <c r="P262" s="19"/>
      <c r="Q262" s="43">
        <f t="shared" si="24"/>
        <v>0</v>
      </c>
    </row>
    <row r="263" spans="1:17" ht="24.6" x14ac:dyDescent="0.65">
      <c r="A263" s="10">
        <v>259</v>
      </c>
      <c r="B263" s="10"/>
      <c r="C263" s="19" t="s">
        <v>369</v>
      </c>
      <c r="D263" s="71">
        <f>+'12'!I263</f>
        <v>0</v>
      </c>
      <c r="E263" s="90">
        <v>0</v>
      </c>
      <c r="F263" s="46">
        <f t="shared" si="25"/>
        <v>0</v>
      </c>
      <c r="G263" s="101">
        <v>0</v>
      </c>
      <c r="H263" s="99">
        <v>0</v>
      </c>
      <c r="I263" s="46">
        <f t="shared" si="21"/>
        <v>0</v>
      </c>
      <c r="J263" s="91"/>
      <c r="K263" s="15"/>
      <c r="L263" s="72">
        <f t="shared" si="22"/>
        <v>0</v>
      </c>
      <c r="M263" s="17" t="s">
        <v>16</v>
      </c>
      <c r="N263" s="18">
        <v>0</v>
      </c>
      <c r="O263" s="23">
        <f t="shared" si="23"/>
        <v>0</v>
      </c>
      <c r="P263" s="19"/>
      <c r="Q263" s="43">
        <f t="shared" si="24"/>
        <v>0</v>
      </c>
    </row>
    <row r="264" spans="1:17" ht="24.6" x14ac:dyDescent="0.65">
      <c r="A264" s="10">
        <v>260</v>
      </c>
      <c r="B264" s="10"/>
      <c r="C264" s="19" t="s">
        <v>468</v>
      </c>
      <c r="D264" s="71">
        <f>+'12'!I264</f>
        <v>8</v>
      </c>
      <c r="E264" s="90">
        <v>0</v>
      </c>
      <c r="F264" s="46">
        <f t="shared" si="25"/>
        <v>8</v>
      </c>
      <c r="G264" s="101">
        <v>0</v>
      </c>
      <c r="H264" s="99">
        <v>0</v>
      </c>
      <c r="I264" s="46">
        <f t="shared" ref="I264:I284" si="26">+F264-G264-J264-H264</f>
        <v>8</v>
      </c>
      <c r="J264" s="91"/>
      <c r="K264" s="20">
        <v>250</v>
      </c>
      <c r="L264" s="72">
        <f t="shared" ref="L264:L284" si="27">+K264*J264</f>
        <v>0</v>
      </c>
      <c r="M264" s="17" t="s">
        <v>16</v>
      </c>
      <c r="N264" s="18">
        <v>0</v>
      </c>
      <c r="O264" s="23">
        <f t="shared" ref="O264:O284" si="28">SUM(L264-N264)</f>
        <v>0</v>
      </c>
      <c r="P264" s="19"/>
      <c r="Q264" s="43">
        <f t="shared" ref="Q264:Q284" si="29">+L264*P264</f>
        <v>0</v>
      </c>
    </row>
    <row r="265" spans="1:17" ht="24.6" x14ac:dyDescent="0.65">
      <c r="A265" s="10">
        <v>261</v>
      </c>
      <c r="B265" s="10"/>
      <c r="C265" s="19"/>
      <c r="D265" s="71">
        <f>+'12'!I265</f>
        <v>0</v>
      </c>
      <c r="E265" s="90">
        <v>0</v>
      </c>
      <c r="F265" s="46">
        <f t="shared" si="25"/>
        <v>0</v>
      </c>
      <c r="G265" s="101">
        <v>0</v>
      </c>
      <c r="H265" s="99">
        <v>0</v>
      </c>
      <c r="I265" s="46">
        <f t="shared" si="26"/>
        <v>0</v>
      </c>
      <c r="J265" s="91"/>
      <c r="K265" s="20"/>
      <c r="L265" s="72">
        <f t="shared" si="27"/>
        <v>0</v>
      </c>
      <c r="M265" s="17" t="s">
        <v>16</v>
      </c>
      <c r="N265" s="18">
        <v>0</v>
      </c>
      <c r="O265" s="23">
        <f t="shared" si="28"/>
        <v>0</v>
      </c>
      <c r="P265" s="19"/>
      <c r="Q265" s="43">
        <f t="shared" si="29"/>
        <v>0</v>
      </c>
    </row>
    <row r="266" spans="1:17" ht="24.6" x14ac:dyDescent="0.65">
      <c r="A266" s="10">
        <v>262</v>
      </c>
      <c r="B266" s="10"/>
      <c r="C266" s="19"/>
      <c r="D266" s="71">
        <f>+'12'!I266</f>
        <v>0</v>
      </c>
      <c r="E266" s="90">
        <v>0</v>
      </c>
      <c r="F266" s="46">
        <f t="shared" si="25"/>
        <v>0</v>
      </c>
      <c r="G266" s="101">
        <v>0</v>
      </c>
      <c r="H266" s="99">
        <v>0</v>
      </c>
      <c r="I266" s="46">
        <f t="shared" si="26"/>
        <v>0</v>
      </c>
      <c r="J266" s="91"/>
      <c r="K266" s="20"/>
      <c r="L266" s="72">
        <f t="shared" si="27"/>
        <v>0</v>
      </c>
      <c r="M266" s="17" t="s">
        <v>16</v>
      </c>
      <c r="N266" s="18">
        <v>0</v>
      </c>
      <c r="O266" s="23">
        <f t="shared" si="28"/>
        <v>0</v>
      </c>
      <c r="P266" s="19"/>
      <c r="Q266" s="43">
        <f t="shared" si="29"/>
        <v>0</v>
      </c>
    </row>
    <row r="267" spans="1:17" ht="24.6" x14ac:dyDescent="0.65">
      <c r="A267" s="10">
        <v>263</v>
      </c>
      <c r="B267" s="10"/>
      <c r="C267" s="19"/>
      <c r="D267" s="71">
        <f>+'12'!I267</f>
        <v>0</v>
      </c>
      <c r="E267" s="90">
        <v>0</v>
      </c>
      <c r="F267" s="46">
        <f t="shared" si="25"/>
        <v>0</v>
      </c>
      <c r="G267" s="101">
        <v>0</v>
      </c>
      <c r="H267" s="99">
        <v>0</v>
      </c>
      <c r="I267" s="46">
        <f t="shared" si="26"/>
        <v>0</v>
      </c>
      <c r="J267" s="91"/>
      <c r="K267" s="20"/>
      <c r="L267" s="72">
        <f t="shared" si="27"/>
        <v>0</v>
      </c>
      <c r="M267" s="17" t="s">
        <v>16</v>
      </c>
      <c r="N267" s="18">
        <v>0</v>
      </c>
      <c r="O267" s="23">
        <f t="shared" si="28"/>
        <v>0</v>
      </c>
      <c r="P267" s="19"/>
      <c r="Q267" s="43">
        <f t="shared" si="29"/>
        <v>0</v>
      </c>
    </row>
    <row r="268" spans="1:17" ht="24.6" x14ac:dyDescent="0.65">
      <c r="A268" s="10">
        <v>264</v>
      </c>
      <c r="B268" s="10"/>
      <c r="C268" s="19"/>
      <c r="D268" s="71">
        <f>+'12'!I268</f>
        <v>0</v>
      </c>
      <c r="E268" s="90">
        <v>0</v>
      </c>
      <c r="F268" s="46">
        <f t="shared" si="25"/>
        <v>0</v>
      </c>
      <c r="G268" s="101">
        <v>0</v>
      </c>
      <c r="H268" s="99">
        <v>0</v>
      </c>
      <c r="I268" s="46">
        <f t="shared" si="26"/>
        <v>0</v>
      </c>
      <c r="J268" s="91"/>
      <c r="K268" s="20"/>
      <c r="L268" s="72">
        <f t="shared" si="27"/>
        <v>0</v>
      </c>
      <c r="M268" s="17" t="s">
        <v>16</v>
      </c>
      <c r="N268" s="18">
        <v>0</v>
      </c>
      <c r="O268" s="23">
        <f t="shared" si="28"/>
        <v>0</v>
      </c>
      <c r="P268" s="19"/>
      <c r="Q268" s="43">
        <f t="shared" si="29"/>
        <v>0</v>
      </c>
    </row>
    <row r="269" spans="1:17" ht="24.6" x14ac:dyDescent="0.65">
      <c r="A269" s="10">
        <v>265</v>
      </c>
      <c r="B269" s="10"/>
      <c r="C269" s="19"/>
      <c r="D269" s="71">
        <f>+'12'!I269</f>
        <v>0</v>
      </c>
      <c r="E269" s="90">
        <v>0</v>
      </c>
      <c r="F269" s="46">
        <f t="shared" si="25"/>
        <v>0</v>
      </c>
      <c r="G269" s="101">
        <v>0</v>
      </c>
      <c r="H269" s="99">
        <v>0</v>
      </c>
      <c r="I269" s="46">
        <f t="shared" si="26"/>
        <v>0</v>
      </c>
      <c r="J269" s="91"/>
      <c r="K269" s="20"/>
      <c r="L269" s="72">
        <f t="shared" si="27"/>
        <v>0</v>
      </c>
      <c r="M269" s="17" t="s">
        <v>16</v>
      </c>
      <c r="N269" s="18">
        <v>0</v>
      </c>
      <c r="O269" s="23">
        <f t="shared" si="28"/>
        <v>0</v>
      </c>
      <c r="P269" s="19"/>
      <c r="Q269" s="43">
        <f t="shared" si="29"/>
        <v>0</v>
      </c>
    </row>
    <row r="270" spans="1:17" ht="24.6" x14ac:dyDescent="0.65">
      <c r="A270" s="10">
        <v>266</v>
      </c>
      <c r="B270" s="10"/>
      <c r="C270" s="19"/>
      <c r="D270" s="71">
        <f>+'12'!I270</f>
        <v>0</v>
      </c>
      <c r="E270" s="90">
        <v>0</v>
      </c>
      <c r="F270" s="46">
        <f t="shared" si="25"/>
        <v>0</v>
      </c>
      <c r="G270" s="101">
        <v>0</v>
      </c>
      <c r="H270" s="99">
        <v>0</v>
      </c>
      <c r="I270" s="46">
        <f t="shared" si="26"/>
        <v>0</v>
      </c>
      <c r="J270" s="91"/>
      <c r="K270" s="20"/>
      <c r="L270" s="72">
        <f t="shared" si="27"/>
        <v>0</v>
      </c>
      <c r="M270" s="17" t="s">
        <v>16</v>
      </c>
      <c r="N270" s="18">
        <v>0</v>
      </c>
      <c r="O270" s="23">
        <f t="shared" si="28"/>
        <v>0</v>
      </c>
      <c r="P270" s="19"/>
      <c r="Q270" s="43">
        <f t="shared" si="29"/>
        <v>0</v>
      </c>
    </row>
    <row r="271" spans="1:17" ht="24.6" x14ac:dyDescent="0.65">
      <c r="A271" s="10">
        <v>267</v>
      </c>
      <c r="B271" s="10"/>
      <c r="C271" s="19"/>
      <c r="D271" s="71">
        <f>+'12'!I271</f>
        <v>0</v>
      </c>
      <c r="E271" s="90">
        <v>0</v>
      </c>
      <c r="F271" s="46">
        <f t="shared" si="25"/>
        <v>0</v>
      </c>
      <c r="G271" s="101">
        <v>0</v>
      </c>
      <c r="H271" s="99">
        <v>0</v>
      </c>
      <c r="I271" s="46">
        <f t="shared" si="26"/>
        <v>0</v>
      </c>
      <c r="J271" s="91"/>
      <c r="K271" s="20"/>
      <c r="L271" s="72">
        <f t="shared" si="27"/>
        <v>0</v>
      </c>
      <c r="M271" s="17" t="s">
        <v>16</v>
      </c>
      <c r="N271" s="18">
        <v>0</v>
      </c>
      <c r="O271" s="23">
        <f t="shared" si="28"/>
        <v>0</v>
      </c>
      <c r="P271" s="19"/>
      <c r="Q271" s="43">
        <f t="shared" si="29"/>
        <v>0</v>
      </c>
    </row>
    <row r="272" spans="1:17" ht="24.6" x14ac:dyDescent="0.65">
      <c r="A272" s="10">
        <v>268</v>
      </c>
      <c r="B272" s="10"/>
      <c r="C272" s="19"/>
      <c r="D272" s="71">
        <f>+'12'!I272</f>
        <v>0</v>
      </c>
      <c r="E272" s="90">
        <v>0</v>
      </c>
      <c r="F272" s="46">
        <f t="shared" ref="F272:F284" si="30">D272+E272</f>
        <v>0</v>
      </c>
      <c r="G272" s="101">
        <v>0</v>
      </c>
      <c r="H272" s="99">
        <v>0</v>
      </c>
      <c r="I272" s="46">
        <f t="shared" si="26"/>
        <v>0</v>
      </c>
      <c r="J272" s="91"/>
      <c r="K272" s="20"/>
      <c r="L272" s="72">
        <f t="shared" si="27"/>
        <v>0</v>
      </c>
      <c r="M272" s="17" t="s">
        <v>16</v>
      </c>
      <c r="N272" s="18">
        <v>0</v>
      </c>
      <c r="O272" s="23">
        <f t="shared" si="28"/>
        <v>0</v>
      </c>
      <c r="P272" s="19"/>
      <c r="Q272" s="43">
        <f t="shared" si="29"/>
        <v>0</v>
      </c>
    </row>
    <row r="273" spans="1:18" ht="24.6" x14ac:dyDescent="0.65">
      <c r="A273" s="10">
        <v>269</v>
      </c>
      <c r="B273" s="10"/>
      <c r="C273" s="19"/>
      <c r="D273" s="71">
        <f>+'12'!I273</f>
        <v>0</v>
      </c>
      <c r="E273" s="90">
        <v>0</v>
      </c>
      <c r="F273" s="46">
        <f t="shared" si="30"/>
        <v>0</v>
      </c>
      <c r="G273" s="101">
        <v>0</v>
      </c>
      <c r="H273" s="99">
        <v>0</v>
      </c>
      <c r="I273" s="46">
        <f t="shared" si="26"/>
        <v>0</v>
      </c>
      <c r="J273" s="91"/>
      <c r="K273" s="20"/>
      <c r="L273" s="72">
        <f t="shared" si="27"/>
        <v>0</v>
      </c>
      <c r="M273" s="17" t="s">
        <v>16</v>
      </c>
      <c r="N273" s="18">
        <v>0</v>
      </c>
      <c r="O273" s="23">
        <f t="shared" si="28"/>
        <v>0</v>
      </c>
      <c r="P273" s="19"/>
      <c r="Q273" s="43">
        <f t="shared" si="29"/>
        <v>0</v>
      </c>
    </row>
    <row r="274" spans="1:18" ht="24.6" x14ac:dyDescent="0.65">
      <c r="A274" s="10">
        <v>270</v>
      </c>
      <c r="B274" s="10"/>
      <c r="C274" s="19"/>
      <c r="D274" s="71">
        <f>+'12'!I274</f>
        <v>0</v>
      </c>
      <c r="E274" s="90">
        <v>0</v>
      </c>
      <c r="F274" s="46">
        <f t="shared" si="30"/>
        <v>0</v>
      </c>
      <c r="G274" s="101">
        <v>0</v>
      </c>
      <c r="H274" s="99">
        <v>0</v>
      </c>
      <c r="I274" s="46">
        <f t="shared" si="26"/>
        <v>0</v>
      </c>
      <c r="J274" s="91"/>
      <c r="K274" s="20"/>
      <c r="L274" s="72">
        <f t="shared" si="27"/>
        <v>0</v>
      </c>
      <c r="M274" s="17" t="s">
        <v>16</v>
      </c>
      <c r="N274" s="18">
        <v>0</v>
      </c>
      <c r="O274" s="23">
        <f t="shared" si="28"/>
        <v>0</v>
      </c>
      <c r="P274" s="19"/>
      <c r="Q274" s="43">
        <f t="shared" si="29"/>
        <v>0</v>
      </c>
    </row>
    <row r="275" spans="1:18" ht="24.6" x14ac:dyDescent="0.65">
      <c r="A275" s="10">
        <v>271</v>
      </c>
      <c r="B275" s="10"/>
      <c r="C275" s="19"/>
      <c r="D275" s="71">
        <f>+'12'!I275</f>
        <v>0</v>
      </c>
      <c r="E275" s="90">
        <v>0</v>
      </c>
      <c r="F275" s="46">
        <f t="shared" si="30"/>
        <v>0</v>
      </c>
      <c r="G275" s="101">
        <v>0</v>
      </c>
      <c r="H275" s="99">
        <v>0</v>
      </c>
      <c r="I275" s="46">
        <f t="shared" si="26"/>
        <v>0</v>
      </c>
      <c r="J275" s="91"/>
      <c r="K275" s="20"/>
      <c r="L275" s="72">
        <f t="shared" si="27"/>
        <v>0</v>
      </c>
      <c r="M275" s="17" t="s">
        <v>16</v>
      </c>
      <c r="N275" s="18">
        <v>0</v>
      </c>
      <c r="O275" s="23">
        <f t="shared" si="28"/>
        <v>0</v>
      </c>
      <c r="P275" s="19"/>
      <c r="Q275" s="43">
        <f t="shared" si="29"/>
        <v>0</v>
      </c>
    </row>
    <row r="276" spans="1:18" ht="24.6" x14ac:dyDescent="0.65">
      <c r="A276" s="10">
        <v>272</v>
      </c>
      <c r="B276" s="10"/>
      <c r="C276" s="19"/>
      <c r="D276" s="71">
        <f>+'12'!I276</f>
        <v>0</v>
      </c>
      <c r="E276" s="90">
        <v>0</v>
      </c>
      <c r="F276" s="46">
        <f t="shared" si="30"/>
        <v>0</v>
      </c>
      <c r="G276" s="101">
        <v>0</v>
      </c>
      <c r="H276" s="99">
        <v>0</v>
      </c>
      <c r="I276" s="46">
        <f t="shared" si="26"/>
        <v>0</v>
      </c>
      <c r="J276" s="91"/>
      <c r="K276" s="20"/>
      <c r="L276" s="72">
        <f t="shared" si="27"/>
        <v>0</v>
      </c>
      <c r="M276" s="17" t="s">
        <v>16</v>
      </c>
      <c r="N276" s="18">
        <v>0</v>
      </c>
      <c r="O276" s="23">
        <f t="shared" si="28"/>
        <v>0</v>
      </c>
      <c r="P276" s="19"/>
      <c r="Q276" s="43">
        <f t="shared" si="29"/>
        <v>0</v>
      </c>
    </row>
    <row r="277" spans="1:18" ht="24.6" x14ac:dyDescent="0.65">
      <c r="A277" s="10">
        <v>273</v>
      </c>
      <c r="B277" s="10"/>
      <c r="C277" s="19"/>
      <c r="D277" s="71">
        <f>+'12'!I277</f>
        <v>0</v>
      </c>
      <c r="E277" s="90">
        <v>0</v>
      </c>
      <c r="F277" s="46">
        <f t="shared" si="30"/>
        <v>0</v>
      </c>
      <c r="G277" s="101">
        <v>0</v>
      </c>
      <c r="H277" s="99">
        <v>0</v>
      </c>
      <c r="I277" s="46">
        <f t="shared" si="26"/>
        <v>0</v>
      </c>
      <c r="J277" s="91"/>
      <c r="K277" s="20"/>
      <c r="L277" s="72">
        <f t="shared" si="27"/>
        <v>0</v>
      </c>
      <c r="M277" s="17" t="s">
        <v>16</v>
      </c>
      <c r="N277" s="18">
        <v>0</v>
      </c>
      <c r="O277" s="23">
        <f t="shared" si="28"/>
        <v>0</v>
      </c>
      <c r="P277" s="19"/>
      <c r="Q277" s="43">
        <f t="shared" si="29"/>
        <v>0</v>
      </c>
    </row>
    <row r="278" spans="1:18" ht="24.6" x14ac:dyDescent="0.65">
      <c r="A278" s="10">
        <v>274</v>
      </c>
      <c r="B278" s="10"/>
      <c r="C278" s="19"/>
      <c r="D278" s="71">
        <f>+'12'!I278</f>
        <v>0</v>
      </c>
      <c r="E278" s="90">
        <v>0</v>
      </c>
      <c r="F278" s="46">
        <f t="shared" si="30"/>
        <v>0</v>
      </c>
      <c r="G278" s="101">
        <v>0</v>
      </c>
      <c r="H278" s="99">
        <v>0</v>
      </c>
      <c r="I278" s="46">
        <f t="shared" si="26"/>
        <v>0</v>
      </c>
      <c r="J278" s="91"/>
      <c r="K278" s="20"/>
      <c r="L278" s="72">
        <f t="shared" si="27"/>
        <v>0</v>
      </c>
      <c r="M278" s="17" t="s">
        <v>16</v>
      </c>
      <c r="N278" s="18">
        <v>0</v>
      </c>
      <c r="O278" s="23">
        <f t="shared" si="28"/>
        <v>0</v>
      </c>
      <c r="P278" s="19"/>
      <c r="Q278" s="43">
        <f t="shared" si="29"/>
        <v>0</v>
      </c>
    </row>
    <row r="279" spans="1:18" ht="24.6" x14ac:dyDescent="0.65">
      <c r="A279" s="10">
        <v>275</v>
      </c>
      <c r="B279" s="10"/>
      <c r="C279" s="19"/>
      <c r="D279" s="71">
        <f>+'12'!I279</f>
        <v>0</v>
      </c>
      <c r="E279" s="90">
        <v>0</v>
      </c>
      <c r="F279" s="46">
        <f t="shared" si="30"/>
        <v>0</v>
      </c>
      <c r="G279" s="101">
        <v>0</v>
      </c>
      <c r="H279" s="99">
        <v>0</v>
      </c>
      <c r="I279" s="46">
        <f t="shared" si="26"/>
        <v>0</v>
      </c>
      <c r="J279" s="91"/>
      <c r="K279" s="20"/>
      <c r="L279" s="72">
        <f t="shared" si="27"/>
        <v>0</v>
      </c>
      <c r="M279" s="17" t="s">
        <v>16</v>
      </c>
      <c r="N279" s="18">
        <v>0</v>
      </c>
      <c r="O279" s="23">
        <f t="shared" si="28"/>
        <v>0</v>
      </c>
      <c r="P279" s="19"/>
      <c r="Q279" s="43">
        <f t="shared" si="29"/>
        <v>0</v>
      </c>
    </row>
    <row r="280" spans="1:18" ht="24.6" x14ac:dyDescent="0.65">
      <c r="A280" s="10">
        <v>276</v>
      </c>
      <c r="B280" s="10"/>
      <c r="C280" s="19"/>
      <c r="D280" s="71">
        <f>+'12'!I280</f>
        <v>0</v>
      </c>
      <c r="E280" s="90">
        <v>0</v>
      </c>
      <c r="F280" s="46">
        <f t="shared" si="30"/>
        <v>0</v>
      </c>
      <c r="G280" s="101">
        <v>0</v>
      </c>
      <c r="H280" s="99">
        <v>0</v>
      </c>
      <c r="I280" s="46">
        <f t="shared" si="26"/>
        <v>0</v>
      </c>
      <c r="J280" s="91"/>
      <c r="K280" s="20"/>
      <c r="L280" s="72">
        <f t="shared" si="27"/>
        <v>0</v>
      </c>
      <c r="M280" s="17" t="s">
        <v>16</v>
      </c>
      <c r="N280" s="18">
        <v>0</v>
      </c>
      <c r="O280" s="23">
        <f t="shared" si="28"/>
        <v>0</v>
      </c>
      <c r="P280" s="19"/>
      <c r="Q280" s="43">
        <f t="shared" si="29"/>
        <v>0</v>
      </c>
    </row>
    <row r="281" spans="1:18" ht="24.6" x14ac:dyDescent="0.65">
      <c r="A281" s="10">
        <v>277</v>
      </c>
      <c r="B281" s="10"/>
      <c r="C281" s="19"/>
      <c r="D281" s="71">
        <f>+'12'!I281</f>
        <v>0</v>
      </c>
      <c r="E281" s="90">
        <v>0</v>
      </c>
      <c r="F281" s="46">
        <f t="shared" si="30"/>
        <v>0</v>
      </c>
      <c r="G281" s="101">
        <v>0</v>
      </c>
      <c r="H281" s="99">
        <v>0</v>
      </c>
      <c r="I281" s="46">
        <f t="shared" si="26"/>
        <v>0</v>
      </c>
      <c r="J281" s="91"/>
      <c r="K281" s="20"/>
      <c r="L281" s="72">
        <f t="shared" si="27"/>
        <v>0</v>
      </c>
      <c r="M281" s="17" t="s">
        <v>16</v>
      </c>
      <c r="N281" s="18">
        <v>0</v>
      </c>
      <c r="O281" s="23">
        <f t="shared" si="28"/>
        <v>0</v>
      </c>
      <c r="P281" s="19"/>
      <c r="Q281" s="43">
        <f t="shared" si="29"/>
        <v>0</v>
      </c>
    </row>
    <row r="282" spans="1:18" ht="24.6" x14ac:dyDescent="0.65">
      <c r="A282" s="10">
        <v>278</v>
      </c>
      <c r="B282" s="10"/>
      <c r="C282" s="19"/>
      <c r="D282" s="71">
        <f>+'12'!I282</f>
        <v>0</v>
      </c>
      <c r="E282" s="90">
        <v>0</v>
      </c>
      <c r="F282" s="46">
        <f t="shared" si="30"/>
        <v>0</v>
      </c>
      <c r="G282" s="101">
        <v>0</v>
      </c>
      <c r="H282" s="99">
        <v>0</v>
      </c>
      <c r="I282" s="46">
        <f t="shared" si="26"/>
        <v>0</v>
      </c>
      <c r="J282" s="91"/>
      <c r="K282" s="20"/>
      <c r="L282" s="72">
        <f t="shared" si="27"/>
        <v>0</v>
      </c>
      <c r="M282" s="17" t="s">
        <v>16</v>
      </c>
      <c r="N282" s="18">
        <v>0</v>
      </c>
      <c r="O282" s="23">
        <f t="shared" si="28"/>
        <v>0</v>
      </c>
      <c r="P282" s="19"/>
      <c r="Q282" s="43">
        <f t="shared" si="29"/>
        <v>0</v>
      </c>
    </row>
    <row r="283" spans="1:18" ht="24.6" x14ac:dyDescent="0.65">
      <c r="A283" s="10">
        <v>279</v>
      </c>
      <c r="B283" s="10"/>
      <c r="C283" s="19"/>
      <c r="D283" s="71"/>
      <c r="E283" s="90">
        <v>0</v>
      </c>
      <c r="F283" s="46">
        <f t="shared" ref="F283" si="31">D283+E283</f>
        <v>0</v>
      </c>
      <c r="G283" s="101">
        <v>0</v>
      </c>
      <c r="H283" s="99">
        <v>0</v>
      </c>
      <c r="I283" s="46">
        <f t="shared" ref="I283" si="32">+F283-G283-J283-H283</f>
        <v>0</v>
      </c>
      <c r="J283" s="91"/>
      <c r="K283" s="20"/>
      <c r="L283" s="72">
        <f t="shared" ref="L283" si="33">+K283*J283</f>
        <v>0</v>
      </c>
      <c r="M283" s="17" t="s">
        <v>16</v>
      </c>
      <c r="N283" s="18">
        <v>0</v>
      </c>
      <c r="O283" s="23">
        <f t="shared" si="28"/>
        <v>0</v>
      </c>
      <c r="P283" s="19"/>
      <c r="Q283" s="43"/>
    </row>
    <row r="284" spans="1:18" ht="24.6" x14ac:dyDescent="0.65">
      <c r="A284" s="10">
        <v>280</v>
      </c>
      <c r="B284" s="10"/>
      <c r="C284" s="19"/>
      <c r="D284" s="71">
        <f>+'12'!I284</f>
        <v>0</v>
      </c>
      <c r="E284" s="90">
        <v>0</v>
      </c>
      <c r="F284" s="46">
        <f t="shared" si="30"/>
        <v>0</v>
      </c>
      <c r="G284" s="101">
        <v>0</v>
      </c>
      <c r="H284" s="99">
        <v>0</v>
      </c>
      <c r="I284" s="46">
        <f t="shared" si="26"/>
        <v>0</v>
      </c>
      <c r="J284" s="91"/>
      <c r="K284" s="20"/>
      <c r="L284" s="72">
        <f t="shared" si="27"/>
        <v>0</v>
      </c>
      <c r="M284" s="17" t="s">
        <v>16</v>
      </c>
      <c r="N284" s="18">
        <v>0</v>
      </c>
      <c r="O284" s="23">
        <f t="shared" si="28"/>
        <v>0</v>
      </c>
      <c r="P284" s="19"/>
      <c r="Q284" s="43">
        <f t="shared" si="29"/>
        <v>0</v>
      </c>
    </row>
    <row r="285" spans="1:18" ht="24.6" x14ac:dyDescent="0.65">
      <c r="A285" s="1"/>
      <c r="B285" s="1"/>
      <c r="D285" s="24"/>
      <c r="E285" s="25"/>
      <c r="F285" s="24"/>
      <c r="G285" s="25"/>
      <c r="H285" s="25"/>
      <c r="I285" s="24"/>
      <c r="J285" s="24"/>
      <c r="K285" s="26"/>
      <c r="L285" s="28"/>
      <c r="M285" s="27"/>
      <c r="N285" s="18">
        <v>0</v>
      </c>
      <c r="O285" s="95" t="s">
        <v>213</v>
      </c>
      <c r="P285" s="96"/>
      <c r="Q285" s="96">
        <f>SUM(Q5:Q284)</f>
        <v>0</v>
      </c>
      <c r="R285" s="96"/>
    </row>
    <row r="286" spans="1:18" ht="25.5" customHeight="1" x14ac:dyDescent="0.6">
      <c r="A286" s="1"/>
      <c r="B286" s="1"/>
      <c r="D286" s="24"/>
      <c r="E286" s="25"/>
      <c r="F286" s="24"/>
      <c r="G286" s="25"/>
      <c r="H286" s="25"/>
      <c r="I286" s="24"/>
      <c r="J286" s="182" t="s">
        <v>212</v>
      </c>
      <c r="K286" s="183"/>
      <c r="L286" s="30">
        <f>+AB188</f>
        <v>0</v>
      </c>
      <c r="M286" s="27"/>
      <c r="N286" s="29"/>
    </row>
    <row r="287" spans="1:18" ht="24.6" x14ac:dyDescent="0.65">
      <c r="A287" s="1"/>
      <c r="B287" s="1"/>
      <c r="D287" s="31"/>
      <c r="F287" s="31"/>
      <c r="I287" s="31"/>
      <c r="J287" s="32"/>
      <c r="K287" s="184" t="s">
        <v>202</v>
      </c>
      <c r="L287" s="184"/>
      <c r="M287" s="33">
        <f>SUM(L5:L286)</f>
        <v>3525</v>
      </c>
    </row>
    <row r="288" spans="1:18" ht="24.6" x14ac:dyDescent="0.65">
      <c r="A288" s="1"/>
      <c r="B288" s="1"/>
      <c r="D288" s="31"/>
      <c r="F288" s="31"/>
      <c r="I288" s="31"/>
      <c r="K288" s="169" t="s">
        <v>203</v>
      </c>
      <c r="L288" s="170"/>
      <c r="M288" s="36"/>
    </row>
    <row r="289" spans="1:16" ht="24.6" x14ac:dyDescent="0.65">
      <c r="A289" s="1"/>
      <c r="B289" s="1"/>
      <c r="D289" s="31"/>
      <c r="F289" s="31"/>
      <c r="I289" s="31"/>
      <c r="K289" s="34" t="s">
        <v>204</v>
      </c>
      <c r="L289" s="35"/>
      <c r="M289" s="36">
        <f>SUM(N289:AS289)</f>
        <v>480</v>
      </c>
      <c r="N289" s="2">
        <v>280</v>
      </c>
      <c r="O289" s="2">
        <v>100</v>
      </c>
      <c r="P289" s="2">
        <v>100</v>
      </c>
    </row>
    <row r="290" spans="1:16" ht="24.6" x14ac:dyDescent="0.65">
      <c r="A290" s="1"/>
      <c r="B290" s="1"/>
      <c r="D290" s="31"/>
      <c r="F290" s="31"/>
      <c r="I290" s="31"/>
      <c r="K290" s="169" t="s">
        <v>205</v>
      </c>
      <c r="L290" s="170"/>
      <c r="M290" s="36">
        <v>0</v>
      </c>
    </row>
    <row r="291" spans="1:16" ht="24.6" x14ac:dyDescent="0.65">
      <c r="A291" s="1"/>
      <c r="B291" s="1"/>
      <c r="D291" s="31"/>
      <c r="F291" s="31"/>
      <c r="I291" s="31"/>
      <c r="K291" s="169" t="s">
        <v>206</v>
      </c>
      <c r="L291" s="170"/>
      <c r="M291" s="36">
        <v>0</v>
      </c>
    </row>
    <row r="292" spans="1:16" ht="24.6" x14ac:dyDescent="0.65">
      <c r="A292" s="1"/>
      <c r="B292" s="1"/>
      <c r="D292" s="31"/>
      <c r="F292" s="31"/>
      <c r="I292" s="31"/>
      <c r="K292" s="169" t="s">
        <v>207</v>
      </c>
      <c r="L292" s="170"/>
      <c r="M292" s="37">
        <f>SUM(N5:N285)</f>
        <v>530</v>
      </c>
    </row>
    <row r="293" spans="1:16" ht="24.6" x14ac:dyDescent="0.65">
      <c r="A293" s="1"/>
      <c r="B293" s="1"/>
      <c r="D293" s="31"/>
      <c r="F293" s="31"/>
      <c r="I293" s="31"/>
      <c r="K293" s="169" t="s">
        <v>208</v>
      </c>
      <c r="L293" s="170"/>
      <c r="M293" s="33">
        <f>M287-M288-M289-M291-M292</f>
        <v>2515</v>
      </c>
    </row>
    <row r="294" spans="1:16" ht="24.6" x14ac:dyDescent="0.65">
      <c r="A294" s="1"/>
      <c r="B294" s="1"/>
      <c r="D294" s="31"/>
      <c r="F294" s="31"/>
      <c r="I294" s="31"/>
      <c r="K294" s="169" t="s">
        <v>209</v>
      </c>
      <c r="L294" s="170"/>
      <c r="M294" s="37">
        <v>2515</v>
      </c>
    </row>
    <row r="295" spans="1:16" ht="24.6" x14ac:dyDescent="0.65">
      <c r="A295" s="1"/>
      <c r="B295" s="1"/>
      <c r="D295" s="31"/>
      <c r="F295" s="31"/>
      <c r="I295" s="31"/>
      <c r="K295" s="169" t="s">
        <v>210</v>
      </c>
      <c r="L295" s="170"/>
      <c r="M295" s="33">
        <f>+M294-M293</f>
        <v>0</v>
      </c>
    </row>
    <row r="296" spans="1:16" ht="24.6" x14ac:dyDescent="0.65">
      <c r="I296" s="2"/>
      <c r="K296" s="169" t="s">
        <v>211</v>
      </c>
      <c r="L296" s="170"/>
      <c r="M296" s="33">
        <f>+M294-M293</f>
        <v>0</v>
      </c>
    </row>
    <row r="297" spans="1:16" x14ac:dyDescent="0.6">
      <c r="I297" s="2"/>
      <c r="K297" s="2"/>
    </row>
    <row r="298" spans="1:16" ht="24.6" x14ac:dyDescent="0.65">
      <c r="I298" s="2"/>
      <c r="K298" s="92" t="s">
        <v>333</v>
      </c>
    </row>
    <row r="299" spans="1:16" x14ac:dyDescent="0.6">
      <c r="I299" s="2"/>
      <c r="K299" s="2"/>
    </row>
    <row r="300" spans="1:16" x14ac:dyDescent="0.6">
      <c r="I300" s="2"/>
      <c r="K300" s="2"/>
    </row>
    <row r="301" spans="1:16" x14ac:dyDescent="0.6">
      <c r="I301" s="2"/>
      <c r="K301" s="2"/>
    </row>
    <row r="302" spans="1:16" x14ac:dyDescent="0.6">
      <c r="I302" s="2"/>
      <c r="K302" s="2"/>
    </row>
    <row r="303" spans="1:16" x14ac:dyDescent="0.6">
      <c r="I303" s="2"/>
      <c r="K303" s="2"/>
    </row>
    <row r="304" spans="1:16" x14ac:dyDescent="0.6">
      <c r="I304" s="2"/>
      <c r="K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C296" xr:uid="{A8659A1D-7742-48A0-A8EC-0F2280F9B025}"/>
  <mergeCells count="35">
    <mergeCell ref="A2:M2"/>
    <mergeCell ref="S2:AC2"/>
    <mergeCell ref="A3:A4"/>
    <mergeCell ref="C3:C4"/>
    <mergeCell ref="D3:D4"/>
    <mergeCell ref="E3:E4"/>
    <mergeCell ref="F3:F4"/>
    <mergeCell ref="I3:I4"/>
    <mergeCell ref="J3:L3"/>
    <mergeCell ref="M3:M4"/>
    <mergeCell ref="Y3:Y4"/>
    <mergeCell ref="Z3:AB3"/>
    <mergeCell ref="AC3:AC4"/>
    <mergeCell ref="H3:H4"/>
    <mergeCell ref="P3:P4"/>
    <mergeCell ref="Q3:Q4"/>
    <mergeCell ref="AD3:AD4"/>
    <mergeCell ref="V3:V4"/>
    <mergeCell ref="W3:W4"/>
    <mergeCell ref="K293:L293"/>
    <mergeCell ref="T32:AA32"/>
    <mergeCell ref="N3:N4"/>
    <mergeCell ref="S3:S4"/>
    <mergeCell ref="T3:T4"/>
    <mergeCell ref="U3:U4"/>
    <mergeCell ref="B3:B4"/>
    <mergeCell ref="K294:L294"/>
    <mergeCell ref="K295:L295"/>
    <mergeCell ref="K296:L296"/>
    <mergeCell ref="J286:K286"/>
    <mergeCell ref="K287:L287"/>
    <mergeCell ref="K288:L288"/>
    <mergeCell ref="K290:L290"/>
    <mergeCell ref="K291:L291"/>
    <mergeCell ref="K292:L29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3BCB-2D3E-47C2-B0B2-94BEF6D146C3}">
  <sheetPr>
    <tabColor rgb="FFF789D2"/>
  </sheetPr>
  <dimension ref="A1:AD371"/>
  <sheetViews>
    <sheetView zoomScaleNormal="100" workbookViewId="0">
      <pane xSplit="9" ySplit="4" topLeftCell="J5" activePane="bottomRight" state="frozen"/>
      <selection activeCell="K15" sqref="K15"/>
      <selection pane="topRight" activeCell="K15" sqref="K15"/>
      <selection pane="bottomLeft" activeCell="K15" sqref="K15"/>
      <selection pane="bottomRight" activeCell="K15" sqref="K15"/>
    </sheetView>
  </sheetViews>
  <sheetFormatPr defaultColWidth="9" defaultRowHeight="24" x14ac:dyDescent="0.6"/>
  <cols>
    <col min="1" max="1" width="6.69921875" style="2" customWidth="1"/>
    <col min="2" max="2" width="14" style="2" hidden="1" customWidth="1"/>
    <col min="3" max="3" width="43.69921875" style="2" bestFit="1" customWidth="1"/>
    <col min="4" max="8" width="9.69921875" style="2" customWidth="1"/>
    <col min="9" max="9" width="9.69921875" style="38" customWidth="1"/>
    <col min="10" max="10" width="9.69921875" style="2" customWidth="1"/>
    <col min="11" max="11" width="9.69921875" style="39" customWidth="1"/>
    <col min="12" max="12" width="10.69921875" style="2" customWidth="1"/>
    <col min="13" max="13" width="17.69921875" style="2" bestFit="1" customWidth="1"/>
    <col min="14" max="14" width="9" style="2"/>
    <col min="15" max="15" width="19.09765625" style="2" customWidth="1"/>
    <col min="16" max="16" width="10.09765625" style="2" customWidth="1"/>
    <col min="17" max="17" width="17.69921875" style="2" bestFit="1" customWidth="1"/>
    <col min="18" max="18" width="10.09765625" style="2" bestFit="1" customWidth="1"/>
    <col min="19" max="19" width="9" style="2"/>
    <col min="20" max="20" width="34.69921875" style="2" bestFit="1" customWidth="1"/>
    <col min="21" max="28" width="9" style="2"/>
    <col min="29" max="29" width="15.69921875" style="2" customWidth="1"/>
    <col min="30" max="16384" width="9" style="2"/>
  </cols>
  <sheetData>
    <row r="1" spans="1:30" x14ac:dyDescent="0.6">
      <c r="A1" s="1"/>
      <c r="B1" s="1"/>
      <c r="I1" s="2"/>
      <c r="K1" s="2"/>
    </row>
    <row r="2" spans="1:30" s="3" customFormat="1" ht="28.8" x14ac:dyDescent="0.75">
      <c r="A2" s="180" t="s">
        <v>263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S2" s="181" t="s">
        <v>0</v>
      </c>
      <c r="T2" s="181"/>
      <c r="U2" s="181"/>
      <c r="V2" s="181"/>
      <c r="W2" s="181"/>
      <c r="X2" s="181"/>
      <c r="Y2" s="181"/>
      <c r="Z2" s="181"/>
      <c r="AA2" s="181"/>
      <c r="AB2" s="181"/>
      <c r="AC2" s="181"/>
    </row>
    <row r="3" spans="1:30" s="5" customFormat="1" ht="26.4" x14ac:dyDescent="0.7">
      <c r="A3" s="171" t="s">
        <v>1</v>
      </c>
      <c r="B3" s="167" t="s">
        <v>487</v>
      </c>
      <c r="C3" s="176" t="s">
        <v>2</v>
      </c>
      <c r="D3" s="171" t="s">
        <v>3</v>
      </c>
      <c r="E3" s="171" t="s">
        <v>4</v>
      </c>
      <c r="F3" s="171" t="s">
        <v>5</v>
      </c>
      <c r="G3" s="100" t="s">
        <v>6</v>
      </c>
      <c r="H3" s="178" t="s">
        <v>335</v>
      </c>
      <c r="I3" s="171" t="s">
        <v>7</v>
      </c>
      <c r="J3" s="177" t="s">
        <v>8</v>
      </c>
      <c r="K3" s="177"/>
      <c r="L3" s="177"/>
      <c r="M3" s="171" t="s">
        <v>9</v>
      </c>
      <c r="N3" s="175" t="s">
        <v>10</v>
      </c>
      <c r="P3" s="163" t="s">
        <v>336</v>
      </c>
      <c r="Q3" s="165" t="s">
        <v>337</v>
      </c>
      <c r="S3" s="171" t="s">
        <v>1</v>
      </c>
      <c r="T3" s="171" t="s">
        <v>2</v>
      </c>
      <c r="U3" s="171" t="s">
        <v>3</v>
      </c>
      <c r="V3" s="171" t="s">
        <v>4</v>
      </c>
      <c r="W3" s="171" t="s">
        <v>5</v>
      </c>
      <c r="X3" s="88" t="s">
        <v>6</v>
      </c>
      <c r="Y3" s="171" t="s">
        <v>7</v>
      </c>
      <c r="Z3" s="177" t="s">
        <v>8</v>
      </c>
      <c r="AA3" s="177"/>
      <c r="AB3" s="177"/>
      <c r="AC3" s="171" t="s">
        <v>9</v>
      </c>
      <c r="AD3" s="175" t="s">
        <v>10</v>
      </c>
    </row>
    <row r="4" spans="1:30" s="5" customFormat="1" ht="26.4" x14ac:dyDescent="0.7">
      <c r="A4" s="171"/>
      <c r="B4" s="168"/>
      <c r="C4" s="176"/>
      <c r="D4" s="171"/>
      <c r="E4" s="171"/>
      <c r="F4" s="171"/>
      <c r="G4" s="100" t="s">
        <v>11</v>
      </c>
      <c r="H4" s="179"/>
      <c r="I4" s="171"/>
      <c r="J4" s="88" t="s">
        <v>12</v>
      </c>
      <c r="K4" s="89" t="s">
        <v>13</v>
      </c>
      <c r="L4" s="88" t="s">
        <v>14</v>
      </c>
      <c r="M4" s="171"/>
      <c r="N4" s="175"/>
      <c r="P4" s="164"/>
      <c r="Q4" s="166"/>
      <c r="S4" s="171"/>
      <c r="T4" s="171"/>
      <c r="U4" s="171"/>
      <c r="V4" s="171"/>
      <c r="W4" s="171"/>
      <c r="X4" s="88" t="s">
        <v>11</v>
      </c>
      <c r="Y4" s="171"/>
      <c r="Z4" s="88" t="s">
        <v>12</v>
      </c>
      <c r="AA4" s="89" t="s">
        <v>13</v>
      </c>
      <c r="AB4" s="88" t="s">
        <v>14</v>
      </c>
      <c r="AC4" s="171"/>
      <c r="AD4" s="175"/>
    </row>
    <row r="5" spans="1:30" ht="24.6" x14ac:dyDescent="0.65">
      <c r="A5" s="10">
        <v>1</v>
      </c>
      <c r="B5" s="10" t="s">
        <v>492</v>
      </c>
      <c r="C5" s="19" t="s">
        <v>407</v>
      </c>
      <c r="D5" s="71">
        <f>+'13'!I5</f>
        <v>12</v>
      </c>
      <c r="E5" s="90">
        <v>0</v>
      </c>
      <c r="F5" s="46">
        <f t="shared" ref="F5:F147" si="0">D5+E5</f>
        <v>12</v>
      </c>
      <c r="G5" s="101">
        <v>0</v>
      </c>
      <c r="H5" s="99">
        <v>0</v>
      </c>
      <c r="I5" s="46">
        <f t="shared" ref="I5:I71" si="1">+F5-G5-J5-H5</f>
        <v>0</v>
      </c>
      <c r="J5" s="91">
        <v>12</v>
      </c>
      <c r="K5" s="15">
        <v>50</v>
      </c>
      <c r="L5" s="72">
        <f>+K5*J5</f>
        <v>600</v>
      </c>
      <c r="M5" s="17" t="s">
        <v>16</v>
      </c>
      <c r="N5" s="18">
        <v>0</v>
      </c>
      <c r="O5" s="23">
        <f>SUM(L5-N5)</f>
        <v>600</v>
      </c>
      <c r="P5" s="19"/>
      <c r="Q5" s="43">
        <f>+L5*P5</f>
        <v>0</v>
      </c>
      <c r="S5" s="10">
        <v>1</v>
      </c>
      <c r="T5" s="19"/>
      <c r="U5" s="46">
        <v>0</v>
      </c>
      <c r="V5" s="90">
        <v>0</v>
      </c>
      <c r="W5" s="46">
        <f t="shared" ref="W5:W14" si="2">U5+V5</f>
        <v>0</v>
      </c>
      <c r="X5" s="90">
        <v>0</v>
      </c>
      <c r="Y5" s="46">
        <f t="shared" ref="Y5:Y14" si="3">W5-X5-Z5</f>
        <v>0</v>
      </c>
      <c r="Z5" s="91">
        <v>0</v>
      </c>
      <c r="AA5" s="22"/>
      <c r="AB5" s="43">
        <f t="shared" ref="AB5:AB14" si="4">Z5*AA5</f>
        <v>0</v>
      </c>
      <c r="AC5" s="17" t="s">
        <v>16</v>
      </c>
      <c r="AD5" s="18">
        <v>0</v>
      </c>
    </row>
    <row r="6" spans="1:30" ht="24.6" x14ac:dyDescent="0.65">
      <c r="A6" s="10">
        <v>2</v>
      </c>
      <c r="B6" s="10" t="s">
        <v>508</v>
      </c>
      <c r="C6" s="19" t="s">
        <v>408</v>
      </c>
      <c r="D6" s="71">
        <f>+'13'!I6</f>
        <v>83</v>
      </c>
      <c r="E6" s="90">
        <v>0</v>
      </c>
      <c r="F6" s="46">
        <f t="shared" si="0"/>
        <v>83</v>
      </c>
      <c r="G6" s="101">
        <v>0</v>
      </c>
      <c r="H6" s="99">
        <v>0</v>
      </c>
      <c r="I6" s="46">
        <f t="shared" si="1"/>
        <v>78</v>
      </c>
      <c r="J6" s="91">
        <v>5</v>
      </c>
      <c r="K6" s="15">
        <v>100</v>
      </c>
      <c r="L6" s="72">
        <f t="shared" ref="L6:L72" si="5">+K6*J6</f>
        <v>500</v>
      </c>
      <c r="M6" s="17" t="s">
        <v>16</v>
      </c>
      <c r="N6" s="18">
        <v>0</v>
      </c>
      <c r="O6" s="23">
        <f t="shared" ref="O6:O72" si="6">SUM(L6-N6)</f>
        <v>500</v>
      </c>
      <c r="P6" s="19"/>
      <c r="Q6" s="43">
        <f t="shared" ref="Q6:Q72" si="7">+L6*P6</f>
        <v>0</v>
      </c>
      <c r="S6" s="10">
        <v>2</v>
      </c>
      <c r="T6" s="19"/>
      <c r="U6" s="46">
        <v>0</v>
      </c>
      <c r="V6" s="90">
        <v>0</v>
      </c>
      <c r="W6" s="46">
        <f t="shared" si="2"/>
        <v>0</v>
      </c>
      <c r="X6" s="90">
        <v>0</v>
      </c>
      <c r="Y6" s="46">
        <f t="shared" si="3"/>
        <v>0</v>
      </c>
      <c r="Z6" s="91">
        <v>0</v>
      </c>
      <c r="AA6" s="22"/>
      <c r="AB6" s="43">
        <f t="shared" si="4"/>
        <v>0</v>
      </c>
      <c r="AC6" s="17" t="s">
        <v>16</v>
      </c>
      <c r="AD6" s="18">
        <v>0</v>
      </c>
    </row>
    <row r="7" spans="1:30" ht="24.6" x14ac:dyDescent="0.65">
      <c r="A7" s="10">
        <v>3</v>
      </c>
      <c r="B7" s="10"/>
      <c r="C7" s="19" t="s">
        <v>395</v>
      </c>
      <c r="D7" s="71">
        <f>+'13'!I7</f>
        <v>0</v>
      </c>
      <c r="E7" s="90">
        <v>0</v>
      </c>
      <c r="F7" s="46">
        <f t="shared" si="0"/>
        <v>0</v>
      </c>
      <c r="G7" s="101">
        <v>0</v>
      </c>
      <c r="H7" s="99">
        <v>0</v>
      </c>
      <c r="I7" s="46">
        <f t="shared" si="1"/>
        <v>0</v>
      </c>
      <c r="J7" s="91"/>
      <c r="K7" s="15">
        <v>50</v>
      </c>
      <c r="L7" s="72">
        <f t="shared" si="5"/>
        <v>0</v>
      </c>
      <c r="M7" s="17" t="s">
        <v>16</v>
      </c>
      <c r="N7" s="18">
        <v>0</v>
      </c>
      <c r="O7" s="23">
        <f t="shared" si="6"/>
        <v>0</v>
      </c>
      <c r="P7" s="19"/>
      <c r="Q7" s="43">
        <f t="shared" si="7"/>
        <v>0</v>
      </c>
      <c r="S7" s="10">
        <v>3</v>
      </c>
      <c r="T7" s="19"/>
      <c r="U7" s="46">
        <v>0</v>
      </c>
      <c r="V7" s="90">
        <v>0</v>
      </c>
      <c r="W7" s="46">
        <f t="shared" si="2"/>
        <v>0</v>
      </c>
      <c r="X7" s="90">
        <v>0</v>
      </c>
      <c r="Y7" s="46">
        <f t="shared" si="3"/>
        <v>0</v>
      </c>
      <c r="Z7" s="91">
        <v>0</v>
      </c>
      <c r="AA7" s="22"/>
      <c r="AB7" s="43">
        <f t="shared" si="4"/>
        <v>0</v>
      </c>
      <c r="AC7" s="17" t="s">
        <v>16</v>
      </c>
      <c r="AD7" s="18">
        <v>0</v>
      </c>
    </row>
    <row r="8" spans="1:30" ht="24.6" x14ac:dyDescent="0.65">
      <c r="A8" s="10">
        <v>4</v>
      </c>
      <c r="B8" s="10"/>
      <c r="C8" s="19" t="s">
        <v>394</v>
      </c>
      <c r="D8" s="71">
        <f>+'13'!I8</f>
        <v>0</v>
      </c>
      <c r="E8" s="90">
        <v>0</v>
      </c>
      <c r="F8" s="46">
        <f t="shared" si="0"/>
        <v>0</v>
      </c>
      <c r="G8" s="101">
        <v>0</v>
      </c>
      <c r="H8" s="99">
        <v>0</v>
      </c>
      <c r="I8" s="46">
        <f t="shared" si="1"/>
        <v>0</v>
      </c>
      <c r="J8" s="91"/>
      <c r="K8" s="15">
        <v>100</v>
      </c>
      <c r="L8" s="72">
        <f t="shared" si="5"/>
        <v>0</v>
      </c>
      <c r="M8" s="17" t="s">
        <v>16</v>
      </c>
      <c r="N8" s="18">
        <v>0</v>
      </c>
      <c r="O8" s="23">
        <f t="shared" si="6"/>
        <v>0</v>
      </c>
      <c r="P8" s="19"/>
      <c r="Q8" s="43">
        <f t="shared" si="7"/>
        <v>0</v>
      </c>
      <c r="S8" s="10">
        <v>4</v>
      </c>
      <c r="T8" s="19"/>
      <c r="U8" s="46">
        <v>0</v>
      </c>
      <c r="V8" s="90">
        <v>0</v>
      </c>
      <c r="W8" s="46">
        <f t="shared" si="2"/>
        <v>0</v>
      </c>
      <c r="X8" s="90">
        <v>0</v>
      </c>
      <c r="Y8" s="46">
        <f t="shared" si="3"/>
        <v>0</v>
      </c>
      <c r="Z8" s="91">
        <v>0</v>
      </c>
      <c r="AA8" s="22"/>
      <c r="AB8" s="43">
        <f t="shared" si="4"/>
        <v>0</v>
      </c>
      <c r="AC8" s="17" t="s">
        <v>16</v>
      </c>
      <c r="AD8" s="18">
        <v>0</v>
      </c>
    </row>
    <row r="9" spans="1:30" ht="24.6" x14ac:dyDescent="0.65">
      <c r="A9" s="10">
        <v>5</v>
      </c>
      <c r="B9" s="10"/>
      <c r="C9" s="19" t="s">
        <v>20</v>
      </c>
      <c r="D9" s="71">
        <f>+'13'!I9</f>
        <v>0</v>
      </c>
      <c r="E9" s="90">
        <v>0</v>
      </c>
      <c r="F9" s="46">
        <f t="shared" si="0"/>
        <v>0</v>
      </c>
      <c r="G9" s="101">
        <v>0</v>
      </c>
      <c r="H9" s="99">
        <v>0</v>
      </c>
      <c r="I9" s="46">
        <f t="shared" si="1"/>
        <v>0</v>
      </c>
      <c r="J9" s="91"/>
      <c r="K9" s="15">
        <v>10</v>
      </c>
      <c r="L9" s="72">
        <f t="shared" si="5"/>
        <v>0</v>
      </c>
      <c r="M9" s="17" t="s">
        <v>16</v>
      </c>
      <c r="N9" s="18">
        <v>0</v>
      </c>
      <c r="O9" s="23">
        <f t="shared" si="6"/>
        <v>0</v>
      </c>
      <c r="P9" s="19"/>
      <c r="Q9" s="43">
        <f t="shared" si="7"/>
        <v>0</v>
      </c>
      <c r="S9" s="10">
        <v>5</v>
      </c>
      <c r="T9" s="19"/>
      <c r="U9" s="46">
        <v>0</v>
      </c>
      <c r="V9" s="90">
        <v>0</v>
      </c>
      <c r="W9" s="46">
        <f t="shared" si="2"/>
        <v>0</v>
      </c>
      <c r="X9" s="90">
        <v>0</v>
      </c>
      <c r="Y9" s="46">
        <f t="shared" si="3"/>
        <v>0</v>
      </c>
      <c r="Z9" s="91">
        <v>0</v>
      </c>
      <c r="AA9" s="22"/>
      <c r="AB9" s="43">
        <f t="shared" si="4"/>
        <v>0</v>
      </c>
      <c r="AC9" s="17" t="s">
        <v>16</v>
      </c>
      <c r="AD9" s="18">
        <v>0</v>
      </c>
    </row>
    <row r="10" spans="1:30" ht="24.6" x14ac:dyDescent="0.65">
      <c r="A10" s="10">
        <v>6</v>
      </c>
      <c r="B10" s="10" t="s">
        <v>514</v>
      </c>
      <c r="C10" s="19" t="s">
        <v>21</v>
      </c>
      <c r="D10" s="71">
        <f>+'13'!I10</f>
        <v>0</v>
      </c>
      <c r="E10" s="90">
        <v>0</v>
      </c>
      <c r="F10" s="46">
        <f t="shared" si="0"/>
        <v>0</v>
      </c>
      <c r="G10" s="101">
        <v>0</v>
      </c>
      <c r="H10" s="99">
        <v>0</v>
      </c>
      <c r="I10" s="46">
        <f t="shared" si="1"/>
        <v>0</v>
      </c>
      <c r="J10" s="91"/>
      <c r="K10" s="15">
        <v>15</v>
      </c>
      <c r="L10" s="72">
        <f t="shared" si="5"/>
        <v>0</v>
      </c>
      <c r="M10" s="17" t="s">
        <v>16</v>
      </c>
      <c r="N10" s="18">
        <v>0</v>
      </c>
      <c r="O10" s="23">
        <f t="shared" si="6"/>
        <v>0</v>
      </c>
      <c r="P10" s="19"/>
      <c r="Q10" s="43">
        <f t="shared" si="7"/>
        <v>0</v>
      </c>
      <c r="S10" s="10">
        <v>6</v>
      </c>
      <c r="T10" s="19"/>
      <c r="U10" s="46">
        <v>0</v>
      </c>
      <c r="V10" s="90">
        <v>0</v>
      </c>
      <c r="W10" s="46">
        <f t="shared" si="2"/>
        <v>0</v>
      </c>
      <c r="X10" s="90">
        <v>0</v>
      </c>
      <c r="Y10" s="46">
        <f t="shared" si="3"/>
        <v>0</v>
      </c>
      <c r="Z10" s="91">
        <v>0</v>
      </c>
      <c r="AA10" s="22"/>
      <c r="AB10" s="43">
        <f t="shared" si="4"/>
        <v>0</v>
      </c>
      <c r="AC10" s="17" t="s">
        <v>16</v>
      </c>
      <c r="AD10" s="18">
        <v>0</v>
      </c>
    </row>
    <row r="11" spans="1:30" ht="24.6" x14ac:dyDescent="0.65">
      <c r="A11" s="10">
        <v>7</v>
      </c>
      <c r="B11" s="10"/>
      <c r="C11" s="19" t="s">
        <v>401</v>
      </c>
      <c r="D11" s="71">
        <f>+'13'!I11</f>
        <v>0</v>
      </c>
      <c r="E11" s="90">
        <v>0</v>
      </c>
      <c r="F11" s="46">
        <f t="shared" si="0"/>
        <v>0</v>
      </c>
      <c r="G11" s="101">
        <v>0</v>
      </c>
      <c r="H11" s="99">
        <v>0</v>
      </c>
      <c r="I11" s="46">
        <f t="shared" si="1"/>
        <v>0</v>
      </c>
      <c r="J11" s="91"/>
      <c r="K11" s="15">
        <v>40</v>
      </c>
      <c r="L11" s="72">
        <f t="shared" si="5"/>
        <v>0</v>
      </c>
      <c r="M11" s="17" t="s">
        <v>16</v>
      </c>
      <c r="N11" s="18">
        <v>0</v>
      </c>
      <c r="O11" s="23">
        <f t="shared" si="6"/>
        <v>0</v>
      </c>
      <c r="P11" s="19"/>
      <c r="Q11" s="43">
        <f t="shared" si="7"/>
        <v>0</v>
      </c>
      <c r="S11" s="10">
        <v>7</v>
      </c>
      <c r="T11" s="19"/>
      <c r="U11" s="46">
        <v>0</v>
      </c>
      <c r="V11" s="90">
        <v>0</v>
      </c>
      <c r="W11" s="46">
        <f t="shared" si="2"/>
        <v>0</v>
      </c>
      <c r="X11" s="90">
        <v>0</v>
      </c>
      <c r="Y11" s="46">
        <f t="shared" si="3"/>
        <v>0</v>
      </c>
      <c r="Z11" s="91">
        <v>0</v>
      </c>
      <c r="AA11" s="22"/>
      <c r="AB11" s="43">
        <f t="shared" si="4"/>
        <v>0</v>
      </c>
      <c r="AC11" s="17" t="s">
        <v>16</v>
      </c>
      <c r="AD11" s="18">
        <v>0</v>
      </c>
    </row>
    <row r="12" spans="1:30" ht="24.6" x14ac:dyDescent="0.65">
      <c r="A12" s="10">
        <v>8</v>
      </c>
      <c r="B12" s="10"/>
      <c r="C12" s="19" t="s">
        <v>378</v>
      </c>
      <c r="D12" s="71">
        <f>+'13'!I12</f>
        <v>0</v>
      </c>
      <c r="E12" s="90">
        <v>0</v>
      </c>
      <c r="F12" s="46">
        <f t="shared" si="0"/>
        <v>0</v>
      </c>
      <c r="G12" s="101">
        <v>0</v>
      </c>
      <c r="H12" s="99">
        <v>0</v>
      </c>
      <c r="I12" s="46">
        <f t="shared" si="1"/>
        <v>0</v>
      </c>
      <c r="J12" s="91"/>
      <c r="K12" s="15">
        <v>100</v>
      </c>
      <c r="L12" s="72">
        <f t="shared" si="5"/>
        <v>0</v>
      </c>
      <c r="M12" s="17" t="s">
        <v>16</v>
      </c>
      <c r="N12" s="18">
        <v>0</v>
      </c>
      <c r="O12" s="23">
        <f t="shared" si="6"/>
        <v>0</v>
      </c>
      <c r="P12" s="19"/>
      <c r="Q12" s="43">
        <f t="shared" si="7"/>
        <v>0</v>
      </c>
      <c r="S12" s="10">
        <v>8</v>
      </c>
      <c r="T12" s="19"/>
      <c r="U12" s="46">
        <v>0</v>
      </c>
      <c r="V12" s="90">
        <v>0</v>
      </c>
      <c r="W12" s="46">
        <f t="shared" si="2"/>
        <v>0</v>
      </c>
      <c r="X12" s="90">
        <v>0</v>
      </c>
      <c r="Y12" s="46">
        <f t="shared" si="3"/>
        <v>0</v>
      </c>
      <c r="Z12" s="91">
        <v>0</v>
      </c>
      <c r="AA12" s="22"/>
      <c r="AB12" s="43">
        <f t="shared" si="4"/>
        <v>0</v>
      </c>
      <c r="AC12" s="17" t="s">
        <v>16</v>
      </c>
      <c r="AD12" s="18">
        <v>0</v>
      </c>
    </row>
    <row r="13" spans="1:30" ht="24.6" x14ac:dyDescent="0.65">
      <c r="A13" s="10">
        <v>9</v>
      </c>
      <c r="B13" s="10" t="s">
        <v>507</v>
      </c>
      <c r="C13" s="19" t="s">
        <v>391</v>
      </c>
      <c r="D13" s="71">
        <f>+'13'!I13</f>
        <v>23</v>
      </c>
      <c r="E13" s="90">
        <v>0</v>
      </c>
      <c r="F13" s="46">
        <f t="shared" si="0"/>
        <v>23</v>
      </c>
      <c r="G13" s="101">
        <v>0</v>
      </c>
      <c r="H13" s="99">
        <v>0</v>
      </c>
      <c r="I13" s="46">
        <f t="shared" si="1"/>
        <v>22</v>
      </c>
      <c r="J13" s="91">
        <v>1</v>
      </c>
      <c r="K13" s="15">
        <v>50</v>
      </c>
      <c r="L13" s="72">
        <f t="shared" si="5"/>
        <v>50</v>
      </c>
      <c r="M13" s="17" t="s">
        <v>16</v>
      </c>
      <c r="N13" s="18">
        <v>0</v>
      </c>
      <c r="O13" s="23">
        <f t="shared" si="6"/>
        <v>50</v>
      </c>
      <c r="P13" s="19"/>
      <c r="Q13" s="43">
        <f t="shared" si="7"/>
        <v>0</v>
      </c>
      <c r="S13" s="10">
        <v>9</v>
      </c>
      <c r="T13" s="19"/>
      <c r="U13" s="46">
        <v>0</v>
      </c>
      <c r="V13" s="90">
        <v>0</v>
      </c>
      <c r="W13" s="46">
        <f t="shared" si="2"/>
        <v>0</v>
      </c>
      <c r="X13" s="90">
        <v>0</v>
      </c>
      <c r="Y13" s="46">
        <f t="shared" si="3"/>
        <v>0</v>
      </c>
      <c r="Z13" s="91">
        <v>0</v>
      </c>
      <c r="AA13" s="22"/>
      <c r="AB13" s="43">
        <f t="shared" si="4"/>
        <v>0</v>
      </c>
      <c r="AC13" s="17" t="s">
        <v>16</v>
      </c>
      <c r="AD13" s="18">
        <v>0</v>
      </c>
    </row>
    <row r="14" spans="1:30" ht="24.6" x14ac:dyDescent="0.65">
      <c r="A14" s="10">
        <v>10</v>
      </c>
      <c r="B14" s="10"/>
      <c r="C14" s="19" t="s">
        <v>400</v>
      </c>
      <c r="D14" s="71">
        <f>+'13'!I14</f>
        <v>0</v>
      </c>
      <c r="E14" s="90">
        <v>0</v>
      </c>
      <c r="F14" s="46">
        <f t="shared" si="0"/>
        <v>0</v>
      </c>
      <c r="G14" s="101">
        <v>0</v>
      </c>
      <c r="H14" s="99">
        <v>0</v>
      </c>
      <c r="I14" s="46">
        <f t="shared" si="1"/>
        <v>0</v>
      </c>
      <c r="J14" s="91"/>
      <c r="K14" s="15">
        <v>50</v>
      </c>
      <c r="L14" s="72">
        <f t="shared" si="5"/>
        <v>0</v>
      </c>
      <c r="M14" s="17" t="s">
        <v>16</v>
      </c>
      <c r="N14" s="18">
        <v>0</v>
      </c>
      <c r="O14" s="23">
        <f t="shared" si="6"/>
        <v>0</v>
      </c>
      <c r="P14" s="19"/>
      <c r="Q14" s="43">
        <f t="shared" si="7"/>
        <v>0</v>
      </c>
      <c r="S14" s="10">
        <v>10</v>
      </c>
      <c r="T14" s="19"/>
      <c r="U14" s="46">
        <v>0</v>
      </c>
      <c r="V14" s="90">
        <v>0</v>
      </c>
      <c r="W14" s="46">
        <f t="shared" si="2"/>
        <v>0</v>
      </c>
      <c r="X14" s="90">
        <v>0</v>
      </c>
      <c r="Y14" s="46">
        <f t="shared" si="3"/>
        <v>0</v>
      </c>
      <c r="Z14" s="91">
        <v>0</v>
      </c>
      <c r="AA14" s="22"/>
      <c r="AB14" s="43">
        <f t="shared" si="4"/>
        <v>0</v>
      </c>
      <c r="AC14" s="17" t="s">
        <v>16</v>
      </c>
      <c r="AD14" s="18">
        <v>0</v>
      </c>
    </row>
    <row r="15" spans="1:30" ht="24.6" x14ac:dyDescent="0.65">
      <c r="A15" s="10">
        <v>11</v>
      </c>
      <c r="B15" s="10" t="s">
        <v>520</v>
      </c>
      <c r="C15" s="19" t="s">
        <v>384</v>
      </c>
      <c r="D15" s="71">
        <f>+'13'!I15</f>
        <v>0</v>
      </c>
      <c r="E15" s="90">
        <v>0</v>
      </c>
      <c r="F15" s="46">
        <f t="shared" si="0"/>
        <v>0</v>
      </c>
      <c r="G15" s="101">
        <v>0</v>
      </c>
      <c r="H15" s="99">
        <v>0</v>
      </c>
      <c r="I15" s="46">
        <f t="shared" si="1"/>
        <v>0</v>
      </c>
      <c r="J15" s="91"/>
      <c r="K15" s="15">
        <v>50</v>
      </c>
      <c r="L15" s="72">
        <f t="shared" si="5"/>
        <v>0</v>
      </c>
      <c r="M15" s="17" t="s">
        <v>16</v>
      </c>
      <c r="N15" s="18">
        <v>0</v>
      </c>
      <c r="O15" s="23">
        <f t="shared" si="6"/>
        <v>0</v>
      </c>
      <c r="P15" s="19"/>
      <c r="Q15" s="43">
        <f t="shared" si="7"/>
        <v>0</v>
      </c>
      <c r="S15" s="10">
        <v>11</v>
      </c>
      <c r="T15" s="19"/>
      <c r="U15" s="46">
        <v>0</v>
      </c>
      <c r="V15" s="90">
        <v>0</v>
      </c>
      <c r="W15" s="46">
        <f t="shared" ref="W15:W29" si="8">U15+V15</f>
        <v>0</v>
      </c>
      <c r="X15" s="90">
        <v>0</v>
      </c>
      <c r="Y15" s="46">
        <f t="shared" ref="Y15:Y29" si="9">W15-X15-Z15</f>
        <v>0</v>
      </c>
      <c r="Z15" s="91">
        <v>0</v>
      </c>
      <c r="AA15" s="22"/>
      <c r="AB15" s="43">
        <f t="shared" ref="AB15:AB29" si="10">Z15*AA15</f>
        <v>0</v>
      </c>
      <c r="AC15" s="17" t="s">
        <v>16</v>
      </c>
      <c r="AD15" s="18">
        <v>0</v>
      </c>
    </row>
    <row r="16" spans="1:30" ht="24.6" x14ac:dyDescent="0.65">
      <c r="A16" s="10">
        <v>12</v>
      </c>
      <c r="B16" s="10" t="s">
        <v>509</v>
      </c>
      <c r="C16" s="19" t="s">
        <v>402</v>
      </c>
      <c r="D16" s="71">
        <f>+'13'!I16</f>
        <v>14</v>
      </c>
      <c r="E16" s="90">
        <v>0</v>
      </c>
      <c r="F16" s="46">
        <f t="shared" si="0"/>
        <v>14</v>
      </c>
      <c r="G16" s="101">
        <v>0</v>
      </c>
      <c r="H16" s="99">
        <v>0</v>
      </c>
      <c r="I16" s="46">
        <f t="shared" si="1"/>
        <v>14</v>
      </c>
      <c r="J16" s="91"/>
      <c r="K16" s="15">
        <v>50</v>
      </c>
      <c r="L16" s="72">
        <f t="shared" si="5"/>
        <v>0</v>
      </c>
      <c r="M16" s="17" t="s">
        <v>16</v>
      </c>
      <c r="N16" s="18">
        <v>0</v>
      </c>
      <c r="O16" s="23">
        <f t="shared" si="6"/>
        <v>0</v>
      </c>
      <c r="P16" s="19"/>
      <c r="Q16" s="43">
        <f t="shared" si="7"/>
        <v>0</v>
      </c>
      <c r="S16" s="10">
        <v>12</v>
      </c>
      <c r="T16" s="19"/>
      <c r="U16" s="46">
        <v>0</v>
      </c>
      <c r="V16" s="90">
        <v>0</v>
      </c>
      <c r="W16" s="46">
        <f t="shared" si="8"/>
        <v>0</v>
      </c>
      <c r="X16" s="90">
        <v>0</v>
      </c>
      <c r="Y16" s="46">
        <f t="shared" si="9"/>
        <v>0</v>
      </c>
      <c r="Z16" s="91">
        <v>0</v>
      </c>
      <c r="AA16" s="22"/>
      <c r="AB16" s="43">
        <f t="shared" si="10"/>
        <v>0</v>
      </c>
      <c r="AC16" s="17" t="s">
        <v>16</v>
      </c>
      <c r="AD16" s="18">
        <v>0</v>
      </c>
    </row>
    <row r="17" spans="1:30" ht="24.6" x14ac:dyDescent="0.65">
      <c r="A17" s="10">
        <v>13</v>
      </c>
      <c r="B17" s="10" t="s">
        <v>505</v>
      </c>
      <c r="C17" s="19" t="s">
        <v>382</v>
      </c>
      <c r="D17" s="71">
        <f>+'13'!I17</f>
        <v>6</v>
      </c>
      <c r="E17" s="90">
        <v>0</v>
      </c>
      <c r="F17" s="46">
        <f t="shared" si="0"/>
        <v>6</v>
      </c>
      <c r="G17" s="101">
        <v>0</v>
      </c>
      <c r="H17" s="99">
        <v>0</v>
      </c>
      <c r="I17" s="46">
        <f t="shared" si="1"/>
        <v>5</v>
      </c>
      <c r="J17" s="91">
        <v>1</v>
      </c>
      <c r="K17" s="15">
        <v>50</v>
      </c>
      <c r="L17" s="72">
        <f t="shared" si="5"/>
        <v>50</v>
      </c>
      <c r="M17" s="17" t="s">
        <v>16</v>
      </c>
      <c r="N17" s="18">
        <v>0</v>
      </c>
      <c r="O17" s="23">
        <f t="shared" si="6"/>
        <v>50</v>
      </c>
      <c r="P17" s="19"/>
      <c r="Q17" s="43">
        <f t="shared" si="7"/>
        <v>0</v>
      </c>
      <c r="S17" s="10">
        <v>13</v>
      </c>
      <c r="T17" s="19"/>
      <c r="U17" s="46">
        <v>0</v>
      </c>
      <c r="V17" s="90">
        <v>0</v>
      </c>
      <c r="W17" s="46">
        <f t="shared" si="8"/>
        <v>0</v>
      </c>
      <c r="X17" s="90">
        <v>0</v>
      </c>
      <c r="Y17" s="46">
        <f t="shared" si="9"/>
        <v>0</v>
      </c>
      <c r="Z17" s="91">
        <v>0</v>
      </c>
      <c r="AA17" s="22"/>
      <c r="AB17" s="43">
        <f t="shared" si="10"/>
        <v>0</v>
      </c>
      <c r="AC17" s="17" t="s">
        <v>16</v>
      </c>
      <c r="AD17" s="18">
        <v>0</v>
      </c>
    </row>
    <row r="18" spans="1:30" ht="24.6" x14ac:dyDescent="0.65">
      <c r="A18" s="10">
        <v>14</v>
      </c>
      <c r="B18" s="10"/>
      <c r="C18" s="19" t="s">
        <v>404</v>
      </c>
      <c r="D18" s="71">
        <f>+'13'!I18</f>
        <v>0</v>
      </c>
      <c r="E18" s="90">
        <v>0</v>
      </c>
      <c r="F18" s="46">
        <f t="shared" si="0"/>
        <v>0</v>
      </c>
      <c r="G18" s="101">
        <v>0</v>
      </c>
      <c r="H18" s="99">
        <v>0</v>
      </c>
      <c r="I18" s="46">
        <f t="shared" si="1"/>
        <v>0</v>
      </c>
      <c r="J18" s="91"/>
      <c r="K18" s="15">
        <v>50</v>
      </c>
      <c r="L18" s="72">
        <f t="shared" si="5"/>
        <v>0</v>
      </c>
      <c r="M18" s="17" t="s">
        <v>16</v>
      </c>
      <c r="N18" s="18">
        <v>0</v>
      </c>
      <c r="O18" s="23">
        <f t="shared" si="6"/>
        <v>0</v>
      </c>
      <c r="P18" s="19"/>
      <c r="Q18" s="43">
        <f t="shared" si="7"/>
        <v>0</v>
      </c>
      <c r="S18" s="10">
        <v>14</v>
      </c>
      <c r="T18" s="19"/>
      <c r="U18" s="46">
        <v>0</v>
      </c>
      <c r="V18" s="90">
        <v>0</v>
      </c>
      <c r="W18" s="46">
        <f t="shared" si="8"/>
        <v>0</v>
      </c>
      <c r="X18" s="90">
        <v>0</v>
      </c>
      <c r="Y18" s="46">
        <f t="shared" si="9"/>
        <v>0</v>
      </c>
      <c r="Z18" s="91">
        <v>0</v>
      </c>
      <c r="AA18" s="22"/>
      <c r="AB18" s="43">
        <f t="shared" si="10"/>
        <v>0</v>
      </c>
      <c r="AC18" s="17" t="s">
        <v>16</v>
      </c>
      <c r="AD18" s="18">
        <v>0</v>
      </c>
    </row>
    <row r="19" spans="1:30" ht="24.6" x14ac:dyDescent="0.65">
      <c r="A19" s="10">
        <v>15</v>
      </c>
      <c r="B19" s="10" t="s">
        <v>523</v>
      </c>
      <c r="C19" s="19" t="s">
        <v>386</v>
      </c>
      <c r="D19" s="71">
        <f>+'13'!I19</f>
        <v>0</v>
      </c>
      <c r="E19" s="90">
        <v>0</v>
      </c>
      <c r="F19" s="46">
        <f t="shared" si="0"/>
        <v>0</v>
      </c>
      <c r="G19" s="101">
        <v>0</v>
      </c>
      <c r="H19" s="99">
        <v>0</v>
      </c>
      <c r="I19" s="46">
        <f t="shared" si="1"/>
        <v>0</v>
      </c>
      <c r="J19" s="91"/>
      <c r="K19" s="15">
        <v>50</v>
      </c>
      <c r="L19" s="72">
        <f t="shared" si="5"/>
        <v>0</v>
      </c>
      <c r="M19" s="17" t="s">
        <v>16</v>
      </c>
      <c r="N19" s="18">
        <v>0</v>
      </c>
      <c r="O19" s="23">
        <f t="shared" si="6"/>
        <v>0</v>
      </c>
      <c r="P19" s="19"/>
      <c r="Q19" s="43">
        <f t="shared" si="7"/>
        <v>0</v>
      </c>
      <c r="S19" s="10">
        <v>15</v>
      </c>
      <c r="T19" s="19"/>
      <c r="U19" s="46">
        <v>0</v>
      </c>
      <c r="V19" s="90">
        <v>0</v>
      </c>
      <c r="W19" s="46">
        <f t="shared" si="8"/>
        <v>0</v>
      </c>
      <c r="X19" s="90">
        <v>0</v>
      </c>
      <c r="Y19" s="46">
        <f t="shared" si="9"/>
        <v>0</v>
      </c>
      <c r="Z19" s="91">
        <v>0</v>
      </c>
      <c r="AA19" s="22"/>
      <c r="AB19" s="43">
        <f t="shared" si="10"/>
        <v>0</v>
      </c>
      <c r="AC19" s="17" t="s">
        <v>16</v>
      </c>
      <c r="AD19" s="18">
        <v>0</v>
      </c>
    </row>
    <row r="20" spans="1:30" ht="24.6" x14ac:dyDescent="0.65">
      <c r="A20" s="10">
        <v>16</v>
      </c>
      <c r="B20" s="10" t="s">
        <v>506</v>
      </c>
      <c r="C20" s="19" t="s">
        <v>399</v>
      </c>
      <c r="D20" s="71">
        <f>+'13'!I20</f>
        <v>5</v>
      </c>
      <c r="E20" s="90">
        <v>0</v>
      </c>
      <c r="F20" s="46">
        <f t="shared" si="0"/>
        <v>5</v>
      </c>
      <c r="G20" s="101">
        <v>0</v>
      </c>
      <c r="H20" s="99">
        <v>0</v>
      </c>
      <c r="I20" s="46">
        <f t="shared" si="1"/>
        <v>3</v>
      </c>
      <c r="J20" s="91">
        <v>2</v>
      </c>
      <c r="K20" s="15">
        <v>50</v>
      </c>
      <c r="L20" s="72">
        <f t="shared" si="5"/>
        <v>100</v>
      </c>
      <c r="M20" s="17" t="s">
        <v>453</v>
      </c>
      <c r="N20" s="18">
        <v>50</v>
      </c>
      <c r="O20" s="23">
        <f t="shared" si="6"/>
        <v>50</v>
      </c>
      <c r="P20" s="19"/>
      <c r="Q20" s="43">
        <f t="shared" si="7"/>
        <v>0</v>
      </c>
      <c r="S20" s="10">
        <v>16</v>
      </c>
      <c r="T20" s="19"/>
      <c r="U20" s="46">
        <v>0</v>
      </c>
      <c r="V20" s="90">
        <v>0</v>
      </c>
      <c r="W20" s="46">
        <f t="shared" si="8"/>
        <v>0</v>
      </c>
      <c r="X20" s="90">
        <v>0</v>
      </c>
      <c r="Y20" s="46">
        <f t="shared" si="9"/>
        <v>0</v>
      </c>
      <c r="Z20" s="91">
        <v>0</v>
      </c>
      <c r="AA20" s="22"/>
      <c r="AB20" s="43">
        <f t="shared" si="10"/>
        <v>0</v>
      </c>
      <c r="AC20" s="17" t="s">
        <v>16</v>
      </c>
      <c r="AD20" s="18">
        <v>0</v>
      </c>
    </row>
    <row r="21" spans="1:30" ht="24.6" x14ac:dyDescent="0.65">
      <c r="A21" s="10">
        <v>17</v>
      </c>
      <c r="B21" s="10" t="s">
        <v>521</v>
      </c>
      <c r="C21" s="19" t="s">
        <v>389</v>
      </c>
      <c r="D21" s="71">
        <f>+'13'!I21</f>
        <v>0</v>
      </c>
      <c r="E21" s="90">
        <v>0</v>
      </c>
      <c r="F21" s="46">
        <f t="shared" si="0"/>
        <v>0</v>
      </c>
      <c r="G21" s="101">
        <v>0</v>
      </c>
      <c r="H21" s="99">
        <v>0</v>
      </c>
      <c r="I21" s="46">
        <f t="shared" si="1"/>
        <v>0</v>
      </c>
      <c r="J21" s="91"/>
      <c r="K21" s="15">
        <v>50</v>
      </c>
      <c r="L21" s="72">
        <f t="shared" si="5"/>
        <v>0</v>
      </c>
      <c r="M21" s="17" t="s">
        <v>16</v>
      </c>
      <c r="N21" s="18">
        <v>0</v>
      </c>
      <c r="O21" s="23">
        <f t="shared" si="6"/>
        <v>0</v>
      </c>
      <c r="P21" s="19"/>
      <c r="Q21" s="43">
        <f t="shared" si="7"/>
        <v>0</v>
      </c>
      <c r="S21" s="10">
        <v>17</v>
      </c>
      <c r="T21" s="19"/>
      <c r="U21" s="46">
        <v>0</v>
      </c>
      <c r="V21" s="90">
        <v>0</v>
      </c>
      <c r="W21" s="46">
        <f t="shared" si="8"/>
        <v>0</v>
      </c>
      <c r="X21" s="90">
        <v>0</v>
      </c>
      <c r="Y21" s="46">
        <f t="shared" si="9"/>
        <v>0</v>
      </c>
      <c r="Z21" s="91">
        <v>0</v>
      </c>
      <c r="AA21" s="22"/>
      <c r="AB21" s="43">
        <f t="shared" si="10"/>
        <v>0</v>
      </c>
      <c r="AC21" s="17" t="s">
        <v>16</v>
      </c>
      <c r="AD21" s="18">
        <v>0</v>
      </c>
    </row>
    <row r="22" spans="1:30" ht="24.6" x14ac:dyDescent="0.65">
      <c r="A22" s="10">
        <v>18</v>
      </c>
      <c r="B22" s="10"/>
      <c r="C22" s="19" t="s">
        <v>397</v>
      </c>
      <c r="D22" s="71">
        <f>+'13'!I22</f>
        <v>0</v>
      </c>
      <c r="E22" s="90">
        <v>0</v>
      </c>
      <c r="F22" s="46">
        <f t="shared" si="0"/>
        <v>0</v>
      </c>
      <c r="G22" s="101">
        <v>0</v>
      </c>
      <c r="H22" s="99">
        <v>0</v>
      </c>
      <c r="I22" s="46">
        <f t="shared" si="1"/>
        <v>0</v>
      </c>
      <c r="J22" s="91"/>
      <c r="K22" s="20">
        <v>50</v>
      </c>
      <c r="L22" s="72">
        <f t="shared" si="5"/>
        <v>0</v>
      </c>
      <c r="M22" s="17" t="s">
        <v>16</v>
      </c>
      <c r="N22" s="18">
        <v>0</v>
      </c>
      <c r="O22" s="23">
        <f t="shared" si="6"/>
        <v>0</v>
      </c>
      <c r="P22" s="19"/>
      <c r="Q22" s="43">
        <f t="shared" si="7"/>
        <v>0</v>
      </c>
      <c r="S22" s="10">
        <v>18</v>
      </c>
      <c r="T22" s="19"/>
      <c r="U22" s="46">
        <v>0</v>
      </c>
      <c r="V22" s="90">
        <v>0</v>
      </c>
      <c r="W22" s="46">
        <f t="shared" si="8"/>
        <v>0</v>
      </c>
      <c r="X22" s="90">
        <v>0</v>
      </c>
      <c r="Y22" s="46">
        <f t="shared" si="9"/>
        <v>0</v>
      </c>
      <c r="Z22" s="91">
        <v>0</v>
      </c>
      <c r="AA22" s="22"/>
      <c r="AB22" s="43">
        <f t="shared" si="10"/>
        <v>0</v>
      </c>
      <c r="AC22" s="17" t="s">
        <v>16</v>
      </c>
      <c r="AD22" s="18">
        <v>0</v>
      </c>
    </row>
    <row r="23" spans="1:30" ht="24.6" x14ac:dyDescent="0.65">
      <c r="A23" s="10">
        <v>19</v>
      </c>
      <c r="B23" s="10" t="s">
        <v>511</v>
      </c>
      <c r="C23" s="19" t="s">
        <v>25</v>
      </c>
      <c r="D23" s="71">
        <f>+'13'!I23</f>
        <v>0</v>
      </c>
      <c r="E23" s="90">
        <v>0</v>
      </c>
      <c r="F23" s="46">
        <f t="shared" si="0"/>
        <v>0</v>
      </c>
      <c r="G23" s="101">
        <v>0</v>
      </c>
      <c r="H23" s="99">
        <v>0</v>
      </c>
      <c r="I23" s="46">
        <f t="shared" si="1"/>
        <v>0</v>
      </c>
      <c r="J23" s="91"/>
      <c r="K23" s="15">
        <v>65</v>
      </c>
      <c r="L23" s="72">
        <f t="shared" si="5"/>
        <v>0</v>
      </c>
      <c r="M23" s="17" t="s">
        <v>16</v>
      </c>
      <c r="N23" s="18">
        <v>0</v>
      </c>
      <c r="O23" s="23">
        <f t="shared" si="6"/>
        <v>0</v>
      </c>
      <c r="P23" s="19"/>
      <c r="Q23" s="43">
        <f t="shared" si="7"/>
        <v>0</v>
      </c>
      <c r="S23" s="10">
        <v>19</v>
      </c>
      <c r="T23" s="19"/>
      <c r="U23" s="46">
        <v>0</v>
      </c>
      <c r="V23" s="90">
        <v>0</v>
      </c>
      <c r="W23" s="46">
        <f t="shared" si="8"/>
        <v>0</v>
      </c>
      <c r="X23" s="90">
        <v>0</v>
      </c>
      <c r="Y23" s="46">
        <f t="shared" si="9"/>
        <v>0</v>
      </c>
      <c r="Z23" s="91">
        <v>0</v>
      </c>
      <c r="AA23" s="22"/>
      <c r="AB23" s="43">
        <f t="shared" si="10"/>
        <v>0</v>
      </c>
      <c r="AC23" s="17" t="s">
        <v>16</v>
      </c>
      <c r="AD23" s="18">
        <v>0</v>
      </c>
    </row>
    <row r="24" spans="1:30" ht="24.6" x14ac:dyDescent="0.65">
      <c r="A24" s="10">
        <v>20</v>
      </c>
      <c r="B24" s="10"/>
      <c r="C24" s="19" t="s">
        <v>405</v>
      </c>
      <c r="D24" s="71">
        <f>+'13'!I24</f>
        <v>0</v>
      </c>
      <c r="E24" s="90">
        <v>0</v>
      </c>
      <c r="F24" s="46">
        <f t="shared" si="0"/>
        <v>0</v>
      </c>
      <c r="G24" s="101">
        <v>0</v>
      </c>
      <c r="H24" s="99">
        <v>0</v>
      </c>
      <c r="I24" s="46">
        <f t="shared" si="1"/>
        <v>0</v>
      </c>
      <c r="J24" s="91"/>
      <c r="K24" s="15">
        <v>85</v>
      </c>
      <c r="L24" s="72">
        <f t="shared" si="5"/>
        <v>0</v>
      </c>
      <c r="M24" s="17" t="s">
        <v>16</v>
      </c>
      <c r="N24" s="18">
        <v>0</v>
      </c>
      <c r="O24" s="23">
        <f t="shared" si="6"/>
        <v>0</v>
      </c>
      <c r="P24" s="19"/>
      <c r="Q24" s="43">
        <f t="shared" si="7"/>
        <v>0</v>
      </c>
      <c r="S24" s="10">
        <v>20</v>
      </c>
      <c r="T24" s="19"/>
      <c r="U24" s="46">
        <v>0</v>
      </c>
      <c r="V24" s="90">
        <v>0</v>
      </c>
      <c r="W24" s="46">
        <f t="shared" si="8"/>
        <v>0</v>
      </c>
      <c r="X24" s="90">
        <v>0</v>
      </c>
      <c r="Y24" s="46">
        <f t="shared" si="9"/>
        <v>0</v>
      </c>
      <c r="Z24" s="91">
        <v>0</v>
      </c>
      <c r="AA24" s="22"/>
      <c r="AB24" s="43">
        <f t="shared" si="10"/>
        <v>0</v>
      </c>
      <c r="AC24" s="17" t="s">
        <v>16</v>
      </c>
      <c r="AD24" s="18">
        <v>0</v>
      </c>
    </row>
    <row r="25" spans="1:30" ht="24.6" x14ac:dyDescent="0.65">
      <c r="A25" s="10">
        <v>21</v>
      </c>
      <c r="B25" s="10" t="s">
        <v>510</v>
      </c>
      <c r="C25" s="19" t="s">
        <v>392</v>
      </c>
      <c r="D25" s="71">
        <f>+'13'!I25</f>
        <v>15</v>
      </c>
      <c r="E25" s="90">
        <v>0</v>
      </c>
      <c r="F25" s="46">
        <f t="shared" si="0"/>
        <v>15</v>
      </c>
      <c r="G25" s="101">
        <v>0</v>
      </c>
      <c r="H25" s="99">
        <v>0</v>
      </c>
      <c r="I25" s="46">
        <f t="shared" si="1"/>
        <v>15</v>
      </c>
      <c r="J25" s="91"/>
      <c r="K25" s="15">
        <v>100</v>
      </c>
      <c r="L25" s="72">
        <f t="shared" si="5"/>
        <v>0</v>
      </c>
      <c r="M25" s="17" t="s">
        <v>16</v>
      </c>
      <c r="N25" s="18">
        <v>0</v>
      </c>
      <c r="O25" s="23">
        <f t="shared" si="6"/>
        <v>0</v>
      </c>
      <c r="P25" s="19"/>
      <c r="Q25" s="43">
        <f t="shared" si="7"/>
        <v>0</v>
      </c>
      <c r="S25" s="10">
        <v>21</v>
      </c>
      <c r="T25" s="19"/>
      <c r="U25" s="46">
        <v>0</v>
      </c>
      <c r="V25" s="90">
        <v>0</v>
      </c>
      <c r="W25" s="46">
        <f t="shared" si="8"/>
        <v>0</v>
      </c>
      <c r="X25" s="90">
        <v>0</v>
      </c>
      <c r="Y25" s="46">
        <f t="shared" si="9"/>
        <v>0</v>
      </c>
      <c r="Z25" s="91">
        <v>0</v>
      </c>
      <c r="AA25" s="22"/>
      <c r="AB25" s="43">
        <f t="shared" si="10"/>
        <v>0</v>
      </c>
      <c r="AC25" s="17" t="s">
        <v>16</v>
      </c>
      <c r="AD25" s="18">
        <v>0</v>
      </c>
    </row>
    <row r="26" spans="1:30" ht="24.6" x14ac:dyDescent="0.65">
      <c r="A26" s="10">
        <v>22</v>
      </c>
      <c r="B26" s="10" t="s">
        <v>516</v>
      </c>
      <c r="C26" s="19" t="s">
        <v>403</v>
      </c>
      <c r="D26" s="71">
        <f>+'13'!I26</f>
        <v>0</v>
      </c>
      <c r="E26" s="90">
        <v>0</v>
      </c>
      <c r="F26" s="46">
        <f t="shared" si="0"/>
        <v>0</v>
      </c>
      <c r="G26" s="101">
        <v>0</v>
      </c>
      <c r="H26" s="99">
        <v>0</v>
      </c>
      <c r="I26" s="46">
        <f t="shared" si="1"/>
        <v>0</v>
      </c>
      <c r="J26" s="91"/>
      <c r="K26" s="15">
        <v>100</v>
      </c>
      <c r="L26" s="72">
        <f t="shared" si="5"/>
        <v>0</v>
      </c>
      <c r="M26" s="17" t="s">
        <v>16</v>
      </c>
      <c r="N26" s="18">
        <v>0</v>
      </c>
      <c r="O26" s="23">
        <f t="shared" si="6"/>
        <v>0</v>
      </c>
      <c r="P26" s="19"/>
      <c r="Q26" s="43">
        <f t="shared" si="7"/>
        <v>0</v>
      </c>
      <c r="S26" s="10">
        <v>22</v>
      </c>
      <c r="T26" s="19"/>
      <c r="U26" s="46">
        <v>0</v>
      </c>
      <c r="V26" s="90">
        <v>0</v>
      </c>
      <c r="W26" s="46">
        <f t="shared" si="8"/>
        <v>0</v>
      </c>
      <c r="X26" s="90">
        <v>0</v>
      </c>
      <c r="Y26" s="46">
        <f t="shared" si="9"/>
        <v>0</v>
      </c>
      <c r="Z26" s="91">
        <v>0</v>
      </c>
      <c r="AA26" s="22"/>
      <c r="AB26" s="43">
        <f t="shared" si="10"/>
        <v>0</v>
      </c>
      <c r="AC26" s="17" t="s">
        <v>16</v>
      </c>
      <c r="AD26" s="18">
        <v>0</v>
      </c>
    </row>
    <row r="27" spans="1:30" ht="24.6" x14ac:dyDescent="0.65">
      <c r="A27" s="10">
        <v>23</v>
      </c>
      <c r="B27" s="10" t="s">
        <v>513</v>
      </c>
      <c r="C27" s="19" t="s">
        <v>383</v>
      </c>
      <c r="D27" s="71">
        <f>+'13'!I27</f>
        <v>21</v>
      </c>
      <c r="E27" s="90">
        <v>0</v>
      </c>
      <c r="F27" s="46">
        <f t="shared" si="0"/>
        <v>21</v>
      </c>
      <c r="G27" s="101">
        <v>0</v>
      </c>
      <c r="H27" s="99">
        <v>0</v>
      </c>
      <c r="I27" s="46">
        <f t="shared" si="1"/>
        <v>21</v>
      </c>
      <c r="J27" s="91"/>
      <c r="K27" s="15">
        <v>100</v>
      </c>
      <c r="L27" s="72">
        <f t="shared" si="5"/>
        <v>0</v>
      </c>
      <c r="M27" s="17" t="s">
        <v>16</v>
      </c>
      <c r="N27" s="18">
        <v>0</v>
      </c>
      <c r="O27" s="23">
        <f t="shared" si="6"/>
        <v>0</v>
      </c>
      <c r="P27" s="19"/>
      <c r="Q27" s="43">
        <f t="shared" si="7"/>
        <v>0</v>
      </c>
      <c r="S27" s="10">
        <v>23</v>
      </c>
      <c r="T27" s="19"/>
      <c r="U27" s="46">
        <v>0</v>
      </c>
      <c r="V27" s="90">
        <v>0</v>
      </c>
      <c r="W27" s="46">
        <f t="shared" si="8"/>
        <v>0</v>
      </c>
      <c r="X27" s="90">
        <v>0</v>
      </c>
      <c r="Y27" s="46">
        <f t="shared" si="9"/>
        <v>0</v>
      </c>
      <c r="Z27" s="91">
        <v>0</v>
      </c>
      <c r="AA27" s="22"/>
      <c r="AB27" s="43">
        <f t="shared" si="10"/>
        <v>0</v>
      </c>
      <c r="AC27" s="17" t="s">
        <v>16</v>
      </c>
      <c r="AD27" s="18">
        <v>0</v>
      </c>
    </row>
    <row r="28" spans="1:30" ht="24.6" x14ac:dyDescent="0.65">
      <c r="A28" s="10">
        <v>24</v>
      </c>
      <c r="B28" s="10" t="s">
        <v>522</v>
      </c>
      <c r="C28" s="19" t="s">
        <v>388</v>
      </c>
      <c r="D28" s="71">
        <f>+'13'!I28</f>
        <v>0</v>
      </c>
      <c r="E28" s="90">
        <v>0</v>
      </c>
      <c r="F28" s="46">
        <f t="shared" si="0"/>
        <v>0</v>
      </c>
      <c r="G28" s="101">
        <v>0</v>
      </c>
      <c r="H28" s="99">
        <v>0</v>
      </c>
      <c r="I28" s="46">
        <f t="shared" si="1"/>
        <v>0</v>
      </c>
      <c r="J28" s="91"/>
      <c r="K28" s="15">
        <v>100</v>
      </c>
      <c r="L28" s="72">
        <f t="shared" si="5"/>
        <v>0</v>
      </c>
      <c r="M28" s="17" t="s">
        <v>16</v>
      </c>
      <c r="N28" s="18">
        <v>0</v>
      </c>
      <c r="O28" s="23">
        <f t="shared" si="6"/>
        <v>0</v>
      </c>
      <c r="P28" s="19"/>
      <c r="Q28" s="43">
        <f t="shared" si="7"/>
        <v>0</v>
      </c>
      <c r="S28" s="10">
        <v>24</v>
      </c>
      <c r="T28" s="19"/>
      <c r="U28" s="46">
        <v>0</v>
      </c>
      <c r="V28" s="90">
        <v>0</v>
      </c>
      <c r="W28" s="46">
        <f t="shared" si="8"/>
        <v>0</v>
      </c>
      <c r="X28" s="90">
        <v>0</v>
      </c>
      <c r="Y28" s="46">
        <f t="shared" si="9"/>
        <v>0</v>
      </c>
      <c r="Z28" s="91">
        <v>0</v>
      </c>
      <c r="AA28" s="22"/>
      <c r="AB28" s="43">
        <f t="shared" si="10"/>
        <v>0</v>
      </c>
      <c r="AC28" s="17" t="s">
        <v>16</v>
      </c>
      <c r="AD28" s="18">
        <v>0</v>
      </c>
    </row>
    <row r="29" spans="1:30" ht="24.6" x14ac:dyDescent="0.65">
      <c r="A29" s="10">
        <v>25</v>
      </c>
      <c r="B29" s="10" t="s">
        <v>515</v>
      </c>
      <c r="C29" s="19" t="s">
        <v>390</v>
      </c>
      <c r="D29" s="71">
        <f>+'13'!I29</f>
        <v>0</v>
      </c>
      <c r="E29" s="90">
        <v>0</v>
      </c>
      <c r="F29" s="46">
        <f t="shared" si="0"/>
        <v>0</v>
      </c>
      <c r="G29" s="101">
        <v>0</v>
      </c>
      <c r="H29" s="99">
        <v>0</v>
      </c>
      <c r="I29" s="46">
        <f t="shared" si="1"/>
        <v>0</v>
      </c>
      <c r="J29" s="91"/>
      <c r="K29" s="15">
        <v>100</v>
      </c>
      <c r="L29" s="72">
        <f t="shared" si="5"/>
        <v>0</v>
      </c>
      <c r="M29" s="17" t="s">
        <v>16</v>
      </c>
      <c r="N29" s="18">
        <v>0</v>
      </c>
      <c r="O29" s="23">
        <f t="shared" si="6"/>
        <v>0</v>
      </c>
      <c r="P29" s="19"/>
      <c r="Q29" s="43">
        <f t="shared" si="7"/>
        <v>0</v>
      </c>
      <c r="S29" s="10">
        <v>25</v>
      </c>
      <c r="T29" s="19"/>
      <c r="U29" s="46">
        <v>0</v>
      </c>
      <c r="V29" s="90">
        <v>0</v>
      </c>
      <c r="W29" s="46">
        <f t="shared" si="8"/>
        <v>0</v>
      </c>
      <c r="X29" s="90">
        <v>0</v>
      </c>
      <c r="Y29" s="46">
        <f t="shared" si="9"/>
        <v>0</v>
      </c>
      <c r="Z29" s="91">
        <v>0</v>
      </c>
      <c r="AA29" s="22"/>
      <c r="AB29" s="43">
        <f t="shared" si="10"/>
        <v>0</v>
      </c>
      <c r="AC29" s="17" t="s">
        <v>16</v>
      </c>
      <c r="AD29" s="18">
        <v>0</v>
      </c>
    </row>
    <row r="30" spans="1:30" ht="24.6" x14ac:dyDescent="0.65">
      <c r="A30" s="10">
        <v>26</v>
      </c>
      <c r="B30" s="10" t="s">
        <v>518</v>
      </c>
      <c r="C30" s="19" t="s">
        <v>385</v>
      </c>
      <c r="D30" s="71">
        <f>+'13'!I30</f>
        <v>0</v>
      </c>
      <c r="E30" s="90">
        <v>0</v>
      </c>
      <c r="F30" s="46">
        <f t="shared" si="0"/>
        <v>0</v>
      </c>
      <c r="G30" s="101">
        <v>0</v>
      </c>
      <c r="H30" s="99">
        <v>0</v>
      </c>
      <c r="I30" s="46">
        <f t="shared" si="1"/>
        <v>0</v>
      </c>
      <c r="J30" s="91"/>
      <c r="K30" s="15">
        <v>100</v>
      </c>
      <c r="L30" s="72">
        <f t="shared" si="5"/>
        <v>0</v>
      </c>
      <c r="M30" s="17" t="s">
        <v>16</v>
      </c>
      <c r="N30" s="18">
        <v>0</v>
      </c>
      <c r="O30" s="23">
        <f t="shared" si="6"/>
        <v>0</v>
      </c>
      <c r="P30" s="19"/>
      <c r="Q30" s="43">
        <f t="shared" si="7"/>
        <v>0</v>
      </c>
      <c r="S30" s="1"/>
      <c r="U30" s="24"/>
      <c r="V30" s="25"/>
      <c r="W30" s="24"/>
      <c r="X30" s="25"/>
      <c r="Y30" s="24"/>
      <c r="Z30" s="24"/>
      <c r="AA30" s="26"/>
      <c r="AB30" s="25"/>
      <c r="AC30" s="27"/>
      <c r="AD30" s="41">
        <v>0</v>
      </c>
    </row>
    <row r="31" spans="1:30" ht="24.6" x14ac:dyDescent="0.65">
      <c r="A31" s="10">
        <v>27</v>
      </c>
      <c r="B31" s="10"/>
      <c r="C31" s="19" t="s">
        <v>398</v>
      </c>
      <c r="D31" s="71">
        <f>+'13'!I31</f>
        <v>0</v>
      </c>
      <c r="E31" s="90">
        <v>0</v>
      </c>
      <c r="F31" s="46">
        <f t="shared" si="0"/>
        <v>0</v>
      </c>
      <c r="G31" s="101">
        <v>0</v>
      </c>
      <c r="H31" s="99">
        <v>0</v>
      </c>
      <c r="I31" s="46">
        <f t="shared" si="1"/>
        <v>0</v>
      </c>
      <c r="J31" s="91"/>
      <c r="K31" s="15">
        <v>100</v>
      </c>
      <c r="L31" s="72">
        <f t="shared" si="5"/>
        <v>0</v>
      </c>
      <c r="M31" s="17" t="s">
        <v>16</v>
      </c>
      <c r="N31" s="18">
        <v>0</v>
      </c>
      <c r="O31" s="23">
        <f t="shared" si="6"/>
        <v>0</v>
      </c>
      <c r="P31" s="19"/>
      <c r="Q31" s="43">
        <f t="shared" si="7"/>
        <v>0</v>
      </c>
    </row>
    <row r="32" spans="1:30" ht="24.6" x14ac:dyDescent="0.65">
      <c r="A32" s="10">
        <v>28</v>
      </c>
      <c r="B32" s="10" t="s">
        <v>496</v>
      </c>
      <c r="C32" s="19" t="s">
        <v>396</v>
      </c>
      <c r="D32" s="71">
        <f>+'13'!I32</f>
        <v>26</v>
      </c>
      <c r="E32" s="90">
        <v>0</v>
      </c>
      <c r="F32" s="46">
        <f t="shared" si="0"/>
        <v>26</v>
      </c>
      <c r="G32" s="101">
        <v>0</v>
      </c>
      <c r="H32" s="99">
        <v>0</v>
      </c>
      <c r="I32" s="46">
        <f t="shared" si="1"/>
        <v>26</v>
      </c>
      <c r="J32" s="91"/>
      <c r="K32" s="15">
        <v>100</v>
      </c>
      <c r="L32" s="72">
        <f t="shared" si="5"/>
        <v>0</v>
      </c>
      <c r="M32" s="17" t="s">
        <v>16</v>
      </c>
      <c r="N32" s="18">
        <v>0</v>
      </c>
      <c r="O32" s="23">
        <f t="shared" si="6"/>
        <v>0</v>
      </c>
      <c r="P32" s="19"/>
      <c r="Q32" s="43">
        <f t="shared" si="7"/>
        <v>0</v>
      </c>
      <c r="T32" s="172" t="s">
        <v>119</v>
      </c>
      <c r="U32" s="173"/>
      <c r="V32" s="173"/>
      <c r="W32" s="173"/>
      <c r="X32" s="173"/>
      <c r="Y32" s="173"/>
      <c r="Z32" s="173"/>
      <c r="AA32" s="174"/>
      <c r="AB32" s="40">
        <f>SUM(AB5:AB29)</f>
        <v>0</v>
      </c>
    </row>
    <row r="33" spans="1:27" ht="24.6" x14ac:dyDescent="0.65">
      <c r="A33" s="10">
        <v>29</v>
      </c>
      <c r="B33" s="10"/>
      <c r="C33" s="19" t="s">
        <v>383</v>
      </c>
      <c r="D33" s="71">
        <f>+'13'!I33</f>
        <v>0</v>
      </c>
      <c r="E33" s="90">
        <v>0</v>
      </c>
      <c r="F33" s="46">
        <f t="shared" si="0"/>
        <v>0</v>
      </c>
      <c r="G33" s="101">
        <v>0</v>
      </c>
      <c r="H33" s="99">
        <v>0</v>
      </c>
      <c r="I33" s="46">
        <f t="shared" si="1"/>
        <v>0</v>
      </c>
      <c r="J33" s="91"/>
      <c r="K33" s="15">
        <v>100</v>
      </c>
      <c r="L33" s="72">
        <f t="shared" si="5"/>
        <v>0</v>
      </c>
      <c r="M33" s="17" t="s">
        <v>16</v>
      </c>
      <c r="N33" s="18">
        <v>0</v>
      </c>
      <c r="O33" s="23">
        <f t="shared" si="6"/>
        <v>0</v>
      </c>
      <c r="P33" s="19"/>
      <c r="Q33" s="43">
        <f t="shared" si="7"/>
        <v>0</v>
      </c>
      <c r="T33" s="5"/>
      <c r="U33" s="5"/>
      <c r="V33" s="5"/>
      <c r="W33" s="5"/>
      <c r="X33" s="5"/>
      <c r="Y33" s="5"/>
      <c r="Z33" s="5"/>
      <c r="AA33" s="5"/>
    </row>
    <row r="34" spans="1:27" ht="24.6" x14ac:dyDescent="0.65">
      <c r="A34" s="10">
        <v>30</v>
      </c>
      <c r="B34" s="10" t="s">
        <v>517</v>
      </c>
      <c r="C34" s="19" t="s">
        <v>387</v>
      </c>
      <c r="D34" s="71">
        <f>+'13'!I34</f>
        <v>0</v>
      </c>
      <c r="E34" s="90">
        <v>0</v>
      </c>
      <c r="F34" s="46">
        <f t="shared" si="0"/>
        <v>0</v>
      </c>
      <c r="G34" s="101">
        <v>0</v>
      </c>
      <c r="H34" s="99">
        <v>0</v>
      </c>
      <c r="I34" s="46">
        <f t="shared" si="1"/>
        <v>0</v>
      </c>
      <c r="J34" s="91"/>
      <c r="K34" s="15">
        <v>100</v>
      </c>
      <c r="L34" s="72">
        <f t="shared" si="5"/>
        <v>0</v>
      </c>
      <c r="M34" s="17" t="s">
        <v>16</v>
      </c>
      <c r="N34" s="18">
        <v>0</v>
      </c>
      <c r="O34" s="23">
        <f t="shared" si="6"/>
        <v>0</v>
      </c>
      <c r="P34" s="19"/>
      <c r="Q34" s="43">
        <f t="shared" si="7"/>
        <v>0</v>
      </c>
    </row>
    <row r="35" spans="1:27" ht="24.6" x14ac:dyDescent="0.65">
      <c r="A35" s="10">
        <v>31</v>
      </c>
      <c r="B35" s="10" t="s">
        <v>491</v>
      </c>
      <c r="C35" s="19" t="s">
        <v>48</v>
      </c>
      <c r="D35" s="71">
        <f>+'13'!I35</f>
        <v>-1</v>
      </c>
      <c r="E35" s="90">
        <v>0</v>
      </c>
      <c r="F35" s="46">
        <f t="shared" si="0"/>
        <v>-1</v>
      </c>
      <c r="G35" s="101">
        <v>0</v>
      </c>
      <c r="H35" s="99">
        <v>0</v>
      </c>
      <c r="I35" s="46">
        <f t="shared" si="1"/>
        <v>-2</v>
      </c>
      <c r="J35" s="91">
        <v>1</v>
      </c>
      <c r="K35" s="15">
        <v>100</v>
      </c>
      <c r="L35" s="72">
        <f t="shared" si="5"/>
        <v>100</v>
      </c>
      <c r="M35" s="17" t="s">
        <v>16</v>
      </c>
      <c r="N35" s="18">
        <v>0</v>
      </c>
      <c r="O35" s="23">
        <f t="shared" si="6"/>
        <v>100</v>
      </c>
      <c r="P35" s="19"/>
      <c r="Q35" s="43">
        <f t="shared" si="7"/>
        <v>0</v>
      </c>
    </row>
    <row r="36" spans="1:27" ht="24.6" x14ac:dyDescent="0.65">
      <c r="A36" s="10">
        <v>32</v>
      </c>
      <c r="B36" s="10" t="s">
        <v>512</v>
      </c>
      <c r="C36" s="19" t="s">
        <v>393</v>
      </c>
      <c r="D36" s="71">
        <f>+'13'!I36</f>
        <v>13</v>
      </c>
      <c r="E36" s="90">
        <v>0</v>
      </c>
      <c r="F36" s="46">
        <f t="shared" si="0"/>
        <v>13</v>
      </c>
      <c r="G36" s="101">
        <v>0</v>
      </c>
      <c r="H36" s="99">
        <v>0</v>
      </c>
      <c r="I36" s="46">
        <f t="shared" si="1"/>
        <v>10</v>
      </c>
      <c r="J36" s="91">
        <v>3</v>
      </c>
      <c r="K36" s="15">
        <v>130</v>
      </c>
      <c r="L36" s="72">
        <f t="shared" si="5"/>
        <v>390</v>
      </c>
      <c r="M36" s="17" t="s">
        <v>16</v>
      </c>
      <c r="N36" s="18">
        <v>0</v>
      </c>
      <c r="O36" s="23">
        <f t="shared" si="6"/>
        <v>390</v>
      </c>
      <c r="P36" s="19"/>
      <c r="Q36" s="43">
        <f t="shared" si="7"/>
        <v>0</v>
      </c>
    </row>
    <row r="37" spans="1:27" ht="24.6" x14ac:dyDescent="0.65">
      <c r="A37" s="10">
        <v>33</v>
      </c>
      <c r="B37" s="10" t="s">
        <v>519</v>
      </c>
      <c r="C37" s="19" t="s">
        <v>406</v>
      </c>
      <c r="D37" s="71">
        <f>+'13'!I37</f>
        <v>8</v>
      </c>
      <c r="E37" s="90">
        <v>0</v>
      </c>
      <c r="F37" s="46">
        <f t="shared" si="0"/>
        <v>8</v>
      </c>
      <c r="G37" s="101">
        <v>0</v>
      </c>
      <c r="H37" s="99">
        <v>0</v>
      </c>
      <c r="I37" s="46">
        <f t="shared" si="1"/>
        <v>8</v>
      </c>
      <c r="J37" s="91"/>
      <c r="K37" s="15">
        <v>130</v>
      </c>
      <c r="L37" s="72">
        <f t="shared" si="5"/>
        <v>0</v>
      </c>
      <c r="M37" s="17" t="s">
        <v>16</v>
      </c>
      <c r="N37" s="18">
        <v>0</v>
      </c>
      <c r="O37" s="23">
        <f t="shared" si="6"/>
        <v>0</v>
      </c>
      <c r="P37" s="19"/>
      <c r="Q37" s="43">
        <f t="shared" si="7"/>
        <v>0</v>
      </c>
    </row>
    <row r="38" spans="1:27" ht="24.6" x14ac:dyDescent="0.65">
      <c r="A38" s="10">
        <v>34</v>
      </c>
      <c r="B38" s="10" t="s">
        <v>501</v>
      </c>
      <c r="C38" s="19" t="s">
        <v>416</v>
      </c>
      <c r="D38" s="71">
        <f>+'13'!I38</f>
        <v>5</v>
      </c>
      <c r="E38" s="90">
        <v>0</v>
      </c>
      <c r="F38" s="46">
        <f>D38+E38</f>
        <v>5</v>
      </c>
      <c r="G38" s="101">
        <v>0</v>
      </c>
      <c r="H38" s="99">
        <v>0</v>
      </c>
      <c r="I38" s="46">
        <f>+F38-G38-J38-H38</f>
        <v>4</v>
      </c>
      <c r="J38" s="91">
        <v>1</v>
      </c>
      <c r="K38" s="15">
        <v>130</v>
      </c>
      <c r="L38" s="72">
        <f>+K38*J38</f>
        <v>130</v>
      </c>
      <c r="M38" s="17" t="s">
        <v>16</v>
      </c>
      <c r="N38" s="18">
        <v>0</v>
      </c>
      <c r="O38" s="23">
        <f>SUM(L38-N38)</f>
        <v>130</v>
      </c>
      <c r="P38" s="19"/>
      <c r="Q38" s="43">
        <f t="shared" ref="Q38:Q40" si="11">+L38*P38</f>
        <v>0</v>
      </c>
    </row>
    <row r="39" spans="1:27" ht="24.6" x14ac:dyDescent="0.65">
      <c r="A39" s="10">
        <v>35</v>
      </c>
      <c r="B39" s="10"/>
      <c r="C39" s="19" t="s">
        <v>334</v>
      </c>
      <c r="D39" s="71">
        <f>+'13'!I39</f>
        <v>0</v>
      </c>
      <c r="E39" s="90">
        <v>0</v>
      </c>
      <c r="F39" s="46">
        <f t="shared" si="0"/>
        <v>0</v>
      </c>
      <c r="G39" s="101">
        <v>0</v>
      </c>
      <c r="H39" s="99">
        <v>0</v>
      </c>
      <c r="I39" s="46">
        <f t="shared" si="1"/>
        <v>0</v>
      </c>
      <c r="J39" s="91"/>
      <c r="K39" s="15">
        <v>35</v>
      </c>
      <c r="L39" s="72">
        <f t="shared" si="5"/>
        <v>0</v>
      </c>
      <c r="M39" s="17" t="s">
        <v>16</v>
      </c>
      <c r="N39" s="18">
        <v>0</v>
      </c>
      <c r="O39" s="23">
        <f t="shared" si="6"/>
        <v>0</v>
      </c>
      <c r="P39" s="19"/>
      <c r="Q39" s="43">
        <f t="shared" si="11"/>
        <v>0</v>
      </c>
    </row>
    <row r="40" spans="1:27" ht="24.6" x14ac:dyDescent="0.65">
      <c r="A40" s="10">
        <v>36</v>
      </c>
      <c r="B40" s="10"/>
      <c r="C40" s="19" t="s">
        <v>138</v>
      </c>
      <c r="D40" s="71">
        <f>+'13'!I40</f>
        <v>0</v>
      </c>
      <c r="E40" s="90">
        <v>0</v>
      </c>
      <c r="F40" s="46">
        <f t="shared" si="0"/>
        <v>0</v>
      </c>
      <c r="G40" s="101">
        <v>0</v>
      </c>
      <c r="H40" s="99">
        <v>0</v>
      </c>
      <c r="I40" s="46">
        <f t="shared" si="1"/>
        <v>0</v>
      </c>
      <c r="J40" s="91"/>
      <c r="K40" s="15">
        <v>40</v>
      </c>
      <c r="L40" s="72">
        <f t="shared" si="5"/>
        <v>0</v>
      </c>
      <c r="M40" s="17" t="s">
        <v>16</v>
      </c>
      <c r="N40" s="18">
        <v>0</v>
      </c>
      <c r="O40" s="23">
        <f t="shared" si="6"/>
        <v>0</v>
      </c>
      <c r="P40" s="19"/>
      <c r="Q40" s="43">
        <f t="shared" si="11"/>
        <v>0</v>
      </c>
    </row>
    <row r="41" spans="1:27" ht="24.6" x14ac:dyDescent="0.65">
      <c r="A41" s="10">
        <v>37</v>
      </c>
      <c r="B41" s="10" t="s">
        <v>494</v>
      </c>
      <c r="C41" s="19" t="s">
        <v>49</v>
      </c>
      <c r="D41" s="71">
        <f>+'13'!I41</f>
        <v>7</v>
      </c>
      <c r="E41" s="90">
        <v>0</v>
      </c>
      <c r="F41" s="46">
        <f t="shared" si="0"/>
        <v>7</v>
      </c>
      <c r="G41" s="101">
        <v>1</v>
      </c>
      <c r="H41" s="99">
        <v>0</v>
      </c>
      <c r="I41" s="46">
        <f t="shared" si="1"/>
        <v>6</v>
      </c>
      <c r="J41" s="91"/>
      <c r="K41" s="15">
        <v>50</v>
      </c>
      <c r="L41" s="72">
        <f t="shared" si="5"/>
        <v>0</v>
      </c>
      <c r="M41" s="17" t="s">
        <v>438</v>
      </c>
      <c r="N41" s="18">
        <v>0</v>
      </c>
      <c r="O41" s="23">
        <f t="shared" si="6"/>
        <v>0</v>
      </c>
      <c r="P41" s="19"/>
      <c r="Q41" s="43">
        <f t="shared" si="7"/>
        <v>0</v>
      </c>
    </row>
    <row r="42" spans="1:27" ht="24.6" x14ac:dyDescent="0.65">
      <c r="A42" s="10">
        <v>38</v>
      </c>
      <c r="B42" s="10" t="s">
        <v>493</v>
      </c>
      <c r="C42" s="19" t="s">
        <v>50</v>
      </c>
      <c r="D42" s="71">
        <f>+'13'!I42</f>
        <v>1</v>
      </c>
      <c r="E42" s="90">
        <v>0</v>
      </c>
      <c r="F42" s="46">
        <f t="shared" si="0"/>
        <v>1</v>
      </c>
      <c r="G42" s="101">
        <v>0</v>
      </c>
      <c r="H42" s="99">
        <v>0</v>
      </c>
      <c r="I42" s="46">
        <f t="shared" si="1"/>
        <v>0</v>
      </c>
      <c r="J42" s="91">
        <v>1</v>
      </c>
      <c r="K42" s="15">
        <v>50</v>
      </c>
      <c r="L42" s="72">
        <f t="shared" si="5"/>
        <v>50</v>
      </c>
      <c r="M42" s="17" t="s">
        <v>16</v>
      </c>
      <c r="N42" s="18">
        <v>0</v>
      </c>
      <c r="O42" s="23">
        <f t="shared" si="6"/>
        <v>50</v>
      </c>
      <c r="P42" s="19"/>
      <c r="Q42" s="43">
        <f t="shared" si="7"/>
        <v>0</v>
      </c>
    </row>
    <row r="43" spans="1:27" ht="24.6" x14ac:dyDescent="0.65">
      <c r="A43" s="10">
        <v>39</v>
      </c>
      <c r="B43" s="10" t="s">
        <v>556</v>
      </c>
      <c r="C43" s="19" t="s">
        <v>51</v>
      </c>
      <c r="D43" s="71">
        <f>+'13'!I43</f>
        <v>3</v>
      </c>
      <c r="E43" s="90">
        <v>0</v>
      </c>
      <c r="F43" s="46">
        <f t="shared" si="0"/>
        <v>3</v>
      </c>
      <c r="G43" s="101">
        <v>0</v>
      </c>
      <c r="H43" s="99">
        <v>0</v>
      </c>
      <c r="I43" s="46">
        <f t="shared" si="1"/>
        <v>2</v>
      </c>
      <c r="J43" s="91">
        <v>1</v>
      </c>
      <c r="K43" s="15">
        <v>50</v>
      </c>
      <c r="L43" s="72">
        <f t="shared" si="5"/>
        <v>50</v>
      </c>
      <c r="M43" s="17" t="s">
        <v>16</v>
      </c>
      <c r="N43" s="18">
        <v>0</v>
      </c>
      <c r="O43" s="23">
        <f t="shared" si="6"/>
        <v>50</v>
      </c>
      <c r="P43" s="19"/>
      <c r="Q43" s="43">
        <f t="shared" si="7"/>
        <v>0</v>
      </c>
    </row>
    <row r="44" spans="1:27" ht="24.6" x14ac:dyDescent="0.65">
      <c r="A44" s="10">
        <v>40</v>
      </c>
      <c r="B44" s="10"/>
      <c r="C44" s="19" t="s">
        <v>265</v>
      </c>
      <c r="D44" s="71">
        <f>+'13'!I44</f>
        <v>0</v>
      </c>
      <c r="E44" s="90">
        <v>0</v>
      </c>
      <c r="F44" s="46">
        <f t="shared" si="0"/>
        <v>0</v>
      </c>
      <c r="G44" s="101">
        <v>0</v>
      </c>
      <c r="H44" s="99">
        <v>0</v>
      </c>
      <c r="I44" s="46">
        <f t="shared" si="1"/>
        <v>0</v>
      </c>
      <c r="J44" s="91"/>
      <c r="K44" s="15">
        <v>25</v>
      </c>
      <c r="L44" s="72">
        <f t="shared" si="5"/>
        <v>0</v>
      </c>
      <c r="M44" s="17" t="s">
        <v>16</v>
      </c>
      <c r="N44" s="18">
        <v>0</v>
      </c>
      <c r="O44" s="23">
        <f t="shared" si="6"/>
        <v>0</v>
      </c>
      <c r="P44" s="19"/>
      <c r="Q44" s="43">
        <f t="shared" si="7"/>
        <v>0</v>
      </c>
    </row>
    <row r="45" spans="1:27" ht="24.6" x14ac:dyDescent="0.65">
      <c r="A45" s="10">
        <v>41</v>
      </c>
      <c r="B45" s="10"/>
      <c r="C45" s="19" t="s">
        <v>449</v>
      </c>
      <c r="D45" s="71">
        <f>+'13'!I45</f>
        <v>0</v>
      </c>
      <c r="E45" s="90">
        <v>0</v>
      </c>
      <c r="F45" s="46">
        <f>D45+E45</f>
        <v>0</v>
      </c>
      <c r="G45" s="101">
        <v>0</v>
      </c>
      <c r="H45" s="99">
        <v>0</v>
      </c>
      <c r="I45" s="46">
        <f>+F45-G45-J45-H45</f>
        <v>0</v>
      </c>
      <c r="J45" s="91"/>
      <c r="K45" s="15">
        <v>25</v>
      </c>
      <c r="L45" s="72">
        <f>+K45*J45</f>
        <v>0</v>
      </c>
      <c r="M45" s="17" t="s">
        <v>16</v>
      </c>
      <c r="N45" s="18">
        <v>0</v>
      </c>
      <c r="O45" s="23">
        <f>SUM(L45-N45)</f>
        <v>0</v>
      </c>
      <c r="P45" s="19"/>
      <c r="Q45" s="43">
        <f>+L45*P45</f>
        <v>0</v>
      </c>
    </row>
    <row r="46" spans="1:27" ht="24.6" x14ac:dyDescent="0.65">
      <c r="A46" s="10">
        <v>42</v>
      </c>
      <c r="B46" s="10"/>
      <c r="C46" s="19" t="s">
        <v>450</v>
      </c>
      <c r="D46" s="71">
        <f>+'13'!I46</f>
        <v>0</v>
      </c>
      <c r="E46" s="90">
        <v>0</v>
      </c>
      <c r="F46" s="46">
        <f>D46+E46</f>
        <v>0</v>
      </c>
      <c r="G46" s="101">
        <v>0</v>
      </c>
      <c r="H46" s="99">
        <v>0</v>
      </c>
      <c r="I46" s="46">
        <f>+F46-G46-J46-H46</f>
        <v>0</v>
      </c>
      <c r="J46" s="91"/>
      <c r="K46" s="20">
        <v>25</v>
      </c>
      <c r="L46" s="72">
        <f>+K46*J46</f>
        <v>0</v>
      </c>
      <c r="M46" s="17" t="s">
        <v>16</v>
      </c>
      <c r="N46" s="18">
        <v>0</v>
      </c>
      <c r="O46" s="23">
        <f>SUM(L46-N46)</f>
        <v>0</v>
      </c>
      <c r="P46" s="19"/>
      <c r="Q46" s="43">
        <f>+L46*P46</f>
        <v>0</v>
      </c>
    </row>
    <row r="47" spans="1:27" ht="24.6" x14ac:dyDescent="0.65">
      <c r="A47" s="10">
        <v>43</v>
      </c>
      <c r="B47" s="10"/>
      <c r="C47" s="19" t="s">
        <v>451</v>
      </c>
      <c r="D47" s="71">
        <f>+'13'!I47</f>
        <v>0</v>
      </c>
      <c r="E47" s="90">
        <v>0</v>
      </c>
      <c r="F47" s="46">
        <f>D47+E47</f>
        <v>0</v>
      </c>
      <c r="G47" s="101">
        <v>0</v>
      </c>
      <c r="H47" s="99">
        <v>0</v>
      </c>
      <c r="I47" s="46">
        <f>+F47-G47-J47-H47</f>
        <v>0</v>
      </c>
      <c r="J47" s="91"/>
      <c r="K47" s="20">
        <v>25</v>
      </c>
      <c r="L47" s="72">
        <f>+K47*J47</f>
        <v>0</v>
      </c>
      <c r="M47" s="17" t="s">
        <v>16</v>
      </c>
      <c r="N47" s="18">
        <v>0</v>
      </c>
      <c r="O47" s="23">
        <f>SUM(L47-N47)</f>
        <v>0</v>
      </c>
      <c r="P47" s="19"/>
      <c r="Q47" s="43">
        <f>+L47*P47</f>
        <v>0</v>
      </c>
    </row>
    <row r="48" spans="1:27" ht="24.6" x14ac:dyDescent="0.65">
      <c r="A48" s="10">
        <v>44</v>
      </c>
      <c r="B48" s="10" t="s">
        <v>540</v>
      </c>
      <c r="C48" s="19" t="s">
        <v>266</v>
      </c>
      <c r="D48" s="71">
        <f>+'13'!I48</f>
        <v>0</v>
      </c>
      <c r="E48" s="90">
        <v>0</v>
      </c>
      <c r="F48" s="46">
        <f t="shared" si="0"/>
        <v>0</v>
      </c>
      <c r="G48" s="101">
        <v>0</v>
      </c>
      <c r="H48" s="99">
        <v>0</v>
      </c>
      <c r="I48" s="46">
        <f t="shared" si="1"/>
        <v>0</v>
      </c>
      <c r="J48" s="91"/>
      <c r="K48" s="15">
        <v>50</v>
      </c>
      <c r="L48" s="72">
        <f t="shared" si="5"/>
        <v>0</v>
      </c>
      <c r="M48" s="17" t="s">
        <v>16</v>
      </c>
      <c r="N48" s="18">
        <v>0</v>
      </c>
      <c r="O48" s="23">
        <f t="shared" si="6"/>
        <v>0</v>
      </c>
      <c r="P48" s="19"/>
      <c r="Q48" s="43">
        <f t="shared" si="7"/>
        <v>0</v>
      </c>
    </row>
    <row r="49" spans="1:17" ht="24.6" x14ac:dyDescent="0.65">
      <c r="A49" s="10">
        <v>45</v>
      </c>
      <c r="B49" s="10" t="s">
        <v>537</v>
      </c>
      <c r="C49" s="19" t="s">
        <v>52</v>
      </c>
      <c r="D49" s="71">
        <f>+'13'!I49</f>
        <v>2</v>
      </c>
      <c r="E49" s="90">
        <v>0</v>
      </c>
      <c r="F49" s="46">
        <f t="shared" si="0"/>
        <v>2</v>
      </c>
      <c r="G49" s="101">
        <v>0</v>
      </c>
      <c r="H49" s="99">
        <v>0</v>
      </c>
      <c r="I49" s="46">
        <f t="shared" si="1"/>
        <v>2</v>
      </c>
      <c r="J49" s="91"/>
      <c r="K49" s="15">
        <v>50</v>
      </c>
      <c r="L49" s="72">
        <f t="shared" si="5"/>
        <v>0</v>
      </c>
      <c r="M49" s="17" t="s">
        <v>16</v>
      </c>
      <c r="N49" s="18">
        <v>0</v>
      </c>
      <c r="O49" s="23">
        <f t="shared" si="6"/>
        <v>0</v>
      </c>
      <c r="P49" s="19"/>
      <c r="Q49" s="43">
        <f t="shared" si="7"/>
        <v>0</v>
      </c>
    </row>
    <row r="50" spans="1:17" ht="24.6" x14ac:dyDescent="0.65">
      <c r="A50" s="10">
        <v>46</v>
      </c>
      <c r="B50" s="10" t="s">
        <v>538</v>
      </c>
      <c r="C50" s="19" t="s">
        <v>53</v>
      </c>
      <c r="D50" s="71">
        <f>+'13'!I50</f>
        <v>0</v>
      </c>
      <c r="E50" s="90">
        <v>0</v>
      </c>
      <c r="F50" s="46">
        <f t="shared" si="0"/>
        <v>0</v>
      </c>
      <c r="G50" s="101">
        <v>0</v>
      </c>
      <c r="H50" s="99">
        <v>0</v>
      </c>
      <c r="I50" s="46">
        <f t="shared" si="1"/>
        <v>0</v>
      </c>
      <c r="J50" s="91"/>
      <c r="K50" s="15">
        <v>50</v>
      </c>
      <c r="L50" s="72">
        <f t="shared" si="5"/>
        <v>0</v>
      </c>
      <c r="M50" s="17" t="s">
        <v>16</v>
      </c>
      <c r="N50" s="18">
        <v>0</v>
      </c>
      <c r="O50" s="23">
        <f t="shared" si="6"/>
        <v>0</v>
      </c>
      <c r="P50" s="19"/>
      <c r="Q50" s="43">
        <f t="shared" si="7"/>
        <v>0</v>
      </c>
    </row>
    <row r="51" spans="1:17" ht="24.6" x14ac:dyDescent="0.65">
      <c r="A51" s="10">
        <v>47</v>
      </c>
      <c r="B51" s="10" t="s">
        <v>498</v>
      </c>
      <c r="C51" s="19" t="s">
        <v>54</v>
      </c>
      <c r="D51" s="71">
        <f>+'13'!I51</f>
        <v>11</v>
      </c>
      <c r="E51" s="90">
        <v>0</v>
      </c>
      <c r="F51" s="46">
        <f t="shared" si="0"/>
        <v>11</v>
      </c>
      <c r="G51" s="101">
        <v>0</v>
      </c>
      <c r="H51" s="99">
        <v>0</v>
      </c>
      <c r="I51" s="46">
        <f t="shared" si="1"/>
        <v>10</v>
      </c>
      <c r="J51" s="91">
        <v>1</v>
      </c>
      <c r="K51" s="15">
        <v>50</v>
      </c>
      <c r="L51" s="72">
        <f t="shared" si="5"/>
        <v>50</v>
      </c>
      <c r="M51" s="17" t="s">
        <v>418</v>
      </c>
      <c r="N51" s="18">
        <v>25</v>
      </c>
      <c r="O51" s="23">
        <f t="shared" si="6"/>
        <v>25</v>
      </c>
      <c r="P51" s="19"/>
      <c r="Q51" s="43">
        <f t="shared" si="7"/>
        <v>0</v>
      </c>
    </row>
    <row r="52" spans="1:17" ht="24.6" x14ac:dyDescent="0.65">
      <c r="A52" s="10">
        <v>48</v>
      </c>
      <c r="B52" s="10" t="s">
        <v>499</v>
      </c>
      <c r="C52" s="19" t="s">
        <v>55</v>
      </c>
      <c r="D52" s="71">
        <f>+'13'!I52</f>
        <v>11</v>
      </c>
      <c r="E52" s="90">
        <v>0</v>
      </c>
      <c r="F52" s="46">
        <f t="shared" si="0"/>
        <v>11</v>
      </c>
      <c r="G52" s="101">
        <v>0</v>
      </c>
      <c r="H52" s="99">
        <v>0</v>
      </c>
      <c r="I52" s="46">
        <f t="shared" si="1"/>
        <v>10</v>
      </c>
      <c r="J52" s="91">
        <v>1</v>
      </c>
      <c r="K52" s="15">
        <v>50</v>
      </c>
      <c r="L52" s="72">
        <f t="shared" si="5"/>
        <v>50</v>
      </c>
      <c r="M52" s="17" t="s">
        <v>418</v>
      </c>
      <c r="N52" s="18">
        <v>25</v>
      </c>
      <c r="O52" s="23">
        <f t="shared" si="6"/>
        <v>25</v>
      </c>
      <c r="P52" s="19"/>
      <c r="Q52" s="43">
        <f t="shared" si="7"/>
        <v>0</v>
      </c>
    </row>
    <row r="53" spans="1:17" ht="24.6" x14ac:dyDescent="0.65">
      <c r="A53" s="10">
        <v>49</v>
      </c>
      <c r="B53" s="10" t="s">
        <v>539</v>
      </c>
      <c r="C53" s="19" t="s">
        <v>56</v>
      </c>
      <c r="D53" s="71">
        <f>+'13'!I53</f>
        <v>0</v>
      </c>
      <c r="E53" s="90">
        <v>0</v>
      </c>
      <c r="F53" s="46">
        <f t="shared" si="0"/>
        <v>0</v>
      </c>
      <c r="G53" s="101">
        <v>0</v>
      </c>
      <c r="H53" s="99">
        <v>0</v>
      </c>
      <c r="I53" s="46">
        <f t="shared" si="1"/>
        <v>0</v>
      </c>
      <c r="J53" s="91"/>
      <c r="K53" s="15">
        <v>50</v>
      </c>
      <c r="L53" s="72">
        <f t="shared" si="5"/>
        <v>0</v>
      </c>
      <c r="M53" s="17" t="s">
        <v>16</v>
      </c>
      <c r="N53" s="18">
        <v>0</v>
      </c>
      <c r="O53" s="23">
        <f t="shared" si="6"/>
        <v>0</v>
      </c>
      <c r="P53" s="19"/>
      <c r="Q53" s="43">
        <f t="shared" si="7"/>
        <v>0</v>
      </c>
    </row>
    <row r="54" spans="1:17" ht="24.6" x14ac:dyDescent="0.65">
      <c r="A54" s="10">
        <v>50</v>
      </c>
      <c r="B54" s="10" t="s">
        <v>497</v>
      </c>
      <c r="C54" s="19" t="s">
        <v>57</v>
      </c>
      <c r="D54" s="71">
        <f>+'13'!I54</f>
        <v>11</v>
      </c>
      <c r="E54" s="90">
        <v>0</v>
      </c>
      <c r="F54" s="46">
        <f t="shared" si="0"/>
        <v>11</v>
      </c>
      <c r="G54" s="101">
        <v>0</v>
      </c>
      <c r="H54" s="99">
        <v>0</v>
      </c>
      <c r="I54" s="46">
        <f t="shared" si="1"/>
        <v>11</v>
      </c>
      <c r="J54" s="91"/>
      <c r="K54" s="15">
        <v>50</v>
      </c>
      <c r="L54" s="72">
        <f t="shared" si="5"/>
        <v>0</v>
      </c>
      <c r="M54" s="17" t="s">
        <v>16</v>
      </c>
      <c r="N54" s="18">
        <v>0</v>
      </c>
      <c r="O54" s="23">
        <f t="shared" si="6"/>
        <v>0</v>
      </c>
      <c r="P54" s="19"/>
      <c r="Q54" s="43">
        <f t="shared" si="7"/>
        <v>0</v>
      </c>
    </row>
    <row r="55" spans="1:17" ht="24.6" x14ac:dyDescent="0.65">
      <c r="A55" s="10">
        <v>51</v>
      </c>
      <c r="B55" s="10" t="s">
        <v>490</v>
      </c>
      <c r="C55" s="19" t="s">
        <v>58</v>
      </c>
      <c r="D55" s="71">
        <f>+'13'!I55</f>
        <v>20</v>
      </c>
      <c r="E55" s="90">
        <v>0</v>
      </c>
      <c r="F55" s="46">
        <f t="shared" si="0"/>
        <v>20</v>
      </c>
      <c r="G55" s="101">
        <v>0</v>
      </c>
      <c r="H55" s="99">
        <v>0</v>
      </c>
      <c r="I55" s="46">
        <f t="shared" si="1"/>
        <v>20</v>
      </c>
      <c r="J55" s="91"/>
      <c r="K55" s="15">
        <v>50</v>
      </c>
      <c r="L55" s="72">
        <f t="shared" si="5"/>
        <v>0</v>
      </c>
      <c r="M55" s="17" t="s">
        <v>16</v>
      </c>
      <c r="N55" s="18">
        <v>0</v>
      </c>
      <c r="O55" s="23">
        <f t="shared" si="6"/>
        <v>0</v>
      </c>
      <c r="P55" s="19"/>
      <c r="Q55" s="43">
        <f t="shared" si="7"/>
        <v>0</v>
      </c>
    </row>
    <row r="56" spans="1:17" ht="24.6" x14ac:dyDescent="0.65">
      <c r="A56" s="10">
        <v>52</v>
      </c>
      <c r="B56" s="10" t="s">
        <v>488</v>
      </c>
      <c r="C56" s="19" t="s">
        <v>59</v>
      </c>
      <c r="D56" s="71">
        <f>+'13'!I56</f>
        <v>6</v>
      </c>
      <c r="E56" s="90">
        <v>0</v>
      </c>
      <c r="F56" s="46">
        <f t="shared" si="0"/>
        <v>6</v>
      </c>
      <c r="G56" s="101">
        <v>0</v>
      </c>
      <c r="H56" s="99">
        <v>0</v>
      </c>
      <c r="I56" s="46">
        <f t="shared" si="1"/>
        <v>4</v>
      </c>
      <c r="J56" s="91">
        <v>2</v>
      </c>
      <c r="K56" s="15">
        <v>50</v>
      </c>
      <c r="L56" s="72">
        <f t="shared" si="5"/>
        <v>100</v>
      </c>
      <c r="M56" s="17" t="s">
        <v>431</v>
      </c>
      <c r="N56" s="18">
        <v>50</v>
      </c>
      <c r="O56" s="23">
        <f t="shared" si="6"/>
        <v>50</v>
      </c>
      <c r="P56" s="19"/>
      <c r="Q56" s="43">
        <f t="shared" si="7"/>
        <v>0</v>
      </c>
    </row>
    <row r="57" spans="1:17" ht="24.6" x14ac:dyDescent="0.65">
      <c r="A57" s="10">
        <v>53</v>
      </c>
      <c r="B57" s="10" t="s">
        <v>489</v>
      </c>
      <c r="C57" s="19" t="s">
        <v>60</v>
      </c>
      <c r="D57" s="71">
        <f>+'13'!I57</f>
        <v>2</v>
      </c>
      <c r="E57" s="90">
        <v>0</v>
      </c>
      <c r="F57" s="46">
        <f t="shared" si="0"/>
        <v>2</v>
      </c>
      <c r="G57" s="101">
        <v>0</v>
      </c>
      <c r="H57" s="99">
        <v>0</v>
      </c>
      <c r="I57" s="46">
        <f t="shared" si="1"/>
        <v>2</v>
      </c>
      <c r="J57" s="91"/>
      <c r="K57" s="15">
        <v>50</v>
      </c>
      <c r="L57" s="72">
        <f t="shared" si="5"/>
        <v>0</v>
      </c>
      <c r="M57" s="17" t="s">
        <v>16</v>
      </c>
      <c r="N57" s="18">
        <v>0</v>
      </c>
      <c r="O57" s="23">
        <f t="shared" si="6"/>
        <v>0</v>
      </c>
      <c r="P57" s="19"/>
      <c r="Q57" s="43">
        <f t="shared" si="7"/>
        <v>0</v>
      </c>
    </row>
    <row r="58" spans="1:17" ht="24.6" x14ac:dyDescent="0.65">
      <c r="A58" s="10">
        <v>54</v>
      </c>
      <c r="B58" s="10" t="s">
        <v>541</v>
      </c>
      <c r="C58" s="19" t="s">
        <v>61</v>
      </c>
      <c r="D58" s="71">
        <f>+'13'!I58</f>
        <v>10</v>
      </c>
      <c r="E58" s="90">
        <v>0</v>
      </c>
      <c r="F58" s="46">
        <f t="shared" si="0"/>
        <v>10</v>
      </c>
      <c r="G58" s="101">
        <v>0</v>
      </c>
      <c r="H58" s="99">
        <v>0</v>
      </c>
      <c r="I58" s="46">
        <f t="shared" si="1"/>
        <v>9</v>
      </c>
      <c r="J58" s="91">
        <v>1</v>
      </c>
      <c r="K58" s="15">
        <v>120</v>
      </c>
      <c r="L58" s="72">
        <f t="shared" si="5"/>
        <v>120</v>
      </c>
      <c r="M58" s="17" t="s">
        <v>444</v>
      </c>
      <c r="N58" s="18">
        <v>35</v>
      </c>
      <c r="O58" s="23">
        <f t="shared" si="6"/>
        <v>85</v>
      </c>
      <c r="P58" s="19"/>
      <c r="Q58" s="43">
        <f t="shared" si="7"/>
        <v>0</v>
      </c>
    </row>
    <row r="59" spans="1:17" ht="24.6" x14ac:dyDescent="0.65">
      <c r="A59" s="10">
        <v>55</v>
      </c>
      <c r="B59" s="10" t="s">
        <v>504</v>
      </c>
      <c r="C59" s="19" t="s">
        <v>62</v>
      </c>
      <c r="D59" s="71">
        <f>+'13'!I59</f>
        <v>16</v>
      </c>
      <c r="E59" s="90">
        <v>0</v>
      </c>
      <c r="F59" s="46">
        <f t="shared" si="0"/>
        <v>16</v>
      </c>
      <c r="G59" s="101">
        <v>1</v>
      </c>
      <c r="H59" s="99">
        <v>0</v>
      </c>
      <c r="I59" s="46">
        <f t="shared" si="1"/>
        <v>13</v>
      </c>
      <c r="J59" s="91">
        <v>2</v>
      </c>
      <c r="K59" s="15">
        <v>120</v>
      </c>
      <c r="L59" s="72">
        <f t="shared" si="5"/>
        <v>240</v>
      </c>
      <c r="M59" s="17" t="s">
        <v>480</v>
      </c>
      <c r="N59" s="18">
        <v>120</v>
      </c>
      <c r="O59" s="23">
        <f t="shared" si="6"/>
        <v>120</v>
      </c>
      <c r="P59" s="19"/>
      <c r="Q59" s="43">
        <f t="shared" si="7"/>
        <v>0</v>
      </c>
    </row>
    <row r="60" spans="1:17" ht="24.6" x14ac:dyDescent="0.65">
      <c r="A60" s="10">
        <v>56</v>
      </c>
      <c r="B60" s="10" t="s">
        <v>502</v>
      </c>
      <c r="C60" s="19" t="s">
        <v>63</v>
      </c>
      <c r="D60" s="71">
        <f>+'13'!I60</f>
        <v>13</v>
      </c>
      <c r="E60" s="90">
        <v>0</v>
      </c>
      <c r="F60" s="46">
        <f t="shared" si="0"/>
        <v>13</v>
      </c>
      <c r="G60" s="101">
        <v>0</v>
      </c>
      <c r="H60" s="99">
        <v>0</v>
      </c>
      <c r="I60" s="46">
        <f t="shared" si="1"/>
        <v>11</v>
      </c>
      <c r="J60" s="91">
        <v>2</v>
      </c>
      <c r="K60" s="15">
        <v>120</v>
      </c>
      <c r="L60" s="72">
        <f t="shared" si="5"/>
        <v>240</v>
      </c>
      <c r="M60" s="17" t="s">
        <v>455</v>
      </c>
      <c r="N60" s="18">
        <v>70</v>
      </c>
      <c r="O60" s="23">
        <f t="shared" si="6"/>
        <v>170</v>
      </c>
      <c r="P60" s="19"/>
      <c r="Q60" s="43">
        <f t="shared" si="7"/>
        <v>0</v>
      </c>
    </row>
    <row r="61" spans="1:17" ht="24.6" x14ac:dyDescent="0.65">
      <c r="A61" s="10">
        <v>57</v>
      </c>
      <c r="B61" s="10"/>
      <c r="C61" s="19" t="s">
        <v>64</v>
      </c>
      <c r="D61" s="71">
        <f>+'13'!I61</f>
        <v>0</v>
      </c>
      <c r="E61" s="90">
        <v>0</v>
      </c>
      <c r="F61" s="46">
        <f t="shared" si="0"/>
        <v>0</v>
      </c>
      <c r="G61" s="101">
        <v>0</v>
      </c>
      <c r="H61" s="99">
        <v>0</v>
      </c>
      <c r="I61" s="46">
        <f t="shared" si="1"/>
        <v>0</v>
      </c>
      <c r="J61" s="91"/>
      <c r="K61" s="15">
        <v>120</v>
      </c>
      <c r="L61" s="72">
        <f t="shared" si="5"/>
        <v>0</v>
      </c>
      <c r="M61" s="17" t="s">
        <v>16</v>
      </c>
      <c r="N61" s="18">
        <v>0</v>
      </c>
      <c r="O61" s="23">
        <f t="shared" si="6"/>
        <v>0</v>
      </c>
      <c r="P61" s="19"/>
      <c r="Q61" s="43">
        <f t="shared" si="7"/>
        <v>0</v>
      </c>
    </row>
    <row r="62" spans="1:17" ht="24.6" x14ac:dyDescent="0.65">
      <c r="A62" s="10">
        <v>58</v>
      </c>
      <c r="B62" s="10" t="s">
        <v>503</v>
      </c>
      <c r="C62" s="19" t="s">
        <v>65</v>
      </c>
      <c r="D62" s="71">
        <f>+'13'!I62</f>
        <v>12</v>
      </c>
      <c r="E62" s="90">
        <v>0</v>
      </c>
      <c r="F62" s="46">
        <f t="shared" si="0"/>
        <v>12</v>
      </c>
      <c r="G62" s="101">
        <v>0</v>
      </c>
      <c r="H62" s="99">
        <v>0</v>
      </c>
      <c r="I62" s="46">
        <f t="shared" si="1"/>
        <v>10</v>
      </c>
      <c r="J62" s="91">
        <v>2</v>
      </c>
      <c r="K62" s="15">
        <v>120</v>
      </c>
      <c r="L62" s="72">
        <f t="shared" si="5"/>
        <v>240</v>
      </c>
      <c r="M62" s="17" t="s">
        <v>455</v>
      </c>
      <c r="N62" s="18">
        <v>70</v>
      </c>
      <c r="O62" s="23">
        <f t="shared" si="6"/>
        <v>170</v>
      </c>
      <c r="P62" s="19"/>
      <c r="Q62" s="43">
        <f t="shared" si="7"/>
        <v>0</v>
      </c>
    </row>
    <row r="63" spans="1:17" ht="24.6" x14ac:dyDescent="0.65">
      <c r="A63" s="10">
        <v>59</v>
      </c>
      <c r="B63" s="10" t="s">
        <v>500</v>
      </c>
      <c r="C63" s="19" t="s">
        <v>66</v>
      </c>
      <c r="D63" s="71">
        <f>+'13'!I63</f>
        <v>18</v>
      </c>
      <c r="E63" s="90">
        <v>0</v>
      </c>
      <c r="F63" s="46">
        <f t="shared" si="0"/>
        <v>18</v>
      </c>
      <c r="G63" s="101">
        <v>0</v>
      </c>
      <c r="H63" s="99">
        <v>0</v>
      </c>
      <c r="I63" s="46">
        <f t="shared" si="1"/>
        <v>15</v>
      </c>
      <c r="J63" s="91">
        <v>3</v>
      </c>
      <c r="K63" s="15">
        <v>120</v>
      </c>
      <c r="L63" s="72">
        <f t="shared" si="5"/>
        <v>360</v>
      </c>
      <c r="M63" s="17" t="s">
        <v>464</v>
      </c>
      <c r="N63" s="18">
        <v>105</v>
      </c>
      <c r="O63" s="23">
        <f t="shared" si="6"/>
        <v>255</v>
      </c>
      <c r="P63" s="19"/>
      <c r="Q63" s="43">
        <f t="shared" si="7"/>
        <v>0</v>
      </c>
    </row>
    <row r="64" spans="1:17" ht="24.6" x14ac:dyDescent="0.65">
      <c r="A64" s="10">
        <v>60</v>
      </c>
      <c r="B64" s="10" t="s">
        <v>542</v>
      </c>
      <c r="C64" s="19" t="s">
        <v>267</v>
      </c>
      <c r="D64" s="71">
        <f>+'13'!I64</f>
        <v>0</v>
      </c>
      <c r="E64" s="90">
        <v>0</v>
      </c>
      <c r="F64" s="46">
        <f t="shared" si="0"/>
        <v>0</v>
      </c>
      <c r="G64" s="101">
        <v>0</v>
      </c>
      <c r="H64" s="99">
        <v>0</v>
      </c>
      <c r="I64" s="46">
        <f t="shared" si="1"/>
        <v>0</v>
      </c>
      <c r="J64" s="91"/>
      <c r="K64" s="15">
        <v>120</v>
      </c>
      <c r="L64" s="72">
        <f t="shared" si="5"/>
        <v>0</v>
      </c>
      <c r="M64" s="17" t="s">
        <v>16</v>
      </c>
      <c r="N64" s="18">
        <v>0</v>
      </c>
      <c r="O64" s="23">
        <f t="shared" si="6"/>
        <v>0</v>
      </c>
      <c r="P64" s="19"/>
      <c r="Q64" s="43">
        <f t="shared" si="7"/>
        <v>0</v>
      </c>
    </row>
    <row r="65" spans="1:17" ht="24.6" x14ac:dyDescent="0.65">
      <c r="A65" s="10">
        <v>61</v>
      </c>
      <c r="B65" s="10"/>
      <c r="C65" s="19" t="s">
        <v>341</v>
      </c>
      <c r="D65" s="71">
        <f>+'13'!I65</f>
        <v>0</v>
      </c>
      <c r="E65" s="90">
        <v>0</v>
      </c>
      <c r="F65" s="46">
        <f t="shared" si="0"/>
        <v>0</v>
      </c>
      <c r="G65" s="101">
        <v>0</v>
      </c>
      <c r="H65" s="99">
        <v>0</v>
      </c>
      <c r="I65" s="46">
        <f t="shared" si="1"/>
        <v>0</v>
      </c>
      <c r="J65" s="91"/>
      <c r="K65" s="15">
        <v>30</v>
      </c>
      <c r="L65" s="72">
        <f t="shared" si="5"/>
        <v>0</v>
      </c>
      <c r="M65" s="17" t="s">
        <v>16</v>
      </c>
      <c r="N65" s="18">
        <v>0</v>
      </c>
      <c r="O65" s="23">
        <f t="shared" si="6"/>
        <v>0</v>
      </c>
      <c r="P65" s="19"/>
      <c r="Q65" s="43">
        <f t="shared" si="7"/>
        <v>0</v>
      </c>
    </row>
    <row r="66" spans="1:17" ht="24.6" x14ac:dyDescent="0.65">
      <c r="A66" s="10">
        <v>62</v>
      </c>
      <c r="B66" s="10" t="s">
        <v>546</v>
      </c>
      <c r="C66" s="19" t="s">
        <v>342</v>
      </c>
      <c r="D66" s="71">
        <f>+'13'!I66</f>
        <v>0</v>
      </c>
      <c r="E66" s="90">
        <v>0</v>
      </c>
      <c r="F66" s="46">
        <f t="shared" si="0"/>
        <v>0</v>
      </c>
      <c r="G66" s="101">
        <v>0</v>
      </c>
      <c r="H66" s="99">
        <v>0</v>
      </c>
      <c r="I66" s="46">
        <f t="shared" si="1"/>
        <v>0</v>
      </c>
      <c r="J66" s="91"/>
      <c r="K66" s="21">
        <v>30</v>
      </c>
      <c r="L66" s="72">
        <f t="shared" si="5"/>
        <v>0</v>
      </c>
      <c r="M66" s="17" t="s">
        <v>16</v>
      </c>
      <c r="N66" s="18">
        <v>0</v>
      </c>
      <c r="O66" s="23">
        <f t="shared" si="6"/>
        <v>0</v>
      </c>
      <c r="P66" s="19"/>
      <c r="Q66" s="43">
        <f t="shared" si="7"/>
        <v>0</v>
      </c>
    </row>
    <row r="67" spans="1:17" ht="24.6" x14ac:dyDescent="0.65">
      <c r="A67" s="10">
        <v>63</v>
      </c>
      <c r="B67" s="10" t="s">
        <v>547</v>
      </c>
      <c r="C67" s="19" t="s">
        <v>343</v>
      </c>
      <c r="D67" s="71">
        <f>+'13'!I67</f>
        <v>0</v>
      </c>
      <c r="E67" s="90">
        <v>0</v>
      </c>
      <c r="F67" s="46">
        <f t="shared" si="0"/>
        <v>0</v>
      </c>
      <c r="G67" s="101">
        <v>0</v>
      </c>
      <c r="H67" s="99">
        <v>0</v>
      </c>
      <c r="I67" s="46">
        <f t="shared" si="1"/>
        <v>0</v>
      </c>
      <c r="J67" s="91"/>
      <c r="K67" s="21">
        <v>30</v>
      </c>
      <c r="L67" s="72">
        <f t="shared" si="5"/>
        <v>0</v>
      </c>
      <c r="M67" s="17" t="s">
        <v>16</v>
      </c>
      <c r="N67" s="18">
        <v>0</v>
      </c>
      <c r="O67" s="23">
        <f t="shared" si="6"/>
        <v>0</v>
      </c>
      <c r="P67" s="19"/>
      <c r="Q67" s="43">
        <f t="shared" si="7"/>
        <v>0</v>
      </c>
    </row>
    <row r="68" spans="1:17" ht="24.6" x14ac:dyDescent="0.65">
      <c r="A68" s="10">
        <v>64</v>
      </c>
      <c r="B68" s="10" t="s">
        <v>543</v>
      </c>
      <c r="C68" s="19" t="s">
        <v>72</v>
      </c>
      <c r="D68" s="71">
        <f>+'13'!I68</f>
        <v>0</v>
      </c>
      <c r="E68" s="90">
        <v>0</v>
      </c>
      <c r="F68" s="46">
        <f t="shared" si="0"/>
        <v>0</v>
      </c>
      <c r="G68" s="101">
        <v>0</v>
      </c>
      <c r="H68" s="99">
        <v>0</v>
      </c>
      <c r="I68" s="46">
        <f t="shared" si="1"/>
        <v>0</v>
      </c>
      <c r="J68" s="91"/>
      <c r="K68" s="21">
        <v>50</v>
      </c>
      <c r="L68" s="72">
        <f t="shared" si="5"/>
        <v>0</v>
      </c>
      <c r="M68" s="17" t="s">
        <v>16</v>
      </c>
      <c r="N68" s="18">
        <v>0</v>
      </c>
      <c r="O68" s="23">
        <f t="shared" si="6"/>
        <v>0</v>
      </c>
      <c r="P68" s="19"/>
      <c r="Q68" s="43">
        <f t="shared" si="7"/>
        <v>0</v>
      </c>
    </row>
    <row r="69" spans="1:17" ht="24.6" x14ac:dyDescent="0.65">
      <c r="A69" s="10">
        <v>65</v>
      </c>
      <c r="B69" s="10" t="s">
        <v>545</v>
      </c>
      <c r="C69" s="19" t="s">
        <v>73</v>
      </c>
      <c r="D69" s="71">
        <f>+'13'!I69</f>
        <v>0</v>
      </c>
      <c r="E69" s="90">
        <v>0</v>
      </c>
      <c r="F69" s="46">
        <f t="shared" si="0"/>
        <v>0</v>
      </c>
      <c r="G69" s="101">
        <v>0</v>
      </c>
      <c r="H69" s="99">
        <v>0</v>
      </c>
      <c r="I69" s="46">
        <f t="shared" si="1"/>
        <v>0</v>
      </c>
      <c r="J69" s="91"/>
      <c r="K69" s="21">
        <v>50</v>
      </c>
      <c r="L69" s="72">
        <f t="shared" si="5"/>
        <v>0</v>
      </c>
      <c r="M69" s="17" t="s">
        <v>16</v>
      </c>
      <c r="N69" s="18">
        <v>0</v>
      </c>
      <c r="O69" s="23">
        <f t="shared" si="6"/>
        <v>0</v>
      </c>
      <c r="P69" s="19"/>
      <c r="Q69" s="43">
        <f t="shared" si="7"/>
        <v>0</v>
      </c>
    </row>
    <row r="70" spans="1:17" ht="24.6" x14ac:dyDescent="0.65">
      <c r="A70" s="10">
        <v>66</v>
      </c>
      <c r="B70" s="10" t="s">
        <v>544</v>
      </c>
      <c r="C70" s="19" t="s">
        <v>74</v>
      </c>
      <c r="D70" s="71">
        <f>+'13'!I70</f>
        <v>0</v>
      </c>
      <c r="E70" s="90">
        <v>0</v>
      </c>
      <c r="F70" s="46">
        <f t="shared" si="0"/>
        <v>0</v>
      </c>
      <c r="G70" s="101">
        <v>0</v>
      </c>
      <c r="H70" s="99">
        <v>0</v>
      </c>
      <c r="I70" s="46">
        <f t="shared" si="1"/>
        <v>0</v>
      </c>
      <c r="J70" s="91"/>
      <c r="K70" s="15">
        <v>50</v>
      </c>
      <c r="L70" s="72">
        <f t="shared" si="5"/>
        <v>0</v>
      </c>
      <c r="M70" s="17" t="s">
        <v>16</v>
      </c>
      <c r="N70" s="18">
        <v>0</v>
      </c>
      <c r="O70" s="23">
        <f t="shared" si="6"/>
        <v>0</v>
      </c>
      <c r="P70" s="19"/>
      <c r="Q70" s="43">
        <f t="shared" si="7"/>
        <v>0</v>
      </c>
    </row>
    <row r="71" spans="1:17" ht="24.6" x14ac:dyDescent="0.65">
      <c r="A71" s="10">
        <v>67</v>
      </c>
      <c r="B71" s="10"/>
      <c r="C71" s="19" t="s">
        <v>175</v>
      </c>
      <c r="D71" s="71">
        <f>+'13'!I71</f>
        <v>0</v>
      </c>
      <c r="E71" s="90">
        <v>0</v>
      </c>
      <c r="F71" s="46">
        <f t="shared" si="0"/>
        <v>0</v>
      </c>
      <c r="G71" s="101">
        <v>0</v>
      </c>
      <c r="H71" s="99">
        <v>0</v>
      </c>
      <c r="I71" s="46">
        <f t="shared" si="1"/>
        <v>0</v>
      </c>
      <c r="J71" s="91"/>
      <c r="K71" s="21">
        <v>50</v>
      </c>
      <c r="L71" s="72">
        <f t="shared" si="5"/>
        <v>0</v>
      </c>
      <c r="M71" s="17" t="s">
        <v>16</v>
      </c>
      <c r="N71" s="18">
        <v>0</v>
      </c>
      <c r="O71" s="23">
        <f t="shared" si="6"/>
        <v>0</v>
      </c>
      <c r="P71" s="19"/>
      <c r="Q71" s="43">
        <f t="shared" si="7"/>
        <v>0</v>
      </c>
    </row>
    <row r="72" spans="1:17" ht="24.6" x14ac:dyDescent="0.65">
      <c r="A72" s="10">
        <v>68</v>
      </c>
      <c r="B72" s="10"/>
      <c r="C72" s="19" t="s">
        <v>268</v>
      </c>
      <c r="D72" s="71">
        <f>+'13'!I72</f>
        <v>0</v>
      </c>
      <c r="E72" s="90">
        <v>0</v>
      </c>
      <c r="F72" s="46">
        <f t="shared" si="0"/>
        <v>0</v>
      </c>
      <c r="G72" s="101">
        <v>0</v>
      </c>
      <c r="H72" s="99">
        <v>0</v>
      </c>
      <c r="I72" s="46">
        <f t="shared" ref="I72:I136" si="12">+F72-G72-J72-H72</f>
        <v>0</v>
      </c>
      <c r="J72" s="91"/>
      <c r="K72" s="15">
        <v>50</v>
      </c>
      <c r="L72" s="72">
        <f t="shared" si="5"/>
        <v>0</v>
      </c>
      <c r="M72" s="17" t="s">
        <v>16</v>
      </c>
      <c r="N72" s="18">
        <v>0</v>
      </c>
      <c r="O72" s="23">
        <f t="shared" si="6"/>
        <v>0</v>
      </c>
      <c r="P72" s="19"/>
      <c r="Q72" s="43">
        <f t="shared" si="7"/>
        <v>0</v>
      </c>
    </row>
    <row r="73" spans="1:17" ht="24.6" x14ac:dyDescent="0.65">
      <c r="A73" s="10">
        <v>69</v>
      </c>
      <c r="B73" s="10"/>
      <c r="C73" s="19" t="s">
        <v>70</v>
      </c>
      <c r="D73" s="71">
        <f>+'13'!I73</f>
        <v>0</v>
      </c>
      <c r="E73" s="90">
        <v>0</v>
      </c>
      <c r="F73" s="46">
        <f t="shared" si="0"/>
        <v>0</v>
      </c>
      <c r="G73" s="101">
        <v>0</v>
      </c>
      <c r="H73" s="99">
        <v>0</v>
      </c>
      <c r="I73" s="46">
        <f t="shared" si="12"/>
        <v>0</v>
      </c>
      <c r="J73" s="91"/>
      <c r="K73" s="20">
        <v>70</v>
      </c>
      <c r="L73" s="72">
        <f t="shared" ref="L73:L137" si="13">+K73*J73</f>
        <v>0</v>
      </c>
      <c r="M73" s="17" t="s">
        <v>16</v>
      </c>
      <c r="N73" s="18">
        <v>0</v>
      </c>
      <c r="O73" s="23">
        <f t="shared" ref="O73:O137" si="14">SUM(L73-N73)</f>
        <v>0</v>
      </c>
      <c r="P73" s="19"/>
      <c r="Q73" s="43">
        <f t="shared" ref="Q73:Q137" si="15">+L73*P73</f>
        <v>0</v>
      </c>
    </row>
    <row r="74" spans="1:17" ht="24.6" x14ac:dyDescent="0.65">
      <c r="A74" s="10">
        <v>70</v>
      </c>
      <c r="B74" s="10"/>
      <c r="C74" s="19" t="s">
        <v>71</v>
      </c>
      <c r="D74" s="71">
        <f>+'13'!I74</f>
        <v>0</v>
      </c>
      <c r="E74" s="90">
        <v>0</v>
      </c>
      <c r="F74" s="46">
        <f t="shared" si="0"/>
        <v>0</v>
      </c>
      <c r="G74" s="101">
        <v>0</v>
      </c>
      <c r="H74" s="99">
        <v>0</v>
      </c>
      <c r="I74" s="46">
        <f t="shared" si="12"/>
        <v>0</v>
      </c>
      <c r="J74" s="91"/>
      <c r="K74" s="20">
        <v>80</v>
      </c>
      <c r="L74" s="72">
        <f t="shared" si="13"/>
        <v>0</v>
      </c>
      <c r="M74" s="17" t="s">
        <v>16</v>
      </c>
      <c r="N74" s="18">
        <v>0</v>
      </c>
      <c r="O74" s="23">
        <f t="shared" si="14"/>
        <v>0</v>
      </c>
      <c r="P74" s="19"/>
      <c r="Q74" s="43">
        <f t="shared" si="15"/>
        <v>0</v>
      </c>
    </row>
    <row r="75" spans="1:17" ht="24.6" x14ac:dyDescent="0.65">
      <c r="A75" s="10">
        <v>71</v>
      </c>
      <c r="B75" s="10"/>
      <c r="C75" s="19" t="s">
        <v>199</v>
      </c>
      <c r="D75" s="71">
        <f>+'13'!I75</f>
        <v>0</v>
      </c>
      <c r="E75" s="90">
        <v>0</v>
      </c>
      <c r="F75" s="46">
        <f t="shared" si="0"/>
        <v>0</v>
      </c>
      <c r="G75" s="101">
        <v>0</v>
      </c>
      <c r="H75" s="99">
        <v>0</v>
      </c>
      <c r="I75" s="46">
        <f t="shared" si="12"/>
        <v>0</v>
      </c>
      <c r="J75" s="91"/>
      <c r="K75" s="21">
        <v>150</v>
      </c>
      <c r="L75" s="72">
        <f t="shared" si="13"/>
        <v>0</v>
      </c>
      <c r="M75" s="17" t="s">
        <v>16</v>
      </c>
      <c r="N75" s="18">
        <v>0</v>
      </c>
      <c r="O75" s="23">
        <f t="shared" si="14"/>
        <v>0</v>
      </c>
      <c r="P75" s="19"/>
      <c r="Q75" s="43">
        <f t="shared" si="15"/>
        <v>0</v>
      </c>
    </row>
    <row r="76" spans="1:17" ht="24.6" x14ac:dyDescent="0.65">
      <c r="A76" s="10">
        <v>72</v>
      </c>
      <c r="B76" s="10"/>
      <c r="C76" s="19" t="s">
        <v>200</v>
      </c>
      <c r="D76" s="71">
        <f>+'13'!I76</f>
        <v>0</v>
      </c>
      <c r="E76" s="90">
        <v>0</v>
      </c>
      <c r="F76" s="46">
        <f t="shared" si="0"/>
        <v>0</v>
      </c>
      <c r="G76" s="101">
        <v>0</v>
      </c>
      <c r="H76" s="99">
        <v>0</v>
      </c>
      <c r="I76" s="46">
        <f t="shared" si="12"/>
        <v>0</v>
      </c>
      <c r="J76" s="91"/>
      <c r="K76" s="21">
        <v>150</v>
      </c>
      <c r="L76" s="72">
        <f t="shared" si="13"/>
        <v>0</v>
      </c>
      <c r="M76" s="17" t="s">
        <v>16</v>
      </c>
      <c r="N76" s="18">
        <v>0</v>
      </c>
      <c r="O76" s="23">
        <f t="shared" si="14"/>
        <v>0</v>
      </c>
      <c r="P76" s="19"/>
      <c r="Q76" s="43">
        <f t="shared" si="15"/>
        <v>0</v>
      </c>
    </row>
    <row r="77" spans="1:17" ht="24.6" x14ac:dyDescent="0.65">
      <c r="A77" s="10">
        <v>73</v>
      </c>
      <c r="B77" s="10"/>
      <c r="C77" s="19" t="s">
        <v>201</v>
      </c>
      <c r="D77" s="71">
        <f>+'13'!I77</f>
        <v>0</v>
      </c>
      <c r="E77" s="90">
        <v>0</v>
      </c>
      <c r="F77" s="46">
        <f t="shared" si="0"/>
        <v>0</v>
      </c>
      <c r="G77" s="101">
        <v>0</v>
      </c>
      <c r="H77" s="99">
        <v>0</v>
      </c>
      <c r="I77" s="46">
        <f t="shared" si="12"/>
        <v>0</v>
      </c>
      <c r="J77" s="91"/>
      <c r="K77" s="20">
        <v>150</v>
      </c>
      <c r="L77" s="72">
        <f t="shared" si="13"/>
        <v>0</v>
      </c>
      <c r="M77" s="17" t="s">
        <v>16</v>
      </c>
      <c r="N77" s="18">
        <v>0</v>
      </c>
      <c r="O77" s="23">
        <f t="shared" si="14"/>
        <v>0</v>
      </c>
      <c r="P77" s="19"/>
      <c r="Q77" s="43">
        <f t="shared" si="15"/>
        <v>0</v>
      </c>
    </row>
    <row r="78" spans="1:17" ht="24.6" x14ac:dyDescent="0.65">
      <c r="A78" s="10">
        <v>74</v>
      </c>
      <c r="B78" s="10"/>
      <c r="C78" s="19" t="s">
        <v>77</v>
      </c>
      <c r="D78" s="71">
        <f>+'13'!I78</f>
        <v>8</v>
      </c>
      <c r="E78" s="90">
        <v>0</v>
      </c>
      <c r="F78" s="46">
        <f t="shared" si="0"/>
        <v>8</v>
      </c>
      <c r="G78" s="101">
        <v>0</v>
      </c>
      <c r="H78" s="99">
        <v>0</v>
      </c>
      <c r="I78" s="46">
        <f t="shared" si="12"/>
        <v>6</v>
      </c>
      <c r="J78" s="91">
        <v>2</v>
      </c>
      <c r="K78" s="20">
        <v>50</v>
      </c>
      <c r="L78" s="72">
        <f t="shared" si="13"/>
        <v>100</v>
      </c>
      <c r="M78" s="17" t="s">
        <v>16</v>
      </c>
      <c r="N78" s="18">
        <v>0</v>
      </c>
      <c r="O78" s="23">
        <f t="shared" si="14"/>
        <v>100</v>
      </c>
      <c r="P78" s="19"/>
      <c r="Q78" s="43">
        <f t="shared" si="15"/>
        <v>0</v>
      </c>
    </row>
    <row r="79" spans="1:17" ht="24.6" x14ac:dyDescent="0.65">
      <c r="A79" s="10">
        <v>75</v>
      </c>
      <c r="B79" s="10"/>
      <c r="C79" s="19" t="s">
        <v>409</v>
      </c>
      <c r="D79" s="71">
        <f>+'13'!I79</f>
        <v>2</v>
      </c>
      <c r="E79" s="90">
        <v>0</v>
      </c>
      <c r="F79" s="46">
        <f t="shared" si="0"/>
        <v>2</v>
      </c>
      <c r="G79" s="101">
        <v>0</v>
      </c>
      <c r="H79" s="99">
        <v>0</v>
      </c>
      <c r="I79" s="46">
        <f t="shared" si="12"/>
        <v>2</v>
      </c>
      <c r="J79" s="91"/>
      <c r="K79" s="20">
        <v>50</v>
      </c>
      <c r="L79" s="72">
        <f t="shared" si="13"/>
        <v>0</v>
      </c>
      <c r="M79" s="17" t="s">
        <v>16</v>
      </c>
      <c r="N79" s="18">
        <v>0</v>
      </c>
      <c r="O79" s="23">
        <f t="shared" si="14"/>
        <v>0</v>
      </c>
      <c r="P79" s="19"/>
      <c r="Q79" s="43">
        <f t="shared" si="15"/>
        <v>0</v>
      </c>
    </row>
    <row r="80" spans="1:17" ht="24.6" x14ac:dyDescent="0.65">
      <c r="A80" s="10">
        <v>76</v>
      </c>
      <c r="B80" s="10"/>
      <c r="C80" s="19" t="s">
        <v>410</v>
      </c>
      <c r="D80" s="71">
        <f>+'13'!I80</f>
        <v>0</v>
      </c>
      <c r="E80" s="90">
        <v>0</v>
      </c>
      <c r="F80" s="46">
        <f t="shared" si="0"/>
        <v>0</v>
      </c>
      <c r="G80" s="101">
        <v>0</v>
      </c>
      <c r="H80" s="99">
        <v>0</v>
      </c>
      <c r="I80" s="46">
        <f t="shared" si="12"/>
        <v>0</v>
      </c>
      <c r="J80" s="91"/>
      <c r="K80" s="20">
        <v>120</v>
      </c>
      <c r="L80" s="72">
        <f t="shared" si="13"/>
        <v>0</v>
      </c>
      <c r="M80" s="17" t="s">
        <v>16</v>
      </c>
      <c r="N80" s="18">
        <v>0</v>
      </c>
      <c r="O80" s="23">
        <f t="shared" si="14"/>
        <v>0</v>
      </c>
      <c r="P80" s="19"/>
      <c r="Q80" s="43">
        <f t="shared" si="15"/>
        <v>0</v>
      </c>
    </row>
    <row r="81" spans="1:17" ht="24.6" x14ac:dyDescent="0.65">
      <c r="A81" s="10">
        <v>77</v>
      </c>
      <c r="B81" s="10"/>
      <c r="C81" s="19" t="s">
        <v>411</v>
      </c>
      <c r="D81" s="71">
        <f>+'13'!I81</f>
        <v>0</v>
      </c>
      <c r="E81" s="90">
        <v>0</v>
      </c>
      <c r="F81" s="46">
        <f t="shared" si="0"/>
        <v>0</v>
      </c>
      <c r="G81" s="101">
        <v>0</v>
      </c>
      <c r="H81" s="99">
        <v>0</v>
      </c>
      <c r="I81" s="46">
        <f t="shared" si="12"/>
        <v>0</v>
      </c>
      <c r="J81" s="91"/>
      <c r="K81" s="20">
        <v>50</v>
      </c>
      <c r="L81" s="72">
        <f t="shared" si="13"/>
        <v>0</v>
      </c>
      <c r="M81" s="17" t="s">
        <v>16</v>
      </c>
      <c r="N81" s="18">
        <v>0</v>
      </c>
      <c r="O81" s="23">
        <f t="shared" si="14"/>
        <v>0</v>
      </c>
      <c r="P81" s="19"/>
      <c r="Q81" s="43">
        <f t="shared" si="15"/>
        <v>0</v>
      </c>
    </row>
    <row r="82" spans="1:17" ht="24.6" x14ac:dyDescent="0.65">
      <c r="A82" s="10">
        <v>78</v>
      </c>
      <c r="B82" s="10"/>
      <c r="C82" s="19" t="s">
        <v>412</v>
      </c>
      <c r="D82" s="71">
        <f>+'13'!I82</f>
        <v>0</v>
      </c>
      <c r="E82" s="90">
        <v>0</v>
      </c>
      <c r="F82" s="46">
        <f t="shared" si="0"/>
        <v>0</v>
      </c>
      <c r="G82" s="101">
        <v>0</v>
      </c>
      <c r="H82" s="99">
        <v>0</v>
      </c>
      <c r="I82" s="46">
        <f t="shared" si="12"/>
        <v>0</v>
      </c>
      <c r="J82" s="91"/>
      <c r="K82" s="20">
        <v>120</v>
      </c>
      <c r="L82" s="72">
        <f t="shared" si="13"/>
        <v>0</v>
      </c>
      <c r="M82" s="17" t="s">
        <v>16</v>
      </c>
      <c r="N82" s="18">
        <v>0</v>
      </c>
      <c r="O82" s="23">
        <f t="shared" si="14"/>
        <v>0</v>
      </c>
      <c r="P82" s="19"/>
      <c r="Q82" s="43">
        <f t="shared" si="15"/>
        <v>0</v>
      </c>
    </row>
    <row r="83" spans="1:17" ht="24.6" x14ac:dyDescent="0.65">
      <c r="A83" s="10">
        <v>79</v>
      </c>
      <c r="B83" s="10"/>
      <c r="C83" s="19" t="s">
        <v>347</v>
      </c>
      <c r="D83" s="71">
        <f>+'13'!I83</f>
        <v>7</v>
      </c>
      <c r="E83" s="90">
        <v>0</v>
      </c>
      <c r="F83" s="46">
        <f t="shared" si="0"/>
        <v>7</v>
      </c>
      <c r="G83" s="101">
        <v>0</v>
      </c>
      <c r="H83" s="99">
        <v>0</v>
      </c>
      <c r="I83" s="46">
        <f t="shared" si="12"/>
        <v>7</v>
      </c>
      <c r="J83" s="91"/>
      <c r="K83" s="22">
        <v>50</v>
      </c>
      <c r="L83" s="72">
        <f t="shared" si="13"/>
        <v>0</v>
      </c>
      <c r="M83" s="17" t="s">
        <v>16</v>
      </c>
      <c r="N83" s="18">
        <v>0</v>
      </c>
      <c r="O83" s="23">
        <f t="shared" si="14"/>
        <v>0</v>
      </c>
      <c r="P83" s="19"/>
      <c r="Q83" s="43">
        <f t="shared" si="15"/>
        <v>0</v>
      </c>
    </row>
    <row r="84" spans="1:17" ht="24.6" x14ac:dyDescent="0.65">
      <c r="A84" s="10">
        <v>80</v>
      </c>
      <c r="B84" s="10"/>
      <c r="C84" s="19" t="s">
        <v>269</v>
      </c>
      <c r="D84" s="71">
        <f>+'13'!I84</f>
        <v>0</v>
      </c>
      <c r="E84" s="90">
        <v>0</v>
      </c>
      <c r="F84" s="46">
        <f t="shared" si="0"/>
        <v>0</v>
      </c>
      <c r="G84" s="101">
        <v>0</v>
      </c>
      <c r="H84" s="99">
        <v>0</v>
      </c>
      <c r="I84" s="46">
        <f t="shared" si="12"/>
        <v>0</v>
      </c>
      <c r="J84" s="91"/>
      <c r="K84" s="20">
        <v>45</v>
      </c>
      <c r="L84" s="72">
        <f t="shared" si="13"/>
        <v>0</v>
      </c>
      <c r="M84" s="17" t="s">
        <v>16</v>
      </c>
      <c r="N84" s="18">
        <v>0</v>
      </c>
      <c r="O84" s="23">
        <f t="shared" si="14"/>
        <v>0</v>
      </c>
      <c r="P84" s="19"/>
      <c r="Q84" s="43">
        <f t="shared" si="15"/>
        <v>0</v>
      </c>
    </row>
    <row r="85" spans="1:17" ht="24.6" x14ac:dyDescent="0.65">
      <c r="A85" s="10">
        <v>81</v>
      </c>
      <c r="B85" s="10"/>
      <c r="C85" s="19" t="s">
        <v>348</v>
      </c>
      <c r="D85" s="71">
        <f>+'13'!I85</f>
        <v>0</v>
      </c>
      <c r="E85" s="90">
        <v>0</v>
      </c>
      <c r="F85" s="46">
        <f t="shared" si="0"/>
        <v>0</v>
      </c>
      <c r="G85" s="101">
        <v>0</v>
      </c>
      <c r="H85" s="99">
        <v>0</v>
      </c>
      <c r="I85" s="46">
        <f t="shared" si="12"/>
        <v>0</v>
      </c>
      <c r="J85" s="91"/>
      <c r="K85" s="20">
        <v>50</v>
      </c>
      <c r="L85" s="72">
        <f t="shared" si="13"/>
        <v>0</v>
      </c>
      <c r="M85" s="17" t="s">
        <v>16</v>
      </c>
      <c r="N85" s="18">
        <v>0</v>
      </c>
      <c r="O85" s="23">
        <f t="shared" si="14"/>
        <v>0</v>
      </c>
      <c r="P85" s="19"/>
      <c r="Q85" s="43">
        <f t="shared" si="15"/>
        <v>0</v>
      </c>
    </row>
    <row r="86" spans="1:17" ht="24.6" x14ac:dyDescent="0.65">
      <c r="A86" s="10">
        <v>82</v>
      </c>
      <c r="B86" s="10" t="s">
        <v>553</v>
      </c>
      <c r="C86" s="19" t="s">
        <v>270</v>
      </c>
      <c r="D86" s="71">
        <f>+'13'!I86</f>
        <v>0</v>
      </c>
      <c r="E86" s="90">
        <v>0</v>
      </c>
      <c r="F86" s="46">
        <f t="shared" si="0"/>
        <v>0</v>
      </c>
      <c r="G86" s="101">
        <v>0</v>
      </c>
      <c r="H86" s="99">
        <v>0</v>
      </c>
      <c r="I86" s="46">
        <f t="shared" si="12"/>
        <v>0</v>
      </c>
      <c r="J86" s="91"/>
      <c r="K86" s="22">
        <v>55</v>
      </c>
      <c r="L86" s="72">
        <f t="shared" si="13"/>
        <v>0</v>
      </c>
      <c r="M86" s="17" t="s">
        <v>16</v>
      </c>
      <c r="N86" s="18">
        <v>0</v>
      </c>
      <c r="O86" s="23">
        <f t="shared" si="14"/>
        <v>0</v>
      </c>
      <c r="P86" s="19"/>
      <c r="Q86" s="43">
        <f t="shared" si="15"/>
        <v>0</v>
      </c>
    </row>
    <row r="87" spans="1:17" ht="24.6" x14ac:dyDescent="0.65">
      <c r="A87" s="10">
        <v>83</v>
      </c>
      <c r="B87" s="10" t="s">
        <v>552</v>
      </c>
      <c r="C87" s="19" t="s">
        <v>93</v>
      </c>
      <c r="D87" s="71">
        <f>+'13'!I87</f>
        <v>0</v>
      </c>
      <c r="E87" s="90">
        <v>0</v>
      </c>
      <c r="F87" s="46">
        <f t="shared" si="0"/>
        <v>0</v>
      </c>
      <c r="G87" s="101">
        <v>0</v>
      </c>
      <c r="H87" s="99">
        <v>0</v>
      </c>
      <c r="I87" s="46">
        <f t="shared" si="12"/>
        <v>0</v>
      </c>
      <c r="J87" s="91"/>
      <c r="K87" s="22">
        <v>55</v>
      </c>
      <c r="L87" s="72">
        <f t="shared" si="13"/>
        <v>0</v>
      </c>
      <c r="M87" s="17" t="s">
        <v>16</v>
      </c>
      <c r="N87" s="18">
        <v>0</v>
      </c>
      <c r="O87" s="23">
        <f t="shared" si="14"/>
        <v>0</v>
      </c>
      <c r="P87" s="19"/>
      <c r="Q87" s="43">
        <f t="shared" si="15"/>
        <v>0</v>
      </c>
    </row>
    <row r="88" spans="1:17" ht="24.6" x14ac:dyDescent="0.65">
      <c r="A88" s="10">
        <v>84</v>
      </c>
      <c r="B88" s="10"/>
      <c r="C88" s="19" t="s">
        <v>94</v>
      </c>
      <c r="D88" s="71">
        <f>+'13'!I88</f>
        <v>0</v>
      </c>
      <c r="E88" s="90">
        <v>0</v>
      </c>
      <c r="F88" s="46">
        <f t="shared" si="0"/>
        <v>0</v>
      </c>
      <c r="G88" s="101">
        <v>0</v>
      </c>
      <c r="H88" s="99">
        <v>0</v>
      </c>
      <c r="I88" s="46">
        <f t="shared" si="12"/>
        <v>0</v>
      </c>
      <c r="J88" s="91"/>
      <c r="K88" s="22">
        <v>55</v>
      </c>
      <c r="L88" s="72">
        <f t="shared" si="13"/>
        <v>0</v>
      </c>
      <c r="M88" s="17" t="s">
        <v>16</v>
      </c>
      <c r="N88" s="18">
        <v>0</v>
      </c>
      <c r="O88" s="23">
        <f t="shared" si="14"/>
        <v>0</v>
      </c>
      <c r="P88" s="19"/>
      <c r="Q88" s="43">
        <f t="shared" si="15"/>
        <v>0</v>
      </c>
    </row>
    <row r="89" spans="1:17" ht="24.6" x14ac:dyDescent="0.65">
      <c r="A89" s="10">
        <v>85</v>
      </c>
      <c r="B89" s="10" t="s">
        <v>555</v>
      </c>
      <c r="C89" s="19" t="s">
        <v>370</v>
      </c>
      <c r="D89" s="71">
        <f>+'13'!I89</f>
        <v>0</v>
      </c>
      <c r="E89" s="90">
        <v>0</v>
      </c>
      <c r="F89" s="46">
        <f t="shared" si="0"/>
        <v>0</v>
      </c>
      <c r="G89" s="101">
        <v>0</v>
      </c>
      <c r="H89" s="99">
        <v>0</v>
      </c>
      <c r="I89" s="46">
        <f t="shared" si="12"/>
        <v>0</v>
      </c>
      <c r="J89" s="91"/>
      <c r="K89" s="22">
        <v>30</v>
      </c>
      <c r="L89" s="72">
        <f t="shared" si="13"/>
        <v>0</v>
      </c>
      <c r="M89" s="17" t="s">
        <v>16</v>
      </c>
      <c r="N89" s="18">
        <v>0</v>
      </c>
      <c r="O89" s="23">
        <f t="shared" si="14"/>
        <v>0</v>
      </c>
      <c r="P89" s="19"/>
      <c r="Q89" s="43">
        <f t="shared" si="15"/>
        <v>0</v>
      </c>
    </row>
    <row r="90" spans="1:17" ht="24.6" x14ac:dyDescent="0.65">
      <c r="A90" s="10">
        <v>86</v>
      </c>
      <c r="B90" s="10" t="s">
        <v>554</v>
      </c>
      <c r="C90" s="19" t="s">
        <v>371</v>
      </c>
      <c r="D90" s="71">
        <f>+'13'!I90</f>
        <v>0</v>
      </c>
      <c r="E90" s="90">
        <v>0</v>
      </c>
      <c r="F90" s="46">
        <f t="shared" si="0"/>
        <v>0</v>
      </c>
      <c r="G90" s="101">
        <v>0</v>
      </c>
      <c r="H90" s="99">
        <v>0</v>
      </c>
      <c r="I90" s="46">
        <f t="shared" si="12"/>
        <v>0</v>
      </c>
      <c r="J90" s="91"/>
      <c r="K90" s="22">
        <v>30</v>
      </c>
      <c r="L90" s="72">
        <f t="shared" si="13"/>
        <v>0</v>
      </c>
      <c r="M90" s="17" t="s">
        <v>16</v>
      </c>
      <c r="N90" s="18">
        <v>0</v>
      </c>
      <c r="O90" s="23">
        <f t="shared" si="14"/>
        <v>0</v>
      </c>
      <c r="P90" s="19"/>
      <c r="Q90" s="43">
        <f t="shared" si="15"/>
        <v>0</v>
      </c>
    </row>
    <row r="91" spans="1:17" ht="24.6" x14ac:dyDescent="0.65">
      <c r="A91" s="10">
        <v>87</v>
      </c>
      <c r="B91" s="10"/>
      <c r="C91" s="19" t="s">
        <v>271</v>
      </c>
      <c r="D91" s="71">
        <f>+'13'!I91</f>
        <v>0</v>
      </c>
      <c r="E91" s="90">
        <v>0</v>
      </c>
      <c r="F91" s="46">
        <f t="shared" si="0"/>
        <v>0</v>
      </c>
      <c r="G91" s="101">
        <v>0</v>
      </c>
      <c r="H91" s="99">
        <v>0</v>
      </c>
      <c r="I91" s="46">
        <f t="shared" si="12"/>
        <v>0</v>
      </c>
      <c r="J91" s="91"/>
      <c r="K91" s="20"/>
      <c r="L91" s="72">
        <f t="shared" si="13"/>
        <v>0</v>
      </c>
      <c r="M91" s="17" t="s">
        <v>16</v>
      </c>
      <c r="N91" s="18">
        <v>0</v>
      </c>
      <c r="O91" s="23">
        <f t="shared" si="14"/>
        <v>0</v>
      </c>
      <c r="P91" s="19"/>
      <c r="Q91" s="43">
        <f t="shared" si="15"/>
        <v>0</v>
      </c>
    </row>
    <row r="92" spans="1:17" ht="24.6" x14ac:dyDescent="0.65">
      <c r="A92" s="10">
        <v>88</v>
      </c>
      <c r="B92" s="10"/>
      <c r="C92" s="19" t="s">
        <v>272</v>
      </c>
      <c r="D92" s="71">
        <f>+'13'!I92</f>
        <v>0</v>
      </c>
      <c r="E92" s="90">
        <v>0</v>
      </c>
      <c r="F92" s="46">
        <f t="shared" si="0"/>
        <v>0</v>
      </c>
      <c r="G92" s="101">
        <v>0</v>
      </c>
      <c r="H92" s="99">
        <v>0</v>
      </c>
      <c r="I92" s="46">
        <f t="shared" si="12"/>
        <v>0</v>
      </c>
      <c r="J92" s="91"/>
      <c r="K92" s="22"/>
      <c r="L92" s="72">
        <f t="shared" si="13"/>
        <v>0</v>
      </c>
      <c r="M92" s="17" t="s">
        <v>16</v>
      </c>
      <c r="N92" s="18">
        <v>0</v>
      </c>
      <c r="O92" s="23">
        <f t="shared" si="14"/>
        <v>0</v>
      </c>
      <c r="P92" s="19"/>
      <c r="Q92" s="43">
        <f t="shared" si="15"/>
        <v>0</v>
      </c>
    </row>
    <row r="93" spans="1:17" ht="24.6" x14ac:dyDescent="0.65">
      <c r="A93" s="10">
        <v>89</v>
      </c>
      <c r="B93" s="10"/>
      <c r="C93" s="19" t="s">
        <v>244</v>
      </c>
      <c r="D93" s="71">
        <f>+'13'!I93</f>
        <v>0</v>
      </c>
      <c r="E93" s="90">
        <v>0</v>
      </c>
      <c r="F93" s="46">
        <f t="shared" si="0"/>
        <v>0</v>
      </c>
      <c r="G93" s="101">
        <v>0</v>
      </c>
      <c r="H93" s="99">
        <v>0</v>
      </c>
      <c r="I93" s="46">
        <f t="shared" si="12"/>
        <v>0</v>
      </c>
      <c r="J93" s="91"/>
      <c r="K93" s="15">
        <v>35</v>
      </c>
      <c r="L93" s="72">
        <f t="shared" si="13"/>
        <v>0</v>
      </c>
      <c r="M93" s="17" t="s">
        <v>16</v>
      </c>
      <c r="N93" s="18">
        <v>0</v>
      </c>
      <c r="O93" s="23">
        <f t="shared" si="14"/>
        <v>0</v>
      </c>
      <c r="P93" s="19"/>
      <c r="Q93" s="43">
        <f t="shared" si="15"/>
        <v>0</v>
      </c>
    </row>
    <row r="94" spans="1:17" ht="24.6" x14ac:dyDescent="0.65">
      <c r="A94" s="10">
        <v>90</v>
      </c>
      <c r="B94" s="10"/>
      <c r="C94" s="19" t="s">
        <v>273</v>
      </c>
      <c r="D94" s="71">
        <f>+'13'!I94</f>
        <v>0</v>
      </c>
      <c r="E94" s="90">
        <v>0</v>
      </c>
      <c r="F94" s="46">
        <f t="shared" si="0"/>
        <v>0</v>
      </c>
      <c r="G94" s="101">
        <v>0</v>
      </c>
      <c r="H94" s="99">
        <v>0</v>
      </c>
      <c r="I94" s="46">
        <f t="shared" si="12"/>
        <v>0</v>
      </c>
      <c r="J94" s="91"/>
      <c r="K94" s="22">
        <v>120</v>
      </c>
      <c r="L94" s="72">
        <f t="shared" si="13"/>
        <v>0</v>
      </c>
      <c r="M94" s="17" t="s">
        <v>16</v>
      </c>
      <c r="N94" s="18">
        <v>0</v>
      </c>
      <c r="O94" s="23">
        <f t="shared" si="14"/>
        <v>0</v>
      </c>
      <c r="P94" s="19"/>
      <c r="Q94" s="43">
        <f t="shared" si="15"/>
        <v>0</v>
      </c>
    </row>
    <row r="95" spans="1:17" ht="24.6" x14ac:dyDescent="0.65">
      <c r="A95" s="10">
        <v>91</v>
      </c>
      <c r="B95" s="10"/>
      <c r="C95" s="19" t="s">
        <v>274</v>
      </c>
      <c r="D95" s="71">
        <f>+'13'!I95</f>
        <v>0</v>
      </c>
      <c r="E95" s="90">
        <v>0</v>
      </c>
      <c r="F95" s="46">
        <f t="shared" si="0"/>
        <v>0</v>
      </c>
      <c r="G95" s="101">
        <v>0</v>
      </c>
      <c r="H95" s="99">
        <v>0</v>
      </c>
      <c r="I95" s="46">
        <f t="shared" si="12"/>
        <v>0</v>
      </c>
      <c r="J95" s="91"/>
      <c r="K95" s="22">
        <v>45</v>
      </c>
      <c r="L95" s="72">
        <f t="shared" si="13"/>
        <v>0</v>
      </c>
      <c r="M95" s="17" t="s">
        <v>16</v>
      </c>
      <c r="N95" s="18">
        <v>0</v>
      </c>
      <c r="O95" s="23">
        <f t="shared" si="14"/>
        <v>0</v>
      </c>
      <c r="P95" s="19"/>
      <c r="Q95" s="43">
        <f t="shared" si="15"/>
        <v>0</v>
      </c>
    </row>
    <row r="96" spans="1:17" ht="24.6" x14ac:dyDescent="0.65">
      <c r="A96" s="10">
        <v>92</v>
      </c>
      <c r="B96" s="10"/>
      <c r="C96" s="19" t="s">
        <v>246</v>
      </c>
      <c r="D96" s="71">
        <f>+'13'!I96</f>
        <v>0</v>
      </c>
      <c r="E96" s="90">
        <v>0</v>
      </c>
      <c r="F96" s="46">
        <f t="shared" si="0"/>
        <v>0</v>
      </c>
      <c r="G96" s="101">
        <v>0</v>
      </c>
      <c r="H96" s="99">
        <v>0</v>
      </c>
      <c r="I96" s="46">
        <f t="shared" si="12"/>
        <v>0</v>
      </c>
      <c r="J96" s="91"/>
      <c r="K96" s="20">
        <v>40</v>
      </c>
      <c r="L96" s="72">
        <f t="shared" si="13"/>
        <v>0</v>
      </c>
      <c r="M96" s="17" t="s">
        <v>16</v>
      </c>
      <c r="N96" s="18">
        <v>0</v>
      </c>
      <c r="O96" s="23">
        <f t="shared" si="14"/>
        <v>0</v>
      </c>
      <c r="P96" s="19"/>
      <c r="Q96" s="43">
        <f t="shared" si="15"/>
        <v>0</v>
      </c>
    </row>
    <row r="97" spans="1:17" ht="24.6" x14ac:dyDescent="0.65">
      <c r="A97" s="10">
        <v>93</v>
      </c>
      <c r="B97" s="10"/>
      <c r="C97" s="19" t="s">
        <v>349</v>
      </c>
      <c r="D97" s="71">
        <f>+'13'!I97</f>
        <v>0</v>
      </c>
      <c r="E97" s="90">
        <v>0</v>
      </c>
      <c r="F97" s="46">
        <f t="shared" si="0"/>
        <v>0</v>
      </c>
      <c r="G97" s="101">
        <v>0</v>
      </c>
      <c r="H97" s="99">
        <v>0</v>
      </c>
      <c r="I97" s="46">
        <f t="shared" si="12"/>
        <v>0</v>
      </c>
      <c r="J97" s="91"/>
      <c r="K97" s="22">
        <v>35</v>
      </c>
      <c r="L97" s="72">
        <f t="shared" si="13"/>
        <v>0</v>
      </c>
      <c r="M97" s="17" t="s">
        <v>16</v>
      </c>
      <c r="N97" s="18">
        <v>0</v>
      </c>
      <c r="O97" s="23">
        <f t="shared" si="14"/>
        <v>0</v>
      </c>
      <c r="P97" s="19"/>
      <c r="Q97" s="43">
        <f t="shared" si="15"/>
        <v>0</v>
      </c>
    </row>
    <row r="98" spans="1:17" ht="24.6" x14ac:dyDescent="0.65">
      <c r="A98" s="10">
        <v>94</v>
      </c>
      <c r="B98" s="10"/>
      <c r="C98" s="19" t="s">
        <v>350</v>
      </c>
      <c r="D98" s="71">
        <f>+'13'!I98</f>
        <v>0</v>
      </c>
      <c r="E98" s="90">
        <v>0</v>
      </c>
      <c r="F98" s="46">
        <f t="shared" si="0"/>
        <v>0</v>
      </c>
      <c r="G98" s="101">
        <v>0</v>
      </c>
      <c r="H98" s="99">
        <v>0</v>
      </c>
      <c r="I98" s="46">
        <f t="shared" si="12"/>
        <v>0</v>
      </c>
      <c r="J98" s="91"/>
      <c r="K98" s="22">
        <v>35</v>
      </c>
      <c r="L98" s="72">
        <f t="shared" si="13"/>
        <v>0</v>
      </c>
      <c r="M98" s="17" t="s">
        <v>16</v>
      </c>
      <c r="N98" s="18">
        <v>0</v>
      </c>
      <c r="O98" s="23">
        <f t="shared" si="14"/>
        <v>0</v>
      </c>
      <c r="P98" s="19"/>
      <c r="Q98" s="43">
        <f t="shared" si="15"/>
        <v>0</v>
      </c>
    </row>
    <row r="99" spans="1:17" ht="24.6" x14ac:dyDescent="0.65">
      <c r="A99" s="10">
        <v>95</v>
      </c>
      <c r="B99" s="10"/>
      <c r="C99" s="19" t="s">
        <v>351</v>
      </c>
      <c r="D99" s="71">
        <f>+'13'!I99</f>
        <v>0</v>
      </c>
      <c r="E99" s="90">
        <v>0</v>
      </c>
      <c r="F99" s="46">
        <f t="shared" si="0"/>
        <v>0</v>
      </c>
      <c r="G99" s="101">
        <v>0</v>
      </c>
      <c r="H99" s="99">
        <v>0</v>
      </c>
      <c r="I99" s="46">
        <f t="shared" si="12"/>
        <v>0</v>
      </c>
      <c r="J99" s="91"/>
      <c r="K99" s="22">
        <v>35</v>
      </c>
      <c r="L99" s="72">
        <f t="shared" si="13"/>
        <v>0</v>
      </c>
      <c r="M99" s="17" t="s">
        <v>16</v>
      </c>
      <c r="N99" s="18">
        <v>0</v>
      </c>
      <c r="O99" s="23">
        <f t="shared" si="14"/>
        <v>0</v>
      </c>
      <c r="P99" s="19"/>
      <c r="Q99" s="43">
        <f t="shared" si="15"/>
        <v>0</v>
      </c>
    </row>
    <row r="100" spans="1:17" ht="24.6" x14ac:dyDescent="0.65">
      <c r="A100" s="10">
        <v>96</v>
      </c>
      <c r="B100" s="10"/>
      <c r="C100" s="19" t="s">
        <v>275</v>
      </c>
      <c r="D100" s="71">
        <f>+'13'!I100</f>
        <v>0</v>
      </c>
      <c r="E100" s="90">
        <v>0</v>
      </c>
      <c r="F100" s="46">
        <f t="shared" si="0"/>
        <v>0</v>
      </c>
      <c r="G100" s="101">
        <v>0</v>
      </c>
      <c r="H100" s="99">
        <v>0</v>
      </c>
      <c r="I100" s="46">
        <f t="shared" si="12"/>
        <v>0</v>
      </c>
      <c r="J100" s="91"/>
      <c r="K100" s="22">
        <v>35</v>
      </c>
      <c r="L100" s="72">
        <f t="shared" si="13"/>
        <v>0</v>
      </c>
      <c r="M100" s="17" t="s">
        <v>16</v>
      </c>
      <c r="N100" s="18">
        <v>0</v>
      </c>
      <c r="O100" s="23">
        <f t="shared" si="14"/>
        <v>0</v>
      </c>
      <c r="P100" s="19"/>
      <c r="Q100" s="43">
        <f t="shared" si="15"/>
        <v>0</v>
      </c>
    </row>
    <row r="101" spans="1:17" ht="24.6" x14ac:dyDescent="0.65">
      <c r="A101" s="10">
        <v>97</v>
      </c>
      <c r="B101" s="10"/>
      <c r="C101" s="19" t="s">
        <v>352</v>
      </c>
      <c r="D101" s="71">
        <f>+'13'!I101</f>
        <v>0</v>
      </c>
      <c r="E101" s="90">
        <v>0</v>
      </c>
      <c r="F101" s="46">
        <f t="shared" si="0"/>
        <v>0</v>
      </c>
      <c r="G101" s="101">
        <v>0</v>
      </c>
      <c r="H101" s="99">
        <v>0</v>
      </c>
      <c r="I101" s="46">
        <f t="shared" si="12"/>
        <v>0</v>
      </c>
      <c r="J101" s="91"/>
      <c r="K101" s="22">
        <v>35</v>
      </c>
      <c r="L101" s="72">
        <f t="shared" si="13"/>
        <v>0</v>
      </c>
      <c r="M101" s="17" t="s">
        <v>16</v>
      </c>
      <c r="N101" s="18">
        <v>0</v>
      </c>
      <c r="O101" s="23">
        <f t="shared" si="14"/>
        <v>0</v>
      </c>
      <c r="P101" s="19"/>
      <c r="Q101" s="43">
        <f t="shared" si="15"/>
        <v>0</v>
      </c>
    </row>
    <row r="102" spans="1:17" ht="24.6" x14ac:dyDescent="0.65">
      <c r="A102" s="10">
        <v>98</v>
      </c>
      <c r="B102" s="10"/>
      <c r="C102" s="19" t="s">
        <v>276</v>
      </c>
      <c r="D102" s="71">
        <f>+'13'!I102</f>
        <v>0</v>
      </c>
      <c r="E102" s="90">
        <v>0</v>
      </c>
      <c r="F102" s="46">
        <f t="shared" si="0"/>
        <v>0</v>
      </c>
      <c r="G102" s="101">
        <v>0</v>
      </c>
      <c r="H102" s="99">
        <v>0</v>
      </c>
      <c r="I102" s="46">
        <f t="shared" si="12"/>
        <v>0</v>
      </c>
      <c r="J102" s="91"/>
      <c r="K102" s="22">
        <v>35</v>
      </c>
      <c r="L102" s="72">
        <f t="shared" si="13"/>
        <v>0</v>
      </c>
      <c r="M102" s="17" t="s">
        <v>16</v>
      </c>
      <c r="N102" s="18">
        <v>0</v>
      </c>
      <c r="O102" s="23">
        <f t="shared" si="14"/>
        <v>0</v>
      </c>
      <c r="P102" s="19"/>
      <c r="Q102" s="43">
        <f t="shared" si="15"/>
        <v>0</v>
      </c>
    </row>
    <row r="103" spans="1:17" ht="24.6" x14ac:dyDescent="0.65">
      <c r="A103" s="10">
        <v>99</v>
      </c>
      <c r="B103" s="10"/>
      <c r="C103" s="19" t="s">
        <v>277</v>
      </c>
      <c r="D103" s="71">
        <f>+'13'!I103</f>
        <v>0</v>
      </c>
      <c r="E103" s="90">
        <v>0</v>
      </c>
      <c r="F103" s="46">
        <f t="shared" si="0"/>
        <v>0</v>
      </c>
      <c r="G103" s="101">
        <v>0</v>
      </c>
      <c r="H103" s="99">
        <v>0</v>
      </c>
      <c r="I103" s="46">
        <f t="shared" si="12"/>
        <v>0</v>
      </c>
      <c r="J103" s="91"/>
      <c r="K103" s="22">
        <v>120</v>
      </c>
      <c r="L103" s="72">
        <f t="shared" si="13"/>
        <v>0</v>
      </c>
      <c r="M103" s="17" t="s">
        <v>16</v>
      </c>
      <c r="N103" s="18">
        <v>0</v>
      </c>
      <c r="O103" s="23">
        <f t="shared" si="14"/>
        <v>0</v>
      </c>
      <c r="P103" s="19"/>
      <c r="Q103" s="43">
        <f t="shared" si="15"/>
        <v>0</v>
      </c>
    </row>
    <row r="104" spans="1:17" ht="24.6" x14ac:dyDescent="0.65">
      <c r="A104" s="10">
        <v>100</v>
      </c>
      <c r="B104" s="10"/>
      <c r="C104" s="19" t="s">
        <v>278</v>
      </c>
      <c r="D104" s="71">
        <f>+'13'!I104</f>
        <v>0</v>
      </c>
      <c r="E104" s="90">
        <v>0</v>
      </c>
      <c r="F104" s="46">
        <f t="shared" si="0"/>
        <v>0</v>
      </c>
      <c r="G104" s="101">
        <v>0</v>
      </c>
      <c r="H104" s="99">
        <v>0</v>
      </c>
      <c r="I104" s="46">
        <f t="shared" si="12"/>
        <v>0</v>
      </c>
      <c r="J104" s="91"/>
      <c r="K104" s="22">
        <v>250</v>
      </c>
      <c r="L104" s="72">
        <f t="shared" si="13"/>
        <v>0</v>
      </c>
      <c r="M104" s="17" t="s">
        <v>16</v>
      </c>
      <c r="N104" s="18">
        <v>0</v>
      </c>
      <c r="O104" s="23">
        <f t="shared" si="14"/>
        <v>0</v>
      </c>
      <c r="P104" s="19"/>
      <c r="Q104" s="43">
        <f t="shared" si="15"/>
        <v>0</v>
      </c>
    </row>
    <row r="105" spans="1:17" ht="24.6" x14ac:dyDescent="0.65">
      <c r="A105" s="10">
        <v>101</v>
      </c>
      <c r="B105" s="10"/>
      <c r="C105" s="19" t="s">
        <v>279</v>
      </c>
      <c r="D105" s="71">
        <f>+'13'!I105</f>
        <v>18</v>
      </c>
      <c r="E105" s="90">
        <v>0</v>
      </c>
      <c r="F105" s="46">
        <f t="shared" si="0"/>
        <v>18</v>
      </c>
      <c r="G105" s="101">
        <v>0</v>
      </c>
      <c r="H105" s="99">
        <v>0</v>
      </c>
      <c r="I105" s="46">
        <f t="shared" si="12"/>
        <v>18</v>
      </c>
      <c r="J105" s="91"/>
      <c r="K105" s="20">
        <v>100</v>
      </c>
      <c r="L105" s="72">
        <f t="shared" si="13"/>
        <v>0</v>
      </c>
      <c r="M105" s="17" t="s">
        <v>16</v>
      </c>
      <c r="N105" s="18">
        <v>0</v>
      </c>
      <c r="O105" s="23">
        <f t="shared" si="14"/>
        <v>0</v>
      </c>
      <c r="P105" s="19"/>
      <c r="Q105" s="43">
        <f t="shared" si="15"/>
        <v>0</v>
      </c>
    </row>
    <row r="106" spans="1:17" ht="24.6" x14ac:dyDescent="0.65">
      <c r="A106" s="10">
        <v>102</v>
      </c>
      <c r="B106" s="10"/>
      <c r="C106" s="19" t="s">
        <v>280</v>
      </c>
      <c r="D106" s="71">
        <f>+'13'!I106</f>
        <v>6</v>
      </c>
      <c r="E106" s="90">
        <v>0</v>
      </c>
      <c r="F106" s="46">
        <f t="shared" si="0"/>
        <v>6</v>
      </c>
      <c r="G106" s="101">
        <v>0</v>
      </c>
      <c r="H106" s="99">
        <v>0</v>
      </c>
      <c r="I106" s="46">
        <f t="shared" si="12"/>
        <v>6</v>
      </c>
      <c r="J106" s="91"/>
      <c r="K106" s="20">
        <v>55</v>
      </c>
      <c r="L106" s="72">
        <f t="shared" si="13"/>
        <v>0</v>
      </c>
      <c r="M106" s="17" t="s">
        <v>16</v>
      </c>
      <c r="N106" s="18">
        <v>0</v>
      </c>
      <c r="O106" s="23">
        <f t="shared" si="14"/>
        <v>0</v>
      </c>
      <c r="P106" s="19"/>
      <c r="Q106" s="43">
        <f t="shared" si="15"/>
        <v>0</v>
      </c>
    </row>
    <row r="107" spans="1:17" ht="24.6" x14ac:dyDescent="0.65">
      <c r="A107" s="10">
        <v>103</v>
      </c>
      <c r="B107" s="10"/>
      <c r="C107" s="19" t="s">
        <v>281</v>
      </c>
      <c r="D107" s="71">
        <f>+'13'!I107</f>
        <v>0</v>
      </c>
      <c r="E107" s="90">
        <v>0</v>
      </c>
      <c r="F107" s="46">
        <f t="shared" si="0"/>
        <v>0</v>
      </c>
      <c r="G107" s="101">
        <v>0</v>
      </c>
      <c r="H107" s="99">
        <v>0</v>
      </c>
      <c r="I107" s="46">
        <f t="shared" si="12"/>
        <v>0</v>
      </c>
      <c r="J107" s="91"/>
      <c r="K107" s="20">
        <v>60</v>
      </c>
      <c r="L107" s="72">
        <f t="shared" si="13"/>
        <v>0</v>
      </c>
      <c r="M107" s="17" t="s">
        <v>16</v>
      </c>
      <c r="N107" s="18">
        <v>0</v>
      </c>
      <c r="O107" s="23">
        <f t="shared" si="14"/>
        <v>0</v>
      </c>
      <c r="P107" s="19"/>
      <c r="Q107" s="43">
        <f t="shared" si="15"/>
        <v>0</v>
      </c>
    </row>
    <row r="108" spans="1:17" ht="24.6" x14ac:dyDescent="0.65">
      <c r="A108" s="10">
        <v>104</v>
      </c>
      <c r="B108" s="10"/>
      <c r="C108" s="19" t="s">
        <v>282</v>
      </c>
      <c r="D108" s="71">
        <f>+'13'!I108</f>
        <v>0</v>
      </c>
      <c r="E108" s="90">
        <v>0</v>
      </c>
      <c r="F108" s="46">
        <f t="shared" si="0"/>
        <v>0</v>
      </c>
      <c r="G108" s="101">
        <v>0</v>
      </c>
      <c r="H108" s="99">
        <v>0</v>
      </c>
      <c r="I108" s="46">
        <f t="shared" si="12"/>
        <v>0</v>
      </c>
      <c r="J108" s="91"/>
      <c r="K108" s="20">
        <v>100</v>
      </c>
      <c r="L108" s="72">
        <f t="shared" si="13"/>
        <v>0</v>
      </c>
      <c r="M108" s="17" t="s">
        <v>16</v>
      </c>
      <c r="N108" s="18">
        <v>0</v>
      </c>
      <c r="O108" s="23">
        <f t="shared" si="14"/>
        <v>0</v>
      </c>
      <c r="P108" s="19"/>
      <c r="Q108" s="43">
        <f t="shared" si="15"/>
        <v>0</v>
      </c>
    </row>
    <row r="109" spans="1:17" ht="24.6" x14ac:dyDescent="0.65">
      <c r="A109" s="10">
        <v>105</v>
      </c>
      <c r="B109" s="10"/>
      <c r="C109" s="19" t="s">
        <v>100</v>
      </c>
      <c r="D109" s="71">
        <f>+'13'!I109</f>
        <v>7</v>
      </c>
      <c r="E109" s="90">
        <v>0</v>
      </c>
      <c r="F109" s="46">
        <f t="shared" si="0"/>
        <v>7</v>
      </c>
      <c r="G109" s="101">
        <v>0</v>
      </c>
      <c r="H109" s="99">
        <v>0</v>
      </c>
      <c r="I109" s="46">
        <f t="shared" si="12"/>
        <v>7</v>
      </c>
      <c r="J109" s="91"/>
      <c r="K109" s="20">
        <v>55</v>
      </c>
      <c r="L109" s="72">
        <f t="shared" si="13"/>
        <v>0</v>
      </c>
      <c r="M109" s="17" t="s">
        <v>16</v>
      </c>
      <c r="N109" s="18">
        <v>0</v>
      </c>
      <c r="O109" s="23">
        <f t="shared" si="14"/>
        <v>0</v>
      </c>
      <c r="P109" s="19"/>
      <c r="Q109" s="43">
        <f t="shared" si="15"/>
        <v>0</v>
      </c>
    </row>
    <row r="110" spans="1:17" ht="24.6" x14ac:dyDescent="0.65">
      <c r="A110" s="10">
        <v>106</v>
      </c>
      <c r="B110" s="10"/>
      <c r="C110" s="19" t="s">
        <v>101</v>
      </c>
      <c r="D110" s="71">
        <f>+'13'!I110</f>
        <v>0</v>
      </c>
      <c r="E110" s="90">
        <v>0</v>
      </c>
      <c r="F110" s="46">
        <f t="shared" si="0"/>
        <v>0</v>
      </c>
      <c r="G110" s="101">
        <v>0</v>
      </c>
      <c r="H110" s="99">
        <v>0</v>
      </c>
      <c r="I110" s="46">
        <f t="shared" si="12"/>
        <v>0</v>
      </c>
      <c r="J110" s="91"/>
      <c r="K110" s="22">
        <v>50</v>
      </c>
      <c r="L110" s="72">
        <f t="shared" si="13"/>
        <v>0</v>
      </c>
      <c r="M110" s="17" t="s">
        <v>16</v>
      </c>
      <c r="N110" s="18">
        <v>0</v>
      </c>
      <c r="O110" s="23">
        <f t="shared" si="14"/>
        <v>0</v>
      </c>
      <c r="P110" s="19"/>
      <c r="Q110" s="43">
        <f t="shared" si="15"/>
        <v>0</v>
      </c>
    </row>
    <row r="111" spans="1:17" ht="24.6" x14ac:dyDescent="0.65">
      <c r="A111" s="10">
        <v>107</v>
      </c>
      <c r="B111" s="10"/>
      <c r="C111" s="19" t="s">
        <v>102</v>
      </c>
      <c r="D111" s="71">
        <f>+'13'!I111</f>
        <v>0</v>
      </c>
      <c r="E111" s="90">
        <v>0</v>
      </c>
      <c r="F111" s="46">
        <f t="shared" si="0"/>
        <v>0</v>
      </c>
      <c r="G111" s="101">
        <v>0</v>
      </c>
      <c r="H111" s="99">
        <v>0</v>
      </c>
      <c r="I111" s="46">
        <f t="shared" si="12"/>
        <v>0</v>
      </c>
      <c r="J111" s="91"/>
      <c r="K111" s="22">
        <v>50</v>
      </c>
      <c r="L111" s="72">
        <f t="shared" si="13"/>
        <v>0</v>
      </c>
      <c r="M111" s="17" t="s">
        <v>16</v>
      </c>
      <c r="N111" s="18">
        <v>0</v>
      </c>
      <c r="O111" s="23">
        <f t="shared" si="14"/>
        <v>0</v>
      </c>
      <c r="P111" s="19"/>
      <c r="Q111" s="43">
        <f t="shared" si="15"/>
        <v>0</v>
      </c>
    </row>
    <row r="112" spans="1:17" ht="24.6" x14ac:dyDescent="0.65">
      <c r="A112" s="10">
        <v>108</v>
      </c>
      <c r="B112" s="10"/>
      <c r="C112" s="19" t="s">
        <v>283</v>
      </c>
      <c r="D112" s="71">
        <f>+'13'!I112</f>
        <v>0</v>
      </c>
      <c r="E112" s="90">
        <v>0</v>
      </c>
      <c r="F112" s="46">
        <f t="shared" si="0"/>
        <v>0</v>
      </c>
      <c r="G112" s="101">
        <v>0</v>
      </c>
      <c r="H112" s="99">
        <v>0</v>
      </c>
      <c r="I112" s="46">
        <f t="shared" si="12"/>
        <v>0</v>
      </c>
      <c r="J112" s="91"/>
      <c r="K112" s="20">
        <v>35</v>
      </c>
      <c r="L112" s="72">
        <f t="shared" si="13"/>
        <v>0</v>
      </c>
      <c r="M112" s="17" t="s">
        <v>16</v>
      </c>
      <c r="N112" s="18">
        <v>0</v>
      </c>
      <c r="O112" s="23">
        <f t="shared" si="14"/>
        <v>0</v>
      </c>
      <c r="P112" s="19"/>
      <c r="Q112" s="43">
        <f t="shared" si="15"/>
        <v>0</v>
      </c>
    </row>
    <row r="113" spans="1:17" ht="24.6" x14ac:dyDescent="0.65">
      <c r="A113" s="10">
        <v>109</v>
      </c>
      <c r="B113" s="10"/>
      <c r="C113" s="19" t="s">
        <v>284</v>
      </c>
      <c r="D113" s="71">
        <f>+'13'!I113</f>
        <v>0</v>
      </c>
      <c r="E113" s="90">
        <v>0</v>
      </c>
      <c r="F113" s="46">
        <f t="shared" si="0"/>
        <v>0</v>
      </c>
      <c r="G113" s="101">
        <v>0</v>
      </c>
      <c r="H113" s="99">
        <v>0</v>
      </c>
      <c r="I113" s="46">
        <f t="shared" si="12"/>
        <v>0</v>
      </c>
      <c r="J113" s="91"/>
      <c r="K113" s="20">
        <v>50</v>
      </c>
      <c r="L113" s="72">
        <f t="shared" si="13"/>
        <v>0</v>
      </c>
      <c r="M113" s="17" t="s">
        <v>16</v>
      </c>
      <c r="N113" s="18">
        <v>0</v>
      </c>
      <c r="O113" s="23">
        <f t="shared" si="14"/>
        <v>0</v>
      </c>
      <c r="P113" s="19"/>
      <c r="Q113" s="43">
        <f t="shared" si="15"/>
        <v>0</v>
      </c>
    </row>
    <row r="114" spans="1:17" ht="24.6" x14ac:dyDescent="0.65">
      <c r="A114" s="10">
        <v>110</v>
      </c>
      <c r="B114" s="10"/>
      <c r="C114" s="19" t="s">
        <v>353</v>
      </c>
      <c r="D114" s="71">
        <f>+'13'!I114</f>
        <v>0</v>
      </c>
      <c r="E114" s="90">
        <v>0</v>
      </c>
      <c r="F114" s="46">
        <f t="shared" si="0"/>
        <v>0</v>
      </c>
      <c r="G114" s="101">
        <v>0</v>
      </c>
      <c r="H114" s="99">
        <v>0</v>
      </c>
      <c r="I114" s="46">
        <f t="shared" si="12"/>
        <v>0</v>
      </c>
      <c r="J114" s="91"/>
      <c r="K114" s="20">
        <v>50</v>
      </c>
      <c r="L114" s="72">
        <f t="shared" si="13"/>
        <v>0</v>
      </c>
      <c r="M114" s="17" t="s">
        <v>16</v>
      </c>
      <c r="N114" s="18">
        <v>0</v>
      </c>
      <c r="O114" s="23">
        <f t="shared" si="14"/>
        <v>0</v>
      </c>
      <c r="P114" s="19"/>
      <c r="Q114" s="43">
        <f t="shared" si="15"/>
        <v>0</v>
      </c>
    </row>
    <row r="115" spans="1:17" ht="24.6" x14ac:dyDescent="0.65">
      <c r="A115" s="10">
        <v>111</v>
      </c>
      <c r="B115" s="10"/>
      <c r="C115" s="19" t="s">
        <v>355</v>
      </c>
      <c r="D115" s="71">
        <f>+'13'!I115</f>
        <v>0</v>
      </c>
      <c r="E115" s="90">
        <v>0</v>
      </c>
      <c r="F115" s="46">
        <f t="shared" si="0"/>
        <v>0</v>
      </c>
      <c r="G115" s="101">
        <v>0</v>
      </c>
      <c r="H115" s="99">
        <v>0</v>
      </c>
      <c r="I115" s="46">
        <f t="shared" si="12"/>
        <v>0</v>
      </c>
      <c r="J115" s="91"/>
      <c r="K115" s="20">
        <v>50</v>
      </c>
      <c r="L115" s="72">
        <f t="shared" si="13"/>
        <v>0</v>
      </c>
      <c r="M115" s="17" t="s">
        <v>16</v>
      </c>
      <c r="N115" s="18">
        <v>0</v>
      </c>
      <c r="O115" s="23">
        <f t="shared" si="14"/>
        <v>0</v>
      </c>
      <c r="P115" s="19"/>
      <c r="Q115" s="43">
        <f t="shared" si="15"/>
        <v>0</v>
      </c>
    </row>
    <row r="116" spans="1:17" ht="24.6" x14ac:dyDescent="0.65">
      <c r="A116" s="10">
        <v>112</v>
      </c>
      <c r="B116" s="10"/>
      <c r="C116" s="19" t="s">
        <v>354</v>
      </c>
      <c r="D116" s="71">
        <f>+'13'!I116</f>
        <v>0</v>
      </c>
      <c r="E116" s="90">
        <v>0</v>
      </c>
      <c r="F116" s="46">
        <f t="shared" si="0"/>
        <v>0</v>
      </c>
      <c r="G116" s="101">
        <v>0</v>
      </c>
      <c r="H116" s="99">
        <v>0</v>
      </c>
      <c r="I116" s="46">
        <f t="shared" si="12"/>
        <v>0</v>
      </c>
      <c r="J116" s="91"/>
      <c r="K116" s="20">
        <v>50</v>
      </c>
      <c r="L116" s="72">
        <f t="shared" si="13"/>
        <v>0</v>
      </c>
      <c r="M116" s="17" t="s">
        <v>16</v>
      </c>
      <c r="N116" s="18">
        <v>0</v>
      </c>
      <c r="O116" s="23">
        <f t="shared" si="14"/>
        <v>0</v>
      </c>
      <c r="P116" s="19"/>
      <c r="Q116" s="43">
        <f t="shared" si="15"/>
        <v>0</v>
      </c>
    </row>
    <row r="117" spans="1:17" ht="24.6" x14ac:dyDescent="0.65">
      <c r="A117" s="10">
        <v>113</v>
      </c>
      <c r="B117" s="10"/>
      <c r="C117" s="19" t="s">
        <v>356</v>
      </c>
      <c r="D117" s="71">
        <f>+'13'!I117</f>
        <v>0</v>
      </c>
      <c r="E117" s="90">
        <v>0</v>
      </c>
      <c r="F117" s="46">
        <f t="shared" si="0"/>
        <v>0</v>
      </c>
      <c r="G117" s="101">
        <v>0</v>
      </c>
      <c r="H117" s="99">
        <v>0</v>
      </c>
      <c r="I117" s="46">
        <f t="shared" si="12"/>
        <v>0</v>
      </c>
      <c r="J117" s="91"/>
      <c r="K117" s="20">
        <v>50</v>
      </c>
      <c r="L117" s="72">
        <f t="shared" si="13"/>
        <v>0</v>
      </c>
      <c r="M117" s="17" t="s">
        <v>16</v>
      </c>
      <c r="N117" s="18">
        <v>0</v>
      </c>
      <c r="O117" s="23">
        <f t="shared" si="14"/>
        <v>0</v>
      </c>
      <c r="P117" s="19"/>
      <c r="Q117" s="43">
        <f t="shared" si="15"/>
        <v>0</v>
      </c>
    </row>
    <row r="118" spans="1:17" ht="24.6" x14ac:dyDescent="0.65">
      <c r="A118" s="10">
        <v>114</v>
      </c>
      <c r="B118" s="10"/>
      <c r="C118" s="19" t="s">
        <v>145</v>
      </c>
      <c r="D118" s="71">
        <f>+'13'!I118</f>
        <v>0</v>
      </c>
      <c r="E118" s="90">
        <v>0</v>
      </c>
      <c r="F118" s="46">
        <f t="shared" si="0"/>
        <v>0</v>
      </c>
      <c r="G118" s="101">
        <v>0</v>
      </c>
      <c r="H118" s="99">
        <v>0</v>
      </c>
      <c r="I118" s="46">
        <f t="shared" si="12"/>
        <v>0</v>
      </c>
      <c r="J118" s="91"/>
      <c r="K118" s="20">
        <v>45</v>
      </c>
      <c r="L118" s="72">
        <f t="shared" si="13"/>
        <v>0</v>
      </c>
      <c r="M118" s="17" t="s">
        <v>16</v>
      </c>
      <c r="N118" s="18">
        <v>0</v>
      </c>
      <c r="O118" s="23">
        <f t="shared" si="14"/>
        <v>0</v>
      </c>
      <c r="P118" s="19"/>
      <c r="Q118" s="43">
        <f t="shared" si="15"/>
        <v>0</v>
      </c>
    </row>
    <row r="119" spans="1:17" ht="24.6" x14ac:dyDescent="0.65">
      <c r="A119" s="10">
        <v>115</v>
      </c>
      <c r="B119" s="10"/>
      <c r="C119" s="19" t="s">
        <v>146</v>
      </c>
      <c r="D119" s="71">
        <f>+'13'!I119</f>
        <v>0</v>
      </c>
      <c r="E119" s="90">
        <v>0</v>
      </c>
      <c r="F119" s="46">
        <f t="shared" si="0"/>
        <v>0</v>
      </c>
      <c r="G119" s="101">
        <v>0</v>
      </c>
      <c r="H119" s="99">
        <v>0</v>
      </c>
      <c r="I119" s="46">
        <f t="shared" si="12"/>
        <v>0</v>
      </c>
      <c r="J119" s="91"/>
      <c r="K119" s="20">
        <v>45</v>
      </c>
      <c r="L119" s="72">
        <f t="shared" si="13"/>
        <v>0</v>
      </c>
      <c r="M119" s="17" t="s">
        <v>16</v>
      </c>
      <c r="N119" s="18">
        <v>0</v>
      </c>
      <c r="O119" s="23">
        <f t="shared" si="14"/>
        <v>0</v>
      </c>
      <c r="P119" s="19"/>
      <c r="Q119" s="43">
        <f t="shared" si="15"/>
        <v>0</v>
      </c>
    </row>
    <row r="120" spans="1:17" ht="24.6" x14ac:dyDescent="0.65">
      <c r="A120" s="10">
        <v>116</v>
      </c>
      <c r="B120" s="10"/>
      <c r="C120" s="19" t="s">
        <v>147</v>
      </c>
      <c r="D120" s="71">
        <f>+'13'!I120</f>
        <v>0</v>
      </c>
      <c r="E120" s="90">
        <v>0</v>
      </c>
      <c r="F120" s="46">
        <f t="shared" si="0"/>
        <v>0</v>
      </c>
      <c r="G120" s="101">
        <v>0</v>
      </c>
      <c r="H120" s="99">
        <v>0</v>
      </c>
      <c r="I120" s="46">
        <f t="shared" si="12"/>
        <v>0</v>
      </c>
      <c r="J120" s="91"/>
      <c r="K120" s="20">
        <v>55</v>
      </c>
      <c r="L120" s="72">
        <f t="shared" si="13"/>
        <v>0</v>
      </c>
      <c r="M120" s="17" t="s">
        <v>16</v>
      </c>
      <c r="N120" s="18">
        <v>0</v>
      </c>
      <c r="O120" s="23">
        <f t="shared" si="14"/>
        <v>0</v>
      </c>
      <c r="P120" s="19"/>
      <c r="Q120" s="43">
        <f t="shared" si="15"/>
        <v>0</v>
      </c>
    </row>
    <row r="121" spans="1:17" ht="24.6" x14ac:dyDescent="0.65">
      <c r="A121" s="10">
        <v>117</v>
      </c>
      <c r="B121" s="10"/>
      <c r="C121" s="19" t="s">
        <v>457</v>
      </c>
      <c r="D121" s="71">
        <f>+'13'!I121</f>
        <v>9</v>
      </c>
      <c r="E121" s="90">
        <v>0</v>
      </c>
      <c r="F121" s="46">
        <f>D121+E121</f>
        <v>9</v>
      </c>
      <c r="G121" s="101">
        <v>9</v>
      </c>
      <c r="H121" s="99">
        <v>0</v>
      </c>
      <c r="I121" s="46">
        <f>+F121-G121-J121-H121</f>
        <v>0</v>
      </c>
      <c r="J121" s="91"/>
      <c r="K121" s="20">
        <v>45</v>
      </c>
      <c r="L121" s="72">
        <f>+K121*J121</f>
        <v>0</v>
      </c>
      <c r="M121" s="17" t="s">
        <v>470</v>
      </c>
      <c r="N121" s="18">
        <v>0</v>
      </c>
      <c r="O121" s="23">
        <f>SUM(L121-N121)</f>
        <v>0</v>
      </c>
      <c r="P121" s="19"/>
      <c r="Q121" s="43">
        <f>+L121*P121</f>
        <v>0</v>
      </c>
    </row>
    <row r="122" spans="1:17" ht="24" customHeight="1" x14ac:dyDescent="0.65">
      <c r="A122" s="10">
        <v>118</v>
      </c>
      <c r="B122" s="10"/>
      <c r="C122" s="19" t="s">
        <v>357</v>
      </c>
      <c r="D122" s="71">
        <f>+'13'!I122</f>
        <v>0</v>
      </c>
      <c r="E122" s="90">
        <v>0</v>
      </c>
      <c r="F122" s="46">
        <f t="shared" si="0"/>
        <v>0</v>
      </c>
      <c r="G122" s="101">
        <v>0</v>
      </c>
      <c r="H122" s="99">
        <v>0</v>
      </c>
      <c r="I122" s="46">
        <f t="shared" si="12"/>
        <v>0</v>
      </c>
      <c r="J122" s="91"/>
      <c r="K122" s="20">
        <v>50</v>
      </c>
      <c r="L122" s="72">
        <f t="shared" si="13"/>
        <v>0</v>
      </c>
      <c r="M122" s="17" t="s">
        <v>16</v>
      </c>
      <c r="N122" s="18">
        <v>0</v>
      </c>
      <c r="O122" s="23">
        <f t="shared" si="14"/>
        <v>0</v>
      </c>
      <c r="P122" s="19"/>
      <c r="Q122" s="43">
        <f t="shared" si="15"/>
        <v>0</v>
      </c>
    </row>
    <row r="123" spans="1:17" ht="24.6" x14ac:dyDescent="0.65">
      <c r="A123" s="10">
        <v>119</v>
      </c>
      <c r="B123" s="10"/>
      <c r="C123" s="19" t="s">
        <v>376</v>
      </c>
      <c r="D123" s="71">
        <f>+'13'!I123</f>
        <v>0</v>
      </c>
      <c r="E123" s="90">
        <v>0</v>
      </c>
      <c r="F123" s="46">
        <f t="shared" si="0"/>
        <v>0</v>
      </c>
      <c r="G123" s="101">
        <v>0</v>
      </c>
      <c r="H123" s="99">
        <v>0</v>
      </c>
      <c r="I123" s="46">
        <f t="shared" si="12"/>
        <v>0</v>
      </c>
      <c r="J123" s="91"/>
      <c r="K123" s="20">
        <v>50</v>
      </c>
      <c r="L123" s="72">
        <f t="shared" si="13"/>
        <v>0</v>
      </c>
      <c r="M123" s="17" t="s">
        <v>16</v>
      </c>
      <c r="N123" s="18">
        <v>0</v>
      </c>
      <c r="O123" s="23">
        <f t="shared" si="14"/>
        <v>0</v>
      </c>
      <c r="P123" s="19"/>
      <c r="Q123" s="43">
        <f t="shared" si="15"/>
        <v>0</v>
      </c>
    </row>
    <row r="124" spans="1:17" ht="24.6" x14ac:dyDescent="0.65">
      <c r="A124" s="10">
        <v>120</v>
      </c>
      <c r="B124" s="10"/>
      <c r="C124" s="19" t="s">
        <v>377</v>
      </c>
      <c r="D124" s="71">
        <f>+'13'!I124</f>
        <v>0</v>
      </c>
      <c r="E124" s="90">
        <v>0</v>
      </c>
      <c r="F124" s="46">
        <f t="shared" si="0"/>
        <v>0</v>
      </c>
      <c r="G124" s="101">
        <v>0</v>
      </c>
      <c r="H124" s="99">
        <v>0</v>
      </c>
      <c r="I124" s="46">
        <f t="shared" si="12"/>
        <v>0</v>
      </c>
      <c r="J124" s="91"/>
      <c r="K124" s="20">
        <v>50</v>
      </c>
      <c r="L124" s="72">
        <f t="shared" si="13"/>
        <v>0</v>
      </c>
      <c r="M124" s="17" t="s">
        <v>16</v>
      </c>
      <c r="N124" s="18">
        <v>0</v>
      </c>
      <c r="O124" s="23">
        <f t="shared" si="14"/>
        <v>0</v>
      </c>
      <c r="P124" s="19"/>
      <c r="Q124" s="43">
        <f t="shared" si="15"/>
        <v>0</v>
      </c>
    </row>
    <row r="125" spans="1:17" ht="24.6" x14ac:dyDescent="0.65">
      <c r="A125" s="10">
        <v>121</v>
      </c>
      <c r="B125" s="10"/>
      <c r="C125" s="19" t="s">
        <v>133</v>
      </c>
      <c r="D125" s="71">
        <f>+'13'!I125</f>
        <v>0</v>
      </c>
      <c r="E125" s="90">
        <v>0</v>
      </c>
      <c r="F125" s="46">
        <f t="shared" si="0"/>
        <v>0</v>
      </c>
      <c r="G125" s="101">
        <v>0</v>
      </c>
      <c r="H125" s="99">
        <v>0</v>
      </c>
      <c r="I125" s="46">
        <f t="shared" si="12"/>
        <v>0</v>
      </c>
      <c r="J125" s="91"/>
      <c r="K125" s="20">
        <v>40</v>
      </c>
      <c r="L125" s="72">
        <f t="shared" si="13"/>
        <v>0</v>
      </c>
      <c r="M125" s="17" t="s">
        <v>16</v>
      </c>
      <c r="N125" s="18">
        <v>0</v>
      </c>
      <c r="O125" s="23">
        <f t="shared" si="14"/>
        <v>0</v>
      </c>
      <c r="P125" s="19"/>
      <c r="Q125" s="43">
        <f t="shared" si="15"/>
        <v>0</v>
      </c>
    </row>
    <row r="126" spans="1:17" ht="24.6" x14ac:dyDescent="0.65">
      <c r="A126" s="10">
        <v>122</v>
      </c>
      <c r="B126" s="10"/>
      <c r="C126" s="19" t="s">
        <v>285</v>
      </c>
      <c r="D126" s="71">
        <f>+'13'!I126</f>
        <v>0</v>
      </c>
      <c r="E126" s="90">
        <v>0</v>
      </c>
      <c r="F126" s="46">
        <f t="shared" si="0"/>
        <v>0</v>
      </c>
      <c r="G126" s="101">
        <v>0</v>
      </c>
      <c r="H126" s="99">
        <v>0</v>
      </c>
      <c r="I126" s="46">
        <f t="shared" si="12"/>
        <v>0</v>
      </c>
      <c r="J126" s="91"/>
      <c r="K126" s="20">
        <v>40</v>
      </c>
      <c r="L126" s="72">
        <f t="shared" si="13"/>
        <v>0</v>
      </c>
      <c r="M126" s="17" t="s">
        <v>16</v>
      </c>
      <c r="N126" s="18">
        <v>0</v>
      </c>
      <c r="O126" s="23">
        <f t="shared" si="14"/>
        <v>0</v>
      </c>
      <c r="P126" s="19"/>
      <c r="Q126" s="43">
        <f t="shared" si="15"/>
        <v>0</v>
      </c>
    </row>
    <row r="127" spans="1:17" ht="24.6" x14ac:dyDescent="0.65">
      <c r="A127" s="10">
        <v>123</v>
      </c>
      <c r="B127" s="10"/>
      <c r="C127" s="19" t="s">
        <v>108</v>
      </c>
      <c r="D127" s="71">
        <f>+'13'!I127</f>
        <v>0</v>
      </c>
      <c r="E127" s="90">
        <v>0</v>
      </c>
      <c r="F127" s="46">
        <f t="shared" si="0"/>
        <v>0</v>
      </c>
      <c r="G127" s="101">
        <v>0</v>
      </c>
      <c r="H127" s="99">
        <v>0</v>
      </c>
      <c r="I127" s="46">
        <f t="shared" si="12"/>
        <v>0</v>
      </c>
      <c r="J127" s="91"/>
      <c r="K127" s="20">
        <v>40</v>
      </c>
      <c r="L127" s="72">
        <f t="shared" si="13"/>
        <v>0</v>
      </c>
      <c r="M127" s="17" t="s">
        <v>16</v>
      </c>
      <c r="N127" s="18">
        <v>0</v>
      </c>
      <c r="O127" s="23">
        <f t="shared" si="14"/>
        <v>0</v>
      </c>
      <c r="P127" s="19"/>
      <c r="Q127" s="43">
        <f t="shared" si="15"/>
        <v>0</v>
      </c>
    </row>
    <row r="128" spans="1:17" ht="24.6" x14ac:dyDescent="0.65">
      <c r="A128" s="10">
        <v>124</v>
      </c>
      <c r="B128" s="10"/>
      <c r="C128" s="19" t="s">
        <v>245</v>
      </c>
      <c r="D128" s="71">
        <f>+'13'!I128</f>
        <v>0</v>
      </c>
      <c r="E128" s="90">
        <v>0</v>
      </c>
      <c r="F128" s="46">
        <f t="shared" si="0"/>
        <v>0</v>
      </c>
      <c r="G128" s="101">
        <v>0</v>
      </c>
      <c r="H128" s="99">
        <v>0</v>
      </c>
      <c r="I128" s="46">
        <f t="shared" si="12"/>
        <v>0</v>
      </c>
      <c r="J128" s="91"/>
      <c r="K128" s="20">
        <v>40</v>
      </c>
      <c r="L128" s="72">
        <f t="shared" si="13"/>
        <v>0</v>
      </c>
      <c r="M128" s="17" t="s">
        <v>16</v>
      </c>
      <c r="N128" s="18">
        <v>0</v>
      </c>
      <c r="O128" s="23">
        <f t="shared" si="14"/>
        <v>0</v>
      </c>
      <c r="P128" s="19"/>
      <c r="Q128" s="43">
        <f t="shared" si="15"/>
        <v>0</v>
      </c>
    </row>
    <row r="129" spans="1:17" ht="24.6" x14ac:dyDescent="0.65">
      <c r="A129" s="10">
        <v>125</v>
      </c>
      <c r="B129" s="10"/>
      <c r="C129" s="19" t="s">
        <v>286</v>
      </c>
      <c r="D129" s="71">
        <f>+'13'!I129</f>
        <v>0</v>
      </c>
      <c r="E129" s="90">
        <v>0</v>
      </c>
      <c r="F129" s="46">
        <f t="shared" si="0"/>
        <v>0</v>
      </c>
      <c r="G129" s="101">
        <v>0</v>
      </c>
      <c r="H129" s="99">
        <v>0</v>
      </c>
      <c r="I129" s="46">
        <f t="shared" si="12"/>
        <v>0</v>
      </c>
      <c r="J129" s="91"/>
      <c r="K129" s="20">
        <v>55</v>
      </c>
      <c r="L129" s="72">
        <f t="shared" si="13"/>
        <v>0</v>
      </c>
      <c r="M129" s="17" t="s">
        <v>16</v>
      </c>
      <c r="N129" s="18">
        <v>0</v>
      </c>
      <c r="O129" s="23">
        <f t="shared" si="14"/>
        <v>0</v>
      </c>
      <c r="P129" s="19"/>
      <c r="Q129" s="43">
        <f t="shared" si="15"/>
        <v>0</v>
      </c>
    </row>
    <row r="130" spans="1:17" ht="24.6" x14ac:dyDescent="0.65">
      <c r="A130" s="10">
        <v>126</v>
      </c>
      <c r="B130" s="10"/>
      <c r="C130" s="19" t="s">
        <v>121</v>
      </c>
      <c r="D130" s="71">
        <f>+'13'!I130</f>
        <v>0</v>
      </c>
      <c r="E130" s="90">
        <v>0</v>
      </c>
      <c r="F130" s="46">
        <f t="shared" si="0"/>
        <v>0</v>
      </c>
      <c r="G130" s="101">
        <v>0</v>
      </c>
      <c r="H130" s="99">
        <v>0</v>
      </c>
      <c r="I130" s="46">
        <f t="shared" si="12"/>
        <v>0</v>
      </c>
      <c r="J130" s="91"/>
      <c r="K130" s="20">
        <v>60</v>
      </c>
      <c r="L130" s="72">
        <f t="shared" si="13"/>
        <v>0</v>
      </c>
      <c r="M130" s="17" t="s">
        <v>16</v>
      </c>
      <c r="N130" s="18">
        <v>0</v>
      </c>
      <c r="O130" s="23">
        <f t="shared" si="14"/>
        <v>0</v>
      </c>
      <c r="P130" s="19"/>
      <c r="Q130" s="43">
        <f t="shared" si="15"/>
        <v>0</v>
      </c>
    </row>
    <row r="131" spans="1:17" ht="24.6" x14ac:dyDescent="0.65">
      <c r="A131" s="10">
        <v>127</v>
      </c>
      <c r="B131" s="10" t="s">
        <v>529</v>
      </c>
      <c r="C131" s="19" t="s">
        <v>113</v>
      </c>
      <c r="D131" s="71">
        <f>+'13'!I131</f>
        <v>0</v>
      </c>
      <c r="E131" s="90">
        <v>0</v>
      </c>
      <c r="F131" s="46">
        <f t="shared" si="0"/>
        <v>0</v>
      </c>
      <c r="G131" s="101">
        <v>0</v>
      </c>
      <c r="H131" s="99">
        <v>0</v>
      </c>
      <c r="I131" s="46">
        <f t="shared" si="12"/>
        <v>0</v>
      </c>
      <c r="J131" s="91"/>
      <c r="K131" s="20">
        <v>50</v>
      </c>
      <c r="L131" s="72">
        <f t="shared" si="13"/>
        <v>0</v>
      </c>
      <c r="M131" s="17" t="s">
        <v>16</v>
      </c>
      <c r="N131" s="18">
        <v>0</v>
      </c>
      <c r="O131" s="23">
        <f t="shared" si="14"/>
        <v>0</v>
      </c>
      <c r="P131" s="19"/>
      <c r="Q131" s="43">
        <f t="shared" si="15"/>
        <v>0</v>
      </c>
    </row>
    <row r="132" spans="1:17" ht="24.6" x14ac:dyDescent="0.65">
      <c r="A132" s="10">
        <v>128</v>
      </c>
      <c r="B132" s="10"/>
      <c r="C132" s="19" t="s">
        <v>114</v>
      </c>
      <c r="D132" s="71">
        <f>+'13'!I132</f>
        <v>0</v>
      </c>
      <c r="E132" s="90">
        <v>0</v>
      </c>
      <c r="F132" s="46">
        <f t="shared" si="0"/>
        <v>0</v>
      </c>
      <c r="G132" s="101">
        <v>0</v>
      </c>
      <c r="H132" s="99">
        <v>0</v>
      </c>
      <c r="I132" s="46">
        <f t="shared" si="12"/>
        <v>0</v>
      </c>
      <c r="J132" s="91"/>
      <c r="K132" s="20">
        <v>100</v>
      </c>
      <c r="L132" s="72">
        <f t="shared" si="13"/>
        <v>0</v>
      </c>
      <c r="M132" s="17" t="s">
        <v>16</v>
      </c>
      <c r="N132" s="18">
        <v>0</v>
      </c>
      <c r="O132" s="23">
        <f t="shared" si="14"/>
        <v>0</v>
      </c>
      <c r="P132" s="19"/>
      <c r="Q132" s="43">
        <f t="shared" si="15"/>
        <v>0</v>
      </c>
    </row>
    <row r="133" spans="1:17" ht="24.6" x14ac:dyDescent="0.65">
      <c r="A133" s="10">
        <v>129</v>
      </c>
      <c r="B133" s="10"/>
      <c r="C133" s="19" t="s">
        <v>198</v>
      </c>
      <c r="D133" s="71">
        <f>+'13'!I133</f>
        <v>0</v>
      </c>
      <c r="E133" s="90">
        <v>0</v>
      </c>
      <c r="F133" s="46">
        <f t="shared" si="0"/>
        <v>0</v>
      </c>
      <c r="G133" s="101">
        <v>0</v>
      </c>
      <c r="H133" s="99">
        <v>0</v>
      </c>
      <c r="I133" s="46">
        <f t="shared" si="12"/>
        <v>0</v>
      </c>
      <c r="J133" s="91"/>
      <c r="K133" s="20">
        <v>25</v>
      </c>
      <c r="L133" s="72">
        <f t="shared" si="13"/>
        <v>0</v>
      </c>
      <c r="M133" s="17" t="s">
        <v>16</v>
      </c>
      <c r="N133" s="18">
        <v>0</v>
      </c>
      <c r="O133" s="23">
        <f t="shared" si="14"/>
        <v>0</v>
      </c>
      <c r="P133" s="19"/>
      <c r="Q133" s="43">
        <f t="shared" si="15"/>
        <v>0</v>
      </c>
    </row>
    <row r="134" spans="1:17" ht="24.6" x14ac:dyDescent="0.65">
      <c r="A134" s="10">
        <v>130</v>
      </c>
      <c r="B134" s="10" t="s">
        <v>532</v>
      </c>
      <c r="C134" s="19" t="s">
        <v>287</v>
      </c>
      <c r="D134" s="71">
        <f>+'13'!I134</f>
        <v>0</v>
      </c>
      <c r="E134" s="90">
        <v>0</v>
      </c>
      <c r="F134" s="46">
        <f t="shared" si="0"/>
        <v>0</v>
      </c>
      <c r="G134" s="101">
        <v>0</v>
      </c>
      <c r="H134" s="99">
        <v>0</v>
      </c>
      <c r="I134" s="46">
        <f t="shared" si="12"/>
        <v>0</v>
      </c>
      <c r="J134" s="91"/>
      <c r="K134" s="20">
        <v>50</v>
      </c>
      <c r="L134" s="72">
        <f t="shared" si="13"/>
        <v>0</v>
      </c>
      <c r="M134" s="17" t="s">
        <v>16</v>
      </c>
      <c r="N134" s="18">
        <v>0</v>
      </c>
      <c r="O134" s="23">
        <f t="shared" si="14"/>
        <v>0</v>
      </c>
      <c r="P134" s="19"/>
      <c r="Q134" s="43">
        <f t="shared" si="15"/>
        <v>0</v>
      </c>
    </row>
    <row r="135" spans="1:17" ht="24.6" x14ac:dyDescent="0.65">
      <c r="A135" s="10">
        <v>131</v>
      </c>
      <c r="B135" s="10"/>
      <c r="C135" s="19" t="s">
        <v>288</v>
      </c>
      <c r="D135" s="71">
        <f>+'13'!I135</f>
        <v>0</v>
      </c>
      <c r="E135" s="90">
        <v>0</v>
      </c>
      <c r="F135" s="46">
        <f t="shared" si="0"/>
        <v>0</v>
      </c>
      <c r="G135" s="101">
        <v>0</v>
      </c>
      <c r="H135" s="99">
        <v>0</v>
      </c>
      <c r="I135" s="46">
        <f t="shared" si="12"/>
        <v>0</v>
      </c>
      <c r="J135" s="91"/>
      <c r="K135" s="22">
        <v>40</v>
      </c>
      <c r="L135" s="72">
        <f t="shared" si="13"/>
        <v>0</v>
      </c>
      <c r="M135" s="17" t="s">
        <v>16</v>
      </c>
      <c r="N135" s="18">
        <v>0</v>
      </c>
      <c r="O135" s="23">
        <f t="shared" si="14"/>
        <v>0</v>
      </c>
      <c r="P135" s="19"/>
      <c r="Q135" s="43">
        <f t="shared" si="15"/>
        <v>0</v>
      </c>
    </row>
    <row r="136" spans="1:17" ht="24.6" x14ac:dyDescent="0.65">
      <c r="A136" s="10">
        <v>132</v>
      </c>
      <c r="B136" s="10" t="s">
        <v>531</v>
      </c>
      <c r="C136" s="19" t="s">
        <v>289</v>
      </c>
      <c r="D136" s="71">
        <f>+'13'!I136</f>
        <v>8</v>
      </c>
      <c r="E136" s="90">
        <v>0</v>
      </c>
      <c r="F136" s="46">
        <f t="shared" si="0"/>
        <v>8</v>
      </c>
      <c r="G136" s="101">
        <v>0</v>
      </c>
      <c r="H136" s="99">
        <v>0</v>
      </c>
      <c r="I136" s="46">
        <f t="shared" si="12"/>
        <v>8</v>
      </c>
      <c r="J136" s="91"/>
      <c r="K136" s="22">
        <v>50</v>
      </c>
      <c r="L136" s="72">
        <f t="shared" si="13"/>
        <v>0</v>
      </c>
      <c r="M136" s="17" t="s">
        <v>16</v>
      </c>
      <c r="N136" s="18">
        <v>0</v>
      </c>
      <c r="O136" s="23">
        <f t="shared" si="14"/>
        <v>0</v>
      </c>
      <c r="P136" s="19"/>
      <c r="Q136" s="43">
        <f t="shared" si="15"/>
        <v>0</v>
      </c>
    </row>
    <row r="137" spans="1:17" ht="24.6" x14ac:dyDescent="0.65">
      <c r="A137" s="10">
        <v>133</v>
      </c>
      <c r="B137" s="10" t="s">
        <v>533</v>
      </c>
      <c r="C137" s="19" t="s">
        <v>290</v>
      </c>
      <c r="D137" s="71">
        <f>+'13'!I137</f>
        <v>3</v>
      </c>
      <c r="E137" s="90">
        <v>0</v>
      </c>
      <c r="F137" s="46">
        <f t="shared" si="0"/>
        <v>3</v>
      </c>
      <c r="G137" s="101">
        <v>0</v>
      </c>
      <c r="H137" s="99">
        <v>0</v>
      </c>
      <c r="I137" s="46">
        <f t="shared" ref="I137:I200" si="16">+F137-G137-J137-H137</f>
        <v>3</v>
      </c>
      <c r="J137" s="91"/>
      <c r="K137" s="20">
        <v>60</v>
      </c>
      <c r="L137" s="72">
        <f t="shared" si="13"/>
        <v>0</v>
      </c>
      <c r="M137" s="17" t="s">
        <v>16</v>
      </c>
      <c r="N137" s="18">
        <v>0</v>
      </c>
      <c r="O137" s="23">
        <f t="shared" si="14"/>
        <v>0</v>
      </c>
      <c r="P137" s="19"/>
      <c r="Q137" s="43">
        <f t="shared" si="15"/>
        <v>0</v>
      </c>
    </row>
    <row r="138" spans="1:17" ht="24.6" x14ac:dyDescent="0.65">
      <c r="A138" s="10">
        <v>134</v>
      </c>
      <c r="B138" s="10"/>
      <c r="C138" s="19" t="s">
        <v>344</v>
      </c>
      <c r="D138" s="71">
        <f>+'13'!I138</f>
        <v>0</v>
      </c>
      <c r="E138" s="90">
        <v>0</v>
      </c>
      <c r="F138" s="46">
        <f t="shared" si="0"/>
        <v>0</v>
      </c>
      <c r="G138" s="101">
        <v>0</v>
      </c>
      <c r="H138" s="99">
        <v>0</v>
      </c>
      <c r="I138" s="46">
        <f t="shared" si="16"/>
        <v>0</v>
      </c>
      <c r="J138" s="91"/>
      <c r="K138" s="20">
        <v>50</v>
      </c>
      <c r="L138" s="72">
        <f t="shared" ref="L138:L201" si="17">+K138*J138</f>
        <v>0</v>
      </c>
      <c r="M138" s="17" t="s">
        <v>16</v>
      </c>
      <c r="N138" s="18">
        <v>0</v>
      </c>
      <c r="O138" s="23">
        <f t="shared" ref="O138:O201" si="18">SUM(L138-N138)</f>
        <v>0</v>
      </c>
      <c r="P138" s="19"/>
      <c r="Q138" s="43">
        <f t="shared" ref="Q138:Q201" si="19">+L138*P138</f>
        <v>0</v>
      </c>
    </row>
    <row r="139" spans="1:17" ht="24.6" x14ac:dyDescent="0.65">
      <c r="A139" s="10">
        <v>135</v>
      </c>
      <c r="B139" s="10"/>
      <c r="C139" s="19" t="s">
        <v>134</v>
      </c>
      <c r="D139" s="71">
        <f>+'13'!I139</f>
        <v>0</v>
      </c>
      <c r="E139" s="90">
        <v>0</v>
      </c>
      <c r="F139" s="46">
        <f t="shared" si="0"/>
        <v>0</v>
      </c>
      <c r="G139" s="101">
        <v>0</v>
      </c>
      <c r="H139" s="99">
        <v>0</v>
      </c>
      <c r="I139" s="46">
        <f t="shared" si="16"/>
        <v>0</v>
      </c>
      <c r="J139" s="91"/>
      <c r="K139" s="20">
        <v>35</v>
      </c>
      <c r="L139" s="72">
        <f t="shared" si="17"/>
        <v>0</v>
      </c>
      <c r="M139" s="17" t="s">
        <v>16</v>
      </c>
      <c r="N139" s="18">
        <v>0</v>
      </c>
      <c r="O139" s="23">
        <f t="shared" si="18"/>
        <v>0</v>
      </c>
      <c r="P139" s="19"/>
      <c r="Q139" s="43">
        <f t="shared" si="19"/>
        <v>0</v>
      </c>
    </row>
    <row r="140" spans="1:17" ht="24.6" x14ac:dyDescent="0.65">
      <c r="A140" s="10">
        <v>136</v>
      </c>
      <c r="B140" s="10" t="s">
        <v>534</v>
      </c>
      <c r="C140" s="19" t="s">
        <v>359</v>
      </c>
      <c r="D140" s="71">
        <f>+'13'!I140</f>
        <v>0</v>
      </c>
      <c r="E140" s="90">
        <v>0</v>
      </c>
      <c r="F140" s="46">
        <f t="shared" si="0"/>
        <v>0</v>
      </c>
      <c r="G140" s="101">
        <v>0</v>
      </c>
      <c r="H140" s="99">
        <v>0</v>
      </c>
      <c r="I140" s="46">
        <f t="shared" si="16"/>
        <v>0</v>
      </c>
      <c r="J140" s="91"/>
      <c r="K140" s="20">
        <v>10</v>
      </c>
      <c r="L140" s="72">
        <f t="shared" si="17"/>
        <v>0</v>
      </c>
      <c r="M140" s="17" t="s">
        <v>16</v>
      </c>
      <c r="N140" s="18">
        <v>0</v>
      </c>
      <c r="O140" s="23">
        <f t="shared" si="18"/>
        <v>0</v>
      </c>
      <c r="P140" s="19"/>
      <c r="Q140" s="43">
        <f t="shared" si="19"/>
        <v>0</v>
      </c>
    </row>
    <row r="141" spans="1:17" ht="24.6" x14ac:dyDescent="0.65">
      <c r="A141" s="10">
        <v>137</v>
      </c>
      <c r="B141" s="10"/>
      <c r="C141" s="19" t="s">
        <v>358</v>
      </c>
      <c r="D141" s="71">
        <f>+'13'!I141</f>
        <v>0</v>
      </c>
      <c r="E141" s="90">
        <v>0</v>
      </c>
      <c r="F141" s="46">
        <f t="shared" si="0"/>
        <v>0</v>
      </c>
      <c r="G141" s="101">
        <v>0</v>
      </c>
      <c r="H141" s="99">
        <v>0</v>
      </c>
      <c r="I141" s="46">
        <f t="shared" si="16"/>
        <v>0</v>
      </c>
      <c r="J141" s="91"/>
      <c r="K141" s="20">
        <v>10</v>
      </c>
      <c r="L141" s="72">
        <f t="shared" si="17"/>
        <v>0</v>
      </c>
      <c r="M141" s="17" t="s">
        <v>16</v>
      </c>
      <c r="N141" s="18">
        <v>0</v>
      </c>
      <c r="O141" s="23">
        <f t="shared" si="18"/>
        <v>0</v>
      </c>
      <c r="P141" s="19"/>
      <c r="Q141" s="43">
        <f t="shared" si="19"/>
        <v>0</v>
      </c>
    </row>
    <row r="142" spans="1:17" ht="24.6" x14ac:dyDescent="0.65">
      <c r="A142" s="10">
        <v>138</v>
      </c>
      <c r="B142" s="10"/>
      <c r="C142" s="19" t="s">
        <v>193</v>
      </c>
      <c r="D142" s="71">
        <f>+'13'!I142</f>
        <v>0</v>
      </c>
      <c r="E142" s="90">
        <v>0</v>
      </c>
      <c r="F142" s="46">
        <f t="shared" si="0"/>
        <v>0</v>
      </c>
      <c r="G142" s="101">
        <v>0</v>
      </c>
      <c r="H142" s="99">
        <v>0</v>
      </c>
      <c r="I142" s="46">
        <f t="shared" si="16"/>
        <v>0</v>
      </c>
      <c r="J142" s="91"/>
      <c r="K142" s="20">
        <v>10</v>
      </c>
      <c r="L142" s="72">
        <f t="shared" si="17"/>
        <v>0</v>
      </c>
      <c r="M142" s="17" t="s">
        <v>16</v>
      </c>
      <c r="N142" s="18">
        <v>0</v>
      </c>
      <c r="O142" s="23">
        <f t="shared" si="18"/>
        <v>0</v>
      </c>
      <c r="P142" s="19"/>
      <c r="Q142" s="43">
        <f t="shared" si="19"/>
        <v>0</v>
      </c>
    </row>
    <row r="143" spans="1:17" ht="24.6" x14ac:dyDescent="0.65">
      <c r="A143" s="10">
        <v>139</v>
      </c>
      <c r="B143" s="10"/>
      <c r="C143" s="19" t="s">
        <v>196</v>
      </c>
      <c r="D143" s="71">
        <f>+'13'!I143</f>
        <v>0</v>
      </c>
      <c r="E143" s="90">
        <v>0</v>
      </c>
      <c r="F143" s="46">
        <f t="shared" si="0"/>
        <v>0</v>
      </c>
      <c r="G143" s="101">
        <v>0</v>
      </c>
      <c r="H143" s="99">
        <v>0</v>
      </c>
      <c r="I143" s="46">
        <f t="shared" si="16"/>
        <v>0</v>
      </c>
      <c r="J143" s="91"/>
      <c r="K143" s="20">
        <v>10</v>
      </c>
      <c r="L143" s="72">
        <f t="shared" si="17"/>
        <v>0</v>
      </c>
      <c r="M143" s="17" t="s">
        <v>16</v>
      </c>
      <c r="N143" s="18">
        <v>0</v>
      </c>
      <c r="O143" s="23">
        <f t="shared" si="18"/>
        <v>0</v>
      </c>
      <c r="P143" s="19"/>
      <c r="Q143" s="43">
        <f t="shared" si="19"/>
        <v>0</v>
      </c>
    </row>
    <row r="144" spans="1:17" ht="24.6" x14ac:dyDescent="0.65">
      <c r="A144" s="10">
        <v>140</v>
      </c>
      <c r="B144" s="10"/>
      <c r="C144" s="19" t="s">
        <v>195</v>
      </c>
      <c r="D144" s="71">
        <f>+'13'!I144</f>
        <v>0</v>
      </c>
      <c r="E144" s="90">
        <v>0</v>
      </c>
      <c r="F144" s="46">
        <f t="shared" si="0"/>
        <v>0</v>
      </c>
      <c r="G144" s="101">
        <v>0</v>
      </c>
      <c r="H144" s="99">
        <v>0</v>
      </c>
      <c r="I144" s="46">
        <f t="shared" si="16"/>
        <v>0</v>
      </c>
      <c r="J144" s="91"/>
      <c r="K144" s="20">
        <v>10</v>
      </c>
      <c r="L144" s="72">
        <f t="shared" si="17"/>
        <v>0</v>
      </c>
      <c r="M144" s="17" t="s">
        <v>16</v>
      </c>
      <c r="N144" s="18">
        <v>0</v>
      </c>
      <c r="O144" s="23">
        <f t="shared" si="18"/>
        <v>0</v>
      </c>
      <c r="P144" s="19"/>
      <c r="Q144" s="43">
        <f t="shared" si="19"/>
        <v>0</v>
      </c>
    </row>
    <row r="145" spans="1:17" ht="24.75" customHeight="1" x14ac:dyDescent="0.65">
      <c r="A145" s="10">
        <v>141</v>
      </c>
      <c r="B145" s="10"/>
      <c r="C145" s="19" t="s">
        <v>197</v>
      </c>
      <c r="D145" s="71">
        <f>+'13'!I145</f>
        <v>0</v>
      </c>
      <c r="E145" s="90">
        <v>0</v>
      </c>
      <c r="F145" s="46">
        <f t="shared" si="0"/>
        <v>0</v>
      </c>
      <c r="G145" s="101">
        <v>0</v>
      </c>
      <c r="H145" s="99">
        <v>0</v>
      </c>
      <c r="I145" s="46">
        <f t="shared" si="16"/>
        <v>0</v>
      </c>
      <c r="J145" s="91"/>
      <c r="K145" s="20">
        <v>10</v>
      </c>
      <c r="L145" s="72">
        <f t="shared" si="17"/>
        <v>0</v>
      </c>
      <c r="M145" s="17" t="s">
        <v>16</v>
      </c>
      <c r="N145" s="18">
        <v>0</v>
      </c>
      <c r="O145" s="23">
        <f t="shared" si="18"/>
        <v>0</v>
      </c>
      <c r="P145" s="19"/>
      <c r="Q145" s="43">
        <f t="shared" si="19"/>
        <v>0</v>
      </c>
    </row>
    <row r="146" spans="1:17" ht="24.75" customHeight="1" x14ac:dyDescent="0.65">
      <c r="A146" s="10">
        <v>142</v>
      </c>
      <c r="B146" s="10"/>
      <c r="C146" s="19" t="s">
        <v>194</v>
      </c>
      <c r="D146" s="71">
        <f>+'13'!I146</f>
        <v>0</v>
      </c>
      <c r="E146" s="90">
        <v>0</v>
      </c>
      <c r="F146" s="46">
        <f t="shared" si="0"/>
        <v>0</v>
      </c>
      <c r="G146" s="101">
        <v>0</v>
      </c>
      <c r="H146" s="99">
        <v>0</v>
      </c>
      <c r="I146" s="46">
        <f t="shared" si="16"/>
        <v>0</v>
      </c>
      <c r="J146" s="91"/>
      <c r="K146" s="20">
        <v>10</v>
      </c>
      <c r="L146" s="72">
        <f t="shared" si="17"/>
        <v>0</v>
      </c>
      <c r="M146" s="17" t="s">
        <v>16</v>
      </c>
      <c r="N146" s="18">
        <v>0</v>
      </c>
      <c r="O146" s="23">
        <f t="shared" si="18"/>
        <v>0</v>
      </c>
      <c r="P146" s="19"/>
      <c r="Q146" s="43">
        <f t="shared" si="19"/>
        <v>0</v>
      </c>
    </row>
    <row r="147" spans="1:17" ht="24.75" customHeight="1" x14ac:dyDescent="0.65">
      <c r="A147" s="10">
        <v>143</v>
      </c>
      <c r="B147" s="10"/>
      <c r="C147" s="19" t="s">
        <v>291</v>
      </c>
      <c r="D147" s="71">
        <f>+'13'!I147</f>
        <v>0</v>
      </c>
      <c r="E147" s="90">
        <v>0</v>
      </c>
      <c r="F147" s="46">
        <f t="shared" si="0"/>
        <v>0</v>
      </c>
      <c r="G147" s="101">
        <v>0</v>
      </c>
      <c r="H147" s="99">
        <v>0</v>
      </c>
      <c r="I147" s="46">
        <f t="shared" si="16"/>
        <v>0</v>
      </c>
      <c r="J147" s="91"/>
      <c r="K147" s="20">
        <v>10</v>
      </c>
      <c r="L147" s="72">
        <f t="shared" si="17"/>
        <v>0</v>
      </c>
      <c r="M147" s="17" t="s">
        <v>16</v>
      </c>
      <c r="N147" s="18">
        <v>0</v>
      </c>
      <c r="O147" s="23">
        <f t="shared" si="18"/>
        <v>0</v>
      </c>
      <c r="P147" s="19"/>
      <c r="Q147" s="43">
        <f t="shared" si="19"/>
        <v>0</v>
      </c>
    </row>
    <row r="148" spans="1:17" ht="24.75" customHeight="1" x14ac:dyDescent="0.65">
      <c r="A148" s="10">
        <v>144</v>
      </c>
      <c r="B148" s="10"/>
      <c r="C148" s="19" t="s">
        <v>141</v>
      </c>
      <c r="D148" s="71">
        <f>+'13'!I148</f>
        <v>0</v>
      </c>
      <c r="E148" s="90">
        <v>0</v>
      </c>
      <c r="F148" s="46">
        <f t="shared" ref="F148:F211" si="20">D148+E148</f>
        <v>0</v>
      </c>
      <c r="G148" s="101">
        <v>0</v>
      </c>
      <c r="H148" s="99">
        <v>0</v>
      </c>
      <c r="I148" s="46">
        <f t="shared" si="16"/>
        <v>0</v>
      </c>
      <c r="J148" s="91"/>
      <c r="K148" s="20">
        <v>40</v>
      </c>
      <c r="L148" s="72">
        <f t="shared" si="17"/>
        <v>0</v>
      </c>
      <c r="M148" s="17" t="s">
        <v>16</v>
      </c>
      <c r="N148" s="18">
        <v>0</v>
      </c>
      <c r="O148" s="23">
        <f t="shared" si="18"/>
        <v>0</v>
      </c>
      <c r="P148" s="19"/>
      <c r="Q148" s="43">
        <f t="shared" si="19"/>
        <v>0</v>
      </c>
    </row>
    <row r="149" spans="1:17" ht="24.75" customHeight="1" x14ac:dyDescent="0.65">
      <c r="A149" s="10">
        <v>145</v>
      </c>
      <c r="B149" s="10"/>
      <c r="C149" s="19" t="s">
        <v>142</v>
      </c>
      <c r="D149" s="71">
        <f>+'13'!I149</f>
        <v>0</v>
      </c>
      <c r="E149" s="90">
        <v>0</v>
      </c>
      <c r="F149" s="46">
        <f t="shared" si="20"/>
        <v>0</v>
      </c>
      <c r="G149" s="101">
        <v>0</v>
      </c>
      <c r="H149" s="99">
        <v>0</v>
      </c>
      <c r="I149" s="46">
        <f t="shared" si="16"/>
        <v>0</v>
      </c>
      <c r="J149" s="91"/>
      <c r="K149" s="20">
        <v>50</v>
      </c>
      <c r="L149" s="72">
        <f t="shared" si="17"/>
        <v>0</v>
      </c>
      <c r="M149" s="17" t="s">
        <v>16</v>
      </c>
      <c r="N149" s="18">
        <v>0</v>
      </c>
      <c r="O149" s="23">
        <f t="shared" si="18"/>
        <v>0</v>
      </c>
      <c r="P149" s="19"/>
      <c r="Q149" s="43">
        <f t="shared" si="19"/>
        <v>0</v>
      </c>
    </row>
    <row r="150" spans="1:17" ht="24.6" x14ac:dyDescent="0.65">
      <c r="A150" s="10">
        <v>146</v>
      </c>
      <c r="B150" s="10"/>
      <c r="C150" s="19" t="s">
        <v>135</v>
      </c>
      <c r="D150" s="71">
        <f>+'13'!I150</f>
        <v>0</v>
      </c>
      <c r="E150" s="90">
        <v>0</v>
      </c>
      <c r="F150" s="46">
        <f t="shared" si="20"/>
        <v>0</v>
      </c>
      <c r="G150" s="101">
        <v>0</v>
      </c>
      <c r="H150" s="99">
        <v>0</v>
      </c>
      <c r="I150" s="46">
        <f t="shared" si="16"/>
        <v>0</v>
      </c>
      <c r="J150" s="91"/>
      <c r="K150" s="20">
        <v>55</v>
      </c>
      <c r="L150" s="72">
        <f t="shared" si="17"/>
        <v>0</v>
      </c>
      <c r="M150" s="17" t="s">
        <v>16</v>
      </c>
      <c r="N150" s="18">
        <v>0</v>
      </c>
      <c r="O150" s="23">
        <f t="shared" si="18"/>
        <v>0</v>
      </c>
      <c r="P150" s="19"/>
      <c r="Q150" s="43">
        <f t="shared" si="19"/>
        <v>0</v>
      </c>
    </row>
    <row r="151" spans="1:17" ht="24.6" x14ac:dyDescent="0.65">
      <c r="A151" s="10">
        <v>147</v>
      </c>
      <c r="B151" s="10"/>
      <c r="C151" s="19" t="s">
        <v>144</v>
      </c>
      <c r="D151" s="71">
        <f>+'13'!I151</f>
        <v>0</v>
      </c>
      <c r="E151" s="90">
        <v>0</v>
      </c>
      <c r="F151" s="46">
        <f t="shared" si="20"/>
        <v>0</v>
      </c>
      <c r="G151" s="101">
        <v>0</v>
      </c>
      <c r="H151" s="99">
        <v>0</v>
      </c>
      <c r="I151" s="46">
        <f t="shared" si="16"/>
        <v>0</v>
      </c>
      <c r="J151" s="91"/>
      <c r="K151" s="20">
        <v>55</v>
      </c>
      <c r="L151" s="72">
        <f t="shared" si="17"/>
        <v>0</v>
      </c>
      <c r="M151" s="17" t="s">
        <v>16</v>
      </c>
      <c r="N151" s="18">
        <v>0</v>
      </c>
      <c r="O151" s="23">
        <f t="shared" si="18"/>
        <v>0</v>
      </c>
      <c r="P151" s="19"/>
      <c r="Q151" s="43">
        <f t="shared" si="19"/>
        <v>0</v>
      </c>
    </row>
    <row r="152" spans="1:17" ht="24.6" x14ac:dyDescent="0.65">
      <c r="A152" s="10">
        <v>148</v>
      </c>
      <c r="B152" s="10"/>
      <c r="C152" s="19" t="s">
        <v>143</v>
      </c>
      <c r="D152" s="71">
        <f>+'13'!I152</f>
        <v>0</v>
      </c>
      <c r="E152" s="90">
        <v>0</v>
      </c>
      <c r="F152" s="46">
        <f t="shared" si="20"/>
        <v>0</v>
      </c>
      <c r="G152" s="101">
        <v>0</v>
      </c>
      <c r="H152" s="99">
        <v>0</v>
      </c>
      <c r="I152" s="46">
        <f t="shared" si="16"/>
        <v>0</v>
      </c>
      <c r="J152" s="91"/>
      <c r="K152" s="20">
        <v>55</v>
      </c>
      <c r="L152" s="72">
        <f t="shared" si="17"/>
        <v>0</v>
      </c>
      <c r="M152" s="17" t="s">
        <v>16</v>
      </c>
      <c r="N152" s="18">
        <v>0</v>
      </c>
      <c r="O152" s="23">
        <f t="shared" si="18"/>
        <v>0</v>
      </c>
      <c r="P152" s="19"/>
      <c r="Q152" s="43">
        <f t="shared" si="19"/>
        <v>0</v>
      </c>
    </row>
    <row r="153" spans="1:17" ht="24.6" x14ac:dyDescent="0.65">
      <c r="A153" s="10">
        <v>149</v>
      </c>
      <c r="B153" s="10"/>
      <c r="C153" s="19" t="s">
        <v>137</v>
      </c>
      <c r="D153" s="71">
        <f>+'13'!I153</f>
        <v>0</v>
      </c>
      <c r="E153" s="90">
        <v>0</v>
      </c>
      <c r="F153" s="46">
        <f t="shared" si="20"/>
        <v>0</v>
      </c>
      <c r="G153" s="101">
        <v>0</v>
      </c>
      <c r="H153" s="99">
        <v>0</v>
      </c>
      <c r="I153" s="46">
        <f t="shared" si="16"/>
        <v>0</v>
      </c>
      <c r="J153" s="91"/>
      <c r="K153" s="20">
        <v>30</v>
      </c>
      <c r="L153" s="72">
        <f t="shared" si="17"/>
        <v>0</v>
      </c>
      <c r="M153" s="17" t="s">
        <v>16</v>
      </c>
      <c r="N153" s="18">
        <v>0</v>
      </c>
      <c r="O153" s="23">
        <f t="shared" si="18"/>
        <v>0</v>
      </c>
      <c r="P153" s="19"/>
      <c r="Q153" s="43">
        <f t="shared" si="19"/>
        <v>0</v>
      </c>
    </row>
    <row r="154" spans="1:17" ht="24.6" x14ac:dyDescent="0.65">
      <c r="A154" s="10">
        <v>150</v>
      </c>
      <c r="B154" s="10" t="s">
        <v>530</v>
      </c>
      <c r="C154" s="19" t="s">
        <v>292</v>
      </c>
      <c r="D154" s="71">
        <f>+'13'!I154</f>
        <v>0</v>
      </c>
      <c r="E154" s="90">
        <v>0</v>
      </c>
      <c r="F154" s="46">
        <f t="shared" si="20"/>
        <v>0</v>
      </c>
      <c r="G154" s="101">
        <v>0</v>
      </c>
      <c r="H154" s="99">
        <v>0</v>
      </c>
      <c r="I154" s="46">
        <f t="shared" si="16"/>
        <v>0</v>
      </c>
      <c r="J154" s="91"/>
      <c r="K154" s="20">
        <v>25</v>
      </c>
      <c r="L154" s="72">
        <f t="shared" si="17"/>
        <v>0</v>
      </c>
      <c r="M154" s="17" t="s">
        <v>16</v>
      </c>
      <c r="N154" s="18">
        <v>0</v>
      </c>
      <c r="O154" s="23">
        <f t="shared" si="18"/>
        <v>0</v>
      </c>
      <c r="P154" s="19"/>
      <c r="Q154" s="43">
        <f t="shared" si="19"/>
        <v>0</v>
      </c>
    </row>
    <row r="155" spans="1:17" ht="24.6" x14ac:dyDescent="0.65">
      <c r="A155" s="10">
        <v>151</v>
      </c>
      <c r="B155" s="10" t="s">
        <v>535</v>
      </c>
      <c r="C155" s="19" t="s">
        <v>293</v>
      </c>
      <c r="D155" s="71">
        <f>+'13'!I155</f>
        <v>0</v>
      </c>
      <c r="E155" s="90">
        <v>0</v>
      </c>
      <c r="F155" s="46">
        <f t="shared" si="20"/>
        <v>0</v>
      </c>
      <c r="G155" s="101">
        <v>0</v>
      </c>
      <c r="H155" s="99">
        <v>0</v>
      </c>
      <c r="I155" s="46">
        <f t="shared" si="16"/>
        <v>0</v>
      </c>
      <c r="J155" s="91"/>
      <c r="K155" s="20">
        <v>25</v>
      </c>
      <c r="L155" s="72">
        <f t="shared" si="17"/>
        <v>0</v>
      </c>
      <c r="M155" s="17" t="s">
        <v>16</v>
      </c>
      <c r="N155" s="18">
        <v>0</v>
      </c>
      <c r="O155" s="23">
        <f t="shared" si="18"/>
        <v>0</v>
      </c>
      <c r="P155" s="19"/>
      <c r="Q155" s="43">
        <f t="shared" si="19"/>
        <v>0</v>
      </c>
    </row>
    <row r="156" spans="1:17" ht="24.6" x14ac:dyDescent="0.65">
      <c r="A156" s="10">
        <v>152</v>
      </c>
      <c r="B156" s="10"/>
      <c r="C156" s="19" t="s">
        <v>294</v>
      </c>
      <c r="D156" s="71">
        <f>+'13'!I156</f>
        <v>0</v>
      </c>
      <c r="E156" s="90">
        <v>0</v>
      </c>
      <c r="F156" s="46">
        <f t="shared" si="20"/>
        <v>0</v>
      </c>
      <c r="G156" s="101">
        <v>0</v>
      </c>
      <c r="H156" s="99">
        <v>0</v>
      </c>
      <c r="I156" s="46">
        <f t="shared" si="16"/>
        <v>0</v>
      </c>
      <c r="J156" s="91"/>
      <c r="K156" s="20">
        <v>55</v>
      </c>
      <c r="L156" s="72">
        <f t="shared" si="17"/>
        <v>0</v>
      </c>
      <c r="M156" s="17" t="s">
        <v>16</v>
      </c>
      <c r="N156" s="18">
        <v>0</v>
      </c>
      <c r="O156" s="23">
        <f t="shared" si="18"/>
        <v>0</v>
      </c>
      <c r="P156" s="19"/>
      <c r="Q156" s="43">
        <f t="shared" si="19"/>
        <v>0</v>
      </c>
    </row>
    <row r="157" spans="1:17" ht="24.6" x14ac:dyDescent="0.65">
      <c r="A157" s="10">
        <v>153</v>
      </c>
      <c r="B157" s="10" t="s">
        <v>536</v>
      </c>
      <c r="C157" s="19" t="s">
        <v>295</v>
      </c>
      <c r="D157" s="71">
        <f>+'13'!I157</f>
        <v>0</v>
      </c>
      <c r="E157" s="90">
        <v>0</v>
      </c>
      <c r="F157" s="46">
        <f t="shared" si="20"/>
        <v>0</v>
      </c>
      <c r="G157" s="101">
        <v>0</v>
      </c>
      <c r="H157" s="99">
        <v>0</v>
      </c>
      <c r="I157" s="46">
        <f t="shared" si="16"/>
        <v>0</v>
      </c>
      <c r="J157" s="91"/>
      <c r="K157" s="20">
        <v>50</v>
      </c>
      <c r="L157" s="72">
        <f t="shared" si="17"/>
        <v>0</v>
      </c>
      <c r="M157" s="17" t="s">
        <v>16</v>
      </c>
      <c r="N157" s="18">
        <v>0</v>
      </c>
      <c r="O157" s="23">
        <f t="shared" si="18"/>
        <v>0</v>
      </c>
      <c r="P157" s="19"/>
      <c r="Q157" s="43">
        <f t="shared" si="19"/>
        <v>0</v>
      </c>
    </row>
    <row r="158" spans="1:17" ht="24.6" x14ac:dyDescent="0.65">
      <c r="A158" s="10">
        <v>154</v>
      </c>
      <c r="B158" s="10"/>
      <c r="C158" s="19" t="s">
        <v>363</v>
      </c>
      <c r="D158" s="71">
        <f>+'13'!I158</f>
        <v>0</v>
      </c>
      <c r="E158" s="90">
        <v>0</v>
      </c>
      <c r="F158" s="46">
        <f t="shared" si="20"/>
        <v>0</v>
      </c>
      <c r="G158" s="101">
        <v>0</v>
      </c>
      <c r="H158" s="99">
        <v>0</v>
      </c>
      <c r="I158" s="46">
        <f t="shared" si="16"/>
        <v>0</v>
      </c>
      <c r="J158" s="91"/>
      <c r="K158" s="20">
        <v>65</v>
      </c>
      <c r="L158" s="72">
        <f t="shared" si="17"/>
        <v>0</v>
      </c>
      <c r="M158" s="17" t="s">
        <v>16</v>
      </c>
      <c r="N158" s="18">
        <v>0</v>
      </c>
      <c r="O158" s="23">
        <f t="shared" si="18"/>
        <v>0</v>
      </c>
      <c r="P158" s="19"/>
      <c r="Q158" s="43">
        <f t="shared" si="19"/>
        <v>0</v>
      </c>
    </row>
    <row r="159" spans="1:17" ht="24.6" x14ac:dyDescent="0.65">
      <c r="A159" s="10">
        <v>155</v>
      </c>
      <c r="B159" s="10"/>
      <c r="C159" s="19" t="s">
        <v>364</v>
      </c>
      <c r="D159" s="71">
        <f>+'13'!I159</f>
        <v>0</v>
      </c>
      <c r="E159" s="90">
        <v>0</v>
      </c>
      <c r="F159" s="46">
        <f t="shared" si="20"/>
        <v>0</v>
      </c>
      <c r="G159" s="101">
        <v>0</v>
      </c>
      <c r="H159" s="99">
        <v>0</v>
      </c>
      <c r="I159" s="46">
        <f t="shared" si="16"/>
        <v>0</v>
      </c>
      <c r="J159" s="91"/>
      <c r="K159" s="20">
        <v>50</v>
      </c>
      <c r="L159" s="72">
        <f t="shared" si="17"/>
        <v>0</v>
      </c>
      <c r="M159" s="17" t="s">
        <v>16</v>
      </c>
      <c r="N159" s="18">
        <v>0</v>
      </c>
      <c r="O159" s="23">
        <f t="shared" si="18"/>
        <v>0</v>
      </c>
      <c r="P159" s="19"/>
      <c r="Q159" s="43">
        <f t="shared" si="19"/>
        <v>0</v>
      </c>
    </row>
    <row r="160" spans="1:17" ht="24.6" x14ac:dyDescent="0.65">
      <c r="A160" s="10">
        <v>156</v>
      </c>
      <c r="B160" s="10"/>
      <c r="C160" s="19" t="s">
        <v>365</v>
      </c>
      <c r="D160" s="71">
        <f>+'13'!I160</f>
        <v>0</v>
      </c>
      <c r="E160" s="90">
        <v>0</v>
      </c>
      <c r="F160" s="46">
        <f t="shared" si="20"/>
        <v>0</v>
      </c>
      <c r="G160" s="101">
        <v>0</v>
      </c>
      <c r="H160" s="99">
        <v>0</v>
      </c>
      <c r="I160" s="46">
        <f t="shared" si="16"/>
        <v>0</v>
      </c>
      <c r="J160" s="91"/>
      <c r="K160" s="20">
        <v>50</v>
      </c>
      <c r="L160" s="72">
        <f t="shared" si="17"/>
        <v>0</v>
      </c>
      <c r="M160" s="17" t="s">
        <v>16</v>
      </c>
      <c r="N160" s="18">
        <v>0</v>
      </c>
      <c r="O160" s="23">
        <f t="shared" si="18"/>
        <v>0</v>
      </c>
      <c r="P160" s="19"/>
      <c r="Q160" s="43">
        <f t="shared" si="19"/>
        <v>0</v>
      </c>
    </row>
    <row r="161" spans="1:17" ht="24.6" x14ac:dyDescent="0.65">
      <c r="A161" s="10">
        <v>157</v>
      </c>
      <c r="B161" s="10"/>
      <c r="C161" s="19" t="s">
        <v>366</v>
      </c>
      <c r="D161" s="71">
        <f>+'13'!I161</f>
        <v>0</v>
      </c>
      <c r="E161" s="90">
        <v>0</v>
      </c>
      <c r="F161" s="46">
        <f t="shared" si="20"/>
        <v>0</v>
      </c>
      <c r="G161" s="101">
        <v>0</v>
      </c>
      <c r="H161" s="99">
        <v>0</v>
      </c>
      <c r="I161" s="46">
        <f t="shared" si="16"/>
        <v>0</v>
      </c>
      <c r="J161" s="91"/>
      <c r="K161" s="20">
        <v>60</v>
      </c>
      <c r="L161" s="72">
        <f t="shared" si="17"/>
        <v>0</v>
      </c>
      <c r="M161" s="17" t="s">
        <v>16</v>
      </c>
      <c r="N161" s="18">
        <v>0</v>
      </c>
      <c r="O161" s="23">
        <f t="shared" si="18"/>
        <v>0</v>
      </c>
      <c r="P161" s="19"/>
      <c r="Q161" s="43">
        <f t="shared" si="19"/>
        <v>0</v>
      </c>
    </row>
    <row r="162" spans="1:17" ht="24.6" x14ac:dyDescent="0.65">
      <c r="A162" s="10">
        <v>158</v>
      </c>
      <c r="B162" s="10"/>
      <c r="C162" s="19" t="s">
        <v>367</v>
      </c>
      <c r="D162" s="71">
        <f>+'13'!I162</f>
        <v>0</v>
      </c>
      <c r="E162" s="90">
        <v>0</v>
      </c>
      <c r="F162" s="46">
        <f t="shared" si="20"/>
        <v>0</v>
      </c>
      <c r="G162" s="101">
        <v>0</v>
      </c>
      <c r="H162" s="99">
        <v>0</v>
      </c>
      <c r="I162" s="46">
        <f t="shared" si="16"/>
        <v>0</v>
      </c>
      <c r="J162" s="91"/>
      <c r="K162" s="20">
        <v>60</v>
      </c>
      <c r="L162" s="72">
        <f t="shared" si="17"/>
        <v>0</v>
      </c>
      <c r="M162" s="17" t="s">
        <v>16</v>
      </c>
      <c r="N162" s="18">
        <v>0</v>
      </c>
      <c r="O162" s="23">
        <f t="shared" si="18"/>
        <v>0</v>
      </c>
      <c r="P162" s="19"/>
      <c r="Q162" s="43">
        <f t="shared" si="19"/>
        <v>0</v>
      </c>
    </row>
    <row r="163" spans="1:17" ht="24.6" x14ac:dyDescent="0.65">
      <c r="A163" s="10">
        <v>159</v>
      </c>
      <c r="B163" s="10"/>
      <c r="C163" s="19" t="s">
        <v>360</v>
      </c>
      <c r="D163" s="71">
        <f>+'13'!I163</f>
        <v>0</v>
      </c>
      <c r="E163" s="90">
        <v>0</v>
      </c>
      <c r="F163" s="46">
        <f t="shared" si="20"/>
        <v>0</v>
      </c>
      <c r="G163" s="101">
        <v>0</v>
      </c>
      <c r="H163" s="99">
        <v>0</v>
      </c>
      <c r="I163" s="46">
        <f t="shared" si="16"/>
        <v>0</v>
      </c>
      <c r="J163" s="91"/>
      <c r="K163" s="20">
        <v>40</v>
      </c>
      <c r="L163" s="72">
        <f t="shared" si="17"/>
        <v>0</v>
      </c>
      <c r="M163" s="17" t="s">
        <v>16</v>
      </c>
      <c r="N163" s="18">
        <v>0</v>
      </c>
      <c r="O163" s="23">
        <f t="shared" si="18"/>
        <v>0</v>
      </c>
      <c r="P163" s="19"/>
      <c r="Q163" s="43">
        <f t="shared" si="19"/>
        <v>0</v>
      </c>
    </row>
    <row r="164" spans="1:17" ht="24.6" x14ac:dyDescent="0.65">
      <c r="A164" s="10">
        <v>160</v>
      </c>
      <c r="B164" s="10"/>
      <c r="C164" s="19" t="s">
        <v>148</v>
      </c>
      <c r="D164" s="71">
        <f>+'13'!I164</f>
        <v>0</v>
      </c>
      <c r="E164" s="90">
        <v>0</v>
      </c>
      <c r="F164" s="46">
        <f t="shared" si="20"/>
        <v>0</v>
      </c>
      <c r="G164" s="101">
        <v>0</v>
      </c>
      <c r="H164" s="99">
        <v>0</v>
      </c>
      <c r="I164" s="46">
        <f t="shared" si="16"/>
        <v>0</v>
      </c>
      <c r="J164" s="91"/>
      <c r="K164" s="20">
        <v>45</v>
      </c>
      <c r="L164" s="72">
        <f t="shared" si="17"/>
        <v>0</v>
      </c>
      <c r="M164" s="17" t="s">
        <v>16</v>
      </c>
      <c r="N164" s="18">
        <v>0</v>
      </c>
      <c r="O164" s="23">
        <f t="shared" si="18"/>
        <v>0</v>
      </c>
      <c r="P164" s="19"/>
      <c r="Q164" s="43">
        <f t="shared" si="19"/>
        <v>0</v>
      </c>
    </row>
    <row r="165" spans="1:17" ht="24.6" x14ac:dyDescent="0.65">
      <c r="A165" s="10">
        <v>161</v>
      </c>
      <c r="B165" s="10"/>
      <c r="C165" s="19" t="s">
        <v>149</v>
      </c>
      <c r="D165" s="71">
        <f>+'13'!I165</f>
        <v>0</v>
      </c>
      <c r="E165" s="90">
        <v>0</v>
      </c>
      <c r="F165" s="46">
        <f t="shared" si="20"/>
        <v>0</v>
      </c>
      <c r="G165" s="101">
        <v>0</v>
      </c>
      <c r="H165" s="99">
        <v>0</v>
      </c>
      <c r="I165" s="46">
        <f t="shared" si="16"/>
        <v>0</v>
      </c>
      <c r="J165" s="91"/>
      <c r="K165" s="20">
        <v>45</v>
      </c>
      <c r="L165" s="72">
        <f t="shared" si="17"/>
        <v>0</v>
      </c>
      <c r="M165" s="17" t="s">
        <v>16</v>
      </c>
      <c r="N165" s="18">
        <v>0</v>
      </c>
      <c r="O165" s="23">
        <f t="shared" si="18"/>
        <v>0</v>
      </c>
      <c r="P165" s="19"/>
      <c r="Q165" s="43">
        <f t="shared" si="19"/>
        <v>0</v>
      </c>
    </row>
    <row r="166" spans="1:17" ht="24.6" x14ac:dyDescent="0.65">
      <c r="A166" s="10">
        <v>162</v>
      </c>
      <c r="B166" s="10"/>
      <c r="C166" s="19" t="s">
        <v>150</v>
      </c>
      <c r="D166" s="71">
        <f>+'13'!I166</f>
        <v>0</v>
      </c>
      <c r="E166" s="90">
        <v>0</v>
      </c>
      <c r="F166" s="46">
        <f t="shared" si="20"/>
        <v>0</v>
      </c>
      <c r="G166" s="101">
        <v>0</v>
      </c>
      <c r="H166" s="99">
        <v>0</v>
      </c>
      <c r="I166" s="46">
        <f t="shared" si="16"/>
        <v>0</v>
      </c>
      <c r="J166" s="91"/>
      <c r="K166" s="20">
        <v>45</v>
      </c>
      <c r="L166" s="72">
        <f t="shared" si="17"/>
        <v>0</v>
      </c>
      <c r="M166" s="17" t="s">
        <v>16</v>
      </c>
      <c r="N166" s="18">
        <v>0</v>
      </c>
      <c r="O166" s="23">
        <f t="shared" si="18"/>
        <v>0</v>
      </c>
      <c r="P166" s="19"/>
      <c r="Q166" s="43">
        <f t="shared" si="19"/>
        <v>0</v>
      </c>
    </row>
    <row r="167" spans="1:17" ht="24.6" x14ac:dyDescent="0.65">
      <c r="A167" s="10">
        <v>163</v>
      </c>
      <c r="B167" s="10"/>
      <c r="C167" s="19" t="s">
        <v>151</v>
      </c>
      <c r="D167" s="71">
        <f>+'13'!I167</f>
        <v>0</v>
      </c>
      <c r="E167" s="90">
        <v>0</v>
      </c>
      <c r="F167" s="46">
        <f t="shared" si="20"/>
        <v>0</v>
      </c>
      <c r="G167" s="101">
        <v>0</v>
      </c>
      <c r="H167" s="99">
        <v>0</v>
      </c>
      <c r="I167" s="46">
        <f t="shared" si="16"/>
        <v>0</v>
      </c>
      <c r="J167" s="91"/>
      <c r="K167" s="20">
        <v>45</v>
      </c>
      <c r="L167" s="72">
        <f t="shared" si="17"/>
        <v>0</v>
      </c>
      <c r="M167" s="17" t="s">
        <v>16</v>
      </c>
      <c r="N167" s="18">
        <v>0</v>
      </c>
      <c r="O167" s="23">
        <f t="shared" si="18"/>
        <v>0</v>
      </c>
      <c r="P167" s="19"/>
      <c r="Q167" s="43">
        <f t="shared" si="19"/>
        <v>0</v>
      </c>
    </row>
    <row r="168" spans="1:17" ht="24.6" x14ac:dyDescent="0.65">
      <c r="A168" s="10">
        <v>164</v>
      </c>
      <c r="B168" s="10"/>
      <c r="C168" s="19" t="s">
        <v>152</v>
      </c>
      <c r="D168" s="71">
        <f>+'13'!I168</f>
        <v>0</v>
      </c>
      <c r="E168" s="90">
        <v>0</v>
      </c>
      <c r="F168" s="46">
        <f t="shared" si="20"/>
        <v>0</v>
      </c>
      <c r="G168" s="101">
        <v>0</v>
      </c>
      <c r="H168" s="99">
        <v>0</v>
      </c>
      <c r="I168" s="46">
        <f t="shared" si="16"/>
        <v>0</v>
      </c>
      <c r="J168" s="91"/>
      <c r="K168" s="20">
        <v>45</v>
      </c>
      <c r="L168" s="72">
        <f t="shared" si="17"/>
        <v>0</v>
      </c>
      <c r="M168" s="17" t="s">
        <v>16</v>
      </c>
      <c r="N168" s="18">
        <v>0</v>
      </c>
      <c r="O168" s="23">
        <f t="shared" si="18"/>
        <v>0</v>
      </c>
      <c r="P168" s="19"/>
      <c r="Q168" s="43">
        <f t="shared" si="19"/>
        <v>0</v>
      </c>
    </row>
    <row r="169" spans="1:17" ht="24.6" x14ac:dyDescent="0.65">
      <c r="A169" s="10">
        <v>165</v>
      </c>
      <c r="B169" s="10"/>
      <c r="C169" s="19" t="s">
        <v>153</v>
      </c>
      <c r="D169" s="71">
        <f>+'13'!I169</f>
        <v>0</v>
      </c>
      <c r="E169" s="90">
        <v>0</v>
      </c>
      <c r="F169" s="46">
        <f t="shared" si="20"/>
        <v>0</v>
      </c>
      <c r="G169" s="101">
        <v>0</v>
      </c>
      <c r="H169" s="99">
        <v>0</v>
      </c>
      <c r="I169" s="46">
        <f t="shared" si="16"/>
        <v>0</v>
      </c>
      <c r="J169" s="91"/>
      <c r="K169" s="20">
        <v>45</v>
      </c>
      <c r="L169" s="72">
        <f t="shared" si="17"/>
        <v>0</v>
      </c>
      <c r="M169" s="17" t="s">
        <v>16</v>
      </c>
      <c r="N169" s="18">
        <v>0</v>
      </c>
      <c r="O169" s="23">
        <f t="shared" si="18"/>
        <v>0</v>
      </c>
      <c r="P169" s="19"/>
      <c r="Q169" s="43">
        <f t="shared" si="19"/>
        <v>0</v>
      </c>
    </row>
    <row r="170" spans="1:17" ht="24.6" x14ac:dyDescent="0.65">
      <c r="A170" s="10">
        <v>166</v>
      </c>
      <c r="B170" s="10"/>
      <c r="C170" s="19" t="s">
        <v>118</v>
      </c>
      <c r="D170" s="71">
        <f>+'13'!I170</f>
        <v>0</v>
      </c>
      <c r="E170" s="90">
        <v>0</v>
      </c>
      <c r="F170" s="46">
        <f t="shared" si="20"/>
        <v>0</v>
      </c>
      <c r="G170" s="101">
        <v>0</v>
      </c>
      <c r="H170" s="99">
        <v>0</v>
      </c>
      <c r="I170" s="46">
        <f t="shared" si="16"/>
        <v>0</v>
      </c>
      <c r="J170" s="91"/>
      <c r="K170" s="20">
        <v>100</v>
      </c>
      <c r="L170" s="72">
        <f t="shared" si="17"/>
        <v>0</v>
      </c>
      <c r="M170" s="17" t="s">
        <v>16</v>
      </c>
      <c r="N170" s="18">
        <v>0</v>
      </c>
      <c r="O170" s="23">
        <f t="shared" si="18"/>
        <v>0</v>
      </c>
      <c r="P170" s="19"/>
      <c r="Q170" s="43">
        <f t="shared" si="19"/>
        <v>0</v>
      </c>
    </row>
    <row r="171" spans="1:17" ht="24.6" x14ac:dyDescent="0.65">
      <c r="A171" s="10">
        <v>167</v>
      </c>
      <c r="B171" s="10"/>
      <c r="C171" s="19" t="s">
        <v>112</v>
      </c>
      <c r="D171" s="71">
        <f>+'13'!I171</f>
        <v>0</v>
      </c>
      <c r="E171" s="90">
        <v>0</v>
      </c>
      <c r="F171" s="46">
        <f t="shared" si="20"/>
        <v>0</v>
      </c>
      <c r="G171" s="101">
        <v>0</v>
      </c>
      <c r="H171" s="99">
        <v>0</v>
      </c>
      <c r="I171" s="46">
        <f t="shared" si="16"/>
        <v>0</v>
      </c>
      <c r="J171" s="91"/>
      <c r="K171" s="20">
        <v>55</v>
      </c>
      <c r="L171" s="72">
        <f t="shared" si="17"/>
        <v>0</v>
      </c>
      <c r="M171" s="17" t="s">
        <v>16</v>
      </c>
      <c r="N171" s="18">
        <v>0</v>
      </c>
      <c r="O171" s="23">
        <f t="shared" si="18"/>
        <v>0</v>
      </c>
      <c r="P171" s="19"/>
      <c r="Q171" s="43">
        <f t="shared" si="19"/>
        <v>0</v>
      </c>
    </row>
    <row r="172" spans="1:17" ht="24.6" x14ac:dyDescent="0.65">
      <c r="A172" s="10">
        <v>168</v>
      </c>
      <c r="B172" s="10"/>
      <c r="C172" s="19" t="s">
        <v>120</v>
      </c>
      <c r="D172" s="71">
        <f>+'13'!I172</f>
        <v>0</v>
      </c>
      <c r="E172" s="90">
        <v>0</v>
      </c>
      <c r="F172" s="46">
        <f t="shared" si="20"/>
        <v>0</v>
      </c>
      <c r="G172" s="101">
        <v>0</v>
      </c>
      <c r="H172" s="99">
        <v>0</v>
      </c>
      <c r="I172" s="46">
        <f t="shared" si="16"/>
        <v>0</v>
      </c>
      <c r="J172" s="91"/>
      <c r="K172" s="20">
        <v>80</v>
      </c>
      <c r="L172" s="72">
        <f t="shared" si="17"/>
        <v>0</v>
      </c>
      <c r="M172" s="17" t="s">
        <v>16</v>
      </c>
      <c r="N172" s="18">
        <v>0</v>
      </c>
      <c r="O172" s="23">
        <f t="shared" si="18"/>
        <v>0</v>
      </c>
      <c r="P172" s="19"/>
      <c r="Q172" s="43">
        <f t="shared" si="19"/>
        <v>0</v>
      </c>
    </row>
    <row r="173" spans="1:17" ht="24.6" x14ac:dyDescent="0.65">
      <c r="A173" s="10">
        <v>169</v>
      </c>
      <c r="B173" s="10"/>
      <c r="C173" s="19" t="s">
        <v>139</v>
      </c>
      <c r="D173" s="71">
        <f>+'13'!I173</f>
        <v>0</v>
      </c>
      <c r="E173" s="90">
        <v>0</v>
      </c>
      <c r="F173" s="46">
        <f t="shared" si="20"/>
        <v>0</v>
      </c>
      <c r="G173" s="101">
        <v>0</v>
      </c>
      <c r="H173" s="99">
        <v>0</v>
      </c>
      <c r="I173" s="46">
        <f t="shared" si="16"/>
        <v>0</v>
      </c>
      <c r="J173" s="91"/>
      <c r="K173" s="20">
        <v>10</v>
      </c>
      <c r="L173" s="72">
        <f t="shared" si="17"/>
        <v>0</v>
      </c>
      <c r="M173" s="17" t="s">
        <v>16</v>
      </c>
      <c r="N173" s="18">
        <v>0</v>
      </c>
      <c r="O173" s="23">
        <f t="shared" si="18"/>
        <v>0</v>
      </c>
      <c r="P173" s="19"/>
      <c r="Q173" s="43">
        <f t="shared" si="19"/>
        <v>0</v>
      </c>
    </row>
    <row r="174" spans="1:17" ht="24.6" x14ac:dyDescent="0.65">
      <c r="A174" s="10">
        <v>170</v>
      </c>
      <c r="B174" s="10"/>
      <c r="C174" s="19" t="s">
        <v>261</v>
      </c>
      <c r="D174" s="71">
        <f>+'13'!I174</f>
        <v>0</v>
      </c>
      <c r="E174" s="90">
        <v>0</v>
      </c>
      <c r="F174" s="46">
        <f t="shared" si="20"/>
        <v>0</v>
      </c>
      <c r="G174" s="101">
        <v>0</v>
      </c>
      <c r="H174" s="99">
        <v>0</v>
      </c>
      <c r="I174" s="46">
        <f t="shared" si="16"/>
        <v>0</v>
      </c>
      <c r="J174" s="91"/>
      <c r="K174" s="20">
        <v>35</v>
      </c>
      <c r="L174" s="72">
        <f t="shared" si="17"/>
        <v>0</v>
      </c>
      <c r="M174" s="17" t="s">
        <v>16</v>
      </c>
      <c r="N174" s="18">
        <v>0</v>
      </c>
      <c r="O174" s="23">
        <f t="shared" si="18"/>
        <v>0</v>
      </c>
      <c r="P174" s="19"/>
      <c r="Q174" s="43">
        <f t="shared" si="19"/>
        <v>0</v>
      </c>
    </row>
    <row r="175" spans="1:17" ht="24.6" x14ac:dyDescent="0.65">
      <c r="A175" s="10">
        <v>171</v>
      </c>
      <c r="B175" s="10"/>
      <c r="C175" s="19" t="s">
        <v>262</v>
      </c>
      <c r="D175" s="71">
        <f>+'13'!I175</f>
        <v>0</v>
      </c>
      <c r="E175" s="90">
        <v>0</v>
      </c>
      <c r="F175" s="46">
        <f t="shared" si="20"/>
        <v>0</v>
      </c>
      <c r="G175" s="101">
        <v>0</v>
      </c>
      <c r="H175" s="99">
        <v>0</v>
      </c>
      <c r="I175" s="46">
        <f t="shared" si="16"/>
        <v>0</v>
      </c>
      <c r="J175" s="91"/>
      <c r="K175" s="20">
        <v>40</v>
      </c>
      <c r="L175" s="72">
        <f t="shared" si="17"/>
        <v>0</v>
      </c>
      <c r="M175" s="17" t="s">
        <v>16</v>
      </c>
      <c r="N175" s="18">
        <v>0</v>
      </c>
      <c r="O175" s="23">
        <f t="shared" si="18"/>
        <v>0</v>
      </c>
      <c r="P175" s="19"/>
      <c r="Q175" s="43">
        <f t="shared" si="19"/>
        <v>0</v>
      </c>
    </row>
    <row r="176" spans="1:17" ht="24.6" x14ac:dyDescent="0.65">
      <c r="A176" s="10">
        <v>172</v>
      </c>
      <c r="B176" s="10"/>
      <c r="C176" s="19" t="s">
        <v>176</v>
      </c>
      <c r="D176" s="71">
        <f>+'13'!I176</f>
        <v>0</v>
      </c>
      <c r="E176" s="90">
        <v>0</v>
      </c>
      <c r="F176" s="46">
        <f t="shared" si="20"/>
        <v>0</v>
      </c>
      <c r="G176" s="101">
        <v>0</v>
      </c>
      <c r="H176" s="99">
        <v>0</v>
      </c>
      <c r="I176" s="46">
        <f t="shared" si="16"/>
        <v>0</v>
      </c>
      <c r="J176" s="91"/>
      <c r="K176" s="20">
        <v>50</v>
      </c>
      <c r="L176" s="72">
        <f t="shared" si="17"/>
        <v>0</v>
      </c>
      <c r="M176" s="17" t="s">
        <v>16</v>
      </c>
      <c r="N176" s="18">
        <v>0</v>
      </c>
      <c r="O176" s="23">
        <f t="shared" si="18"/>
        <v>0</v>
      </c>
      <c r="P176" s="19"/>
      <c r="Q176" s="43">
        <f t="shared" si="19"/>
        <v>0</v>
      </c>
    </row>
    <row r="177" spans="1:17" ht="24.6" x14ac:dyDescent="0.65">
      <c r="A177" s="10">
        <v>173</v>
      </c>
      <c r="B177" s="10"/>
      <c r="C177" s="19" t="s">
        <v>177</v>
      </c>
      <c r="D177" s="71">
        <f>+'13'!I177</f>
        <v>0</v>
      </c>
      <c r="E177" s="90">
        <v>0</v>
      </c>
      <c r="F177" s="46">
        <f t="shared" si="20"/>
        <v>0</v>
      </c>
      <c r="G177" s="101">
        <v>0</v>
      </c>
      <c r="H177" s="99">
        <v>0</v>
      </c>
      <c r="I177" s="46">
        <f t="shared" si="16"/>
        <v>0</v>
      </c>
      <c r="J177" s="91"/>
      <c r="K177" s="20">
        <v>50</v>
      </c>
      <c r="L177" s="72">
        <f t="shared" si="17"/>
        <v>0</v>
      </c>
      <c r="M177" s="17" t="s">
        <v>16</v>
      </c>
      <c r="N177" s="18">
        <v>0</v>
      </c>
      <c r="O177" s="23">
        <f t="shared" si="18"/>
        <v>0</v>
      </c>
      <c r="P177" s="19"/>
      <c r="Q177" s="43">
        <f t="shared" si="19"/>
        <v>0</v>
      </c>
    </row>
    <row r="178" spans="1:17" ht="24.6" x14ac:dyDescent="0.65">
      <c r="A178" s="10">
        <v>174</v>
      </c>
      <c r="B178" s="10"/>
      <c r="C178" s="19" t="s">
        <v>178</v>
      </c>
      <c r="D178" s="71">
        <f>+'13'!I178</f>
        <v>0</v>
      </c>
      <c r="E178" s="90">
        <v>0</v>
      </c>
      <c r="F178" s="46">
        <f t="shared" si="20"/>
        <v>0</v>
      </c>
      <c r="G178" s="101">
        <v>0</v>
      </c>
      <c r="H178" s="99">
        <v>0</v>
      </c>
      <c r="I178" s="46">
        <f t="shared" si="16"/>
        <v>0</v>
      </c>
      <c r="J178" s="91"/>
      <c r="K178" s="20">
        <v>50</v>
      </c>
      <c r="L178" s="72">
        <f t="shared" si="17"/>
        <v>0</v>
      </c>
      <c r="M178" s="17" t="s">
        <v>16</v>
      </c>
      <c r="N178" s="18">
        <v>0</v>
      </c>
      <c r="O178" s="23">
        <f t="shared" si="18"/>
        <v>0</v>
      </c>
      <c r="P178" s="19"/>
      <c r="Q178" s="43">
        <f t="shared" si="19"/>
        <v>0</v>
      </c>
    </row>
    <row r="179" spans="1:17" ht="24.6" x14ac:dyDescent="0.65">
      <c r="A179" s="10">
        <v>175</v>
      </c>
      <c r="B179" s="10"/>
      <c r="C179" s="19" t="s">
        <v>182</v>
      </c>
      <c r="D179" s="71">
        <f>+'13'!I179</f>
        <v>0</v>
      </c>
      <c r="E179" s="90">
        <v>0</v>
      </c>
      <c r="F179" s="46">
        <f t="shared" si="20"/>
        <v>0</v>
      </c>
      <c r="G179" s="101">
        <v>0</v>
      </c>
      <c r="H179" s="99">
        <v>0</v>
      </c>
      <c r="I179" s="46">
        <f t="shared" si="16"/>
        <v>0</v>
      </c>
      <c r="J179" s="91"/>
      <c r="K179" s="20">
        <v>90</v>
      </c>
      <c r="L179" s="72">
        <f t="shared" si="17"/>
        <v>0</v>
      </c>
      <c r="M179" s="17" t="s">
        <v>16</v>
      </c>
      <c r="N179" s="18">
        <v>0</v>
      </c>
      <c r="O179" s="23">
        <f t="shared" si="18"/>
        <v>0</v>
      </c>
      <c r="P179" s="19"/>
      <c r="Q179" s="43">
        <f t="shared" si="19"/>
        <v>0</v>
      </c>
    </row>
    <row r="180" spans="1:17" ht="24.6" x14ac:dyDescent="0.65">
      <c r="A180" s="10">
        <v>176</v>
      </c>
      <c r="B180" s="10"/>
      <c r="C180" s="19" t="s">
        <v>361</v>
      </c>
      <c r="D180" s="71">
        <f>+'13'!I180</f>
        <v>0</v>
      </c>
      <c r="E180" s="90">
        <v>0</v>
      </c>
      <c r="F180" s="46">
        <f t="shared" si="20"/>
        <v>0</v>
      </c>
      <c r="G180" s="101">
        <v>0</v>
      </c>
      <c r="H180" s="99">
        <v>0</v>
      </c>
      <c r="I180" s="46">
        <f t="shared" si="16"/>
        <v>0</v>
      </c>
      <c r="J180" s="91"/>
      <c r="K180" s="20">
        <v>35</v>
      </c>
      <c r="L180" s="72">
        <f t="shared" si="17"/>
        <v>0</v>
      </c>
      <c r="M180" s="17" t="s">
        <v>16</v>
      </c>
      <c r="N180" s="18">
        <v>0</v>
      </c>
      <c r="O180" s="23">
        <f t="shared" si="18"/>
        <v>0</v>
      </c>
      <c r="P180" s="19"/>
      <c r="Q180" s="43">
        <f t="shared" si="19"/>
        <v>0</v>
      </c>
    </row>
    <row r="181" spans="1:17" ht="24.6" x14ac:dyDescent="0.65">
      <c r="A181" s="10">
        <v>177</v>
      </c>
      <c r="B181" s="10"/>
      <c r="C181" s="19" t="s">
        <v>296</v>
      </c>
      <c r="D181" s="71">
        <f>+'13'!I181</f>
        <v>0</v>
      </c>
      <c r="E181" s="90">
        <v>0</v>
      </c>
      <c r="F181" s="46">
        <f t="shared" si="20"/>
        <v>0</v>
      </c>
      <c r="G181" s="101">
        <v>0</v>
      </c>
      <c r="H181" s="99">
        <v>0</v>
      </c>
      <c r="I181" s="46">
        <f t="shared" si="16"/>
        <v>0</v>
      </c>
      <c r="J181" s="91"/>
      <c r="K181" s="20">
        <v>35</v>
      </c>
      <c r="L181" s="72">
        <f t="shared" si="17"/>
        <v>0</v>
      </c>
      <c r="M181" s="17" t="s">
        <v>16</v>
      </c>
      <c r="N181" s="18">
        <v>0</v>
      </c>
      <c r="O181" s="23">
        <f t="shared" si="18"/>
        <v>0</v>
      </c>
      <c r="P181" s="19"/>
      <c r="Q181" s="43">
        <f t="shared" si="19"/>
        <v>0</v>
      </c>
    </row>
    <row r="182" spans="1:17" ht="24.6" x14ac:dyDescent="0.65">
      <c r="A182" s="10">
        <v>178</v>
      </c>
      <c r="B182" s="10" t="s">
        <v>526</v>
      </c>
      <c r="C182" s="19" t="s">
        <v>297</v>
      </c>
      <c r="D182" s="71">
        <f>+'13'!I182</f>
        <v>25</v>
      </c>
      <c r="E182" s="90">
        <v>0</v>
      </c>
      <c r="F182" s="46">
        <f t="shared" si="20"/>
        <v>25</v>
      </c>
      <c r="G182" s="101">
        <v>0</v>
      </c>
      <c r="H182" s="99">
        <v>0</v>
      </c>
      <c r="I182" s="46">
        <f t="shared" si="16"/>
        <v>25</v>
      </c>
      <c r="J182" s="91"/>
      <c r="K182" s="20">
        <v>60</v>
      </c>
      <c r="L182" s="72">
        <f t="shared" si="17"/>
        <v>0</v>
      </c>
      <c r="M182" s="17" t="s">
        <v>16</v>
      </c>
      <c r="N182" s="18">
        <v>0</v>
      </c>
      <c r="O182" s="23">
        <f t="shared" si="18"/>
        <v>0</v>
      </c>
      <c r="P182" s="19"/>
      <c r="Q182" s="43">
        <f t="shared" si="19"/>
        <v>0</v>
      </c>
    </row>
    <row r="183" spans="1:17" ht="24.6" x14ac:dyDescent="0.65">
      <c r="A183" s="10">
        <v>179</v>
      </c>
      <c r="B183" s="10" t="s">
        <v>525</v>
      </c>
      <c r="C183" s="19" t="s">
        <v>298</v>
      </c>
      <c r="D183" s="71">
        <f>+'13'!I183</f>
        <v>20</v>
      </c>
      <c r="E183" s="90">
        <v>0</v>
      </c>
      <c r="F183" s="46">
        <f t="shared" si="20"/>
        <v>20</v>
      </c>
      <c r="G183" s="101">
        <v>0</v>
      </c>
      <c r="H183" s="99">
        <v>0</v>
      </c>
      <c r="I183" s="46">
        <f t="shared" si="16"/>
        <v>20</v>
      </c>
      <c r="J183" s="91"/>
      <c r="K183" s="20">
        <v>120</v>
      </c>
      <c r="L183" s="72">
        <f t="shared" si="17"/>
        <v>0</v>
      </c>
      <c r="M183" s="17" t="s">
        <v>16</v>
      </c>
      <c r="N183" s="18">
        <v>0</v>
      </c>
      <c r="O183" s="23">
        <f t="shared" si="18"/>
        <v>0</v>
      </c>
      <c r="P183" s="19"/>
      <c r="Q183" s="43">
        <f t="shared" si="19"/>
        <v>0</v>
      </c>
    </row>
    <row r="184" spans="1:17" ht="24.6" x14ac:dyDescent="0.65">
      <c r="A184" s="10">
        <v>180</v>
      </c>
      <c r="B184" s="10"/>
      <c r="C184" s="19" t="s">
        <v>345</v>
      </c>
      <c r="D184" s="71">
        <f>+'13'!I184</f>
        <v>0</v>
      </c>
      <c r="E184" s="90">
        <v>0</v>
      </c>
      <c r="F184" s="46">
        <f t="shared" si="20"/>
        <v>0</v>
      </c>
      <c r="G184" s="101">
        <v>0</v>
      </c>
      <c r="H184" s="99">
        <v>0</v>
      </c>
      <c r="I184" s="46">
        <f t="shared" si="16"/>
        <v>0</v>
      </c>
      <c r="J184" s="91"/>
      <c r="K184" s="20">
        <v>60</v>
      </c>
      <c r="L184" s="72">
        <f t="shared" si="17"/>
        <v>0</v>
      </c>
      <c r="M184" s="17" t="s">
        <v>16</v>
      </c>
      <c r="N184" s="18">
        <v>0</v>
      </c>
      <c r="O184" s="23">
        <f t="shared" si="18"/>
        <v>0</v>
      </c>
      <c r="P184" s="19"/>
      <c r="Q184" s="43">
        <f t="shared" si="19"/>
        <v>0</v>
      </c>
    </row>
    <row r="185" spans="1:17" ht="24.6" x14ac:dyDescent="0.65">
      <c r="A185" s="10">
        <v>181</v>
      </c>
      <c r="B185" s="10" t="s">
        <v>528</v>
      </c>
      <c r="C185" s="19" t="s">
        <v>346</v>
      </c>
      <c r="D185" s="71">
        <f>+'13'!I185</f>
        <v>4</v>
      </c>
      <c r="E185" s="90">
        <v>0</v>
      </c>
      <c r="F185" s="46">
        <f t="shared" si="20"/>
        <v>4</v>
      </c>
      <c r="G185" s="101">
        <v>0</v>
      </c>
      <c r="H185" s="99">
        <v>0</v>
      </c>
      <c r="I185" s="46">
        <f t="shared" si="16"/>
        <v>2</v>
      </c>
      <c r="J185" s="91">
        <v>2</v>
      </c>
      <c r="K185" s="20">
        <v>120</v>
      </c>
      <c r="L185" s="72">
        <f t="shared" si="17"/>
        <v>240</v>
      </c>
      <c r="M185" s="17" t="s">
        <v>16</v>
      </c>
      <c r="N185" s="18">
        <v>0</v>
      </c>
      <c r="O185" s="23">
        <f t="shared" si="18"/>
        <v>240</v>
      </c>
      <c r="P185" s="19"/>
      <c r="Q185" s="43">
        <f t="shared" si="19"/>
        <v>0</v>
      </c>
    </row>
    <row r="186" spans="1:17" ht="24.6" x14ac:dyDescent="0.65">
      <c r="A186" s="10">
        <v>182</v>
      </c>
      <c r="B186" s="10"/>
      <c r="C186" s="19" t="s">
        <v>109</v>
      </c>
      <c r="D186" s="71">
        <f>+'13'!I186</f>
        <v>0</v>
      </c>
      <c r="E186" s="90">
        <v>0</v>
      </c>
      <c r="F186" s="46">
        <f t="shared" si="20"/>
        <v>0</v>
      </c>
      <c r="G186" s="101">
        <v>0</v>
      </c>
      <c r="H186" s="99">
        <v>0</v>
      </c>
      <c r="I186" s="46">
        <f t="shared" si="16"/>
        <v>0</v>
      </c>
      <c r="J186" s="91"/>
      <c r="K186" s="20">
        <v>50</v>
      </c>
      <c r="L186" s="72">
        <f t="shared" si="17"/>
        <v>0</v>
      </c>
      <c r="M186" s="17" t="s">
        <v>16</v>
      </c>
      <c r="N186" s="18">
        <v>0</v>
      </c>
      <c r="O186" s="23">
        <f t="shared" si="18"/>
        <v>0</v>
      </c>
      <c r="P186" s="19"/>
      <c r="Q186" s="43">
        <f t="shared" si="19"/>
        <v>0</v>
      </c>
    </row>
    <row r="187" spans="1:17" ht="24.6" x14ac:dyDescent="0.65">
      <c r="A187" s="10">
        <v>183</v>
      </c>
      <c r="B187" s="10"/>
      <c r="C187" s="19" t="s">
        <v>110</v>
      </c>
      <c r="D187" s="71">
        <f>+'13'!I187</f>
        <v>0</v>
      </c>
      <c r="E187" s="90">
        <v>0</v>
      </c>
      <c r="F187" s="46">
        <f t="shared" si="20"/>
        <v>0</v>
      </c>
      <c r="G187" s="101">
        <v>0</v>
      </c>
      <c r="H187" s="99">
        <v>0</v>
      </c>
      <c r="I187" s="46">
        <f t="shared" si="16"/>
        <v>0</v>
      </c>
      <c r="J187" s="91"/>
      <c r="K187" s="20">
        <v>50</v>
      </c>
      <c r="L187" s="72">
        <f t="shared" si="17"/>
        <v>0</v>
      </c>
      <c r="M187" s="17" t="s">
        <v>16</v>
      </c>
      <c r="N187" s="18">
        <v>0</v>
      </c>
      <c r="O187" s="23">
        <f t="shared" si="18"/>
        <v>0</v>
      </c>
      <c r="P187" s="19"/>
      <c r="Q187" s="43">
        <f t="shared" si="19"/>
        <v>0</v>
      </c>
    </row>
    <row r="188" spans="1:17" ht="24.6" x14ac:dyDescent="0.65">
      <c r="A188" s="10">
        <v>184</v>
      </c>
      <c r="B188" s="10"/>
      <c r="C188" s="19" t="s">
        <v>162</v>
      </c>
      <c r="D188" s="71">
        <f>+'13'!I188</f>
        <v>0</v>
      </c>
      <c r="E188" s="90">
        <v>0</v>
      </c>
      <c r="F188" s="46">
        <f t="shared" si="20"/>
        <v>0</v>
      </c>
      <c r="G188" s="101">
        <v>0</v>
      </c>
      <c r="H188" s="99">
        <v>0</v>
      </c>
      <c r="I188" s="46">
        <f t="shared" si="16"/>
        <v>0</v>
      </c>
      <c r="J188" s="91"/>
      <c r="K188" s="20">
        <v>120</v>
      </c>
      <c r="L188" s="72">
        <f t="shared" si="17"/>
        <v>0</v>
      </c>
      <c r="M188" s="17" t="s">
        <v>16</v>
      </c>
      <c r="N188" s="18">
        <v>0</v>
      </c>
      <c r="O188" s="23">
        <f t="shared" si="18"/>
        <v>0</v>
      </c>
      <c r="P188" s="19"/>
      <c r="Q188" s="43">
        <f t="shared" si="19"/>
        <v>0</v>
      </c>
    </row>
    <row r="189" spans="1:17" ht="24.6" x14ac:dyDescent="0.65">
      <c r="A189" s="10">
        <v>185</v>
      </c>
      <c r="B189" s="10"/>
      <c r="C189" s="19" t="s">
        <v>163</v>
      </c>
      <c r="D189" s="71">
        <f>+'13'!I189</f>
        <v>0</v>
      </c>
      <c r="E189" s="90">
        <v>0</v>
      </c>
      <c r="F189" s="46">
        <f t="shared" si="20"/>
        <v>0</v>
      </c>
      <c r="G189" s="101">
        <v>0</v>
      </c>
      <c r="H189" s="99">
        <v>0</v>
      </c>
      <c r="I189" s="46">
        <f t="shared" si="16"/>
        <v>0</v>
      </c>
      <c r="J189" s="91"/>
      <c r="K189" s="20">
        <v>120</v>
      </c>
      <c r="L189" s="72">
        <f t="shared" si="17"/>
        <v>0</v>
      </c>
      <c r="M189" s="17" t="s">
        <v>16</v>
      </c>
      <c r="N189" s="18">
        <v>0</v>
      </c>
      <c r="O189" s="23">
        <f t="shared" si="18"/>
        <v>0</v>
      </c>
      <c r="P189" s="19"/>
      <c r="Q189" s="43">
        <f t="shared" si="19"/>
        <v>0</v>
      </c>
    </row>
    <row r="190" spans="1:17" ht="24.6" x14ac:dyDescent="0.65">
      <c r="A190" s="10">
        <v>186</v>
      </c>
      <c r="B190" s="10"/>
      <c r="C190" s="19" t="s">
        <v>154</v>
      </c>
      <c r="D190" s="71">
        <f>+'13'!I190</f>
        <v>0</v>
      </c>
      <c r="E190" s="90">
        <v>0</v>
      </c>
      <c r="F190" s="46">
        <f t="shared" si="20"/>
        <v>0</v>
      </c>
      <c r="G190" s="101">
        <v>0</v>
      </c>
      <c r="H190" s="99">
        <v>0</v>
      </c>
      <c r="I190" s="46">
        <f t="shared" si="16"/>
        <v>0</v>
      </c>
      <c r="J190" s="91"/>
      <c r="K190" s="20">
        <v>120</v>
      </c>
      <c r="L190" s="72">
        <f t="shared" si="17"/>
        <v>0</v>
      </c>
      <c r="M190" s="17" t="s">
        <v>16</v>
      </c>
      <c r="N190" s="18">
        <v>0</v>
      </c>
      <c r="O190" s="23">
        <f t="shared" si="18"/>
        <v>0</v>
      </c>
      <c r="P190" s="19"/>
      <c r="Q190" s="43">
        <f t="shared" si="19"/>
        <v>0</v>
      </c>
    </row>
    <row r="191" spans="1:17" ht="24.6" x14ac:dyDescent="0.65">
      <c r="A191" s="10">
        <v>187</v>
      </c>
      <c r="B191" s="10"/>
      <c r="C191" s="19" t="s">
        <v>155</v>
      </c>
      <c r="D191" s="71">
        <f>+'13'!I191</f>
        <v>0</v>
      </c>
      <c r="E191" s="90">
        <v>0</v>
      </c>
      <c r="F191" s="46">
        <f t="shared" si="20"/>
        <v>0</v>
      </c>
      <c r="G191" s="101">
        <v>0</v>
      </c>
      <c r="H191" s="99">
        <v>0</v>
      </c>
      <c r="I191" s="46">
        <f t="shared" si="16"/>
        <v>0</v>
      </c>
      <c r="J191" s="91"/>
      <c r="K191" s="20">
        <v>120</v>
      </c>
      <c r="L191" s="72">
        <f t="shared" si="17"/>
        <v>0</v>
      </c>
      <c r="M191" s="17" t="s">
        <v>16</v>
      </c>
      <c r="N191" s="18">
        <v>0</v>
      </c>
      <c r="O191" s="23">
        <f t="shared" si="18"/>
        <v>0</v>
      </c>
      <c r="P191" s="19"/>
      <c r="Q191" s="43">
        <f t="shared" si="19"/>
        <v>0</v>
      </c>
    </row>
    <row r="192" spans="1:17" ht="24.6" x14ac:dyDescent="0.65">
      <c r="A192" s="10">
        <v>188</v>
      </c>
      <c r="B192" s="10"/>
      <c r="C192" s="19" t="s">
        <v>164</v>
      </c>
      <c r="D192" s="71">
        <f>+'13'!I192</f>
        <v>0</v>
      </c>
      <c r="E192" s="90">
        <v>0</v>
      </c>
      <c r="F192" s="46">
        <f t="shared" si="20"/>
        <v>0</v>
      </c>
      <c r="G192" s="101">
        <v>0</v>
      </c>
      <c r="H192" s="99">
        <v>0</v>
      </c>
      <c r="I192" s="46">
        <f t="shared" si="16"/>
        <v>0</v>
      </c>
      <c r="J192" s="91"/>
      <c r="K192" s="20">
        <v>120</v>
      </c>
      <c r="L192" s="72">
        <f t="shared" si="17"/>
        <v>0</v>
      </c>
      <c r="M192" s="17" t="s">
        <v>16</v>
      </c>
      <c r="N192" s="18">
        <v>0</v>
      </c>
      <c r="O192" s="23">
        <f t="shared" si="18"/>
        <v>0</v>
      </c>
      <c r="P192" s="19"/>
      <c r="Q192" s="43">
        <f t="shared" si="19"/>
        <v>0</v>
      </c>
    </row>
    <row r="193" spans="1:30" ht="24.6" x14ac:dyDescent="0.65">
      <c r="A193" s="10">
        <v>189</v>
      </c>
      <c r="B193" s="10"/>
      <c r="C193" s="19" t="s">
        <v>165</v>
      </c>
      <c r="D193" s="71">
        <f>+'13'!I193</f>
        <v>0</v>
      </c>
      <c r="E193" s="90">
        <v>0</v>
      </c>
      <c r="F193" s="46">
        <f t="shared" si="20"/>
        <v>0</v>
      </c>
      <c r="G193" s="101">
        <v>0</v>
      </c>
      <c r="H193" s="99">
        <v>0</v>
      </c>
      <c r="I193" s="46">
        <f t="shared" si="16"/>
        <v>0</v>
      </c>
      <c r="J193" s="91"/>
      <c r="K193" s="20">
        <v>120</v>
      </c>
      <c r="L193" s="72">
        <f t="shared" si="17"/>
        <v>0</v>
      </c>
      <c r="M193" s="17" t="s">
        <v>16</v>
      </c>
      <c r="N193" s="18">
        <v>0</v>
      </c>
      <c r="O193" s="23">
        <f t="shared" si="18"/>
        <v>0</v>
      </c>
      <c r="P193" s="19"/>
      <c r="Q193" s="43">
        <f t="shared" si="19"/>
        <v>0</v>
      </c>
    </row>
    <row r="194" spans="1:30" ht="24.6" x14ac:dyDescent="0.65">
      <c r="A194" s="10">
        <v>190</v>
      </c>
      <c r="B194" s="10" t="s">
        <v>495</v>
      </c>
      <c r="C194" s="19" t="s">
        <v>247</v>
      </c>
      <c r="D194" s="71">
        <f>+'13'!I194</f>
        <v>4</v>
      </c>
      <c r="E194" s="90">
        <v>0</v>
      </c>
      <c r="F194" s="46">
        <f t="shared" si="20"/>
        <v>4</v>
      </c>
      <c r="G194" s="101">
        <v>0</v>
      </c>
      <c r="H194" s="99">
        <v>0</v>
      </c>
      <c r="I194" s="46">
        <f t="shared" si="16"/>
        <v>4</v>
      </c>
      <c r="J194" s="91"/>
      <c r="K194" s="20">
        <v>150</v>
      </c>
      <c r="L194" s="72">
        <f t="shared" si="17"/>
        <v>0</v>
      </c>
      <c r="M194" s="17" t="s">
        <v>16</v>
      </c>
      <c r="N194" s="18">
        <v>0</v>
      </c>
      <c r="O194" s="23">
        <f t="shared" si="18"/>
        <v>0</v>
      </c>
      <c r="P194" s="19"/>
      <c r="Q194" s="43">
        <f t="shared" si="19"/>
        <v>0</v>
      </c>
    </row>
    <row r="195" spans="1:30" ht="24.6" x14ac:dyDescent="0.65">
      <c r="A195" s="10">
        <v>191</v>
      </c>
      <c r="B195" s="10"/>
      <c r="C195" s="19" t="s">
        <v>248</v>
      </c>
      <c r="D195" s="71">
        <f>+'13'!I195</f>
        <v>1</v>
      </c>
      <c r="E195" s="90">
        <v>0</v>
      </c>
      <c r="F195" s="46">
        <f t="shared" si="20"/>
        <v>1</v>
      </c>
      <c r="G195" s="101">
        <v>0</v>
      </c>
      <c r="H195" s="99">
        <v>0</v>
      </c>
      <c r="I195" s="46">
        <f t="shared" si="16"/>
        <v>1</v>
      </c>
      <c r="J195" s="91"/>
      <c r="K195" s="20">
        <v>150</v>
      </c>
      <c r="L195" s="72">
        <f t="shared" si="17"/>
        <v>0</v>
      </c>
      <c r="M195" s="17" t="s">
        <v>16</v>
      </c>
      <c r="N195" s="18">
        <v>0</v>
      </c>
      <c r="O195" s="23">
        <f t="shared" si="18"/>
        <v>0</v>
      </c>
      <c r="P195" s="19"/>
      <c r="Q195" s="43">
        <f t="shared" si="19"/>
        <v>0</v>
      </c>
    </row>
    <row r="196" spans="1:30" ht="24.6" x14ac:dyDescent="0.65">
      <c r="A196" s="10">
        <v>192</v>
      </c>
      <c r="B196" s="10"/>
      <c r="C196" s="19" t="s">
        <v>249</v>
      </c>
      <c r="D196" s="71">
        <f>+'13'!I196</f>
        <v>3</v>
      </c>
      <c r="E196" s="90">
        <v>0</v>
      </c>
      <c r="F196" s="46">
        <f t="shared" si="20"/>
        <v>3</v>
      </c>
      <c r="G196" s="101">
        <v>0</v>
      </c>
      <c r="H196" s="99">
        <v>0</v>
      </c>
      <c r="I196" s="46">
        <f t="shared" si="16"/>
        <v>3</v>
      </c>
      <c r="J196" s="91"/>
      <c r="K196" s="20">
        <v>150</v>
      </c>
      <c r="L196" s="72">
        <f t="shared" si="17"/>
        <v>0</v>
      </c>
      <c r="M196" s="17" t="s">
        <v>16</v>
      </c>
      <c r="N196" s="18">
        <v>0</v>
      </c>
      <c r="O196" s="23">
        <f t="shared" si="18"/>
        <v>0</v>
      </c>
      <c r="P196" s="19"/>
      <c r="Q196" s="43">
        <f t="shared" si="19"/>
        <v>0</v>
      </c>
    </row>
    <row r="197" spans="1:30" ht="24.6" x14ac:dyDescent="0.65">
      <c r="A197" s="10">
        <v>193</v>
      </c>
      <c r="B197" s="10"/>
      <c r="C197" s="19" t="s">
        <v>250</v>
      </c>
      <c r="D197" s="71">
        <f>+'13'!I197</f>
        <v>5</v>
      </c>
      <c r="E197" s="90">
        <v>0</v>
      </c>
      <c r="F197" s="46">
        <f t="shared" si="20"/>
        <v>5</v>
      </c>
      <c r="G197" s="101">
        <v>0</v>
      </c>
      <c r="H197" s="99">
        <v>0</v>
      </c>
      <c r="I197" s="46">
        <f t="shared" si="16"/>
        <v>5</v>
      </c>
      <c r="J197" s="91"/>
      <c r="K197" s="20">
        <v>150</v>
      </c>
      <c r="L197" s="72">
        <f t="shared" si="17"/>
        <v>0</v>
      </c>
      <c r="M197" s="17" t="s">
        <v>16</v>
      </c>
      <c r="N197" s="18">
        <v>0</v>
      </c>
      <c r="O197" s="23">
        <f t="shared" si="18"/>
        <v>0</v>
      </c>
      <c r="P197" s="19"/>
      <c r="Q197" s="43">
        <f t="shared" si="19"/>
        <v>0</v>
      </c>
    </row>
    <row r="198" spans="1:30" ht="24.6" x14ac:dyDescent="0.65">
      <c r="A198" s="10">
        <v>194</v>
      </c>
      <c r="B198" s="10"/>
      <c r="C198" s="19" t="s">
        <v>166</v>
      </c>
      <c r="D198" s="71">
        <f>+'13'!I198</f>
        <v>0</v>
      </c>
      <c r="E198" s="90">
        <v>0</v>
      </c>
      <c r="F198" s="46">
        <f t="shared" si="20"/>
        <v>0</v>
      </c>
      <c r="G198" s="101">
        <v>0</v>
      </c>
      <c r="H198" s="99">
        <v>0</v>
      </c>
      <c r="I198" s="46">
        <f t="shared" si="16"/>
        <v>0</v>
      </c>
      <c r="J198" s="91"/>
      <c r="K198" s="20">
        <v>185</v>
      </c>
      <c r="L198" s="72">
        <f t="shared" si="17"/>
        <v>0</v>
      </c>
      <c r="M198" s="17" t="s">
        <v>16</v>
      </c>
      <c r="N198" s="18">
        <v>0</v>
      </c>
      <c r="O198" s="23">
        <f t="shared" si="18"/>
        <v>0</v>
      </c>
      <c r="P198" s="19"/>
      <c r="Q198" s="43">
        <f t="shared" si="19"/>
        <v>0</v>
      </c>
    </row>
    <row r="199" spans="1:30" ht="24.6" x14ac:dyDescent="0.65">
      <c r="A199" s="10">
        <v>195</v>
      </c>
      <c r="B199" s="10"/>
      <c r="C199" s="19" t="s">
        <v>167</v>
      </c>
      <c r="D199" s="71">
        <f>+'13'!I199</f>
        <v>0</v>
      </c>
      <c r="E199" s="90">
        <v>0</v>
      </c>
      <c r="F199" s="46">
        <f t="shared" si="20"/>
        <v>0</v>
      </c>
      <c r="G199" s="101">
        <v>0</v>
      </c>
      <c r="H199" s="99">
        <v>0</v>
      </c>
      <c r="I199" s="46">
        <f t="shared" si="16"/>
        <v>0</v>
      </c>
      <c r="J199" s="91"/>
      <c r="K199" s="20">
        <v>185</v>
      </c>
      <c r="L199" s="72">
        <f t="shared" si="17"/>
        <v>0</v>
      </c>
      <c r="M199" s="17" t="s">
        <v>16</v>
      </c>
      <c r="N199" s="18">
        <v>0</v>
      </c>
      <c r="O199" s="23">
        <f t="shared" si="18"/>
        <v>0</v>
      </c>
      <c r="P199" s="19"/>
      <c r="Q199" s="43">
        <f t="shared" si="19"/>
        <v>0</v>
      </c>
    </row>
    <row r="200" spans="1:30" ht="24.6" x14ac:dyDescent="0.65">
      <c r="A200" s="10">
        <v>196</v>
      </c>
      <c r="B200" s="10"/>
      <c r="C200" s="19" t="s">
        <v>168</v>
      </c>
      <c r="D200" s="71">
        <f>+'13'!I200</f>
        <v>0</v>
      </c>
      <c r="E200" s="90">
        <v>0</v>
      </c>
      <c r="F200" s="46">
        <f t="shared" si="20"/>
        <v>0</v>
      </c>
      <c r="G200" s="101">
        <v>0</v>
      </c>
      <c r="H200" s="99">
        <v>0</v>
      </c>
      <c r="I200" s="46">
        <f t="shared" si="16"/>
        <v>0</v>
      </c>
      <c r="J200" s="91"/>
      <c r="K200" s="20">
        <v>185</v>
      </c>
      <c r="L200" s="72">
        <f t="shared" si="17"/>
        <v>0</v>
      </c>
      <c r="M200" s="17" t="s">
        <v>16</v>
      </c>
      <c r="N200" s="18">
        <v>0</v>
      </c>
      <c r="O200" s="23">
        <f t="shared" si="18"/>
        <v>0</v>
      </c>
      <c r="P200" s="19"/>
      <c r="Q200" s="43">
        <f t="shared" si="19"/>
        <v>0</v>
      </c>
    </row>
    <row r="201" spans="1:30" ht="24.6" x14ac:dyDescent="0.65">
      <c r="A201" s="10">
        <v>197</v>
      </c>
      <c r="B201" s="10"/>
      <c r="C201" s="19" t="s">
        <v>169</v>
      </c>
      <c r="D201" s="71">
        <f>+'13'!I201</f>
        <v>0</v>
      </c>
      <c r="E201" s="90">
        <v>0</v>
      </c>
      <c r="F201" s="46">
        <f t="shared" si="20"/>
        <v>0</v>
      </c>
      <c r="G201" s="101">
        <v>0</v>
      </c>
      <c r="H201" s="99">
        <v>0</v>
      </c>
      <c r="I201" s="46">
        <f t="shared" ref="I201:I263" si="21">+F201-G201-J201-H201</f>
        <v>0</v>
      </c>
      <c r="J201" s="91"/>
      <c r="K201" s="20">
        <v>185</v>
      </c>
      <c r="L201" s="72">
        <f t="shared" si="17"/>
        <v>0</v>
      </c>
      <c r="M201" s="17" t="s">
        <v>16</v>
      </c>
      <c r="N201" s="18">
        <v>0</v>
      </c>
      <c r="O201" s="23">
        <f t="shared" si="18"/>
        <v>0</v>
      </c>
      <c r="P201" s="19"/>
      <c r="Q201" s="43">
        <f t="shared" si="19"/>
        <v>0</v>
      </c>
      <c r="AD201" s="29"/>
    </row>
    <row r="202" spans="1:30" ht="24.6" x14ac:dyDescent="0.65">
      <c r="A202" s="10">
        <v>198</v>
      </c>
      <c r="B202" s="10"/>
      <c r="C202" s="19" t="s">
        <v>168</v>
      </c>
      <c r="D202" s="71">
        <f>+'13'!I202</f>
        <v>0</v>
      </c>
      <c r="E202" s="90">
        <v>0</v>
      </c>
      <c r="F202" s="46">
        <f t="shared" si="20"/>
        <v>0</v>
      </c>
      <c r="G202" s="101">
        <v>0</v>
      </c>
      <c r="H202" s="99">
        <v>0</v>
      </c>
      <c r="I202" s="46">
        <f t="shared" si="21"/>
        <v>0</v>
      </c>
      <c r="J202" s="91"/>
      <c r="K202" s="20">
        <v>185</v>
      </c>
      <c r="L202" s="72">
        <f t="shared" ref="L202:L263" si="22">+K202*J202</f>
        <v>0</v>
      </c>
      <c r="M202" s="17" t="s">
        <v>16</v>
      </c>
      <c r="N202" s="18">
        <v>0</v>
      </c>
      <c r="O202" s="23">
        <f t="shared" ref="O202:O263" si="23">SUM(L202-N202)</f>
        <v>0</v>
      </c>
      <c r="P202" s="19"/>
      <c r="Q202" s="43">
        <f t="shared" ref="Q202:Q263" si="24">+L202*P202</f>
        <v>0</v>
      </c>
      <c r="AD202" s="29"/>
    </row>
    <row r="203" spans="1:30" ht="24.6" x14ac:dyDescent="0.65">
      <c r="A203" s="10">
        <v>199</v>
      </c>
      <c r="B203" s="10"/>
      <c r="C203" s="19" t="s">
        <v>169</v>
      </c>
      <c r="D203" s="71">
        <f>+'13'!I203</f>
        <v>0</v>
      </c>
      <c r="E203" s="90">
        <v>0</v>
      </c>
      <c r="F203" s="46">
        <f t="shared" si="20"/>
        <v>0</v>
      </c>
      <c r="G203" s="101">
        <v>0</v>
      </c>
      <c r="H203" s="99">
        <v>0</v>
      </c>
      <c r="I203" s="46">
        <f t="shared" si="21"/>
        <v>0</v>
      </c>
      <c r="J203" s="91"/>
      <c r="K203" s="20">
        <v>185</v>
      </c>
      <c r="L203" s="72">
        <f t="shared" si="22"/>
        <v>0</v>
      </c>
      <c r="M203" s="17" t="s">
        <v>16</v>
      </c>
      <c r="N203" s="18">
        <v>0</v>
      </c>
      <c r="O203" s="23">
        <f t="shared" si="23"/>
        <v>0</v>
      </c>
      <c r="P203" s="19"/>
      <c r="Q203" s="43">
        <f t="shared" si="24"/>
        <v>0</v>
      </c>
    </row>
    <row r="204" spans="1:30" ht="24.6" x14ac:dyDescent="0.65">
      <c r="A204" s="10">
        <v>200</v>
      </c>
      <c r="B204" s="10"/>
      <c r="C204" s="19" t="s">
        <v>170</v>
      </c>
      <c r="D204" s="71">
        <f>+'13'!I204</f>
        <v>0</v>
      </c>
      <c r="E204" s="90">
        <v>0</v>
      </c>
      <c r="F204" s="46">
        <f t="shared" si="20"/>
        <v>0</v>
      </c>
      <c r="G204" s="101">
        <v>0</v>
      </c>
      <c r="H204" s="99">
        <v>0</v>
      </c>
      <c r="I204" s="46">
        <f t="shared" si="21"/>
        <v>0</v>
      </c>
      <c r="J204" s="91"/>
      <c r="K204" s="20">
        <v>135</v>
      </c>
      <c r="L204" s="72">
        <f t="shared" si="22"/>
        <v>0</v>
      </c>
      <c r="M204" s="17" t="s">
        <v>16</v>
      </c>
      <c r="N204" s="18">
        <v>0</v>
      </c>
      <c r="O204" s="23">
        <f t="shared" si="23"/>
        <v>0</v>
      </c>
      <c r="P204" s="19"/>
      <c r="Q204" s="43">
        <f t="shared" si="24"/>
        <v>0</v>
      </c>
    </row>
    <row r="205" spans="1:30" ht="24.6" x14ac:dyDescent="0.65">
      <c r="A205" s="10">
        <v>201</v>
      </c>
      <c r="B205" s="10"/>
      <c r="C205" s="19" t="s">
        <v>115</v>
      </c>
      <c r="D205" s="71">
        <f>+'13'!I205</f>
        <v>0</v>
      </c>
      <c r="E205" s="90">
        <v>0</v>
      </c>
      <c r="F205" s="46">
        <f t="shared" si="20"/>
        <v>0</v>
      </c>
      <c r="G205" s="101">
        <v>0</v>
      </c>
      <c r="H205" s="99">
        <v>0</v>
      </c>
      <c r="I205" s="46">
        <f t="shared" si="21"/>
        <v>0</v>
      </c>
      <c r="J205" s="91"/>
      <c r="K205" s="20">
        <v>100</v>
      </c>
      <c r="L205" s="72">
        <f t="shared" si="22"/>
        <v>0</v>
      </c>
      <c r="M205" s="17" t="s">
        <v>16</v>
      </c>
      <c r="N205" s="18">
        <v>0</v>
      </c>
      <c r="O205" s="23">
        <f t="shared" si="23"/>
        <v>0</v>
      </c>
      <c r="P205" s="19"/>
      <c r="Q205" s="43">
        <f t="shared" si="24"/>
        <v>0</v>
      </c>
    </row>
    <row r="206" spans="1:30" ht="24.6" x14ac:dyDescent="0.65">
      <c r="A206" s="10">
        <v>202</v>
      </c>
      <c r="B206" s="10" t="s">
        <v>551</v>
      </c>
      <c r="C206" s="19" t="s">
        <v>171</v>
      </c>
      <c r="D206" s="71">
        <f>+'13'!I206</f>
        <v>0</v>
      </c>
      <c r="E206" s="90">
        <v>0</v>
      </c>
      <c r="F206" s="46">
        <f t="shared" si="20"/>
        <v>0</v>
      </c>
      <c r="G206" s="101">
        <v>0</v>
      </c>
      <c r="H206" s="99">
        <v>0</v>
      </c>
      <c r="I206" s="46">
        <f t="shared" si="21"/>
        <v>0</v>
      </c>
      <c r="J206" s="91"/>
      <c r="K206" s="20">
        <v>90</v>
      </c>
      <c r="L206" s="72">
        <f t="shared" si="22"/>
        <v>0</v>
      </c>
      <c r="M206" s="17" t="s">
        <v>16</v>
      </c>
      <c r="N206" s="18">
        <v>0</v>
      </c>
      <c r="O206" s="23">
        <f t="shared" si="23"/>
        <v>0</v>
      </c>
      <c r="P206" s="19"/>
      <c r="Q206" s="43">
        <f t="shared" si="24"/>
        <v>0</v>
      </c>
    </row>
    <row r="207" spans="1:30" ht="24.6" x14ac:dyDescent="0.65">
      <c r="A207" s="10">
        <v>203</v>
      </c>
      <c r="B207" s="10" t="s">
        <v>548</v>
      </c>
      <c r="C207" s="19" t="s">
        <v>172</v>
      </c>
      <c r="D207" s="71">
        <f>+'13'!I207</f>
        <v>0</v>
      </c>
      <c r="E207" s="90">
        <v>0</v>
      </c>
      <c r="F207" s="46">
        <f t="shared" si="20"/>
        <v>0</v>
      </c>
      <c r="G207" s="101">
        <v>0</v>
      </c>
      <c r="H207" s="99">
        <v>0</v>
      </c>
      <c r="I207" s="46">
        <f t="shared" si="21"/>
        <v>0</v>
      </c>
      <c r="J207" s="91"/>
      <c r="K207" s="20">
        <v>90</v>
      </c>
      <c r="L207" s="72">
        <f t="shared" si="22"/>
        <v>0</v>
      </c>
      <c r="M207" s="17" t="s">
        <v>16</v>
      </c>
      <c r="N207" s="18">
        <v>0</v>
      </c>
      <c r="O207" s="23">
        <f t="shared" si="23"/>
        <v>0</v>
      </c>
      <c r="P207" s="19"/>
      <c r="Q207" s="43">
        <f t="shared" si="24"/>
        <v>0</v>
      </c>
    </row>
    <row r="208" spans="1:30" ht="24.6" x14ac:dyDescent="0.65">
      <c r="A208" s="10">
        <v>204</v>
      </c>
      <c r="B208" s="10" t="s">
        <v>549</v>
      </c>
      <c r="C208" s="19" t="s">
        <v>173</v>
      </c>
      <c r="D208" s="71">
        <f>+'13'!I208</f>
        <v>0</v>
      </c>
      <c r="E208" s="90">
        <v>0</v>
      </c>
      <c r="F208" s="46">
        <f t="shared" si="20"/>
        <v>0</v>
      </c>
      <c r="G208" s="101">
        <v>0</v>
      </c>
      <c r="H208" s="99">
        <v>0</v>
      </c>
      <c r="I208" s="46">
        <f t="shared" si="21"/>
        <v>0</v>
      </c>
      <c r="J208" s="91"/>
      <c r="K208" s="20">
        <v>90</v>
      </c>
      <c r="L208" s="72">
        <f t="shared" si="22"/>
        <v>0</v>
      </c>
      <c r="M208" s="17" t="s">
        <v>16</v>
      </c>
      <c r="N208" s="18">
        <v>0</v>
      </c>
      <c r="O208" s="23">
        <f t="shared" si="23"/>
        <v>0</v>
      </c>
      <c r="P208" s="19"/>
      <c r="Q208" s="43">
        <f t="shared" si="24"/>
        <v>0</v>
      </c>
    </row>
    <row r="209" spans="1:17" ht="24.6" x14ac:dyDescent="0.65">
      <c r="A209" s="10">
        <v>205</v>
      </c>
      <c r="B209" s="10" t="s">
        <v>550</v>
      </c>
      <c r="C209" s="19" t="s">
        <v>174</v>
      </c>
      <c r="D209" s="71">
        <f>+'13'!I209</f>
        <v>0</v>
      </c>
      <c r="E209" s="90">
        <v>0</v>
      </c>
      <c r="F209" s="46">
        <f t="shared" si="20"/>
        <v>0</v>
      </c>
      <c r="G209" s="101">
        <v>0</v>
      </c>
      <c r="H209" s="99">
        <v>0</v>
      </c>
      <c r="I209" s="46">
        <f t="shared" si="21"/>
        <v>0</v>
      </c>
      <c r="J209" s="91"/>
      <c r="K209" s="20">
        <v>90</v>
      </c>
      <c r="L209" s="72">
        <f t="shared" si="22"/>
        <v>0</v>
      </c>
      <c r="M209" s="17" t="s">
        <v>16</v>
      </c>
      <c r="N209" s="18">
        <v>0</v>
      </c>
      <c r="O209" s="23">
        <f t="shared" si="23"/>
        <v>0</v>
      </c>
      <c r="P209" s="19"/>
      <c r="Q209" s="43">
        <f t="shared" si="24"/>
        <v>0</v>
      </c>
    </row>
    <row r="210" spans="1:17" ht="24.6" x14ac:dyDescent="0.65">
      <c r="A210" s="10">
        <v>206</v>
      </c>
      <c r="B210" s="10"/>
      <c r="C210" s="19" t="s">
        <v>368</v>
      </c>
      <c r="D210" s="71">
        <f>+'13'!I210</f>
        <v>0</v>
      </c>
      <c r="E210" s="90">
        <v>0</v>
      </c>
      <c r="F210" s="46">
        <f t="shared" si="20"/>
        <v>0</v>
      </c>
      <c r="G210" s="101">
        <v>0</v>
      </c>
      <c r="H210" s="99">
        <v>0</v>
      </c>
      <c r="I210" s="46">
        <f t="shared" si="21"/>
        <v>0</v>
      </c>
      <c r="J210" s="91"/>
      <c r="K210" s="20">
        <v>50</v>
      </c>
      <c r="L210" s="72">
        <f t="shared" si="22"/>
        <v>0</v>
      </c>
      <c r="M210" s="17" t="s">
        <v>16</v>
      </c>
      <c r="N210" s="18">
        <v>0</v>
      </c>
      <c r="O210" s="23">
        <f t="shared" si="23"/>
        <v>0</v>
      </c>
      <c r="P210" s="19"/>
      <c r="Q210" s="43">
        <f t="shared" si="24"/>
        <v>0</v>
      </c>
    </row>
    <row r="211" spans="1:17" ht="24.6" x14ac:dyDescent="0.65">
      <c r="A211" s="10">
        <v>207</v>
      </c>
      <c r="B211" s="10"/>
      <c r="C211" s="19" t="s">
        <v>179</v>
      </c>
      <c r="D211" s="71">
        <f>+'13'!I211</f>
        <v>0</v>
      </c>
      <c r="E211" s="90">
        <v>0</v>
      </c>
      <c r="F211" s="46">
        <f t="shared" si="20"/>
        <v>0</v>
      </c>
      <c r="G211" s="101">
        <v>0</v>
      </c>
      <c r="H211" s="99">
        <v>0</v>
      </c>
      <c r="I211" s="46">
        <f t="shared" si="21"/>
        <v>0</v>
      </c>
      <c r="J211" s="91"/>
      <c r="K211" s="20">
        <v>50</v>
      </c>
      <c r="L211" s="72">
        <f t="shared" si="22"/>
        <v>0</v>
      </c>
      <c r="M211" s="17" t="s">
        <v>16</v>
      </c>
      <c r="N211" s="18">
        <v>0</v>
      </c>
      <c r="O211" s="23">
        <f t="shared" si="23"/>
        <v>0</v>
      </c>
      <c r="P211" s="19"/>
      <c r="Q211" s="43">
        <f t="shared" si="24"/>
        <v>0</v>
      </c>
    </row>
    <row r="212" spans="1:17" ht="24.6" x14ac:dyDescent="0.65">
      <c r="A212" s="10">
        <v>208</v>
      </c>
      <c r="B212" s="10"/>
      <c r="C212" s="19" t="s">
        <v>180</v>
      </c>
      <c r="D212" s="71">
        <f>+'13'!I212</f>
        <v>11</v>
      </c>
      <c r="E212" s="90">
        <v>0</v>
      </c>
      <c r="F212" s="46">
        <f t="shared" ref="F212:F271" si="25">D212+E212</f>
        <v>11</v>
      </c>
      <c r="G212" s="101">
        <v>0</v>
      </c>
      <c r="H212" s="99">
        <v>0</v>
      </c>
      <c r="I212" s="46">
        <f t="shared" si="21"/>
        <v>11</v>
      </c>
      <c r="J212" s="91"/>
      <c r="K212" s="20">
        <v>55</v>
      </c>
      <c r="L212" s="72">
        <f t="shared" si="22"/>
        <v>0</v>
      </c>
      <c r="M212" s="17" t="s">
        <v>16</v>
      </c>
      <c r="N212" s="18">
        <v>0</v>
      </c>
      <c r="O212" s="23">
        <f t="shared" si="23"/>
        <v>0</v>
      </c>
      <c r="P212" s="19"/>
      <c r="Q212" s="43">
        <f t="shared" si="24"/>
        <v>0</v>
      </c>
    </row>
    <row r="213" spans="1:17" ht="24.6" x14ac:dyDescent="0.65">
      <c r="A213" s="10">
        <v>209</v>
      </c>
      <c r="B213" s="10"/>
      <c r="C213" s="19" t="s">
        <v>181</v>
      </c>
      <c r="D213" s="71">
        <f>+'13'!I213</f>
        <v>7</v>
      </c>
      <c r="E213" s="90">
        <v>0</v>
      </c>
      <c r="F213" s="46">
        <f t="shared" si="25"/>
        <v>7</v>
      </c>
      <c r="G213" s="101">
        <v>0</v>
      </c>
      <c r="H213" s="99">
        <v>0</v>
      </c>
      <c r="I213" s="46">
        <f t="shared" si="21"/>
        <v>7</v>
      </c>
      <c r="J213" s="91"/>
      <c r="K213" s="20">
        <v>85</v>
      </c>
      <c r="L213" s="72">
        <f t="shared" si="22"/>
        <v>0</v>
      </c>
      <c r="M213" s="17" t="s">
        <v>16</v>
      </c>
      <c r="N213" s="18">
        <v>0</v>
      </c>
      <c r="O213" s="23">
        <f t="shared" si="23"/>
        <v>0</v>
      </c>
      <c r="P213" s="19"/>
      <c r="Q213" s="43">
        <f t="shared" si="24"/>
        <v>0</v>
      </c>
    </row>
    <row r="214" spans="1:17" ht="24.6" x14ac:dyDescent="0.65">
      <c r="A214" s="10">
        <v>210</v>
      </c>
      <c r="B214" s="10"/>
      <c r="C214" s="19" t="s">
        <v>299</v>
      </c>
      <c r="D214" s="71">
        <f>+'13'!I214</f>
        <v>0</v>
      </c>
      <c r="E214" s="90">
        <v>0</v>
      </c>
      <c r="F214" s="46">
        <f t="shared" si="25"/>
        <v>0</v>
      </c>
      <c r="G214" s="101">
        <v>0</v>
      </c>
      <c r="H214" s="99">
        <v>0</v>
      </c>
      <c r="I214" s="46">
        <f t="shared" si="21"/>
        <v>0</v>
      </c>
      <c r="J214" s="91"/>
      <c r="K214" s="20">
        <v>55</v>
      </c>
      <c r="L214" s="72">
        <f t="shared" si="22"/>
        <v>0</v>
      </c>
      <c r="M214" s="17" t="s">
        <v>16</v>
      </c>
      <c r="N214" s="18">
        <v>0</v>
      </c>
      <c r="O214" s="23">
        <f t="shared" si="23"/>
        <v>0</v>
      </c>
      <c r="P214" s="19"/>
      <c r="Q214" s="43">
        <f t="shared" si="24"/>
        <v>0</v>
      </c>
    </row>
    <row r="215" spans="1:17" ht="24.6" x14ac:dyDescent="0.65">
      <c r="A215" s="10">
        <v>211</v>
      </c>
      <c r="B215" s="10"/>
      <c r="C215" s="19" t="s">
        <v>300</v>
      </c>
      <c r="D215" s="71">
        <f>+'13'!I215</f>
        <v>0</v>
      </c>
      <c r="E215" s="90">
        <v>0</v>
      </c>
      <c r="F215" s="46">
        <f t="shared" si="25"/>
        <v>0</v>
      </c>
      <c r="G215" s="101">
        <v>0</v>
      </c>
      <c r="H215" s="99">
        <v>0</v>
      </c>
      <c r="I215" s="46">
        <f t="shared" si="21"/>
        <v>0</v>
      </c>
      <c r="J215" s="91"/>
      <c r="K215" s="20">
        <v>55</v>
      </c>
      <c r="L215" s="72">
        <f t="shared" si="22"/>
        <v>0</v>
      </c>
      <c r="M215" s="17" t="s">
        <v>16</v>
      </c>
      <c r="N215" s="18">
        <v>0</v>
      </c>
      <c r="O215" s="23">
        <f t="shared" si="23"/>
        <v>0</v>
      </c>
      <c r="P215" s="19"/>
      <c r="Q215" s="43">
        <f t="shared" si="24"/>
        <v>0</v>
      </c>
    </row>
    <row r="216" spans="1:17" ht="24.6" x14ac:dyDescent="0.65">
      <c r="A216" s="10">
        <v>212</v>
      </c>
      <c r="B216" s="10"/>
      <c r="C216" s="19" t="s">
        <v>301</v>
      </c>
      <c r="D216" s="71">
        <f>+'13'!I216</f>
        <v>0</v>
      </c>
      <c r="E216" s="90">
        <v>0</v>
      </c>
      <c r="F216" s="46">
        <f t="shared" si="25"/>
        <v>0</v>
      </c>
      <c r="G216" s="101">
        <v>0</v>
      </c>
      <c r="H216" s="99">
        <v>0</v>
      </c>
      <c r="I216" s="46">
        <f t="shared" si="21"/>
        <v>0</v>
      </c>
      <c r="J216" s="91"/>
      <c r="K216" s="20">
        <v>55</v>
      </c>
      <c r="L216" s="72">
        <f t="shared" si="22"/>
        <v>0</v>
      </c>
      <c r="M216" s="17" t="s">
        <v>16</v>
      </c>
      <c r="N216" s="18">
        <v>0</v>
      </c>
      <c r="O216" s="23">
        <f t="shared" si="23"/>
        <v>0</v>
      </c>
      <c r="P216" s="19"/>
      <c r="Q216" s="43">
        <f t="shared" si="24"/>
        <v>0</v>
      </c>
    </row>
    <row r="217" spans="1:17" ht="24.6" x14ac:dyDescent="0.65">
      <c r="A217" s="10">
        <v>213</v>
      </c>
      <c r="B217" s="10"/>
      <c r="C217" s="19" t="s">
        <v>302</v>
      </c>
      <c r="D217" s="71">
        <f>+'13'!I217</f>
        <v>0</v>
      </c>
      <c r="E217" s="90">
        <v>0</v>
      </c>
      <c r="F217" s="46">
        <f t="shared" si="25"/>
        <v>0</v>
      </c>
      <c r="G217" s="101">
        <v>0</v>
      </c>
      <c r="H217" s="99">
        <v>0</v>
      </c>
      <c r="I217" s="46">
        <f t="shared" si="21"/>
        <v>0</v>
      </c>
      <c r="J217" s="91"/>
      <c r="K217" s="20">
        <v>55</v>
      </c>
      <c r="L217" s="72">
        <f t="shared" si="22"/>
        <v>0</v>
      </c>
      <c r="M217" s="17" t="s">
        <v>16</v>
      </c>
      <c r="N217" s="18">
        <v>0</v>
      </c>
      <c r="O217" s="23">
        <f t="shared" si="23"/>
        <v>0</v>
      </c>
      <c r="P217" s="19"/>
      <c r="Q217" s="43">
        <f t="shared" si="24"/>
        <v>0</v>
      </c>
    </row>
    <row r="218" spans="1:17" ht="24.6" x14ac:dyDescent="0.65">
      <c r="A218" s="10">
        <v>214</v>
      </c>
      <c r="B218" s="10"/>
      <c r="C218" s="19" t="s">
        <v>373</v>
      </c>
      <c r="D218" s="71">
        <f>+'13'!I218</f>
        <v>0</v>
      </c>
      <c r="E218" s="90">
        <v>0</v>
      </c>
      <c r="F218" s="46">
        <f t="shared" si="25"/>
        <v>0</v>
      </c>
      <c r="G218" s="101">
        <v>0</v>
      </c>
      <c r="H218" s="99">
        <v>0</v>
      </c>
      <c r="I218" s="46">
        <f t="shared" si="21"/>
        <v>0</v>
      </c>
      <c r="J218" s="91"/>
      <c r="K218" s="20">
        <v>40</v>
      </c>
      <c r="L218" s="72">
        <f t="shared" si="22"/>
        <v>0</v>
      </c>
      <c r="M218" s="17" t="s">
        <v>16</v>
      </c>
      <c r="N218" s="18">
        <v>0</v>
      </c>
      <c r="O218" s="23">
        <f t="shared" si="23"/>
        <v>0</v>
      </c>
      <c r="P218" s="19"/>
      <c r="Q218" s="43">
        <f t="shared" si="24"/>
        <v>0</v>
      </c>
    </row>
    <row r="219" spans="1:17" ht="24.6" x14ac:dyDescent="0.65">
      <c r="A219" s="10">
        <v>215</v>
      </c>
      <c r="B219" s="10"/>
      <c r="C219" s="19" t="s">
        <v>184</v>
      </c>
      <c r="D219" s="71">
        <f>+'13'!I219</f>
        <v>0</v>
      </c>
      <c r="E219" s="90">
        <v>0</v>
      </c>
      <c r="F219" s="46">
        <f t="shared" si="25"/>
        <v>0</v>
      </c>
      <c r="G219" s="101">
        <v>0</v>
      </c>
      <c r="H219" s="99">
        <v>0</v>
      </c>
      <c r="I219" s="46">
        <f t="shared" si="21"/>
        <v>0</v>
      </c>
      <c r="J219" s="91"/>
      <c r="K219" s="20">
        <v>120</v>
      </c>
      <c r="L219" s="72">
        <f t="shared" si="22"/>
        <v>0</v>
      </c>
      <c r="M219" s="17" t="s">
        <v>16</v>
      </c>
      <c r="N219" s="18">
        <v>0</v>
      </c>
      <c r="O219" s="23">
        <f t="shared" si="23"/>
        <v>0</v>
      </c>
      <c r="P219" s="19"/>
      <c r="Q219" s="43">
        <f t="shared" si="24"/>
        <v>0</v>
      </c>
    </row>
    <row r="220" spans="1:17" ht="24.6" x14ac:dyDescent="0.65">
      <c r="A220" s="10">
        <v>216</v>
      </c>
      <c r="B220" s="10"/>
      <c r="C220" s="19" t="s">
        <v>185</v>
      </c>
      <c r="D220" s="71">
        <f>+'13'!I220</f>
        <v>0</v>
      </c>
      <c r="E220" s="90">
        <v>0</v>
      </c>
      <c r="F220" s="46">
        <f t="shared" si="25"/>
        <v>0</v>
      </c>
      <c r="G220" s="101">
        <v>0</v>
      </c>
      <c r="H220" s="99">
        <v>0</v>
      </c>
      <c r="I220" s="46">
        <f t="shared" si="21"/>
        <v>0</v>
      </c>
      <c r="J220" s="91"/>
      <c r="K220" s="20">
        <v>120</v>
      </c>
      <c r="L220" s="72">
        <f t="shared" si="22"/>
        <v>0</v>
      </c>
      <c r="M220" s="17" t="s">
        <v>16</v>
      </c>
      <c r="N220" s="18">
        <v>0</v>
      </c>
      <c r="O220" s="23">
        <f t="shared" si="23"/>
        <v>0</v>
      </c>
      <c r="P220" s="19"/>
      <c r="Q220" s="43">
        <f t="shared" si="24"/>
        <v>0</v>
      </c>
    </row>
    <row r="221" spans="1:17" ht="24.6" x14ac:dyDescent="0.65">
      <c r="A221" s="10">
        <v>217</v>
      </c>
      <c r="B221" s="10"/>
      <c r="C221" s="19" t="s">
        <v>187</v>
      </c>
      <c r="D221" s="71">
        <f>+'13'!I221</f>
        <v>0</v>
      </c>
      <c r="E221" s="90">
        <v>0</v>
      </c>
      <c r="F221" s="46">
        <f t="shared" si="25"/>
        <v>0</v>
      </c>
      <c r="G221" s="101">
        <v>0</v>
      </c>
      <c r="H221" s="99">
        <v>0</v>
      </c>
      <c r="I221" s="46">
        <f t="shared" si="21"/>
        <v>0</v>
      </c>
      <c r="J221" s="91"/>
      <c r="K221" s="20">
        <v>50</v>
      </c>
      <c r="L221" s="72">
        <f t="shared" si="22"/>
        <v>0</v>
      </c>
      <c r="M221" s="17" t="s">
        <v>16</v>
      </c>
      <c r="N221" s="18">
        <v>0</v>
      </c>
      <c r="O221" s="23">
        <f t="shared" si="23"/>
        <v>0</v>
      </c>
      <c r="P221" s="19"/>
      <c r="Q221" s="43">
        <f t="shared" si="24"/>
        <v>0</v>
      </c>
    </row>
    <row r="222" spans="1:17" ht="24.6" x14ac:dyDescent="0.65">
      <c r="A222" s="10">
        <v>218</v>
      </c>
      <c r="B222" s="10" t="s">
        <v>527</v>
      </c>
      <c r="C222" s="19" t="s">
        <v>188</v>
      </c>
      <c r="D222" s="71">
        <f>+'13'!I222</f>
        <v>0</v>
      </c>
      <c r="E222" s="90">
        <v>0</v>
      </c>
      <c r="F222" s="46">
        <f t="shared" si="25"/>
        <v>0</v>
      </c>
      <c r="G222" s="101">
        <v>0</v>
      </c>
      <c r="H222" s="99">
        <v>0</v>
      </c>
      <c r="I222" s="46">
        <f t="shared" si="21"/>
        <v>0</v>
      </c>
      <c r="J222" s="91"/>
      <c r="K222" s="20">
        <v>50</v>
      </c>
      <c r="L222" s="72">
        <f t="shared" si="22"/>
        <v>0</v>
      </c>
      <c r="M222" s="17" t="s">
        <v>16</v>
      </c>
      <c r="N222" s="18">
        <v>0</v>
      </c>
      <c r="O222" s="23">
        <f t="shared" si="23"/>
        <v>0</v>
      </c>
      <c r="P222" s="19"/>
      <c r="Q222" s="43">
        <f t="shared" si="24"/>
        <v>0</v>
      </c>
    </row>
    <row r="223" spans="1:17" ht="24.6" x14ac:dyDescent="0.65">
      <c r="A223" s="10">
        <v>219</v>
      </c>
      <c r="B223" s="10" t="s">
        <v>524</v>
      </c>
      <c r="C223" s="19" t="s">
        <v>303</v>
      </c>
      <c r="D223" s="71">
        <f>+'13'!I223</f>
        <v>0</v>
      </c>
      <c r="E223" s="90">
        <v>0</v>
      </c>
      <c r="F223" s="46">
        <f t="shared" si="25"/>
        <v>0</v>
      </c>
      <c r="G223" s="101">
        <v>0</v>
      </c>
      <c r="H223" s="99">
        <v>0</v>
      </c>
      <c r="I223" s="46">
        <f t="shared" si="21"/>
        <v>0</v>
      </c>
      <c r="J223" s="91"/>
      <c r="K223" s="20">
        <v>120</v>
      </c>
      <c r="L223" s="72">
        <f t="shared" si="22"/>
        <v>0</v>
      </c>
      <c r="M223" s="17" t="s">
        <v>16</v>
      </c>
      <c r="N223" s="18">
        <v>0</v>
      </c>
      <c r="O223" s="23">
        <f t="shared" si="23"/>
        <v>0</v>
      </c>
      <c r="P223" s="19"/>
      <c r="Q223" s="43">
        <f t="shared" si="24"/>
        <v>0</v>
      </c>
    </row>
    <row r="224" spans="1:17" ht="24.6" x14ac:dyDescent="0.65">
      <c r="A224" s="10">
        <v>220</v>
      </c>
      <c r="B224" s="10"/>
      <c r="C224" s="19" t="s">
        <v>304</v>
      </c>
      <c r="D224" s="71">
        <f>+'13'!I224</f>
        <v>0</v>
      </c>
      <c r="E224" s="90">
        <v>0</v>
      </c>
      <c r="F224" s="46">
        <f t="shared" si="25"/>
        <v>0</v>
      </c>
      <c r="G224" s="101">
        <v>0</v>
      </c>
      <c r="H224" s="99">
        <v>0</v>
      </c>
      <c r="I224" s="46">
        <f t="shared" si="21"/>
        <v>0</v>
      </c>
      <c r="J224" s="91"/>
      <c r="K224" s="20">
        <v>25</v>
      </c>
      <c r="L224" s="72">
        <f t="shared" si="22"/>
        <v>0</v>
      </c>
      <c r="M224" s="17" t="s">
        <v>16</v>
      </c>
      <c r="N224" s="18">
        <v>0</v>
      </c>
      <c r="O224" s="23">
        <f t="shared" si="23"/>
        <v>0</v>
      </c>
      <c r="P224" s="19"/>
      <c r="Q224" s="43">
        <f t="shared" si="24"/>
        <v>0</v>
      </c>
    </row>
    <row r="225" spans="1:17" ht="24.6" x14ac:dyDescent="0.65">
      <c r="A225" s="10">
        <v>221</v>
      </c>
      <c r="B225" s="10"/>
      <c r="C225" s="19" t="s">
        <v>305</v>
      </c>
      <c r="D225" s="71">
        <f>+'13'!I225</f>
        <v>0</v>
      </c>
      <c r="E225" s="90">
        <v>0</v>
      </c>
      <c r="F225" s="46">
        <f t="shared" si="25"/>
        <v>0</v>
      </c>
      <c r="G225" s="101">
        <v>0</v>
      </c>
      <c r="H225" s="99">
        <v>0</v>
      </c>
      <c r="I225" s="46">
        <f t="shared" si="21"/>
        <v>0</v>
      </c>
      <c r="J225" s="91"/>
      <c r="K225" s="20">
        <v>25</v>
      </c>
      <c r="L225" s="72">
        <f t="shared" si="22"/>
        <v>0</v>
      </c>
      <c r="M225" s="17" t="s">
        <v>16</v>
      </c>
      <c r="N225" s="18">
        <v>0</v>
      </c>
      <c r="O225" s="23">
        <f t="shared" si="23"/>
        <v>0</v>
      </c>
      <c r="P225" s="19"/>
      <c r="Q225" s="43">
        <f t="shared" si="24"/>
        <v>0</v>
      </c>
    </row>
    <row r="226" spans="1:17" ht="24.6" x14ac:dyDescent="0.65">
      <c r="A226" s="10">
        <v>222</v>
      </c>
      <c r="B226" s="10"/>
      <c r="C226" s="19" t="s">
        <v>306</v>
      </c>
      <c r="D226" s="71">
        <f>+'13'!I226</f>
        <v>0</v>
      </c>
      <c r="E226" s="90">
        <v>0</v>
      </c>
      <c r="F226" s="46">
        <f t="shared" si="25"/>
        <v>0</v>
      </c>
      <c r="G226" s="101">
        <v>0</v>
      </c>
      <c r="H226" s="99">
        <v>0</v>
      </c>
      <c r="I226" s="46">
        <f t="shared" si="21"/>
        <v>0</v>
      </c>
      <c r="J226" s="91"/>
      <c r="K226" s="20">
        <v>25</v>
      </c>
      <c r="L226" s="72">
        <f t="shared" si="22"/>
        <v>0</v>
      </c>
      <c r="M226" s="17" t="s">
        <v>16</v>
      </c>
      <c r="N226" s="18">
        <v>0</v>
      </c>
      <c r="O226" s="23">
        <f t="shared" si="23"/>
        <v>0</v>
      </c>
      <c r="P226" s="19"/>
      <c r="Q226" s="43">
        <f t="shared" si="24"/>
        <v>0</v>
      </c>
    </row>
    <row r="227" spans="1:17" ht="24.6" x14ac:dyDescent="0.65">
      <c r="A227" s="10">
        <v>223</v>
      </c>
      <c r="B227" s="10"/>
      <c r="C227" s="19" t="s">
        <v>307</v>
      </c>
      <c r="D227" s="71">
        <f>+'13'!I227</f>
        <v>0</v>
      </c>
      <c r="E227" s="90">
        <v>0</v>
      </c>
      <c r="F227" s="46">
        <f t="shared" si="25"/>
        <v>0</v>
      </c>
      <c r="G227" s="101">
        <v>0</v>
      </c>
      <c r="H227" s="99">
        <v>0</v>
      </c>
      <c r="I227" s="46">
        <f t="shared" si="21"/>
        <v>0</v>
      </c>
      <c r="J227" s="91"/>
      <c r="K227" s="20">
        <v>25</v>
      </c>
      <c r="L227" s="72">
        <f t="shared" si="22"/>
        <v>0</v>
      </c>
      <c r="M227" s="17" t="s">
        <v>16</v>
      </c>
      <c r="N227" s="18">
        <v>0</v>
      </c>
      <c r="O227" s="23">
        <f t="shared" si="23"/>
        <v>0</v>
      </c>
      <c r="P227" s="19"/>
      <c r="Q227" s="43">
        <f t="shared" si="24"/>
        <v>0</v>
      </c>
    </row>
    <row r="228" spans="1:17" ht="24.6" x14ac:dyDescent="0.65">
      <c r="A228" s="10">
        <v>224</v>
      </c>
      <c r="B228" s="10"/>
      <c r="C228" s="19" t="s">
        <v>308</v>
      </c>
      <c r="D228" s="71">
        <f>+'13'!I228</f>
        <v>0</v>
      </c>
      <c r="E228" s="90">
        <v>0</v>
      </c>
      <c r="F228" s="46">
        <f t="shared" si="25"/>
        <v>0</v>
      </c>
      <c r="G228" s="101">
        <v>0</v>
      </c>
      <c r="H228" s="99">
        <v>0</v>
      </c>
      <c r="I228" s="46">
        <f t="shared" si="21"/>
        <v>0</v>
      </c>
      <c r="J228" s="91"/>
      <c r="K228" s="20">
        <v>25</v>
      </c>
      <c r="L228" s="72">
        <f t="shared" si="22"/>
        <v>0</v>
      </c>
      <c r="M228" s="17" t="s">
        <v>16</v>
      </c>
      <c r="N228" s="18">
        <v>0</v>
      </c>
      <c r="O228" s="23">
        <f t="shared" si="23"/>
        <v>0</v>
      </c>
      <c r="P228" s="19"/>
      <c r="Q228" s="43">
        <f t="shared" si="24"/>
        <v>0</v>
      </c>
    </row>
    <row r="229" spans="1:17" ht="24.6" x14ac:dyDescent="0.65">
      <c r="A229" s="10">
        <v>225</v>
      </c>
      <c r="B229" s="10"/>
      <c r="C229" s="19" t="s">
        <v>309</v>
      </c>
      <c r="D229" s="71">
        <f>+'13'!I229</f>
        <v>0</v>
      </c>
      <c r="E229" s="90">
        <v>0</v>
      </c>
      <c r="F229" s="46">
        <f t="shared" si="25"/>
        <v>0</v>
      </c>
      <c r="G229" s="101">
        <v>0</v>
      </c>
      <c r="H229" s="99">
        <v>0</v>
      </c>
      <c r="I229" s="46">
        <f t="shared" si="21"/>
        <v>0</v>
      </c>
      <c r="J229" s="91"/>
      <c r="K229" s="20">
        <v>25</v>
      </c>
      <c r="L229" s="72">
        <f t="shared" si="22"/>
        <v>0</v>
      </c>
      <c r="M229" s="17" t="s">
        <v>16</v>
      </c>
      <c r="N229" s="18">
        <v>0</v>
      </c>
      <c r="O229" s="23">
        <f t="shared" si="23"/>
        <v>0</v>
      </c>
      <c r="P229" s="19"/>
      <c r="Q229" s="43">
        <f t="shared" si="24"/>
        <v>0</v>
      </c>
    </row>
    <row r="230" spans="1:17" ht="24.6" x14ac:dyDescent="0.65">
      <c r="A230" s="10">
        <v>226</v>
      </c>
      <c r="B230" s="10"/>
      <c r="C230" s="19" t="s">
        <v>362</v>
      </c>
      <c r="D230" s="71">
        <f>+'13'!I230</f>
        <v>0</v>
      </c>
      <c r="E230" s="90">
        <v>0</v>
      </c>
      <c r="F230" s="46">
        <f t="shared" si="25"/>
        <v>0</v>
      </c>
      <c r="G230" s="101">
        <v>0</v>
      </c>
      <c r="H230" s="99">
        <v>0</v>
      </c>
      <c r="I230" s="46">
        <f t="shared" si="21"/>
        <v>0</v>
      </c>
      <c r="J230" s="91"/>
      <c r="K230" s="20">
        <v>10</v>
      </c>
      <c r="L230" s="72">
        <f t="shared" si="22"/>
        <v>0</v>
      </c>
      <c r="M230" s="17" t="s">
        <v>16</v>
      </c>
      <c r="N230" s="18">
        <v>0</v>
      </c>
      <c r="O230" s="23">
        <f t="shared" si="23"/>
        <v>0</v>
      </c>
      <c r="P230" s="19"/>
      <c r="Q230" s="43">
        <f t="shared" si="24"/>
        <v>0</v>
      </c>
    </row>
    <row r="231" spans="1:17" ht="24.6" x14ac:dyDescent="0.65">
      <c r="A231" s="10">
        <v>227</v>
      </c>
      <c r="B231" s="10"/>
      <c r="C231" s="19" t="s">
        <v>310</v>
      </c>
      <c r="D231" s="71">
        <f>+'13'!I231</f>
        <v>0</v>
      </c>
      <c r="E231" s="90">
        <v>0</v>
      </c>
      <c r="F231" s="46">
        <f t="shared" si="25"/>
        <v>0</v>
      </c>
      <c r="G231" s="101">
        <v>0</v>
      </c>
      <c r="H231" s="99">
        <v>0</v>
      </c>
      <c r="I231" s="46">
        <f t="shared" si="21"/>
        <v>0</v>
      </c>
      <c r="J231" s="91"/>
      <c r="K231" s="20">
        <v>10</v>
      </c>
      <c r="L231" s="72">
        <f t="shared" si="22"/>
        <v>0</v>
      </c>
      <c r="M231" s="17" t="s">
        <v>16</v>
      </c>
      <c r="N231" s="18">
        <v>0</v>
      </c>
      <c r="O231" s="23">
        <f t="shared" si="23"/>
        <v>0</v>
      </c>
      <c r="P231" s="19"/>
      <c r="Q231" s="43">
        <f t="shared" si="24"/>
        <v>0</v>
      </c>
    </row>
    <row r="232" spans="1:17" ht="24.6" x14ac:dyDescent="0.65">
      <c r="A232" s="10">
        <v>228</v>
      </c>
      <c r="B232" s="10"/>
      <c r="C232" s="19" t="s">
        <v>311</v>
      </c>
      <c r="D232" s="71">
        <f>+'13'!I232</f>
        <v>0</v>
      </c>
      <c r="E232" s="90">
        <v>0</v>
      </c>
      <c r="F232" s="46">
        <f t="shared" si="25"/>
        <v>0</v>
      </c>
      <c r="G232" s="101">
        <v>0</v>
      </c>
      <c r="H232" s="99">
        <v>0</v>
      </c>
      <c r="I232" s="46">
        <f t="shared" si="21"/>
        <v>0</v>
      </c>
      <c r="J232" s="91"/>
      <c r="K232" s="20">
        <v>10</v>
      </c>
      <c r="L232" s="72">
        <f t="shared" si="22"/>
        <v>0</v>
      </c>
      <c r="M232" s="17" t="s">
        <v>16</v>
      </c>
      <c r="N232" s="18">
        <v>0</v>
      </c>
      <c r="O232" s="23">
        <f t="shared" si="23"/>
        <v>0</v>
      </c>
      <c r="P232" s="19"/>
      <c r="Q232" s="43">
        <f t="shared" si="24"/>
        <v>0</v>
      </c>
    </row>
    <row r="233" spans="1:17" ht="24.6" x14ac:dyDescent="0.65">
      <c r="A233" s="10">
        <v>229</v>
      </c>
      <c r="B233" s="10"/>
      <c r="C233" s="19" t="s">
        <v>192</v>
      </c>
      <c r="D233" s="71">
        <f>+'13'!I233</f>
        <v>0</v>
      </c>
      <c r="E233" s="90">
        <v>0</v>
      </c>
      <c r="F233" s="46">
        <f>D233+E233</f>
        <v>0</v>
      </c>
      <c r="G233" s="101">
        <v>0</v>
      </c>
      <c r="H233" s="99">
        <v>0</v>
      </c>
      <c r="I233" s="46">
        <f>+F233-G233-J233-H233</f>
        <v>0</v>
      </c>
      <c r="J233" s="91"/>
      <c r="K233" s="20">
        <v>35</v>
      </c>
      <c r="L233" s="72">
        <f>+K233*J233</f>
        <v>0</v>
      </c>
      <c r="M233" s="17" t="s">
        <v>16</v>
      </c>
      <c r="N233" s="18">
        <v>0</v>
      </c>
      <c r="O233" s="23">
        <f>SUM(L233-N233)</f>
        <v>0</v>
      </c>
      <c r="P233" s="19"/>
      <c r="Q233" s="43">
        <f>+L233*P233</f>
        <v>0</v>
      </c>
    </row>
    <row r="234" spans="1:17" ht="24.6" x14ac:dyDescent="0.65">
      <c r="A234" s="10">
        <v>230</v>
      </c>
      <c r="B234" s="10"/>
      <c r="C234" s="19" t="s">
        <v>312</v>
      </c>
      <c r="D234" s="71">
        <f>+'13'!I234</f>
        <v>29</v>
      </c>
      <c r="E234" s="90">
        <v>0</v>
      </c>
      <c r="F234" s="46">
        <f t="shared" si="25"/>
        <v>29</v>
      </c>
      <c r="G234" s="101">
        <v>0</v>
      </c>
      <c r="H234" s="99">
        <v>0</v>
      </c>
      <c r="I234" s="46">
        <f t="shared" si="21"/>
        <v>29</v>
      </c>
      <c r="J234" s="91"/>
      <c r="K234" s="20">
        <v>10</v>
      </c>
      <c r="L234" s="72">
        <f t="shared" si="22"/>
        <v>0</v>
      </c>
      <c r="M234" s="17" t="s">
        <v>16</v>
      </c>
      <c r="N234" s="18">
        <v>0</v>
      </c>
      <c r="O234" s="23">
        <f t="shared" si="23"/>
        <v>0</v>
      </c>
      <c r="P234" s="19"/>
      <c r="Q234" s="43">
        <f t="shared" si="24"/>
        <v>0</v>
      </c>
    </row>
    <row r="235" spans="1:17" ht="24.6" x14ac:dyDescent="0.65">
      <c r="A235" s="10">
        <v>231</v>
      </c>
      <c r="B235" s="10"/>
      <c r="C235" s="19" t="s">
        <v>313</v>
      </c>
      <c r="D235" s="71">
        <f>+'13'!I235</f>
        <v>0</v>
      </c>
      <c r="E235" s="90">
        <v>0</v>
      </c>
      <c r="F235" s="46">
        <f t="shared" si="25"/>
        <v>0</v>
      </c>
      <c r="G235" s="101">
        <v>0</v>
      </c>
      <c r="H235" s="99">
        <v>0</v>
      </c>
      <c r="I235" s="46">
        <f t="shared" si="21"/>
        <v>0</v>
      </c>
      <c r="J235" s="91"/>
      <c r="K235" s="20"/>
      <c r="L235" s="72">
        <f t="shared" si="22"/>
        <v>0</v>
      </c>
      <c r="M235" s="17" t="s">
        <v>16</v>
      </c>
      <c r="N235" s="18">
        <v>0</v>
      </c>
      <c r="O235" s="23">
        <f t="shared" si="23"/>
        <v>0</v>
      </c>
      <c r="P235" s="19"/>
      <c r="Q235" s="43">
        <f t="shared" si="24"/>
        <v>0</v>
      </c>
    </row>
    <row r="236" spans="1:17" ht="24.6" x14ac:dyDescent="0.65">
      <c r="A236" s="10">
        <v>232</v>
      </c>
      <c r="B236" s="10"/>
      <c r="C236" s="19" t="s">
        <v>183</v>
      </c>
      <c r="D236" s="71">
        <f>+'13'!I236</f>
        <v>0</v>
      </c>
      <c r="E236" s="90">
        <v>0</v>
      </c>
      <c r="F236" s="46">
        <f t="shared" si="25"/>
        <v>0</v>
      </c>
      <c r="G236" s="101">
        <v>0</v>
      </c>
      <c r="H236" s="99">
        <v>0</v>
      </c>
      <c r="I236" s="46">
        <f t="shared" si="21"/>
        <v>0</v>
      </c>
      <c r="J236" s="91"/>
      <c r="K236" s="20">
        <v>40</v>
      </c>
      <c r="L236" s="72">
        <f t="shared" si="22"/>
        <v>0</v>
      </c>
      <c r="M236" s="17" t="s">
        <v>16</v>
      </c>
      <c r="N236" s="18">
        <v>0</v>
      </c>
      <c r="O236" s="23">
        <f t="shared" si="23"/>
        <v>0</v>
      </c>
      <c r="P236" s="19"/>
      <c r="Q236" s="43">
        <f t="shared" si="24"/>
        <v>0</v>
      </c>
    </row>
    <row r="237" spans="1:17" ht="24.6" x14ac:dyDescent="0.65">
      <c r="A237" s="10">
        <v>233</v>
      </c>
      <c r="B237" s="10"/>
      <c r="C237" s="19" t="s">
        <v>117</v>
      </c>
      <c r="D237" s="71">
        <f>+'13'!I237</f>
        <v>0</v>
      </c>
      <c r="E237" s="90">
        <v>0</v>
      </c>
      <c r="F237" s="46">
        <f t="shared" si="25"/>
        <v>0</v>
      </c>
      <c r="G237" s="101">
        <v>0</v>
      </c>
      <c r="H237" s="99">
        <v>0</v>
      </c>
      <c r="I237" s="46">
        <f t="shared" si="21"/>
        <v>0</v>
      </c>
      <c r="J237" s="91"/>
      <c r="K237" s="20">
        <v>20</v>
      </c>
      <c r="L237" s="72">
        <f t="shared" si="22"/>
        <v>0</v>
      </c>
      <c r="M237" s="17" t="s">
        <v>16</v>
      </c>
      <c r="N237" s="18">
        <v>0</v>
      </c>
      <c r="O237" s="23">
        <f t="shared" si="23"/>
        <v>0</v>
      </c>
      <c r="P237" s="19"/>
      <c r="Q237" s="43">
        <f t="shared" si="24"/>
        <v>0</v>
      </c>
    </row>
    <row r="238" spans="1:17" ht="24.6" x14ac:dyDescent="0.65">
      <c r="A238" s="10">
        <v>234</v>
      </c>
      <c r="B238" s="10"/>
      <c r="C238" s="19" t="s">
        <v>314</v>
      </c>
      <c r="D238" s="71">
        <f>+'13'!I238</f>
        <v>0</v>
      </c>
      <c r="E238" s="90">
        <v>0</v>
      </c>
      <c r="F238" s="46">
        <f t="shared" si="25"/>
        <v>0</v>
      </c>
      <c r="G238" s="101">
        <v>0</v>
      </c>
      <c r="H238" s="99">
        <v>0</v>
      </c>
      <c r="I238" s="46">
        <f t="shared" si="21"/>
        <v>0</v>
      </c>
      <c r="J238" s="91"/>
      <c r="K238" s="20">
        <v>30</v>
      </c>
      <c r="L238" s="72">
        <f t="shared" si="22"/>
        <v>0</v>
      </c>
      <c r="M238" s="17" t="s">
        <v>16</v>
      </c>
      <c r="N238" s="18">
        <v>0</v>
      </c>
      <c r="O238" s="23">
        <f t="shared" si="23"/>
        <v>0</v>
      </c>
      <c r="P238" s="19"/>
      <c r="Q238" s="43">
        <f t="shared" si="24"/>
        <v>0</v>
      </c>
    </row>
    <row r="239" spans="1:17" ht="24.6" x14ac:dyDescent="0.65">
      <c r="A239" s="10">
        <v>235</v>
      </c>
      <c r="B239" s="10"/>
      <c r="C239" s="19" t="s">
        <v>372</v>
      </c>
      <c r="D239" s="71">
        <f>+'13'!I239</f>
        <v>0</v>
      </c>
      <c r="E239" s="90">
        <v>0</v>
      </c>
      <c r="F239" s="46">
        <f t="shared" si="25"/>
        <v>0</v>
      </c>
      <c r="G239" s="101">
        <v>0</v>
      </c>
      <c r="H239" s="99">
        <v>0</v>
      </c>
      <c r="I239" s="46">
        <f t="shared" si="21"/>
        <v>0</v>
      </c>
      <c r="J239" s="91"/>
      <c r="K239" s="20">
        <v>800</v>
      </c>
      <c r="L239" s="72">
        <f t="shared" si="22"/>
        <v>0</v>
      </c>
      <c r="M239" s="17" t="s">
        <v>16</v>
      </c>
      <c r="N239" s="18">
        <v>0</v>
      </c>
      <c r="O239" s="23">
        <f t="shared" si="23"/>
        <v>0</v>
      </c>
      <c r="P239" s="19"/>
      <c r="Q239" s="43">
        <f t="shared" si="24"/>
        <v>0</v>
      </c>
    </row>
    <row r="240" spans="1:17" ht="24.6" x14ac:dyDescent="0.65">
      <c r="A240" s="10">
        <v>236</v>
      </c>
      <c r="B240" s="10"/>
      <c r="C240" s="19" t="s">
        <v>374</v>
      </c>
      <c r="D240" s="71">
        <f>+'13'!I240</f>
        <v>0</v>
      </c>
      <c r="E240" s="90">
        <v>0</v>
      </c>
      <c r="F240" s="46">
        <f t="shared" si="25"/>
        <v>0</v>
      </c>
      <c r="G240" s="101">
        <v>0</v>
      </c>
      <c r="H240" s="99">
        <v>0</v>
      </c>
      <c r="I240" s="46">
        <f t="shared" si="21"/>
        <v>0</v>
      </c>
      <c r="J240" s="91"/>
      <c r="K240" s="20">
        <v>150</v>
      </c>
      <c r="L240" s="72">
        <f t="shared" si="22"/>
        <v>0</v>
      </c>
      <c r="M240" s="17" t="s">
        <v>16</v>
      </c>
      <c r="N240" s="18">
        <v>0</v>
      </c>
      <c r="O240" s="23">
        <f t="shared" si="23"/>
        <v>0</v>
      </c>
      <c r="P240" s="19"/>
      <c r="Q240" s="43">
        <f t="shared" si="24"/>
        <v>0</v>
      </c>
    </row>
    <row r="241" spans="1:17" ht="24.6" x14ac:dyDescent="0.65">
      <c r="A241" s="10">
        <v>237</v>
      </c>
      <c r="B241" s="10"/>
      <c r="C241" s="19" t="s">
        <v>316</v>
      </c>
      <c r="D241" s="71">
        <f>+'13'!I241</f>
        <v>0</v>
      </c>
      <c r="E241" s="90">
        <v>0</v>
      </c>
      <c r="F241" s="46">
        <f t="shared" si="25"/>
        <v>0</v>
      </c>
      <c r="G241" s="101">
        <v>0</v>
      </c>
      <c r="H241" s="99">
        <v>0</v>
      </c>
      <c r="I241" s="46">
        <f t="shared" si="21"/>
        <v>0</v>
      </c>
      <c r="J241" s="91"/>
      <c r="K241" s="20">
        <v>200</v>
      </c>
      <c r="L241" s="72">
        <f t="shared" si="22"/>
        <v>0</v>
      </c>
      <c r="M241" s="17" t="s">
        <v>16</v>
      </c>
      <c r="N241" s="18">
        <v>0</v>
      </c>
      <c r="O241" s="23">
        <f t="shared" si="23"/>
        <v>0</v>
      </c>
      <c r="P241" s="19"/>
      <c r="Q241" s="43">
        <f t="shared" si="24"/>
        <v>0</v>
      </c>
    </row>
    <row r="242" spans="1:17" ht="24.6" x14ac:dyDescent="0.65">
      <c r="A242" s="10">
        <v>238</v>
      </c>
      <c r="B242" s="10"/>
      <c r="C242" s="19" t="s">
        <v>375</v>
      </c>
      <c r="D242" s="71">
        <f>+'13'!I242</f>
        <v>0</v>
      </c>
      <c r="E242" s="90">
        <v>0</v>
      </c>
      <c r="F242" s="46">
        <f t="shared" si="25"/>
        <v>0</v>
      </c>
      <c r="G242" s="101">
        <v>0</v>
      </c>
      <c r="H242" s="99">
        <v>0</v>
      </c>
      <c r="I242" s="46">
        <f t="shared" si="21"/>
        <v>0</v>
      </c>
      <c r="J242" s="91"/>
      <c r="K242" s="20">
        <v>250</v>
      </c>
      <c r="L242" s="72">
        <f t="shared" si="22"/>
        <v>0</v>
      </c>
      <c r="M242" s="17" t="s">
        <v>16</v>
      </c>
      <c r="N242" s="18">
        <v>0</v>
      </c>
      <c r="O242" s="23">
        <f t="shared" si="23"/>
        <v>0</v>
      </c>
      <c r="P242" s="19"/>
      <c r="Q242" s="43">
        <f t="shared" si="24"/>
        <v>0</v>
      </c>
    </row>
    <row r="243" spans="1:17" ht="24.6" x14ac:dyDescent="0.65">
      <c r="A243" s="10">
        <v>239</v>
      </c>
      <c r="B243" s="10"/>
      <c r="C243" s="19" t="s">
        <v>317</v>
      </c>
      <c r="D243" s="71">
        <f>+'13'!I243</f>
        <v>0</v>
      </c>
      <c r="E243" s="90">
        <v>0</v>
      </c>
      <c r="F243" s="46">
        <f t="shared" si="25"/>
        <v>0</v>
      </c>
      <c r="G243" s="101">
        <v>0</v>
      </c>
      <c r="H243" s="99">
        <v>0</v>
      </c>
      <c r="I243" s="46">
        <f t="shared" si="21"/>
        <v>0</v>
      </c>
      <c r="J243" s="91"/>
      <c r="K243" s="20">
        <v>50</v>
      </c>
      <c r="L243" s="72">
        <f t="shared" si="22"/>
        <v>0</v>
      </c>
      <c r="M243" s="17" t="s">
        <v>16</v>
      </c>
      <c r="N243" s="18">
        <v>0</v>
      </c>
      <c r="O243" s="23">
        <f t="shared" si="23"/>
        <v>0</v>
      </c>
      <c r="P243" s="19"/>
      <c r="Q243" s="43">
        <f t="shared" si="24"/>
        <v>0</v>
      </c>
    </row>
    <row r="244" spans="1:17" ht="24.6" x14ac:dyDescent="0.65">
      <c r="A244" s="10">
        <v>240</v>
      </c>
      <c r="B244" s="10"/>
      <c r="C244" s="19" t="s">
        <v>315</v>
      </c>
      <c r="D244" s="71">
        <f>+'13'!I244</f>
        <v>0</v>
      </c>
      <c r="E244" s="90">
        <v>0</v>
      </c>
      <c r="F244" s="46">
        <f t="shared" si="25"/>
        <v>0</v>
      </c>
      <c r="G244" s="101">
        <v>0</v>
      </c>
      <c r="H244" s="99">
        <v>0</v>
      </c>
      <c r="I244" s="46">
        <f t="shared" si="21"/>
        <v>0</v>
      </c>
      <c r="J244" s="91"/>
      <c r="K244" s="20">
        <v>0</v>
      </c>
      <c r="L244" s="72">
        <f t="shared" si="22"/>
        <v>0</v>
      </c>
      <c r="M244" s="17" t="s">
        <v>16</v>
      </c>
      <c r="N244" s="18">
        <v>0</v>
      </c>
      <c r="O244" s="23">
        <f t="shared" si="23"/>
        <v>0</v>
      </c>
      <c r="P244" s="19"/>
      <c r="Q244" s="43">
        <f t="shared" si="24"/>
        <v>0</v>
      </c>
    </row>
    <row r="245" spans="1:17" ht="24" customHeight="1" x14ac:dyDescent="0.65">
      <c r="A245" s="10">
        <v>241</v>
      </c>
      <c r="B245" s="10"/>
      <c r="C245" s="19" t="s">
        <v>338</v>
      </c>
      <c r="D245" s="71">
        <f>+'13'!I245</f>
        <v>0</v>
      </c>
      <c r="E245" s="90">
        <v>0</v>
      </c>
      <c r="F245" s="46">
        <f t="shared" si="25"/>
        <v>0</v>
      </c>
      <c r="G245" s="101">
        <v>0</v>
      </c>
      <c r="H245" s="99">
        <v>0</v>
      </c>
      <c r="I245" s="46">
        <f t="shared" si="21"/>
        <v>0</v>
      </c>
      <c r="J245" s="91"/>
      <c r="K245" s="20">
        <v>45</v>
      </c>
      <c r="L245" s="72">
        <f t="shared" si="22"/>
        <v>0</v>
      </c>
      <c r="M245" s="17" t="s">
        <v>16</v>
      </c>
      <c r="N245" s="18">
        <v>0</v>
      </c>
      <c r="O245" s="23">
        <f t="shared" si="23"/>
        <v>0</v>
      </c>
      <c r="P245" s="19"/>
      <c r="Q245" s="43">
        <f t="shared" si="24"/>
        <v>0</v>
      </c>
    </row>
    <row r="246" spans="1:17" ht="24.6" x14ac:dyDescent="0.65">
      <c r="A246" s="10">
        <v>242</v>
      </c>
      <c r="B246" s="10"/>
      <c r="C246" s="19" t="s">
        <v>339</v>
      </c>
      <c r="D246" s="71">
        <f>+'13'!I246</f>
        <v>0</v>
      </c>
      <c r="E246" s="90">
        <v>0</v>
      </c>
      <c r="F246" s="46">
        <f t="shared" si="25"/>
        <v>0</v>
      </c>
      <c r="G246" s="101">
        <v>0</v>
      </c>
      <c r="H246" s="99">
        <v>0</v>
      </c>
      <c r="I246" s="46">
        <f t="shared" si="21"/>
        <v>0</v>
      </c>
      <c r="J246" s="91"/>
      <c r="K246" s="20">
        <v>35</v>
      </c>
      <c r="L246" s="72">
        <f t="shared" si="22"/>
        <v>0</v>
      </c>
      <c r="M246" s="17" t="s">
        <v>16</v>
      </c>
      <c r="N246" s="18">
        <v>0</v>
      </c>
      <c r="O246" s="23">
        <f t="shared" si="23"/>
        <v>0</v>
      </c>
      <c r="P246" s="19"/>
      <c r="Q246" s="43">
        <f t="shared" si="24"/>
        <v>0</v>
      </c>
    </row>
    <row r="247" spans="1:17" ht="24.6" x14ac:dyDescent="0.65">
      <c r="A247" s="10">
        <v>243</v>
      </c>
      <c r="B247" s="10"/>
      <c r="C247" s="19" t="s">
        <v>340</v>
      </c>
      <c r="D247" s="71">
        <f>+'13'!I247</f>
        <v>0</v>
      </c>
      <c r="E247" s="90">
        <v>0</v>
      </c>
      <c r="F247" s="46">
        <f t="shared" si="25"/>
        <v>0</v>
      </c>
      <c r="G247" s="101">
        <v>0</v>
      </c>
      <c r="H247" s="99">
        <v>0</v>
      </c>
      <c r="I247" s="46">
        <f t="shared" si="21"/>
        <v>0</v>
      </c>
      <c r="J247" s="91"/>
      <c r="K247" s="20">
        <v>25</v>
      </c>
      <c r="L247" s="72">
        <f t="shared" si="22"/>
        <v>0</v>
      </c>
      <c r="M247" s="17" t="s">
        <v>16</v>
      </c>
      <c r="N247" s="18">
        <v>0</v>
      </c>
      <c r="O247" s="23">
        <f t="shared" si="23"/>
        <v>0</v>
      </c>
      <c r="P247" s="19"/>
      <c r="Q247" s="43">
        <f t="shared" si="24"/>
        <v>0</v>
      </c>
    </row>
    <row r="248" spans="1:17" ht="24.6" x14ac:dyDescent="0.65">
      <c r="A248" s="10">
        <v>244</v>
      </c>
      <c r="B248" s="10"/>
      <c r="C248" s="19" t="s">
        <v>318</v>
      </c>
      <c r="D248" s="71">
        <f>+'13'!I248</f>
        <v>0</v>
      </c>
      <c r="E248" s="90">
        <v>0</v>
      </c>
      <c r="F248" s="46">
        <f t="shared" si="25"/>
        <v>0</v>
      </c>
      <c r="G248" s="101">
        <v>0</v>
      </c>
      <c r="H248" s="99">
        <v>0</v>
      </c>
      <c r="I248" s="46">
        <f t="shared" si="21"/>
        <v>0</v>
      </c>
      <c r="J248" s="91"/>
      <c r="K248" s="20">
        <v>50</v>
      </c>
      <c r="L248" s="72">
        <f t="shared" si="22"/>
        <v>0</v>
      </c>
      <c r="M248" s="17" t="s">
        <v>16</v>
      </c>
      <c r="N248" s="18">
        <v>0</v>
      </c>
      <c r="O248" s="23">
        <f t="shared" si="23"/>
        <v>0</v>
      </c>
      <c r="P248" s="19"/>
      <c r="Q248" s="43">
        <f t="shared" si="24"/>
        <v>0</v>
      </c>
    </row>
    <row r="249" spans="1:17" ht="24.6" x14ac:dyDescent="0.65">
      <c r="A249" s="10">
        <v>245</v>
      </c>
      <c r="B249" s="10"/>
      <c r="C249" s="19" t="s">
        <v>319</v>
      </c>
      <c r="D249" s="71">
        <f>+'13'!I249</f>
        <v>0</v>
      </c>
      <c r="E249" s="90">
        <v>0</v>
      </c>
      <c r="F249" s="46">
        <f t="shared" si="25"/>
        <v>0</v>
      </c>
      <c r="G249" s="101">
        <v>0</v>
      </c>
      <c r="H249" s="99">
        <v>0</v>
      </c>
      <c r="I249" s="46">
        <f t="shared" si="21"/>
        <v>0</v>
      </c>
      <c r="J249" s="91"/>
      <c r="K249" s="20">
        <v>60</v>
      </c>
      <c r="L249" s="72">
        <f t="shared" si="22"/>
        <v>0</v>
      </c>
      <c r="M249" s="17" t="s">
        <v>16</v>
      </c>
      <c r="N249" s="18">
        <v>0</v>
      </c>
      <c r="O249" s="23">
        <f t="shared" si="23"/>
        <v>0</v>
      </c>
      <c r="P249" s="19"/>
      <c r="Q249" s="43">
        <f t="shared" si="24"/>
        <v>0</v>
      </c>
    </row>
    <row r="250" spans="1:17" ht="24.6" x14ac:dyDescent="0.65">
      <c r="A250" s="10">
        <v>246</v>
      </c>
      <c r="B250" s="10"/>
      <c r="C250" s="19" t="s">
        <v>320</v>
      </c>
      <c r="D250" s="71">
        <f>+'13'!I250</f>
        <v>0</v>
      </c>
      <c r="E250" s="90">
        <v>0</v>
      </c>
      <c r="F250" s="46">
        <f t="shared" si="25"/>
        <v>0</v>
      </c>
      <c r="G250" s="101">
        <v>0</v>
      </c>
      <c r="H250" s="99">
        <v>0</v>
      </c>
      <c r="I250" s="46">
        <f t="shared" si="21"/>
        <v>0</v>
      </c>
      <c r="J250" s="91"/>
      <c r="K250" s="20">
        <v>250</v>
      </c>
      <c r="L250" s="72">
        <f t="shared" si="22"/>
        <v>0</v>
      </c>
      <c r="M250" s="17" t="s">
        <v>16</v>
      </c>
      <c r="N250" s="18">
        <v>0</v>
      </c>
      <c r="O250" s="23">
        <f t="shared" si="23"/>
        <v>0</v>
      </c>
      <c r="P250" s="19"/>
      <c r="Q250" s="43">
        <f t="shared" si="24"/>
        <v>0</v>
      </c>
    </row>
    <row r="251" spans="1:17" ht="24.6" x14ac:dyDescent="0.65">
      <c r="A251" s="10">
        <v>247</v>
      </c>
      <c r="B251" s="10"/>
      <c r="C251" s="19" t="s">
        <v>321</v>
      </c>
      <c r="D251" s="71">
        <f>+'13'!I251</f>
        <v>0</v>
      </c>
      <c r="E251" s="90">
        <v>0</v>
      </c>
      <c r="F251" s="46">
        <f t="shared" si="25"/>
        <v>0</v>
      </c>
      <c r="G251" s="101">
        <v>0</v>
      </c>
      <c r="H251" s="99">
        <v>0</v>
      </c>
      <c r="I251" s="46">
        <f t="shared" si="21"/>
        <v>0</v>
      </c>
      <c r="J251" s="91"/>
      <c r="K251" s="15">
        <v>100</v>
      </c>
      <c r="L251" s="72">
        <f t="shared" si="22"/>
        <v>0</v>
      </c>
      <c r="M251" s="17" t="s">
        <v>16</v>
      </c>
      <c r="N251" s="18">
        <v>0</v>
      </c>
      <c r="O251" s="23">
        <f t="shared" si="23"/>
        <v>0</v>
      </c>
      <c r="P251" s="19"/>
      <c r="Q251" s="43">
        <f t="shared" si="24"/>
        <v>0</v>
      </c>
    </row>
    <row r="252" spans="1:17" ht="24.6" x14ac:dyDescent="0.65">
      <c r="A252" s="10">
        <v>248</v>
      </c>
      <c r="B252" s="10"/>
      <c r="C252" s="19" t="s">
        <v>322</v>
      </c>
      <c r="D252" s="71">
        <f>+'13'!I252</f>
        <v>0</v>
      </c>
      <c r="E252" s="90">
        <v>0</v>
      </c>
      <c r="F252" s="46">
        <f t="shared" si="25"/>
        <v>0</v>
      </c>
      <c r="G252" s="101">
        <v>0</v>
      </c>
      <c r="H252" s="99">
        <v>0</v>
      </c>
      <c r="I252" s="46">
        <f t="shared" si="21"/>
        <v>0</v>
      </c>
      <c r="J252" s="91"/>
      <c r="K252" s="15">
        <v>350</v>
      </c>
      <c r="L252" s="72">
        <f t="shared" si="22"/>
        <v>0</v>
      </c>
      <c r="M252" s="17" t="s">
        <v>16</v>
      </c>
      <c r="N252" s="18">
        <v>0</v>
      </c>
      <c r="O252" s="23">
        <f t="shared" si="23"/>
        <v>0</v>
      </c>
      <c r="P252" s="19"/>
      <c r="Q252" s="43">
        <f t="shared" si="24"/>
        <v>0</v>
      </c>
    </row>
    <row r="253" spans="1:17" ht="24.6" x14ac:dyDescent="0.65">
      <c r="A253" s="10">
        <v>249</v>
      </c>
      <c r="B253" s="10"/>
      <c r="C253" s="19" t="s">
        <v>323</v>
      </c>
      <c r="D253" s="71">
        <f>+'13'!I253</f>
        <v>0</v>
      </c>
      <c r="E253" s="90">
        <v>0</v>
      </c>
      <c r="F253" s="46">
        <f t="shared" si="25"/>
        <v>0</v>
      </c>
      <c r="G253" s="101">
        <v>0</v>
      </c>
      <c r="H253" s="99">
        <v>0</v>
      </c>
      <c r="I253" s="46">
        <f t="shared" si="21"/>
        <v>0</v>
      </c>
      <c r="J253" s="91"/>
      <c r="K253" s="15">
        <v>60</v>
      </c>
      <c r="L253" s="72">
        <f t="shared" si="22"/>
        <v>0</v>
      </c>
      <c r="M253" s="17" t="s">
        <v>16</v>
      </c>
      <c r="N253" s="18">
        <v>0</v>
      </c>
      <c r="O253" s="23">
        <f t="shared" si="23"/>
        <v>0</v>
      </c>
      <c r="P253" s="19"/>
      <c r="Q253" s="43">
        <f t="shared" si="24"/>
        <v>0</v>
      </c>
    </row>
    <row r="254" spans="1:17" ht="24.6" x14ac:dyDescent="0.65">
      <c r="A254" s="10">
        <v>250</v>
      </c>
      <c r="B254" s="10"/>
      <c r="C254" s="19" t="s">
        <v>324</v>
      </c>
      <c r="D254" s="71">
        <f>+'13'!I254</f>
        <v>0</v>
      </c>
      <c r="E254" s="90">
        <v>0</v>
      </c>
      <c r="F254" s="46">
        <f t="shared" si="25"/>
        <v>0</v>
      </c>
      <c r="G254" s="101">
        <v>0</v>
      </c>
      <c r="H254" s="99">
        <v>0</v>
      </c>
      <c r="I254" s="46">
        <f t="shared" si="21"/>
        <v>0</v>
      </c>
      <c r="J254" s="91"/>
      <c r="K254" s="15">
        <v>50</v>
      </c>
      <c r="L254" s="72">
        <f t="shared" si="22"/>
        <v>0</v>
      </c>
      <c r="M254" s="17" t="s">
        <v>16</v>
      </c>
      <c r="N254" s="18">
        <v>0</v>
      </c>
      <c r="O254" s="23">
        <f t="shared" si="23"/>
        <v>0</v>
      </c>
      <c r="P254" s="19"/>
      <c r="Q254" s="43">
        <f t="shared" si="24"/>
        <v>0</v>
      </c>
    </row>
    <row r="255" spans="1:17" ht="24.6" x14ac:dyDescent="0.65">
      <c r="A255" s="10">
        <v>251</v>
      </c>
      <c r="B255" s="10"/>
      <c r="C255" s="19" t="s">
        <v>325</v>
      </c>
      <c r="D255" s="71">
        <f>+'13'!I255</f>
        <v>0</v>
      </c>
      <c r="E255" s="90">
        <v>0</v>
      </c>
      <c r="F255" s="46">
        <f t="shared" si="25"/>
        <v>0</v>
      </c>
      <c r="G255" s="101">
        <v>0</v>
      </c>
      <c r="H255" s="99">
        <v>0</v>
      </c>
      <c r="I255" s="46">
        <f t="shared" si="21"/>
        <v>0</v>
      </c>
      <c r="J255" s="91"/>
      <c r="K255" s="15">
        <v>100</v>
      </c>
      <c r="L255" s="72">
        <f t="shared" si="22"/>
        <v>0</v>
      </c>
      <c r="M255" s="17" t="s">
        <v>16</v>
      </c>
      <c r="N255" s="18">
        <v>0</v>
      </c>
      <c r="O255" s="23">
        <f t="shared" si="23"/>
        <v>0</v>
      </c>
      <c r="P255" s="19"/>
      <c r="Q255" s="43">
        <f t="shared" si="24"/>
        <v>0</v>
      </c>
    </row>
    <row r="256" spans="1:17" ht="24.6" x14ac:dyDescent="0.65">
      <c r="A256" s="10">
        <v>252</v>
      </c>
      <c r="B256" s="10"/>
      <c r="C256" s="19" t="s">
        <v>326</v>
      </c>
      <c r="D256" s="71">
        <f>+'13'!I256</f>
        <v>0</v>
      </c>
      <c r="E256" s="90">
        <v>0</v>
      </c>
      <c r="F256" s="46">
        <f t="shared" si="25"/>
        <v>0</v>
      </c>
      <c r="G256" s="101">
        <v>0</v>
      </c>
      <c r="H256" s="99">
        <v>0</v>
      </c>
      <c r="I256" s="46">
        <f t="shared" si="21"/>
        <v>0</v>
      </c>
      <c r="J256" s="91"/>
      <c r="K256" s="15">
        <v>120</v>
      </c>
      <c r="L256" s="72">
        <f t="shared" si="22"/>
        <v>0</v>
      </c>
      <c r="M256" s="17" t="s">
        <v>16</v>
      </c>
      <c r="N256" s="18">
        <v>0</v>
      </c>
      <c r="O256" s="23">
        <f t="shared" si="23"/>
        <v>0</v>
      </c>
      <c r="P256" s="19"/>
      <c r="Q256" s="43">
        <f t="shared" si="24"/>
        <v>0</v>
      </c>
    </row>
    <row r="257" spans="1:17" ht="24.6" x14ac:dyDescent="0.65">
      <c r="A257" s="10">
        <v>253</v>
      </c>
      <c r="B257" s="10"/>
      <c r="C257" s="19" t="s">
        <v>327</v>
      </c>
      <c r="D257" s="71">
        <f>+'13'!I257</f>
        <v>0</v>
      </c>
      <c r="E257" s="90">
        <v>0</v>
      </c>
      <c r="F257" s="46">
        <f t="shared" si="25"/>
        <v>0</v>
      </c>
      <c r="G257" s="101">
        <v>0</v>
      </c>
      <c r="H257" s="99">
        <v>0</v>
      </c>
      <c r="I257" s="46">
        <f t="shared" si="21"/>
        <v>0</v>
      </c>
      <c r="J257" s="91"/>
      <c r="K257" s="15">
        <v>60</v>
      </c>
      <c r="L257" s="72">
        <f t="shared" si="22"/>
        <v>0</v>
      </c>
      <c r="M257" s="17" t="s">
        <v>16</v>
      </c>
      <c r="N257" s="18">
        <v>0</v>
      </c>
      <c r="O257" s="23">
        <f t="shared" si="23"/>
        <v>0</v>
      </c>
      <c r="P257" s="19"/>
      <c r="Q257" s="43">
        <f t="shared" si="24"/>
        <v>0</v>
      </c>
    </row>
    <row r="258" spans="1:17" ht="24.6" x14ac:dyDescent="0.65">
      <c r="A258" s="10">
        <v>254</v>
      </c>
      <c r="B258" s="10"/>
      <c r="C258" s="19" t="s">
        <v>328</v>
      </c>
      <c r="D258" s="71">
        <f>+'13'!I258</f>
        <v>0</v>
      </c>
      <c r="E258" s="90">
        <v>0</v>
      </c>
      <c r="F258" s="46">
        <f t="shared" si="25"/>
        <v>0</v>
      </c>
      <c r="G258" s="101">
        <v>0</v>
      </c>
      <c r="H258" s="99">
        <v>0</v>
      </c>
      <c r="I258" s="46">
        <f t="shared" si="21"/>
        <v>0</v>
      </c>
      <c r="J258" s="91"/>
      <c r="K258" s="15">
        <v>150</v>
      </c>
      <c r="L258" s="72">
        <f t="shared" si="22"/>
        <v>0</v>
      </c>
      <c r="M258" s="17" t="s">
        <v>16</v>
      </c>
      <c r="N258" s="18">
        <v>0</v>
      </c>
      <c r="O258" s="23">
        <f t="shared" si="23"/>
        <v>0</v>
      </c>
      <c r="P258" s="19"/>
      <c r="Q258" s="43">
        <f t="shared" si="24"/>
        <v>0</v>
      </c>
    </row>
    <row r="259" spans="1:17" ht="24.6" x14ac:dyDescent="0.65">
      <c r="A259" s="10">
        <v>255</v>
      </c>
      <c r="B259" s="10"/>
      <c r="C259" s="19" t="s">
        <v>329</v>
      </c>
      <c r="D259" s="71">
        <f>+'13'!I259</f>
        <v>0</v>
      </c>
      <c r="E259" s="90">
        <v>0</v>
      </c>
      <c r="F259" s="46">
        <f t="shared" si="25"/>
        <v>0</v>
      </c>
      <c r="G259" s="101">
        <v>0</v>
      </c>
      <c r="H259" s="99">
        <v>0</v>
      </c>
      <c r="I259" s="46">
        <f t="shared" si="21"/>
        <v>0</v>
      </c>
      <c r="J259" s="91"/>
      <c r="K259" s="15">
        <v>150</v>
      </c>
      <c r="L259" s="72">
        <f t="shared" si="22"/>
        <v>0</v>
      </c>
      <c r="M259" s="17" t="s">
        <v>16</v>
      </c>
      <c r="N259" s="18">
        <v>0</v>
      </c>
      <c r="O259" s="23">
        <f t="shared" si="23"/>
        <v>0</v>
      </c>
      <c r="P259" s="19"/>
      <c r="Q259" s="43">
        <f t="shared" si="24"/>
        <v>0</v>
      </c>
    </row>
    <row r="260" spans="1:17" ht="24.6" x14ac:dyDescent="0.65">
      <c r="A260" s="10">
        <v>256</v>
      </c>
      <c r="B260" s="10"/>
      <c r="C260" s="19" t="s">
        <v>330</v>
      </c>
      <c r="D260" s="71">
        <f>+'13'!I260</f>
        <v>0</v>
      </c>
      <c r="E260" s="90">
        <v>0</v>
      </c>
      <c r="F260" s="46">
        <f t="shared" si="25"/>
        <v>0</v>
      </c>
      <c r="G260" s="101">
        <v>0</v>
      </c>
      <c r="H260" s="99">
        <v>0</v>
      </c>
      <c r="I260" s="46">
        <f t="shared" si="21"/>
        <v>0</v>
      </c>
      <c r="J260" s="91"/>
      <c r="K260" s="15">
        <v>200</v>
      </c>
      <c r="L260" s="72">
        <f t="shared" si="22"/>
        <v>0</v>
      </c>
      <c r="M260" s="17" t="s">
        <v>16</v>
      </c>
      <c r="N260" s="18">
        <v>0</v>
      </c>
      <c r="O260" s="23">
        <f t="shared" si="23"/>
        <v>0</v>
      </c>
      <c r="P260" s="19"/>
      <c r="Q260" s="43">
        <f t="shared" si="24"/>
        <v>0</v>
      </c>
    </row>
    <row r="261" spans="1:17" ht="24.6" x14ac:dyDescent="0.65">
      <c r="A261" s="10">
        <v>257</v>
      </c>
      <c r="B261" s="10"/>
      <c r="C261" s="19" t="s">
        <v>331</v>
      </c>
      <c r="D261" s="71">
        <f>+'13'!I261</f>
        <v>0</v>
      </c>
      <c r="E261" s="90">
        <v>0</v>
      </c>
      <c r="F261" s="46">
        <f t="shared" si="25"/>
        <v>0</v>
      </c>
      <c r="G261" s="101">
        <v>0</v>
      </c>
      <c r="H261" s="99">
        <v>0</v>
      </c>
      <c r="I261" s="46">
        <f t="shared" si="21"/>
        <v>0</v>
      </c>
      <c r="J261" s="91"/>
      <c r="K261" s="15"/>
      <c r="L261" s="72">
        <f t="shared" si="22"/>
        <v>0</v>
      </c>
      <c r="M261" s="17" t="s">
        <v>16</v>
      </c>
      <c r="N261" s="18">
        <v>0</v>
      </c>
      <c r="O261" s="23">
        <f t="shared" si="23"/>
        <v>0</v>
      </c>
      <c r="P261" s="19"/>
      <c r="Q261" s="43">
        <f t="shared" si="24"/>
        <v>0</v>
      </c>
    </row>
    <row r="262" spans="1:17" ht="24.6" x14ac:dyDescent="0.65">
      <c r="A262" s="10">
        <v>258</v>
      </c>
      <c r="B262" s="10"/>
      <c r="C262" s="19" t="s">
        <v>332</v>
      </c>
      <c r="D262" s="71">
        <f>+'13'!I262</f>
        <v>0</v>
      </c>
      <c r="E262" s="90">
        <v>0</v>
      </c>
      <c r="F262" s="46">
        <f t="shared" si="25"/>
        <v>0</v>
      </c>
      <c r="G262" s="101">
        <v>0</v>
      </c>
      <c r="H262" s="99">
        <v>0</v>
      </c>
      <c r="I262" s="46">
        <f t="shared" si="21"/>
        <v>0</v>
      </c>
      <c r="J262" s="91"/>
      <c r="K262" s="15"/>
      <c r="L262" s="72">
        <f t="shared" si="22"/>
        <v>0</v>
      </c>
      <c r="M262" s="17" t="s">
        <v>16</v>
      </c>
      <c r="N262" s="18">
        <v>0</v>
      </c>
      <c r="O262" s="23">
        <f t="shared" si="23"/>
        <v>0</v>
      </c>
      <c r="P262" s="19"/>
      <c r="Q262" s="43">
        <f t="shared" si="24"/>
        <v>0</v>
      </c>
    </row>
    <row r="263" spans="1:17" ht="24.6" x14ac:dyDescent="0.65">
      <c r="A263" s="10">
        <v>259</v>
      </c>
      <c r="B263" s="10"/>
      <c r="C263" s="19" t="s">
        <v>369</v>
      </c>
      <c r="D263" s="71">
        <f>+'13'!I263</f>
        <v>0</v>
      </c>
      <c r="E263" s="90">
        <v>0</v>
      </c>
      <c r="F263" s="46">
        <f t="shared" si="25"/>
        <v>0</v>
      </c>
      <c r="G263" s="101">
        <v>0</v>
      </c>
      <c r="H263" s="99">
        <v>0</v>
      </c>
      <c r="I263" s="46">
        <f t="shared" si="21"/>
        <v>0</v>
      </c>
      <c r="J263" s="91"/>
      <c r="K263" s="15"/>
      <c r="L263" s="72">
        <f t="shared" si="22"/>
        <v>0</v>
      </c>
      <c r="M263" s="17" t="s">
        <v>16</v>
      </c>
      <c r="N263" s="18">
        <v>0</v>
      </c>
      <c r="O263" s="23">
        <f t="shared" si="23"/>
        <v>0</v>
      </c>
      <c r="P263" s="19"/>
      <c r="Q263" s="43">
        <f t="shared" si="24"/>
        <v>0</v>
      </c>
    </row>
    <row r="264" spans="1:17" ht="24.6" x14ac:dyDescent="0.65">
      <c r="A264" s="10">
        <v>260</v>
      </c>
      <c r="B264" s="10"/>
      <c r="C264" s="19" t="s">
        <v>468</v>
      </c>
      <c r="D264" s="71">
        <f>+'13'!I264</f>
        <v>8</v>
      </c>
      <c r="E264" s="90">
        <v>0</v>
      </c>
      <c r="F264" s="46">
        <f t="shared" si="25"/>
        <v>8</v>
      </c>
      <c r="G264" s="101">
        <v>0</v>
      </c>
      <c r="H264" s="99">
        <v>0</v>
      </c>
      <c r="I264" s="46">
        <f t="shared" ref="I264:I284" si="26">+F264-G264-J264-H264</f>
        <v>8</v>
      </c>
      <c r="J264" s="91"/>
      <c r="K264" s="20">
        <v>250</v>
      </c>
      <c r="L264" s="72">
        <f t="shared" ref="L264:L284" si="27">+K264*J264</f>
        <v>0</v>
      </c>
      <c r="M264" s="17" t="s">
        <v>16</v>
      </c>
      <c r="N264" s="18">
        <v>0</v>
      </c>
      <c r="O264" s="23">
        <f t="shared" ref="O264:O284" si="28">SUM(L264-N264)</f>
        <v>0</v>
      </c>
      <c r="P264" s="19"/>
      <c r="Q264" s="43">
        <f t="shared" ref="Q264:Q284" si="29">+L264*P264</f>
        <v>0</v>
      </c>
    </row>
    <row r="265" spans="1:17" ht="24.6" x14ac:dyDescent="0.65">
      <c r="A265" s="10">
        <v>261</v>
      </c>
      <c r="B265" s="10"/>
      <c r="C265" s="19"/>
      <c r="D265" s="71">
        <f>+'13'!I265</f>
        <v>0</v>
      </c>
      <c r="E265" s="90">
        <v>0</v>
      </c>
      <c r="F265" s="46">
        <f t="shared" si="25"/>
        <v>0</v>
      </c>
      <c r="G265" s="101">
        <v>0</v>
      </c>
      <c r="H265" s="99">
        <v>0</v>
      </c>
      <c r="I265" s="46">
        <f t="shared" si="26"/>
        <v>0</v>
      </c>
      <c r="J265" s="91"/>
      <c r="K265" s="20"/>
      <c r="L265" s="72">
        <f t="shared" si="27"/>
        <v>0</v>
      </c>
      <c r="M265" s="17" t="s">
        <v>16</v>
      </c>
      <c r="N265" s="18">
        <v>0</v>
      </c>
      <c r="O265" s="23">
        <f t="shared" si="28"/>
        <v>0</v>
      </c>
      <c r="P265" s="19"/>
      <c r="Q265" s="43">
        <f t="shared" si="29"/>
        <v>0</v>
      </c>
    </row>
    <row r="266" spans="1:17" ht="24.6" x14ac:dyDescent="0.65">
      <c r="A266" s="10">
        <v>262</v>
      </c>
      <c r="B266" s="10"/>
      <c r="C266" s="19"/>
      <c r="D266" s="71">
        <f>+'13'!I266</f>
        <v>0</v>
      </c>
      <c r="E266" s="90">
        <v>0</v>
      </c>
      <c r="F266" s="46">
        <f t="shared" si="25"/>
        <v>0</v>
      </c>
      <c r="G266" s="101">
        <v>0</v>
      </c>
      <c r="H266" s="99">
        <v>0</v>
      </c>
      <c r="I266" s="46">
        <f t="shared" si="26"/>
        <v>0</v>
      </c>
      <c r="J266" s="91"/>
      <c r="K266" s="20"/>
      <c r="L266" s="72">
        <f t="shared" si="27"/>
        <v>0</v>
      </c>
      <c r="M266" s="17" t="s">
        <v>16</v>
      </c>
      <c r="N266" s="18">
        <v>0</v>
      </c>
      <c r="O266" s="23">
        <f t="shared" si="28"/>
        <v>0</v>
      </c>
      <c r="P266" s="19"/>
      <c r="Q266" s="43">
        <f t="shared" si="29"/>
        <v>0</v>
      </c>
    </row>
    <row r="267" spans="1:17" ht="24.6" x14ac:dyDescent="0.65">
      <c r="A267" s="10">
        <v>263</v>
      </c>
      <c r="B267" s="10"/>
      <c r="C267" s="19"/>
      <c r="D267" s="71">
        <f>+'13'!I267</f>
        <v>0</v>
      </c>
      <c r="E267" s="90">
        <v>0</v>
      </c>
      <c r="F267" s="46">
        <f t="shared" si="25"/>
        <v>0</v>
      </c>
      <c r="G267" s="101">
        <v>0</v>
      </c>
      <c r="H267" s="99">
        <v>0</v>
      </c>
      <c r="I267" s="46">
        <f t="shared" si="26"/>
        <v>0</v>
      </c>
      <c r="J267" s="91"/>
      <c r="K267" s="20"/>
      <c r="L267" s="72">
        <f t="shared" si="27"/>
        <v>0</v>
      </c>
      <c r="M267" s="17" t="s">
        <v>16</v>
      </c>
      <c r="N267" s="18">
        <v>0</v>
      </c>
      <c r="O267" s="23">
        <f t="shared" si="28"/>
        <v>0</v>
      </c>
      <c r="P267" s="19"/>
      <c r="Q267" s="43">
        <f t="shared" si="29"/>
        <v>0</v>
      </c>
    </row>
    <row r="268" spans="1:17" ht="24.6" x14ac:dyDescent="0.65">
      <c r="A268" s="10">
        <v>264</v>
      </c>
      <c r="B268" s="10"/>
      <c r="C268" s="19"/>
      <c r="D268" s="71">
        <f>+'13'!I268</f>
        <v>0</v>
      </c>
      <c r="E268" s="90">
        <v>0</v>
      </c>
      <c r="F268" s="46">
        <f t="shared" si="25"/>
        <v>0</v>
      </c>
      <c r="G268" s="101">
        <v>0</v>
      </c>
      <c r="H268" s="99">
        <v>0</v>
      </c>
      <c r="I268" s="46">
        <f t="shared" si="26"/>
        <v>0</v>
      </c>
      <c r="J268" s="91"/>
      <c r="K268" s="20"/>
      <c r="L268" s="72">
        <f t="shared" si="27"/>
        <v>0</v>
      </c>
      <c r="M268" s="17" t="s">
        <v>16</v>
      </c>
      <c r="N268" s="18">
        <v>0</v>
      </c>
      <c r="O268" s="23">
        <f t="shared" si="28"/>
        <v>0</v>
      </c>
      <c r="P268" s="19"/>
      <c r="Q268" s="43">
        <f t="shared" si="29"/>
        <v>0</v>
      </c>
    </row>
    <row r="269" spans="1:17" ht="24.6" x14ac:dyDescent="0.65">
      <c r="A269" s="10">
        <v>265</v>
      </c>
      <c r="B269" s="10"/>
      <c r="C269" s="19"/>
      <c r="D269" s="71">
        <f>+'13'!I269</f>
        <v>0</v>
      </c>
      <c r="E269" s="90">
        <v>0</v>
      </c>
      <c r="F269" s="46">
        <f t="shared" si="25"/>
        <v>0</v>
      </c>
      <c r="G269" s="101">
        <v>0</v>
      </c>
      <c r="H269" s="99">
        <v>0</v>
      </c>
      <c r="I269" s="46">
        <f t="shared" si="26"/>
        <v>0</v>
      </c>
      <c r="J269" s="91"/>
      <c r="K269" s="20"/>
      <c r="L269" s="72">
        <f t="shared" si="27"/>
        <v>0</v>
      </c>
      <c r="M269" s="17" t="s">
        <v>16</v>
      </c>
      <c r="N269" s="18">
        <v>0</v>
      </c>
      <c r="O269" s="23">
        <f t="shared" si="28"/>
        <v>0</v>
      </c>
      <c r="P269" s="19"/>
      <c r="Q269" s="43">
        <f t="shared" si="29"/>
        <v>0</v>
      </c>
    </row>
    <row r="270" spans="1:17" ht="24.6" x14ac:dyDescent="0.65">
      <c r="A270" s="10">
        <v>266</v>
      </c>
      <c r="B270" s="10"/>
      <c r="C270" s="19"/>
      <c r="D270" s="71">
        <f>+'13'!I270</f>
        <v>0</v>
      </c>
      <c r="E270" s="90">
        <v>0</v>
      </c>
      <c r="F270" s="46">
        <f t="shared" si="25"/>
        <v>0</v>
      </c>
      <c r="G270" s="101">
        <v>0</v>
      </c>
      <c r="H270" s="99">
        <v>0</v>
      </c>
      <c r="I270" s="46">
        <f t="shared" si="26"/>
        <v>0</v>
      </c>
      <c r="J270" s="91"/>
      <c r="K270" s="20"/>
      <c r="L270" s="72">
        <f t="shared" si="27"/>
        <v>0</v>
      </c>
      <c r="M270" s="17" t="s">
        <v>16</v>
      </c>
      <c r="N270" s="18">
        <v>0</v>
      </c>
      <c r="O270" s="23">
        <f t="shared" si="28"/>
        <v>0</v>
      </c>
      <c r="P270" s="19"/>
      <c r="Q270" s="43">
        <f t="shared" si="29"/>
        <v>0</v>
      </c>
    </row>
    <row r="271" spans="1:17" ht="24.6" x14ac:dyDescent="0.65">
      <c r="A271" s="10">
        <v>267</v>
      </c>
      <c r="B271" s="10"/>
      <c r="C271" s="19"/>
      <c r="D271" s="71">
        <f>+'13'!I271</f>
        <v>0</v>
      </c>
      <c r="E271" s="90">
        <v>0</v>
      </c>
      <c r="F271" s="46">
        <f t="shared" si="25"/>
        <v>0</v>
      </c>
      <c r="G271" s="101">
        <v>0</v>
      </c>
      <c r="H271" s="99">
        <v>0</v>
      </c>
      <c r="I271" s="46">
        <f t="shared" si="26"/>
        <v>0</v>
      </c>
      <c r="J271" s="91"/>
      <c r="K271" s="20"/>
      <c r="L271" s="72">
        <f t="shared" si="27"/>
        <v>0</v>
      </c>
      <c r="M271" s="17" t="s">
        <v>16</v>
      </c>
      <c r="N271" s="18">
        <v>0</v>
      </c>
      <c r="O271" s="23">
        <f t="shared" si="28"/>
        <v>0</v>
      </c>
      <c r="P271" s="19"/>
      <c r="Q271" s="43">
        <f t="shared" si="29"/>
        <v>0</v>
      </c>
    </row>
    <row r="272" spans="1:17" ht="24.6" x14ac:dyDescent="0.65">
      <c r="A272" s="10">
        <v>268</v>
      </c>
      <c r="B272" s="10"/>
      <c r="C272" s="19"/>
      <c r="D272" s="71">
        <f>+'13'!I272</f>
        <v>0</v>
      </c>
      <c r="E272" s="90">
        <v>0</v>
      </c>
      <c r="F272" s="46">
        <f t="shared" ref="F272:F284" si="30">D272+E272</f>
        <v>0</v>
      </c>
      <c r="G272" s="101">
        <v>0</v>
      </c>
      <c r="H272" s="99">
        <v>0</v>
      </c>
      <c r="I272" s="46">
        <f t="shared" si="26"/>
        <v>0</v>
      </c>
      <c r="J272" s="91"/>
      <c r="K272" s="20"/>
      <c r="L272" s="72">
        <f t="shared" si="27"/>
        <v>0</v>
      </c>
      <c r="M272" s="17" t="s">
        <v>16</v>
      </c>
      <c r="N272" s="18">
        <v>0</v>
      </c>
      <c r="O272" s="23">
        <f t="shared" si="28"/>
        <v>0</v>
      </c>
      <c r="P272" s="19"/>
      <c r="Q272" s="43">
        <f t="shared" si="29"/>
        <v>0</v>
      </c>
    </row>
    <row r="273" spans="1:18" ht="24.6" x14ac:dyDescent="0.65">
      <c r="A273" s="10">
        <v>269</v>
      </c>
      <c r="B273" s="10"/>
      <c r="C273" s="19"/>
      <c r="D273" s="71">
        <f>+'13'!I273</f>
        <v>0</v>
      </c>
      <c r="E273" s="90">
        <v>0</v>
      </c>
      <c r="F273" s="46">
        <f t="shared" si="30"/>
        <v>0</v>
      </c>
      <c r="G273" s="101">
        <v>0</v>
      </c>
      <c r="H273" s="99">
        <v>0</v>
      </c>
      <c r="I273" s="46">
        <f t="shared" si="26"/>
        <v>0</v>
      </c>
      <c r="J273" s="91"/>
      <c r="K273" s="20"/>
      <c r="L273" s="72">
        <f t="shared" si="27"/>
        <v>0</v>
      </c>
      <c r="M273" s="17" t="s">
        <v>16</v>
      </c>
      <c r="N273" s="18">
        <v>0</v>
      </c>
      <c r="O273" s="23">
        <f t="shared" si="28"/>
        <v>0</v>
      </c>
      <c r="P273" s="19"/>
      <c r="Q273" s="43">
        <f t="shared" si="29"/>
        <v>0</v>
      </c>
    </row>
    <row r="274" spans="1:18" ht="24.6" x14ac:dyDescent="0.65">
      <c r="A274" s="10">
        <v>270</v>
      </c>
      <c r="B274" s="10"/>
      <c r="C274" s="19"/>
      <c r="D274" s="71">
        <f>+'13'!I274</f>
        <v>0</v>
      </c>
      <c r="E274" s="90">
        <v>0</v>
      </c>
      <c r="F274" s="46">
        <f t="shared" si="30"/>
        <v>0</v>
      </c>
      <c r="G274" s="101">
        <v>0</v>
      </c>
      <c r="H274" s="99">
        <v>0</v>
      </c>
      <c r="I274" s="46">
        <f t="shared" si="26"/>
        <v>0</v>
      </c>
      <c r="J274" s="91"/>
      <c r="K274" s="20"/>
      <c r="L274" s="72">
        <f t="shared" si="27"/>
        <v>0</v>
      </c>
      <c r="M274" s="17" t="s">
        <v>16</v>
      </c>
      <c r="N274" s="18">
        <v>0</v>
      </c>
      <c r="O274" s="23">
        <f t="shared" si="28"/>
        <v>0</v>
      </c>
      <c r="P274" s="19"/>
      <c r="Q274" s="43">
        <f t="shared" si="29"/>
        <v>0</v>
      </c>
    </row>
    <row r="275" spans="1:18" ht="24.6" x14ac:dyDescent="0.65">
      <c r="A275" s="10">
        <v>271</v>
      </c>
      <c r="B275" s="10"/>
      <c r="C275" s="19"/>
      <c r="D275" s="71">
        <f>+'13'!I275</f>
        <v>0</v>
      </c>
      <c r="E275" s="90">
        <v>0</v>
      </c>
      <c r="F275" s="46">
        <f t="shared" si="30"/>
        <v>0</v>
      </c>
      <c r="G275" s="101">
        <v>0</v>
      </c>
      <c r="H275" s="99">
        <v>0</v>
      </c>
      <c r="I275" s="46">
        <f t="shared" si="26"/>
        <v>0</v>
      </c>
      <c r="J275" s="91"/>
      <c r="K275" s="20"/>
      <c r="L275" s="72">
        <f t="shared" si="27"/>
        <v>0</v>
      </c>
      <c r="M275" s="17" t="s">
        <v>16</v>
      </c>
      <c r="N275" s="18">
        <v>0</v>
      </c>
      <c r="O275" s="23">
        <f t="shared" si="28"/>
        <v>0</v>
      </c>
      <c r="P275" s="19"/>
      <c r="Q275" s="43">
        <f t="shared" si="29"/>
        <v>0</v>
      </c>
    </row>
    <row r="276" spans="1:18" ht="24.6" x14ac:dyDescent="0.65">
      <c r="A276" s="10">
        <v>272</v>
      </c>
      <c r="B276" s="10"/>
      <c r="C276" s="19"/>
      <c r="D276" s="71">
        <f>+'13'!I276</f>
        <v>0</v>
      </c>
      <c r="E276" s="90">
        <v>0</v>
      </c>
      <c r="F276" s="46">
        <f t="shared" si="30"/>
        <v>0</v>
      </c>
      <c r="G276" s="101">
        <v>0</v>
      </c>
      <c r="H276" s="99">
        <v>0</v>
      </c>
      <c r="I276" s="46">
        <f t="shared" si="26"/>
        <v>0</v>
      </c>
      <c r="J276" s="91"/>
      <c r="K276" s="20"/>
      <c r="L276" s="72">
        <f t="shared" si="27"/>
        <v>0</v>
      </c>
      <c r="M276" s="17" t="s">
        <v>16</v>
      </c>
      <c r="N276" s="18">
        <v>0</v>
      </c>
      <c r="O276" s="23">
        <f t="shared" si="28"/>
        <v>0</v>
      </c>
      <c r="P276" s="19"/>
      <c r="Q276" s="43">
        <f t="shared" si="29"/>
        <v>0</v>
      </c>
    </row>
    <row r="277" spans="1:18" ht="24.6" x14ac:dyDescent="0.65">
      <c r="A277" s="10">
        <v>273</v>
      </c>
      <c r="B277" s="10"/>
      <c r="C277" s="19"/>
      <c r="D277" s="71">
        <f>+'13'!I277</f>
        <v>0</v>
      </c>
      <c r="E277" s="90">
        <v>0</v>
      </c>
      <c r="F277" s="46">
        <f t="shared" si="30"/>
        <v>0</v>
      </c>
      <c r="G277" s="101">
        <v>0</v>
      </c>
      <c r="H277" s="99">
        <v>0</v>
      </c>
      <c r="I277" s="46">
        <f t="shared" si="26"/>
        <v>0</v>
      </c>
      <c r="J277" s="91"/>
      <c r="K277" s="20"/>
      <c r="L277" s="72">
        <f t="shared" si="27"/>
        <v>0</v>
      </c>
      <c r="M277" s="17" t="s">
        <v>16</v>
      </c>
      <c r="N277" s="18">
        <v>0</v>
      </c>
      <c r="O277" s="23">
        <f t="shared" si="28"/>
        <v>0</v>
      </c>
      <c r="P277" s="19"/>
      <c r="Q277" s="43">
        <f t="shared" si="29"/>
        <v>0</v>
      </c>
    </row>
    <row r="278" spans="1:18" ht="24.6" x14ac:dyDescent="0.65">
      <c r="A278" s="10">
        <v>274</v>
      </c>
      <c r="B278" s="10"/>
      <c r="C278" s="19"/>
      <c r="D278" s="71">
        <f>+'13'!I278</f>
        <v>0</v>
      </c>
      <c r="E278" s="90">
        <v>0</v>
      </c>
      <c r="F278" s="46">
        <f t="shared" si="30"/>
        <v>0</v>
      </c>
      <c r="G278" s="101">
        <v>0</v>
      </c>
      <c r="H278" s="99">
        <v>0</v>
      </c>
      <c r="I278" s="46">
        <f t="shared" si="26"/>
        <v>0</v>
      </c>
      <c r="J278" s="91"/>
      <c r="K278" s="20"/>
      <c r="L278" s="72">
        <f t="shared" si="27"/>
        <v>0</v>
      </c>
      <c r="M278" s="17" t="s">
        <v>16</v>
      </c>
      <c r="N278" s="18">
        <v>0</v>
      </c>
      <c r="O278" s="23">
        <f t="shared" si="28"/>
        <v>0</v>
      </c>
      <c r="P278" s="19"/>
      <c r="Q278" s="43">
        <f t="shared" si="29"/>
        <v>0</v>
      </c>
    </row>
    <row r="279" spans="1:18" ht="24.6" x14ac:dyDescent="0.65">
      <c r="A279" s="10">
        <v>275</v>
      </c>
      <c r="B279" s="10"/>
      <c r="C279" s="19"/>
      <c r="D279" s="71">
        <f>+'13'!I279</f>
        <v>0</v>
      </c>
      <c r="E279" s="90">
        <v>0</v>
      </c>
      <c r="F279" s="46">
        <f t="shared" si="30"/>
        <v>0</v>
      </c>
      <c r="G279" s="101">
        <v>0</v>
      </c>
      <c r="H279" s="99">
        <v>0</v>
      </c>
      <c r="I279" s="46">
        <f t="shared" si="26"/>
        <v>0</v>
      </c>
      <c r="J279" s="91"/>
      <c r="K279" s="20"/>
      <c r="L279" s="72">
        <f t="shared" si="27"/>
        <v>0</v>
      </c>
      <c r="M279" s="17" t="s">
        <v>16</v>
      </c>
      <c r="N279" s="18">
        <v>0</v>
      </c>
      <c r="O279" s="23">
        <f t="shared" si="28"/>
        <v>0</v>
      </c>
      <c r="P279" s="19"/>
      <c r="Q279" s="43">
        <f t="shared" si="29"/>
        <v>0</v>
      </c>
    </row>
    <row r="280" spans="1:18" ht="24.6" x14ac:dyDescent="0.65">
      <c r="A280" s="10">
        <v>276</v>
      </c>
      <c r="B280" s="10"/>
      <c r="C280" s="19"/>
      <c r="D280" s="71">
        <f>+'13'!I280</f>
        <v>0</v>
      </c>
      <c r="E280" s="90">
        <v>0</v>
      </c>
      <c r="F280" s="46">
        <f t="shared" si="30"/>
        <v>0</v>
      </c>
      <c r="G280" s="101">
        <v>0</v>
      </c>
      <c r="H280" s="99">
        <v>0</v>
      </c>
      <c r="I280" s="46">
        <f t="shared" si="26"/>
        <v>0</v>
      </c>
      <c r="J280" s="91"/>
      <c r="K280" s="20"/>
      <c r="L280" s="72">
        <f t="shared" si="27"/>
        <v>0</v>
      </c>
      <c r="M280" s="17" t="s">
        <v>16</v>
      </c>
      <c r="N280" s="18">
        <v>0</v>
      </c>
      <c r="O280" s="23">
        <f t="shared" si="28"/>
        <v>0</v>
      </c>
      <c r="P280" s="19"/>
      <c r="Q280" s="43">
        <f t="shared" si="29"/>
        <v>0</v>
      </c>
    </row>
    <row r="281" spans="1:18" ht="24.6" x14ac:dyDescent="0.65">
      <c r="A281" s="10">
        <v>277</v>
      </c>
      <c r="B281" s="10"/>
      <c r="C281" s="19"/>
      <c r="D281" s="71">
        <f>+'13'!I281</f>
        <v>0</v>
      </c>
      <c r="E281" s="90">
        <v>0</v>
      </c>
      <c r="F281" s="46">
        <f t="shared" si="30"/>
        <v>0</v>
      </c>
      <c r="G281" s="101">
        <v>0</v>
      </c>
      <c r="H281" s="99">
        <v>0</v>
      </c>
      <c r="I281" s="46">
        <f t="shared" si="26"/>
        <v>0</v>
      </c>
      <c r="J281" s="91"/>
      <c r="K281" s="20"/>
      <c r="L281" s="72">
        <f t="shared" si="27"/>
        <v>0</v>
      </c>
      <c r="M281" s="17" t="s">
        <v>16</v>
      </c>
      <c r="N281" s="18">
        <v>0</v>
      </c>
      <c r="O281" s="23">
        <f t="shared" si="28"/>
        <v>0</v>
      </c>
      <c r="P281" s="19"/>
      <c r="Q281" s="43">
        <f t="shared" si="29"/>
        <v>0</v>
      </c>
    </row>
    <row r="282" spans="1:18" ht="24.6" x14ac:dyDescent="0.65">
      <c r="A282" s="10">
        <v>278</v>
      </c>
      <c r="B282" s="10"/>
      <c r="C282" s="19"/>
      <c r="D282" s="71">
        <f>+'13'!I282</f>
        <v>0</v>
      </c>
      <c r="E282" s="90">
        <v>0</v>
      </c>
      <c r="F282" s="46">
        <f t="shared" si="30"/>
        <v>0</v>
      </c>
      <c r="G282" s="101">
        <v>0</v>
      </c>
      <c r="H282" s="99">
        <v>0</v>
      </c>
      <c r="I282" s="46">
        <f t="shared" si="26"/>
        <v>0</v>
      </c>
      <c r="J282" s="91"/>
      <c r="K282" s="20"/>
      <c r="L282" s="72">
        <f t="shared" si="27"/>
        <v>0</v>
      </c>
      <c r="M282" s="17" t="s">
        <v>16</v>
      </c>
      <c r="N282" s="18">
        <v>0</v>
      </c>
      <c r="O282" s="23">
        <f t="shared" si="28"/>
        <v>0</v>
      </c>
      <c r="P282" s="19"/>
      <c r="Q282" s="43">
        <f t="shared" si="29"/>
        <v>0</v>
      </c>
    </row>
    <row r="283" spans="1:18" ht="24.6" x14ac:dyDescent="0.65">
      <c r="A283" s="10">
        <v>279</v>
      </c>
      <c r="B283" s="10"/>
      <c r="C283" s="19"/>
      <c r="D283" s="71"/>
      <c r="E283" s="90">
        <v>0</v>
      </c>
      <c r="F283" s="46">
        <f t="shared" ref="F283" si="31">D283+E283</f>
        <v>0</v>
      </c>
      <c r="G283" s="101">
        <v>0</v>
      </c>
      <c r="H283" s="99">
        <v>0</v>
      </c>
      <c r="I283" s="46">
        <f t="shared" ref="I283" si="32">+F283-G283-J283-H283</f>
        <v>0</v>
      </c>
      <c r="J283" s="91"/>
      <c r="K283" s="20"/>
      <c r="L283" s="72">
        <f t="shared" ref="L283" si="33">+K283*J283</f>
        <v>0</v>
      </c>
      <c r="M283" s="17" t="s">
        <v>16</v>
      </c>
      <c r="N283" s="18">
        <v>0</v>
      </c>
      <c r="O283" s="23">
        <f t="shared" si="28"/>
        <v>0</v>
      </c>
      <c r="P283" s="19"/>
      <c r="Q283" s="43"/>
    </row>
    <row r="284" spans="1:18" ht="24.6" x14ac:dyDescent="0.65">
      <c r="A284" s="10">
        <v>280</v>
      </c>
      <c r="B284" s="10"/>
      <c r="C284" s="19"/>
      <c r="D284" s="71">
        <f>+'13'!I284</f>
        <v>0</v>
      </c>
      <c r="E284" s="90">
        <v>0</v>
      </c>
      <c r="F284" s="46">
        <f t="shared" si="30"/>
        <v>0</v>
      </c>
      <c r="G284" s="101">
        <v>0</v>
      </c>
      <c r="H284" s="99">
        <v>0</v>
      </c>
      <c r="I284" s="46">
        <f t="shared" si="26"/>
        <v>0</v>
      </c>
      <c r="J284" s="91"/>
      <c r="K284" s="20"/>
      <c r="L284" s="72">
        <f t="shared" si="27"/>
        <v>0</v>
      </c>
      <c r="M284" s="17" t="s">
        <v>16</v>
      </c>
      <c r="N284" s="18">
        <v>0</v>
      </c>
      <c r="O284" s="23">
        <f t="shared" si="28"/>
        <v>0</v>
      </c>
      <c r="P284" s="19"/>
      <c r="Q284" s="43">
        <f t="shared" si="29"/>
        <v>0</v>
      </c>
    </row>
    <row r="285" spans="1:18" ht="24.6" x14ac:dyDescent="0.65">
      <c r="A285" s="1"/>
      <c r="B285" s="1"/>
      <c r="D285" s="24"/>
      <c r="E285" s="25"/>
      <c r="F285" s="24"/>
      <c r="G285" s="25"/>
      <c r="H285" s="25"/>
      <c r="I285" s="24"/>
      <c r="J285" s="24"/>
      <c r="K285" s="26"/>
      <c r="L285" s="28"/>
      <c r="M285" s="27"/>
      <c r="N285" s="18">
        <v>0</v>
      </c>
      <c r="O285" s="95" t="s">
        <v>213</v>
      </c>
      <c r="P285" s="96"/>
      <c r="Q285" s="96">
        <f>SUM(Q5:Q284)</f>
        <v>0</v>
      </c>
      <c r="R285" s="96"/>
    </row>
    <row r="286" spans="1:18" ht="25.5" customHeight="1" x14ac:dyDescent="0.6">
      <c r="A286" s="1"/>
      <c r="B286" s="1"/>
      <c r="D286" s="24"/>
      <c r="E286" s="25"/>
      <c r="F286" s="24"/>
      <c r="G286" s="25"/>
      <c r="H286" s="25"/>
      <c r="I286" s="24"/>
      <c r="J286" s="182" t="s">
        <v>212</v>
      </c>
      <c r="K286" s="183"/>
      <c r="L286" s="30">
        <f>+AB188</f>
        <v>0</v>
      </c>
      <c r="M286" s="27"/>
      <c r="N286" s="29"/>
    </row>
    <row r="287" spans="1:18" ht="24.6" x14ac:dyDescent="0.65">
      <c r="A287" s="1"/>
      <c r="B287" s="1"/>
      <c r="D287" s="31"/>
      <c r="F287" s="31"/>
      <c r="I287" s="31"/>
      <c r="J287" s="32"/>
      <c r="K287" s="184" t="s">
        <v>202</v>
      </c>
      <c r="L287" s="184"/>
      <c r="M287" s="33">
        <f>SUM(L5:L286)</f>
        <v>3760</v>
      </c>
    </row>
    <row r="288" spans="1:18" ht="24.6" x14ac:dyDescent="0.65">
      <c r="A288" s="1"/>
      <c r="B288" s="1"/>
      <c r="D288" s="31"/>
      <c r="F288" s="31"/>
      <c r="I288" s="31"/>
      <c r="K288" s="169" t="s">
        <v>203</v>
      </c>
      <c r="L288" s="170"/>
      <c r="M288" s="36">
        <v>0</v>
      </c>
    </row>
    <row r="289" spans="1:19" ht="24.6" x14ac:dyDescent="0.65">
      <c r="A289" s="1"/>
      <c r="B289" s="1"/>
      <c r="D289" s="31"/>
      <c r="F289" s="31"/>
      <c r="I289" s="31"/>
      <c r="K289" s="34" t="s">
        <v>204</v>
      </c>
      <c r="L289" s="35"/>
      <c r="M289" s="36">
        <f>SUM(N289:AS289)</f>
        <v>1260</v>
      </c>
      <c r="N289" s="2">
        <v>200</v>
      </c>
      <c r="O289" s="2">
        <v>120</v>
      </c>
      <c r="P289" s="2">
        <v>170</v>
      </c>
      <c r="Q289" s="2">
        <v>300</v>
      </c>
      <c r="R289" s="2">
        <v>300</v>
      </c>
      <c r="S289" s="2">
        <v>170</v>
      </c>
    </row>
    <row r="290" spans="1:19" ht="24.6" x14ac:dyDescent="0.65">
      <c r="A290" s="1"/>
      <c r="B290" s="1"/>
      <c r="D290" s="31"/>
      <c r="F290" s="31"/>
      <c r="I290" s="31"/>
      <c r="K290" s="169" t="s">
        <v>205</v>
      </c>
      <c r="L290" s="170"/>
      <c r="M290" s="36">
        <v>0</v>
      </c>
    </row>
    <row r="291" spans="1:19" ht="24.6" x14ac:dyDescent="0.65">
      <c r="A291" s="1"/>
      <c r="B291" s="1"/>
      <c r="D291" s="31"/>
      <c r="F291" s="31"/>
      <c r="I291" s="31"/>
      <c r="K291" s="169" t="s">
        <v>206</v>
      </c>
      <c r="L291" s="170"/>
      <c r="M291" s="36">
        <v>0</v>
      </c>
    </row>
    <row r="292" spans="1:19" ht="24.6" x14ac:dyDescent="0.65">
      <c r="A292" s="1"/>
      <c r="B292" s="1"/>
      <c r="D292" s="31"/>
      <c r="F292" s="31"/>
      <c r="I292" s="31"/>
      <c r="K292" s="169" t="s">
        <v>207</v>
      </c>
      <c r="L292" s="170"/>
      <c r="M292" s="37">
        <f>SUM(N5:N285)</f>
        <v>550</v>
      </c>
    </row>
    <row r="293" spans="1:19" ht="24.6" x14ac:dyDescent="0.65">
      <c r="A293" s="1"/>
      <c r="B293" s="1"/>
      <c r="D293" s="31"/>
      <c r="F293" s="31"/>
      <c r="I293" s="31"/>
      <c r="K293" s="169" t="s">
        <v>208</v>
      </c>
      <c r="L293" s="170"/>
      <c r="M293" s="33">
        <f>M287-M288-M289-M291-M292</f>
        <v>1950</v>
      </c>
    </row>
    <row r="294" spans="1:19" ht="24.6" x14ac:dyDescent="0.65">
      <c r="A294" s="1"/>
      <c r="B294" s="1"/>
      <c r="D294" s="31"/>
      <c r="F294" s="31"/>
      <c r="I294" s="31"/>
      <c r="K294" s="169" t="s">
        <v>209</v>
      </c>
      <c r="L294" s="170"/>
      <c r="M294" s="37">
        <v>1950</v>
      </c>
    </row>
    <row r="295" spans="1:19" ht="24.6" x14ac:dyDescent="0.65">
      <c r="A295" s="1"/>
      <c r="B295" s="1"/>
      <c r="D295" s="31"/>
      <c r="F295" s="31"/>
      <c r="I295" s="31"/>
      <c r="K295" s="169" t="s">
        <v>210</v>
      </c>
      <c r="L295" s="170"/>
      <c r="M295" s="33">
        <f>+M294-M293</f>
        <v>0</v>
      </c>
    </row>
    <row r="296" spans="1:19" ht="24.6" x14ac:dyDescent="0.65">
      <c r="I296" s="2"/>
      <c r="K296" s="169" t="s">
        <v>211</v>
      </c>
      <c r="L296" s="170"/>
      <c r="M296" s="33">
        <f>+M294-M293</f>
        <v>0</v>
      </c>
    </row>
    <row r="297" spans="1:19" x14ac:dyDescent="0.6">
      <c r="I297" s="2"/>
      <c r="K297" s="2"/>
    </row>
    <row r="298" spans="1:19" ht="24.6" x14ac:dyDescent="0.65">
      <c r="I298" s="2"/>
      <c r="K298" s="92" t="s">
        <v>333</v>
      </c>
    </row>
    <row r="299" spans="1:19" x14ac:dyDescent="0.6">
      <c r="I299" s="2"/>
      <c r="K299" s="2"/>
    </row>
    <row r="300" spans="1:19" x14ac:dyDescent="0.6">
      <c r="I300" s="2"/>
      <c r="K300" s="2"/>
    </row>
    <row r="301" spans="1:19" x14ac:dyDescent="0.6">
      <c r="I301" s="2"/>
      <c r="K301" s="2"/>
    </row>
    <row r="302" spans="1:19" x14ac:dyDescent="0.6">
      <c r="I302" s="2"/>
      <c r="K302" s="2"/>
    </row>
    <row r="303" spans="1:19" x14ac:dyDescent="0.6">
      <c r="I303" s="2"/>
      <c r="K303" s="2"/>
    </row>
    <row r="304" spans="1:19" x14ac:dyDescent="0.6">
      <c r="I304" s="2"/>
      <c r="K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C296" xr:uid="{A8659A1D-7742-48A0-A8EC-0F2280F9B025}"/>
  <mergeCells count="35">
    <mergeCell ref="A2:M2"/>
    <mergeCell ref="S2:AC2"/>
    <mergeCell ref="A3:A4"/>
    <mergeCell ref="C3:C4"/>
    <mergeCell ref="D3:D4"/>
    <mergeCell ref="E3:E4"/>
    <mergeCell ref="F3:F4"/>
    <mergeCell ref="I3:I4"/>
    <mergeCell ref="J3:L3"/>
    <mergeCell ref="M3:M4"/>
    <mergeCell ref="Y3:Y4"/>
    <mergeCell ref="Z3:AB3"/>
    <mergeCell ref="AC3:AC4"/>
    <mergeCell ref="H3:H4"/>
    <mergeCell ref="P3:P4"/>
    <mergeCell ref="Q3:Q4"/>
    <mergeCell ref="AD3:AD4"/>
    <mergeCell ref="V3:V4"/>
    <mergeCell ref="W3:W4"/>
    <mergeCell ref="K293:L293"/>
    <mergeCell ref="T32:AA32"/>
    <mergeCell ref="N3:N4"/>
    <mergeCell ref="S3:S4"/>
    <mergeCell ref="T3:T4"/>
    <mergeCell ref="U3:U4"/>
    <mergeCell ref="B3:B4"/>
    <mergeCell ref="K294:L294"/>
    <mergeCell ref="K295:L295"/>
    <mergeCell ref="K296:L296"/>
    <mergeCell ref="J286:K286"/>
    <mergeCell ref="K287:L287"/>
    <mergeCell ref="K288:L288"/>
    <mergeCell ref="K290:L290"/>
    <mergeCell ref="K291:L291"/>
    <mergeCell ref="K292:L29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D336-50F8-4503-BB6D-07111F66CD60}">
  <sheetPr>
    <tabColor rgb="FFF789D2"/>
  </sheetPr>
  <dimension ref="A1:AD371"/>
  <sheetViews>
    <sheetView zoomScaleNormal="100" workbookViewId="0">
      <pane xSplit="9" ySplit="4" topLeftCell="J5" activePane="bottomRight" state="frozen"/>
      <selection activeCell="K15" sqref="K15"/>
      <selection pane="topRight" activeCell="K15" sqref="K15"/>
      <selection pane="bottomLeft" activeCell="K15" sqref="K15"/>
      <selection pane="bottomRight" activeCell="K15" sqref="K15"/>
    </sheetView>
  </sheetViews>
  <sheetFormatPr defaultColWidth="9" defaultRowHeight="24" x14ac:dyDescent="0.6"/>
  <cols>
    <col min="1" max="1" width="6.69921875" style="2" customWidth="1"/>
    <col min="2" max="2" width="14" style="2" hidden="1" customWidth="1"/>
    <col min="3" max="3" width="43.69921875" style="2" bestFit="1" customWidth="1"/>
    <col min="4" max="8" width="9.69921875" style="2" customWidth="1"/>
    <col min="9" max="9" width="9.69921875" style="38" customWidth="1"/>
    <col min="10" max="10" width="9.69921875" style="2" customWidth="1"/>
    <col min="11" max="11" width="9.69921875" style="39" customWidth="1"/>
    <col min="12" max="12" width="10.69921875" style="2" customWidth="1"/>
    <col min="13" max="13" width="17.69921875" style="2" bestFit="1" customWidth="1"/>
    <col min="14" max="14" width="9" style="2"/>
    <col min="15" max="15" width="19.09765625" style="2" customWidth="1"/>
    <col min="16" max="16" width="10.09765625" style="2" customWidth="1"/>
    <col min="17" max="17" width="17.69921875" style="2" bestFit="1" customWidth="1"/>
    <col min="18" max="18" width="10.09765625" style="2" bestFit="1" customWidth="1"/>
    <col min="19" max="19" width="9" style="2"/>
    <col min="20" max="20" width="34.69921875" style="2" bestFit="1" customWidth="1"/>
    <col min="21" max="28" width="9" style="2"/>
    <col min="29" max="29" width="15.69921875" style="2" customWidth="1"/>
    <col min="30" max="16384" width="9" style="2"/>
  </cols>
  <sheetData>
    <row r="1" spans="1:30" x14ac:dyDescent="0.6">
      <c r="A1" s="1"/>
      <c r="B1" s="1"/>
      <c r="I1" s="2"/>
      <c r="K1" s="2"/>
    </row>
    <row r="2" spans="1:30" s="3" customFormat="1" ht="28.8" x14ac:dyDescent="0.75">
      <c r="A2" s="180" t="s">
        <v>263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S2" s="181" t="s">
        <v>0</v>
      </c>
      <c r="T2" s="181"/>
      <c r="U2" s="181"/>
      <c r="V2" s="181"/>
      <c r="W2" s="181"/>
      <c r="X2" s="181"/>
      <c r="Y2" s="181"/>
      <c r="Z2" s="181"/>
      <c r="AA2" s="181"/>
      <c r="AB2" s="181"/>
      <c r="AC2" s="181"/>
    </row>
    <row r="3" spans="1:30" s="5" customFormat="1" ht="26.4" x14ac:dyDescent="0.7">
      <c r="A3" s="171" t="s">
        <v>1</v>
      </c>
      <c r="B3" s="167" t="s">
        <v>487</v>
      </c>
      <c r="C3" s="176" t="s">
        <v>2</v>
      </c>
      <c r="D3" s="171" t="s">
        <v>3</v>
      </c>
      <c r="E3" s="171" t="s">
        <v>4</v>
      </c>
      <c r="F3" s="171" t="s">
        <v>5</v>
      </c>
      <c r="G3" s="100" t="s">
        <v>6</v>
      </c>
      <c r="H3" s="178" t="s">
        <v>335</v>
      </c>
      <c r="I3" s="171" t="s">
        <v>7</v>
      </c>
      <c r="J3" s="177" t="s">
        <v>8</v>
      </c>
      <c r="K3" s="177"/>
      <c r="L3" s="177"/>
      <c r="M3" s="171" t="s">
        <v>9</v>
      </c>
      <c r="N3" s="175" t="s">
        <v>10</v>
      </c>
      <c r="P3" s="163" t="s">
        <v>336</v>
      </c>
      <c r="Q3" s="165" t="s">
        <v>337</v>
      </c>
      <c r="S3" s="171" t="s">
        <v>1</v>
      </c>
      <c r="T3" s="171" t="s">
        <v>2</v>
      </c>
      <c r="U3" s="171" t="s">
        <v>3</v>
      </c>
      <c r="V3" s="171" t="s">
        <v>4</v>
      </c>
      <c r="W3" s="171" t="s">
        <v>5</v>
      </c>
      <c r="X3" s="88" t="s">
        <v>6</v>
      </c>
      <c r="Y3" s="171" t="s">
        <v>7</v>
      </c>
      <c r="Z3" s="177" t="s">
        <v>8</v>
      </c>
      <c r="AA3" s="177"/>
      <c r="AB3" s="177"/>
      <c r="AC3" s="171" t="s">
        <v>9</v>
      </c>
      <c r="AD3" s="175" t="s">
        <v>10</v>
      </c>
    </row>
    <row r="4" spans="1:30" s="5" customFormat="1" ht="26.4" x14ac:dyDescent="0.7">
      <c r="A4" s="171"/>
      <c r="B4" s="168"/>
      <c r="C4" s="176"/>
      <c r="D4" s="171"/>
      <c r="E4" s="171"/>
      <c r="F4" s="171"/>
      <c r="G4" s="100" t="s">
        <v>11</v>
      </c>
      <c r="H4" s="179"/>
      <c r="I4" s="171"/>
      <c r="J4" s="88" t="s">
        <v>12</v>
      </c>
      <c r="K4" s="89" t="s">
        <v>13</v>
      </c>
      <c r="L4" s="88" t="s">
        <v>14</v>
      </c>
      <c r="M4" s="171"/>
      <c r="N4" s="175"/>
      <c r="P4" s="164"/>
      <c r="Q4" s="166"/>
      <c r="S4" s="171"/>
      <c r="T4" s="171"/>
      <c r="U4" s="171"/>
      <c r="V4" s="171"/>
      <c r="W4" s="171"/>
      <c r="X4" s="88" t="s">
        <v>11</v>
      </c>
      <c r="Y4" s="171"/>
      <c r="Z4" s="88" t="s">
        <v>12</v>
      </c>
      <c r="AA4" s="89" t="s">
        <v>13</v>
      </c>
      <c r="AB4" s="88" t="s">
        <v>14</v>
      </c>
      <c r="AC4" s="171"/>
      <c r="AD4" s="175"/>
    </row>
    <row r="5" spans="1:30" ht="24.6" x14ac:dyDescent="0.65">
      <c r="A5" s="10">
        <v>1</v>
      </c>
      <c r="B5" s="10" t="s">
        <v>492</v>
      </c>
      <c r="C5" s="19" t="s">
        <v>407</v>
      </c>
      <c r="D5" s="71">
        <f>+'14'!I5</f>
        <v>0</v>
      </c>
      <c r="E5" s="90">
        <v>0</v>
      </c>
      <c r="F5" s="46">
        <f t="shared" ref="F5:F147" si="0">D5+E5</f>
        <v>0</v>
      </c>
      <c r="G5" s="101">
        <v>0</v>
      </c>
      <c r="H5" s="99">
        <v>0</v>
      </c>
      <c r="I5" s="71">
        <f t="shared" ref="I5:I71" si="1">+F5-G5-J5-H5</f>
        <v>0</v>
      </c>
      <c r="J5" s="91"/>
      <c r="K5" s="15">
        <v>50</v>
      </c>
      <c r="L5" s="72">
        <f>+K5*J5</f>
        <v>0</v>
      </c>
      <c r="M5" s="17" t="s">
        <v>16</v>
      </c>
      <c r="N5" s="18">
        <v>0</v>
      </c>
      <c r="O5" s="23">
        <f>SUM(L5-N5)</f>
        <v>0</v>
      </c>
      <c r="P5" s="93">
        <v>19.579999999999998</v>
      </c>
      <c r="Q5" s="43">
        <f>+L5*P5</f>
        <v>0</v>
      </c>
      <c r="S5" s="10">
        <v>1</v>
      </c>
      <c r="T5" s="19"/>
      <c r="U5" s="46">
        <v>0</v>
      </c>
      <c r="V5" s="90">
        <v>0</v>
      </c>
      <c r="W5" s="46">
        <f t="shared" ref="W5:W14" si="2">U5+V5</f>
        <v>0</v>
      </c>
      <c r="X5" s="90">
        <v>0</v>
      </c>
      <c r="Y5" s="46">
        <f t="shared" ref="Y5:Y14" si="3">W5-X5-Z5</f>
        <v>0</v>
      </c>
      <c r="Z5" s="91">
        <v>0</v>
      </c>
      <c r="AA5" s="22"/>
      <c r="AB5" s="43">
        <f t="shared" ref="AB5:AB14" si="4">Z5*AA5</f>
        <v>0</v>
      </c>
      <c r="AC5" s="17" t="s">
        <v>16</v>
      </c>
      <c r="AD5" s="18">
        <v>0</v>
      </c>
    </row>
    <row r="6" spans="1:30" ht="24.6" x14ac:dyDescent="0.65">
      <c r="A6" s="10">
        <v>2</v>
      </c>
      <c r="B6" s="10" t="s">
        <v>508</v>
      </c>
      <c r="C6" s="19" t="s">
        <v>408</v>
      </c>
      <c r="D6" s="71">
        <f>+'14'!I6</f>
        <v>78</v>
      </c>
      <c r="E6" s="90">
        <v>0</v>
      </c>
      <c r="F6" s="46">
        <f t="shared" si="0"/>
        <v>78</v>
      </c>
      <c r="G6" s="101">
        <v>0</v>
      </c>
      <c r="H6" s="99">
        <v>0</v>
      </c>
      <c r="I6" s="71">
        <f t="shared" si="1"/>
        <v>77</v>
      </c>
      <c r="J6" s="91">
        <v>1</v>
      </c>
      <c r="K6" s="15">
        <v>100</v>
      </c>
      <c r="L6" s="72">
        <f t="shared" ref="L6:L72" si="5">+K6*J6</f>
        <v>100</v>
      </c>
      <c r="M6" s="17" t="s">
        <v>16</v>
      </c>
      <c r="N6" s="18">
        <v>0</v>
      </c>
      <c r="O6" s="23">
        <f t="shared" ref="O6:O72" si="6">SUM(L6-N6)</f>
        <v>100</v>
      </c>
      <c r="P6" s="93">
        <v>37.17</v>
      </c>
      <c r="Q6" s="43">
        <f t="shared" ref="Q6:Q72" si="7">+L6*P6</f>
        <v>3717</v>
      </c>
      <c r="S6" s="10">
        <v>2</v>
      </c>
      <c r="T6" s="19"/>
      <c r="U6" s="46">
        <v>0</v>
      </c>
      <c r="V6" s="90">
        <v>0</v>
      </c>
      <c r="W6" s="46">
        <f t="shared" si="2"/>
        <v>0</v>
      </c>
      <c r="X6" s="90">
        <v>0</v>
      </c>
      <c r="Y6" s="46">
        <f t="shared" si="3"/>
        <v>0</v>
      </c>
      <c r="Z6" s="91">
        <v>0</v>
      </c>
      <c r="AA6" s="22"/>
      <c r="AB6" s="43">
        <f t="shared" si="4"/>
        <v>0</v>
      </c>
      <c r="AC6" s="17" t="s">
        <v>16</v>
      </c>
      <c r="AD6" s="18">
        <v>0</v>
      </c>
    </row>
    <row r="7" spans="1:30" ht="24.6" x14ac:dyDescent="0.65">
      <c r="A7" s="10">
        <v>3</v>
      </c>
      <c r="B7" s="10"/>
      <c r="C7" s="19" t="s">
        <v>395</v>
      </c>
      <c r="D7" s="71">
        <f>+'14'!I7</f>
        <v>0</v>
      </c>
      <c r="E7" s="90">
        <v>0</v>
      </c>
      <c r="F7" s="46">
        <f t="shared" si="0"/>
        <v>0</v>
      </c>
      <c r="G7" s="101">
        <v>0</v>
      </c>
      <c r="H7" s="99">
        <v>0</v>
      </c>
      <c r="I7" s="71">
        <f t="shared" si="1"/>
        <v>0</v>
      </c>
      <c r="J7" s="91"/>
      <c r="K7" s="15">
        <v>50</v>
      </c>
      <c r="L7" s="72">
        <f t="shared" si="5"/>
        <v>0</v>
      </c>
      <c r="M7" s="17" t="s">
        <v>16</v>
      </c>
      <c r="N7" s="18">
        <v>0</v>
      </c>
      <c r="O7" s="23">
        <f t="shared" si="6"/>
        <v>0</v>
      </c>
      <c r="P7" s="93">
        <v>26.11</v>
      </c>
      <c r="Q7" s="43">
        <f t="shared" si="7"/>
        <v>0</v>
      </c>
      <c r="S7" s="10">
        <v>3</v>
      </c>
      <c r="T7" s="19"/>
      <c r="U7" s="46">
        <v>0</v>
      </c>
      <c r="V7" s="90">
        <v>0</v>
      </c>
      <c r="W7" s="46">
        <f t="shared" si="2"/>
        <v>0</v>
      </c>
      <c r="X7" s="90">
        <v>0</v>
      </c>
      <c r="Y7" s="46">
        <f t="shared" si="3"/>
        <v>0</v>
      </c>
      <c r="Z7" s="91">
        <v>0</v>
      </c>
      <c r="AA7" s="22"/>
      <c r="AB7" s="43">
        <f t="shared" si="4"/>
        <v>0</v>
      </c>
      <c r="AC7" s="17" t="s">
        <v>16</v>
      </c>
      <c r="AD7" s="18">
        <v>0</v>
      </c>
    </row>
    <row r="8" spans="1:30" ht="24.6" x14ac:dyDescent="0.65">
      <c r="A8" s="10">
        <v>4</v>
      </c>
      <c r="B8" s="10"/>
      <c r="C8" s="19" t="s">
        <v>394</v>
      </c>
      <c r="D8" s="71">
        <f>+'14'!I8</f>
        <v>0</v>
      </c>
      <c r="E8" s="90">
        <v>0</v>
      </c>
      <c r="F8" s="46">
        <f t="shared" si="0"/>
        <v>0</v>
      </c>
      <c r="G8" s="101">
        <v>0</v>
      </c>
      <c r="H8" s="99">
        <v>0</v>
      </c>
      <c r="I8" s="71">
        <f t="shared" si="1"/>
        <v>0</v>
      </c>
      <c r="J8" s="91"/>
      <c r="K8" s="15">
        <v>100</v>
      </c>
      <c r="L8" s="72">
        <f t="shared" si="5"/>
        <v>0</v>
      </c>
      <c r="M8" s="17" t="s">
        <v>16</v>
      </c>
      <c r="N8" s="18">
        <v>0</v>
      </c>
      <c r="O8" s="23">
        <f t="shared" si="6"/>
        <v>0</v>
      </c>
      <c r="P8" s="93">
        <v>33.89</v>
      </c>
      <c r="Q8" s="43">
        <f t="shared" si="7"/>
        <v>0</v>
      </c>
      <c r="S8" s="10">
        <v>4</v>
      </c>
      <c r="T8" s="19"/>
      <c r="U8" s="46">
        <v>0</v>
      </c>
      <c r="V8" s="90">
        <v>0</v>
      </c>
      <c r="W8" s="46">
        <f t="shared" si="2"/>
        <v>0</v>
      </c>
      <c r="X8" s="90">
        <v>0</v>
      </c>
      <c r="Y8" s="46">
        <f t="shared" si="3"/>
        <v>0</v>
      </c>
      <c r="Z8" s="91">
        <v>0</v>
      </c>
      <c r="AA8" s="22"/>
      <c r="AB8" s="43">
        <f t="shared" si="4"/>
        <v>0</v>
      </c>
      <c r="AC8" s="17" t="s">
        <v>16</v>
      </c>
      <c r="AD8" s="18">
        <v>0</v>
      </c>
    </row>
    <row r="9" spans="1:30" ht="24.6" x14ac:dyDescent="0.65">
      <c r="A9" s="10">
        <v>5</v>
      </c>
      <c r="B9" s="10"/>
      <c r="C9" s="19" t="s">
        <v>20</v>
      </c>
      <c r="D9" s="71">
        <f>+'14'!I9</f>
        <v>0</v>
      </c>
      <c r="E9" s="90">
        <v>0</v>
      </c>
      <c r="F9" s="46">
        <f t="shared" si="0"/>
        <v>0</v>
      </c>
      <c r="G9" s="101">
        <v>0</v>
      </c>
      <c r="H9" s="99">
        <v>0</v>
      </c>
      <c r="I9" s="71">
        <f t="shared" si="1"/>
        <v>0</v>
      </c>
      <c r="J9" s="91"/>
      <c r="K9" s="15">
        <v>10</v>
      </c>
      <c r="L9" s="72">
        <f t="shared" si="5"/>
        <v>0</v>
      </c>
      <c r="M9" s="17" t="s">
        <v>16</v>
      </c>
      <c r="N9" s="18">
        <v>0</v>
      </c>
      <c r="O9" s="23">
        <f t="shared" si="6"/>
        <v>0</v>
      </c>
      <c r="P9" s="93"/>
      <c r="Q9" s="43">
        <f t="shared" si="7"/>
        <v>0</v>
      </c>
      <c r="S9" s="10">
        <v>5</v>
      </c>
      <c r="T9" s="19"/>
      <c r="U9" s="46">
        <v>0</v>
      </c>
      <c r="V9" s="90">
        <v>0</v>
      </c>
      <c r="W9" s="46">
        <f t="shared" si="2"/>
        <v>0</v>
      </c>
      <c r="X9" s="90">
        <v>0</v>
      </c>
      <c r="Y9" s="46">
        <f t="shared" si="3"/>
        <v>0</v>
      </c>
      <c r="Z9" s="91">
        <v>0</v>
      </c>
      <c r="AA9" s="22"/>
      <c r="AB9" s="43">
        <f t="shared" si="4"/>
        <v>0</v>
      </c>
      <c r="AC9" s="17" t="s">
        <v>16</v>
      </c>
      <c r="AD9" s="18">
        <v>0</v>
      </c>
    </row>
    <row r="10" spans="1:30" ht="24.6" x14ac:dyDescent="0.65">
      <c r="A10" s="10">
        <v>6</v>
      </c>
      <c r="B10" s="10" t="s">
        <v>514</v>
      </c>
      <c r="C10" s="19" t="s">
        <v>21</v>
      </c>
      <c r="D10" s="71">
        <f>+'14'!I10</f>
        <v>0</v>
      </c>
      <c r="E10" s="90">
        <v>0</v>
      </c>
      <c r="F10" s="46">
        <f t="shared" si="0"/>
        <v>0</v>
      </c>
      <c r="G10" s="101">
        <v>0</v>
      </c>
      <c r="H10" s="99">
        <v>0</v>
      </c>
      <c r="I10" s="71">
        <f t="shared" si="1"/>
        <v>0</v>
      </c>
      <c r="J10" s="91"/>
      <c r="K10" s="15">
        <v>15</v>
      </c>
      <c r="L10" s="72">
        <f t="shared" si="5"/>
        <v>0</v>
      </c>
      <c r="M10" s="17" t="s">
        <v>16</v>
      </c>
      <c r="N10" s="18">
        <v>0</v>
      </c>
      <c r="O10" s="23">
        <f t="shared" si="6"/>
        <v>0</v>
      </c>
      <c r="P10" s="93"/>
      <c r="Q10" s="43">
        <f t="shared" si="7"/>
        <v>0</v>
      </c>
      <c r="S10" s="10">
        <v>6</v>
      </c>
      <c r="T10" s="19"/>
      <c r="U10" s="46">
        <v>0</v>
      </c>
      <c r="V10" s="90">
        <v>0</v>
      </c>
      <c r="W10" s="46">
        <f t="shared" si="2"/>
        <v>0</v>
      </c>
      <c r="X10" s="90">
        <v>0</v>
      </c>
      <c r="Y10" s="46">
        <f t="shared" si="3"/>
        <v>0</v>
      </c>
      <c r="Z10" s="91">
        <v>0</v>
      </c>
      <c r="AA10" s="22"/>
      <c r="AB10" s="43">
        <f t="shared" si="4"/>
        <v>0</v>
      </c>
      <c r="AC10" s="17" t="s">
        <v>16</v>
      </c>
      <c r="AD10" s="18">
        <v>0</v>
      </c>
    </row>
    <row r="11" spans="1:30" ht="24.6" x14ac:dyDescent="0.65">
      <c r="A11" s="10">
        <v>7</v>
      </c>
      <c r="B11" s="10"/>
      <c r="C11" s="19" t="s">
        <v>401</v>
      </c>
      <c r="D11" s="71">
        <f>+'14'!I11</f>
        <v>0</v>
      </c>
      <c r="E11" s="90">
        <v>0</v>
      </c>
      <c r="F11" s="46">
        <f t="shared" si="0"/>
        <v>0</v>
      </c>
      <c r="G11" s="101">
        <v>0</v>
      </c>
      <c r="H11" s="99">
        <v>0</v>
      </c>
      <c r="I11" s="71">
        <f t="shared" si="1"/>
        <v>0</v>
      </c>
      <c r="J11" s="91"/>
      <c r="K11" s="15">
        <v>40</v>
      </c>
      <c r="L11" s="72">
        <f t="shared" si="5"/>
        <v>0</v>
      </c>
      <c r="M11" s="17" t="s">
        <v>16</v>
      </c>
      <c r="N11" s="18">
        <v>0</v>
      </c>
      <c r="O11" s="23">
        <f t="shared" si="6"/>
        <v>0</v>
      </c>
      <c r="P11" s="93">
        <v>12.74</v>
      </c>
      <c r="Q11" s="43">
        <f t="shared" si="7"/>
        <v>0</v>
      </c>
      <c r="S11" s="10">
        <v>7</v>
      </c>
      <c r="T11" s="19"/>
      <c r="U11" s="46">
        <v>0</v>
      </c>
      <c r="V11" s="90">
        <v>0</v>
      </c>
      <c r="W11" s="46">
        <f t="shared" si="2"/>
        <v>0</v>
      </c>
      <c r="X11" s="90">
        <v>0</v>
      </c>
      <c r="Y11" s="46">
        <f t="shared" si="3"/>
        <v>0</v>
      </c>
      <c r="Z11" s="91">
        <v>0</v>
      </c>
      <c r="AA11" s="22"/>
      <c r="AB11" s="43">
        <f t="shared" si="4"/>
        <v>0</v>
      </c>
      <c r="AC11" s="17" t="s">
        <v>16</v>
      </c>
      <c r="AD11" s="18">
        <v>0</v>
      </c>
    </row>
    <row r="12" spans="1:30" ht="24.6" x14ac:dyDescent="0.65">
      <c r="A12" s="10">
        <v>8</v>
      </c>
      <c r="B12" s="10"/>
      <c r="C12" s="19" t="s">
        <v>378</v>
      </c>
      <c r="D12" s="71">
        <f>+'14'!I12</f>
        <v>0</v>
      </c>
      <c r="E12" s="90">
        <v>0</v>
      </c>
      <c r="F12" s="46">
        <f t="shared" si="0"/>
        <v>0</v>
      </c>
      <c r="G12" s="101">
        <v>0</v>
      </c>
      <c r="H12" s="99">
        <v>0</v>
      </c>
      <c r="I12" s="71">
        <f t="shared" si="1"/>
        <v>0</v>
      </c>
      <c r="J12" s="91"/>
      <c r="K12" s="15">
        <v>100</v>
      </c>
      <c r="L12" s="72">
        <f t="shared" si="5"/>
        <v>0</v>
      </c>
      <c r="M12" s="17" t="s">
        <v>16</v>
      </c>
      <c r="N12" s="18">
        <v>0</v>
      </c>
      <c r="O12" s="23">
        <f t="shared" si="6"/>
        <v>0</v>
      </c>
      <c r="P12" s="93"/>
      <c r="Q12" s="43">
        <f t="shared" si="7"/>
        <v>0</v>
      </c>
      <c r="S12" s="10">
        <v>8</v>
      </c>
      <c r="T12" s="19"/>
      <c r="U12" s="46">
        <v>0</v>
      </c>
      <c r="V12" s="90">
        <v>0</v>
      </c>
      <c r="W12" s="46">
        <f t="shared" si="2"/>
        <v>0</v>
      </c>
      <c r="X12" s="90">
        <v>0</v>
      </c>
      <c r="Y12" s="46">
        <f t="shared" si="3"/>
        <v>0</v>
      </c>
      <c r="Z12" s="91">
        <v>0</v>
      </c>
      <c r="AA12" s="22"/>
      <c r="AB12" s="43">
        <f t="shared" si="4"/>
        <v>0</v>
      </c>
      <c r="AC12" s="17" t="s">
        <v>16</v>
      </c>
      <c r="AD12" s="18">
        <v>0</v>
      </c>
    </row>
    <row r="13" spans="1:30" ht="24.6" x14ac:dyDescent="0.65">
      <c r="A13" s="10">
        <v>9</v>
      </c>
      <c r="B13" s="10" t="s">
        <v>507</v>
      </c>
      <c r="C13" s="19" t="s">
        <v>391</v>
      </c>
      <c r="D13" s="71">
        <f>+'14'!I13</f>
        <v>22</v>
      </c>
      <c r="E13" s="90">
        <v>0</v>
      </c>
      <c r="F13" s="46">
        <f t="shared" si="0"/>
        <v>22</v>
      </c>
      <c r="G13" s="101">
        <v>0</v>
      </c>
      <c r="H13" s="99">
        <v>0</v>
      </c>
      <c r="I13" s="71">
        <f t="shared" si="1"/>
        <v>17</v>
      </c>
      <c r="J13" s="91">
        <v>5</v>
      </c>
      <c r="K13" s="15">
        <v>50</v>
      </c>
      <c r="L13" s="72">
        <f t="shared" si="5"/>
        <v>250</v>
      </c>
      <c r="M13" s="17" t="s">
        <v>431</v>
      </c>
      <c r="N13" s="18">
        <v>50</v>
      </c>
      <c r="O13" s="23">
        <f t="shared" si="6"/>
        <v>200</v>
      </c>
      <c r="P13" s="93">
        <v>11.38</v>
      </c>
      <c r="Q13" s="43">
        <f t="shared" si="7"/>
        <v>2845</v>
      </c>
      <c r="S13" s="10">
        <v>9</v>
      </c>
      <c r="T13" s="19"/>
      <c r="U13" s="46">
        <v>0</v>
      </c>
      <c r="V13" s="90">
        <v>0</v>
      </c>
      <c r="W13" s="46">
        <f t="shared" si="2"/>
        <v>0</v>
      </c>
      <c r="X13" s="90">
        <v>0</v>
      </c>
      <c r="Y13" s="46">
        <f t="shared" si="3"/>
        <v>0</v>
      </c>
      <c r="Z13" s="91">
        <v>0</v>
      </c>
      <c r="AA13" s="22"/>
      <c r="AB13" s="43">
        <f t="shared" si="4"/>
        <v>0</v>
      </c>
      <c r="AC13" s="17" t="s">
        <v>16</v>
      </c>
      <c r="AD13" s="18">
        <v>0</v>
      </c>
    </row>
    <row r="14" spans="1:30" ht="24.6" x14ac:dyDescent="0.65">
      <c r="A14" s="10">
        <v>10</v>
      </c>
      <c r="B14" s="10"/>
      <c r="C14" s="19" t="s">
        <v>400</v>
      </c>
      <c r="D14" s="71">
        <f>+'14'!I14</f>
        <v>0</v>
      </c>
      <c r="E14" s="90">
        <v>0</v>
      </c>
      <c r="F14" s="46">
        <f t="shared" si="0"/>
        <v>0</v>
      </c>
      <c r="G14" s="101">
        <v>0</v>
      </c>
      <c r="H14" s="99">
        <v>0</v>
      </c>
      <c r="I14" s="71">
        <f t="shared" si="1"/>
        <v>0</v>
      </c>
      <c r="J14" s="91"/>
      <c r="K14" s="15">
        <v>50</v>
      </c>
      <c r="L14" s="72">
        <f t="shared" si="5"/>
        <v>0</v>
      </c>
      <c r="M14" s="17" t="s">
        <v>16</v>
      </c>
      <c r="N14" s="18">
        <v>0</v>
      </c>
      <c r="O14" s="23">
        <f t="shared" si="6"/>
        <v>0</v>
      </c>
      <c r="P14" s="93"/>
      <c r="Q14" s="43">
        <f t="shared" si="7"/>
        <v>0</v>
      </c>
      <c r="S14" s="10">
        <v>10</v>
      </c>
      <c r="T14" s="19"/>
      <c r="U14" s="46">
        <v>0</v>
      </c>
      <c r="V14" s="90">
        <v>0</v>
      </c>
      <c r="W14" s="46">
        <f t="shared" si="2"/>
        <v>0</v>
      </c>
      <c r="X14" s="90">
        <v>0</v>
      </c>
      <c r="Y14" s="46">
        <f t="shared" si="3"/>
        <v>0</v>
      </c>
      <c r="Z14" s="91">
        <v>0</v>
      </c>
      <c r="AA14" s="22"/>
      <c r="AB14" s="43">
        <f t="shared" si="4"/>
        <v>0</v>
      </c>
      <c r="AC14" s="17" t="s">
        <v>16</v>
      </c>
      <c r="AD14" s="18">
        <v>0</v>
      </c>
    </row>
    <row r="15" spans="1:30" ht="24.6" x14ac:dyDescent="0.65">
      <c r="A15" s="10">
        <v>11</v>
      </c>
      <c r="B15" s="10" t="s">
        <v>520</v>
      </c>
      <c r="C15" s="19" t="s">
        <v>384</v>
      </c>
      <c r="D15" s="71">
        <f>+'14'!I15</f>
        <v>0</v>
      </c>
      <c r="E15" s="90">
        <v>0</v>
      </c>
      <c r="F15" s="46">
        <f t="shared" si="0"/>
        <v>0</v>
      </c>
      <c r="G15" s="101">
        <v>0</v>
      </c>
      <c r="H15" s="99">
        <v>0</v>
      </c>
      <c r="I15" s="71">
        <f t="shared" si="1"/>
        <v>0</v>
      </c>
      <c r="J15" s="91"/>
      <c r="K15" s="15">
        <v>50</v>
      </c>
      <c r="L15" s="72">
        <f t="shared" si="5"/>
        <v>0</v>
      </c>
      <c r="M15" s="17" t="s">
        <v>16</v>
      </c>
      <c r="N15" s="18">
        <v>0</v>
      </c>
      <c r="O15" s="23">
        <f t="shared" si="6"/>
        <v>0</v>
      </c>
      <c r="P15" s="93">
        <v>17.32</v>
      </c>
      <c r="Q15" s="43">
        <f t="shared" si="7"/>
        <v>0</v>
      </c>
      <c r="S15" s="10">
        <v>11</v>
      </c>
      <c r="T15" s="19"/>
      <c r="U15" s="46">
        <v>0</v>
      </c>
      <c r="V15" s="90">
        <v>0</v>
      </c>
      <c r="W15" s="46">
        <f t="shared" ref="W15:W29" si="8">U15+V15</f>
        <v>0</v>
      </c>
      <c r="X15" s="90">
        <v>0</v>
      </c>
      <c r="Y15" s="46">
        <f t="shared" ref="Y15:Y29" si="9">W15-X15-Z15</f>
        <v>0</v>
      </c>
      <c r="Z15" s="91">
        <v>0</v>
      </c>
      <c r="AA15" s="22"/>
      <c r="AB15" s="43">
        <f t="shared" ref="AB15:AB29" si="10">Z15*AA15</f>
        <v>0</v>
      </c>
      <c r="AC15" s="17" t="s">
        <v>16</v>
      </c>
      <c r="AD15" s="18">
        <v>0</v>
      </c>
    </row>
    <row r="16" spans="1:30" ht="24.6" x14ac:dyDescent="0.65">
      <c r="A16" s="10">
        <v>12</v>
      </c>
      <c r="B16" s="10" t="s">
        <v>509</v>
      </c>
      <c r="C16" s="19" t="s">
        <v>402</v>
      </c>
      <c r="D16" s="71">
        <f>+'14'!I16</f>
        <v>14</v>
      </c>
      <c r="E16" s="90">
        <v>0</v>
      </c>
      <c r="F16" s="46">
        <f t="shared" si="0"/>
        <v>14</v>
      </c>
      <c r="G16" s="101">
        <v>0</v>
      </c>
      <c r="H16" s="99">
        <v>0</v>
      </c>
      <c r="I16" s="71">
        <f t="shared" si="1"/>
        <v>8</v>
      </c>
      <c r="J16" s="91">
        <v>6</v>
      </c>
      <c r="K16" s="15">
        <v>50</v>
      </c>
      <c r="L16" s="72">
        <f t="shared" si="5"/>
        <v>300</v>
      </c>
      <c r="M16" s="17" t="s">
        <v>432</v>
      </c>
      <c r="N16" s="18">
        <v>100</v>
      </c>
      <c r="O16" s="23">
        <f t="shared" si="6"/>
        <v>200</v>
      </c>
      <c r="P16" s="93">
        <v>16.920000000000002</v>
      </c>
      <c r="Q16" s="43">
        <f t="shared" si="7"/>
        <v>5076.0000000000009</v>
      </c>
      <c r="S16" s="10">
        <v>12</v>
      </c>
      <c r="T16" s="19"/>
      <c r="U16" s="46">
        <v>0</v>
      </c>
      <c r="V16" s="90">
        <v>0</v>
      </c>
      <c r="W16" s="46">
        <f t="shared" si="8"/>
        <v>0</v>
      </c>
      <c r="X16" s="90">
        <v>0</v>
      </c>
      <c r="Y16" s="46">
        <f t="shared" si="9"/>
        <v>0</v>
      </c>
      <c r="Z16" s="91">
        <v>0</v>
      </c>
      <c r="AA16" s="22"/>
      <c r="AB16" s="43">
        <f t="shared" si="10"/>
        <v>0</v>
      </c>
      <c r="AC16" s="17" t="s">
        <v>16</v>
      </c>
      <c r="AD16" s="18">
        <v>0</v>
      </c>
    </row>
    <row r="17" spans="1:30" ht="24.6" x14ac:dyDescent="0.65">
      <c r="A17" s="10">
        <v>13</v>
      </c>
      <c r="B17" s="10" t="s">
        <v>505</v>
      </c>
      <c r="C17" s="19" t="s">
        <v>382</v>
      </c>
      <c r="D17" s="71">
        <f>+'14'!I17</f>
        <v>5</v>
      </c>
      <c r="E17" s="90">
        <v>0</v>
      </c>
      <c r="F17" s="46">
        <f t="shared" si="0"/>
        <v>5</v>
      </c>
      <c r="G17" s="101">
        <v>0</v>
      </c>
      <c r="H17" s="99">
        <v>0</v>
      </c>
      <c r="I17" s="71">
        <f t="shared" si="1"/>
        <v>1</v>
      </c>
      <c r="J17" s="91">
        <v>4</v>
      </c>
      <c r="K17" s="15">
        <v>50</v>
      </c>
      <c r="L17" s="72">
        <f t="shared" si="5"/>
        <v>200</v>
      </c>
      <c r="M17" s="17" t="s">
        <v>431</v>
      </c>
      <c r="N17" s="18">
        <v>50</v>
      </c>
      <c r="O17" s="23">
        <f t="shared" si="6"/>
        <v>150</v>
      </c>
      <c r="P17" s="93">
        <v>21.22</v>
      </c>
      <c r="Q17" s="43">
        <f t="shared" si="7"/>
        <v>4244</v>
      </c>
      <c r="S17" s="10">
        <v>13</v>
      </c>
      <c r="T17" s="19"/>
      <c r="U17" s="46">
        <v>0</v>
      </c>
      <c r="V17" s="90">
        <v>0</v>
      </c>
      <c r="W17" s="46">
        <f t="shared" si="8"/>
        <v>0</v>
      </c>
      <c r="X17" s="90">
        <v>0</v>
      </c>
      <c r="Y17" s="46">
        <f t="shared" si="9"/>
        <v>0</v>
      </c>
      <c r="Z17" s="91">
        <v>0</v>
      </c>
      <c r="AA17" s="22"/>
      <c r="AB17" s="43">
        <f t="shared" si="10"/>
        <v>0</v>
      </c>
      <c r="AC17" s="17" t="s">
        <v>16</v>
      </c>
      <c r="AD17" s="18">
        <v>0</v>
      </c>
    </row>
    <row r="18" spans="1:30" ht="24.6" x14ac:dyDescent="0.65">
      <c r="A18" s="10">
        <v>14</v>
      </c>
      <c r="B18" s="10"/>
      <c r="C18" s="19" t="s">
        <v>404</v>
      </c>
      <c r="D18" s="71">
        <f>+'14'!I18</f>
        <v>0</v>
      </c>
      <c r="E18" s="90">
        <v>0</v>
      </c>
      <c r="F18" s="46">
        <f t="shared" si="0"/>
        <v>0</v>
      </c>
      <c r="G18" s="101">
        <v>0</v>
      </c>
      <c r="H18" s="99">
        <v>0</v>
      </c>
      <c r="I18" s="71">
        <f t="shared" si="1"/>
        <v>0</v>
      </c>
      <c r="J18" s="91"/>
      <c r="K18" s="15">
        <v>50</v>
      </c>
      <c r="L18" s="72">
        <f t="shared" si="5"/>
        <v>0</v>
      </c>
      <c r="M18" s="17" t="s">
        <v>16</v>
      </c>
      <c r="N18" s="18">
        <v>0</v>
      </c>
      <c r="O18" s="23">
        <f t="shared" si="6"/>
        <v>0</v>
      </c>
      <c r="P18" s="93"/>
      <c r="Q18" s="43">
        <f t="shared" si="7"/>
        <v>0</v>
      </c>
      <c r="S18" s="10">
        <v>14</v>
      </c>
      <c r="T18" s="19"/>
      <c r="U18" s="46">
        <v>0</v>
      </c>
      <c r="V18" s="90">
        <v>0</v>
      </c>
      <c r="W18" s="46">
        <f t="shared" si="8"/>
        <v>0</v>
      </c>
      <c r="X18" s="90">
        <v>0</v>
      </c>
      <c r="Y18" s="46">
        <f t="shared" si="9"/>
        <v>0</v>
      </c>
      <c r="Z18" s="91">
        <v>0</v>
      </c>
      <c r="AA18" s="22"/>
      <c r="AB18" s="43">
        <f t="shared" si="10"/>
        <v>0</v>
      </c>
      <c r="AC18" s="17" t="s">
        <v>16</v>
      </c>
      <c r="AD18" s="18">
        <v>0</v>
      </c>
    </row>
    <row r="19" spans="1:30" ht="24.6" x14ac:dyDescent="0.65">
      <c r="A19" s="10">
        <v>15</v>
      </c>
      <c r="B19" s="10" t="s">
        <v>523</v>
      </c>
      <c r="C19" s="19" t="s">
        <v>386</v>
      </c>
      <c r="D19" s="71">
        <f>+'14'!I19</f>
        <v>0</v>
      </c>
      <c r="E19" s="90">
        <v>0</v>
      </c>
      <c r="F19" s="46">
        <f t="shared" si="0"/>
        <v>0</v>
      </c>
      <c r="G19" s="101">
        <v>0</v>
      </c>
      <c r="H19" s="99">
        <v>0</v>
      </c>
      <c r="I19" s="71">
        <f t="shared" si="1"/>
        <v>0</v>
      </c>
      <c r="J19" s="91"/>
      <c r="K19" s="15">
        <v>50</v>
      </c>
      <c r="L19" s="72">
        <f t="shared" si="5"/>
        <v>0</v>
      </c>
      <c r="M19" s="17" t="s">
        <v>16</v>
      </c>
      <c r="N19" s="18">
        <v>0</v>
      </c>
      <c r="O19" s="23">
        <f t="shared" si="6"/>
        <v>0</v>
      </c>
      <c r="P19" s="93">
        <v>15.05</v>
      </c>
      <c r="Q19" s="43">
        <f t="shared" si="7"/>
        <v>0</v>
      </c>
      <c r="S19" s="10">
        <v>15</v>
      </c>
      <c r="T19" s="19"/>
      <c r="U19" s="46">
        <v>0</v>
      </c>
      <c r="V19" s="90">
        <v>0</v>
      </c>
      <c r="W19" s="46">
        <f t="shared" si="8"/>
        <v>0</v>
      </c>
      <c r="X19" s="90">
        <v>0</v>
      </c>
      <c r="Y19" s="46">
        <f t="shared" si="9"/>
        <v>0</v>
      </c>
      <c r="Z19" s="91">
        <v>0</v>
      </c>
      <c r="AA19" s="22"/>
      <c r="AB19" s="43">
        <f t="shared" si="10"/>
        <v>0</v>
      </c>
      <c r="AC19" s="17" t="s">
        <v>16</v>
      </c>
      <c r="AD19" s="18">
        <v>0</v>
      </c>
    </row>
    <row r="20" spans="1:30" ht="24.6" x14ac:dyDescent="0.65">
      <c r="A20" s="10">
        <v>16</v>
      </c>
      <c r="B20" s="10" t="s">
        <v>506</v>
      </c>
      <c r="C20" s="19" t="s">
        <v>399</v>
      </c>
      <c r="D20" s="71">
        <f>+'14'!I20</f>
        <v>3</v>
      </c>
      <c r="E20" s="90">
        <v>0</v>
      </c>
      <c r="F20" s="46">
        <f t="shared" si="0"/>
        <v>3</v>
      </c>
      <c r="G20" s="101">
        <v>0</v>
      </c>
      <c r="H20" s="99">
        <v>0</v>
      </c>
      <c r="I20" s="71">
        <f t="shared" si="1"/>
        <v>3</v>
      </c>
      <c r="J20" s="91"/>
      <c r="K20" s="15">
        <v>50</v>
      </c>
      <c r="L20" s="72">
        <f t="shared" si="5"/>
        <v>0</v>
      </c>
      <c r="M20" s="17" t="s">
        <v>16</v>
      </c>
      <c r="N20" s="18">
        <v>0</v>
      </c>
      <c r="O20" s="23">
        <f t="shared" si="6"/>
        <v>0</v>
      </c>
      <c r="P20" s="93">
        <v>16.7</v>
      </c>
      <c r="Q20" s="43">
        <f t="shared" si="7"/>
        <v>0</v>
      </c>
      <c r="S20" s="10">
        <v>16</v>
      </c>
      <c r="T20" s="19"/>
      <c r="U20" s="46">
        <v>0</v>
      </c>
      <c r="V20" s="90">
        <v>0</v>
      </c>
      <c r="W20" s="46">
        <f t="shared" si="8"/>
        <v>0</v>
      </c>
      <c r="X20" s="90">
        <v>0</v>
      </c>
      <c r="Y20" s="46">
        <f t="shared" si="9"/>
        <v>0</v>
      </c>
      <c r="Z20" s="91">
        <v>0</v>
      </c>
      <c r="AA20" s="22"/>
      <c r="AB20" s="43">
        <f t="shared" si="10"/>
        <v>0</v>
      </c>
      <c r="AC20" s="17" t="s">
        <v>16</v>
      </c>
      <c r="AD20" s="18">
        <v>0</v>
      </c>
    </row>
    <row r="21" spans="1:30" ht="24.6" x14ac:dyDescent="0.65">
      <c r="A21" s="10">
        <v>17</v>
      </c>
      <c r="B21" s="10" t="s">
        <v>521</v>
      </c>
      <c r="C21" s="19" t="s">
        <v>389</v>
      </c>
      <c r="D21" s="71">
        <f>+'14'!I21</f>
        <v>0</v>
      </c>
      <c r="E21" s="90">
        <v>0</v>
      </c>
      <c r="F21" s="46">
        <f t="shared" si="0"/>
        <v>0</v>
      </c>
      <c r="G21" s="101">
        <v>0</v>
      </c>
      <c r="H21" s="99">
        <v>0</v>
      </c>
      <c r="I21" s="71">
        <f t="shared" si="1"/>
        <v>0</v>
      </c>
      <c r="J21" s="91"/>
      <c r="K21" s="15">
        <v>50</v>
      </c>
      <c r="L21" s="72">
        <f t="shared" si="5"/>
        <v>0</v>
      </c>
      <c r="M21" s="17" t="s">
        <v>16</v>
      </c>
      <c r="N21" s="18">
        <v>0</v>
      </c>
      <c r="O21" s="23">
        <f t="shared" si="6"/>
        <v>0</v>
      </c>
      <c r="P21" s="93">
        <v>19.04</v>
      </c>
      <c r="Q21" s="43">
        <f t="shared" si="7"/>
        <v>0</v>
      </c>
      <c r="S21" s="10">
        <v>17</v>
      </c>
      <c r="T21" s="19"/>
      <c r="U21" s="46">
        <v>0</v>
      </c>
      <c r="V21" s="90">
        <v>0</v>
      </c>
      <c r="W21" s="46">
        <f t="shared" si="8"/>
        <v>0</v>
      </c>
      <c r="X21" s="90">
        <v>0</v>
      </c>
      <c r="Y21" s="46">
        <f t="shared" si="9"/>
        <v>0</v>
      </c>
      <c r="Z21" s="91">
        <v>0</v>
      </c>
      <c r="AA21" s="22"/>
      <c r="AB21" s="43">
        <f t="shared" si="10"/>
        <v>0</v>
      </c>
      <c r="AC21" s="17" t="s">
        <v>16</v>
      </c>
      <c r="AD21" s="18">
        <v>0</v>
      </c>
    </row>
    <row r="22" spans="1:30" ht="24.6" x14ac:dyDescent="0.65">
      <c r="A22" s="10">
        <v>18</v>
      </c>
      <c r="B22" s="10"/>
      <c r="C22" s="19" t="s">
        <v>397</v>
      </c>
      <c r="D22" s="71">
        <f>+'14'!I22</f>
        <v>0</v>
      </c>
      <c r="E22" s="90">
        <v>0</v>
      </c>
      <c r="F22" s="46">
        <f t="shared" si="0"/>
        <v>0</v>
      </c>
      <c r="G22" s="101">
        <v>0</v>
      </c>
      <c r="H22" s="99">
        <v>0</v>
      </c>
      <c r="I22" s="71">
        <f t="shared" si="1"/>
        <v>0</v>
      </c>
      <c r="J22" s="91"/>
      <c r="K22" s="20">
        <v>50</v>
      </c>
      <c r="L22" s="72">
        <f t="shared" si="5"/>
        <v>0</v>
      </c>
      <c r="M22" s="17" t="s">
        <v>16</v>
      </c>
      <c r="N22" s="18">
        <v>0</v>
      </c>
      <c r="O22" s="23">
        <f t="shared" si="6"/>
        <v>0</v>
      </c>
      <c r="P22" s="93">
        <v>15.3</v>
      </c>
      <c r="Q22" s="43">
        <f t="shared" si="7"/>
        <v>0</v>
      </c>
      <c r="S22" s="10">
        <v>18</v>
      </c>
      <c r="T22" s="19"/>
      <c r="U22" s="46">
        <v>0</v>
      </c>
      <c r="V22" s="90">
        <v>0</v>
      </c>
      <c r="W22" s="46">
        <f t="shared" si="8"/>
        <v>0</v>
      </c>
      <c r="X22" s="90">
        <v>0</v>
      </c>
      <c r="Y22" s="46">
        <f t="shared" si="9"/>
        <v>0</v>
      </c>
      <c r="Z22" s="91">
        <v>0</v>
      </c>
      <c r="AA22" s="22"/>
      <c r="AB22" s="43">
        <f t="shared" si="10"/>
        <v>0</v>
      </c>
      <c r="AC22" s="17" t="s">
        <v>16</v>
      </c>
      <c r="AD22" s="18">
        <v>0</v>
      </c>
    </row>
    <row r="23" spans="1:30" ht="24.6" x14ac:dyDescent="0.65">
      <c r="A23" s="10">
        <v>19</v>
      </c>
      <c r="B23" s="10" t="s">
        <v>511</v>
      </c>
      <c r="C23" s="19" t="s">
        <v>25</v>
      </c>
      <c r="D23" s="71">
        <f>+'14'!I23</f>
        <v>0</v>
      </c>
      <c r="E23" s="90">
        <v>0</v>
      </c>
      <c r="F23" s="46">
        <f t="shared" si="0"/>
        <v>0</v>
      </c>
      <c r="G23" s="101">
        <v>0</v>
      </c>
      <c r="H23" s="99">
        <v>0</v>
      </c>
      <c r="I23" s="71">
        <f t="shared" si="1"/>
        <v>0</v>
      </c>
      <c r="J23" s="91"/>
      <c r="K23" s="15">
        <v>65</v>
      </c>
      <c r="L23" s="72">
        <f t="shared" si="5"/>
        <v>0</v>
      </c>
      <c r="M23" s="17" t="s">
        <v>16</v>
      </c>
      <c r="N23" s="18">
        <v>0</v>
      </c>
      <c r="O23" s="23">
        <f t="shared" si="6"/>
        <v>0</v>
      </c>
      <c r="P23" s="93">
        <v>27.86</v>
      </c>
      <c r="Q23" s="43">
        <f t="shared" si="7"/>
        <v>0</v>
      </c>
      <c r="S23" s="10">
        <v>19</v>
      </c>
      <c r="T23" s="19"/>
      <c r="U23" s="46">
        <v>0</v>
      </c>
      <c r="V23" s="90">
        <v>0</v>
      </c>
      <c r="W23" s="46">
        <f t="shared" si="8"/>
        <v>0</v>
      </c>
      <c r="X23" s="90">
        <v>0</v>
      </c>
      <c r="Y23" s="46">
        <f t="shared" si="9"/>
        <v>0</v>
      </c>
      <c r="Z23" s="91">
        <v>0</v>
      </c>
      <c r="AA23" s="22"/>
      <c r="AB23" s="43">
        <f t="shared" si="10"/>
        <v>0</v>
      </c>
      <c r="AC23" s="17" t="s">
        <v>16</v>
      </c>
      <c r="AD23" s="18">
        <v>0</v>
      </c>
    </row>
    <row r="24" spans="1:30" ht="24.6" x14ac:dyDescent="0.65">
      <c r="A24" s="10">
        <v>20</v>
      </c>
      <c r="B24" s="10"/>
      <c r="C24" s="19" t="s">
        <v>405</v>
      </c>
      <c r="D24" s="71">
        <f>+'14'!I24</f>
        <v>0</v>
      </c>
      <c r="E24" s="90">
        <v>0</v>
      </c>
      <c r="F24" s="46">
        <f t="shared" si="0"/>
        <v>0</v>
      </c>
      <c r="G24" s="101">
        <v>0</v>
      </c>
      <c r="H24" s="99">
        <v>0</v>
      </c>
      <c r="I24" s="71">
        <f t="shared" si="1"/>
        <v>0</v>
      </c>
      <c r="J24" s="91"/>
      <c r="K24" s="15">
        <v>85</v>
      </c>
      <c r="L24" s="72">
        <f t="shared" si="5"/>
        <v>0</v>
      </c>
      <c r="M24" s="17" t="s">
        <v>16</v>
      </c>
      <c r="N24" s="18">
        <v>0</v>
      </c>
      <c r="O24" s="23">
        <f t="shared" si="6"/>
        <v>0</v>
      </c>
      <c r="P24" s="93">
        <v>26.91</v>
      </c>
      <c r="Q24" s="43">
        <f t="shared" si="7"/>
        <v>0</v>
      </c>
      <c r="S24" s="10">
        <v>20</v>
      </c>
      <c r="T24" s="19"/>
      <c r="U24" s="46">
        <v>0</v>
      </c>
      <c r="V24" s="90">
        <v>0</v>
      </c>
      <c r="W24" s="46">
        <f t="shared" si="8"/>
        <v>0</v>
      </c>
      <c r="X24" s="90">
        <v>0</v>
      </c>
      <c r="Y24" s="46">
        <f t="shared" si="9"/>
        <v>0</v>
      </c>
      <c r="Z24" s="91">
        <v>0</v>
      </c>
      <c r="AA24" s="22"/>
      <c r="AB24" s="43">
        <f t="shared" si="10"/>
        <v>0</v>
      </c>
      <c r="AC24" s="17" t="s">
        <v>16</v>
      </c>
      <c r="AD24" s="18">
        <v>0</v>
      </c>
    </row>
    <row r="25" spans="1:30" ht="24.6" x14ac:dyDescent="0.65">
      <c r="A25" s="10">
        <v>21</v>
      </c>
      <c r="B25" s="10" t="s">
        <v>510</v>
      </c>
      <c r="C25" s="19" t="s">
        <v>392</v>
      </c>
      <c r="D25" s="71">
        <f>+'14'!I25</f>
        <v>15</v>
      </c>
      <c r="E25" s="90">
        <v>0</v>
      </c>
      <c r="F25" s="46">
        <f t="shared" si="0"/>
        <v>15</v>
      </c>
      <c r="G25" s="101">
        <v>0</v>
      </c>
      <c r="H25" s="99">
        <v>0</v>
      </c>
      <c r="I25" s="71">
        <f t="shared" si="1"/>
        <v>13</v>
      </c>
      <c r="J25" s="91">
        <v>2</v>
      </c>
      <c r="K25" s="15">
        <v>100</v>
      </c>
      <c r="L25" s="72">
        <f t="shared" si="5"/>
        <v>200</v>
      </c>
      <c r="M25" s="17" t="s">
        <v>16</v>
      </c>
      <c r="N25" s="18">
        <v>0</v>
      </c>
      <c r="O25" s="23">
        <f t="shared" si="6"/>
        <v>200</v>
      </c>
      <c r="P25" s="93">
        <v>24.8</v>
      </c>
      <c r="Q25" s="43">
        <f t="shared" si="7"/>
        <v>4960</v>
      </c>
      <c r="S25" s="10">
        <v>21</v>
      </c>
      <c r="T25" s="19"/>
      <c r="U25" s="46">
        <v>0</v>
      </c>
      <c r="V25" s="90">
        <v>0</v>
      </c>
      <c r="W25" s="46">
        <f t="shared" si="8"/>
        <v>0</v>
      </c>
      <c r="X25" s="90">
        <v>0</v>
      </c>
      <c r="Y25" s="46">
        <f t="shared" si="9"/>
        <v>0</v>
      </c>
      <c r="Z25" s="91">
        <v>0</v>
      </c>
      <c r="AA25" s="22"/>
      <c r="AB25" s="43">
        <f t="shared" si="10"/>
        <v>0</v>
      </c>
      <c r="AC25" s="17" t="s">
        <v>16</v>
      </c>
      <c r="AD25" s="18">
        <v>0</v>
      </c>
    </row>
    <row r="26" spans="1:30" ht="24.6" x14ac:dyDescent="0.65">
      <c r="A26" s="10">
        <v>22</v>
      </c>
      <c r="B26" s="10" t="s">
        <v>516</v>
      </c>
      <c r="C26" s="19" t="s">
        <v>403</v>
      </c>
      <c r="D26" s="71">
        <f>+'14'!I26</f>
        <v>0</v>
      </c>
      <c r="E26" s="90">
        <v>0</v>
      </c>
      <c r="F26" s="46">
        <f t="shared" si="0"/>
        <v>0</v>
      </c>
      <c r="G26" s="101">
        <v>0</v>
      </c>
      <c r="H26" s="99">
        <v>0</v>
      </c>
      <c r="I26" s="71">
        <f t="shared" si="1"/>
        <v>0</v>
      </c>
      <c r="J26" s="91"/>
      <c r="K26" s="15">
        <v>100</v>
      </c>
      <c r="L26" s="72">
        <f t="shared" si="5"/>
        <v>0</v>
      </c>
      <c r="M26" s="17" t="s">
        <v>16</v>
      </c>
      <c r="N26" s="18">
        <v>0</v>
      </c>
      <c r="O26" s="23">
        <f t="shared" si="6"/>
        <v>0</v>
      </c>
      <c r="P26" s="93">
        <v>23.71</v>
      </c>
      <c r="Q26" s="43">
        <f t="shared" si="7"/>
        <v>0</v>
      </c>
      <c r="S26" s="10">
        <v>22</v>
      </c>
      <c r="T26" s="19"/>
      <c r="U26" s="46">
        <v>0</v>
      </c>
      <c r="V26" s="90">
        <v>0</v>
      </c>
      <c r="W26" s="46">
        <f t="shared" si="8"/>
        <v>0</v>
      </c>
      <c r="X26" s="90">
        <v>0</v>
      </c>
      <c r="Y26" s="46">
        <f t="shared" si="9"/>
        <v>0</v>
      </c>
      <c r="Z26" s="91">
        <v>0</v>
      </c>
      <c r="AA26" s="22"/>
      <c r="AB26" s="43">
        <f t="shared" si="10"/>
        <v>0</v>
      </c>
      <c r="AC26" s="17" t="s">
        <v>16</v>
      </c>
      <c r="AD26" s="18">
        <v>0</v>
      </c>
    </row>
    <row r="27" spans="1:30" ht="24.6" x14ac:dyDescent="0.65">
      <c r="A27" s="10">
        <v>23</v>
      </c>
      <c r="B27" s="10" t="s">
        <v>513</v>
      </c>
      <c r="C27" s="19" t="s">
        <v>383</v>
      </c>
      <c r="D27" s="71">
        <f>+'14'!I27</f>
        <v>21</v>
      </c>
      <c r="E27" s="90">
        <v>0</v>
      </c>
      <c r="F27" s="46">
        <f t="shared" si="0"/>
        <v>21</v>
      </c>
      <c r="G27" s="101">
        <v>0</v>
      </c>
      <c r="H27" s="99">
        <v>0</v>
      </c>
      <c r="I27" s="71">
        <f t="shared" si="1"/>
        <v>13</v>
      </c>
      <c r="J27" s="91">
        <v>8</v>
      </c>
      <c r="K27" s="15">
        <v>100</v>
      </c>
      <c r="L27" s="72">
        <f t="shared" si="5"/>
        <v>800</v>
      </c>
      <c r="M27" s="17" t="s">
        <v>461</v>
      </c>
      <c r="N27" s="18">
        <v>400</v>
      </c>
      <c r="O27" s="23">
        <f t="shared" si="6"/>
        <v>400</v>
      </c>
      <c r="P27" s="93">
        <v>37.51</v>
      </c>
      <c r="Q27" s="43">
        <f t="shared" si="7"/>
        <v>30008</v>
      </c>
      <c r="S27" s="10">
        <v>23</v>
      </c>
      <c r="T27" s="19"/>
      <c r="U27" s="46">
        <v>0</v>
      </c>
      <c r="V27" s="90">
        <v>0</v>
      </c>
      <c r="W27" s="46">
        <f t="shared" si="8"/>
        <v>0</v>
      </c>
      <c r="X27" s="90">
        <v>0</v>
      </c>
      <c r="Y27" s="46">
        <f t="shared" si="9"/>
        <v>0</v>
      </c>
      <c r="Z27" s="91">
        <v>0</v>
      </c>
      <c r="AA27" s="22"/>
      <c r="AB27" s="43">
        <f t="shared" si="10"/>
        <v>0</v>
      </c>
      <c r="AC27" s="17" t="s">
        <v>16</v>
      </c>
      <c r="AD27" s="18">
        <v>0</v>
      </c>
    </row>
    <row r="28" spans="1:30" ht="24.6" x14ac:dyDescent="0.65">
      <c r="A28" s="10">
        <v>24</v>
      </c>
      <c r="B28" s="10" t="s">
        <v>522</v>
      </c>
      <c r="C28" s="19" t="s">
        <v>388</v>
      </c>
      <c r="D28" s="71">
        <f>+'14'!I28</f>
        <v>0</v>
      </c>
      <c r="E28" s="90">
        <v>0</v>
      </c>
      <c r="F28" s="46">
        <f t="shared" si="0"/>
        <v>0</v>
      </c>
      <c r="G28" s="101">
        <v>0</v>
      </c>
      <c r="H28" s="99">
        <v>0</v>
      </c>
      <c r="I28" s="71">
        <f t="shared" si="1"/>
        <v>0</v>
      </c>
      <c r="J28" s="91"/>
      <c r="K28" s="15">
        <v>100</v>
      </c>
      <c r="L28" s="72">
        <f t="shared" si="5"/>
        <v>0</v>
      </c>
      <c r="M28" s="17" t="s">
        <v>16</v>
      </c>
      <c r="N28" s="18">
        <v>0</v>
      </c>
      <c r="O28" s="23">
        <f t="shared" si="6"/>
        <v>0</v>
      </c>
      <c r="P28" s="93">
        <v>39.770000000000003</v>
      </c>
      <c r="Q28" s="43">
        <f t="shared" si="7"/>
        <v>0</v>
      </c>
      <c r="S28" s="10">
        <v>24</v>
      </c>
      <c r="T28" s="19"/>
      <c r="U28" s="46">
        <v>0</v>
      </c>
      <c r="V28" s="90">
        <v>0</v>
      </c>
      <c r="W28" s="46">
        <f t="shared" si="8"/>
        <v>0</v>
      </c>
      <c r="X28" s="90">
        <v>0</v>
      </c>
      <c r="Y28" s="46">
        <f t="shared" si="9"/>
        <v>0</v>
      </c>
      <c r="Z28" s="91">
        <v>0</v>
      </c>
      <c r="AA28" s="22"/>
      <c r="AB28" s="43">
        <f t="shared" si="10"/>
        <v>0</v>
      </c>
      <c r="AC28" s="17" t="s">
        <v>16</v>
      </c>
      <c r="AD28" s="18">
        <v>0</v>
      </c>
    </row>
    <row r="29" spans="1:30" ht="24.6" x14ac:dyDescent="0.65">
      <c r="A29" s="10">
        <v>25</v>
      </c>
      <c r="B29" s="10" t="s">
        <v>515</v>
      </c>
      <c r="C29" s="19" t="s">
        <v>390</v>
      </c>
      <c r="D29" s="71">
        <f>+'14'!I29</f>
        <v>0</v>
      </c>
      <c r="E29" s="90">
        <v>0</v>
      </c>
      <c r="F29" s="46">
        <f t="shared" si="0"/>
        <v>0</v>
      </c>
      <c r="G29" s="101">
        <v>0</v>
      </c>
      <c r="H29" s="99">
        <v>0</v>
      </c>
      <c r="I29" s="71">
        <f t="shared" si="1"/>
        <v>0</v>
      </c>
      <c r="J29" s="91"/>
      <c r="K29" s="15">
        <v>100</v>
      </c>
      <c r="L29" s="72">
        <f t="shared" si="5"/>
        <v>0</v>
      </c>
      <c r="M29" s="17" t="s">
        <v>16</v>
      </c>
      <c r="N29" s="18">
        <v>0</v>
      </c>
      <c r="O29" s="23">
        <f t="shared" si="6"/>
        <v>0</v>
      </c>
      <c r="P29" s="93">
        <v>33.590000000000003</v>
      </c>
      <c r="Q29" s="43">
        <f t="shared" si="7"/>
        <v>0</v>
      </c>
      <c r="S29" s="10">
        <v>25</v>
      </c>
      <c r="T29" s="19"/>
      <c r="U29" s="46">
        <v>0</v>
      </c>
      <c r="V29" s="90">
        <v>0</v>
      </c>
      <c r="W29" s="46">
        <f t="shared" si="8"/>
        <v>0</v>
      </c>
      <c r="X29" s="90">
        <v>0</v>
      </c>
      <c r="Y29" s="46">
        <f t="shared" si="9"/>
        <v>0</v>
      </c>
      <c r="Z29" s="91">
        <v>0</v>
      </c>
      <c r="AA29" s="22"/>
      <c r="AB29" s="43">
        <f t="shared" si="10"/>
        <v>0</v>
      </c>
      <c r="AC29" s="17" t="s">
        <v>16</v>
      </c>
      <c r="AD29" s="18">
        <v>0</v>
      </c>
    </row>
    <row r="30" spans="1:30" ht="24.6" x14ac:dyDescent="0.65">
      <c r="A30" s="10">
        <v>26</v>
      </c>
      <c r="B30" s="10" t="s">
        <v>518</v>
      </c>
      <c r="C30" s="19" t="s">
        <v>385</v>
      </c>
      <c r="D30" s="71">
        <f>+'14'!I30</f>
        <v>0</v>
      </c>
      <c r="E30" s="90">
        <v>0</v>
      </c>
      <c r="F30" s="46">
        <f t="shared" si="0"/>
        <v>0</v>
      </c>
      <c r="G30" s="101">
        <v>0</v>
      </c>
      <c r="H30" s="99">
        <v>0</v>
      </c>
      <c r="I30" s="71">
        <f t="shared" si="1"/>
        <v>0</v>
      </c>
      <c r="J30" s="91"/>
      <c r="K30" s="15">
        <v>100</v>
      </c>
      <c r="L30" s="72">
        <f t="shared" si="5"/>
        <v>0</v>
      </c>
      <c r="M30" s="17" t="s">
        <v>16</v>
      </c>
      <c r="N30" s="18">
        <v>0</v>
      </c>
      <c r="O30" s="23">
        <f t="shared" si="6"/>
        <v>0</v>
      </c>
      <c r="P30" s="93">
        <v>31.62</v>
      </c>
      <c r="Q30" s="43">
        <f t="shared" si="7"/>
        <v>0</v>
      </c>
      <c r="S30" s="1"/>
      <c r="U30" s="24"/>
      <c r="V30" s="25"/>
      <c r="W30" s="24"/>
      <c r="X30" s="25"/>
      <c r="Y30" s="24"/>
      <c r="Z30" s="24"/>
      <c r="AA30" s="26"/>
      <c r="AB30" s="25"/>
      <c r="AC30" s="27"/>
      <c r="AD30" s="41">
        <v>0</v>
      </c>
    </row>
    <row r="31" spans="1:30" ht="24.6" x14ac:dyDescent="0.65">
      <c r="A31" s="10">
        <v>27</v>
      </c>
      <c r="B31" s="10"/>
      <c r="C31" s="19" t="s">
        <v>398</v>
      </c>
      <c r="D31" s="71">
        <f>+'14'!I31</f>
        <v>0</v>
      </c>
      <c r="E31" s="90">
        <v>0</v>
      </c>
      <c r="F31" s="46">
        <f t="shared" si="0"/>
        <v>0</v>
      </c>
      <c r="G31" s="101">
        <v>0</v>
      </c>
      <c r="H31" s="99">
        <v>0</v>
      </c>
      <c r="I31" s="71">
        <f t="shared" si="1"/>
        <v>0</v>
      </c>
      <c r="J31" s="91"/>
      <c r="K31" s="15">
        <v>100</v>
      </c>
      <c r="L31" s="72">
        <f t="shared" si="5"/>
        <v>0</v>
      </c>
      <c r="M31" s="17" t="s">
        <v>16</v>
      </c>
      <c r="N31" s="18">
        <v>0</v>
      </c>
      <c r="O31" s="23">
        <f t="shared" si="6"/>
        <v>0</v>
      </c>
      <c r="P31" s="93">
        <v>33.96</v>
      </c>
      <c r="Q31" s="43">
        <f t="shared" si="7"/>
        <v>0</v>
      </c>
    </row>
    <row r="32" spans="1:30" ht="24.6" x14ac:dyDescent="0.65">
      <c r="A32" s="10">
        <v>28</v>
      </c>
      <c r="B32" s="10" t="s">
        <v>496</v>
      </c>
      <c r="C32" s="19" t="s">
        <v>396</v>
      </c>
      <c r="D32" s="71">
        <f>+'14'!I32</f>
        <v>26</v>
      </c>
      <c r="E32" s="90">
        <v>0</v>
      </c>
      <c r="F32" s="46">
        <f t="shared" si="0"/>
        <v>26</v>
      </c>
      <c r="G32" s="101">
        <v>0</v>
      </c>
      <c r="H32" s="99">
        <v>0</v>
      </c>
      <c r="I32" s="71">
        <f t="shared" si="1"/>
        <v>24</v>
      </c>
      <c r="J32" s="91">
        <v>2</v>
      </c>
      <c r="K32" s="15">
        <v>100</v>
      </c>
      <c r="L32" s="72">
        <f t="shared" si="5"/>
        <v>200</v>
      </c>
      <c r="M32" s="17" t="s">
        <v>431</v>
      </c>
      <c r="N32" s="18">
        <v>100</v>
      </c>
      <c r="O32" s="23">
        <f t="shared" si="6"/>
        <v>100</v>
      </c>
      <c r="P32" s="93">
        <v>29.84</v>
      </c>
      <c r="Q32" s="43">
        <f t="shared" si="7"/>
        <v>5968</v>
      </c>
      <c r="T32" s="172" t="s">
        <v>119</v>
      </c>
      <c r="U32" s="173"/>
      <c r="V32" s="173"/>
      <c r="W32" s="173"/>
      <c r="X32" s="173"/>
      <c r="Y32" s="173"/>
      <c r="Z32" s="173"/>
      <c r="AA32" s="174"/>
      <c r="AB32" s="40">
        <f>SUM(AB5:AB29)</f>
        <v>0</v>
      </c>
    </row>
    <row r="33" spans="1:27" ht="24.6" x14ac:dyDescent="0.65">
      <c r="A33" s="10">
        <v>29</v>
      </c>
      <c r="B33" s="10"/>
      <c r="C33" s="19" t="s">
        <v>383</v>
      </c>
      <c r="D33" s="71">
        <f>+'14'!I33</f>
        <v>0</v>
      </c>
      <c r="E33" s="90">
        <v>0</v>
      </c>
      <c r="F33" s="46">
        <f t="shared" si="0"/>
        <v>0</v>
      </c>
      <c r="G33" s="101">
        <v>0</v>
      </c>
      <c r="H33" s="99">
        <v>0</v>
      </c>
      <c r="I33" s="71">
        <f t="shared" si="1"/>
        <v>0</v>
      </c>
      <c r="J33" s="91"/>
      <c r="K33" s="15">
        <v>100</v>
      </c>
      <c r="L33" s="72">
        <f t="shared" si="5"/>
        <v>0</v>
      </c>
      <c r="M33" s="17" t="s">
        <v>16</v>
      </c>
      <c r="N33" s="18">
        <v>0</v>
      </c>
      <c r="O33" s="23">
        <f t="shared" si="6"/>
        <v>0</v>
      </c>
      <c r="P33" s="93"/>
      <c r="Q33" s="43">
        <f t="shared" si="7"/>
        <v>0</v>
      </c>
      <c r="T33" s="5"/>
      <c r="U33" s="5"/>
      <c r="V33" s="5"/>
      <c r="W33" s="5"/>
      <c r="X33" s="5"/>
      <c r="Y33" s="5"/>
      <c r="Z33" s="5"/>
      <c r="AA33" s="5"/>
    </row>
    <row r="34" spans="1:27" ht="24.6" x14ac:dyDescent="0.65">
      <c r="A34" s="10">
        <v>30</v>
      </c>
      <c r="B34" s="10" t="s">
        <v>517</v>
      </c>
      <c r="C34" s="19" t="s">
        <v>387</v>
      </c>
      <c r="D34" s="71">
        <f>+'14'!I34</f>
        <v>0</v>
      </c>
      <c r="E34" s="90">
        <v>0</v>
      </c>
      <c r="F34" s="46">
        <f t="shared" si="0"/>
        <v>0</v>
      </c>
      <c r="G34" s="101">
        <v>0</v>
      </c>
      <c r="H34" s="99">
        <v>0</v>
      </c>
      <c r="I34" s="71">
        <f t="shared" si="1"/>
        <v>0</v>
      </c>
      <c r="J34" s="91"/>
      <c r="K34" s="15">
        <v>100</v>
      </c>
      <c r="L34" s="72">
        <f t="shared" si="5"/>
        <v>0</v>
      </c>
      <c r="M34" s="17" t="s">
        <v>16</v>
      </c>
      <c r="N34" s="18">
        <v>0</v>
      </c>
      <c r="O34" s="23">
        <f t="shared" si="6"/>
        <v>0</v>
      </c>
      <c r="P34" s="93">
        <v>21.27</v>
      </c>
      <c r="Q34" s="43">
        <f t="shared" si="7"/>
        <v>0</v>
      </c>
    </row>
    <row r="35" spans="1:27" ht="24.6" x14ac:dyDescent="0.65">
      <c r="A35" s="10">
        <v>31</v>
      </c>
      <c r="B35" s="10" t="s">
        <v>491</v>
      </c>
      <c r="C35" s="19" t="s">
        <v>48</v>
      </c>
      <c r="D35" s="71">
        <f>+'14'!I35</f>
        <v>-2</v>
      </c>
      <c r="E35" s="90">
        <v>0</v>
      </c>
      <c r="F35" s="46">
        <f t="shared" si="0"/>
        <v>-2</v>
      </c>
      <c r="G35" s="101">
        <v>0</v>
      </c>
      <c r="H35" s="99">
        <v>0</v>
      </c>
      <c r="I35" s="71">
        <f t="shared" si="1"/>
        <v>-2</v>
      </c>
      <c r="J35" s="91"/>
      <c r="K35" s="15">
        <v>100</v>
      </c>
      <c r="L35" s="72">
        <f t="shared" si="5"/>
        <v>0</v>
      </c>
      <c r="M35" s="17" t="s">
        <v>16</v>
      </c>
      <c r="N35" s="18">
        <v>0</v>
      </c>
      <c r="O35" s="23">
        <f t="shared" si="6"/>
        <v>0</v>
      </c>
      <c r="P35" s="93">
        <v>38.46</v>
      </c>
      <c r="Q35" s="43">
        <f t="shared" si="7"/>
        <v>0</v>
      </c>
    </row>
    <row r="36" spans="1:27" ht="24.6" x14ac:dyDescent="0.65">
      <c r="A36" s="10">
        <v>32</v>
      </c>
      <c r="B36" s="10" t="s">
        <v>512</v>
      </c>
      <c r="C36" s="19" t="s">
        <v>393</v>
      </c>
      <c r="D36" s="71">
        <f>+'14'!I36</f>
        <v>10</v>
      </c>
      <c r="E36" s="90">
        <v>0</v>
      </c>
      <c r="F36" s="46">
        <f t="shared" si="0"/>
        <v>10</v>
      </c>
      <c r="G36" s="101">
        <v>0</v>
      </c>
      <c r="H36" s="99">
        <v>0</v>
      </c>
      <c r="I36" s="71">
        <f t="shared" si="1"/>
        <v>10</v>
      </c>
      <c r="J36" s="91"/>
      <c r="K36" s="15">
        <v>130</v>
      </c>
      <c r="L36" s="72">
        <f t="shared" si="5"/>
        <v>0</v>
      </c>
      <c r="M36" s="17" t="s">
        <v>16</v>
      </c>
      <c r="N36" s="18">
        <v>0</v>
      </c>
      <c r="O36" s="23">
        <f t="shared" si="6"/>
        <v>0</v>
      </c>
      <c r="P36" s="93">
        <v>43.68</v>
      </c>
      <c r="Q36" s="43">
        <f t="shared" si="7"/>
        <v>0</v>
      </c>
    </row>
    <row r="37" spans="1:27" ht="24.6" x14ac:dyDescent="0.65">
      <c r="A37" s="10">
        <v>33</v>
      </c>
      <c r="B37" s="10" t="s">
        <v>519</v>
      </c>
      <c r="C37" s="19" t="s">
        <v>406</v>
      </c>
      <c r="D37" s="71">
        <f>+'14'!I37</f>
        <v>8</v>
      </c>
      <c r="E37" s="90">
        <v>0</v>
      </c>
      <c r="F37" s="46">
        <f t="shared" si="0"/>
        <v>8</v>
      </c>
      <c r="G37" s="101">
        <v>0</v>
      </c>
      <c r="H37" s="99">
        <v>0</v>
      </c>
      <c r="I37" s="71">
        <f t="shared" si="1"/>
        <v>8</v>
      </c>
      <c r="J37" s="91"/>
      <c r="K37" s="15">
        <v>130</v>
      </c>
      <c r="L37" s="72">
        <f t="shared" si="5"/>
        <v>0</v>
      </c>
      <c r="M37" s="17" t="s">
        <v>16</v>
      </c>
      <c r="N37" s="18">
        <v>0</v>
      </c>
      <c r="O37" s="23">
        <f t="shared" si="6"/>
        <v>0</v>
      </c>
      <c r="P37" s="93">
        <v>35.049999999999997</v>
      </c>
      <c r="Q37" s="43">
        <f t="shared" si="7"/>
        <v>0</v>
      </c>
    </row>
    <row r="38" spans="1:27" ht="24.6" x14ac:dyDescent="0.65">
      <c r="A38" s="10">
        <v>34</v>
      </c>
      <c r="B38" s="10" t="s">
        <v>501</v>
      </c>
      <c r="C38" s="19" t="s">
        <v>416</v>
      </c>
      <c r="D38" s="71">
        <f>+'14'!I38</f>
        <v>4</v>
      </c>
      <c r="E38" s="90">
        <v>0</v>
      </c>
      <c r="F38" s="46">
        <f>D38+E38</f>
        <v>4</v>
      </c>
      <c r="G38" s="101">
        <v>0</v>
      </c>
      <c r="H38" s="99">
        <v>0</v>
      </c>
      <c r="I38" s="71">
        <f>+F38-G38-J38-H38</f>
        <v>4</v>
      </c>
      <c r="J38" s="91"/>
      <c r="K38" s="15">
        <v>130</v>
      </c>
      <c r="L38" s="72">
        <f>+K38*J38</f>
        <v>0</v>
      </c>
      <c r="M38" s="17" t="s">
        <v>16</v>
      </c>
      <c r="N38" s="18">
        <v>0</v>
      </c>
      <c r="O38" s="23">
        <f>SUM(L38-N38)</f>
        <v>0</v>
      </c>
      <c r="P38" s="93">
        <v>34.26</v>
      </c>
      <c r="Q38" s="43">
        <f t="shared" ref="Q38:Q40" si="11">+L38*P38</f>
        <v>0</v>
      </c>
    </row>
    <row r="39" spans="1:27" ht="24.6" x14ac:dyDescent="0.65">
      <c r="A39" s="10">
        <v>35</v>
      </c>
      <c r="B39" s="10"/>
      <c r="C39" s="19" t="s">
        <v>334</v>
      </c>
      <c r="D39" s="71">
        <f>+'14'!I39</f>
        <v>0</v>
      </c>
      <c r="E39" s="90">
        <v>0</v>
      </c>
      <c r="F39" s="46">
        <f t="shared" si="0"/>
        <v>0</v>
      </c>
      <c r="G39" s="101">
        <v>0</v>
      </c>
      <c r="H39" s="99">
        <v>0</v>
      </c>
      <c r="I39" s="71">
        <f t="shared" si="1"/>
        <v>0</v>
      </c>
      <c r="J39" s="91"/>
      <c r="K39" s="15">
        <v>35</v>
      </c>
      <c r="L39" s="72">
        <f t="shared" si="5"/>
        <v>0</v>
      </c>
      <c r="M39" s="17" t="s">
        <v>16</v>
      </c>
      <c r="N39" s="18">
        <v>0</v>
      </c>
      <c r="O39" s="23">
        <f t="shared" si="6"/>
        <v>0</v>
      </c>
      <c r="P39" s="93"/>
      <c r="Q39" s="43">
        <f t="shared" si="11"/>
        <v>0</v>
      </c>
    </row>
    <row r="40" spans="1:27" ht="24.6" x14ac:dyDescent="0.65">
      <c r="A40" s="10">
        <v>36</v>
      </c>
      <c r="B40" s="10"/>
      <c r="C40" s="19" t="s">
        <v>138</v>
      </c>
      <c r="D40" s="71">
        <f>+'14'!I40</f>
        <v>0</v>
      </c>
      <c r="E40" s="90">
        <v>0</v>
      </c>
      <c r="F40" s="46">
        <f t="shared" si="0"/>
        <v>0</v>
      </c>
      <c r="G40" s="101">
        <v>0</v>
      </c>
      <c r="H40" s="99">
        <v>0</v>
      </c>
      <c r="I40" s="71">
        <f t="shared" si="1"/>
        <v>0</v>
      </c>
      <c r="J40" s="91"/>
      <c r="K40" s="15">
        <v>40</v>
      </c>
      <c r="L40" s="72">
        <f t="shared" si="5"/>
        <v>0</v>
      </c>
      <c r="M40" s="17" t="s">
        <v>16</v>
      </c>
      <c r="N40" s="18">
        <v>0</v>
      </c>
      <c r="O40" s="23">
        <f t="shared" si="6"/>
        <v>0</v>
      </c>
      <c r="P40" s="93"/>
      <c r="Q40" s="43">
        <f t="shared" si="11"/>
        <v>0</v>
      </c>
    </row>
    <row r="41" spans="1:27" ht="24.6" x14ac:dyDescent="0.65">
      <c r="A41" s="10">
        <v>37</v>
      </c>
      <c r="B41" s="10" t="s">
        <v>494</v>
      </c>
      <c r="C41" s="19" t="s">
        <v>49</v>
      </c>
      <c r="D41" s="71">
        <f>+'14'!I41</f>
        <v>6</v>
      </c>
      <c r="E41" s="90">
        <v>0</v>
      </c>
      <c r="F41" s="46">
        <f t="shared" si="0"/>
        <v>6</v>
      </c>
      <c r="G41" s="101">
        <v>0</v>
      </c>
      <c r="H41" s="99">
        <v>0</v>
      </c>
      <c r="I41" s="71">
        <f t="shared" si="1"/>
        <v>6</v>
      </c>
      <c r="J41" s="91"/>
      <c r="K41" s="15">
        <v>50</v>
      </c>
      <c r="L41" s="72">
        <f t="shared" si="5"/>
        <v>0</v>
      </c>
      <c r="M41" s="17" t="s">
        <v>16</v>
      </c>
      <c r="N41" s="18">
        <v>0</v>
      </c>
      <c r="O41" s="23">
        <f t="shared" si="6"/>
        <v>0</v>
      </c>
      <c r="P41" s="93">
        <v>13.98</v>
      </c>
      <c r="Q41" s="43">
        <f t="shared" si="7"/>
        <v>0</v>
      </c>
    </row>
    <row r="42" spans="1:27" ht="24.6" x14ac:dyDescent="0.65">
      <c r="A42" s="10">
        <v>38</v>
      </c>
      <c r="B42" s="10" t="s">
        <v>493</v>
      </c>
      <c r="C42" s="19" t="s">
        <v>50</v>
      </c>
      <c r="D42" s="71">
        <f>+'14'!I42</f>
        <v>0</v>
      </c>
      <c r="E42" s="90">
        <v>0</v>
      </c>
      <c r="F42" s="46">
        <f t="shared" si="0"/>
        <v>0</v>
      </c>
      <c r="G42" s="101">
        <v>0</v>
      </c>
      <c r="H42" s="99">
        <v>0</v>
      </c>
      <c r="I42" s="71">
        <f t="shared" si="1"/>
        <v>0</v>
      </c>
      <c r="J42" s="91"/>
      <c r="K42" s="15">
        <v>50</v>
      </c>
      <c r="L42" s="72">
        <f t="shared" si="5"/>
        <v>0</v>
      </c>
      <c r="M42" s="17" t="s">
        <v>16</v>
      </c>
      <c r="N42" s="18">
        <v>0</v>
      </c>
      <c r="O42" s="23">
        <f t="shared" si="6"/>
        <v>0</v>
      </c>
      <c r="P42" s="93">
        <v>13.26</v>
      </c>
      <c r="Q42" s="43">
        <f t="shared" si="7"/>
        <v>0</v>
      </c>
    </row>
    <row r="43" spans="1:27" ht="24.6" x14ac:dyDescent="0.65">
      <c r="A43" s="10">
        <v>39</v>
      </c>
      <c r="B43" s="10" t="s">
        <v>556</v>
      </c>
      <c r="C43" s="19" t="s">
        <v>51</v>
      </c>
      <c r="D43" s="71">
        <f>+'14'!I43</f>
        <v>2</v>
      </c>
      <c r="E43" s="90">
        <v>0</v>
      </c>
      <c r="F43" s="46">
        <f t="shared" si="0"/>
        <v>2</v>
      </c>
      <c r="G43" s="101">
        <v>0</v>
      </c>
      <c r="H43" s="99">
        <v>0</v>
      </c>
      <c r="I43" s="71">
        <f t="shared" si="1"/>
        <v>2</v>
      </c>
      <c r="J43" s="91"/>
      <c r="K43" s="15">
        <v>50</v>
      </c>
      <c r="L43" s="72">
        <f t="shared" si="5"/>
        <v>0</v>
      </c>
      <c r="M43" s="17" t="s">
        <v>16</v>
      </c>
      <c r="N43" s="18">
        <v>0</v>
      </c>
      <c r="O43" s="23">
        <f t="shared" si="6"/>
        <v>0</v>
      </c>
      <c r="P43" s="93"/>
      <c r="Q43" s="43">
        <f t="shared" si="7"/>
        <v>0</v>
      </c>
    </row>
    <row r="44" spans="1:27" ht="24.6" x14ac:dyDescent="0.65">
      <c r="A44" s="10">
        <v>40</v>
      </c>
      <c r="B44" s="10"/>
      <c r="C44" s="19" t="s">
        <v>265</v>
      </c>
      <c r="D44" s="71">
        <f>+'14'!I44</f>
        <v>0</v>
      </c>
      <c r="E44" s="90">
        <v>0</v>
      </c>
      <c r="F44" s="46">
        <f t="shared" si="0"/>
        <v>0</v>
      </c>
      <c r="G44" s="101">
        <v>0</v>
      </c>
      <c r="H44" s="99">
        <v>0</v>
      </c>
      <c r="I44" s="71">
        <f t="shared" si="1"/>
        <v>0</v>
      </c>
      <c r="J44" s="91"/>
      <c r="K44" s="15">
        <v>25</v>
      </c>
      <c r="L44" s="72">
        <f t="shared" si="5"/>
        <v>0</v>
      </c>
      <c r="M44" s="17" t="s">
        <v>16</v>
      </c>
      <c r="N44" s="18">
        <v>0</v>
      </c>
      <c r="O44" s="23">
        <f t="shared" si="6"/>
        <v>0</v>
      </c>
      <c r="P44" s="93"/>
      <c r="Q44" s="43">
        <f t="shared" si="7"/>
        <v>0</v>
      </c>
    </row>
    <row r="45" spans="1:27" ht="24.6" x14ac:dyDescent="0.65">
      <c r="A45" s="10">
        <v>41</v>
      </c>
      <c r="B45" s="10"/>
      <c r="C45" s="19" t="s">
        <v>449</v>
      </c>
      <c r="D45" s="71">
        <f>+'14'!I45</f>
        <v>0</v>
      </c>
      <c r="E45" s="90">
        <v>0</v>
      </c>
      <c r="F45" s="46">
        <f>D45+E45</f>
        <v>0</v>
      </c>
      <c r="G45" s="101">
        <v>0</v>
      </c>
      <c r="H45" s="99">
        <v>0</v>
      </c>
      <c r="I45" s="71">
        <f>+F45-G45-J45-H45</f>
        <v>0</v>
      </c>
      <c r="J45" s="91"/>
      <c r="K45" s="15">
        <v>25</v>
      </c>
      <c r="L45" s="72">
        <f>+K45*J45</f>
        <v>0</v>
      </c>
      <c r="M45" s="17" t="s">
        <v>16</v>
      </c>
      <c r="N45" s="18">
        <v>0</v>
      </c>
      <c r="O45" s="23">
        <f>SUM(L45-N45)</f>
        <v>0</v>
      </c>
      <c r="P45" s="93"/>
      <c r="Q45" s="43">
        <f>+L45*P45</f>
        <v>0</v>
      </c>
    </row>
    <row r="46" spans="1:27" ht="24.6" x14ac:dyDescent="0.65">
      <c r="A46" s="10">
        <v>42</v>
      </c>
      <c r="B46" s="10"/>
      <c r="C46" s="19" t="s">
        <v>450</v>
      </c>
      <c r="D46" s="71">
        <f>+'14'!I46</f>
        <v>0</v>
      </c>
      <c r="E46" s="90">
        <v>0</v>
      </c>
      <c r="F46" s="46">
        <f>D46+E46</f>
        <v>0</v>
      </c>
      <c r="G46" s="101">
        <v>0</v>
      </c>
      <c r="H46" s="99">
        <v>0</v>
      </c>
      <c r="I46" s="71">
        <f>+F46-G46-J46-H46</f>
        <v>0</v>
      </c>
      <c r="J46" s="91"/>
      <c r="K46" s="20">
        <v>25</v>
      </c>
      <c r="L46" s="72">
        <f>+K46*J46</f>
        <v>0</v>
      </c>
      <c r="M46" s="17" t="s">
        <v>16</v>
      </c>
      <c r="N46" s="18">
        <v>0</v>
      </c>
      <c r="O46" s="23">
        <f>SUM(L46-N46)</f>
        <v>0</v>
      </c>
      <c r="P46" s="93"/>
      <c r="Q46" s="43">
        <f>+L46*P46</f>
        <v>0</v>
      </c>
    </row>
    <row r="47" spans="1:27" ht="24.6" x14ac:dyDescent="0.65">
      <c r="A47" s="10">
        <v>43</v>
      </c>
      <c r="B47" s="10"/>
      <c r="C47" s="19" t="s">
        <v>451</v>
      </c>
      <c r="D47" s="71">
        <f>+'14'!I47</f>
        <v>0</v>
      </c>
      <c r="E47" s="90">
        <v>0</v>
      </c>
      <c r="F47" s="46">
        <f>D47+E47</f>
        <v>0</v>
      </c>
      <c r="G47" s="101">
        <v>0</v>
      </c>
      <c r="H47" s="99">
        <v>0</v>
      </c>
      <c r="I47" s="71">
        <f>+F47-G47-J47-H47</f>
        <v>0</v>
      </c>
      <c r="J47" s="91"/>
      <c r="K47" s="20">
        <v>25</v>
      </c>
      <c r="L47" s="72">
        <f>+K47*J47</f>
        <v>0</v>
      </c>
      <c r="M47" s="17" t="s">
        <v>16</v>
      </c>
      <c r="N47" s="18">
        <v>0</v>
      </c>
      <c r="O47" s="23">
        <f>SUM(L47-N47)</f>
        <v>0</v>
      </c>
      <c r="P47" s="93"/>
      <c r="Q47" s="43">
        <f>+L47*P47</f>
        <v>0</v>
      </c>
    </row>
    <row r="48" spans="1:27" ht="24.6" x14ac:dyDescent="0.65">
      <c r="A48" s="10">
        <v>44</v>
      </c>
      <c r="B48" s="10" t="s">
        <v>540</v>
      </c>
      <c r="C48" s="19" t="s">
        <v>266</v>
      </c>
      <c r="D48" s="71">
        <f>+'14'!I48</f>
        <v>0</v>
      </c>
      <c r="E48" s="90">
        <v>0</v>
      </c>
      <c r="F48" s="46">
        <f t="shared" si="0"/>
        <v>0</v>
      </c>
      <c r="G48" s="101">
        <v>0</v>
      </c>
      <c r="H48" s="99">
        <v>0</v>
      </c>
      <c r="I48" s="71">
        <f t="shared" si="1"/>
        <v>0</v>
      </c>
      <c r="J48" s="91"/>
      <c r="K48" s="15">
        <v>50</v>
      </c>
      <c r="L48" s="72">
        <f t="shared" si="5"/>
        <v>0</v>
      </c>
      <c r="M48" s="17" t="s">
        <v>16</v>
      </c>
      <c r="N48" s="18">
        <v>0</v>
      </c>
      <c r="O48" s="23">
        <f t="shared" si="6"/>
        <v>0</v>
      </c>
      <c r="P48" s="93"/>
      <c r="Q48" s="43">
        <f t="shared" si="7"/>
        <v>0</v>
      </c>
    </row>
    <row r="49" spans="1:17" ht="24.6" x14ac:dyDescent="0.65">
      <c r="A49" s="10">
        <v>45</v>
      </c>
      <c r="B49" s="10" t="s">
        <v>537</v>
      </c>
      <c r="C49" s="19" t="s">
        <v>52</v>
      </c>
      <c r="D49" s="71">
        <f>+'14'!I49</f>
        <v>2</v>
      </c>
      <c r="E49" s="90">
        <v>0</v>
      </c>
      <c r="F49" s="46">
        <f t="shared" si="0"/>
        <v>2</v>
      </c>
      <c r="G49" s="101">
        <v>0</v>
      </c>
      <c r="H49" s="99">
        <v>0</v>
      </c>
      <c r="I49" s="71">
        <f t="shared" si="1"/>
        <v>2</v>
      </c>
      <c r="J49" s="91"/>
      <c r="K49" s="15">
        <v>50</v>
      </c>
      <c r="L49" s="72">
        <f t="shared" si="5"/>
        <v>0</v>
      </c>
      <c r="M49" s="17" t="s">
        <v>16</v>
      </c>
      <c r="N49" s="18">
        <v>0</v>
      </c>
      <c r="O49" s="23">
        <f t="shared" si="6"/>
        <v>0</v>
      </c>
      <c r="P49" s="93">
        <v>25.21</v>
      </c>
      <c r="Q49" s="43">
        <f t="shared" si="7"/>
        <v>0</v>
      </c>
    </row>
    <row r="50" spans="1:17" ht="24.6" x14ac:dyDescent="0.65">
      <c r="A50" s="10">
        <v>46</v>
      </c>
      <c r="B50" s="10" t="s">
        <v>538</v>
      </c>
      <c r="C50" s="19" t="s">
        <v>53</v>
      </c>
      <c r="D50" s="71">
        <f>+'14'!I50</f>
        <v>0</v>
      </c>
      <c r="E50" s="90">
        <v>0</v>
      </c>
      <c r="F50" s="46">
        <f t="shared" si="0"/>
        <v>0</v>
      </c>
      <c r="G50" s="101">
        <v>0</v>
      </c>
      <c r="H50" s="99">
        <v>0</v>
      </c>
      <c r="I50" s="71">
        <f t="shared" si="1"/>
        <v>0</v>
      </c>
      <c r="J50" s="91"/>
      <c r="K50" s="15">
        <v>50</v>
      </c>
      <c r="L50" s="72">
        <f t="shared" si="5"/>
        <v>0</v>
      </c>
      <c r="M50" s="17" t="s">
        <v>16</v>
      </c>
      <c r="N50" s="18">
        <v>0</v>
      </c>
      <c r="O50" s="23">
        <f t="shared" si="6"/>
        <v>0</v>
      </c>
      <c r="P50" s="93">
        <v>14.96</v>
      </c>
      <c r="Q50" s="43">
        <f t="shared" si="7"/>
        <v>0</v>
      </c>
    </row>
    <row r="51" spans="1:17" ht="24.6" x14ac:dyDescent="0.65">
      <c r="A51" s="10">
        <v>47</v>
      </c>
      <c r="B51" s="10" t="s">
        <v>498</v>
      </c>
      <c r="C51" s="19" t="s">
        <v>54</v>
      </c>
      <c r="D51" s="71">
        <f>+'14'!I51</f>
        <v>10</v>
      </c>
      <c r="E51" s="90">
        <v>0</v>
      </c>
      <c r="F51" s="46">
        <f t="shared" si="0"/>
        <v>10</v>
      </c>
      <c r="G51" s="101">
        <v>0</v>
      </c>
      <c r="H51" s="99">
        <v>0</v>
      </c>
      <c r="I51" s="71">
        <f t="shared" si="1"/>
        <v>10</v>
      </c>
      <c r="J51" s="91"/>
      <c r="K51" s="15">
        <v>50</v>
      </c>
      <c r="L51" s="72">
        <f t="shared" si="5"/>
        <v>0</v>
      </c>
      <c r="M51" s="17" t="s">
        <v>16</v>
      </c>
      <c r="N51" s="18">
        <v>0</v>
      </c>
      <c r="O51" s="23">
        <f t="shared" si="6"/>
        <v>0</v>
      </c>
      <c r="P51" s="93">
        <v>14.38</v>
      </c>
      <c r="Q51" s="43">
        <f t="shared" si="7"/>
        <v>0</v>
      </c>
    </row>
    <row r="52" spans="1:17" ht="24.6" x14ac:dyDescent="0.65">
      <c r="A52" s="10">
        <v>48</v>
      </c>
      <c r="B52" s="10" t="s">
        <v>499</v>
      </c>
      <c r="C52" s="19" t="s">
        <v>55</v>
      </c>
      <c r="D52" s="71">
        <f>+'14'!I52</f>
        <v>10</v>
      </c>
      <c r="E52" s="90">
        <v>0</v>
      </c>
      <c r="F52" s="46">
        <f t="shared" si="0"/>
        <v>10</v>
      </c>
      <c r="G52" s="101">
        <v>0</v>
      </c>
      <c r="H52" s="99">
        <v>0</v>
      </c>
      <c r="I52" s="71">
        <f t="shared" si="1"/>
        <v>10</v>
      </c>
      <c r="J52" s="91"/>
      <c r="K52" s="15">
        <v>50</v>
      </c>
      <c r="L52" s="72">
        <f t="shared" si="5"/>
        <v>0</v>
      </c>
      <c r="M52" s="17" t="s">
        <v>16</v>
      </c>
      <c r="N52" s="18">
        <v>0</v>
      </c>
      <c r="O52" s="23">
        <f t="shared" si="6"/>
        <v>0</v>
      </c>
      <c r="P52" s="93">
        <v>18.510000000000002</v>
      </c>
      <c r="Q52" s="43">
        <f t="shared" si="7"/>
        <v>0</v>
      </c>
    </row>
    <row r="53" spans="1:17" ht="24.6" x14ac:dyDescent="0.65">
      <c r="A53" s="10">
        <v>49</v>
      </c>
      <c r="B53" s="10" t="s">
        <v>539</v>
      </c>
      <c r="C53" s="19" t="s">
        <v>56</v>
      </c>
      <c r="D53" s="71">
        <f>+'14'!I53</f>
        <v>0</v>
      </c>
      <c r="E53" s="90">
        <v>0</v>
      </c>
      <c r="F53" s="46">
        <f t="shared" si="0"/>
        <v>0</v>
      </c>
      <c r="G53" s="101">
        <v>0</v>
      </c>
      <c r="H53" s="99">
        <v>0</v>
      </c>
      <c r="I53" s="71">
        <f t="shared" si="1"/>
        <v>0</v>
      </c>
      <c r="J53" s="91"/>
      <c r="K53" s="15">
        <v>50</v>
      </c>
      <c r="L53" s="72">
        <f t="shared" si="5"/>
        <v>0</v>
      </c>
      <c r="M53" s="17" t="s">
        <v>16</v>
      </c>
      <c r="N53" s="18">
        <v>0</v>
      </c>
      <c r="O53" s="23">
        <f t="shared" si="6"/>
        <v>0</v>
      </c>
      <c r="P53" s="93">
        <v>18.36</v>
      </c>
      <c r="Q53" s="43">
        <f t="shared" si="7"/>
        <v>0</v>
      </c>
    </row>
    <row r="54" spans="1:17" ht="24.6" x14ac:dyDescent="0.65">
      <c r="A54" s="10">
        <v>50</v>
      </c>
      <c r="B54" s="10" t="s">
        <v>497</v>
      </c>
      <c r="C54" s="19" t="s">
        <v>57</v>
      </c>
      <c r="D54" s="71">
        <f>+'14'!I54</f>
        <v>11</v>
      </c>
      <c r="E54" s="90">
        <v>0</v>
      </c>
      <c r="F54" s="46">
        <f t="shared" si="0"/>
        <v>11</v>
      </c>
      <c r="G54" s="101">
        <v>0</v>
      </c>
      <c r="H54" s="99">
        <v>0</v>
      </c>
      <c r="I54" s="71">
        <f t="shared" si="1"/>
        <v>11</v>
      </c>
      <c r="J54" s="91"/>
      <c r="K54" s="15">
        <v>50</v>
      </c>
      <c r="L54" s="72">
        <f t="shared" si="5"/>
        <v>0</v>
      </c>
      <c r="M54" s="17" t="s">
        <v>16</v>
      </c>
      <c r="N54" s="18">
        <v>0</v>
      </c>
      <c r="O54" s="23">
        <f t="shared" si="6"/>
        <v>0</v>
      </c>
      <c r="P54" s="93">
        <v>14.89</v>
      </c>
      <c r="Q54" s="43">
        <f t="shared" si="7"/>
        <v>0</v>
      </c>
    </row>
    <row r="55" spans="1:17" ht="24.6" x14ac:dyDescent="0.65">
      <c r="A55" s="10">
        <v>51</v>
      </c>
      <c r="B55" s="10" t="s">
        <v>490</v>
      </c>
      <c r="C55" s="19" t="s">
        <v>58</v>
      </c>
      <c r="D55" s="71">
        <f>+'14'!I55</f>
        <v>20</v>
      </c>
      <c r="E55" s="90">
        <v>0</v>
      </c>
      <c r="F55" s="46">
        <f t="shared" si="0"/>
        <v>20</v>
      </c>
      <c r="G55" s="101">
        <v>0</v>
      </c>
      <c r="H55" s="99">
        <v>0</v>
      </c>
      <c r="I55" s="71">
        <f t="shared" si="1"/>
        <v>19</v>
      </c>
      <c r="J55" s="91">
        <v>1</v>
      </c>
      <c r="K55" s="15">
        <v>50</v>
      </c>
      <c r="L55" s="72">
        <f t="shared" si="5"/>
        <v>50</v>
      </c>
      <c r="M55" s="17" t="s">
        <v>16</v>
      </c>
      <c r="N55" s="18">
        <v>0</v>
      </c>
      <c r="O55" s="23">
        <f t="shared" si="6"/>
        <v>50</v>
      </c>
      <c r="P55" s="93">
        <v>14.23</v>
      </c>
      <c r="Q55" s="43">
        <f t="shared" si="7"/>
        <v>711.5</v>
      </c>
    </row>
    <row r="56" spans="1:17" ht="24.6" x14ac:dyDescent="0.65">
      <c r="A56" s="10">
        <v>52</v>
      </c>
      <c r="B56" s="10" t="s">
        <v>488</v>
      </c>
      <c r="C56" s="19" t="s">
        <v>59</v>
      </c>
      <c r="D56" s="71">
        <f>+'14'!I56</f>
        <v>4</v>
      </c>
      <c r="E56" s="90">
        <v>0</v>
      </c>
      <c r="F56" s="46">
        <f t="shared" si="0"/>
        <v>4</v>
      </c>
      <c r="G56" s="101">
        <v>0</v>
      </c>
      <c r="H56" s="99">
        <v>0</v>
      </c>
      <c r="I56" s="71">
        <f t="shared" si="1"/>
        <v>4</v>
      </c>
      <c r="J56" s="91"/>
      <c r="K56" s="15">
        <v>50</v>
      </c>
      <c r="L56" s="72">
        <f t="shared" si="5"/>
        <v>0</v>
      </c>
      <c r="M56" s="17" t="s">
        <v>16</v>
      </c>
      <c r="N56" s="18">
        <v>0</v>
      </c>
      <c r="O56" s="23">
        <f t="shared" si="6"/>
        <v>0</v>
      </c>
      <c r="P56" s="93">
        <v>14.38</v>
      </c>
      <c r="Q56" s="43">
        <f t="shared" si="7"/>
        <v>0</v>
      </c>
    </row>
    <row r="57" spans="1:17" ht="24.6" x14ac:dyDescent="0.65">
      <c r="A57" s="10">
        <v>53</v>
      </c>
      <c r="B57" s="10" t="s">
        <v>489</v>
      </c>
      <c r="C57" s="19" t="s">
        <v>60</v>
      </c>
      <c r="D57" s="71">
        <f>+'14'!I57</f>
        <v>2</v>
      </c>
      <c r="E57" s="90">
        <v>0</v>
      </c>
      <c r="F57" s="46">
        <f t="shared" si="0"/>
        <v>2</v>
      </c>
      <c r="G57" s="101">
        <v>0</v>
      </c>
      <c r="H57" s="99">
        <v>0</v>
      </c>
      <c r="I57" s="71">
        <f t="shared" si="1"/>
        <v>2</v>
      </c>
      <c r="J57" s="91"/>
      <c r="K57" s="15">
        <v>50</v>
      </c>
      <c r="L57" s="72">
        <f t="shared" si="5"/>
        <v>0</v>
      </c>
      <c r="M57" s="17" t="s">
        <v>16</v>
      </c>
      <c r="N57" s="18">
        <v>0</v>
      </c>
      <c r="O57" s="23">
        <f t="shared" si="6"/>
        <v>0</v>
      </c>
      <c r="P57" s="93">
        <v>14.65</v>
      </c>
      <c r="Q57" s="43">
        <f t="shared" si="7"/>
        <v>0</v>
      </c>
    </row>
    <row r="58" spans="1:17" ht="24.6" x14ac:dyDescent="0.65">
      <c r="A58" s="10">
        <v>54</v>
      </c>
      <c r="B58" s="10" t="s">
        <v>541</v>
      </c>
      <c r="C58" s="19" t="s">
        <v>61</v>
      </c>
      <c r="D58" s="71">
        <f>+'14'!I58</f>
        <v>9</v>
      </c>
      <c r="E58" s="90">
        <v>0</v>
      </c>
      <c r="F58" s="46">
        <f t="shared" si="0"/>
        <v>9</v>
      </c>
      <c r="G58" s="101">
        <v>0</v>
      </c>
      <c r="H58" s="99">
        <v>0</v>
      </c>
      <c r="I58" s="71">
        <f t="shared" si="1"/>
        <v>9</v>
      </c>
      <c r="J58" s="91"/>
      <c r="K58" s="15">
        <v>120</v>
      </c>
      <c r="L58" s="72">
        <f t="shared" si="5"/>
        <v>0</v>
      </c>
      <c r="M58" s="17" t="s">
        <v>16</v>
      </c>
      <c r="N58" s="18">
        <v>0</v>
      </c>
      <c r="O58" s="23">
        <f t="shared" si="6"/>
        <v>0</v>
      </c>
      <c r="P58" s="93">
        <v>27.37</v>
      </c>
      <c r="Q58" s="43">
        <f t="shared" si="7"/>
        <v>0</v>
      </c>
    </row>
    <row r="59" spans="1:17" ht="24.6" x14ac:dyDescent="0.65">
      <c r="A59" s="10">
        <v>55</v>
      </c>
      <c r="B59" s="10" t="s">
        <v>504</v>
      </c>
      <c r="C59" s="19" t="s">
        <v>62</v>
      </c>
      <c r="D59" s="71">
        <f>+'14'!I59</f>
        <v>13</v>
      </c>
      <c r="E59" s="90">
        <v>0</v>
      </c>
      <c r="F59" s="46">
        <f t="shared" si="0"/>
        <v>13</v>
      </c>
      <c r="G59" s="101">
        <v>0</v>
      </c>
      <c r="H59" s="99">
        <v>0</v>
      </c>
      <c r="I59" s="71">
        <f t="shared" si="1"/>
        <v>11</v>
      </c>
      <c r="J59" s="91">
        <v>2</v>
      </c>
      <c r="K59" s="15">
        <v>120</v>
      </c>
      <c r="L59" s="72">
        <f t="shared" si="5"/>
        <v>240</v>
      </c>
      <c r="M59" s="17" t="s">
        <v>455</v>
      </c>
      <c r="N59" s="18">
        <v>70</v>
      </c>
      <c r="O59" s="23">
        <f t="shared" si="6"/>
        <v>170</v>
      </c>
      <c r="P59" s="93">
        <v>28.06</v>
      </c>
      <c r="Q59" s="43">
        <f t="shared" si="7"/>
        <v>6734.4</v>
      </c>
    </row>
    <row r="60" spans="1:17" ht="24.6" x14ac:dyDescent="0.65">
      <c r="A60" s="10">
        <v>56</v>
      </c>
      <c r="B60" s="10" t="s">
        <v>502</v>
      </c>
      <c r="C60" s="19" t="s">
        <v>63</v>
      </c>
      <c r="D60" s="71">
        <f>+'14'!I60</f>
        <v>11</v>
      </c>
      <c r="E60" s="90">
        <v>0</v>
      </c>
      <c r="F60" s="46">
        <f t="shared" si="0"/>
        <v>11</v>
      </c>
      <c r="G60" s="101">
        <v>0</v>
      </c>
      <c r="H60" s="99">
        <v>0</v>
      </c>
      <c r="I60" s="71">
        <f t="shared" si="1"/>
        <v>11</v>
      </c>
      <c r="J60" s="91"/>
      <c r="K60" s="15">
        <v>120</v>
      </c>
      <c r="L60" s="72">
        <f t="shared" si="5"/>
        <v>0</v>
      </c>
      <c r="M60" s="17" t="s">
        <v>16</v>
      </c>
      <c r="N60" s="18">
        <v>0</v>
      </c>
      <c r="O60" s="23">
        <f t="shared" si="6"/>
        <v>0</v>
      </c>
      <c r="P60" s="93">
        <v>29.96</v>
      </c>
      <c r="Q60" s="43">
        <f t="shared" si="7"/>
        <v>0</v>
      </c>
    </row>
    <row r="61" spans="1:17" ht="24.6" x14ac:dyDescent="0.65">
      <c r="A61" s="10">
        <v>57</v>
      </c>
      <c r="B61" s="10"/>
      <c r="C61" s="19" t="s">
        <v>64</v>
      </c>
      <c r="D61" s="71">
        <f>+'14'!I61</f>
        <v>0</v>
      </c>
      <c r="E61" s="90">
        <v>0</v>
      </c>
      <c r="F61" s="46">
        <f t="shared" si="0"/>
        <v>0</v>
      </c>
      <c r="G61" s="101">
        <v>0</v>
      </c>
      <c r="H61" s="99">
        <v>0</v>
      </c>
      <c r="I61" s="71">
        <f t="shared" si="1"/>
        <v>0</v>
      </c>
      <c r="J61" s="91"/>
      <c r="K61" s="15">
        <v>120</v>
      </c>
      <c r="L61" s="72">
        <f t="shared" si="5"/>
        <v>0</v>
      </c>
      <c r="M61" s="17" t="s">
        <v>16</v>
      </c>
      <c r="N61" s="18">
        <v>0</v>
      </c>
      <c r="O61" s="23">
        <f t="shared" si="6"/>
        <v>0</v>
      </c>
      <c r="P61" s="93">
        <v>24.82</v>
      </c>
      <c r="Q61" s="43">
        <f t="shared" si="7"/>
        <v>0</v>
      </c>
    </row>
    <row r="62" spans="1:17" ht="24.6" x14ac:dyDescent="0.65">
      <c r="A62" s="10">
        <v>58</v>
      </c>
      <c r="B62" s="10" t="s">
        <v>503</v>
      </c>
      <c r="C62" s="19" t="s">
        <v>65</v>
      </c>
      <c r="D62" s="71">
        <f>+'14'!I62</f>
        <v>10</v>
      </c>
      <c r="E62" s="90">
        <v>0</v>
      </c>
      <c r="F62" s="46">
        <f t="shared" si="0"/>
        <v>10</v>
      </c>
      <c r="G62" s="101">
        <v>0</v>
      </c>
      <c r="H62" s="99">
        <v>0</v>
      </c>
      <c r="I62" s="71">
        <f t="shared" si="1"/>
        <v>10</v>
      </c>
      <c r="J62" s="91"/>
      <c r="K62" s="15">
        <v>120</v>
      </c>
      <c r="L62" s="72">
        <f t="shared" si="5"/>
        <v>0</v>
      </c>
      <c r="M62" s="17" t="s">
        <v>16</v>
      </c>
      <c r="N62" s="18">
        <v>0</v>
      </c>
      <c r="O62" s="23">
        <f t="shared" si="6"/>
        <v>0</v>
      </c>
      <c r="P62" s="93">
        <v>15.06</v>
      </c>
      <c r="Q62" s="43">
        <f t="shared" si="7"/>
        <v>0</v>
      </c>
    </row>
    <row r="63" spans="1:17" ht="24.6" x14ac:dyDescent="0.65">
      <c r="A63" s="10">
        <v>59</v>
      </c>
      <c r="B63" s="10" t="s">
        <v>500</v>
      </c>
      <c r="C63" s="19" t="s">
        <v>66</v>
      </c>
      <c r="D63" s="71">
        <f>+'14'!I63</f>
        <v>15</v>
      </c>
      <c r="E63" s="90">
        <v>0</v>
      </c>
      <c r="F63" s="46">
        <f t="shared" si="0"/>
        <v>15</v>
      </c>
      <c r="G63" s="101">
        <v>0</v>
      </c>
      <c r="H63" s="99">
        <v>0</v>
      </c>
      <c r="I63" s="71">
        <f t="shared" si="1"/>
        <v>13</v>
      </c>
      <c r="J63" s="91">
        <v>2</v>
      </c>
      <c r="K63" s="15">
        <v>120</v>
      </c>
      <c r="L63" s="72">
        <f t="shared" si="5"/>
        <v>240</v>
      </c>
      <c r="M63" s="17" t="s">
        <v>455</v>
      </c>
      <c r="N63" s="18">
        <v>70</v>
      </c>
      <c r="O63" s="23">
        <f t="shared" si="6"/>
        <v>170</v>
      </c>
      <c r="P63" s="93">
        <v>26.81</v>
      </c>
      <c r="Q63" s="43">
        <f t="shared" si="7"/>
        <v>6434.4</v>
      </c>
    </row>
    <row r="64" spans="1:17" ht="24.6" x14ac:dyDescent="0.65">
      <c r="A64" s="10">
        <v>60</v>
      </c>
      <c r="B64" s="10" t="s">
        <v>542</v>
      </c>
      <c r="C64" s="19" t="s">
        <v>267</v>
      </c>
      <c r="D64" s="71">
        <f>+'14'!I64</f>
        <v>0</v>
      </c>
      <c r="E64" s="90">
        <v>0</v>
      </c>
      <c r="F64" s="46">
        <f t="shared" si="0"/>
        <v>0</v>
      </c>
      <c r="G64" s="101">
        <v>0</v>
      </c>
      <c r="H64" s="99">
        <v>0</v>
      </c>
      <c r="I64" s="71">
        <f t="shared" si="1"/>
        <v>0</v>
      </c>
      <c r="J64" s="91"/>
      <c r="K64" s="15">
        <v>120</v>
      </c>
      <c r="L64" s="72">
        <f t="shared" si="5"/>
        <v>0</v>
      </c>
      <c r="M64" s="17" t="s">
        <v>16</v>
      </c>
      <c r="N64" s="18">
        <v>0</v>
      </c>
      <c r="O64" s="23">
        <f t="shared" si="6"/>
        <v>0</v>
      </c>
      <c r="P64" s="93">
        <v>29.28</v>
      </c>
      <c r="Q64" s="43">
        <f t="shared" si="7"/>
        <v>0</v>
      </c>
    </row>
    <row r="65" spans="1:17" ht="24.6" x14ac:dyDescent="0.65">
      <c r="A65" s="10">
        <v>61</v>
      </c>
      <c r="B65" s="10"/>
      <c r="C65" s="19" t="s">
        <v>341</v>
      </c>
      <c r="D65" s="71">
        <f>+'14'!I65</f>
        <v>0</v>
      </c>
      <c r="E65" s="90">
        <v>0</v>
      </c>
      <c r="F65" s="46">
        <f t="shared" si="0"/>
        <v>0</v>
      </c>
      <c r="G65" s="101">
        <v>0</v>
      </c>
      <c r="H65" s="99">
        <v>0</v>
      </c>
      <c r="I65" s="71">
        <f t="shared" si="1"/>
        <v>0</v>
      </c>
      <c r="J65" s="91"/>
      <c r="K65" s="15">
        <v>30</v>
      </c>
      <c r="L65" s="72">
        <f t="shared" si="5"/>
        <v>0</v>
      </c>
      <c r="M65" s="17" t="s">
        <v>16</v>
      </c>
      <c r="N65" s="18">
        <v>0</v>
      </c>
      <c r="O65" s="23">
        <f t="shared" si="6"/>
        <v>0</v>
      </c>
      <c r="P65" s="93"/>
      <c r="Q65" s="43">
        <f t="shared" si="7"/>
        <v>0</v>
      </c>
    </row>
    <row r="66" spans="1:17" ht="24.6" x14ac:dyDescent="0.65">
      <c r="A66" s="10">
        <v>62</v>
      </c>
      <c r="B66" s="10" t="s">
        <v>546</v>
      </c>
      <c r="C66" s="19" t="s">
        <v>342</v>
      </c>
      <c r="D66" s="71">
        <f>+'14'!I66</f>
        <v>0</v>
      </c>
      <c r="E66" s="90">
        <v>0</v>
      </c>
      <c r="F66" s="46">
        <f t="shared" si="0"/>
        <v>0</v>
      </c>
      <c r="G66" s="101">
        <v>0</v>
      </c>
      <c r="H66" s="99">
        <v>0</v>
      </c>
      <c r="I66" s="71">
        <f t="shared" si="1"/>
        <v>0</v>
      </c>
      <c r="J66" s="91"/>
      <c r="K66" s="21">
        <v>30</v>
      </c>
      <c r="L66" s="72">
        <f t="shared" si="5"/>
        <v>0</v>
      </c>
      <c r="M66" s="17" t="s">
        <v>16</v>
      </c>
      <c r="N66" s="18">
        <v>0</v>
      </c>
      <c r="O66" s="23">
        <f t="shared" si="6"/>
        <v>0</v>
      </c>
      <c r="P66" s="93">
        <v>12.71</v>
      </c>
      <c r="Q66" s="43">
        <f t="shared" si="7"/>
        <v>0</v>
      </c>
    </row>
    <row r="67" spans="1:17" ht="24.6" x14ac:dyDescent="0.65">
      <c r="A67" s="10">
        <v>63</v>
      </c>
      <c r="B67" s="10" t="s">
        <v>547</v>
      </c>
      <c r="C67" s="19" t="s">
        <v>343</v>
      </c>
      <c r="D67" s="71">
        <f>+'14'!I67</f>
        <v>0</v>
      </c>
      <c r="E67" s="90">
        <v>0</v>
      </c>
      <c r="F67" s="46">
        <f t="shared" si="0"/>
        <v>0</v>
      </c>
      <c r="G67" s="101">
        <v>0</v>
      </c>
      <c r="H67" s="99">
        <v>0</v>
      </c>
      <c r="I67" s="71">
        <f t="shared" si="1"/>
        <v>0</v>
      </c>
      <c r="J67" s="91"/>
      <c r="K67" s="21">
        <v>30</v>
      </c>
      <c r="L67" s="72">
        <f t="shared" si="5"/>
        <v>0</v>
      </c>
      <c r="M67" s="17" t="s">
        <v>16</v>
      </c>
      <c r="N67" s="18">
        <v>0</v>
      </c>
      <c r="O67" s="23">
        <f t="shared" si="6"/>
        <v>0</v>
      </c>
      <c r="P67" s="93">
        <v>17.989999999999998</v>
      </c>
      <c r="Q67" s="43">
        <f t="shared" si="7"/>
        <v>0</v>
      </c>
    </row>
    <row r="68" spans="1:17" ht="24.6" x14ac:dyDescent="0.65">
      <c r="A68" s="10">
        <v>64</v>
      </c>
      <c r="B68" s="10" t="s">
        <v>543</v>
      </c>
      <c r="C68" s="19" t="s">
        <v>72</v>
      </c>
      <c r="D68" s="71">
        <f>+'14'!I68</f>
        <v>0</v>
      </c>
      <c r="E68" s="90">
        <v>0</v>
      </c>
      <c r="F68" s="46">
        <f t="shared" si="0"/>
        <v>0</v>
      </c>
      <c r="G68" s="101">
        <v>0</v>
      </c>
      <c r="H68" s="99">
        <v>0</v>
      </c>
      <c r="I68" s="71">
        <f t="shared" si="1"/>
        <v>0</v>
      </c>
      <c r="J68" s="91"/>
      <c r="K68" s="21">
        <v>50</v>
      </c>
      <c r="L68" s="72">
        <f t="shared" si="5"/>
        <v>0</v>
      </c>
      <c r="M68" s="17" t="s">
        <v>16</v>
      </c>
      <c r="N68" s="18">
        <v>0</v>
      </c>
      <c r="O68" s="23">
        <f t="shared" si="6"/>
        <v>0</v>
      </c>
      <c r="P68" s="93"/>
      <c r="Q68" s="43">
        <f t="shared" si="7"/>
        <v>0</v>
      </c>
    </row>
    <row r="69" spans="1:17" ht="24.6" x14ac:dyDescent="0.65">
      <c r="A69" s="10">
        <v>65</v>
      </c>
      <c r="B69" s="10" t="s">
        <v>545</v>
      </c>
      <c r="C69" s="19" t="s">
        <v>73</v>
      </c>
      <c r="D69" s="71">
        <f>+'14'!I69</f>
        <v>0</v>
      </c>
      <c r="E69" s="90">
        <v>0</v>
      </c>
      <c r="F69" s="46">
        <f t="shared" si="0"/>
        <v>0</v>
      </c>
      <c r="G69" s="101">
        <v>0</v>
      </c>
      <c r="H69" s="99">
        <v>0</v>
      </c>
      <c r="I69" s="71">
        <f t="shared" si="1"/>
        <v>0</v>
      </c>
      <c r="J69" s="91"/>
      <c r="K69" s="21">
        <v>50</v>
      </c>
      <c r="L69" s="72">
        <f t="shared" si="5"/>
        <v>0</v>
      </c>
      <c r="M69" s="17" t="s">
        <v>16</v>
      </c>
      <c r="N69" s="18">
        <v>0</v>
      </c>
      <c r="O69" s="23">
        <f t="shared" si="6"/>
        <v>0</v>
      </c>
      <c r="P69" s="93"/>
      <c r="Q69" s="43">
        <f t="shared" si="7"/>
        <v>0</v>
      </c>
    </row>
    <row r="70" spans="1:17" ht="24.6" x14ac:dyDescent="0.65">
      <c r="A70" s="10">
        <v>66</v>
      </c>
      <c r="B70" s="10" t="s">
        <v>544</v>
      </c>
      <c r="C70" s="19" t="s">
        <v>74</v>
      </c>
      <c r="D70" s="71">
        <f>+'14'!I70</f>
        <v>0</v>
      </c>
      <c r="E70" s="90">
        <v>0</v>
      </c>
      <c r="F70" s="46">
        <f t="shared" si="0"/>
        <v>0</v>
      </c>
      <c r="G70" s="101">
        <v>0</v>
      </c>
      <c r="H70" s="99">
        <v>0</v>
      </c>
      <c r="I70" s="71">
        <f t="shared" si="1"/>
        <v>0</v>
      </c>
      <c r="J70" s="91"/>
      <c r="K70" s="15">
        <v>50</v>
      </c>
      <c r="L70" s="72">
        <f t="shared" si="5"/>
        <v>0</v>
      </c>
      <c r="M70" s="17" t="s">
        <v>16</v>
      </c>
      <c r="N70" s="18">
        <v>0</v>
      </c>
      <c r="O70" s="23">
        <f t="shared" si="6"/>
        <v>0</v>
      </c>
      <c r="P70" s="93"/>
      <c r="Q70" s="43">
        <f t="shared" si="7"/>
        <v>0</v>
      </c>
    </row>
    <row r="71" spans="1:17" ht="24.6" x14ac:dyDescent="0.65">
      <c r="A71" s="10">
        <v>67</v>
      </c>
      <c r="B71" s="10"/>
      <c r="C71" s="19" t="s">
        <v>175</v>
      </c>
      <c r="D71" s="71">
        <f>+'14'!I71</f>
        <v>0</v>
      </c>
      <c r="E71" s="90">
        <v>0</v>
      </c>
      <c r="F71" s="46">
        <f t="shared" si="0"/>
        <v>0</v>
      </c>
      <c r="G71" s="101">
        <v>0</v>
      </c>
      <c r="H71" s="99">
        <v>0</v>
      </c>
      <c r="I71" s="71">
        <f t="shared" si="1"/>
        <v>0</v>
      </c>
      <c r="J71" s="91"/>
      <c r="K71" s="21">
        <v>50</v>
      </c>
      <c r="L71" s="72">
        <f t="shared" si="5"/>
        <v>0</v>
      </c>
      <c r="M71" s="17" t="s">
        <v>16</v>
      </c>
      <c r="N71" s="18">
        <v>0</v>
      </c>
      <c r="O71" s="23">
        <f t="shared" si="6"/>
        <v>0</v>
      </c>
      <c r="P71" s="93"/>
      <c r="Q71" s="43">
        <f t="shared" si="7"/>
        <v>0</v>
      </c>
    </row>
    <row r="72" spans="1:17" ht="24.6" x14ac:dyDescent="0.65">
      <c r="A72" s="10">
        <v>68</v>
      </c>
      <c r="B72" s="10"/>
      <c r="C72" s="19" t="s">
        <v>268</v>
      </c>
      <c r="D72" s="71">
        <f>+'14'!I72</f>
        <v>0</v>
      </c>
      <c r="E72" s="90">
        <v>0</v>
      </c>
      <c r="F72" s="46">
        <f t="shared" si="0"/>
        <v>0</v>
      </c>
      <c r="G72" s="101">
        <v>0</v>
      </c>
      <c r="H72" s="99">
        <v>0</v>
      </c>
      <c r="I72" s="71">
        <f t="shared" ref="I72:I136" si="12">+F72-G72-J72-H72</f>
        <v>0</v>
      </c>
      <c r="J72" s="91"/>
      <c r="K72" s="15">
        <v>50</v>
      </c>
      <c r="L72" s="72">
        <f t="shared" si="5"/>
        <v>0</v>
      </c>
      <c r="M72" s="17" t="s">
        <v>16</v>
      </c>
      <c r="N72" s="18">
        <v>0</v>
      </c>
      <c r="O72" s="23">
        <f t="shared" si="6"/>
        <v>0</v>
      </c>
      <c r="P72" s="93"/>
      <c r="Q72" s="43">
        <f t="shared" si="7"/>
        <v>0</v>
      </c>
    </row>
    <row r="73" spans="1:17" ht="24.6" x14ac:dyDescent="0.65">
      <c r="A73" s="10">
        <v>69</v>
      </c>
      <c r="B73" s="10"/>
      <c r="C73" s="19" t="s">
        <v>70</v>
      </c>
      <c r="D73" s="71">
        <f>+'14'!I73</f>
        <v>0</v>
      </c>
      <c r="E73" s="90">
        <v>0</v>
      </c>
      <c r="F73" s="46">
        <f t="shared" si="0"/>
        <v>0</v>
      </c>
      <c r="G73" s="101">
        <v>0</v>
      </c>
      <c r="H73" s="99">
        <v>0</v>
      </c>
      <c r="I73" s="71">
        <f t="shared" si="12"/>
        <v>0</v>
      </c>
      <c r="J73" s="91"/>
      <c r="K73" s="20">
        <v>70</v>
      </c>
      <c r="L73" s="72">
        <f t="shared" ref="L73:L137" si="13">+K73*J73</f>
        <v>0</v>
      </c>
      <c r="M73" s="17" t="s">
        <v>16</v>
      </c>
      <c r="N73" s="18">
        <v>0</v>
      </c>
      <c r="O73" s="23">
        <f t="shared" ref="O73:O137" si="14">SUM(L73-N73)</f>
        <v>0</v>
      </c>
      <c r="P73" s="93"/>
      <c r="Q73" s="43">
        <f t="shared" ref="Q73:Q137" si="15">+L73*P73</f>
        <v>0</v>
      </c>
    </row>
    <row r="74" spans="1:17" ht="24.6" x14ac:dyDescent="0.65">
      <c r="A74" s="10">
        <v>70</v>
      </c>
      <c r="B74" s="10"/>
      <c r="C74" s="19" t="s">
        <v>71</v>
      </c>
      <c r="D74" s="71">
        <f>+'14'!I74</f>
        <v>0</v>
      </c>
      <c r="E74" s="90">
        <v>0</v>
      </c>
      <c r="F74" s="46">
        <f t="shared" si="0"/>
        <v>0</v>
      </c>
      <c r="G74" s="101">
        <v>0</v>
      </c>
      <c r="H74" s="99">
        <v>0</v>
      </c>
      <c r="I74" s="71">
        <f t="shared" si="12"/>
        <v>0</v>
      </c>
      <c r="J74" s="91"/>
      <c r="K74" s="20">
        <v>80</v>
      </c>
      <c r="L74" s="72">
        <f t="shared" si="13"/>
        <v>0</v>
      </c>
      <c r="M74" s="17" t="s">
        <v>16</v>
      </c>
      <c r="N74" s="18">
        <v>0</v>
      </c>
      <c r="O74" s="23">
        <f t="shared" si="14"/>
        <v>0</v>
      </c>
      <c r="P74" s="93"/>
      <c r="Q74" s="43">
        <f t="shared" si="15"/>
        <v>0</v>
      </c>
    </row>
    <row r="75" spans="1:17" ht="24.6" x14ac:dyDescent="0.65">
      <c r="A75" s="10">
        <v>71</v>
      </c>
      <c r="B75" s="10"/>
      <c r="C75" s="19" t="s">
        <v>199</v>
      </c>
      <c r="D75" s="71">
        <f>+'14'!I75</f>
        <v>0</v>
      </c>
      <c r="E75" s="90">
        <v>0</v>
      </c>
      <c r="F75" s="46">
        <f t="shared" si="0"/>
        <v>0</v>
      </c>
      <c r="G75" s="101">
        <v>0</v>
      </c>
      <c r="H75" s="99">
        <v>0</v>
      </c>
      <c r="I75" s="71">
        <f t="shared" si="12"/>
        <v>0</v>
      </c>
      <c r="J75" s="91"/>
      <c r="K75" s="21">
        <v>150</v>
      </c>
      <c r="L75" s="72">
        <f t="shared" si="13"/>
        <v>0</v>
      </c>
      <c r="M75" s="17" t="s">
        <v>16</v>
      </c>
      <c r="N75" s="18">
        <v>0</v>
      </c>
      <c r="O75" s="23">
        <f t="shared" si="14"/>
        <v>0</v>
      </c>
      <c r="P75" s="93">
        <v>67.790000000000006</v>
      </c>
      <c r="Q75" s="43">
        <f t="shared" si="15"/>
        <v>0</v>
      </c>
    </row>
    <row r="76" spans="1:17" ht="24.6" x14ac:dyDescent="0.65">
      <c r="A76" s="10">
        <v>72</v>
      </c>
      <c r="B76" s="10"/>
      <c r="C76" s="19" t="s">
        <v>200</v>
      </c>
      <c r="D76" s="71">
        <f>+'14'!I76</f>
        <v>0</v>
      </c>
      <c r="E76" s="90">
        <v>0</v>
      </c>
      <c r="F76" s="46">
        <f t="shared" si="0"/>
        <v>0</v>
      </c>
      <c r="G76" s="101">
        <v>0</v>
      </c>
      <c r="H76" s="99">
        <v>0</v>
      </c>
      <c r="I76" s="71">
        <f t="shared" si="12"/>
        <v>0</v>
      </c>
      <c r="J76" s="91"/>
      <c r="K76" s="21">
        <v>150</v>
      </c>
      <c r="L76" s="72">
        <f t="shared" si="13"/>
        <v>0</v>
      </c>
      <c r="M76" s="17" t="s">
        <v>16</v>
      </c>
      <c r="N76" s="18">
        <v>0</v>
      </c>
      <c r="O76" s="23">
        <f t="shared" si="14"/>
        <v>0</v>
      </c>
      <c r="P76" s="93">
        <v>68.37</v>
      </c>
      <c r="Q76" s="43">
        <f t="shared" si="15"/>
        <v>0</v>
      </c>
    </row>
    <row r="77" spans="1:17" ht="24.6" x14ac:dyDescent="0.65">
      <c r="A77" s="10">
        <v>73</v>
      </c>
      <c r="B77" s="10"/>
      <c r="C77" s="19" t="s">
        <v>201</v>
      </c>
      <c r="D77" s="71">
        <f>+'14'!I77</f>
        <v>0</v>
      </c>
      <c r="E77" s="90">
        <v>0</v>
      </c>
      <c r="F77" s="46">
        <f t="shared" si="0"/>
        <v>0</v>
      </c>
      <c r="G77" s="101">
        <v>0</v>
      </c>
      <c r="H77" s="99">
        <v>0</v>
      </c>
      <c r="I77" s="71">
        <f t="shared" si="12"/>
        <v>0</v>
      </c>
      <c r="J77" s="91"/>
      <c r="K77" s="20">
        <v>150</v>
      </c>
      <c r="L77" s="72">
        <f t="shared" si="13"/>
        <v>0</v>
      </c>
      <c r="M77" s="17" t="s">
        <v>16</v>
      </c>
      <c r="N77" s="18">
        <v>0</v>
      </c>
      <c r="O77" s="23">
        <f t="shared" si="14"/>
        <v>0</v>
      </c>
      <c r="P77" s="93">
        <v>67.17</v>
      </c>
      <c r="Q77" s="43">
        <f t="shared" si="15"/>
        <v>0</v>
      </c>
    </row>
    <row r="78" spans="1:17" ht="24.6" x14ac:dyDescent="0.65">
      <c r="A78" s="10">
        <v>74</v>
      </c>
      <c r="B78" s="10"/>
      <c r="C78" s="19" t="s">
        <v>77</v>
      </c>
      <c r="D78" s="71">
        <f>+'14'!I78</f>
        <v>6</v>
      </c>
      <c r="E78" s="90">
        <v>0</v>
      </c>
      <c r="F78" s="46">
        <f t="shared" si="0"/>
        <v>6</v>
      </c>
      <c r="G78" s="101">
        <v>0</v>
      </c>
      <c r="H78" s="99">
        <v>0</v>
      </c>
      <c r="I78" s="71">
        <f t="shared" si="12"/>
        <v>5</v>
      </c>
      <c r="J78" s="91">
        <v>1</v>
      </c>
      <c r="K78" s="20">
        <v>50</v>
      </c>
      <c r="L78" s="72">
        <f t="shared" si="13"/>
        <v>50</v>
      </c>
      <c r="M78" s="17" t="s">
        <v>16</v>
      </c>
      <c r="N78" s="18">
        <v>0</v>
      </c>
      <c r="O78" s="23">
        <f t="shared" si="14"/>
        <v>50</v>
      </c>
      <c r="P78" s="93"/>
      <c r="Q78" s="43">
        <f t="shared" si="15"/>
        <v>0</v>
      </c>
    </row>
    <row r="79" spans="1:17" ht="24.6" x14ac:dyDescent="0.65">
      <c r="A79" s="10">
        <v>75</v>
      </c>
      <c r="B79" s="10"/>
      <c r="C79" s="19" t="s">
        <v>409</v>
      </c>
      <c r="D79" s="71">
        <f>+'14'!I79</f>
        <v>2</v>
      </c>
      <c r="E79" s="90">
        <v>0</v>
      </c>
      <c r="F79" s="46">
        <f t="shared" si="0"/>
        <v>2</v>
      </c>
      <c r="G79" s="101">
        <v>0</v>
      </c>
      <c r="H79" s="99">
        <v>0</v>
      </c>
      <c r="I79" s="71">
        <f t="shared" si="12"/>
        <v>1</v>
      </c>
      <c r="J79" s="91">
        <v>1</v>
      </c>
      <c r="K79" s="20">
        <v>50</v>
      </c>
      <c r="L79" s="72">
        <f t="shared" si="13"/>
        <v>50</v>
      </c>
      <c r="M79" s="17" t="s">
        <v>16</v>
      </c>
      <c r="N79" s="18">
        <v>0</v>
      </c>
      <c r="O79" s="23">
        <f t="shared" si="14"/>
        <v>50</v>
      </c>
      <c r="P79" s="93"/>
      <c r="Q79" s="43">
        <f t="shared" si="15"/>
        <v>0</v>
      </c>
    </row>
    <row r="80" spans="1:17" ht="24.6" x14ac:dyDescent="0.65">
      <c r="A80" s="10">
        <v>76</v>
      </c>
      <c r="B80" s="10"/>
      <c r="C80" s="19" t="s">
        <v>410</v>
      </c>
      <c r="D80" s="71">
        <f>+'14'!I80</f>
        <v>0</v>
      </c>
      <c r="E80" s="90">
        <v>0</v>
      </c>
      <c r="F80" s="46">
        <f t="shared" si="0"/>
        <v>0</v>
      </c>
      <c r="G80" s="101">
        <v>0</v>
      </c>
      <c r="H80" s="99">
        <v>0</v>
      </c>
      <c r="I80" s="71">
        <f t="shared" si="12"/>
        <v>0</v>
      </c>
      <c r="J80" s="91"/>
      <c r="K80" s="20">
        <v>120</v>
      </c>
      <c r="L80" s="72">
        <f t="shared" si="13"/>
        <v>0</v>
      </c>
      <c r="M80" s="17" t="s">
        <v>16</v>
      </c>
      <c r="N80" s="18">
        <v>0</v>
      </c>
      <c r="O80" s="23">
        <f t="shared" si="14"/>
        <v>0</v>
      </c>
      <c r="P80" s="93"/>
      <c r="Q80" s="43">
        <f t="shared" si="15"/>
        <v>0</v>
      </c>
    </row>
    <row r="81" spans="1:17" ht="24.6" x14ac:dyDescent="0.65">
      <c r="A81" s="10">
        <v>77</v>
      </c>
      <c r="B81" s="10"/>
      <c r="C81" s="19" t="s">
        <v>411</v>
      </c>
      <c r="D81" s="71">
        <f>+'14'!I81</f>
        <v>0</v>
      </c>
      <c r="E81" s="90">
        <v>0</v>
      </c>
      <c r="F81" s="46">
        <f t="shared" si="0"/>
        <v>0</v>
      </c>
      <c r="G81" s="101">
        <v>0</v>
      </c>
      <c r="H81" s="99">
        <v>0</v>
      </c>
      <c r="I81" s="71">
        <f t="shared" si="12"/>
        <v>0</v>
      </c>
      <c r="J81" s="91"/>
      <c r="K81" s="20">
        <v>50</v>
      </c>
      <c r="L81" s="72">
        <f t="shared" si="13"/>
        <v>0</v>
      </c>
      <c r="M81" s="17" t="s">
        <v>16</v>
      </c>
      <c r="N81" s="18">
        <v>0</v>
      </c>
      <c r="O81" s="23">
        <f t="shared" si="14"/>
        <v>0</v>
      </c>
      <c r="P81" s="93">
        <v>17.09</v>
      </c>
      <c r="Q81" s="43">
        <f t="shared" si="15"/>
        <v>0</v>
      </c>
    </row>
    <row r="82" spans="1:17" ht="24.6" x14ac:dyDescent="0.65">
      <c r="A82" s="10">
        <v>78</v>
      </c>
      <c r="B82" s="10"/>
      <c r="C82" s="19" t="s">
        <v>412</v>
      </c>
      <c r="D82" s="71">
        <f>+'14'!I82</f>
        <v>0</v>
      </c>
      <c r="E82" s="90">
        <v>0</v>
      </c>
      <c r="F82" s="46">
        <f t="shared" si="0"/>
        <v>0</v>
      </c>
      <c r="G82" s="101">
        <v>0</v>
      </c>
      <c r="H82" s="99">
        <v>0</v>
      </c>
      <c r="I82" s="71">
        <f t="shared" si="12"/>
        <v>0</v>
      </c>
      <c r="J82" s="91"/>
      <c r="K82" s="20">
        <v>120</v>
      </c>
      <c r="L82" s="72">
        <f t="shared" si="13"/>
        <v>0</v>
      </c>
      <c r="M82" s="17" t="s">
        <v>16</v>
      </c>
      <c r="N82" s="18">
        <v>0</v>
      </c>
      <c r="O82" s="23">
        <f t="shared" si="14"/>
        <v>0</v>
      </c>
      <c r="P82" s="93"/>
      <c r="Q82" s="43">
        <f t="shared" si="15"/>
        <v>0</v>
      </c>
    </row>
    <row r="83" spans="1:17" ht="24.6" x14ac:dyDescent="0.65">
      <c r="A83" s="10">
        <v>79</v>
      </c>
      <c r="B83" s="10"/>
      <c r="C83" s="19" t="s">
        <v>347</v>
      </c>
      <c r="D83" s="71">
        <f>+'14'!I83</f>
        <v>7</v>
      </c>
      <c r="E83" s="90">
        <v>0</v>
      </c>
      <c r="F83" s="46">
        <f t="shared" si="0"/>
        <v>7</v>
      </c>
      <c r="G83" s="101">
        <v>0</v>
      </c>
      <c r="H83" s="99">
        <v>0</v>
      </c>
      <c r="I83" s="71">
        <f t="shared" si="12"/>
        <v>7</v>
      </c>
      <c r="J83" s="91"/>
      <c r="K83" s="22">
        <v>50</v>
      </c>
      <c r="L83" s="72">
        <f t="shared" si="13"/>
        <v>0</v>
      </c>
      <c r="M83" s="17" t="s">
        <v>16</v>
      </c>
      <c r="N83" s="18">
        <v>0</v>
      </c>
      <c r="O83" s="23">
        <f t="shared" si="14"/>
        <v>0</v>
      </c>
      <c r="P83" s="93">
        <v>25.15</v>
      </c>
      <c r="Q83" s="43">
        <f t="shared" si="15"/>
        <v>0</v>
      </c>
    </row>
    <row r="84" spans="1:17" ht="24.6" x14ac:dyDescent="0.65">
      <c r="A84" s="10">
        <v>80</v>
      </c>
      <c r="B84" s="10"/>
      <c r="C84" s="19" t="s">
        <v>269</v>
      </c>
      <c r="D84" s="71">
        <f>+'14'!I84</f>
        <v>0</v>
      </c>
      <c r="E84" s="90">
        <v>0</v>
      </c>
      <c r="F84" s="46">
        <f t="shared" si="0"/>
        <v>0</v>
      </c>
      <c r="G84" s="101">
        <v>0</v>
      </c>
      <c r="H84" s="99">
        <v>0</v>
      </c>
      <c r="I84" s="71">
        <f t="shared" si="12"/>
        <v>0</v>
      </c>
      <c r="J84" s="91"/>
      <c r="K84" s="20">
        <v>45</v>
      </c>
      <c r="L84" s="72">
        <f t="shared" si="13"/>
        <v>0</v>
      </c>
      <c r="M84" s="17" t="s">
        <v>16</v>
      </c>
      <c r="N84" s="18">
        <v>0</v>
      </c>
      <c r="O84" s="23">
        <f t="shared" si="14"/>
        <v>0</v>
      </c>
      <c r="P84" s="93"/>
      <c r="Q84" s="43">
        <f t="shared" si="15"/>
        <v>0</v>
      </c>
    </row>
    <row r="85" spans="1:17" ht="24.6" x14ac:dyDescent="0.65">
      <c r="A85" s="10">
        <v>81</v>
      </c>
      <c r="B85" s="10"/>
      <c r="C85" s="19" t="s">
        <v>348</v>
      </c>
      <c r="D85" s="71">
        <f>+'14'!I85</f>
        <v>0</v>
      </c>
      <c r="E85" s="90">
        <v>0</v>
      </c>
      <c r="F85" s="46">
        <f t="shared" si="0"/>
        <v>0</v>
      </c>
      <c r="G85" s="101">
        <v>0</v>
      </c>
      <c r="H85" s="99">
        <v>0</v>
      </c>
      <c r="I85" s="71">
        <f t="shared" si="12"/>
        <v>0</v>
      </c>
      <c r="J85" s="91"/>
      <c r="K85" s="20">
        <v>50</v>
      </c>
      <c r="L85" s="72">
        <f t="shared" si="13"/>
        <v>0</v>
      </c>
      <c r="M85" s="17" t="s">
        <v>16</v>
      </c>
      <c r="N85" s="18">
        <v>0</v>
      </c>
      <c r="O85" s="23">
        <f t="shared" si="14"/>
        <v>0</v>
      </c>
      <c r="P85" s="93">
        <v>27.23</v>
      </c>
      <c r="Q85" s="43">
        <f t="shared" si="15"/>
        <v>0</v>
      </c>
    </row>
    <row r="86" spans="1:17" ht="24.6" x14ac:dyDescent="0.65">
      <c r="A86" s="10">
        <v>82</v>
      </c>
      <c r="B86" s="10" t="s">
        <v>553</v>
      </c>
      <c r="C86" s="19" t="s">
        <v>270</v>
      </c>
      <c r="D86" s="71">
        <f>+'14'!I86</f>
        <v>0</v>
      </c>
      <c r="E86" s="90">
        <v>0</v>
      </c>
      <c r="F86" s="46">
        <f t="shared" si="0"/>
        <v>0</v>
      </c>
      <c r="G86" s="101">
        <v>0</v>
      </c>
      <c r="H86" s="99">
        <v>0</v>
      </c>
      <c r="I86" s="71">
        <f t="shared" si="12"/>
        <v>0</v>
      </c>
      <c r="J86" s="91"/>
      <c r="K86" s="22">
        <v>55</v>
      </c>
      <c r="L86" s="72">
        <f t="shared" si="13"/>
        <v>0</v>
      </c>
      <c r="M86" s="17" t="s">
        <v>16</v>
      </c>
      <c r="N86" s="18">
        <v>0</v>
      </c>
      <c r="O86" s="23">
        <f t="shared" si="14"/>
        <v>0</v>
      </c>
      <c r="P86" s="93">
        <v>14.35</v>
      </c>
      <c r="Q86" s="43">
        <f t="shared" si="15"/>
        <v>0</v>
      </c>
    </row>
    <row r="87" spans="1:17" ht="24.6" x14ac:dyDescent="0.65">
      <c r="A87" s="10">
        <v>83</v>
      </c>
      <c r="B87" s="10" t="s">
        <v>552</v>
      </c>
      <c r="C87" s="19" t="s">
        <v>93</v>
      </c>
      <c r="D87" s="71">
        <f>+'14'!I87</f>
        <v>0</v>
      </c>
      <c r="E87" s="90">
        <v>0</v>
      </c>
      <c r="F87" s="46">
        <f t="shared" si="0"/>
        <v>0</v>
      </c>
      <c r="G87" s="101">
        <v>0</v>
      </c>
      <c r="H87" s="99">
        <v>0</v>
      </c>
      <c r="I87" s="71">
        <f t="shared" si="12"/>
        <v>0</v>
      </c>
      <c r="J87" s="91"/>
      <c r="K87" s="22">
        <v>55</v>
      </c>
      <c r="L87" s="72">
        <f t="shared" si="13"/>
        <v>0</v>
      </c>
      <c r="M87" s="17" t="s">
        <v>16</v>
      </c>
      <c r="N87" s="18">
        <v>0</v>
      </c>
      <c r="O87" s="23">
        <f t="shared" si="14"/>
        <v>0</v>
      </c>
      <c r="P87" s="93">
        <v>11.58</v>
      </c>
      <c r="Q87" s="43">
        <f t="shared" si="15"/>
        <v>0</v>
      </c>
    </row>
    <row r="88" spans="1:17" ht="24.6" x14ac:dyDescent="0.65">
      <c r="A88" s="10">
        <v>84</v>
      </c>
      <c r="B88" s="10"/>
      <c r="C88" s="19" t="s">
        <v>94</v>
      </c>
      <c r="D88" s="71">
        <f>+'14'!I88</f>
        <v>0</v>
      </c>
      <c r="E88" s="90">
        <v>0</v>
      </c>
      <c r="F88" s="46">
        <f t="shared" si="0"/>
        <v>0</v>
      </c>
      <c r="G88" s="101">
        <v>0</v>
      </c>
      <c r="H88" s="99">
        <v>0</v>
      </c>
      <c r="I88" s="71">
        <f t="shared" si="12"/>
        <v>0</v>
      </c>
      <c r="J88" s="91"/>
      <c r="K88" s="22">
        <v>55</v>
      </c>
      <c r="L88" s="72">
        <f t="shared" si="13"/>
        <v>0</v>
      </c>
      <c r="M88" s="17" t="s">
        <v>16</v>
      </c>
      <c r="N88" s="18">
        <v>0</v>
      </c>
      <c r="O88" s="23">
        <f t="shared" si="14"/>
        <v>0</v>
      </c>
      <c r="P88" s="93">
        <v>16.12</v>
      </c>
      <c r="Q88" s="43">
        <f t="shared" si="15"/>
        <v>0</v>
      </c>
    </row>
    <row r="89" spans="1:17" ht="24.6" x14ac:dyDescent="0.65">
      <c r="A89" s="10">
        <v>85</v>
      </c>
      <c r="B89" s="10" t="s">
        <v>555</v>
      </c>
      <c r="C89" s="19" t="s">
        <v>370</v>
      </c>
      <c r="D89" s="71">
        <f>+'14'!I89</f>
        <v>0</v>
      </c>
      <c r="E89" s="90">
        <v>0</v>
      </c>
      <c r="F89" s="46">
        <f t="shared" si="0"/>
        <v>0</v>
      </c>
      <c r="G89" s="101">
        <v>0</v>
      </c>
      <c r="H89" s="99">
        <v>0</v>
      </c>
      <c r="I89" s="71">
        <f t="shared" si="12"/>
        <v>0</v>
      </c>
      <c r="J89" s="91"/>
      <c r="K89" s="22">
        <v>30</v>
      </c>
      <c r="L89" s="72">
        <f t="shared" si="13"/>
        <v>0</v>
      </c>
      <c r="M89" s="17" t="s">
        <v>16</v>
      </c>
      <c r="N89" s="18">
        <v>0</v>
      </c>
      <c r="O89" s="23">
        <f t="shared" si="14"/>
        <v>0</v>
      </c>
      <c r="P89" s="93">
        <v>18.95</v>
      </c>
      <c r="Q89" s="43">
        <f t="shared" si="15"/>
        <v>0</v>
      </c>
    </row>
    <row r="90" spans="1:17" ht="24.6" x14ac:dyDescent="0.65">
      <c r="A90" s="10">
        <v>86</v>
      </c>
      <c r="B90" s="10" t="s">
        <v>554</v>
      </c>
      <c r="C90" s="19" t="s">
        <v>371</v>
      </c>
      <c r="D90" s="71">
        <f>+'14'!I90</f>
        <v>0</v>
      </c>
      <c r="E90" s="90">
        <v>0</v>
      </c>
      <c r="F90" s="46">
        <f t="shared" si="0"/>
        <v>0</v>
      </c>
      <c r="G90" s="101">
        <v>0</v>
      </c>
      <c r="H90" s="99">
        <v>0</v>
      </c>
      <c r="I90" s="71">
        <f t="shared" si="12"/>
        <v>0</v>
      </c>
      <c r="J90" s="91"/>
      <c r="K90" s="22">
        <v>30</v>
      </c>
      <c r="L90" s="72">
        <f t="shared" si="13"/>
        <v>0</v>
      </c>
      <c r="M90" s="17" t="s">
        <v>16</v>
      </c>
      <c r="N90" s="18">
        <v>0</v>
      </c>
      <c r="O90" s="23">
        <f t="shared" si="14"/>
        <v>0</v>
      </c>
      <c r="P90" s="93"/>
      <c r="Q90" s="43">
        <f t="shared" si="15"/>
        <v>0</v>
      </c>
    </row>
    <row r="91" spans="1:17" ht="24.6" x14ac:dyDescent="0.65">
      <c r="A91" s="10">
        <v>87</v>
      </c>
      <c r="B91" s="10"/>
      <c r="C91" s="19" t="s">
        <v>271</v>
      </c>
      <c r="D91" s="71">
        <f>+'14'!I91</f>
        <v>0</v>
      </c>
      <c r="E91" s="90">
        <v>0</v>
      </c>
      <c r="F91" s="46">
        <f t="shared" si="0"/>
        <v>0</v>
      </c>
      <c r="G91" s="101">
        <v>0</v>
      </c>
      <c r="H91" s="99">
        <v>0</v>
      </c>
      <c r="I91" s="71">
        <f t="shared" si="12"/>
        <v>0</v>
      </c>
      <c r="J91" s="91"/>
      <c r="K91" s="20"/>
      <c r="L91" s="72">
        <f t="shared" si="13"/>
        <v>0</v>
      </c>
      <c r="M91" s="17" t="s">
        <v>16</v>
      </c>
      <c r="N91" s="18">
        <v>0</v>
      </c>
      <c r="O91" s="23">
        <f t="shared" si="14"/>
        <v>0</v>
      </c>
      <c r="P91" s="93"/>
      <c r="Q91" s="43">
        <f t="shared" si="15"/>
        <v>0</v>
      </c>
    </row>
    <row r="92" spans="1:17" ht="24.6" x14ac:dyDescent="0.65">
      <c r="A92" s="10">
        <v>88</v>
      </c>
      <c r="B92" s="10"/>
      <c r="C92" s="19" t="s">
        <v>272</v>
      </c>
      <c r="D92" s="71">
        <f>+'14'!I92</f>
        <v>0</v>
      </c>
      <c r="E92" s="90">
        <v>0</v>
      </c>
      <c r="F92" s="46">
        <f t="shared" si="0"/>
        <v>0</v>
      </c>
      <c r="G92" s="101">
        <v>0</v>
      </c>
      <c r="H92" s="99">
        <v>0</v>
      </c>
      <c r="I92" s="71">
        <f t="shared" si="12"/>
        <v>0</v>
      </c>
      <c r="J92" s="91"/>
      <c r="K92" s="22"/>
      <c r="L92" s="72">
        <f t="shared" si="13"/>
        <v>0</v>
      </c>
      <c r="M92" s="17" t="s">
        <v>16</v>
      </c>
      <c r="N92" s="18">
        <v>0</v>
      </c>
      <c r="O92" s="23">
        <f t="shared" si="14"/>
        <v>0</v>
      </c>
      <c r="P92" s="93"/>
      <c r="Q92" s="43">
        <f t="shared" si="15"/>
        <v>0</v>
      </c>
    </row>
    <row r="93" spans="1:17" ht="24.6" x14ac:dyDescent="0.65">
      <c r="A93" s="10">
        <v>89</v>
      </c>
      <c r="B93" s="10"/>
      <c r="C93" s="19" t="s">
        <v>244</v>
      </c>
      <c r="D93" s="71">
        <f>+'14'!I93</f>
        <v>0</v>
      </c>
      <c r="E93" s="90">
        <v>0</v>
      </c>
      <c r="F93" s="46">
        <f t="shared" si="0"/>
        <v>0</v>
      </c>
      <c r="G93" s="101">
        <v>0</v>
      </c>
      <c r="H93" s="99">
        <v>0</v>
      </c>
      <c r="I93" s="71">
        <f t="shared" si="12"/>
        <v>0</v>
      </c>
      <c r="J93" s="91"/>
      <c r="K93" s="15">
        <v>35</v>
      </c>
      <c r="L93" s="72">
        <f t="shared" si="13"/>
        <v>0</v>
      </c>
      <c r="M93" s="17" t="s">
        <v>16</v>
      </c>
      <c r="N93" s="18">
        <v>0</v>
      </c>
      <c r="O93" s="23">
        <f t="shared" si="14"/>
        <v>0</v>
      </c>
      <c r="P93" s="93"/>
      <c r="Q93" s="43">
        <f t="shared" si="15"/>
        <v>0</v>
      </c>
    </row>
    <row r="94" spans="1:17" ht="24.6" x14ac:dyDescent="0.65">
      <c r="A94" s="10">
        <v>90</v>
      </c>
      <c r="B94" s="10"/>
      <c r="C94" s="19" t="s">
        <v>273</v>
      </c>
      <c r="D94" s="71">
        <f>+'14'!I94</f>
        <v>0</v>
      </c>
      <c r="E94" s="90">
        <v>0</v>
      </c>
      <c r="F94" s="46">
        <f t="shared" si="0"/>
        <v>0</v>
      </c>
      <c r="G94" s="101">
        <v>0</v>
      </c>
      <c r="H94" s="99">
        <v>0</v>
      </c>
      <c r="I94" s="71">
        <f t="shared" si="12"/>
        <v>0</v>
      </c>
      <c r="J94" s="91"/>
      <c r="K94" s="22">
        <v>120</v>
      </c>
      <c r="L94" s="72">
        <f t="shared" si="13"/>
        <v>0</v>
      </c>
      <c r="M94" s="17" t="s">
        <v>16</v>
      </c>
      <c r="N94" s="18">
        <v>0</v>
      </c>
      <c r="O94" s="23">
        <f t="shared" si="14"/>
        <v>0</v>
      </c>
      <c r="P94" s="93"/>
      <c r="Q94" s="43">
        <f t="shared" si="15"/>
        <v>0</v>
      </c>
    </row>
    <row r="95" spans="1:17" ht="24.6" x14ac:dyDescent="0.65">
      <c r="A95" s="10">
        <v>91</v>
      </c>
      <c r="B95" s="10"/>
      <c r="C95" s="19" t="s">
        <v>274</v>
      </c>
      <c r="D95" s="71">
        <f>+'14'!I95</f>
        <v>0</v>
      </c>
      <c r="E95" s="90">
        <v>0</v>
      </c>
      <c r="F95" s="46">
        <f t="shared" si="0"/>
        <v>0</v>
      </c>
      <c r="G95" s="101">
        <v>0</v>
      </c>
      <c r="H95" s="99">
        <v>0</v>
      </c>
      <c r="I95" s="71">
        <f t="shared" si="12"/>
        <v>0</v>
      </c>
      <c r="J95" s="91"/>
      <c r="K95" s="22">
        <v>45</v>
      </c>
      <c r="L95" s="72">
        <f t="shared" si="13"/>
        <v>0</v>
      </c>
      <c r="M95" s="17" t="s">
        <v>16</v>
      </c>
      <c r="N95" s="18">
        <v>0</v>
      </c>
      <c r="O95" s="23">
        <f t="shared" si="14"/>
        <v>0</v>
      </c>
      <c r="P95" s="93"/>
      <c r="Q95" s="43">
        <f t="shared" si="15"/>
        <v>0</v>
      </c>
    </row>
    <row r="96" spans="1:17" ht="24.6" x14ac:dyDescent="0.65">
      <c r="A96" s="10">
        <v>92</v>
      </c>
      <c r="B96" s="10"/>
      <c r="C96" s="19" t="s">
        <v>246</v>
      </c>
      <c r="D96" s="71">
        <f>+'14'!I96</f>
        <v>0</v>
      </c>
      <c r="E96" s="90">
        <v>0</v>
      </c>
      <c r="F96" s="46">
        <f t="shared" si="0"/>
        <v>0</v>
      </c>
      <c r="G96" s="101">
        <v>0</v>
      </c>
      <c r="H96" s="99">
        <v>0</v>
      </c>
      <c r="I96" s="71">
        <f t="shared" si="12"/>
        <v>0</v>
      </c>
      <c r="J96" s="91"/>
      <c r="K96" s="20">
        <v>40</v>
      </c>
      <c r="L96" s="72">
        <f t="shared" si="13"/>
        <v>0</v>
      </c>
      <c r="M96" s="17" t="s">
        <v>16</v>
      </c>
      <c r="N96" s="18">
        <v>0</v>
      </c>
      <c r="O96" s="23">
        <f t="shared" si="14"/>
        <v>0</v>
      </c>
      <c r="P96" s="93"/>
      <c r="Q96" s="43">
        <f t="shared" si="15"/>
        <v>0</v>
      </c>
    </row>
    <row r="97" spans="1:17" ht="24.6" x14ac:dyDescent="0.65">
      <c r="A97" s="10">
        <v>93</v>
      </c>
      <c r="B97" s="10"/>
      <c r="C97" s="19" t="s">
        <v>349</v>
      </c>
      <c r="D97" s="71">
        <f>+'14'!I97</f>
        <v>0</v>
      </c>
      <c r="E97" s="90">
        <v>0</v>
      </c>
      <c r="F97" s="46">
        <f t="shared" si="0"/>
        <v>0</v>
      </c>
      <c r="G97" s="101">
        <v>0</v>
      </c>
      <c r="H97" s="99">
        <v>0</v>
      </c>
      <c r="I97" s="71">
        <f t="shared" si="12"/>
        <v>0</v>
      </c>
      <c r="J97" s="91"/>
      <c r="K97" s="22">
        <v>35</v>
      </c>
      <c r="L97" s="72">
        <f t="shared" si="13"/>
        <v>0</v>
      </c>
      <c r="M97" s="17" t="s">
        <v>16</v>
      </c>
      <c r="N97" s="18">
        <v>0</v>
      </c>
      <c r="O97" s="23">
        <f t="shared" si="14"/>
        <v>0</v>
      </c>
      <c r="P97" s="93"/>
      <c r="Q97" s="43">
        <f t="shared" si="15"/>
        <v>0</v>
      </c>
    </row>
    <row r="98" spans="1:17" ht="24.6" x14ac:dyDescent="0.65">
      <c r="A98" s="10">
        <v>94</v>
      </c>
      <c r="B98" s="10"/>
      <c r="C98" s="19" t="s">
        <v>350</v>
      </c>
      <c r="D98" s="71">
        <f>+'14'!I98</f>
        <v>0</v>
      </c>
      <c r="E98" s="90">
        <v>0</v>
      </c>
      <c r="F98" s="46">
        <f t="shared" si="0"/>
        <v>0</v>
      </c>
      <c r="G98" s="101">
        <v>0</v>
      </c>
      <c r="H98" s="99">
        <v>0</v>
      </c>
      <c r="I98" s="71">
        <f t="shared" si="12"/>
        <v>0</v>
      </c>
      <c r="J98" s="91"/>
      <c r="K98" s="22">
        <v>35</v>
      </c>
      <c r="L98" s="72">
        <f t="shared" si="13"/>
        <v>0</v>
      </c>
      <c r="M98" s="17" t="s">
        <v>16</v>
      </c>
      <c r="N98" s="18">
        <v>0</v>
      </c>
      <c r="O98" s="23">
        <f t="shared" si="14"/>
        <v>0</v>
      </c>
      <c r="P98" s="93"/>
      <c r="Q98" s="43">
        <f t="shared" si="15"/>
        <v>0</v>
      </c>
    </row>
    <row r="99" spans="1:17" ht="24.6" x14ac:dyDescent="0.65">
      <c r="A99" s="10">
        <v>95</v>
      </c>
      <c r="B99" s="10"/>
      <c r="C99" s="19" t="s">
        <v>351</v>
      </c>
      <c r="D99" s="71">
        <f>+'14'!I99</f>
        <v>0</v>
      </c>
      <c r="E99" s="90">
        <v>0</v>
      </c>
      <c r="F99" s="46">
        <f t="shared" si="0"/>
        <v>0</v>
      </c>
      <c r="G99" s="101">
        <v>0</v>
      </c>
      <c r="H99" s="99">
        <v>0</v>
      </c>
      <c r="I99" s="71">
        <f t="shared" si="12"/>
        <v>0</v>
      </c>
      <c r="J99" s="91"/>
      <c r="K99" s="22">
        <v>35</v>
      </c>
      <c r="L99" s="72">
        <f t="shared" si="13"/>
        <v>0</v>
      </c>
      <c r="M99" s="17" t="s">
        <v>16</v>
      </c>
      <c r="N99" s="18">
        <v>0</v>
      </c>
      <c r="O99" s="23">
        <f t="shared" si="14"/>
        <v>0</v>
      </c>
      <c r="P99" s="93"/>
      <c r="Q99" s="43">
        <f t="shared" si="15"/>
        <v>0</v>
      </c>
    </row>
    <row r="100" spans="1:17" ht="24.6" x14ac:dyDescent="0.65">
      <c r="A100" s="10">
        <v>96</v>
      </c>
      <c r="B100" s="10"/>
      <c r="C100" s="19" t="s">
        <v>275</v>
      </c>
      <c r="D100" s="71">
        <f>+'14'!I100</f>
        <v>0</v>
      </c>
      <c r="E100" s="90">
        <v>0</v>
      </c>
      <c r="F100" s="46">
        <f t="shared" si="0"/>
        <v>0</v>
      </c>
      <c r="G100" s="101">
        <v>0</v>
      </c>
      <c r="H100" s="99">
        <v>0</v>
      </c>
      <c r="I100" s="71">
        <f t="shared" si="12"/>
        <v>0</v>
      </c>
      <c r="J100" s="91"/>
      <c r="K100" s="22">
        <v>35</v>
      </c>
      <c r="L100" s="72">
        <f t="shared" si="13"/>
        <v>0</v>
      </c>
      <c r="M100" s="17" t="s">
        <v>16</v>
      </c>
      <c r="N100" s="18">
        <v>0</v>
      </c>
      <c r="O100" s="23">
        <f t="shared" si="14"/>
        <v>0</v>
      </c>
      <c r="P100" s="93"/>
      <c r="Q100" s="43">
        <f t="shared" si="15"/>
        <v>0</v>
      </c>
    </row>
    <row r="101" spans="1:17" ht="24.6" x14ac:dyDescent="0.65">
      <c r="A101" s="10">
        <v>97</v>
      </c>
      <c r="B101" s="10"/>
      <c r="C101" s="19" t="s">
        <v>352</v>
      </c>
      <c r="D101" s="71">
        <f>+'14'!I101</f>
        <v>0</v>
      </c>
      <c r="E101" s="90">
        <v>0</v>
      </c>
      <c r="F101" s="46">
        <f t="shared" si="0"/>
        <v>0</v>
      </c>
      <c r="G101" s="101">
        <v>0</v>
      </c>
      <c r="H101" s="99">
        <v>0</v>
      </c>
      <c r="I101" s="71">
        <f t="shared" si="12"/>
        <v>0</v>
      </c>
      <c r="J101" s="91"/>
      <c r="K101" s="22">
        <v>35</v>
      </c>
      <c r="L101" s="72">
        <f t="shared" si="13"/>
        <v>0</v>
      </c>
      <c r="M101" s="17" t="s">
        <v>16</v>
      </c>
      <c r="N101" s="18">
        <v>0</v>
      </c>
      <c r="O101" s="23">
        <f t="shared" si="14"/>
        <v>0</v>
      </c>
      <c r="P101" s="93"/>
      <c r="Q101" s="43">
        <f t="shared" si="15"/>
        <v>0</v>
      </c>
    </row>
    <row r="102" spans="1:17" ht="24.6" x14ac:dyDescent="0.65">
      <c r="A102" s="10">
        <v>98</v>
      </c>
      <c r="B102" s="10"/>
      <c r="C102" s="19" t="s">
        <v>276</v>
      </c>
      <c r="D102" s="71">
        <f>+'14'!I102</f>
        <v>0</v>
      </c>
      <c r="E102" s="90">
        <v>0</v>
      </c>
      <c r="F102" s="46">
        <f t="shared" si="0"/>
        <v>0</v>
      </c>
      <c r="G102" s="101">
        <v>0</v>
      </c>
      <c r="H102" s="99">
        <v>0</v>
      </c>
      <c r="I102" s="71">
        <f t="shared" si="12"/>
        <v>0</v>
      </c>
      <c r="J102" s="91"/>
      <c r="K102" s="22">
        <v>35</v>
      </c>
      <c r="L102" s="72">
        <f t="shared" si="13"/>
        <v>0</v>
      </c>
      <c r="M102" s="17" t="s">
        <v>16</v>
      </c>
      <c r="N102" s="18">
        <v>0</v>
      </c>
      <c r="O102" s="23">
        <f t="shared" si="14"/>
        <v>0</v>
      </c>
      <c r="P102" s="93"/>
      <c r="Q102" s="43">
        <f t="shared" si="15"/>
        <v>0</v>
      </c>
    </row>
    <row r="103" spans="1:17" ht="24.6" x14ac:dyDescent="0.65">
      <c r="A103" s="10">
        <v>99</v>
      </c>
      <c r="B103" s="10"/>
      <c r="C103" s="19" t="s">
        <v>277</v>
      </c>
      <c r="D103" s="71">
        <f>+'14'!I103</f>
        <v>0</v>
      </c>
      <c r="E103" s="90">
        <v>0</v>
      </c>
      <c r="F103" s="46">
        <f t="shared" si="0"/>
        <v>0</v>
      </c>
      <c r="G103" s="101">
        <v>0</v>
      </c>
      <c r="H103" s="99">
        <v>0</v>
      </c>
      <c r="I103" s="71">
        <f t="shared" si="12"/>
        <v>0</v>
      </c>
      <c r="J103" s="91"/>
      <c r="K103" s="22">
        <v>120</v>
      </c>
      <c r="L103" s="72">
        <f t="shared" si="13"/>
        <v>0</v>
      </c>
      <c r="M103" s="17" t="s">
        <v>16</v>
      </c>
      <c r="N103" s="18">
        <v>0</v>
      </c>
      <c r="O103" s="23">
        <f t="shared" si="14"/>
        <v>0</v>
      </c>
      <c r="P103" s="93"/>
      <c r="Q103" s="43">
        <f t="shared" si="15"/>
        <v>0</v>
      </c>
    </row>
    <row r="104" spans="1:17" ht="24.6" x14ac:dyDescent="0.65">
      <c r="A104" s="10">
        <v>100</v>
      </c>
      <c r="B104" s="10"/>
      <c r="C104" s="19" t="s">
        <v>278</v>
      </c>
      <c r="D104" s="71">
        <f>+'14'!I104</f>
        <v>0</v>
      </c>
      <c r="E104" s="90">
        <v>0</v>
      </c>
      <c r="F104" s="46">
        <f t="shared" si="0"/>
        <v>0</v>
      </c>
      <c r="G104" s="101">
        <v>0</v>
      </c>
      <c r="H104" s="99">
        <v>0</v>
      </c>
      <c r="I104" s="71">
        <f t="shared" si="12"/>
        <v>0</v>
      </c>
      <c r="J104" s="91"/>
      <c r="K104" s="22">
        <v>250</v>
      </c>
      <c r="L104" s="72">
        <f t="shared" si="13"/>
        <v>0</v>
      </c>
      <c r="M104" s="17" t="s">
        <v>16</v>
      </c>
      <c r="N104" s="18">
        <v>0</v>
      </c>
      <c r="O104" s="23">
        <f t="shared" si="14"/>
        <v>0</v>
      </c>
      <c r="P104" s="93"/>
      <c r="Q104" s="43">
        <f t="shared" si="15"/>
        <v>0</v>
      </c>
    </row>
    <row r="105" spans="1:17" ht="24.6" x14ac:dyDescent="0.65">
      <c r="A105" s="10">
        <v>101</v>
      </c>
      <c r="B105" s="10"/>
      <c r="C105" s="19" t="s">
        <v>279</v>
      </c>
      <c r="D105" s="71">
        <f>+'14'!I105</f>
        <v>18</v>
      </c>
      <c r="E105" s="90">
        <v>0</v>
      </c>
      <c r="F105" s="46">
        <f t="shared" si="0"/>
        <v>18</v>
      </c>
      <c r="G105" s="101">
        <v>0</v>
      </c>
      <c r="H105" s="99">
        <v>0</v>
      </c>
      <c r="I105" s="71">
        <f t="shared" si="12"/>
        <v>18</v>
      </c>
      <c r="J105" s="91"/>
      <c r="K105" s="20">
        <v>100</v>
      </c>
      <c r="L105" s="72">
        <f t="shared" si="13"/>
        <v>0</v>
      </c>
      <c r="M105" s="17" t="s">
        <v>16</v>
      </c>
      <c r="N105" s="18">
        <v>0</v>
      </c>
      <c r="O105" s="23">
        <f t="shared" si="14"/>
        <v>0</v>
      </c>
      <c r="P105" s="93"/>
      <c r="Q105" s="43">
        <f t="shared" si="15"/>
        <v>0</v>
      </c>
    </row>
    <row r="106" spans="1:17" ht="24.6" x14ac:dyDescent="0.65">
      <c r="A106" s="10">
        <v>102</v>
      </c>
      <c r="B106" s="10"/>
      <c r="C106" s="19" t="s">
        <v>280</v>
      </c>
      <c r="D106" s="71">
        <f>+'14'!I106</f>
        <v>6</v>
      </c>
      <c r="E106" s="90">
        <v>0</v>
      </c>
      <c r="F106" s="46">
        <f t="shared" si="0"/>
        <v>6</v>
      </c>
      <c r="G106" s="101">
        <v>0</v>
      </c>
      <c r="H106" s="99">
        <v>0</v>
      </c>
      <c r="I106" s="71">
        <f t="shared" si="12"/>
        <v>6</v>
      </c>
      <c r="J106" s="91"/>
      <c r="K106" s="20">
        <v>55</v>
      </c>
      <c r="L106" s="72">
        <f t="shared" si="13"/>
        <v>0</v>
      </c>
      <c r="M106" s="17" t="s">
        <v>16</v>
      </c>
      <c r="N106" s="18">
        <v>0</v>
      </c>
      <c r="O106" s="23">
        <f t="shared" si="14"/>
        <v>0</v>
      </c>
      <c r="P106" s="93"/>
      <c r="Q106" s="43">
        <f t="shared" si="15"/>
        <v>0</v>
      </c>
    </row>
    <row r="107" spans="1:17" ht="24.6" x14ac:dyDescent="0.65">
      <c r="A107" s="10">
        <v>103</v>
      </c>
      <c r="B107" s="10"/>
      <c r="C107" s="19" t="s">
        <v>281</v>
      </c>
      <c r="D107" s="71">
        <f>+'14'!I107</f>
        <v>0</v>
      </c>
      <c r="E107" s="90">
        <v>0</v>
      </c>
      <c r="F107" s="46">
        <f t="shared" si="0"/>
        <v>0</v>
      </c>
      <c r="G107" s="101">
        <v>0</v>
      </c>
      <c r="H107" s="99">
        <v>0</v>
      </c>
      <c r="I107" s="71">
        <f t="shared" si="12"/>
        <v>0</v>
      </c>
      <c r="J107" s="91"/>
      <c r="K107" s="20">
        <v>60</v>
      </c>
      <c r="L107" s="72">
        <f t="shared" si="13"/>
        <v>0</v>
      </c>
      <c r="M107" s="17" t="s">
        <v>16</v>
      </c>
      <c r="N107" s="18">
        <v>0</v>
      </c>
      <c r="O107" s="23">
        <f t="shared" si="14"/>
        <v>0</v>
      </c>
      <c r="P107" s="93"/>
      <c r="Q107" s="43">
        <f t="shared" si="15"/>
        <v>0</v>
      </c>
    </row>
    <row r="108" spans="1:17" ht="24.6" x14ac:dyDescent="0.65">
      <c r="A108" s="10">
        <v>104</v>
      </c>
      <c r="B108" s="10"/>
      <c r="C108" s="19" t="s">
        <v>282</v>
      </c>
      <c r="D108" s="71">
        <f>+'14'!I108</f>
        <v>0</v>
      </c>
      <c r="E108" s="90">
        <v>0</v>
      </c>
      <c r="F108" s="46">
        <f t="shared" si="0"/>
        <v>0</v>
      </c>
      <c r="G108" s="101">
        <v>0</v>
      </c>
      <c r="H108" s="99">
        <v>0</v>
      </c>
      <c r="I108" s="71">
        <f t="shared" si="12"/>
        <v>0</v>
      </c>
      <c r="J108" s="91"/>
      <c r="K108" s="20">
        <v>100</v>
      </c>
      <c r="L108" s="72">
        <f t="shared" si="13"/>
        <v>0</v>
      </c>
      <c r="M108" s="17" t="s">
        <v>16</v>
      </c>
      <c r="N108" s="18">
        <v>0</v>
      </c>
      <c r="O108" s="23">
        <f t="shared" si="14"/>
        <v>0</v>
      </c>
      <c r="P108" s="93">
        <v>13.03</v>
      </c>
      <c r="Q108" s="43">
        <f t="shared" si="15"/>
        <v>0</v>
      </c>
    </row>
    <row r="109" spans="1:17" ht="24.6" x14ac:dyDescent="0.65">
      <c r="A109" s="10">
        <v>105</v>
      </c>
      <c r="B109" s="10"/>
      <c r="C109" s="19" t="s">
        <v>100</v>
      </c>
      <c r="D109" s="71">
        <f>+'14'!I109</f>
        <v>7</v>
      </c>
      <c r="E109" s="90">
        <v>0</v>
      </c>
      <c r="F109" s="46">
        <f t="shared" si="0"/>
        <v>7</v>
      </c>
      <c r="G109" s="101">
        <v>0</v>
      </c>
      <c r="H109" s="99">
        <v>0</v>
      </c>
      <c r="I109" s="71">
        <f t="shared" si="12"/>
        <v>7</v>
      </c>
      <c r="J109" s="91"/>
      <c r="K109" s="20">
        <v>55</v>
      </c>
      <c r="L109" s="72">
        <f t="shared" si="13"/>
        <v>0</v>
      </c>
      <c r="M109" s="17" t="s">
        <v>16</v>
      </c>
      <c r="N109" s="18">
        <v>0</v>
      </c>
      <c r="O109" s="23">
        <f t="shared" si="14"/>
        <v>0</v>
      </c>
      <c r="P109" s="93">
        <v>11.91</v>
      </c>
      <c r="Q109" s="43">
        <f t="shared" si="15"/>
        <v>0</v>
      </c>
    </row>
    <row r="110" spans="1:17" ht="24.6" x14ac:dyDescent="0.65">
      <c r="A110" s="10">
        <v>106</v>
      </c>
      <c r="B110" s="10"/>
      <c r="C110" s="19" t="s">
        <v>101</v>
      </c>
      <c r="D110" s="71">
        <f>+'14'!I110</f>
        <v>0</v>
      </c>
      <c r="E110" s="90">
        <v>0</v>
      </c>
      <c r="F110" s="46">
        <f t="shared" si="0"/>
        <v>0</v>
      </c>
      <c r="G110" s="101">
        <v>0</v>
      </c>
      <c r="H110" s="99">
        <v>0</v>
      </c>
      <c r="I110" s="71">
        <f t="shared" si="12"/>
        <v>0</v>
      </c>
      <c r="J110" s="91"/>
      <c r="K110" s="22">
        <v>50</v>
      </c>
      <c r="L110" s="72">
        <f t="shared" si="13"/>
        <v>0</v>
      </c>
      <c r="M110" s="17" t="s">
        <v>16</v>
      </c>
      <c r="N110" s="18">
        <v>0</v>
      </c>
      <c r="O110" s="23">
        <f t="shared" si="14"/>
        <v>0</v>
      </c>
      <c r="P110" s="93">
        <v>18.14</v>
      </c>
      <c r="Q110" s="43">
        <f t="shared" si="15"/>
        <v>0</v>
      </c>
    </row>
    <row r="111" spans="1:17" ht="24.6" x14ac:dyDescent="0.65">
      <c r="A111" s="10">
        <v>107</v>
      </c>
      <c r="B111" s="10"/>
      <c r="C111" s="19" t="s">
        <v>102</v>
      </c>
      <c r="D111" s="71">
        <f>+'14'!I111</f>
        <v>0</v>
      </c>
      <c r="E111" s="90">
        <v>0</v>
      </c>
      <c r="F111" s="46">
        <f t="shared" si="0"/>
        <v>0</v>
      </c>
      <c r="G111" s="101">
        <v>0</v>
      </c>
      <c r="H111" s="99">
        <v>0</v>
      </c>
      <c r="I111" s="71">
        <f t="shared" si="12"/>
        <v>0</v>
      </c>
      <c r="J111" s="91"/>
      <c r="K111" s="22">
        <v>50</v>
      </c>
      <c r="L111" s="72">
        <f t="shared" si="13"/>
        <v>0</v>
      </c>
      <c r="M111" s="17" t="s">
        <v>16</v>
      </c>
      <c r="N111" s="18">
        <v>0</v>
      </c>
      <c r="O111" s="23">
        <f t="shared" si="14"/>
        <v>0</v>
      </c>
      <c r="P111" s="93">
        <v>12.94</v>
      </c>
      <c r="Q111" s="43">
        <f t="shared" si="15"/>
        <v>0</v>
      </c>
    </row>
    <row r="112" spans="1:17" ht="24.6" x14ac:dyDescent="0.65">
      <c r="A112" s="10">
        <v>108</v>
      </c>
      <c r="B112" s="10"/>
      <c r="C112" s="19" t="s">
        <v>283</v>
      </c>
      <c r="D112" s="71">
        <f>+'14'!I112</f>
        <v>0</v>
      </c>
      <c r="E112" s="90">
        <v>0</v>
      </c>
      <c r="F112" s="46">
        <f t="shared" si="0"/>
        <v>0</v>
      </c>
      <c r="G112" s="101">
        <v>0</v>
      </c>
      <c r="H112" s="99">
        <v>0</v>
      </c>
      <c r="I112" s="71">
        <f t="shared" si="12"/>
        <v>0</v>
      </c>
      <c r="J112" s="91"/>
      <c r="K112" s="20">
        <v>35</v>
      </c>
      <c r="L112" s="72">
        <f t="shared" si="13"/>
        <v>0</v>
      </c>
      <c r="M112" s="17" t="s">
        <v>16</v>
      </c>
      <c r="N112" s="18">
        <v>0</v>
      </c>
      <c r="O112" s="23">
        <f t="shared" si="14"/>
        <v>0</v>
      </c>
      <c r="P112" s="93"/>
      <c r="Q112" s="43">
        <f t="shared" si="15"/>
        <v>0</v>
      </c>
    </row>
    <row r="113" spans="1:17" ht="24.6" x14ac:dyDescent="0.65">
      <c r="A113" s="10">
        <v>109</v>
      </c>
      <c r="B113" s="10"/>
      <c r="C113" s="19" t="s">
        <v>284</v>
      </c>
      <c r="D113" s="71">
        <f>+'14'!I113</f>
        <v>0</v>
      </c>
      <c r="E113" s="90">
        <v>0</v>
      </c>
      <c r="F113" s="46">
        <f t="shared" si="0"/>
        <v>0</v>
      </c>
      <c r="G113" s="101">
        <v>0</v>
      </c>
      <c r="H113" s="99">
        <v>0</v>
      </c>
      <c r="I113" s="71">
        <f t="shared" si="12"/>
        <v>0</v>
      </c>
      <c r="J113" s="91"/>
      <c r="K113" s="20">
        <v>50</v>
      </c>
      <c r="L113" s="72">
        <f t="shared" si="13"/>
        <v>0</v>
      </c>
      <c r="M113" s="17" t="s">
        <v>16</v>
      </c>
      <c r="N113" s="18">
        <v>0</v>
      </c>
      <c r="O113" s="23">
        <f t="shared" si="14"/>
        <v>0</v>
      </c>
      <c r="P113" s="93"/>
      <c r="Q113" s="43">
        <f t="shared" si="15"/>
        <v>0</v>
      </c>
    </row>
    <row r="114" spans="1:17" ht="24.6" x14ac:dyDescent="0.65">
      <c r="A114" s="10">
        <v>110</v>
      </c>
      <c r="B114" s="10"/>
      <c r="C114" s="19" t="s">
        <v>353</v>
      </c>
      <c r="D114" s="71">
        <f>+'14'!I114</f>
        <v>0</v>
      </c>
      <c r="E114" s="90">
        <v>0</v>
      </c>
      <c r="F114" s="46">
        <f t="shared" si="0"/>
        <v>0</v>
      </c>
      <c r="G114" s="101">
        <v>0</v>
      </c>
      <c r="H114" s="99">
        <v>0</v>
      </c>
      <c r="I114" s="71">
        <f t="shared" si="12"/>
        <v>0</v>
      </c>
      <c r="J114" s="91"/>
      <c r="K114" s="20">
        <v>50</v>
      </c>
      <c r="L114" s="72">
        <f t="shared" si="13"/>
        <v>0</v>
      </c>
      <c r="M114" s="17" t="s">
        <v>16</v>
      </c>
      <c r="N114" s="18">
        <v>0</v>
      </c>
      <c r="O114" s="23">
        <f t="shared" si="14"/>
        <v>0</v>
      </c>
      <c r="P114" s="93">
        <v>14.02</v>
      </c>
      <c r="Q114" s="43">
        <f t="shared" si="15"/>
        <v>0</v>
      </c>
    </row>
    <row r="115" spans="1:17" ht="24.6" x14ac:dyDescent="0.65">
      <c r="A115" s="10">
        <v>111</v>
      </c>
      <c r="B115" s="10"/>
      <c r="C115" s="19" t="s">
        <v>355</v>
      </c>
      <c r="D115" s="71">
        <f>+'14'!I115</f>
        <v>0</v>
      </c>
      <c r="E115" s="90">
        <v>0</v>
      </c>
      <c r="F115" s="46">
        <f t="shared" si="0"/>
        <v>0</v>
      </c>
      <c r="G115" s="101">
        <v>0</v>
      </c>
      <c r="H115" s="99">
        <v>0</v>
      </c>
      <c r="I115" s="71">
        <f t="shared" si="12"/>
        <v>0</v>
      </c>
      <c r="J115" s="91"/>
      <c r="K115" s="20">
        <v>50</v>
      </c>
      <c r="L115" s="72">
        <f t="shared" si="13"/>
        <v>0</v>
      </c>
      <c r="M115" s="17" t="s">
        <v>16</v>
      </c>
      <c r="N115" s="18">
        <v>0</v>
      </c>
      <c r="O115" s="23">
        <f t="shared" si="14"/>
        <v>0</v>
      </c>
      <c r="P115" s="93">
        <v>13.53</v>
      </c>
      <c r="Q115" s="43">
        <f t="shared" si="15"/>
        <v>0</v>
      </c>
    </row>
    <row r="116" spans="1:17" ht="24.6" x14ac:dyDescent="0.65">
      <c r="A116" s="10">
        <v>112</v>
      </c>
      <c r="B116" s="10"/>
      <c r="C116" s="19" t="s">
        <v>354</v>
      </c>
      <c r="D116" s="71">
        <f>+'14'!I116</f>
        <v>0</v>
      </c>
      <c r="E116" s="90">
        <v>0</v>
      </c>
      <c r="F116" s="46">
        <f t="shared" si="0"/>
        <v>0</v>
      </c>
      <c r="G116" s="101">
        <v>0</v>
      </c>
      <c r="H116" s="99">
        <v>0</v>
      </c>
      <c r="I116" s="71">
        <f t="shared" si="12"/>
        <v>0</v>
      </c>
      <c r="J116" s="91"/>
      <c r="K116" s="20">
        <v>50</v>
      </c>
      <c r="L116" s="72">
        <f t="shared" si="13"/>
        <v>0</v>
      </c>
      <c r="M116" s="17" t="s">
        <v>16</v>
      </c>
      <c r="N116" s="18">
        <v>0</v>
      </c>
      <c r="O116" s="23">
        <f t="shared" si="14"/>
        <v>0</v>
      </c>
      <c r="P116" s="93">
        <v>14.23</v>
      </c>
      <c r="Q116" s="43">
        <f t="shared" si="15"/>
        <v>0</v>
      </c>
    </row>
    <row r="117" spans="1:17" ht="24.6" x14ac:dyDescent="0.65">
      <c r="A117" s="10">
        <v>113</v>
      </c>
      <c r="B117" s="10"/>
      <c r="C117" s="19" t="s">
        <v>356</v>
      </c>
      <c r="D117" s="71">
        <f>+'14'!I117</f>
        <v>0</v>
      </c>
      <c r="E117" s="90">
        <v>0</v>
      </c>
      <c r="F117" s="46">
        <f t="shared" si="0"/>
        <v>0</v>
      </c>
      <c r="G117" s="101">
        <v>0</v>
      </c>
      <c r="H117" s="99">
        <v>0</v>
      </c>
      <c r="I117" s="71">
        <f t="shared" si="12"/>
        <v>0</v>
      </c>
      <c r="J117" s="91"/>
      <c r="K117" s="20">
        <v>50</v>
      </c>
      <c r="L117" s="72">
        <f t="shared" si="13"/>
        <v>0</v>
      </c>
      <c r="M117" s="17" t="s">
        <v>16</v>
      </c>
      <c r="N117" s="18">
        <v>0</v>
      </c>
      <c r="O117" s="23">
        <f t="shared" si="14"/>
        <v>0</v>
      </c>
      <c r="P117" s="93">
        <v>13.75</v>
      </c>
      <c r="Q117" s="43">
        <f t="shared" si="15"/>
        <v>0</v>
      </c>
    </row>
    <row r="118" spans="1:17" ht="24.6" x14ac:dyDescent="0.65">
      <c r="A118" s="10">
        <v>114</v>
      </c>
      <c r="B118" s="10"/>
      <c r="C118" s="19" t="s">
        <v>145</v>
      </c>
      <c r="D118" s="71">
        <f>+'14'!I118</f>
        <v>0</v>
      </c>
      <c r="E118" s="90">
        <v>0</v>
      </c>
      <c r="F118" s="46">
        <f t="shared" si="0"/>
        <v>0</v>
      </c>
      <c r="G118" s="101">
        <v>0</v>
      </c>
      <c r="H118" s="99">
        <v>0</v>
      </c>
      <c r="I118" s="71">
        <f t="shared" si="12"/>
        <v>0</v>
      </c>
      <c r="J118" s="91"/>
      <c r="K118" s="20">
        <v>45</v>
      </c>
      <c r="L118" s="72">
        <f t="shared" si="13"/>
        <v>0</v>
      </c>
      <c r="M118" s="17" t="s">
        <v>16</v>
      </c>
      <c r="N118" s="18">
        <v>0</v>
      </c>
      <c r="O118" s="23">
        <f t="shared" si="14"/>
        <v>0</v>
      </c>
      <c r="P118" s="93"/>
      <c r="Q118" s="43">
        <f t="shared" si="15"/>
        <v>0</v>
      </c>
    </row>
    <row r="119" spans="1:17" ht="24.6" x14ac:dyDescent="0.65">
      <c r="A119" s="10">
        <v>115</v>
      </c>
      <c r="B119" s="10"/>
      <c r="C119" s="19" t="s">
        <v>146</v>
      </c>
      <c r="D119" s="71">
        <f>+'14'!I119</f>
        <v>0</v>
      </c>
      <c r="E119" s="90">
        <v>0</v>
      </c>
      <c r="F119" s="46">
        <f t="shared" si="0"/>
        <v>0</v>
      </c>
      <c r="G119" s="101">
        <v>0</v>
      </c>
      <c r="H119" s="99">
        <v>0</v>
      </c>
      <c r="I119" s="71">
        <f t="shared" si="12"/>
        <v>0</v>
      </c>
      <c r="J119" s="91"/>
      <c r="K119" s="20">
        <v>45</v>
      </c>
      <c r="L119" s="72">
        <f t="shared" si="13"/>
        <v>0</v>
      </c>
      <c r="M119" s="17" t="s">
        <v>16</v>
      </c>
      <c r="N119" s="18">
        <v>0</v>
      </c>
      <c r="O119" s="23">
        <f t="shared" si="14"/>
        <v>0</v>
      </c>
      <c r="P119" s="93"/>
      <c r="Q119" s="43">
        <f t="shared" si="15"/>
        <v>0</v>
      </c>
    </row>
    <row r="120" spans="1:17" ht="24.6" x14ac:dyDescent="0.65">
      <c r="A120" s="10">
        <v>116</v>
      </c>
      <c r="B120" s="10"/>
      <c r="C120" s="19" t="s">
        <v>147</v>
      </c>
      <c r="D120" s="71">
        <f>+'14'!I120</f>
        <v>0</v>
      </c>
      <c r="E120" s="90">
        <v>0</v>
      </c>
      <c r="F120" s="46">
        <f t="shared" si="0"/>
        <v>0</v>
      </c>
      <c r="G120" s="101">
        <v>0</v>
      </c>
      <c r="H120" s="99">
        <v>0</v>
      </c>
      <c r="I120" s="71">
        <f t="shared" si="12"/>
        <v>0</v>
      </c>
      <c r="J120" s="91"/>
      <c r="K120" s="20">
        <v>55</v>
      </c>
      <c r="L120" s="72">
        <f t="shared" si="13"/>
        <v>0</v>
      </c>
      <c r="M120" s="17" t="s">
        <v>16</v>
      </c>
      <c r="N120" s="18">
        <v>0</v>
      </c>
      <c r="O120" s="23">
        <f t="shared" si="14"/>
        <v>0</v>
      </c>
      <c r="P120" s="93"/>
      <c r="Q120" s="43">
        <f t="shared" si="15"/>
        <v>0</v>
      </c>
    </row>
    <row r="121" spans="1:17" ht="24.6" x14ac:dyDescent="0.65">
      <c r="A121" s="10">
        <v>117</v>
      </c>
      <c r="B121" s="10"/>
      <c r="C121" s="19" t="s">
        <v>457</v>
      </c>
      <c r="D121" s="71">
        <f>+'14'!I121</f>
        <v>0</v>
      </c>
      <c r="E121" s="90">
        <v>0</v>
      </c>
      <c r="F121" s="46">
        <f>D121+E121</f>
        <v>0</v>
      </c>
      <c r="G121" s="101">
        <v>0</v>
      </c>
      <c r="H121" s="99">
        <v>0</v>
      </c>
      <c r="I121" s="71">
        <f>+F121-G121-J121-H121</f>
        <v>0</v>
      </c>
      <c r="J121" s="91"/>
      <c r="K121" s="20">
        <v>45</v>
      </c>
      <c r="L121" s="72">
        <f>+K121*J121</f>
        <v>0</v>
      </c>
      <c r="M121" s="17" t="s">
        <v>16</v>
      </c>
      <c r="N121" s="18">
        <v>0</v>
      </c>
      <c r="O121" s="23">
        <f>SUM(L121-N121)</f>
        <v>0</v>
      </c>
      <c r="P121" s="93"/>
      <c r="Q121" s="43">
        <f>+L121*P121</f>
        <v>0</v>
      </c>
    </row>
    <row r="122" spans="1:17" ht="24" customHeight="1" x14ac:dyDescent="0.65">
      <c r="A122" s="10">
        <v>118</v>
      </c>
      <c r="B122" s="10"/>
      <c r="C122" s="19" t="s">
        <v>357</v>
      </c>
      <c r="D122" s="71">
        <f>+'14'!I122</f>
        <v>0</v>
      </c>
      <c r="E122" s="90">
        <v>0</v>
      </c>
      <c r="F122" s="46">
        <f t="shared" si="0"/>
        <v>0</v>
      </c>
      <c r="G122" s="101">
        <v>0</v>
      </c>
      <c r="H122" s="99">
        <v>0</v>
      </c>
      <c r="I122" s="71">
        <f t="shared" si="12"/>
        <v>0</v>
      </c>
      <c r="J122" s="91"/>
      <c r="K122" s="20">
        <v>50</v>
      </c>
      <c r="L122" s="72">
        <f t="shared" si="13"/>
        <v>0</v>
      </c>
      <c r="M122" s="17" t="s">
        <v>16</v>
      </c>
      <c r="N122" s="18">
        <v>0</v>
      </c>
      <c r="O122" s="23">
        <f t="shared" si="14"/>
        <v>0</v>
      </c>
      <c r="P122" s="93"/>
      <c r="Q122" s="43">
        <f t="shared" si="15"/>
        <v>0</v>
      </c>
    </row>
    <row r="123" spans="1:17" ht="24.6" x14ac:dyDescent="0.65">
      <c r="A123" s="10">
        <v>119</v>
      </c>
      <c r="B123" s="10"/>
      <c r="C123" s="19" t="s">
        <v>376</v>
      </c>
      <c r="D123" s="71">
        <f>+'14'!I123</f>
        <v>0</v>
      </c>
      <c r="E123" s="90">
        <v>0</v>
      </c>
      <c r="F123" s="46">
        <f t="shared" si="0"/>
        <v>0</v>
      </c>
      <c r="G123" s="101">
        <v>0</v>
      </c>
      <c r="H123" s="99">
        <v>0</v>
      </c>
      <c r="I123" s="71">
        <f t="shared" si="12"/>
        <v>0</v>
      </c>
      <c r="J123" s="91"/>
      <c r="K123" s="20">
        <v>50</v>
      </c>
      <c r="L123" s="72">
        <f t="shared" si="13"/>
        <v>0</v>
      </c>
      <c r="M123" s="17" t="s">
        <v>16</v>
      </c>
      <c r="N123" s="18">
        <v>0</v>
      </c>
      <c r="O123" s="23">
        <f t="shared" si="14"/>
        <v>0</v>
      </c>
      <c r="P123" s="93"/>
      <c r="Q123" s="43">
        <f t="shared" si="15"/>
        <v>0</v>
      </c>
    </row>
    <row r="124" spans="1:17" ht="24.6" x14ac:dyDescent="0.65">
      <c r="A124" s="10">
        <v>120</v>
      </c>
      <c r="B124" s="10"/>
      <c r="C124" s="19" t="s">
        <v>377</v>
      </c>
      <c r="D124" s="71">
        <f>+'14'!I124</f>
        <v>0</v>
      </c>
      <c r="E124" s="90">
        <v>0</v>
      </c>
      <c r="F124" s="46">
        <f t="shared" si="0"/>
        <v>0</v>
      </c>
      <c r="G124" s="101">
        <v>0</v>
      </c>
      <c r="H124" s="99">
        <v>0</v>
      </c>
      <c r="I124" s="71">
        <f t="shared" si="12"/>
        <v>0</v>
      </c>
      <c r="J124" s="91"/>
      <c r="K124" s="20">
        <v>50</v>
      </c>
      <c r="L124" s="72">
        <f t="shared" si="13"/>
        <v>0</v>
      </c>
      <c r="M124" s="17" t="s">
        <v>16</v>
      </c>
      <c r="N124" s="18">
        <v>0</v>
      </c>
      <c r="O124" s="23">
        <f t="shared" si="14"/>
        <v>0</v>
      </c>
      <c r="P124" s="93"/>
      <c r="Q124" s="43">
        <f t="shared" si="15"/>
        <v>0</v>
      </c>
    </row>
    <row r="125" spans="1:17" ht="24.6" x14ac:dyDescent="0.65">
      <c r="A125" s="10">
        <v>121</v>
      </c>
      <c r="B125" s="10"/>
      <c r="C125" s="19" t="s">
        <v>133</v>
      </c>
      <c r="D125" s="71">
        <f>+'14'!I125</f>
        <v>0</v>
      </c>
      <c r="E125" s="90">
        <v>0</v>
      </c>
      <c r="F125" s="46">
        <f t="shared" si="0"/>
        <v>0</v>
      </c>
      <c r="G125" s="101">
        <v>0</v>
      </c>
      <c r="H125" s="99">
        <v>0</v>
      </c>
      <c r="I125" s="71">
        <f t="shared" si="12"/>
        <v>0</v>
      </c>
      <c r="J125" s="91"/>
      <c r="K125" s="20">
        <v>40</v>
      </c>
      <c r="L125" s="72">
        <f t="shared" si="13"/>
        <v>0</v>
      </c>
      <c r="M125" s="17" t="s">
        <v>16</v>
      </c>
      <c r="N125" s="18">
        <v>0</v>
      </c>
      <c r="O125" s="23">
        <f t="shared" si="14"/>
        <v>0</v>
      </c>
      <c r="P125" s="93"/>
      <c r="Q125" s="43">
        <f t="shared" si="15"/>
        <v>0</v>
      </c>
    </row>
    <row r="126" spans="1:17" ht="24.6" x14ac:dyDescent="0.65">
      <c r="A126" s="10">
        <v>122</v>
      </c>
      <c r="B126" s="10"/>
      <c r="C126" s="19" t="s">
        <v>285</v>
      </c>
      <c r="D126" s="71">
        <f>+'14'!I126</f>
        <v>0</v>
      </c>
      <c r="E126" s="90">
        <v>0</v>
      </c>
      <c r="F126" s="46">
        <f t="shared" si="0"/>
        <v>0</v>
      </c>
      <c r="G126" s="101">
        <v>0</v>
      </c>
      <c r="H126" s="99">
        <v>0</v>
      </c>
      <c r="I126" s="71">
        <f t="shared" si="12"/>
        <v>0</v>
      </c>
      <c r="J126" s="91"/>
      <c r="K126" s="20">
        <v>40</v>
      </c>
      <c r="L126" s="72">
        <f t="shared" si="13"/>
        <v>0</v>
      </c>
      <c r="M126" s="17" t="s">
        <v>16</v>
      </c>
      <c r="N126" s="18">
        <v>0</v>
      </c>
      <c r="O126" s="23">
        <f t="shared" si="14"/>
        <v>0</v>
      </c>
      <c r="P126" s="93"/>
      <c r="Q126" s="43">
        <f t="shared" si="15"/>
        <v>0</v>
      </c>
    </row>
    <row r="127" spans="1:17" ht="24.6" x14ac:dyDescent="0.65">
      <c r="A127" s="10">
        <v>123</v>
      </c>
      <c r="B127" s="10"/>
      <c r="C127" s="19" t="s">
        <v>108</v>
      </c>
      <c r="D127" s="71">
        <f>+'14'!I127</f>
        <v>0</v>
      </c>
      <c r="E127" s="90">
        <v>0</v>
      </c>
      <c r="F127" s="46">
        <f t="shared" si="0"/>
        <v>0</v>
      </c>
      <c r="G127" s="101">
        <v>0</v>
      </c>
      <c r="H127" s="99">
        <v>0</v>
      </c>
      <c r="I127" s="71">
        <f t="shared" si="12"/>
        <v>0</v>
      </c>
      <c r="J127" s="91"/>
      <c r="K127" s="20">
        <v>40</v>
      </c>
      <c r="L127" s="72">
        <f t="shared" si="13"/>
        <v>0</v>
      </c>
      <c r="M127" s="17" t="s">
        <v>16</v>
      </c>
      <c r="N127" s="18">
        <v>0</v>
      </c>
      <c r="O127" s="23">
        <f t="shared" si="14"/>
        <v>0</v>
      </c>
      <c r="P127" s="93"/>
      <c r="Q127" s="43">
        <f t="shared" si="15"/>
        <v>0</v>
      </c>
    </row>
    <row r="128" spans="1:17" ht="24.6" x14ac:dyDescent="0.65">
      <c r="A128" s="10">
        <v>124</v>
      </c>
      <c r="B128" s="10"/>
      <c r="C128" s="19" t="s">
        <v>245</v>
      </c>
      <c r="D128" s="71">
        <f>+'14'!I128</f>
        <v>0</v>
      </c>
      <c r="E128" s="90">
        <v>0</v>
      </c>
      <c r="F128" s="46">
        <f t="shared" si="0"/>
        <v>0</v>
      </c>
      <c r="G128" s="101">
        <v>0</v>
      </c>
      <c r="H128" s="99">
        <v>0</v>
      </c>
      <c r="I128" s="71">
        <f t="shared" si="12"/>
        <v>0</v>
      </c>
      <c r="J128" s="91"/>
      <c r="K128" s="20">
        <v>40</v>
      </c>
      <c r="L128" s="72">
        <f t="shared" si="13"/>
        <v>0</v>
      </c>
      <c r="M128" s="17" t="s">
        <v>16</v>
      </c>
      <c r="N128" s="18">
        <v>0</v>
      </c>
      <c r="O128" s="23">
        <f t="shared" si="14"/>
        <v>0</v>
      </c>
      <c r="P128" s="93"/>
      <c r="Q128" s="43">
        <f t="shared" si="15"/>
        <v>0</v>
      </c>
    </row>
    <row r="129" spans="1:17" ht="24.6" x14ac:dyDescent="0.65">
      <c r="A129" s="10">
        <v>125</v>
      </c>
      <c r="B129" s="10"/>
      <c r="C129" s="19" t="s">
        <v>286</v>
      </c>
      <c r="D129" s="71">
        <f>+'14'!I129</f>
        <v>0</v>
      </c>
      <c r="E129" s="90">
        <v>0</v>
      </c>
      <c r="F129" s="46">
        <f t="shared" si="0"/>
        <v>0</v>
      </c>
      <c r="G129" s="101">
        <v>0</v>
      </c>
      <c r="H129" s="99">
        <v>0</v>
      </c>
      <c r="I129" s="71">
        <f t="shared" si="12"/>
        <v>0</v>
      </c>
      <c r="J129" s="91"/>
      <c r="K129" s="20">
        <v>55</v>
      </c>
      <c r="L129" s="72">
        <f t="shared" si="13"/>
        <v>0</v>
      </c>
      <c r="M129" s="17" t="s">
        <v>16</v>
      </c>
      <c r="N129" s="18">
        <v>0</v>
      </c>
      <c r="O129" s="23">
        <f t="shared" si="14"/>
        <v>0</v>
      </c>
      <c r="P129" s="93"/>
      <c r="Q129" s="43">
        <f t="shared" si="15"/>
        <v>0</v>
      </c>
    </row>
    <row r="130" spans="1:17" ht="24.6" x14ac:dyDescent="0.65">
      <c r="A130" s="10">
        <v>126</v>
      </c>
      <c r="B130" s="10"/>
      <c r="C130" s="19" t="s">
        <v>121</v>
      </c>
      <c r="D130" s="71">
        <f>+'14'!I130</f>
        <v>0</v>
      </c>
      <c r="E130" s="90">
        <v>0</v>
      </c>
      <c r="F130" s="46">
        <f t="shared" si="0"/>
        <v>0</v>
      </c>
      <c r="G130" s="101">
        <v>0</v>
      </c>
      <c r="H130" s="99">
        <v>0</v>
      </c>
      <c r="I130" s="71">
        <f t="shared" si="12"/>
        <v>0</v>
      </c>
      <c r="J130" s="91"/>
      <c r="K130" s="20">
        <v>60</v>
      </c>
      <c r="L130" s="72">
        <f t="shared" si="13"/>
        <v>0</v>
      </c>
      <c r="M130" s="17" t="s">
        <v>16</v>
      </c>
      <c r="N130" s="18">
        <v>0</v>
      </c>
      <c r="O130" s="23">
        <f t="shared" si="14"/>
        <v>0</v>
      </c>
      <c r="P130" s="93"/>
      <c r="Q130" s="43">
        <f t="shared" si="15"/>
        <v>0</v>
      </c>
    </row>
    <row r="131" spans="1:17" ht="24.6" x14ac:dyDescent="0.65">
      <c r="A131" s="10">
        <v>127</v>
      </c>
      <c r="B131" s="10" t="s">
        <v>529</v>
      </c>
      <c r="C131" s="19" t="s">
        <v>113</v>
      </c>
      <c r="D131" s="71">
        <f>+'14'!I131</f>
        <v>0</v>
      </c>
      <c r="E131" s="90">
        <v>0</v>
      </c>
      <c r="F131" s="46">
        <f t="shared" si="0"/>
        <v>0</v>
      </c>
      <c r="G131" s="101">
        <v>0</v>
      </c>
      <c r="H131" s="99">
        <v>0</v>
      </c>
      <c r="I131" s="71">
        <f t="shared" si="12"/>
        <v>0</v>
      </c>
      <c r="J131" s="91"/>
      <c r="K131" s="20">
        <v>50</v>
      </c>
      <c r="L131" s="72">
        <f t="shared" si="13"/>
        <v>0</v>
      </c>
      <c r="M131" s="17" t="s">
        <v>16</v>
      </c>
      <c r="N131" s="18">
        <v>0</v>
      </c>
      <c r="O131" s="23">
        <f t="shared" si="14"/>
        <v>0</v>
      </c>
      <c r="P131" s="93"/>
      <c r="Q131" s="43">
        <f t="shared" si="15"/>
        <v>0</v>
      </c>
    </row>
    <row r="132" spans="1:17" ht="24.6" x14ac:dyDescent="0.65">
      <c r="A132" s="10">
        <v>128</v>
      </c>
      <c r="B132" s="10"/>
      <c r="C132" s="19" t="s">
        <v>114</v>
      </c>
      <c r="D132" s="71">
        <f>+'14'!I132</f>
        <v>0</v>
      </c>
      <c r="E132" s="90">
        <v>0</v>
      </c>
      <c r="F132" s="46">
        <f t="shared" si="0"/>
        <v>0</v>
      </c>
      <c r="G132" s="101">
        <v>0</v>
      </c>
      <c r="H132" s="99">
        <v>0</v>
      </c>
      <c r="I132" s="71">
        <f t="shared" si="12"/>
        <v>0</v>
      </c>
      <c r="J132" s="91"/>
      <c r="K132" s="20">
        <v>100</v>
      </c>
      <c r="L132" s="72">
        <f t="shared" si="13"/>
        <v>0</v>
      </c>
      <c r="M132" s="17" t="s">
        <v>16</v>
      </c>
      <c r="N132" s="18">
        <v>0</v>
      </c>
      <c r="O132" s="23">
        <f t="shared" si="14"/>
        <v>0</v>
      </c>
      <c r="P132" s="93"/>
      <c r="Q132" s="43">
        <f t="shared" si="15"/>
        <v>0</v>
      </c>
    </row>
    <row r="133" spans="1:17" ht="24.6" x14ac:dyDescent="0.65">
      <c r="A133" s="10">
        <v>129</v>
      </c>
      <c r="B133" s="10"/>
      <c r="C133" s="19" t="s">
        <v>198</v>
      </c>
      <c r="D133" s="71">
        <f>+'14'!I133</f>
        <v>0</v>
      </c>
      <c r="E133" s="90">
        <v>0</v>
      </c>
      <c r="F133" s="46">
        <f t="shared" si="0"/>
        <v>0</v>
      </c>
      <c r="G133" s="101">
        <v>0</v>
      </c>
      <c r="H133" s="99">
        <v>0</v>
      </c>
      <c r="I133" s="71">
        <f t="shared" si="12"/>
        <v>0</v>
      </c>
      <c r="J133" s="91"/>
      <c r="K133" s="20">
        <v>25</v>
      </c>
      <c r="L133" s="72">
        <f t="shared" si="13"/>
        <v>0</v>
      </c>
      <c r="M133" s="17" t="s">
        <v>16</v>
      </c>
      <c r="N133" s="18">
        <v>0</v>
      </c>
      <c r="O133" s="23">
        <f t="shared" si="14"/>
        <v>0</v>
      </c>
      <c r="P133" s="93"/>
      <c r="Q133" s="43">
        <f t="shared" si="15"/>
        <v>0</v>
      </c>
    </row>
    <row r="134" spans="1:17" ht="24.6" x14ac:dyDescent="0.65">
      <c r="A134" s="10">
        <v>130</v>
      </c>
      <c r="B134" s="10" t="s">
        <v>532</v>
      </c>
      <c r="C134" s="19" t="s">
        <v>287</v>
      </c>
      <c r="D134" s="71">
        <f>+'14'!I134</f>
        <v>0</v>
      </c>
      <c r="E134" s="90">
        <v>0</v>
      </c>
      <c r="F134" s="46">
        <f t="shared" si="0"/>
        <v>0</v>
      </c>
      <c r="G134" s="101">
        <v>0</v>
      </c>
      <c r="H134" s="99">
        <v>0</v>
      </c>
      <c r="I134" s="71">
        <f t="shared" si="12"/>
        <v>0</v>
      </c>
      <c r="J134" s="91"/>
      <c r="K134" s="20">
        <v>50</v>
      </c>
      <c r="L134" s="72">
        <f t="shared" si="13"/>
        <v>0</v>
      </c>
      <c r="M134" s="17" t="s">
        <v>16</v>
      </c>
      <c r="N134" s="18">
        <v>0</v>
      </c>
      <c r="O134" s="23">
        <f t="shared" si="14"/>
        <v>0</v>
      </c>
      <c r="P134" s="93">
        <v>9.91</v>
      </c>
      <c r="Q134" s="43">
        <f t="shared" si="15"/>
        <v>0</v>
      </c>
    </row>
    <row r="135" spans="1:17" ht="24.6" x14ac:dyDescent="0.65">
      <c r="A135" s="10">
        <v>131</v>
      </c>
      <c r="B135" s="10"/>
      <c r="C135" s="19" t="s">
        <v>288</v>
      </c>
      <c r="D135" s="71">
        <f>+'14'!I135</f>
        <v>0</v>
      </c>
      <c r="E135" s="90">
        <v>0</v>
      </c>
      <c r="F135" s="46">
        <f t="shared" si="0"/>
        <v>0</v>
      </c>
      <c r="G135" s="101">
        <v>0</v>
      </c>
      <c r="H135" s="99">
        <v>0</v>
      </c>
      <c r="I135" s="71">
        <f t="shared" si="12"/>
        <v>0</v>
      </c>
      <c r="J135" s="91"/>
      <c r="K135" s="22">
        <v>40</v>
      </c>
      <c r="L135" s="72">
        <f t="shared" si="13"/>
        <v>0</v>
      </c>
      <c r="M135" s="17" t="s">
        <v>16</v>
      </c>
      <c r="N135" s="18">
        <v>0</v>
      </c>
      <c r="O135" s="23">
        <f t="shared" si="14"/>
        <v>0</v>
      </c>
      <c r="P135" s="93"/>
      <c r="Q135" s="43">
        <f t="shared" si="15"/>
        <v>0</v>
      </c>
    </row>
    <row r="136" spans="1:17" ht="24.6" x14ac:dyDescent="0.65">
      <c r="A136" s="10">
        <v>132</v>
      </c>
      <c r="B136" s="10" t="s">
        <v>531</v>
      </c>
      <c r="C136" s="19" t="s">
        <v>289</v>
      </c>
      <c r="D136" s="71">
        <f>+'14'!I136</f>
        <v>8</v>
      </c>
      <c r="E136" s="90">
        <v>0</v>
      </c>
      <c r="F136" s="46">
        <f t="shared" si="0"/>
        <v>8</v>
      </c>
      <c r="G136" s="101">
        <v>0</v>
      </c>
      <c r="H136" s="99">
        <v>0</v>
      </c>
      <c r="I136" s="71">
        <f t="shared" si="12"/>
        <v>8</v>
      </c>
      <c r="J136" s="91"/>
      <c r="K136" s="22">
        <v>50</v>
      </c>
      <c r="L136" s="72">
        <f t="shared" si="13"/>
        <v>0</v>
      </c>
      <c r="M136" s="17" t="s">
        <v>16</v>
      </c>
      <c r="N136" s="18">
        <v>0</v>
      </c>
      <c r="O136" s="23">
        <f t="shared" si="14"/>
        <v>0</v>
      </c>
      <c r="P136" s="93">
        <v>24.24</v>
      </c>
      <c r="Q136" s="43">
        <f t="shared" si="15"/>
        <v>0</v>
      </c>
    </row>
    <row r="137" spans="1:17" ht="24.6" x14ac:dyDescent="0.65">
      <c r="A137" s="10">
        <v>133</v>
      </c>
      <c r="B137" s="10" t="s">
        <v>533</v>
      </c>
      <c r="C137" s="19" t="s">
        <v>290</v>
      </c>
      <c r="D137" s="71">
        <f>+'14'!I137</f>
        <v>3</v>
      </c>
      <c r="E137" s="90">
        <v>0</v>
      </c>
      <c r="F137" s="46">
        <f t="shared" si="0"/>
        <v>3</v>
      </c>
      <c r="G137" s="101">
        <v>0</v>
      </c>
      <c r="H137" s="99">
        <v>0</v>
      </c>
      <c r="I137" s="71">
        <f t="shared" ref="I137:I200" si="16">+F137-G137-J137-H137</f>
        <v>3</v>
      </c>
      <c r="J137" s="91"/>
      <c r="K137" s="20">
        <v>60</v>
      </c>
      <c r="L137" s="72">
        <f t="shared" si="13"/>
        <v>0</v>
      </c>
      <c r="M137" s="17" t="s">
        <v>16</v>
      </c>
      <c r="N137" s="18">
        <v>0</v>
      </c>
      <c r="O137" s="23">
        <f t="shared" si="14"/>
        <v>0</v>
      </c>
      <c r="P137" s="93">
        <v>16.59</v>
      </c>
      <c r="Q137" s="43">
        <f t="shared" si="15"/>
        <v>0</v>
      </c>
    </row>
    <row r="138" spans="1:17" ht="24.6" x14ac:dyDescent="0.65">
      <c r="A138" s="10">
        <v>134</v>
      </c>
      <c r="B138" s="10"/>
      <c r="C138" s="19" t="s">
        <v>344</v>
      </c>
      <c r="D138" s="71">
        <f>+'14'!I138</f>
        <v>0</v>
      </c>
      <c r="E138" s="90">
        <v>0</v>
      </c>
      <c r="F138" s="46">
        <f t="shared" si="0"/>
        <v>0</v>
      </c>
      <c r="G138" s="101">
        <v>0</v>
      </c>
      <c r="H138" s="99">
        <v>0</v>
      </c>
      <c r="I138" s="71">
        <f t="shared" si="16"/>
        <v>0</v>
      </c>
      <c r="J138" s="91"/>
      <c r="K138" s="20">
        <v>50</v>
      </c>
      <c r="L138" s="72">
        <f t="shared" ref="L138:L201" si="17">+K138*J138</f>
        <v>0</v>
      </c>
      <c r="M138" s="17" t="s">
        <v>16</v>
      </c>
      <c r="N138" s="18">
        <v>0</v>
      </c>
      <c r="O138" s="23">
        <f t="shared" ref="O138:O201" si="18">SUM(L138-N138)</f>
        <v>0</v>
      </c>
      <c r="P138" s="93">
        <v>22.91</v>
      </c>
      <c r="Q138" s="43">
        <f t="shared" ref="Q138:Q201" si="19">+L138*P138</f>
        <v>0</v>
      </c>
    </row>
    <row r="139" spans="1:17" ht="24.6" x14ac:dyDescent="0.65">
      <c r="A139" s="10">
        <v>135</v>
      </c>
      <c r="B139" s="10"/>
      <c r="C139" s="19" t="s">
        <v>134</v>
      </c>
      <c r="D139" s="71">
        <f>+'14'!I139</f>
        <v>0</v>
      </c>
      <c r="E139" s="90">
        <v>0</v>
      </c>
      <c r="F139" s="46">
        <f t="shared" si="0"/>
        <v>0</v>
      </c>
      <c r="G139" s="101">
        <v>0</v>
      </c>
      <c r="H139" s="99">
        <v>0</v>
      </c>
      <c r="I139" s="71">
        <f t="shared" si="16"/>
        <v>0</v>
      </c>
      <c r="J139" s="91"/>
      <c r="K139" s="20">
        <v>35</v>
      </c>
      <c r="L139" s="72">
        <f t="shared" si="17"/>
        <v>0</v>
      </c>
      <c r="M139" s="17" t="s">
        <v>16</v>
      </c>
      <c r="N139" s="18">
        <v>0</v>
      </c>
      <c r="O139" s="23">
        <f t="shared" si="18"/>
        <v>0</v>
      </c>
      <c r="P139" s="93"/>
      <c r="Q139" s="43">
        <f t="shared" si="19"/>
        <v>0</v>
      </c>
    </row>
    <row r="140" spans="1:17" ht="24.6" x14ac:dyDescent="0.65">
      <c r="A140" s="10">
        <v>136</v>
      </c>
      <c r="B140" s="10" t="s">
        <v>534</v>
      </c>
      <c r="C140" s="19" t="s">
        <v>359</v>
      </c>
      <c r="D140" s="71">
        <f>+'14'!I140</f>
        <v>0</v>
      </c>
      <c r="E140" s="90">
        <v>0</v>
      </c>
      <c r="F140" s="46">
        <f t="shared" si="0"/>
        <v>0</v>
      </c>
      <c r="G140" s="101">
        <v>0</v>
      </c>
      <c r="H140" s="99">
        <v>0</v>
      </c>
      <c r="I140" s="71">
        <f t="shared" si="16"/>
        <v>0</v>
      </c>
      <c r="J140" s="91"/>
      <c r="K140" s="20">
        <v>10</v>
      </c>
      <c r="L140" s="72">
        <f t="shared" si="17"/>
        <v>0</v>
      </c>
      <c r="M140" s="17" t="s">
        <v>16</v>
      </c>
      <c r="N140" s="18">
        <v>0</v>
      </c>
      <c r="O140" s="23">
        <f t="shared" si="18"/>
        <v>0</v>
      </c>
      <c r="P140" s="93"/>
      <c r="Q140" s="43">
        <f t="shared" si="19"/>
        <v>0</v>
      </c>
    </row>
    <row r="141" spans="1:17" ht="24.6" x14ac:dyDescent="0.65">
      <c r="A141" s="10">
        <v>137</v>
      </c>
      <c r="B141" s="10"/>
      <c r="C141" s="19" t="s">
        <v>358</v>
      </c>
      <c r="D141" s="71">
        <f>+'14'!I141</f>
        <v>0</v>
      </c>
      <c r="E141" s="90">
        <v>0</v>
      </c>
      <c r="F141" s="46">
        <f t="shared" si="0"/>
        <v>0</v>
      </c>
      <c r="G141" s="101">
        <v>0</v>
      </c>
      <c r="H141" s="99">
        <v>0</v>
      </c>
      <c r="I141" s="71">
        <f t="shared" si="16"/>
        <v>0</v>
      </c>
      <c r="J141" s="91"/>
      <c r="K141" s="20">
        <v>10</v>
      </c>
      <c r="L141" s="72">
        <f t="shared" si="17"/>
        <v>0</v>
      </c>
      <c r="M141" s="17" t="s">
        <v>16</v>
      </c>
      <c r="N141" s="18">
        <v>0</v>
      </c>
      <c r="O141" s="23">
        <f t="shared" si="18"/>
        <v>0</v>
      </c>
      <c r="P141" s="93"/>
      <c r="Q141" s="43">
        <f t="shared" si="19"/>
        <v>0</v>
      </c>
    </row>
    <row r="142" spans="1:17" ht="24.6" x14ac:dyDescent="0.65">
      <c r="A142" s="10">
        <v>138</v>
      </c>
      <c r="B142" s="10"/>
      <c r="C142" s="19" t="s">
        <v>193</v>
      </c>
      <c r="D142" s="71">
        <f>+'14'!I142</f>
        <v>0</v>
      </c>
      <c r="E142" s="90">
        <v>0</v>
      </c>
      <c r="F142" s="46">
        <f t="shared" si="0"/>
        <v>0</v>
      </c>
      <c r="G142" s="101">
        <v>0</v>
      </c>
      <c r="H142" s="99">
        <v>0</v>
      </c>
      <c r="I142" s="71">
        <f t="shared" si="16"/>
        <v>0</v>
      </c>
      <c r="J142" s="91"/>
      <c r="K142" s="20">
        <v>10</v>
      </c>
      <c r="L142" s="72">
        <f t="shared" si="17"/>
        <v>0</v>
      </c>
      <c r="M142" s="17" t="s">
        <v>16</v>
      </c>
      <c r="N142" s="18">
        <v>0</v>
      </c>
      <c r="O142" s="23">
        <f t="shared" si="18"/>
        <v>0</v>
      </c>
      <c r="P142" s="93"/>
      <c r="Q142" s="43">
        <f t="shared" si="19"/>
        <v>0</v>
      </c>
    </row>
    <row r="143" spans="1:17" ht="24.6" x14ac:dyDescent="0.65">
      <c r="A143" s="10">
        <v>139</v>
      </c>
      <c r="B143" s="10"/>
      <c r="C143" s="19" t="s">
        <v>196</v>
      </c>
      <c r="D143" s="71">
        <f>+'14'!I143</f>
        <v>0</v>
      </c>
      <c r="E143" s="90">
        <v>0</v>
      </c>
      <c r="F143" s="46">
        <f t="shared" si="0"/>
        <v>0</v>
      </c>
      <c r="G143" s="101">
        <v>0</v>
      </c>
      <c r="H143" s="99">
        <v>0</v>
      </c>
      <c r="I143" s="71">
        <f t="shared" si="16"/>
        <v>0</v>
      </c>
      <c r="J143" s="91"/>
      <c r="K143" s="20">
        <v>10</v>
      </c>
      <c r="L143" s="72">
        <f t="shared" si="17"/>
        <v>0</v>
      </c>
      <c r="M143" s="17" t="s">
        <v>16</v>
      </c>
      <c r="N143" s="18">
        <v>0</v>
      </c>
      <c r="O143" s="23">
        <f t="shared" si="18"/>
        <v>0</v>
      </c>
      <c r="P143" s="93"/>
      <c r="Q143" s="43">
        <f t="shared" si="19"/>
        <v>0</v>
      </c>
    </row>
    <row r="144" spans="1:17" ht="24.6" x14ac:dyDescent="0.65">
      <c r="A144" s="10">
        <v>140</v>
      </c>
      <c r="B144" s="10"/>
      <c r="C144" s="19" t="s">
        <v>195</v>
      </c>
      <c r="D144" s="71">
        <f>+'14'!I144</f>
        <v>0</v>
      </c>
      <c r="E144" s="90">
        <v>0</v>
      </c>
      <c r="F144" s="46">
        <f t="shared" si="0"/>
        <v>0</v>
      </c>
      <c r="G144" s="101">
        <v>0</v>
      </c>
      <c r="H144" s="99">
        <v>0</v>
      </c>
      <c r="I144" s="71">
        <f t="shared" si="16"/>
        <v>0</v>
      </c>
      <c r="J144" s="91"/>
      <c r="K144" s="20">
        <v>10</v>
      </c>
      <c r="L144" s="72">
        <f t="shared" si="17"/>
        <v>0</v>
      </c>
      <c r="M144" s="17" t="s">
        <v>16</v>
      </c>
      <c r="N144" s="18">
        <v>0</v>
      </c>
      <c r="O144" s="23">
        <f t="shared" si="18"/>
        <v>0</v>
      </c>
      <c r="P144" s="93"/>
      <c r="Q144" s="43">
        <f t="shared" si="19"/>
        <v>0</v>
      </c>
    </row>
    <row r="145" spans="1:17" ht="24.75" customHeight="1" x14ac:dyDescent="0.65">
      <c r="A145" s="10">
        <v>141</v>
      </c>
      <c r="B145" s="10"/>
      <c r="C145" s="19" t="s">
        <v>197</v>
      </c>
      <c r="D145" s="71">
        <f>+'14'!I145</f>
        <v>0</v>
      </c>
      <c r="E145" s="90">
        <v>0</v>
      </c>
      <c r="F145" s="46">
        <f t="shared" si="0"/>
        <v>0</v>
      </c>
      <c r="G145" s="101">
        <v>0</v>
      </c>
      <c r="H145" s="99">
        <v>0</v>
      </c>
      <c r="I145" s="71">
        <f t="shared" si="16"/>
        <v>0</v>
      </c>
      <c r="J145" s="91"/>
      <c r="K145" s="20">
        <v>10</v>
      </c>
      <c r="L145" s="72">
        <f t="shared" si="17"/>
        <v>0</v>
      </c>
      <c r="M145" s="17" t="s">
        <v>16</v>
      </c>
      <c r="N145" s="18">
        <v>0</v>
      </c>
      <c r="O145" s="23">
        <f t="shared" si="18"/>
        <v>0</v>
      </c>
      <c r="P145" s="93"/>
      <c r="Q145" s="43">
        <f t="shared" si="19"/>
        <v>0</v>
      </c>
    </row>
    <row r="146" spans="1:17" ht="24.75" customHeight="1" x14ac:dyDescent="0.65">
      <c r="A146" s="10">
        <v>142</v>
      </c>
      <c r="B146" s="10"/>
      <c r="C146" s="19" t="s">
        <v>194</v>
      </c>
      <c r="D146" s="71">
        <f>+'14'!I146</f>
        <v>0</v>
      </c>
      <c r="E146" s="90">
        <v>0</v>
      </c>
      <c r="F146" s="46">
        <f t="shared" si="0"/>
        <v>0</v>
      </c>
      <c r="G146" s="101">
        <v>0</v>
      </c>
      <c r="H146" s="99">
        <v>0</v>
      </c>
      <c r="I146" s="71">
        <f t="shared" si="16"/>
        <v>0</v>
      </c>
      <c r="J146" s="91"/>
      <c r="K146" s="20">
        <v>10</v>
      </c>
      <c r="L146" s="72">
        <f t="shared" si="17"/>
        <v>0</v>
      </c>
      <c r="M146" s="17" t="s">
        <v>16</v>
      </c>
      <c r="N146" s="18">
        <v>0</v>
      </c>
      <c r="O146" s="23">
        <f t="shared" si="18"/>
        <v>0</v>
      </c>
      <c r="P146" s="93"/>
      <c r="Q146" s="43">
        <f t="shared" si="19"/>
        <v>0</v>
      </c>
    </row>
    <row r="147" spans="1:17" ht="24.75" customHeight="1" x14ac:dyDescent="0.65">
      <c r="A147" s="10">
        <v>143</v>
      </c>
      <c r="B147" s="10"/>
      <c r="C147" s="19" t="s">
        <v>291</v>
      </c>
      <c r="D147" s="71">
        <f>+'14'!I147</f>
        <v>0</v>
      </c>
      <c r="E147" s="90">
        <v>0</v>
      </c>
      <c r="F147" s="46">
        <f t="shared" si="0"/>
        <v>0</v>
      </c>
      <c r="G147" s="101">
        <v>0</v>
      </c>
      <c r="H147" s="99">
        <v>0</v>
      </c>
      <c r="I147" s="71">
        <f t="shared" si="16"/>
        <v>0</v>
      </c>
      <c r="J147" s="91"/>
      <c r="K147" s="20">
        <v>10</v>
      </c>
      <c r="L147" s="72">
        <f t="shared" si="17"/>
        <v>0</v>
      </c>
      <c r="M147" s="17" t="s">
        <v>16</v>
      </c>
      <c r="N147" s="18">
        <v>0</v>
      </c>
      <c r="O147" s="23">
        <f t="shared" si="18"/>
        <v>0</v>
      </c>
      <c r="P147" s="93"/>
      <c r="Q147" s="43">
        <f t="shared" si="19"/>
        <v>0</v>
      </c>
    </row>
    <row r="148" spans="1:17" ht="24.75" customHeight="1" x14ac:dyDescent="0.65">
      <c r="A148" s="10">
        <v>144</v>
      </c>
      <c r="B148" s="10"/>
      <c r="C148" s="19" t="s">
        <v>141</v>
      </c>
      <c r="D148" s="71">
        <f>+'14'!I148</f>
        <v>0</v>
      </c>
      <c r="E148" s="90">
        <v>0</v>
      </c>
      <c r="F148" s="46">
        <f t="shared" ref="F148:F211" si="20">D148+E148</f>
        <v>0</v>
      </c>
      <c r="G148" s="101">
        <v>0</v>
      </c>
      <c r="H148" s="99">
        <v>0</v>
      </c>
      <c r="I148" s="71">
        <f t="shared" si="16"/>
        <v>0</v>
      </c>
      <c r="J148" s="91"/>
      <c r="K148" s="20">
        <v>40</v>
      </c>
      <c r="L148" s="72">
        <f t="shared" si="17"/>
        <v>0</v>
      </c>
      <c r="M148" s="17" t="s">
        <v>16</v>
      </c>
      <c r="N148" s="18">
        <v>0</v>
      </c>
      <c r="O148" s="23">
        <f t="shared" si="18"/>
        <v>0</v>
      </c>
      <c r="P148" s="93"/>
      <c r="Q148" s="43">
        <f t="shared" si="19"/>
        <v>0</v>
      </c>
    </row>
    <row r="149" spans="1:17" ht="24.75" customHeight="1" x14ac:dyDescent="0.65">
      <c r="A149" s="10">
        <v>145</v>
      </c>
      <c r="B149" s="10"/>
      <c r="C149" s="19" t="s">
        <v>142</v>
      </c>
      <c r="D149" s="71">
        <f>+'14'!I149</f>
        <v>0</v>
      </c>
      <c r="E149" s="90">
        <v>0</v>
      </c>
      <c r="F149" s="46">
        <f t="shared" si="20"/>
        <v>0</v>
      </c>
      <c r="G149" s="101">
        <v>0</v>
      </c>
      <c r="H149" s="99">
        <v>0</v>
      </c>
      <c r="I149" s="71">
        <f t="shared" si="16"/>
        <v>0</v>
      </c>
      <c r="J149" s="91"/>
      <c r="K149" s="20">
        <v>50</v>
      </c>
      <c r="L149" s="72">
        <f t="shared" si="17"/>
        <v>0</v>
      </c>
      <c r="M149" s="17" t="s">
        <v>16</v>
      </c>
      <c r="N149" s="18">
        <v>0</v>
      </c>
      <c r="O149" s="23">
        <f t="shared" si="18"/>
        <v>0</v>
      </c>
      <c r="P149" s="93">
        <v>10.48</v>
      </c>
      <c r="Q149" s="43">
        <f t="shared" si="19"/>
        <v>0</v>
      </c>
    </row>
    <row r="150" spans="1:17" ht="24.6" x14ac:dyDescent="0.65">
      <c r="A150" s="10">
        <v>146</v>
      </c>
      <c r="B150" s="10"/>
      <c r="C150" s="19" t="s">
        <v>135</v>
      </c>
      <c r="D150" s="71">
        <f>+'14'!I150</f>
        <v>0</v>
      </c>
      <c r="E150" s="90">
        <v>0</v>
      </c>
      <c r="F150" s="46">
        <f t="shared" si="20"/>
        <v>0</v>
      </c>
      <c r="G150" s="101">
        <v>0</v>
      </c>
      <c r="H150" s="99">
        <v>0</v>
      </c>
      <c r="I150" s="71">
        <f t="shared" si="16"/>
        <v>0</v>
      </c>
      <c r="J150" s="91"/>
      <c r="K150" s="20">
        <v>55</v>
      </c>
      <c r="L150" s="72">
        <f t="shared" si="17"/>
        <v>0</v>
      </c>
      <c r="M150" s="17" t="s">
        <v>16</v>
      </c>
      <c r="N150" s="18">
        <v>0</v>
      </c>
      <c r="O150" s="23">
        <f t="shared" si="18"/>
        <v>0</v>
      </c>
      <c r="P150" s="93">
        <v>15.28</v>
      </c>
      <c r="Q150" s="43">
        <f t="shared" si="19"/>
        <v>0</v>
      </c>
    </row>
    <row r="151" spans="1:17" ht="24.6" x14ac:dyDescent="0.65">
      <c r="A151" s="10">
        <v>147</v>
      </c>
      <c r="B151" s="10"/>
      <c r="C151" s="19" t="s">
        <v>144</v>
      </c>
      <c r="D151" s="71">
        <f>+'14'!I151</f>
        <v>0</v>
      </c>
      <c r="E151" s="90">
        <v>0</v>
      </c>
      <c r="F151" s="46">
        <f t="shared" si="20"/>
        <v>0</v>
      </c>
      <c r="G151" s="101">
        <v>0</v>
      </c>
      <c r="H151" s="99">
        <v>0</v>
      </c>
      <c r="I151" s="71">
        <f t="shared" si="16"/>
        <v>0</v>
      </c>
      <c r="J151" s="91"/>
      <c r="K151" s="20">
        <v>55</v>
      </c>
      <c r="L151" s="72">
        <f t="shared" si="17"/>
        <v>0</v>
      </c>
      <c r="M151" s="17" t="s">
        <v>16</v>
      </c>
      <c r="N151" s="18">
        <v>0</v>
      </c>
      <c r="O151" s="23">
        <f t="shared" si="18"/>
        <v>0</v>
      </c>
      <c r="P151" s="93"/>
      <c r="Q151" s="43">
        <f t="shared" si="19"/>
        <v>0</v>
      </c>
    </row>
    <row r="152" spans="1:17" ht="24.6" x14ac:dyDescent="0.65">
      <c r="A152" s="10">
        <v>148</v>
      </c>
      <c r="B152" s="10"/>
      <c r="C152" s="19" t="s">
        <v>143</v>
      </c>
      <c r="D152" s="71">
        <f>+'14'!I152</f>
        <v>0</v>
      </c>
      <c r="E152" s="90">
        <v>0</v>
      </c>
      <c r="F152" s="46">
        <f t="shared" si="20"/>
        <v>0</v>
      </c>
      <c r="G152" s="101">
        <v>0</v>
      </c>
      <c r="H152" s="99">
        <v>0</v>
      </c>
      <c r="I152" s="71">
        <f t="shared" si="16"/>
        <v>0</v>
      </c>
      <c r="J152" s="91"/>
      <c r="K152" s="20">
        <v>55</v>
      </c>
      <c r="L152" s="72">
        <f t="shared" si="17"/>
        <v>0</v>
      </c>
      <c r="M152" s="17" t="s">
        <v>16</v>
      </c>
      <c r="N152" s="18">
        <v>0</v>
      </c>
      <c r="O152" s="23">
        <f t="shared" si="18"/>
        <v>0</v>
      </c>
      <c r="P152" s="93">
        <v>10.55</v>
      </c>
      <c r="Q152" s="43">
        <f t="shared" si="19"/>
        <v>0</v>
      </c>
    </row>
    <row r="153" spans="1:17" ht="24.6" x14ac:dyDescent="0.65">
      <c r="A153" s="10">
        <v>149</v>
      </c>
      <c r="B153" s="10"/>
      <c r="C153" s="19" t="s">
        <v>137</v>
      </c>
      <c r="D153" s="71">
        <f>+'14'!I153</f>
        <v>0</v>
      </c>
      <c r="E153" s="90">
        <v>0</v>
      </c>
      <c r="F153" s="46">
        <f t="shared" si="20"/>
        <v>0</v>
      </c>
      <c r="G153" s="101">
        <v>0</v>
      </c>
      <c r="H153" s="99">
        <v>0</v>
      </c>
      <c r="I153" s="71">
        <f t="shared" si="16"/>
        <v>0</v>
      </c>
      <c r="J153" s="91"/>
      <c r="K153" s="20">
        <v>30</v>
      </c>
      <c r="L153" s="72">
        <f t="shared" si="17"/>
        <v>0</v>
      </c>
      <c r="M153" s="17" t="s">
        <v>16</v>
      </c>
      <c r="N153" s="18">
        <v>0</v>
      </c>
      <c r="O153" s="23">
        <f t="shared" si="18"/>
        <v>0</v>
      </c>
      <c r="P153" s="93">
        <v>18.5</v>
      </c>
      <c r="Q153" s="43">
        <f t="shared" si="19"/>
        <v>0</v>
      </c>
    </row>
    <row r="154" spans="1:17" ht="24.6" x14ac:dyDescent="0.65">
      <c r="A154" s="10">
        <v>150</v>
      </c>
      <c r="B154" s="10" t="s">
        <v>530</v>
      </c>
      <c r="C154" s="19" t="s">
        <v>292</v>
      </c>
      <c r="D154" s="71">
        <f>+'14'!I154</f>
        <v>0</v>
      </c>
      <c r="E154" s="90">
        <v>0</v>
      </c>
      <c r="F154" s="46">
        <f t="shared" si="20"/>
        <v>0</v>
      </c>
      <c r="G154" s="101">
        <v>0</v>
      </c>
      <c r="H154" s="99">
        <v>0</v>
      </c>
      <c r="I154" s="71">
        <f t="shared" si="16"/>
        <v>0</v>
      </c>
      <c r="J154" s="91"/>
      <c r="K154" s="20">
        <v>25</v>
      </c>
      <c r="L154" s="72">
        <f t="shared" si="17"/>
        <v>0</v>
      </c>
      <c r="M154" s="17" t="s">
        <v>16</v>
      </c>
      <c r="N154" s="18">
        <v>0</v>
      </c>
      <c r="O154" s="23">
        <f t="shared" si="18"/>
        <v>0</v>
      </c>
      <c r="P154" s="93"/>
      <c r="Q154" s="43">
        <f t="shared" si="19"/>
        <v>0</v>
      </c>
    </row>
    <row r="155" spans="1:17" ht="24.6" x14ac:dyDescent="0.65">
      <c r="A155" s="10">
        <v>151</v>
      </c>
      <c r="B155" s="10" t="s">
        <v>535</v>
      </c>
      <c r="C155" s="19" t="s">
        <v>293</v>
      </c>
      <c r="D155" s="71">
        <f>+'14'!I155</f>
        <v>0</v>
      </c>
      <c r="E155" s="90">
        <v>0</v>
      </c>
      <c r="F155" s="46">
        <f t="shared" si="20"/>
        <v>0</v>
      </c>
      <c r="G155" s="101">
        <v>0</v>
      </c>
      <c r="H155" s="99">
        <v>0</v>
      </c>
      <c r="I155" s="71">
        <f t="shared" si="16"/>
        <v>0</v>
      </c>
      <c r="J155" s="91"/>
      <c r="K155" s="20">
        <v>25</v>
      </c>
      <c r="L155" s="72">
        <f t="shared" si="17"/>
        <v>0</v>
      </c>
      <c r="M155" s="17" t="s">
        <v>16</v>
      </c>
      <c r="N155" s="18">
        <v>0</v>
      </c>
      <c r="O155" s="23">
        <f t="shared" si="18"/>
        <v>0</v>
      </c>
      <c r="P155" s="93"/>
      <c r="Q155" s="43">
        <f t="shared" si="19"/>
        <v>0</v>
      </c>
    </row>
    <row r="156" spans="1:17" ht="24.6" x14ac:dyDescent="0.65">
      <c r="A156" s="10">
        <v>152</v>
      </c>
      <c r="B156" s="10"/>
      <c r="C156" s="19" t="s">
        <v>294</v>
      </c>
      <c r="D156" s="71">
        <f>+'14'!I156</f>
        <v>0</v>
      </c>
      <c r="E156" s="90">
        <v>0</v>
      </c>
      <c r="F156" s="46">
        <f t="shared" si="20"/>
        <v>0</v>
      </c>
      <c r="G156" s="101">
        <v>0</v>
      </c>
      <c r="H156" s="99">
        <v>0</v>
      </c>
      <c r="I156" s="71">
        <f t="shared" si="16"/>
        <v>0</v>
      </c>
      <c r="J156" s="91"/>
      <c r="K156" s="20">
        <v>55</v>
      </c>
      <c r="L156" s="72">
        <f t="shared" si="17"/>
        <v>0</v>
      </c>
      <c r="M156" s="17" t="s">
        <v>16</v>
      </c>
      <c r="N156" s="18">
        <v>0</v>
      </c>
      <c r="O156" s="23">
        <f t="shared" si="18"/>
        <v>0</v>
      </c>
      <c r="P156" s="93">
        <v>11.39</v>
      </c>
      <c r="Q156" s="43">
        <f t="shared" si="19"/>
        <v>0</v>
      </c>
    </row>
    <row r="157" spans="1:17" ht="24.6" x14ac:dyDescent="0.65">
      <c r="A157" s="10">
        <v>153</v>
      </c>
      <c r="B157" s="10" t="s">
        <v>536</v>
      </c>
      <c r="C157" s="19" t="s">
        <v>295</v>
      </c>
      <c r="D157" s="71">
        <f>+'14'!I157</f>
        <v>0</v>
      </c>
      <c r="E157" s="90">
        <v>0</v>
      </c>
      <c r="F157" s="46">
        <f t="shared" si="20"/>
        <v>0</v>
      </c>
      <c r="G157" s="101">
        <v>0</v>
      </c>
      <c r="H157" s="99">
        <v>0</v>
      </c>
      <c r="I157" s="71">
        <f t="shared" si="16"/>
        <v>0</v>
      </c>
      <c r="J157" s="91"/>
      <c r="K157" s="20">
        <v>50</v>
      </c>
      <c r="L157" s="72">
        <f t="shared" si="17"/>
        <v>0</v>
      </c>
      <c r="M157" s="17" t="s">
        <v>16</v>
      </c>
      <c r="N157" s="18">
        <v>0</v>
      </c>
      <c r="O157" s="23">
        <f t="shared" si="18"/>
        <v>0</v>
      </c>
      <c r="P157" s="93"/>
      <c r="Q157" s="43">
        <f t="shared" si="19"/>
        <v>0</v>
      </c>
    </row>
    <row r="158" spans="1:17" ht="24.6" x14ac:dyDescent="0.65">
      <c r="A158" s="10">
        <v>154</v>
      </c>
      <c r="B158" s="10"/>
      <c r="C158" s="19" t="s">
        <v>363</v>
      </c>
      <c r="D158" s="71">
        <f>+'14'!I158</f>
        <v>0</v>
      </c>
      <c r="E158" s="90">
        <v>0</v>
      </c>
      <c r="F158" s="46">
        <f t="shared" si="20"/>
        <v>0</v>
      </c>
      <c r="G158" s="101">
        <v>0</v>
      </c>
      <c r="H158" s="99">
        <v>0</v>
      </c>
      <c r="I158" s="71">
        <f t="shared" si="16"/>
        <v>0</v>
      </c>
      <c r="J158" s="91"/>
      <c r="K158" s="20">
        <v>65</v>
      </c>
      <c r="L158" s="72">
        <f t="shared" si="17"/>
        <v>0</v>
      </c>
      <c r="M158" s="17" t="s">
        <v>16</v>
      </c>
      <c r="N158" s="18">
        <v>0</v>
      </c>
      <c r="O158" s="23">
        <f t="shared" si="18"/>
        <v>0</v>
      </c>
      <c r="P158" s="93"/>
      <c r="Q158" s="43">
        <f t="shared" si="19"/>
        <v>0</v>
      </c>
    </row>
    <row r="159" spans="1:17" ht="24.6" x14ac:dyDescent="0.65">
      <c r="A159" s="10">
        <v>155</v>
      </c>
      <c r="B159" s="10"/>
      <c r="C159" s="19" t="s">
        <v>364</v>
      </c>
      <c r="D159" s="71">
        <f>+'14'!I159</f>
        <v>0</v>
      </c>
      <c r="E159" s="90">
        <v>0</v>
      </c>
      <c r="F159" s="46">
        <f t="shared" si="20"/>
        <v>0</v>
      </c>
      <c r="G159" s="101">
        <v>0</v>
      </c>
      <c r="H159" s="99">
        <v>0</v>
      </c>
      <c r="I159" s="46">
        <f t="shared" si="16"/>
        <v>0</v>
      </c>
      <c r="J159" s="91"/>
      <c r="K159" s="20">
        <v>50</v>
      </c>
      <c r="L159" s="72">
        <f t="shared" si="17"/>
        <v>0</v>
      </c>
      <c r="M159" s="17" t="s">
        <v>16</v>
      </c>
      <c r="N159" s="18">
        <v>0</v>
      </c>
      <c r="O159" s="23">
        <f t="shared" si="18"/>
        <v>0</v>
      </c>
      <c r="P159" s="93"/>
      <c r="Q159" s="43">
        <f t="shared" si="19"/>
        <v>0</v>
      </c>
    </row>
    <row r="160" spans="1:17" ht="24.6" x14ac:dyDescent="0.65">
      <c r="A160" s="10">
        <v>156</v>
      </c>
      <c r="B160" s="10"/>
      <c r="C160" s="19" t="s">
        <v>365</v>
      </c>
      <c r="D160" s="71">
        <f>+'14'!I160</f>
        <v>0</v>
      </c>
      <c r="E160" s="90">
        <v>0</v>
      </c>
      <c r="F160" s="46">
        <f t="shared" si="20"/>
        <v>0</v>
      </c>
      <c r="G160" s="101">
        <v>0</v>
      </c>
      <c r="H160" s="99">
        <v>0</v>
      </c>
      <c r="I160" s="46">
        <f t="shared" si="16"/>
        <v>0</v>
      </c>
      <c r="J160" s="91"/>
      <c r="K160" s="20">
        <v>50</v>
      </c>
      <c r="L160" s="72">
        <f t="shared" si="17"/>
        <v>0</v>
      </c>
      <c r="M160" s="17" t="s">
        <v>16</v>
      </c>
      <c r="N160" s="18">
        <v>0</v>
      </c>
      <c r="O160" s="23">
        <f t="shared" si="18"/>
        <v>0</v>
      </c>
      <c r="P160" s="93"/>
      <c r="Q160" s="43">
        <f t="shared" si="19"/>
        <v>0</v>
      </c>
    </row>
    <row r="161" spans="1:17" ht="24.6" x14ac:dyDescent="0.65">
      <c r="A161" s="10">
        <v>157</v>
      </c>
      <c r="B161" s="10"/>
      <c r="C161" s="19" t="s">
        <v>366</v>
      </c>
      <c r="D161" s="71">
        <f>+'14'!I161</f>
        <v>0</v>
      </c>
      <c r="E161" s="90">
        <v>0</v>
      </c>
      <c r="F161" s="46">
        <f t="shared" si="20"/>
        <v>0</v>
      </c>
      <c r="G161" s="101">
        <v>0</v>
      </c>
      <c r="H161" s="99">
        <v>0</v>
      </c>
      <c r="I161" s="46">
        <f t="shared" si="16"/>
        <v>0</v>
      </c>
      <c r="J161" s="91"/>
      <c r="K161" s="20">
        <v>60</v>
      </c>
      <c r="L161" s="72">
        <f t="shared" si="17"/>
        <v>0</v>
      </c>
      <c r="M161" s="17" t="s">
        <v>16</v>
      </c>
      <c r="N161" s="18">
        <v>0</v>
      </c>
      <c r="O161" s="23">
        <f t="shared" si="18"/>
        <v>0</v>
      </c>
      <c r="P161" s="93"/>
      <c r="Q161" s="43">
        <f t="shared" si="19"/>
        <v>0</v>
      </c>
    </row>
    <row r="162" spans="1:17" ht="24.6" x14ac:dyDescent="0.65">
      <c r="A162" s="10">
        <v>158</v>
      </c>
      <c r="B162" s="10"/>
      <c r="C162" s="19" t="s">
        <v>367</v>
      </c>
      <c r="D162" s="71">
        <f>+'14'!I162</f>
        <v>0</v>
      </c>
      <c r="E162" s="90">
        <v>0</v>
      </c>
      <c r="F162" s="46">
        <f t="shared" si="20"/>
        <v>0</v>
      </c>
      <c r="G162" s="101">
        <v>0</v>
      </c>
      <c r="H162" s="99">
        <v>0</v>
      </c>
      <c r="I162" s="46">
        <f t="shared" si="16"/>
        <v>0</v>
      </c>
      <c r="J162" s="91"/>
      <c r="K162" s="20">
        <v>60</v>
      </c>
      <c r="L162" s="72">
        <f t="shared" si="17"/>
        <v>0</v>
      </c>
      <c r="M162" s="17" t="s">
        <v>16</v>
      </c>
      <c r="N162" s="18">
        <v>0</v>
      </c>
      <c r="O162" s="23">
        <f t="shared" si="18"/>
        <v>0</v>
      </c>
      <c r="P162" s="93"/>
      <c r="Q162" s="43">
        <f t="shared" si="19"/>
        <v>0</v>
      </c>
    </row>
    <row r="163" spans="1:17" ht="24.6" x14ac:dyDescent="0.65">
      <c r="A163" s="10">
        <v>159</v>
      </c>
      <c r="B163" s="10"/>
      <c r="C163" s="19" t="s">
        <v>360</v>
      </c>
      <c r="D163" s="71">
        <f>+'14'!I163</f>
        <v>0</v>
      </c>
      <c r="E163" s="90">
        <v>0</v>
      </c>
      <c r="F163" s="46">
        <f t="shared" si="20"/>
        <v>0</v>
      </c>
      <c r="G163" s="101">
        <v>0</v>
      </c>
      <c r="H163" s="99">
        <v>0</v>
      </c>
      <c r="I163" s="46">
        <f t="shared" si="16"/>
        <v>0</v>
      </c>
      <c r="J163" s="91"/>
      <c r="K163" s="20">
        <v>40</v>
      </c>
      <c r="L163" s="72">
        <f t="shared" si="17"/>
        <v>0</v>
      </c>
      <c r="M163" s="17" t="s">
        <v>16</v>
      </c>
      <c r="N163" s="18">
        <v>0</v>
      </c>
      <c r="O163" s="23">
        <f t="shared" si="18"/>
        <v>0</v>
      </c>
      <c r="P163" s="93"/>
      <c r="Q163" s="43">
        <f t="shared" si="19"/>
        <v>0</v>
      </c>
    </row>
    <row r="164" spans="1:17" ht="24.6" x14ac:dyDescent="0.65">
      <c r="A164" s="10">
        <v>160</v>
      </c>
      <c r="B164" s="10"/>
      <c r="C164" s="19" t="s">
        <v>148</v>
      </c>
      <c r="D164" s="71">
        <f>+'14'!I164</f>
        <v>0</v>
      </c>
      <c r="E164" s="90">
        <v>0</v>
      </c>
      <c r="F164" s="46">
        <f t="shared" si="20"/>
        <v>0</v>
      </c>
      <c r="G164" s="101">
        <v>0</v>
      </c>
      <c r="H164" s="99">
        <v>0</v>
      </c>
      <c r="I164" s="46">
        <f t="shared" si="16"/>
        <v>0</v>
      </c>
      <c r="J164" s="91"/>
      <c r="K164" s="20">
        <v>45</v>
      </c>
      <c r="L164" s="72">
        <f t="shared" si="17"/>
        <v>0</v>
      </c>
      <c r="M164" s="17" t="s">
        <v>16</v>
      </c>
      <c r="N164" s="18">
        <v>0</v>
      </c>
      <c r="O164" s="23">
        <f t="shared" si="18"/>
        <v>0</v>
      </c>
      <c r="P164" s="93">
        <v>12.05</v>
      </c>
      <c r="Q164" s="43">
        <f t="shared" si="19"/>
        <v>0</v>
      </c>
    </row>
    <row r="165" spans="1:17" ht="24.6" x14ac:dyDescent="0.65">
      <c r="A165" s="10">
        <v>161</v>
      </c>
      <c r="B165" s="10"/>
      <c r="C165" s="19" t="s">
        <v>149</v>
      </c>
      <c r="D165" s="71">
        <f>+'14'!I165</f>
        <v>0</v>
      </c>
      <c r="E165" s="90">
        <v>0</v>
      </c>
      <c r="F165" s="46">
        <f t="shared" si="20"/>
        <v>0</v>
      </c>
      <c r="G165" s="101">
        <v>0</v>
      </c>
      <c r="H165" s="99">
        <v>0</v>
      </c>
      <c r="I165" s="46">
        <f t="shared" si="16"/>
        <v>0</v>
      </c>
      <c r="J165" s="91"/>
      <c r="K165" s="20">
        <v>45</v>
      </c>
      <c r="L165" s="72">
        <f t="shared" si="17"/>
        <v>0</v>
      </c>
      <c r="M165" s="17" t="s">
        <v>16</v>
      </c>
      <c r="N165" s="18">
        <v>0</v>
      </c>
      <c r="O165" s="23">
        <f t="shared" si="18"/>
        <v>0</v>
      </c>
      <c r="P165" s="93">
        <v>10.61</v>
      </c>
      <c r="Q165" s="43">
        <f t="shared" si="19"/>
        <v>0</v>
      </c>
    </row>
    <row r="166" spans="1:17" ht="24.6" x14ac:dyDescent="0.65">
      <c r="A166" s="10">
        <v>162</v>
      </c>
      <c r="B166" s="10"/>
      <c r="C166" s="19" t="s">
        <v>150</v>
      </c>
      <c r="D166" s="71">
        <f>+'14'!I166</f>
        <v>0</v>
      </c>
      <c r="E166" s="90">
        <v>0</v>
      </c>
      <c r="F166" s="46">
        <f t="shared" si="20"/>
        <v>0</v>
      </c>
      <c r="G166" s="101">
        <v>0</v>
      </c>
      <c r="H166" s="99">
        <v>0</v>
      </c>
      <c r="I166" s="46">
        <f t="shared" si="16"/>
        <v>0</v>
      </c>
      <c r="J166" s="91"/>
      <c r="K166" s="20">
        <v>45</v>
      </c>
      <c r="L166" s="72">
        <f t="shared" si="17"/>
        <v>0</v>
      </c>
      <c r="M166" s="17" t="s">
        <v>16</v>
      </c>
      <c r="N166" s="18">
        <v>0</v>
      </c>
      <c r="O166" s="23">
        <f t="shared" si="18"/>
        <v>0</v>
      </c>
      <c r="P166" s="93">
        <v>11.97</v>
      </c>
      <c r="Q166" s="43">
        <f t="shared" si="19"/>
        <v>0</v>
      </c>
    </row>
    <row r="167" spans="1:17" ht="24.6" x14ac:dyDescent="0.65">
      <c r="A167" s="10">
        <v>163</v>
      </c>
      <c r="B167" s="10"/>
      <c r="C167" s="19" t="s">
        <v>151</v>
      </c>
      <c r="D167" s="71">
        <f>+'14'!I167</f>
        <v>0</v>
      </c>
      <c r="E167" s="90">
        <v>0</v>
      </c>
      <c r="F167" s="46">
        <f t="shared" si="20"/>
        <v>0</v>
      </c>
      <c r="G167" s="101">
        <v>0</v>
      </c>
      <c r="H167" s="99">
        <v>0</v>
      </c>
      <c r="I167" s="46">
        <f t="shared" si="16"/>
        <v>0</v>
      </c>
      <c r="J167" s="91"/>
      <c r="K167" s="20">
        <v>45</v>
      </c>
      <c r="L167" s="72">
        <f t="shared" si="17"/>
        <v>0</v>
      </c>
      <c r="M167" s="17" t="s">
        <v>16</v>
      </c>
      <c r="N167" s="18">
        <v>0</v>
      </c>
      <c r="O167" s="23">
        <f t="shared" si="18"/>
        <v>0</v>
      </c>
      <c r="P167" s="93">
        <v>14.27</v>
      </c>
      <c r="Q167" s="43">
        <f t="shared" si="19"/>
        <v>0</v>
      </c>
    </row>
    <row r="168" spans="1:17" ht="24.6" x14ac:dyDescent="0.65">
      <c r="A168" s="10">
        <v>164</v>
      </c>
      <c r="B168" s="10"/>
      <c r="C168" s="19" t="s">
        <v>152</v>
      </c>
      <c r="D168" s="71">
        <f>+'14'!I168</f>
        <v>0</v>
      </c>
      <c r="E168" s="90">
        <v>0</v>
      </c>
      <c r="F168" s="46">
        <f t="shared" si="20"/>
        <v>0</v>
      </c>
      <c r="G168" s="101">
        <v>0</v>
      </c>
      <c r="H168" s="99">
        <v>0</v>
      </c>
      <c r="I168" s="46">
        <f t="shared" si="16"/>
        <v>0</v>
      </c>
      <c r="J168" s="91"/>
      <c r="K168" s="20">
        <v>45</v>
      </c>
      <c r="L168" s="72">
        <f t="shared" si="17"/>
        <v>0</v>
      </c>
      <c r="M168" s="17" t="s">
        <v>16</v>
      </c>
      <c r="N168" s="18">
        <v>0</v>
      </c>
      <c r="O168" s="23">
        <f t="shared" si="18"/>
        <v>0</v>
      </c>
      <c r="P168" s="93">
        <v>12.21</v>
      </c>
      <c r="Q168" s="43">
        <f t="shared" si="19"/>
        <v>0</v>
      </c>
    </row>
    <row r="169" spans="1:17" ht="24.6" x14ac:dyDescent="0.65">
      <c r="A169" s="10">
        <v>165</v>
      </c>
      <c r="B169" s="10"/>
      <c r="C169" s="19" t="s">
        <v>153</v>
      </c>
      <c r="D169" s="71">
        <f>+'14'!I169</f>
        <v>0</v>
      </c>
      <c r="E169" s="90">
        <v>0</v>
      </c>
      <c r="F169" s="46">
        <f t="shared" si="20"/>
        <v>0</v>
      </c>
      <c r="G169" s="101">
        <v>0</v>
      </c>
      <c r="H169" s="99">
        <v>0</v>
      </c>
      <c r="I169" s="46">
        <f t="shared" si="16"/>
        <v>0</v>
      </c>
      <c r="J169" s="91"/>
      <c r="K169" s="20">
        <v>45</v>
      </c>
      <c r="L169" s="72">
        <f t="shared" si="17"/>
        <v>0</v>
      </c>
      <c r="M169" s="17" t="s">
        <v>16</v>
      </c>
      <c r="N169" s="18">
        <v>0</v>
      </c>
      <c r="O169" s="23">
        <f t="shared" si="18"/>
        <v>0</v>
      </c>
      <c r="P169" s="93"/>
      <c r="Q169" s="43">
        <f t="shared" si="19"/>
        <v>0</v>
      </c>
    </row>
    <row r="170" spans="1:17" ht="24.6" x14ac:dyDescent="0.65">
      <c r="A170" s="10">
        <v>166</v>
      </c>
      <c r="B170" s="10"/>
      <c r="C170" s="19" t="s">
        <v>118</v>
      </c>
      <c r="D170" s="71">
        <f>+'14'!I170</f>
        <v>0</v>
      </c>
      <c r="E170" s="90">
        <v>0</v>
      </c>
      <c r="F170" s="46">
        <f t="shared" si="20"/>
        <v>0</v>
      </c>
      <c r="G170" s="101">
        <v>0</v>
      </c>
      <c r="H170" s="99">
        <v>0</v>
      </c>
      <c r="I170" s="46">
        <f t="shared" si="16"/>
        <v>0</v>
      </c>
      <c r="J170" s="91"/>
      <c r="K170" s="20">
        <v>100</v>
      </c>
      <c r="L170" s="72">
        <f t="shared" si="17"/>
        <v>0</v>
      </c>
      <c r="M170" s="17" t="s">
        <v>16</v>
      </c>
      <c r="N170" s="18">
        <v>0</v>
      </c>
      <c r="O170" s="23">
        <f t="shared" si="18"/>
        <v>0</v>
      </c>
      <c r="P170" s="93"/>
      <c r="Q170" s="43">
        <f t="shared" si="19"/>
        <v>0</v>
      </c>
    </row>
    <row r="171" spans="1:17" ht="24.6" x14ac:dyDescent="0.65">
      <c r="A171" s="10">
        <v>167</v>
      </c>
      <c r="B171" s="10"/>
      <c r="C171" s="19" t="s">
        <v>112</v>
      </c>
      <c r="D171" s="71">
        <f>+'14'!I171</f>
        <v>0</v>
      </c>
      <c r="E171" s="90">
        <v>0</v>
      </c>
      <c r="F171" s="46">
        <f t="shared" si="20"/>
        <v>0</v>
      </c>
      <c r="G171" s="101">
        <v>0</v>
      </c>
      <c r="H171" s="99">
        <v>0</v>
      </c>
      <c r="I171" s="46">
        <f t="shared" si="16"/>
        <v>0</v>
      </c>
      <c r="J171" s="91"/>
      <c r="K171" s="20">
        <v>55</v>
      </c>
      <c r="L171" s="72">
        <f t="shared" si="17"/>
        <v>0</v>
      </c>
      <c r="M171" s="17" t="s">
        <v>16</v>
      </c>
      <c r="N171" s="18">
        <v>0</v>
      </c>
      <c r="O171" s="23">
        <f t="shared" si="18"/>
        <v>0</v>
      </c>
      <c r="P171" s="93"/>
      <c r="Q171" s="43">
        <f t="shared" si="19"/>
        <v>0</v>
      </c>
    </row>
    <row r="172" spans="1:17" ht="24.6" x14ac:dyDescent="0.65">
      <c r="A172" s="10">
        <v>168</v>
      </c>
      <c r="B172" s="10"/>
      <c r="C172" s="19" t="s">
        <v>120</v>
      </c>
      <c r="D172" s="71">
        <f>+'14'!I172</f>
        <v>0</v>
      </c>
      <c r="E172" s="90">
        <v>0</v>
      </c>
      <c r="F172" s="46">
        <f t="shared" si="20"/>
        <v>0</v>
      </c>
      <c r="G172" s="101">
        <v>0</v>
      </c>
      <c r="H172" s="99">
        <v>0</v>
      </c>
      <c r="I172" s="46">
        <f t="shared" si="16"/>
        <v>0</v>
      </c>
      <c r="J172" s="91"/>
      <c r="K172" s="20">
        <v>80</v>
      </c>
      <c r="L172" s="72">
        <f t="shared" si="17"/>
        <v>0</v>
      </c>
      <c r="M172" s="17" t="s">
        <v>16</v>
      </c>
      <c r="N172" s="18">
        <v>0</v>
      </c>
      <c r="O172" s="23">
        <f t="shared" si="18"/>
        <v>0</v>
      </c>
      <c r="P172" s="93"/>
      <c r="Q172" s="43">
        <f t="shared" si="19"/>
        <v>0</v>
      </c>
    </row>
    <row r="173" spans="1:17" ht="24.6" x14ac:dyDescent="0.65">
      <c r="A173" s="10">
        <v>169</v>
      </c>
      <c r="B173" s="10"/>
      <c r="C173" s="19" t="s">
        <v>139</v>
      </c>
      <c r="D173" s="71">
        <f>+'14'!I173</f>
        <v>0</v>
      </c>
      <c r="E173" s="90">
        <v>0</v>
      </c>
      <c r="F173" s="46">
        <f t="shared" si="20"/>
        <v>0</v>
      </c>
      <c r="G173" s="101">
        <v>0</v>
      </c>
      <c r="H173" s="99">
        <v>0</v>
      </c>
      <c r="I173" s="46">
        <f t="shared" si="16"/>
        <v>0</v>
      </c>
      <c r="J173" s="91"/>
      <c r="K173" s="20">
        <v>10</v>
      </c>
      <c r="L173" s="72">
        <f t="shared" si="17"/>
        <v>0</v>
      </c>
      <c r="M173" s="17" t="s">
        <v>16</v>
      </c>
      <c r="N173" s="18">
        <v>0</v>
      </c>
      <c r="O173" s="23">
        <f t="shared" si="18"/>
        <v>0</v>
      </c>
      <c r="P173" s="93"/>
      <c r="Q173" s="43">
        <f t="shared" si="19"/>
        <v>0</v>
      </c>
    </row>
    <row r="174" spans="1:17" ht="24.6" x14ac:dyDescent="0.65">
      <c r="A174" s="10">
        <v>170</v>
      </c>
      <c r="B174" s="10"/>
      <c r="C174" s="19" t="s">
        <v>261</v>
      </c>
      <c r="D174" s="71">
        <f>+'14'!I174</f>
        <v>0</v>
      </c>
      <c r="E174" s="90">
        <v>0</v>
      </c>
      <c r="F174" s="46">
        <f t="shared" si="20"/>
        <v>0</v>
      </c>
      <c r="G174" s="101">
        <v>0</v>
      </c>
      <c r="H174" s="99">
        <v>0</v>
      </c>
      <c r="I174" s="46">
        <f t="shared" si="16"/>
        <v>0</v>
      </c>
      <c r="J174" s="91"/>
      <c r="K174" s="20">
        <v>35</v>
      </c>
      <c r="L174" s="72">
        <f t="shared" si="17"/>
        <v>0</v>
      </c>
      <c r="M174" s="17" t="s">
        <v>16</v>
      </c>
      <c r="N174" s="18">
        <v>0</v>
      </c>
      <c r="O174" s="23">
        <f t="shared" si="18"/>
        <v>0</v>
      </c>
      <c r="P174" s="93"/>
      <c r="Q174" s="43">
        <f t="shared" si="19"/>
        <v>0</v>
      </c>
    </row>
    <row r="175" spans="1:17" ht="24.6" x14ac:dyDescent="0.65">
      <c r="A175" s="10">
        <v>171</v>
      </c>
      <c r="B175" s="10"/>
      <c r="C175" s="19" t="s">
        <v>262</v>
      </c>
      <c r="D175" s="71">
        <f>+'14'!I175</f>
        <v>0</v>
      </c>
      <c r="E175" s="90">
        <v>0</v>
      </c>
      <c r="F175" s="46">
        <f t="shared" si="20"/>
        <v>0</v>
      </c>
      <c r="G175" s="101">
        <v>0</v>
      </c>
      <c r="H175" s="99">
        <v>0</v>
      </c>
      <c r="I175" s="46">
        <f t="shared" si="16"/>
        <v>0</v>
      </c>
      <c r="J175" s="91"/>
      <c r="K175" s="20">
        <v>40</v>
      </c>
      <c r="L175" s="72">
        <f t="shared" si="17"/>
        <v>0</v>
      </c>
      <c r="M175" s="17" t="s">
        <v>16</v>
      </c>
      <c r="N175" s="18">
        <v>0</v>
      </c>
      <c r="O175" s="23">
        <f t="shared" si="18"/>
        <v>0</v>
      </c>
      <c r="P175" s="93"/>
      <c r="Q175" s="43">
        <f t="shared" si="19"/>
        <v>0</v>
      </c>
    </row>
    <row r="176" spans="1:17" ht="24.6" x14ac:dyDescent="0.65">
      <c r="A176" s="10">
        <v>172</v>
      </c>
      <c r="B176" s="10"/>
      <c r="C176" s="19" t="s">
        <v>176</v>
      </c>
      <c r="D176" s="71">
        <f>+'14'!I176</f>
        <v>0</v>
      </c>
      <c r="E176" s="90">
        <v>0</v>
      </c>
      <c r="F176" s="46">
        <f t="shared" si="20"/>
        <v>0</v>
      </c>
      <c r="G176" s="101">
        <v>0</v>
      </c>
      <c r="H176" s="99">
        <v>0</v>
      </c>
      <c r="I176" s="46">
        <f t="shared" si="16"/>
        <v>0</v>
      </c>
      <c r="J176" s="91"/>
      <c r="K176" s="20">
        <v>50</v>
      </c>
      <c r="L176" s="72">
        <f t="shared" si="17"/>
        <v>0</v>
      </c>
      <c r="M176" s="17" t="s">
        <v>16</v>
      </c>
      <c r="N176" s="18">
        <v>0</v>
      </c>
      <c r="O176" s="23">
        <f t="shared" si="18"/>
        <v>0</v>
      </c>
      <c r="P176" s="93">
        <v>24.99</v>
      </c>
      <c r="Q176" s="43">
        <f t="shared" si="19"/>
        <v>0</v>
      </c>
    </row>
    <row r="177" spans="1:17" ht="24.6" x14ac:dyDescent="0.65">
      <c r="A177" s="10">
        <v>173</v>
      </c>
      <c r="B177" s="10"/>
      <c r="C177" s="19" t="s">
        <v>177</v>
      </c>
      <c r="D177" s="71">
        <f>+'14'!I177</f>
        <v>0</v>
      </c>
      <c r="E177" s="90">
        <v>0</v>
      </c>
      <c r="F177" s="46">
        <f t="shared" si="20"/>
        <v>0</v>
      </c>
      <c r="G177" s="101">
        <v>0</v>
      </c>
      <c r="H177" s="99">
        <v>0</v>
      </c>
      <c r="I177" s="46">
        <f t="shared" si="16"/>
        <v>0</v>
      </c>
      <c r="J177" s="91"/>
      <c r="K177" s="20">
        <v>50</v>
      </c>
      <c r="L177" s="72">
        <f t="shared" si="17"/>
        <v>0</v>
      </c>
      <c r="M177" s="17" t="s">
        <v>16</v>
      </c>
      <c r="N177" s="18">
        <v>0</v>
      </c>
      <c r="O177" s="23">
        <f t="shared" si="18"/>
        <v>0</v>
      </c>
      <c r="P177" s="93">
        <v>25.43</v>
      </c>
      <c r="Q177" s="43">
        <f t="shared" si="19"/>
        <v>0</v>
      </c>
    </row>
    <row r="178" spans="1:17" ht="24.6" x14ac:dyDescent="0.65">
      <c r="A178" s="10">
        <v>174</v>
      </c>
      <c r="B178" s="10"/>
      <c r="C178" s="19" t="s">
        <v>178</v>
      </c>
      <c r="D178" s="71">
        <f>+'14'!I178</f>
        <v>0</v>
      </c>
      <c r="E178" s="90">
        <v>0</v>
      </c>
      <c r="F178" s="46">
        <f t="shared" si="20"/>
        <v>0</v>
      </c>
      <c r="G178" s="101">
        <v>0</v>
      </c>
      <c r="H178" s="99">
        <v>0</v>
      </c>
      <c r="I178" s="46">
        <f t="shared" si="16"/>
        <v>0</v>
      </c>
      <c r="J178" s="91"/>
      <c r="K178" s="20">
        <v>50</v>
      </c>
      <c r="L178" s="72">
        <f t="shared" si="17"/>
        <v>0</v>
      </c>
      <c r="M178" s="17" t="s">
        <v>16</v>
      </c>
      <c r="N178" s="18">
        <v>0</v>
      </c>
      <c r="O178" s="23">
        <f t="shared" si="18"/>
        <v>0</v>
      </c>
      <c r="P178" s="93">
        <v>26.84</v>
      </c>
      <c r="Q178" s="43">
        <f t="shared" si="19"/>
        <v>0</v>
      </c>
    </row>
    <row r="179" spans="1:17" ht="24.6" x14ac:dyDescent="0.65">
      <c r="A179" s="10">
        <v>175</v>
      </c>
      <c r="B179" s="10"/>
      <c r="C179" s="19" t="s">
        <v>182</v>
      </c>
      <c r="D179" s="71">
        <f>+'14'!I179</f>
        <v>0</v>
      </c>
      <c r="E179" s="90">
        <v>0</v>
      </c>
      <c r="F179" s="46">
        <f t="shared" si="20"/>
        <v>0</v>
      </c>
      <c r="G179" s="101">
        <v>0</v>
      </c>
      <c r="H179" s="99">
        <v>0</v>
      </c>
      <c r="I179" s="46">
        <f t="shared" si="16"/>
        <v>0</v>
      </c>
      <c r="J179" s="91"/>
      <c r="K179" s="20">
        <v>90</v>
      </c>
      <c r="L179" s="72">
        <f t="shared" si="17"/>
        <v>0</v>
      </c>
      <c r="M179" s="17" t="s">
        <v>16</v>
      </c>
      <c r="N179" s="18">
        <v>0</v>
      </c>
      <c r="O179" s="23">
        <f t="shared" si="18"/>
        <v>0</v>
      </c>
      <c r="P179" s="93"/>
      <c r="Q179" s="43">
        <f t="shared" si="19"/>
        <v>0</v>
      </c>
    </row>
    <row r="180" spans="1:17" ht="24.6" x14ac:dyDescent="0.65">
      <c r="A180" s="10">
        <v>176</v>
      </c>
      <c r="B180" s="10"/>
      <c r="C180" s="19" t="s">
        <v>361</v>
      </c>
      <c r="D180" s="71">
        <f>+'14'!I180</f>
        <v>0</v>
      </c>
      <c r="E180" s="90">
        <v>0</v>
      </c>
      <c r="F180" s="46">
        <f t="shared" si="20"/>
        <v>0</v>
      </c>
      <c r="G180" s="101">
        <v>0</v>
      </c>
      <c r="H180" s="99">
        <v>0</v>
      </c>
      <c r="I180" s="46">
        <f t="shared" si="16"/>
        <v>0</v>
      </c>
      <c r="J180" s="91"/>
      <c r="K180" s="20">
        <v>35</v>
      </c>
      <c r="L180" s="72">
        <f t="shared" si="17"/>
        <v>0</v>
      </c>
      <c r="M180" s="17" t="s">
        <v>16</v>
      </c>
      <c r="N180" s="18">
        <v>0</v>
      </c>
      <c r="O180" s="23">
        <f t="shared" si="18"/>
        <v>0</v>
      </c>
      <c r="P180" s="93">
        <v>40.28</v>
      </c>
      <c r="Q180" s="43">
        <f t="shared" si="19"/>
        <v>0</v>
      </c>
    </row>
    <row r="181" spans="1:17" ht="24.6" x14ac:dyDescent="0.65">
      <c r="A181" s="10">
        <v>177</v>
      </c>
      <c r="B181" s="10"/>
      <c r="C181" s="19" t="s">
        <v>296</v>
      </c>
      <c r="D181" s="71">
        <f>+'14'!I181</f>
        <v>0</v>
      </c>
      <c r="E181" s="90">
        <v>0</v>
      </c>
      <c r="F181" s="46">
        <f t="shared" si="20"/>
        <v>0</v>
      </c>
      <c r="G181" s="101">
        <v>0</v>
      </c>
      <c r="H181" s="99">
        <v>0</v>
      </c>
      <c r="I181" s="46">
        <f t="shared" si="16"/>
        <v>0</v>
      </c>
      <c r="J181" s="91"/>
      <c r="K181" s="20">
        <v>35</v>
      </c>
      <c r="L181" s="72">
        <f t="shared" si="17"/>
        <v>0</v>
      </c>
      <c r="M181" s="17" t="s">
        <v>16</v>
      </c>
      <c r="N181" s="18">
        <v>0</v>
      </c>
      <c r="O181" s="23">
        <f t="shared" si="18"/>
        <v>0</v>
      </c>
      <c r="P181" s="93"/>
      <c r="Q181" s="43">
        <f t="shared" si="19"/>
        <v>0</v>
      </c>
    </row>
    <row r="182" spans="1:17" ht="24.6" x14ac:dyDescent="0.65">
      <c r="A182" s="10">
        <v>178</v>
      </c>
      <c r="B182" s="10" t="s">
        <v>526</v>
      </c>
      <c r="C182" s="19" t="s">
        <v>297</v>
      </c>
      <c r="D182" s="71">
        <f>+'14'!I182</f>
        <v>25</v>
      </c>
      <c r="E182" s="90">
        <v>0</v>
      </c>
      <c r="F182" s="46">
        <f t="shared" si="20"/>
        <v>25</v>
      </c>
      <c r="G182" s="101">
        <v>0</v>
      </c>
      <c r="H182" s="99">
        <v>0</v>
      </c>
      <c r="I182" s="46">
        <f t="shared" si="16"/>
        <v>25</v>
      </c>
      <c r="J182" s="91"/>
      <c r="K182" s="20">
        <v>60</v>
      </c>
      <c r="L182" s="72">
        <f t="shared" si="17"/>
        <v>0</v>
      </c>
      <c r="M182" s="17" t="s">
        <v>16</v>
      </c>
      <c r="N182" s="18">
        <v>0</v>
      </c>
      <c r="O182" s="23">
        <f t="shared" si="18"/>
        <v>0</v>
      </c>
      <c r="P182" s="93"/>
      <c r="Q182" s="43">
        <f t="shared" si="19"/>
        <v>0</v>
      </c>
    </row>
    <row r="183" spans="1:17" ht="24.6" x14ac:dyDescent="0.65">
      <c r="A183" s="10">
        <v>179</v>
      </c>
      <c r="B183" s="10" t="s">
        <v>525</v>
      </c>
      <c r="C183" s="19" t="s">
        <v>298</v>
      </c>
      <c r="D183" s="71">
        <f>+'14'!I183</f>
        <v>20</v>
      </c>
      <c r="E183" s="90">
        <v>0</v>
      </c>
      <c r="F183" s="46">
        <f t="shared" si="20"/>
        <v>20</v>
      </c>
      <c r="G183" s="101">
        <v>0</v>
      </c>
      <c r="H183" s="99">
        <v>0</v>
      </c>
      <c r="I183" s="46">
        <f t="shared" si="16"/>
        <v>20</v>
      </c>
      <c r="J183" s="91"/>
      <c r="K183" s="20">
        <v>120</v>
      </c>
      <c r="L183" s="72">
        <f t="shared" si="17"/>
        <v>0</v>
      </c>
      <c r="M183" s="17" t="s">
        <v>16</v>
      </c>
      <c r="N183" s="18">
        <v>0</v>
      </c>
      <c r="O183" s="23">
        <f t="shared" si="18"/>
        <v>0</v>
      </c>
      <c r="P183" s="93"/>
      <c r="Q183" s="43">
        <f t="shared" si="19"/>
        <v>0</v>
      </c>
    </row>
    <row r="184" spans="1:17" ht="24.6" x14ac:dyDescent="0.65">
      <c r="A184" s="10">
        <v>180</v>
      </c>
      <c r="B184" s="10"/>
      <c r="C184" s="19" t="s">
        <v>345</v>
      </c>
      <c r="D184" s="71">
        <f>+'14'!I184</f>
        <v>0</v>
      </c>
      <c r="E184" s="90">
        <v>0</v>
      </c>
      <c r="F184" s="46">
        <f t="shared" si="20"/>
        <v>0</v>
      </c>
      <c r="G184" s="101">
        <v>0</v>
      </c>
      <c r="H184" s="99">
        <v>0</v>
      </c>
      <c r="I184" s="46">
        <f t="shared" si="16"/>
        <v>0</v>
      </c>
      <c r="J184" s="91"/>
      <c r="K184" s="20">
        <v>60</v>
      </c>
      <c r="L184" s="72">
        <f t="shared" si="17"/>
        <v>0</v>
      </c>
      <c r="M184" s="17" t="s">
        <v>16</v>
      </c>
      <c r="N184" s="18">
        <v>0</v>
      </c>
      <c r="O184" s="23">
        <f t="shared" si="18"/>
        <v>0</v>
      </c>
      <c r="P184" s="93"/>
      <c r="Q184" s="43">
        <f t="shared" si="19"/>
        <v>0</v>
      </c>
    </row>
    <row r="185" spans="1:17" ht="24.6" x14ac:dyDescent="0.65">
      <c r="A185" s="10">
        <v>181</v>
      </c>
      <c r="B185" s="10" t="s">
        <v>528</v>
      </c>
      <c r="C185" s="19" t="s">
        <v>346</v>
      </c>
      <c r="D185" s="71">
        <f>+'14'!I185</f>
        <v>2</v>
      </c>
      <c r="E185" s="90">
        <v>0</v>
      </c>
      <c r="F185" s="46">
        <f t="shared" si="20"/>
        <v>2</v>
      </c>
      <c r="G185" s="101">
        <v>0</v>
      </c>
      <c r="H185" s="99">
        <v>0</v>
      </c>
      <c r="I185" s="46">
        <f t="shared" si="16"/>
        <v>2</v>
      </c>
      <c r="J185" s="91"/>
      <c r="K185" s="20">
        <v>120</v>
      </c>
      <c r="L185" s="72">
        <f t="shared" si="17"/>
        <v>0</v>
      </c>
      <c r="M185" s="17" t="s">
        <v>16</v>
      </c>
      <c r="N185" s="18">
        <v>0</v>
      </c>
      <c r="O185" s="23">
        <f t="shared" si="18"/>
        <v>0</v>
      </c>
      <c r="P185" s="93"/>
      <c r="Q185" s="43">
        <f t="shared" si="19"/>
        <v>0</v>
      </c>
    </row>
    <row r="186" spans="1:17" ht="24.6" x14ac:dyDescent="0.65">
      <c r="A186" s="10">
        <v>182</v>
      </c>
      <c r="B186" s="10"/>
      <c r="C186" s="19" t="s">
        <v>109</v>
      </c>
      <c r="D186" s="71">
        <f>+'14'!I186</f>
        <v>0</v>
      </c>
      <c r="E186" s="90">
        <v>0</v>
      </c>
      <c r="F186" s="46">
        <f t="shared" si="20"/>
        <v>0</v>
      </c>
      <c r="G186" s="101">
        <v>0</v>
      </c>
      <c r="H186" s="99">
        <v>0</v>
      </c>
      <c r="I186" s="46">
        <f t="shared" si="16"/>
        <v>0</v>
      </c>
      <c r="J186" s="91"/>
      <c r="K186" s="20">
        <v>50</v>
      </c>
      <c r="L186" s="72">
        <f t="shared" si="17"/>
        <v>0</v>
      </c>
      <c r="M186" s="17" t="s">
        <v>16</v>
      </c>
      <c r="N186" s="18">
        <v>0</v>
      </c>
      <c r="O186" s="23">
        <f t="shared" si="18"/>
        <v>0</v>
      </c>
      <c r="P186" s="93">
        <v>23.74</v>
      </c>
      <c r="Q186" s="43">
        <f t="shared" si="19"/>
        <v>0</v>
      </c>
    </row>
    <row r="187" spans="1:17" ht="24.6" x14ac:dyDescent="0.65">
      <c r="A187" s="10">
        <v>183</v>
      </c>
      <c r="B187" s="10"/>
      <c r="C187" s="19" t="s">
        <v>110</v>
      </c>
      <c r="D187" s="71">
        <f>+'14'!I187</f>
        <v>0</v>
      </c>
      <c r="E187" s="90">
        <v>0</v>
      </c>
      <c r="F187" s="46">
        <f t="shared" si="20"/>
        <v>0</v>
      </c>
      <c r="G187" s="101">
        <v>0</v>
      </c>
      <c r="H187" s="99">
        <v>0</v>
      </c>
      <c r="I187" s="46">
        <f t="shared" si="16"/>
        <v>0</v>
      </c>
      <c r="J187" s="91"/>
      <c r="K187" s="20">
        <v>50</v>
      </c>
      <c r="L187" s="72">
        <f t="shared" si="17"/>
        <v>0</v>
      </c>
      <c r="M187" s="17" t="s">
        <v>16</v>
      </c>
      <c r="N187" s="18">
        <v>0</v>
      </c>
      <c r="O187" s="23">
        <f t="shared" si="18"/>
        <v>0</v>
      </c>
      <c r="P187" s="93"/>
      <c r="Q187" s="43">
        <f t="shared" si="19"/>
        <v>0</v>
      </c>
    </row>
    <row r="188" spans="1:17" ht="24.6" x14ac:dyDescent="0.65">
      <c r="A188" s="10">
        <v>184</v>
      </c>
      <c r="B188" s="10"/>
      <c r="C188" s="19" t="s">
        <v>162</v>
      </c>
      <c r="D188" s="71">
        <f>+'14'!I188</f>
        <v>0</v>
      </c>
      <c r="E188" s="90">
        <v>0</v>
      </c>
      <c r="F188" s="46">
        <f t="shared" si="20"/>
        <v>0</v>
      </c>
      <c r="G188" s="101">
        <v>0</v>
      </c>
      <c r="H188" s="99">
        <v>0</v>
      </c>
      <c r="I188" s="46">
        <f t="shared" si="16"/>
        <v>0</v>
      </c>
      <c r="J188" s="91"/>
      <c r="K188" s="20">
        <v>120</v>
      </c>
      <c r="L188" s="72">
        <f t="shared" si="17"/>
        <v>0</v>
      </c>
      <c r="M188" s="17" t="s">
        <v>16</v>
      </c>
      <c r="N188" s="18">
        <v>0</v>
      </c>
      <c r="O188" s="23">
        <f t="shared" si="18"/>
        <v>0</v>
      </c>
      <c r="P188" s="93"/>
      <c r="Q188" s="43">
        <f t="shared" si="19"/>
        <v>0</v>
      </c>
    </row>
    <row r="189" spans="1:17" ht="24.6" x14ac:dyDescent="0.65">
      <c r="A189" s="10">
        <v>185</v>
      </c>
      <c r="B189" s="10"/>
      <c r="C189" s="19" t="s">
        <v>163</v>
      </c>
      <c r="D189" s="71">
        <f>+'14'!I189</f>
        <v>0</v>
      </c>
      <c r="E189" s="90">
        <v>0</v>
      </c>
      <c r="F189" s="46">
        <f t="shared" si="20"/>
        <v>0</v>
      </c>
      <c r="G189" s="101">
        <v>0</v>
      </c>
      <c r="H189" s="99">
        <v>0</v>
      </c>
      <c r="I189" s="46">
        <f t="shared" si="16"/>
        <v>0</v>
      </c>
      <c r="J189" s="91"/>
      <c r="K189" s="20">
        <v>120</v>
      </c>
      <c r="L189" s="72">
        <f t="shared" si="17"/>
        <v>0</v>
      </c>
      <c r="M189" s="17" t="s">
        <v>16</v>
      </c>
      <c r="N189" s="18">
        <v>0</v>
      </c>
      <c r="O189" s="23">
        <f t="shared" si="18"/>
        <v>0</v>
      </c>
      <c r="P189" s="93"/>
      <c r="Q189" s="43">
        <f t="shared" si="19"/>
        <v>0</v>
      </c>
    </row>
    <row r="190" spans="1:17" ht="24.6" x14ac:dyDescent="0.65">
      <c r="A190" s="10">
        <v>186</v>
      </c>
      <c r="B190" s="10"/>
      <c r="C190" s="19" t="s">
        <v>154</v>
      </c>
      <c r="D190" s="71">
        <f>+'14'!I190</f>
        <v>0</v>
      </c>
      <c r="E190" s="90">
        <v>0</v>
      </c>
      <c r="F190" s="46">
        <f t="shared" si="20"/>
        <v>0</v>
      </c>
      <c r="G190" s="101">
        <v>0</v>
      </c>
      <c r="H190" s="99">
        <v>0</v>
      </c>
      <c r="I190" s="46">
        <f t="shared" si="16"/>
        <v>0</v>
      </c>
      <c r="J190" s="91"/>
      <c r="K190" s="20">
        <v>120</v>
      </c>
      <c r="L190" s="72">
        <f t="shared" si="17"/>
        <v>0</v>
      </c>
      <c r="M190" s="17" t="s">
        <v>16</v>
      </c>
      <c r="N190" s="18">
        <v>0</v>
      </c>
      <c r="O190" s="23">
        <f t="shared" si="18"/>
        <v>0</v>
      </c>
      <c r="P190" s="93"/>
      <c r="Q190" s="43">
        <f t="shared" si="19"/>
        <v>0</v>
      </c>
    </row>
    <row r="191" spans="1:17" ht="24.6" x14ac:dyDescent="0.65">
      <c r="A191" s="10">
        <v>187</v>
      </c>
      <c r="B191" s="10"/>
      <c r="C191" s="19" t="s">
        <v>155</v>
      </c>
      <c r="D191" s="71">
        <f>+'14'!I191</f>
        <v>0</v>
      </c>
      <c r="E191" s="90">
        <v>0</v>
      </c>
      <c r="F191" s="46">
        <f t="shared" si="20"/>
        <v>0</v>
      </c>
      <c r="G191" s="101">
        <v>0</v>
      </c>
      <c r="H191" s="99">
        <v>0</v>
      </c>
      <c r="I191" s="46">
        <f t="shared" si="16"/>
        <v>0</v>
      </c>
      <c r="J191" s="91"/>
      <c r="K191" s="20">
        <v>120</v>
      </c>
      <c r="L191" s="72">
        <f t="shared" si="17"/>
        <v>0</v>
      </c>
      <c r="M191" s="17" t="s">
        <v>16</v>
      </c>
      <c r="N191" s="18">
        <v>0</v>
      </c>
      <c r="O191" s="23">
        <f t="shared" si="18"/>
        <v>0</v>
      </c>
      <c r="P191" s="93"/>
      <c r="Q191" s="43">
        <f t="shared" si="19"/>
        <v>0</v>
      </c>
    </row>
    <row r="192" spans="1:17" ht="24.6" x14ac:dyDescent="0.65">
      <c r="A192" s="10">
        <v>188</v>
      </c>
      <c r="B192" s="10"/>
      <c r="C192" s="19" t="s">
        <v>164</v>
      </c>
      <c r="D192" s="71">
        <f>+'14'!I192</f>
        <v>0</v>
      </c>
      <c r="E192" s="90">
        <v>0</v>
      </c>
      <c r="F192" s="46">
        <f t="shared" si="20"/>
        <v>0</v>
      </c>
      <c r="G192" s="101">
        <v>0</v>
      </c>
      <c r="H192" s="99">
        <v>0</v>
      </c>
      <c r="I192" s="46">
        <f t="shared" si="16"/>
        <v>0</v>
      </c>
      <c r="J192" s="91"/>
      <c r="K192" s="20">
        <v>120</v>
      </c>
      <c r="L192" s="72">
        <f t="shared" si="17"/>
        <v>0</v>
      </c>
      <c r="M192" s="17" t="s">
        <v>16</v>
      </c>
      <c r="N192" s="18">
        <v>0</v>
      </c>
      <c r="O192" s="23">
        <f t="shared" si="18"/>
        <v>0</v>
      </c>
      <c r="P192" s="93"/>
      <c r="Q192" s="43">
        <f t="shared" si="19"/>
        <v>0</v>
      </c>
    </row>
    <row r="193" spans="1:30" ht="24.6" x14ac:dyDescent="0.65">
      <c r="A193" s="10">
        <v>189</v>
      </c>
      <c r="B193" s="10"/>
      <c r="C193" s="19" t="s">
        <v>165</v>
      </c>
      <c r="D193" s="71">
        <f>+'14'!I193</f>
        <v>0</v>
      </c>
      <c r="E193" s="90">
        <v>0</v>
      </c>
      <c r="F193" s="46">
        <f t="shared" si="20"/>
        <v>0</v>
      </c>
      <c r="G193" s="101">
        <v>0</v>
      </c>
      <c r="H193" s="99">
        <v>0</v>
      </c>
      <c r="I193" s="46">
        <f t="shared" si="16"/>
        <v>0</v>
      </c>
      <c r="J193" s="91"/>
      <c r="K193" s="20">
        <v>120</v>
      </c>
      <c r="L193" s="72">
        <f t="shared" si="17"/>
        <v>0</v>
      </c>
      <c r="M193" s="17" t="s">
        <v>16</v>
      </c>
      <c r="N193" s="18">
        <v>0</v>
      </c>
      <c r="O193" s="23">
        <f t="shared" si="18"/>
        <v>0</v>
      </c>
      <c r="P193" s="93"/>
      <c r="Q193" s="43">
        <f t="shared" si="19"/>
        <v>0</v>
      </c>
    </row>
    <row r="194" spans="1:30" ht="24.6" x14ac:dyDescent="0.65">
      <c r="A194" s="10">
        <v>190</v>
      </c>
      <c r="B194" s="10" t="s">
        <v>495</v>
      </c>
      <c r="C194" s="19" t="s">
        <v>247</v>
      </c>
      <c r="D194" s="71">
        <f>+'14'!I194</f>
        <v>4</v>
      </c>
      <c r="E194" s="90">
        <v>0</v>
      </c>
      <c r="F194" s="46">
        <f t="shared" si="20"/>
        <v>4</v>
      </c>
      <c r="G194" s="101">
        <v>0</v>
      </c>
      <c r="H194" s="99">
        <v>0</v>
      </c>
      <c r="I194" s="46">
        <f t="shared" si="16"/>
        <v>4</v>
      </c>
      <c r="J194" s="91"/>
      <c r="K194" s="20">
        <v>150</v>
      </c>
      <c r="L194" s="72">
        <f t="shared" si="17"/>
        <v>0</v>
      </c>
      <c r="M194" s="17" t="s">
        <v>16</v>
      </c>
      <c r="N194" s="18">
        <v>0</v>
      </c>
      <c r="O194" s="23">
        <f t="shared" si="18"/>
        <v>0</v>
      </c>
      <c r="P194" s="93"/>
      <c r="Q194" s="43">
        <f t="shared" si="19"/>
        <v>0</v>
      </c>
    </row>
    <row r="195" spans="1:30" ht="24.6" x14ac:dyDescent="0.65">
      <c r="A195" s="10">
        <v>191</v>
      </c>
      <c r="B195" s="10"/>
      <c r="C195" s="19" t="s">
        <v>248</v>
      </c>
      <c r="D195" s="71">
        <f>+'14'!I195</f>
        <v>1</v>
      </c>
      <c r="E195" s="90">
        <v>0</v>
      </c>
      <c r="F195" s="46">
        <f t="shared" si="20"/>
        <v>1</v>
      </c>
      <c r="G195" s="101">
        <v>0</v>
      </c>
      <c r="H195" s="99">
        <v>0</v>
      </c>
      <c r="I195" s="46">
        <f t="shared" si="16"/>
        <v>1</v>
      </c>
      <c r="J195" s="91"/>
      <c r="K195" s="20">
        <v>150</v>
      </c>
      <c r="L195" s="72">
        <f t="shared" si="17"/>
        <v>0</v>
      </c>
      <c r="M195" s="17" t="s">
        <v>16</v>
      </c>
      <c r="N195" s="18">
        <v>0</v>
      </c>
      <c r="O195" s="23">
        <f t="shared" si="18"/>
        <v>0</v>
      </c>
      <c r="P195" s="93"/>
      <c r="Q195" s="43">
        <f t="shared" si="19"/>
        <v>0</v>
      </c>
    </row>
    <row r="196" spans="1:30" ht="24.6" x14ac:dyDescent="0.65">
      <c r="A196" s="10">
        <v>192</v>
      </c>
      <c r="B196" s="10"/>
      <c r="C196" s="19" t="s">
        <v>249</v>
      </c>
      <c r="D196" s="71">
        <f>+'14'!I196</f>
        <v>3</v>
      </c>
      <c r="E196" s="90">
        <v>0</v>
      </c>
      <c r="F196" s="46">
        <f t="shared" si="20"/>
        <v>3</v>
      </c>
      <c r="G196" s="101">
        <v>0</v>
      </c>
      <c r="H196" s="99">
        <v>0</v>
      </c>
      <c r="I196" s="46">
        <f t="shared" si="16"/>
        <v>3</v>
      </c>
      <c r="J196" s="91"/>
      <c r="K196" s="20">
        <v>150</v>
      </c>
      <c r="L196" s="72">
        <f t="shared" si="17"/>
        <v>0</v>
      </c>
      <c r="M196" s="17" t="s">
        <v>16</v>
      </c>
      <c r="N196" s="18">
        <v>0</v>
      </c>
      <c r="O196" s="23">
        <f t="shared" si="18"/>
        <v>0</v>
      </c>
      <c r="P196" s="93"/>
      <c r="Q196" s="43">
        <f t="shared" si="19"/>
        <v>0</v>
      </c>
    </row>
    <row r="197" spans="1:30" ht="24.6" x14ac:dyDescent="0.65">
      <c r="A197" s="10">
        <v>193</v>
      </c>
      <c r="B197" s="10"/>
      <c r="C197" s="19" t="s">
        <v>250</v>
      </c>
      <c r="D197" s="71">
        <f>+'14'!I197</f>
        <v>5</v>
      </c>
      <c r="E197" s="90">
        <v>0</v>
      </c>
      <c r="F197" s="46">
        <f t="shared" si="20"/>
        <v>5</v>
      </c>
      <c r="G197" s="101">
        <v>0</v>
      </c>
      <c r="H197" s="99">
        <v>0</v>
      </c>
      <c r="I197" s="46">
        <f t="shared" si="16"/>
        <v>5</v>
      </c>
      <c r="J197" s="91"/>
      <c r="K197" s="20">
        <v>150</v>
      </c>
      <c r="L197" s="72">
        <f t="shared" si="17"/>
        <v>0</v>
      </c>
      <c r="M197" s="17" t="s">
        <v>16</v>
      </c>
      <c r="N197" s="18">
        <v>0</v>
      </c>
      <c r="O197" s="23">
        <f t="shared" si="18"/>
        <v>0</v>
      </c>
      <c r="P197" s="93"/>
      <c r="Q197" s="43">
        <f t="shared" si="19"/>
        <v>0</v>
      </c>
    </row>
    <row r="198" spans="1:30" ht="24.6" x14ac:dyDescent="0.65">
      <c r="A198" s="10">
        <v>194</v>
      </c>
      <c r="B198" s="10"/>
      <c r="C198" s="19" t="s">
        <v>166</v>
      </c>
      <c r="D198" s="71">
        <f>+'14'!I198</f>
        <v>0</v>
      </c>
      <c r="E198" s="90">
        <v>0</v>
      </c>
      <c r="F198" s="46">
        <f t="shared" si="20"/>
        <v>0</v>
      </c>
      <c r="G198" s="101">
        <v>0</v>
      </c>
      <c r="H198" s="99">
        <v>0</v>
      </c>
      <c r="I198" s="46">
        <f t="shared" si="16"/>
        <v>0</v>
      </c>
      <c r="J198" s="91"/>
      <c r="K198" s="20">
        <v>185</v>
      </c>
      <c r="L198" s="72">
        <f t="shared" si="17"/>
        <v>0</v>
      </c>
      <c r="M198" s="17" t="s">
        <v>16</v>
      </c>
      <c r="N198" s="18">
        <v>0</v>
      </c>
      <c r="O198" s="23">
        <f t="shared" si="18"/>
        <v>0</v>
      </c>
      <c r="P198" s="93"/>
      <c r="Q198" s="43">
        <f t="shared" si="19"/>
        <v>0</v>
      </c>
    </row>
    <row r="199" spans="1:30" ht="24.6" x14ac:dyDescent="0.65">
      <c r="A199" s="10">
        <v>195</v>
      </c>
      <c r="B199" s="10"/>
      <c r="C199" s="19" t="s">
        <v>167</v>
      </c>
      <c r="D199" s="71">
        <f>+'14'!I199</f>
        <v>0</v>
      </c>
      <c r="E199" s="90">
        <v>0</v>
      </c>
      <c r="F199" s="46">
        <f t="shared" si="20"/>
        <v>0</v>
      </c>
      <c r="G199" s="101">
        <v>0</v>
      </c>
      <c r="H199" s="99">
        <v>0</v>
      </c>
      <c r="I199" s="46">
        <f t="shared" si="16"/>
        <v>0</v>
      </c>
      <c r="J199" s="91"/>
      <c r="K199" s="20">
        <v>185</v>
      </c>
      <c r="L199" s="72">
        <f t="shared" si="17"/>
        <v>0</v>
      </c>
      <c r="M199" s="17" t="s">
        <v>16</v>
      </c>
      <c r="N199" s="18">
        <v>0</v>
      </c>
      <c r="O199" s="23">
        <f t="shared" si="18"/>
        <v>0</v>
      </c>
      <c r="P199" s="93"/>
      <c r="Q199" s="43">
        <f t="shared" si="19"/>
        <v>0</v>
      </c>
    </row>
    <row r="200" spans="1:30" ht="24.6" x14ac:dyDescent="0.65">
      <c r="A200" s="10">
        <v>196</v>
      </c>
      <c r="B200" s="10"/>
      <c r="C200" s="19" t="s">
        <v>168</v>
      </c>
      <c r="D200" s="71">
        <f>+'14'!I200</f>
        <v>0</v>
      </c>
      <c r="E200" s="90">
        <v>0</v>
      </c>
      <c r="F200" s="46">
        <f t="shared" si="20"/>
        <v>0</v>
      </c>
      <c r="G200" s="101">
        <v>0</v>
      </c>
      <c r="H200" s="99">
        <v>0</v>
      </c>
      <c r="I200" s="46">
        <f t="shared" si="16"/>
        <v>0</v>
      </c>
      <c r="J200" s="91"/>
      <c r="K200" s="20">
        <v>185</v>
      </c>
      <c r="L200" s="72">
        <f t="shared" si="17"/>
        <v>0</v>
      </c>
      <c r="M200" s="17" t="s">
        <v>16</v>
      </c>
      <c r="N200" s="18">
        <v>0</v>
      </c>
      <c r="O200" s="23">
        <f t="shared" si="18"/>
        <v>0</v>
      </c>
      <c r="P200" s="93"/>
      <c r="Q200" s="43">
        <f t="shared" si="19"/>
        <v>0</v>
      </c>
    </row>
    <row r="201" spans="1:30" ht="24.6" x14ac:dyDescent="0.65">
      <c r="A201" s="10">
        <v>197</v>
      </c>
      <c r="B201" s="10"/>
      <c r="C201" s="19" t="s">
        <v>169</v>
      </c>
      <c r="D201" s="71">
        <f>+'14'!I201</f>
        <v>0</v>
      </c>
      <c r="E201" s="90">
        <v>0</v>
      </c>
      <c r="F201" s="46">
        <f t="shared" si="20"/>
        <v>0</v>
      </c>
      <c r="G201" s="101">
        <v>0</v>
      </c>
      <c r="H201" s="99">
        <v>0</v>
      </c>
      <c r="I201" s="46">
        <f t="shared" ref="I201:I263" si="21">+F201-G201-J201-H201</f>
        <v>0</v>
      </c>
      <c r="J201" s="91"/>
      <c r="K201" s="20">
        <v>185</v>
      </c>
      <c r="L201" s="72">
        <f t="shared" si="17"/>
        <v>0</v>
      </c>
      <c r="M201" s="17" t="s">
        <v>16</v>
      </c>
      <c r="N201" s="18">
        <v>0</v>
      </c>
      <c r="O201" s="23">
        <f t="shared" si="18"/>
        <v>0</v>
      </c>
      <c r="P201" s="93"/>
      <c r="Q201" s="43">
        <f t="shared" si="19"/>
        <v>0</v>
      </c>
      <c r="AD201" s="29"/>
    </row>
    <row r="202" spans="1:30" ht="24.6" x14ac:dyDescent="0.65">
      <c r="A202" s="10">
        <v>198</v>
      </c>
      <c r="B202" s="10"/>
      <c r="C202" s="19" t="s">
        <v>168</v>
      </c>
      <c r="D202" s="71">
        <f>+'14'!I202</f>
        <v>0</v>
      </c>
      <c r="E202" s="90">
        <v>0</v>
      </c>
      <c r="F202" s="46">
        <f t="shared" si="20"/>
        <v>0</v>
      </c>
      <c r="G202" s="101">
        <v>0</v>
      </c>
      <c r="H202" s="99">
        <v>0</v>
      </c>
      <c r="I202" s="46">
        <f t="shared" si="21"/>
        <v>0</v>
      </c>
      <c r="J202" s="91"/>
      <c r="K202" s="20">
        <v>185</v>
      </c>
      <c r="L202" s="72">
        <f t="shared" ref="L202:L263" si="22">+K202*J202</f>
        <v>0</v>
      </c>
      <c r="M202" s="17" t="s">
        <v>16</v>
      </c>
      <c r="N202" s="18">
        <v>0</v>
      </c>
      <c r="O202" s="23">
        <f t="shared" ref="O202:O263" si="23">SUM(L202-N202)</f>
        <v>0</v>
      </c>
      <c r="P202" s="93"/>
      <c r="Q202" s="43">
        <f t="shared" ref="Q202:Q263" si="24">+L202*P202</f>
        <v>0</v>
      </c>
      <c r="AD202" s="29"/>
    </row>
    <row r="203" spans="1:30" ht="24.6" x14ac:dyDescent="0.65">
      <c r="A203" s="10">
        <v>199</v>
      </c>
      <c r="B203" s="10"/>
      <c r="C203" s="19" t="s">
        <v>169</v>
      </c>
      <c r="D203" s="71">
        <f>+'14'!I203</f>
        <v>0</v>
      </c>
      <c r="E203" s="90">
        <v>0</v>
      </c>
      <c r="F203" s="46">
        <f t="shared" si="20"/>
        <v>0</v>
      </c>
      <c r="G203" s="101">
        <v>0</v>
      </c>
      <c r="H203" s="99">
        <v>0</v>
      </c>
      <c r="I203" s="46">
        <f t="shared" si="21"/>
        <v>0</v>
      </c>
      <c r="J203" s="91"/>
      <c r="K203" s="20">
        <v>185</v>
      </c>
      <c r="L203" s="72">
        <f t="shared" si="22"/>
        <v>0</v>
      </c>
      <c r="M203" s="17" t="s">
        <v>16</v>
      </c>
      <c r="N203" s="18">
        <v>0</v>
      </c>
      <c r="O203" s="23">
        <f t="shared" si="23"/>
        <v>0</v>
      </c>
      <c r="P203" s="93"/>
      <c r="Q203" s="43">
        <f t="shared" si="24"/>
        <v>0</v>
      </c>
    </row>
    <row r="204" spans="1:30" ht="24.6" x14ac:dyDescent="0.65">
      <c r="A204" s="10">
        <v>200</v>
      </c>
      <c r="B204" s="10"/>
      <c r="C204" s="19" t="s">
        <v>170</v>
      </c>
      <c r="D204" s="71">
        <f>+'14'!I204</f>
        <v>0</v>
      </c>
      <c r="E204" s="90">
        <v>0</v>
      </c>
      <c r="F204" s="46">
        <f t="shared" si="20"/>
        <v>0</v>
      </c>
      <c r="G204" s="101">
        <v>0</v>
      </c>
      <c r="H204" s="99">
        <v>0</v>
      </c>
      <c r="I204" s="46">
        <f t="shared" si="21"/>
        <v>0</v>
      </c>
      <c r="J204" s="91"/>
      <c r="K204" s="20">
        <v>135</v>
      </c>
      <c r="L204" s="72">
        <f t="shared" si="22"/>
        <v>0</v>
      </c>
      <c r="M204" s="17" t="s">
        <v>16</v>
      </c>
      <c r="N204" s="18">
        <v>0</v>
      </c>
      <c r="O204" s="23">
        <f t="shared" si="23"/>
        <v>0</v>
      </c>
      <c r="P204" s="93"/>
      <c r="Q204" s="43">
        <f t="shared" si="24"/>
        <v>0</v>
      </c>
    </row>
    <row r="205" spans="1:30" ht="24.6" x14ac:dyDescent="0.65">
      <c r="A205" s="10">
        <v>201</v>
      </c>
      <c r="B205" s="10"/>
      <c r="C205" s="19" t="s">
        <v>115</v>
      </c>
      <c r="D205" s="71">
        <f>+'14'!I205</f>
        <v>0</v>
      </c>
      <c r="E205" s="90">
        <v>0</v>
      </c>
      <c r="F205" s="46">
        <f t="shared" si="20"/>
        <v>0</v>
      </c>
      <c r="G205" s="101">
        <v>0</v>
      </c>
      <c r="H205" s="99">
        <v>0</v>
      </c>
      <c r="I205" s="46">
        <f t="shared" si="21"/>
        <v>0</v>
      </c>
      <c r="J205" s="91"/>
      <c r="K205" s="20">
        <v>100</v>
      </c>
      <c r="L205" s="72">
        <f t="shared" si="22"/>
        <v>0</v>
      </c>
      <c r="M205" s="17" t="s">
        <v>16</v>
      </c>
      <c r="N205" s="18">
        <v>0</v>
      </c>
      <c r="O205" s="23">
        <f t="shared" si="23"/>
        <v>0</v>
      </c>
      <c r="P205" s="93"/>
      <c r="Q205" s="43">
        <f t="shared" si="24"/>
        <v>0</v>
      </c>
    </row>
    <row r="206" spans="1:30" ht="24.6" x14ac:dyDescent="0.65">
      <c r="A206" s="10">
        <v>202</v>
      </c>
      <c r="B206" s="10" t="s">
        <v>551</v>
      </c>
      <c r="C206" s="19" t="s">
        <v>171</v>
      </c>
      <c r="D206" s="71">
        <f>+'14'!I206</f>
        <v>0</v>
      </c>
      <c r="E206" s="90">
        <v>0</v>
      </c>
      <c r="F206" s="46">
        <f t="shared" si="20"/>
        <v>0</v>
      </c>
      <c r="G206" s="101">
        <v>0</v>
      </c>
      <c r="H206" s="99">
        <v>0</v>
      </c>
      <c r="I206" s="46">
        <f t="shared" si="21"/>
        <v>0</v>
      </c>
      <c r="J206" s="91"/>
      <c r="K206" s="20">
        <v>90</v>
      </c>
      <c r="L206" s="72">
        <f t="shared" si="22"/>
        <v>0</v>
      </c>
      <c r="M206" s="17" t="s">
        <v>16</v>
      </c>
      <c r="N206" s="18">
        <v>0</v>
      </c>
      <c r="O206" s="23">
        <f t="shared" si="23"/>
        <v>0</v>
      </c>
      <c r="P206" s="93"/>
      <c r="Q206" s="43">
        <f t="shared" si="24"/>
        <v>0</v>
      </c>
    </row>
    <row r="207" spans="1:30" ht="24.6" x14ac:dyDescent="0.65">
      <c r="A207" s="10">
        <v>203</v>
      </c>
      <c r="B207" s="10" t="s">
        <v>548</v>
      </c>
      <c r="C207" s="19" t="s">
        <v>172</v>
      </c>
      <c r="D207" s="71">
        <f>+'14'!I207</f>
        <v>0</v>
      </c>
      <c r="E207" s="90">
        <v>0</v>
      </c>
      <c r="F207" s="46">
        <f t="shared" si="20"/>
        <v>0</v>
      </c>
      <c r="G207" s="101">
        <v>0</v>
      </c>
      <c r="H207" s="99">
        <v>0</v>
      </c>
      <c r="I207" s="46">
        <f t="shared" si="21"/>
        <v>0</v>
      </c>
      <c r="J207" s="91"/>
      <c r="K207" s="20">
        <v>90</v>
      </c>
      <c r="L207" s="72">
        <f t="shared" si="22"/>
        <v>0</v>
      </c>
      <c r="M207" s="17" t="s">
        <v>16</v>
      </c>
      <c r="N207" s="18">
        <v>0</v>
      </c>
      <c r="O207" s="23">
        <f t="shared" si="23"/>
        <v>0</v>
      </c>
      <c r="P207" s="93"/>
      <c r="Q207" s="43">
        <f t="shared" si="24"/>
        <v>0</v>
      </c>
    </row>
    <row r="208" spans="1:30" ht="24.6" x14ac:dyDescent="0.65">
      <c r="A208" s="10">
        <v>204</v>
      </c>
      <c r="B208" s="10" t="s">
        <v>549</v>
      </c>
      <c r="C208" s="19" t="s">
        <v>173</v>
      </c>
      <c r="D208" s="71">
        <f>+'14'!I208</f>
        <v>0</v>
      </c>
      <c r="E208" s="90">
        <v>0</v>
      </c>
      <c r="F208" s="46">
        <f t="shared" si="20"/>
        <v>0</v>
      </c>
      <c r="G208" s="101">
        <v>0</v>
      </c>
      <c r="H208" s="99">
        <v>0</v>
      </c>
      <c r="I208" s="46">
        <f t="shared" si="21"/>
        <v>0</v>
      </c>
      <c r="J208" s="91"/>
      <c r="K208" s="20">
        <v>90</v>
      </c>
      <c r="L208" s="72">
        <f t="shared" si="22"/>
        <v>0</v>
      </c>
      <c r="M208" s="17" t="s">
        <v>16</v>
      </c>
      <c r="N208" s="18">
        <v>0</v>
      </c>
      <c r="O208" s="23">
        <f t="shared" si="23"/>
        <v>0</v>
      </c>
      <c r="P208" s="93"/>
      <c r="Q208" s="43">
        <f t="shared" si="24"/>
        <v>0</v>
      </c>
    </row>
    <row r="209" spans="1:17" ht="24.6" x14ac:dyDescent="0.65">
      <c r="A209" s="10">
        <v>205</v>
      </c>
      <c r="B209" s="10" t="s">
        <v>550</v>
      </c>
      <c r="C209" s="19" t="s">
        <v>174</v>
      </c>
      <c r="D209" s="71">
        <f>+'14'!I209</f>
        <v>0</v>
      </c>
      <c r="E209" s="90">
        <v>0</v>
      </c>
      <c r="F209" s="46">
        <f t="shared" si="20"/>
        <v>0</v>
      </c>
      <c r="G209" s="101">
        <v>0</v>
      </c>
      <c r="H209" s="99">
        <v>0</v>
      </c>
      <c r="I209" s="46">
        <f t="shared" si="21"/>
        <v>0</v>
      </c>
      <c r="J209" s="91"/>
      <c r="K209" s="20">
        <v>90</v>
      </c>
      <c r="L209" s="72">
        <f t="shared" si="22"/>
        <v>0</v>
      </c>
      <c r="M209" s="17" t="s">
        <v>16</v>
      </c>
      <c r="N209" s="18">
        <v>0</v>
      </c>
      <c r="O209" s="23">
        <f t="shared" si="23"/>
        <v>0</v>
      </c>
      <c r="P209" s="93"/>
      <c r="Q209" s="43">
        <f t="shared" si="24"/>
        <v>0</v>
      </c>
    </row>
    <row r="210" spans="1:17" ht="24.6" x14ac:dyDescent="0.65">
      <c r="A210" s="10">
        <v>206</v>
      </c>
      <c r="B210" s="10"/>
      <c r="C210" s="19" t="s">
        <v>368</v>
      </c>
      <c r="D210" s="71">
        <f>+'14'!I210</f>
        <v>0</v>
      </c>
      <c r="E210" s="90">
        <v>0</v>
      </c>
      <c r="F210" s="46">
        <f t="shared" si="20"/>
        <v>0</v>
      </c>
      <c r="G210" s="101">
        <v>0</v>
      </c>
      <c r="H210" s="99">
        <v>0</v>
      </c>
      <c r="I210" s="46">
        <f t="shared" si="21"/>
        <v>0</v>
      </c>
      <c r="J210" s="91"/>
      <c r="K210" s="20">
        <v>50</v>
      </c>
      <c r="L210" s="72">
        <f t="shared" si="22"/>
        <v>0</v>
      </c>
      <c r="M210" s="17" t="s">
        <v>16</v>
      </c>
      <c r="N210" s="18">
        <v>0</v>
      </c>
      <c r="O210" s="23">
        <f t="shared" si="23"/>
        <v>0</v>
      </c>
      <c r="P210" s="93"/>
      <c r="Q210" s="43">
        <f t="shared" si="24"/>
        <v>0</v>
      </c>
    </row>
    <row r="211" spans="1:17" ht="24.6" x14ac:dyDescent="0.65">
      <c r="A211" s="10">
        <v>207</v>
      </c>
      <c r="B211" s="10"/>
      <c r="C211" s="19" t="s">
        <v>179</v>
      </c>
      <c r="D211" s="71">
        <f>+'14'!I211</f>
        <v>0</v>
      </c>
      <c r="E211" s="90">
        <v>0</v>
      </c>
      <c r="F211" s="46">
        <f t="shared" si="20"/>
        <v>0</v>
      </c>
      <c r="G211" s="101">
        <v>0</v>
      </c>
      <c r="H211" s="99">
        <v>0</v>
      </c>
      <c r="I211" s="46">
        <f t="shared" si="21"/>
        <v>0</v>
      </c>
      <c r="J211" s="91"/>
      <c r="K211" s="20">
        <v>50</v>
      </c>
      <c r="L211" s="72">
        <f t="shared" si="22"/>
        <v>0</v>
      </c>
      <c r="M211" s="17" t="s">
        <v>16</v>
      </c>
      <c r="N211" s="18">
        <v>0</v>
      </c>
      <c r="O211" s="23">
        <f t="shared" si="23"/>
        <v>0</v>
      </c>
      <c r="P211" s="93">
        <v>28.14</v>
      </c>
      <c r="Q211" s="43">
        <f t="shared" si="24"/>
        <v>0</v>
      </c>
    </row>
    <row r="212" spans="1:17" ht="24.6" x14ac:dyDescent="0.65">
      <c r="A212" s="10">
        <v>208</v>
      </c>
      <c r="B212" s="10"/>
      <c r="C212" s="19" t="s">
        <v>180</v>
      </c>
      <c r="D212" s="71">
        <f>+'14'!I212</f>
        <v>11</v>
      </c>
      <c r="E212" s="90">
        <v>0</v>
      </c>
      <c r="F212" s="46">
        <f t="shared" ref="F212:F271" si="25">D212+E212</f>
        <v>11</v>
      </c>
      <c r="G212" s="101">
        <v>0</v>
      </c>
      <c r="H212" s="99">
        <v>0</v>
      </c>
      <c r="I212" s="46">
        <f t="shared" si="21"/>
        <v>11</v>
      </c>
      <c r="J212" s="91"/>
      <c r="K212" s="20">
        <v>55</v>
      </c>
      <c r="L212" s="72">
        <f t="shared" si="22"/>
        <v>0</v>
      </c>
      <c r="M212" s="17" t="s">
        <v>16</v>
      </c>
      <c r="N212" s="18">
        <v>0</v>
      </c>
      <c r="O212" s="23">
        <f t="shared" si="23"/>
        <v>0</v>
      </c>
      <c r="P212" s="93"/>
      <c r="Q212" s="43">
        <f t="shared" si="24"/>
        <v>0</v>
      </c>
    </row>
    <row r="213" spans="1:17" ht="24.6" x14ac:dyDescent="0.65">
      <c r="A213" s="10">
        <v>209</v>
      </c>
      <c r="B213" s="10"/>
      <c r="C213" s="19" t="s">
        <v>181</v>
      </c>
      <c r="D213" s="71">
        <f>+'14'!I213</f>
        <v>7</v>
      </c>
      <c r="E213" s="90">
        <v>0</v>
      </c>
      <c r="F213" s="46">
        <f t="shared" si="25"/>
        <v>7</v>
      </c>
      <c r="G213" s="101">
        <v>0</v>
      </c>
      <c r="H213" s="99">
        <v>0</v>
      </c>
      <c r="I213" s="46">
        <f t="shared" si="21"/>
        <v>7</v>
      </c>
      <c r="J213" s="91"/>
      <c r="K213" s="20">
        <v>85</v>
      </c>
      <c r="L213" s="72">
        <f t="shared" si="22"/>
        <v>0</v>
      </c>
      <c r="M213" s="17" t="s">
        <v>16</v>
      </c>
      <c r="N213" s="18">
        <v>0</v>
      </c>
      <c r="O213" s="23">
        <f t="shared" si="23"/>
        <v>0</v>
      </c>
      <c r="P213" s="93"/>
      <c r="Q213" s="43">
        <f t="shared" si="24"/>
        <v>0</v>
      </c>
    </row>
    <row r="214" spans="1:17" ht="24.6" x14ac:dyDescent="0.65">
      <c r="A214" s="10">
        <v>210</v>
      </c>
      <c r="B214" s="10"/>
      <c r="C214" s="19" t="s">
        <v>299</v>
      </c>
      <c r="D214" s="71">
        <f>+'14'!I214</f>
        <v>0</v>
      </c>
      <c r="E214" s="90">
        <v>0</v>
      </c>
      <c r="F214" s="46">
        <f t="shared" si="25"/>
        <v>0</v>
      </c>
      <c r="G214" s="101">
        <v>0</v>
      </c>
      <c r="H214" s="99">
        <v>0</v>
      </c>
      <c r="I214" s="46">
        <f t="shared" si="21"/>
        <v>0</v>
      </c>
      <c r="J214" s="91"/>
      <c r="K214" s="20">
        <v>55</v>
      </c>
      <c r="L214" s="72">
        <f t="shared" si="22"/>
        <v>0</v>
      </c>
      <c r="M214" s="17" t="s">
        <v>16</v>
      </c>
      <c r="N214" s="18">
        <v>0</v>
      </c>
      <c r="O214" s="23">
        <f t="shared" si="23"/>
        <v>0</v>
      </c>
      <c r="P214" s="93"/>
      <c r="Q214" s="43">
        <f t="shared" si="24"/>
        <v>0</v>
      </c>
    </row>
    <row r="215" spans="1:17" ht="24.6" x14ac:dyDescent="0.65">
      <c r="A215" s="10">
        <v>211</v>
      </c>
      <c r="B215" s="10"/>
      <c r="C215" s="19" t="s">
        <v>300</v>
      </c>
      <c r="D215" s="71">
        <f>+'14'!I215</f>
        <v>0</v>
      </c>
      <c r="E215" s="90">
        <v>0</v>
      </c>
      <c r="F215" s="46">
        <f t="shared" si="25"/>
        <v>0</v>
      </c>
      <c r="G215" s="101">
        <v>0</v>
      </c>
      <c r="H215" s="99">
        <v>0</v>
      </c>
      <c r="I215" s="46">
        <f t="shared" si="21"/>
        <v>0</v>
      </c>
      <c r="J215" s="91"/>
      <c r="K215" s="20">
        <v>55</v>
      </c>
      <c r="L215" s="72">
        <f t="shared" si="22"/>
        <v>0</v>
      </c>
      <c r="M215" s="17" t="s">
        <v>16</v>
      </c>
      <c r="N215" s="18">
        <v>0</v>
      </c>
      <c r="O215" s="23">
        <f t="shared" si="23"/>
        <v>0</v>
      </c>
      <c r="P215" s="93"/>
      <c r="Q215" s="43">
        <f t="shared" si="24"/>
        <v>0</v>
      </c>
    </row>
    <row r="216" spans="1:17" ht="24.6" x14ac:dyDescent="0.65">
      <c r="A216" s="10">
        <v>212</v>
      </c>
      <c r="B216" s="10"/>
      <c r="C216" s="19" t="s">
        <v>301</v>
      </c>
      <c r="D216" s="71">
        <f>+'14'!I216</f>
        <v>0</v>
      </c>
      <c r="E216" s="90">
        <v>0</v>
      </c>
      <c r="F216" s="46">
        <f t="shared" si="25"/>
        <v>0</v>
      </c>
      <c r="G216" s="101">
        <v>0</v>
      </c>
      <c r="H216" s="99">
        <v>0</v>
      </c>
      <c r="I216" s="46">
        <f t="shared" si="21"/>
        <v>0</v>
      </c>
      <c r="J216" s="91"/>
      <c r="K216" s="20">
        <v>55</v>
      </c>
      <c r="L216" s="72">
        <f t="shared" si="22"/>
        <v>0</v>
      </c>
      <c r="M216" s="17" t="s">
        <v>16</v>
      </c>
      <c r="N216" s="18">
        <v>0</v>
      </c>
      <c r="O216" s="23">
        <f t="shared" si="23"/>
        <v>0</v>
      </c>
      <c r="P216" s="93"/>
      <c r="Q216" s="43">
        <f t="shared" si="24"/>
        <v>0</v>
      </c>
    </row>
    <row r="217" spans="1:17" ht="24.6" x14ac:dyDescent="0.65">
      <c r="A217" s="10">
        <v>213</v>
      </c>
      <c r="B217" s="10"/>
      <c r="C217" s="19" t="s">
        <v>302</v>
      </c>
      <c r="D217" s="71">
        <f>+'14'!I217</f>
        <v>0</v>
      </c>
      <c r="E217" s="90">
        <v>0</v>
      </c>
      <c r="F217" s="46">
        <f t="shared" si="25"/>
        <v>0</v>
      </c>
      <c r="G217" s="101">
        <v>0</v>
      </c>
      <c r="H217" s="99">
        <v>0</v>
      </c>
      <c r="I217" s="46">
        <f t="shared" si="21"/>
        <v>0</v>
      </c>
      <c r="J217" s="91"/>
      <c r="K217" s="20">
        <v>55</v>
      </c>
      <c r="L217" s="72">
        <f t="shared" si="22"/>
        <v>0</v>
      </c>
      <c r="M217" s="17" t="s">
        <v>16</v>
      </c>
      <c r="N217" s="18">
        <v>0</v>
      </c>
      <c r="O217" s="23">
        <f t="shared" si="23"/>
        <v>0</v>
      </c>
      <c r="P217" s="93"/>
      <c r="Q217" s="43">
        <f t="shared" si="24"/>
        <v>0</v>
      </c>
    </row>
    <row r="218" spans="1:17" ht="24.6" x14ac:dyDescent="0.65">
      <c r="A218" s="10">
        <v>214</v>
      </c>
      <c r="B218" s="10"/>
      <c r="C218" s="19" t="s">
        <v>373</v>
      </c>
      <c r="D218" s="71">
        <f>+'14'!I218</f>
        <v>0</v>
      </c>
      <c r="E218" s="90">
        <v>0</v>
      </c>
      <c r="F218" s="46">
        <f t="shared" si="25"/>
        <v>0</v>
      </c>
      <c r="G218" s="101">
        <v>0</v>
      </c>
      <c r="H218" s="99">
        <v>0</v>
      </c>
      <c r="I218" s="46">
        <f t="shared" si="21"/>
        <v>0</v>
      </c>
      <c r="J218" s="91"/>
      <c r="K218" s="20">
        <v>40</v>
      </c>
      <c r="L218" s="72">
        <f t="shared" si="22"/>
        <v>0</v>
      </c>
      <c r="M218" s="17" t="s">
        <v>16</v>
      </c>
      <c r="N218" s="18">
        <v>0</v>
      </c>
      <c r="O218" s="23">
        <f t="shared" si="23"/>
        <v>0</v>
      </c>
      <c r="P218" s="93"/>
      <c r="Q218" s="43">
        <f t="shared" si="24"/>
        <v>0</v>
      </c>
    </row>
    <row r="219" spans="1:17" ht="24.6" x14ac:dyDescent="0.65">
      <c r="A219" s="10">
        <v>215</v>
      </c>
      <c r="B219" s="10"/>
      <c r="C219" s="19" t="s">
        <v>184</v>
      </c>
      <c r="D219" s="71">
        <f>+'14'!I219</f>
        <v>0</v>
      </c>
      <c r="E219" s="90">
        <v>0</v>
      </c>
      <c r="F219" s="46">
        <f t="shared" si="25"/>
        <v>0</v>
      </c>
      <c r="G219" s="101">
        <v>0</v>
      </c>
      <c r="H219" s="99">
        <v>0</v>
      </c>
      <c r="I219" s="46">
        <f t="shared" si="21"/>
        <v>0</v>
      </c>
      <c r="J219" s="91"/>
      <c r="K219" s="20">
        <v>120</v>
      </c>
      <c r="L219" s="72">
        <f t="shared" si="22"/>
        <v>0</v>
      </c>
      <c r="M219" s="17" t="s">
        <v>16</v>
      </c>
      <c r="N219" s="18">
        <v>0</v>
      </c>
      <c r="O219" s="23">
        <f t="shared" si="23"/>
        <v>0</v>
      </c>
      <c r="P219" s="93"/>
      <c r="Q219" s="43">
        <f t="shared" si="24"/>
        <v>0</v>
      </c>
    </row>
    <row r="220" spans="1:17" ht="24.6" x14ac:dyDescent="0.65">
      <c r="A220" s="10">
        <v>216</v>
      </c>
      <c r="B220" s="10"/>
      <c r="C220" s="19" t="s">
        <v>185</v>
      </c>
      <c r="D220" s="71">
        <f>+'14'!I220</f>
        <v>0</v>
      </c>
      <c r="E220" s="90">
        <v>0</v>
      </c>
      <c r="F220" s="46">
        <f t="shared" si="25"/>
        <v>0</v>
      </c>
      <c r="G220" s="101">
        <v>0</v>
      </c>
      <c r="H220" s="99">
        <v>0</v>
      </c>
      <c r="I220" s="46">
        <f t="shared" si="21"/>
        <v>0</v>
      </c>
      <c r="J220" s="91"/>
      <c r="K220" s="20">
        <v>120</v>
      </c>
      <c r="L220" s="72">
        <f t="shared" si="22"/>
        <v>0</v>
      </c>
      <c r="M220" s="17" t="s">
        <v>16</v>
      </c>
      <c r="N220" s="18">
        <v>0</v>
      </c>
      <c r="O220" s="23">
        <f t="shared" si="23"/>
        <v>0</v>
      </c>
      <c r="P220" s="93"/>
      <c r="Q220" s="43">
        <f t="shared" si="24"/>
        <v>0</v>
      </c>
    </row>
    <row r="221" spans="1:17" ht="24.6" x14ac:dyDescent="0.65">
      <c r="A221" s="10">
        <v>217</v>
      </c>
      <c r="B221" s="10"/>
      <c r="C221" s="19" t="s">
        <v>187</v>
      </c>
      <c r="D221" s="71">
        <f>+'14'!I221</f>
        <v>0</v>
      </c>
      <c r="E221" s="90">
        <v>0</v>
      </c>
      <c r="F221" s="46">
        <f t="shared" si="25"/>
        <v>0</v>
      </c>
      <c r="G221" s="101">
        <v>0</v>
      </c>
      <c r="H221" s="99">
        <v>0</v>
      </c>
      <c r="I221" s="46">
        <f t="shared" si="21"/>
        <v>0</v>
      </c>
      <c r="J221" s="91"/>
      <c r="K221" s="20">
        <v>50</v>
      </c>
      <c r="L221" s="72">
        <f t="shared" si="22"/>
        <v>0</v>
      </c>
      <c r="M221" s="17" t="s">
        <v>16</v>
      </c>
      <c r="N221" s="18">
        <v>0</v>
      </c>
      <c r="O221" s="23">
        <f t="shared" si="23"/>
        <v>0</v>
      </c>
      <c r="P221" s="93"/>
      <c r="Q221" s="43">
        <f t="shared" si="24"/>
        <v>0</v>
      </c>
    </row>
    <row r="222" spans="1:17" ht="24.6" x14ac:dyDescent="0.65">
      <c r="A222" s="10">
        <v>218</v>
      </c>
      <c r="B222" s="10" t="s">
        <v>527</v>
      </c>
      <c r="C222" s="19" t="s">
        <v>188</v>
      </c>
      <c r="D222" s="71">
        <f>+'14'!I222</f>
        <v>0</v>
      </c>
      <c r="E222" s="90">
        <v>0</v>
      </c>
      <c r="F222" s="46">
        <f t="shared" si="25"/>
        <v>0</v>
      </c>
      <c r="G222" s="101">
        <v>0</v>
      </c>
      <c r="H222" s="99">
        <v>0</v>
      </c>
      <c r="I222" s="46">
        <f t="shared" si="21"/>
        <v>0</v>
      </c>
      <c r="J222" s="91"/>
      <c r="K222" s="20">
        <v>50</v>
      </c>
      <c r="L222" s="72">
        <f t="shared" si="22"/>
        <v>0</v>
      </c>
      <c r="M222" s="17" t="s">
        <v>16</v>
      </c>
      <c r="N222" s="18">
        <v>0</v>
      </c>
      <c r="O222" s="23">
        <f t="shared" si="23"/>
        <v>0</v>
      </c>
      <c r="P222" s="93"/>
      <c r="Q222" s="43">
        <f t="shared" si="24"/>
        <v>0</v>
      </c>
    </row>
    <row r="223" spans="1:17" ht="24.6" x14ac:dyDescent="0.65">
      <c r="A223" s="10">
        <v>219</v>
      </c>
      <c r="B223" s="10" t="s">
        <v>524</v>
      </c>
      <c r="C223" s="19" t="s">
        <v>303</v>
      </c>
      <c r="D223" s="71">
        <f>+'14'!I223</f>
        <v>0</v>
      </c>
      <c r="E223" s="90">
        <v>0</v>
      </c>
      <c r="F223" s="46">
        <f t="shared" si="25"/>
        <v>0</v>
      </c>
      <c r="G223" s="101">
        <v>0</v>
      </c>
      <c r="H223" s="99">
        <v>0</v>
      </c>
      <c r="I223" s="46">
        <f t="shared" si="21"/>
        <v>0</v>
      </c>
      <c r="J223" s="91"/>
      <c r="K223" s="20">
        <v>120</v>
      </c>
      <c r="L223" s="72">
        <f t="shared" si="22"/>
        <v>0</v>
      </c>
      <c r="M223" s="17" t="s">
        <v>16</v>
      </c>
      <c r="N223" s="18">
        <v>0</v>
      </c>
      <c r="O223" s="23">
        <f t="shared" si="23"/>
        <v>0</v>
      </c>
      <c r="P223" s="93"/>
      <c r="Q223" s="43">
        <f t="shared" si="24"/>
        <v>0</v>
      </c>
    </row>
    <row r="224" spans="1:17" ht="24.6" x14ac:dyDescent="0.65">
      <c r="A224" s="10">
        <v>220</v>
      </c>
      <c r="B224" s="10"/>
      <c r="C224" s="19" t="s">
        <v>304</v>
      </c>
      <c r="D224" s="71">
        <f>+'14'!I224</f>
        <v>0</v>
      </c>
      <c r="E224" s="90">
        <v>0</v>
      </c>
      <c r="F224" s="46">
        <f t="shared" si="25"/>
        <v>0</v>
      </c>
      <c r="G224" s="101">
        <v>0</v>
      </c>
      <c r="H224" s="99">
        <v>0</v>
      </c>
      <c r="I224" s="46">
        <f t="shared" si="21"/>
        <v>0</v>
      </c>
      <c r="J224" s="91"/>
      <c r="K224" s="20">
        <v>25</v>
      </c>
      <c r="L224" s="72">
        <f t="shared" si="22"/>
        <v>0</v>
      </c>
      <c r="M224" s="17" t="s">
        <v>16</v>
      </c>
      <c r="N224" s="18">
        <v>0</v>
      </c>
      <c r="O224" s="23">
        <f t="shared" si="23"/>
        <v>0</v>
      </c>
      <c r="P224" s="93"/>
      <c r="Q224" s="43">
        <f t="shared" si="24"/>
        <v>0</v>
      </c>
    </row>
    <row r="225" spans="1:17" ht="24.6" x14ac:dyDescent="0.65">
      <c r="A225" s="10">
        <v>221</v>
      </c>
      <c r="B225" s="10"/>
      <c r="C225" s="19" t="s">
        <v>305</v>
      </c>
      <c r="D225" s="71">
        <f>+'14'!I225</f>
        <v>0</v>
      </c>
      <c r="E225" s="90">
        <v>0</v>
      </c>
      <c r="F225" s="46">
        <f t="shared" si="25"/>
        <v>0</v>
      </c>
      <c r="G225" s="101">
        <v>0</v>
      </c>
      <c r="H225" s="99">
        <v>0</v>
      </c>
      <c r="I225" s="46">
        <f t="shared" si="21"/>
        <v>0</v>
      </c>
      <c r="J225" s="91"/>
      <c r="K225" s="20">
        <v>25</v>
      </c>
      <c r="L225" s="72">
        <f t="shared" si="22"/>
        <v>0</v>
      </c>
      <c r="M225" s="17" t="s">
        <v>16</v>
      </c>
      <c r="N225" s="18">
        <v>0</v>
      </c>
      <c r="O225" s="23">
        <f t="shared" si="23"/>
        <v>0</v>
      </c>
      <c r="P225" s="93"/>
      <c r="Q225" s="43">
        <f t="shared" si="24"/>
        <v>0</v>
      </c>
    </row>
    <row r="226" spans="1:17" ht="24.6" x14ac:dyDescent="0.65">
      <c r="A226" s="10">
        <v>222</v>
      </c>
      <c r="B226" s="10"/>
      <c r="C226" s="19" t="s">
        <v>306</v>
      </c>
      <c r="D226" s="71">
        <f>+'14'!I226</f>
        <v>0</v>
      </c>
      <c r="E226" s="90">
        <v>0</v>
      </c>
      <c r="F226" s="46">
        <f t="shared" si="25"/>
        <v>0</v>
      </c>
      <c r="G226" s="101">
        <v>0</v>
      </c>
      <c r="H226" s="99">
        <v>0</v>
      </c>
      <c r="I226" s="46">
        <f t="shared" si="21"/>
        <v>0</v>
      </c>
      <c r="J226" s="91"/>
      <c r="K226" s="20">
        <v>25</v>
      </c>
      <c r="L226" s="72">
        <f t="shared" si="22"/>
        <v>0</v>
      </c>
      <c r="M226" s="17" t="s">
        <v>16</v>
      </c>
      <c r="N226" s="18">
        <v>0</v>
      </c>
      <c r="O226" s="23">
        <f t="shared" si="23"/>
        <v>0</v>
      </c>
      <c r="P226" s="93"/>
      <c r="Q226" s="43">
        <f t="shared" si="24"/>
        <v>0</v>
      </c>
    </row>
    <row r="227" spans="1:17" ht="24.6" x14ac:dyDescent="0.65">
      <c r="A227" s="10">
        <v>223</v>
      </c>
      <c r="B227" s="10"/>
      <c r="C227" s="19" t="s">
        <v>307</v>
      </c>
      <c r="D227" s="71">
        <f>+'14'!I227</f>
        <v>0</v>
      </c>
      <c r="E227" s="90">
        <v>0</v>
      </c>
      <c r="F227" s="46">
        <f t="shared" si="25"/>
        <v>0</v>
      </c>
      <c r="G227" s="101">
        <v>0</v>
      </c>
      <c r="H227" s="99">
        <v>0</v>
      </c>
      <c r="I227" s="46">
        <f t="shared" si="21"/>
        <v>0</v>
      </c>
      <c r="J227" s="91"/>
      <c r="K227" s="20">
        <v>25</v>
      </c>
      <c r="L227" s="72">
        <f t="shared" si="22"/>
        <v>0</v>
      </c>
      <c r="M227" s="17" t="s">
        <v>16</v>
      </c>
      <c r="N227" s="18">
        <v>0</v>
      </c>
      <c r="O227" s="23">
        <f t="shared" si="23"/>
        <v>0</v>
      </c>
      <c r="P227" s="93"/>
      <c r="Q227" s="43">
        <f t="shared" si="24"/>
        <v>0</v>
      </c>
    </row>
    <row r="228" spans="1:17" ht="24.6" x14ac:dyDescent="0.65">
      <c r="A228" s="10">
        <v>224</v>
      </c>
      <c r="B228" s="10"/>
      <c r="C228" s="19" t="s">
        <v>308</v>
      </c>
      <c r="D228" s="71">
        <f>+'14'!I228</f>
        <v>0</v>
      </c>
      <c r="E228" s="90">
        <v>0</v>
      </c>
      <c r="F228" s="46">
        <f t="shared" si="25"/>
        <v>0</v>
      </c>
      <c r="G228" s="101">
        <v>0</v>
      </c>
      <c r="H228" s="99">
        <v>0</v>
      </c>
      <c r="I228" s="46">
        <f t="shared" si="21"/>
        <v>0</v>
      </c>
      <c r="J228" s="91"/>
      <c r="K228" s="20">
        <v>25</v>
      </c>
      <c r="L228" s="72">
        <f t="shared" si="22"/>
        <v>0</v>
      </c>
      <c r="M228" s="17" t="s">
        <v>16</v>
      </c>
      <c r="N228" s="18">
        <v>0</v>
      </c>
      <c r="O228" s="23">
        <f t="shared" si="23"/>
        <v>0</v>
      </c>
      <c r="P228" s="93"/>
      <c r="Q228" s="43">
        <f t="shared" si="24"/>
        <v>0</v>
      </c>
    </row>
    <row r="229" spans="1:17" ht="24.6" x14ac:dyDescent="0.65">
      <c r="A229" s="10">
        <v>225</v>
      </c>
      <c r="B229" s="10"/>
      <c r="C229" s="19" t="s">
        <v>309</v>
      </c>
      <c r="D229" s="71">
        <f>+'14'!I229</f>
        <v>0</v>
      </c>
      <c r="E229" s="90">
        <v>0</v>
      </c>
      <c r="F229" s="46">
        <f t="shared" si="25"/>
        <v>0</v>
      </c>
      <c r="G229" s="101">
        <v>0</v>
      </c>
      <c r="H229" s="99">
        <v>0</v>
      </c>
      <c r="I229" s="46">
        <f t="shared" si="21"/>
        <v>0</v>
      </c>
      <c r="J229" s="91"/>
      <c r="K229" s="20">
        <v>25</v>
      </c>
      <c r="L229" s="72">
        <f t="shared" si="22"/>
        <v>0</v>
      </c>
      <c r="M229" s="17" t="s">
        <v>16</v>
      </c>
      <c r="N229" s="18">
        <v>0</v>
      </c>
      <c r="O229" s="23">
        <f t="shared" si="23"/>
        <v>0</v>
      </c>
      <c r="P229" s="93"/>
      <c r="Q229" s="43">
        <f t="shared" si="24"/>
        <v>0</v>
      </c>
    </row>
    <row r="230" spans="1:17" ht="24.6" x14ac:dyDescent="0.65">
      <c r="A230" s="10">
        <v>226</v>
      </c>
      <c r="B230" s="10"/>
      <c r="C230" s="19" t="s">
        <v>362</v>
      </c>
      <c r="D230" s="71">
        <f>+'14'!I230</f>
        <v>0</v>
      </c>
      <c r="E230" s="90">
        <v>0</v>
      </c>
      <c r="F230" s="46">
        <f t="shared" si="25"/>
        <v>0</v>
      </c>
      <c r="G230" s="101">
        <v>0</v>
      </c>
      <c r="H230" s="99">
        <v>0</v>
      </c>
      <c r="I230" s="46">
        <f t="shared" si="21"/>
        <v>0</v>
      </c>
      <c r="J230" s="91"/>
      <c r="K230" s="20">
        <v>10</v>
      </c>
      <c r="L230" s="72">
        <f t="shared" si="22"/>
        <v>0</v>
      </c>
      <c r="M230" s="17" t="s">
        <v>16</v>
      </c>
      <c r="N230" s="18">
        <v>0</v>
      </c>
      <c r="O230" s="23">
        <f t="shared" si="23"/>
        <v>0</v>
      </c>
      <c r="P230" s="93"/>
      <c r="Q230" s="43">
        <f t="shared" si="24"/>
        <v>0</v>
      </c>
    </row>
    <row r="231" spans="1:17" ht="24.6" x14ac:dyDescent="0.65">
      <c r="A231" s="10">
        <v>227</v>
      </c>
      <c r="B231" s="10"/>
      <c r="C231" s="19" t="s">
        <v>310</v>
      </c>
      <c r="D231" s="71">
        <f>+'14'!I231</f>
        <v>0</v>
      </c>
      <c r="E231" s="90">
        <v>0</v>
      </c>
      <c r="F231" s="46">
        <f t="shared" si="25"/>
        <v>0</v>
      </c>
      <c r="G231" s="101">
        <v>0</v>
      </c>
      <c r="H231" s="99">
        <v>0</v>
      </c>
      <c r="I231" s="46">
        <f t="shared" si="21"/>
        <v>0</v>
      </c>
      <c r="J231" s="91"/>
      <c r="K231" s="20">
        <v>10</v>
      </c>
      <c r="L231" s="72">
        <f t="shared" si="22"/>
        <v>0</v>
      </c>
      <c r="M231" s="17" t="s">
        <v>16</v>
      </c>
      <c r="N231" s="18">
        <v>0</v>
      </c>
      <c r="O231" s="23">
        <f t="shared" si="23"/>
        <v>0</v>
      </c>
      <c r="P231" s="93"/>
      <c r="Q231" s="43">
        <f t="shared" si="24"/>
        <v>0</v>
      </c>
    </row>
    <row r="232" spans="1:17" ht="24.6" x14ac:dyDescent="0.65">
      <c r="A232" s="10">
        <v>228</v>
      </c>
      <c r="B232" s="10"/>
      <c r="C232" s="19" t="s">
        <v>311</v>
      </c>
      <c r="D232" s="71">
        <f>+'14'!I232</f>
        <v>0</v>
      </c>
      <c r="E232" s="90">
        <v>0</v>
      </c>
      <c r="F232" s="46">
        <f t="shared" si="25"/>
        <v>0</v>
      </c>
      <c r="G232" s="101">
        <v>0</v>
      </c>
      <c r="H232" s="99">
        <v>0</v>
      </c>
      <c r="I232" s="46">
        <f t="shared" si="21"/>
        <v>0</v>
      </c>
      <c r="J232" s="91"/>
      <c r="K232" s="20">
        <v>10</v>
      </c>
      <c r="L232" s="72">
        <f t="shared" si="22"/>
        <v>0</v>
      </c>
      <c r="M232" s="17" t="s">
        <v>16</v>
      </c>
      <c r="N232" s="18">
        <v>0</v>
      </c>
      <c r="O232" s="23">
        <f t="shared" si="23"/>
        <v>0</v>
      </c>
      <c r="P232" s="93"/>
      <c r="Q232" s="43">
        <f t="shared" si="24"/>
        <v>0</v>
      </c>
    </row>
    <row r="233" spans="1:17" ht="24.6" x14ac:dyDescent="0.65">
      <c r="A233" s="10">
        <v>229</v>
      </c>
      <c r="B233" s="10"/>
      <c r="C233" s="19" t="s">
        <v>192</v>
      </c>
      <c r="D233" s="71">
        <f>+'14'!I233</f>
        <v>0</v>
      </c>
      <c r="E233" s="90">
        <v>0</v>
      </c>
      <c r="F233" s="46">
        <f>D233+E233</f>
        <v>0</v>
      </c>
      <c r="G233" s="101">
        <v>0</v>
      </c>
      <c r="H233" s="99">
        <v>0</v>
      </c>
      <c r="I233" s="46">
        <f>+F233-G233-J233-H233</f>
        <v>0</v>
      </c>
      <c r="J233" s="91"/>
      <c r="K233" s="20">
        <v>35</v>
      </c>
      <c r="L233" s="72">
        <f>+K233*J233</f>
        <v>0</v>
      </c>
      <c r="M233" s="17" t="s">
        <v>16</v>
      </c>
      <c r="N233" s="18">
        <v>0</v>
      </c>
      <c r="O233" s="23">
        <f>SUM(L233-N233)</f>
        <v>0</v>
      </c>
      <c r="P233" s="93"/>
      <c r="Q233" s="43">
        <f>+L233*P233</f>
        <v>0</v>
      </c>
    </row>
    <row r="234" spans="1:17" ht="24.6" x14ac:dyDescent="0.65">
      <c r="A234" s="10">
        <v>230</v>
      </c>
      <c r="B234" s="10"/>
      <c r="C234" s="19" t="s">
        <v>312</v>
      </c>
      <c r="D234" s="71">
        <f>+'14'!I234</f>
        <v>29</v>
      </c>
      <c r="E234" s="90">
        <v>0</v>
      </c>
      <c r="F234" s="46">
        <f t="shared" si="25"/>
        <v>29</v>
      </c>
      <c r="G234" s="101">
        <v>0</v>
      </c>
      <c r="H234" s="99">
        <v>0</v>
      </c>
      <c r="I234" s="46">
        <f t="shared" si="21"/>
        <v>29</v>
      </c>
      <c r="J234" s="91"/>
      <c r="K234" s="20">
        <v>10</v>
      </c>
      <c r="L234" s="72">
        <f t="shared" si="22"/>
        <v>0</v>
      </c>
      <c r="M234" s="17" t="s">
        <v>16</v>
      </c>
      <c r="N234" s="18">
        <v>0</v>
      </c>
      <c r="O234" s="23">
        <f t="shared" si="23"/>
        <v>0</v>
      </c>
      <c r="P234" s="93"/>
      <c r="Q234" s="43">
        <f t="shared" si="24"/>
        <v>0</v>
      </c>
    </row>
    <row r="235" spans="1:17" ht="24.6" x14ac:dyDescent="0.65">
      <c r="A235" s="10">
        <v>231</v>
      </c>
      <c r="B235" s="10"/>
      <c r="C235" s="19" t="s">
        <v>313</v>
      </c>
      <c r="D235" s="71">
        <f>+'14'!I235</f>
        <v>0</v>
      </c>
      <c r="E235" s="90">
        <v>0</v>
      </c>
      <c r="F235" s="46">
        <f t="shared" si="25"/>
        <v>0</v>
      </c>
      <c r="G235" s="101">
        <v>0</v>
      </c>
      <c r="H235" s="99">
        <v>0</v>
      </c>
      <c r="I235" s="46">
        <f t="shared" si="21"/>
        <v>0</v>
      </c>
      <c r="J235" s="91"/>
      <c r="K235" s="20"/>
      <c r="L235" s="72">
        <f t="shared" si="22"/>
        <v>0</v>
      </c>
      <c r="M235" s="17" t="s">
        <v>16</v>
      </c>
      <c r="N235" s="18">
        <v>0</v>
      </c>
      <c r="O235" s="23">
        <f t="shared" si="23"/>
        <v>0</v>
      </c>
      <c r="P235" s="93"/>
      <c r="Q235" s="43">
        <f t="shared" si="24"/>
        <v>0</v>
      </c>
    </row>
    <row r="236" spans="1:17" ht="24.6" x14ac:dyDescent="0.65">
      <c r="A236" s="10">
        <v>232</v>
      </c>
      <c r="B236" s="10"/>
      <c r="C236" s="19" t="s">
        <v>183</v>
      </c>
      <c r="D236" s="71">
        <f>+'14'!I236</f>
        <v>0</v>
      </c>
      <c r="E236" s="90">
        <v>0</v>
      </c>
      <c r="F236" s="46">
        <f t="shared" si="25"/>
        <v>0</v>
      </c>
      <c r="G236" s="101">
        <v>0</v>
      </c>
      <c r="H236" s="99">
        <v>0</v>
      </c>
      <c r="I236" s="46">
        <f t="shared" si="21"/>
        <v>0</v>
      </c>
      <c r="J236" s="91"/>
      <c r="K236" s="20">
        <v>40</v>
      </c>
      <c r="L236" s="72">
        <f t="shared" si="22"/>
        <v>0</v>
      </c>
      <c r="M236" s="17" t="s">
        <v>16</v>
      </c>
      <c r="N236" s="18">
        <v>0</v>
      </c>
      <c r="O236" s="23">
        <f t="shared" si="23"/>
        <v>0</v>
      </c>
      <c r="P236" s="93"/>
      <c r="Q236" s="43">
        <f t="shared" si="24"/>
        <v>0</v>
      </c>
    </row>
    <row r="237" spans="1:17" ht="24.6" x14ac:dyDescent="0.65">
      <c r="A237" s="10">
        <v>233</v>
      </c>
      <c r="B237" s="10"/>
      <c r="C237" s="19" t="s">
        <v>117</v>
      </c>
      <c r="D237" s="71">
        <f>+'14'!I237</f>
        <v>0</v>
      </c>
      <c r="E237" s="90">
        <v>0</v>
      </c>
      <c r="F237" s="46">
        <f t="shared" si="25"/>
        <v>0</v>
      </c>
      <c r="G237" s="101">
        <v>0</v>
      </c>
      <c r="H237" s="99">
        <v>0</v>
      </c>
      <c r="I237" s="46">
        <f t="shared" si="21"/>
        <v>0</v>
      </c>
      <c r="J237" s="91"/>
      <c r="K237" s="20">
        <v>20</v>
      </c>
      <c r="L237" s="72">
        <f t="shared" si="22"/>
        <v>0</v>
      </c>
      <c r="M237" s="17" t="s">
        <v>16</v>
      </c>
      <c r="N237" s="18">
        <v>0</v>
      </c>
      <c r="O237" s="23">
        <f t="shared" si="23"/>
        <v>0</v>
      </c>
      <c r="P237" s="93"/>
      <c r="Q237" s="43">
        <f t="shared" si="24"/>
        <v>0</v>
      </c>
    </row>
    <row r="238" spans="1:17" ht="24.6" x14ac:dyDescent="0.65">
      <c r="A238" s="10">
        <v>234</v>
      </c>
      <c r="B238" s="10"/>
      <c r="C238" s="19" t="s">
        <v>314</v>
      </c>
      <c r="D238" s="71">
        <f>+'14'!I238</f>
        <v>0</v>
      </c>
      <c r="E238" s="90">
        <v>0</v>
      </c>
      <c r="F238" s="46">
        <f t="shared" si="25"/>
        <v>0</v>
      </c>
      <c r="G238" s="101">
        <v>0</v>
      </c>
      <c r="H238" s="99">
        <v>0</v>
      </c>
      <c r="I238" s="46">
        <f t="shared" si="21"/>
        <v>0</v>
      </c>
      <c r="J238" s="91"/>
      <c r="K238" s="20">
        <v>30</v>
      </c>
      <c r="L238" s="72">
        <f t="shared" si="22"/>
        <v>0</v>
      </c>
      <c r="M238" s="17" t="s">
        <v>16</v>
      </c>
      <c r="N238" s="18">
        <v>0</v>
      </c>
      <c r="O238" s="23">
        <f t="shared" si="23"/>
        <v>0</v>
      </c>
      <c r="P238" s="93"/>
      <c r="Q238" s="43">
        <f t="shared" si="24"/>
        <v>0</v>
      </c>
    </row>
    <row r="239" spans="1:17" ht="24.6" x14ac:dyDescent="0.65">
      <c r="A239" s="10">
        <v>235</v>
      </c>
      <c r="B239" s="10"/>
      <c r="C239" s="19" t="s">
        <v>372</v>
      </c>
      <c r="D239" s="71">
        <f>+'14'!I239</f>
        <v>0</v>
      </c>
      <c r="E239" s="90">
        <v>0</v>
      </c>
      <c r="F239" s="46">
        <f t="shared" si="25"/>
        <v>0</v>
      </c>
      <c r="G239" s="101">
        <v>0</v>
      </c>
      <c r="H239" s="99">
        <v>0</v>
      </c>
      <c r="I239" s="46">
        <f t="shared" si="21"/>
        <v>0</v>
      </c>
      <c r="J239" s="91"/>
      <c r="K239" s="20">
        <v>800</v>
      </c>
      <c r="L239" s="72">
        <f t="shared" si="22"/>
        <v>0</v>
      </c>
      <c r="M239" s="17" t="s">
        <v>16</v>
      </c>
      <c r="N239" s="18">
        <v>0</v>
      </c>
      <c r="O239" s="23">
        <f t="shared" si="23"/>
        <v>0</v>
      </c>
      <c r="P239" s="93"/>
      <c r="Q239" s="43">
        <f t="shared" si="24"/>
        <v>0</v>
      </c>
    </row>
    <row r="240" spans="1:17" ht="24.6" x14ac:dyDescent="0.65">
      <c r="A240" s="10">
        <v>236</v>
      </c>
      <c r="B240" s="10"/>
      <c r="C240" s="19" t="s">
        <v>374</v>
      </c>
      <c r="D240" s="71">
        <f>+'14'!I240</f>
        <v>0</v>
      </c>
      <c r="E240" s="90">
        <v>0</v>
      </c>
      <c r="F240" s="46">
        <f t="shared" si="25"/>
        <v>0</v>
      </c>
      <c r="G240" s="101">
        <v>0</v>
      </c>
      <c r="H240" s="99">
        <v>0</v>
      </c>
      <c r="I240" s="46">
        <f t="shared" si="21"/>
        <v>0</v>
      </c>
      <c r="J240" s="91"/>
      <c r="K240" s="20">
        <v>150</v>
      </c>
      <c r="L240" s="72">
        <f t="shared" si="22"/>
        <v>0</v>
      </c>
      <c r="M240" s="17" t="s">
        <v>16</v>
      </c>
      <c r="N240" s="18">
        <v>0</v>
      </c>
      <c r="O240" s="23">
        <f t="shared" si="23"/>
        <v>0</v>
      </c>
      <c r="P240" s="93"/>
      <c r="Q240" s="43">
        <f t="shared" si="24"/>
        <v>0</v>
      </c>
    </row>
    <row r="241" spans="1:17" ht="24.6" x14ac:dyDescent="0.65">
      <c r="A241" s="10">
        <v>237</v>
      </c>
      <c r="B241" s="10"/>
      <c r="C241" s="19" t="s">
        <v>316</v>
      </c>
      <c r="D241" s="71">
        <f>+'14'!I241</f>
        <v>0</v>
      </c>
      <c r="E241" s="90">
        <v>0</v>
      </c>
      <c r="F241" s="46">
        <f t="shared" si="25"/>
        <v>0</v>
      </c>
      <c r="G241" s="101">
        <v>0</v>
      </c>
      <c r="H241" s="99">
        <v>0</v>
      </c>
      <c r="I241" s="46">
        <f t="shared" si="21"/>
        <v>0</v>
      </c>
      <c r="J241" s="91"/>
      <c r="K241" s="20">
        <v>200</v>
      </c>
      <c r="L241" s="72">
        <f t="shared" si="22"/>
        <v>0</v>
      </c>
      <c r="M241" s="17" t="s">
        <v>16</v>
      </c>
      <c r="N241" s="18">
        <v>0</v>
      </c>
      <c r="O241" s="23">
        <f t="shared" si="23"/>
        <v>0</v>
      </c>
      <c r="P241" s="93"/>
      <c r="Q241" s="43">
        <f t="shared" si="24"/>
        <v>0</v>
      </c>
    </row>
    <row r="242" spans="1:17" ht="24.6" x14ac:dyDescent="0.65">
      <c r="A242" s="10">
        <v>238</v>
      </c>
      <c r="B242" s="10"/>
      <c r="C242" s="19" t="s">
        <v>375</v>
      </c>
      <c r="D242" s="71">
        <f>+'14'!I242</f>
        <v>0</v>
      </c>
      <c r="E242" s="90">
        <v>0</v>
      </c>
      <c r="F242" s="46">
        <f t="shared" si="25"/>
        <v>0</v>
      </c>
      <c r="G242" s="101">
        <v>0</v>
      </c>
      <c r="H242" s="99">
        <v>0</v>
      </c>
      <c r="I242" s="46">
        <f t="shared" si="21"/>
        <v>0</v>
      </c>
      <c r="J242" s="91"/>
      <c r="K242" s="20">
        <v>250</v>
      </c>
      <c r="L242" s="72">
        <f t="shared" si="22"/>
        <v>0</v>
      </c>
      <c r="M242" s="17" t="s">
        <v>16</v>
      </c>
      <c r="N242" s="18">
        <v>0</v>
      </c>
      <c r="O242" s="23">
        <f t="shared" si="23"/>
        <v>0</v>
      </c>
      <c r="P242" s="93"/>
      <c r="Q242" s="43">
        <f t="shared" si="24"/>
        <v>0</v>
      </c>
    </row>
    <row r="243" spans="1:17" ht="24.6" x14ac:dyDescent="0.65">
      <c r="A243" s="10">
        <v>239</v>
      </c>
      <c r="B243" s="10"/>
      <c r="C243" s="19" t="s">
        <v>317</v>
      </c>
      <c r="D243" s="71">
        <f>+'14'!I243</f>
        <v>0</v>
      </c>
      <c r="E243" s="90">
        <v>0</v>
      </c>
      <c r="F243" s="46">
        <f t="shared" si="25"/>
        <v>0</v>
      </c>
      <c r="G243" s="101">
        <v>0</v>
      </c>
      <c r="H243" s="99">
        <v>0</v>
      </c>
      <c r="I243" s="46">
        <f t="shared" si="21"/>
        <v>0</v>
      </c>
      <c r="J243" s="91"/>
      <c r="K243" s="20">
        <v>50</v>
      </c>
      <c r="L243" s="72">
        <f t="shared" si="22"/>
        <v>0</v>
      </c>
      <c r="M243" s="17" t="s">
        <v>16</v>
      </c>
      <c r="N243" s="18">
        <v>0</v>
      </c>
      <c r="O243" s="23">
        <f t="shared" si="23"/>
        <v>0</v>
      </c>
      <c r="P243" s="93"/>
      <c r="Q243" s="43">
        <f t="shared" si="24"/>
        <v>0</v>
      </c>
    </row>
    <row r="244" spans="1:17" ht="24.6" x14ac:dyDescent="0.65">
      <c r="A244" s="10">
        <v>240</v>
      </c>
      <c r="B244" s="10"/>
      <c r="C244" s="19" t="s">
        <v>315</v>
      </c>
      <c r="D244" s="71">
        <f>+'14'!I244</f>
        <v>0</v>
      </c>
      <c r="E244" s="90">
        <v>0</v>
      </c>
      <c r="F244" s="46">
        <f t="shared" si="25"/>
        <v>0</v>
      </c>
      <c r="G244" s="101">
        <v>0</v>
      </c>
      <c r="H244" s="99">
        <v>0</v>
      </c>
      <c r="I244" s="46">
        <f t="shared" si="21"/>
        <v>0</v>
      </c>
      <c r="J244" s="91"/>
      <c r="K244" s="20">
        <v>0</v>
      </c>
      <c r="L244" s="72">
        <f t="shared" si="22"/>
        <v>0</v>
      </c>
      <c r="M244" s="17" t="s">
        <v>16</v>
      </c>
      <c r="N244" s="18">
        <v>0</v>
      </c>
      <c r="O244" s="23">
        <f t="shared" si="23"/>
        <v>0</v>
      </c>
      <c r="P244" s="93"/>
      <c r="Q244" s="43">
        <f t="shared" si="24"/>
        <v>0</v>
      </c>
    </row>
    <row r="245" spans="1:17" ht="24" customHeight="1" x14ac:dyDescent="0.65">
      <c r="A245" s="10">
        <v>241</v>
      </c>
      <c r="B245" s="10"/>
      <c r="C245" s="19" t="s">
        <v>338</v>
      </c>
      <c r="D245" s="71">
        <f>+'14'!I245</f>
        <v>0</v>
      </c>
      <c r="E245" s="90">
        <v>0</v>
      </c>
      <c r="F245" s="46">
        <f t="shared" si="25"/>
        <v>0</v>
      </c>
      <c r="G245" s="101">
        <v>0</v>
      </c>
      <c r="H245" s="99">
        <v>0</v>
      </c>
      <c r="I245" s="46">
        <f t="shared" si="21"/>
        <v>0</v>
      </c>
      <c r="J245" s="91"/>
      <c r="K245" s="20">
        <v>45</v>
      </c>
      <c r="L245" s="72">
        <f t="shared" si="22"/>
        <v>0</v>
      </c>
      <c r="M245" s="17" t="s">
        <v>16</v>
      </c>
      <c r="N245" s="18">
        <v>0</v>
      </c>
      <c r="O245" s="23">
        <f t="shared" si="23"/>
        <v>0</v>
      </c>
      <c r="P245" s="93"/>
      <c r="Q245" s="43">
        <f t="shared" si="24"/>
        <v>0</v>
      </c>
    </row>
    <row r="246" spans="1:17" ht="24.6" x14ac:dyDescent="0.65">
      <c r="A246" s="10">
        <v>242</v>
      </c>
      <c r="B246" s="10"/>
      <c r="C246" s="19" t="s">
        <v>339</v>
      </c>
      <c r="D246" s="71">
        <f>+'14'!I246</f>
        <v>0</v>
      </c>
      <c r="E246" s="90">
        <v>0</v>
      </c>
      <c r="F246" s="46">
        <f t="shared" si="25"/>
        <v>0</v>
      </c>
      <c r="G246" s="101">
        <v>0</v>
      </c>
      <c r="H246" s="99">
        <v>0</v>
      </c>
      <c r="I246" s="46">
        <f t="shared" si="21"/>
        <v>0</v>
      </c>
      <c r="J246" s="91"/>
      <c r="K246" s="20">
        <v>35</v>
      </c>
      <c r="L246" s="72">
        <f t="shared" si="22"/>
        <v>0</v>
      </c>
      <c r="M246" s="17" t="s">
        <v>16</v>
      </c>
      <c r="N246" s="18">
        <v>0</v>
      </c>
      <c r="O246" s="23">
        <f t="shared" si="23"/>
        <v>0</v>
      </c>
      <c r="P246" s="93"/>
      <c r="Q246" s="43">
        <f t="shared" si="24"/>
        <v>0</v>
      </c>
    </row>
    <row r="247" spans="1:17" ht="24.6" x14ac:dyDescent="0.65">
      <c r="A247" s="10">
        <v>243</v>
      </c>
      <c r="B247" s="10"/>
      <c r="C247" s="19" t="s">
        <v>340</v>
      </c>
      <c r="D247" s="71">
        <f>+'14'!I247</f>
        <v>0</v>
      </c>
      <c r="E247" s="90">
        <v>0</v>
      </c>
      <c r="F247" s="46">
        <f t="shared" si="25"/>
        <v>0</v>
      </c>
      <c r="G247" s="101">
        <v>0</v>
      </c>
      <c r="H247" s="99">
        <v>0</v>
      </c>
      <c r="I247" s="46">
        <f t="shared" si="21"/>
        <v>0</v>
      </c>
      <c r="J247" s="91"/>
      <c r="K247" s="20">
        <v>25</v>
      </c>
      <c r="L247" s="72">
        <f t="shared" si="22"/>
        <v>0</v>
      </c>
      <c r="M247" s="17" t="s">
        <v>16</v>
      </c>
      <c r="N247" s="18">
        <v>0</v>
      </c>
      <c r="O247" s="23">
        <f t="shared" si="23"/>
        <v>0</v>
      </c>
      <c r="P247" s="93"/>
      <c r="Q247" s="43">
        <f t="shared" si="24"/>
        <v>0</v>
      </c>
    </row>
    <row r="248" spans="1:17" ht="24.6" x14ac:dyDescent="0.65">
      <c r="A248" s="10">
        <v>244</v>
      </c>
      <c r="B248" s="10"/>
      <c r="C248" s="19" t="s">
        <v>318</v>
      </c>
      <c r="D248" s="71">
        <f>+'14'!I248</f>
        <v>0</v>
      </c>
      <c r="E248" s="90">
        <v>0</v>
      </c>
      <c r="F248" s="46">
        <f t="shared" si="25"/>
        <v>0</v>
      </c>
      <c r="G248" s="101">
        <v>0</v>
      </c>
      <c r="H248" s="99">
        <v>0</v>
      </c>
      <c r="I248" s="46">
        <f t="shared" si="21"/>
        <v>0</v>
      </c>
      <c r="J248" s="91"/>
      <c r="K248" s="20">
        <v>50</v>
      </c>
      <c r="L248" s="72">
        <f t="shared" si="22"/>
        <v>0</v>
      </c>
      <c r="M248" s="17" t="s">
        <v>16</v>
      </c>
      <c r="N248" s="18">
        <v>0</v>
      </c>
      <c r="O248" s="23">
        <f t="shared" si="23"/>
        <v>0</v>
      </c>
      <c r="P248" s="93"/>
      <c r="Q248" s="43">
        <f t="shared" si="24"/>
        <v>0</v>
      </c>
    </row>
    <row r="249" spans="1:17" ht="24.6" x14ac:dyDescent="0.65">
      <c r="A249" s="10">
        <v>245</v>
      </c>
      <c r="B249" s="10"/>
      <c r="C249" s="19" t="s">
        <v>319</v>
      </c>
      <c r="D249" s="71">
        <f>+'14'!I249</f>
        <v>0</v>
      </c>
      <c r="E249" s="90">
        <v>0</v>
      </c>
      <c r="F249" s="46">
        <f t="shared" si="25"/>
        <v>0</v>
      </c>
      <c r="G249" s="101">
        <v>0</v>
      </c>
      <c r="H249" s="99">
        <v>0</v>
      </c>
      <c r="I249" s="46">
        <f t="shared" si="21"/>
        <v>0</v>
      </c>
      <c r="J249" s="91"/>
      <c r="K249" s="20">
        <v>60</v>
      </c>
      <c r="L249" s="72">
        <f t="shared" si="22"/>
        <v>0</v>
      </c>
      <c r="M249" s="17" t="s">
        <v>16</v>
      </c>
      <c r="N249" s="18">
        <v>0</v>
      </c>
      <c r="O249" s="23">
        <f t="shared" si="23"/>
        <v>0</v>
      </c>
      <c r="P249" s="93"/>
      <c r="Q249" s="43">
        <f t="shared" si="24"/>
        <v>0</v>
      </c>
    </row>
    <row r="250" spans="1:17" ht="24.6" x14ac:dyDescent="0.65">
      <c r="A250" s="10">
        <v>246</v>
      </c>
      <c r="B250" s="10"/>
      <c r="C250" s="19" t="s">
        <v>320</v>
      </c>
      <c r="D250" s="71">
        <f>+'14'!I250</f>
        <v>0</v>
      </c>
      <c r="E250" s="90">
        <v>0</v>
      </c>
      <c r="F250" s="46">
        <f t="shared" si="25"/>
        <v>0</v>
      </c>
      <c r="G250" s="101">
        <v>0</v>
      </c>
      <c r="H250" s="99">
        <v>0</v>
      </c>
      <c r="I250" s="46">
        <f t="shared" si="21"/>
        <v>0</v>
      </c>
      <c r="J250" s="91"/>
      <c r="K250" s="20">
        <v>250</v>
      </c>
      <c r="L250" s="72">
        <f t="shared" si="22"/>
        <v>0</v>
      </c>
      <c r="M250" s="17" t="s">
        <v>16</v>
      </c>
      <c r="N250" s="18">
        <v>0</v>
      </c>
      <c r="O250" s="23">
        <f t="shared" si="23"/>
        <v>0</v>
      </c>
      <c r="P250" s="93"/>
      <c r="Q250" s="43">
        <f t="shared" si="24"/>
        <v>0</v>
      </c>
    </row>
    <row r="251" spans="1:17" ht="24.6" x14ac:dyDescent="0.65">
      <c r="A251" s="10">
        <v>247</v>
      </c>
      <c r="B251" s="10"/>
      <c r="C251" s="19" t="s">
        <v>321</v>
      </c>
      <c r="D251" s="71">
        <f>+'14'!I251</f>
        <v>0</v>
      </c>
      <c r="E251" s="90">
        <v>0</v>
      </c>
      <c r="F251" s="46">
        <f t="shared" si="25"/>
        <v>0</v>
      </c>
      <c r="G251" s="101">
        <v>0</v>
      </c>
      <c r="H251" s="99">
        <v>0</v>
      </c>
      <c r="I251" s="46">
        <f t="shared" si="21"/>
        <v>0</v>
      </c>
      <c r="J251" s="91"/>
      <c r="K251" s="15">
        <v>100</v>
      </c>
      <c r="L251" s="72">
        <f t="shared" si="22"/>
        <v>0</v>
      </c>
      <c r="M251" s="17" t="s">
        <v>16</v>
      </c>
      <c r="N251" s="18">
        <v>0</v>
      </c>
      <c r="O251" s="23">
        <f t="shared" si="23"/>
        <v>0</v>
      </c>
      <c r="P251" s="93"/>
      <c r="Q251" s="43">
        <f t="shared" si="24"/>
        <v>0</v>
      </c>
    </row>
    <row r="252" spans="1:17" ht="24.6" x14ac:dyDescent="0.65">
      <c r="A252" s="10">
        <v>248</v>
      </c>
      <c r="B252" s="10"/>
      <c r="C252" s="19" t="s">
        <v>322</v>
      </c>
      <c r="D252" s="71">
        <f>+'14'!I252</f>
        <v>0</v>
      </c>
      <c r="E252" s="90">
        <v>0</v>
      </c>
      <c r="F252" s="46">
        <f t="shared" si="25"/>
        <v>0</v>
      </c>
      <c r="G252" s="101">
        <v>0</v>
      </c>
      <c r="H252" s="99">
        <v>0</v>
      </c>
      <c r="I252" s="46">
        <f t="shared" si="21"/>
        <v>0</v>
      </c>
      <c r="J252" s="91"/>
      <c r="K252" s="15">
        <v>350</v>
      </c>
      <c r="L252" s="72">
        <f t="shared" si="22"/>
        <v>0</v>
      </c>
      <c r="M252" s="17" t="s">
        <v>16</v>
      </c>
      <c r="N252" s="18">
        <v>0</v>
      </c>
      <c r="O252" s="23">
        <f t="shared" si="23"/>
        <v>0</v>
      </c>
      <c r="P252" s="93"/>
      <c r="Q252" s="43">
        <f t="shared" si="24"/>
        <v>0</v>
      </c>
    </row>
    <row r="253" spans="1:17" ht="24.6" x14ac:dyDescent="0.65">
      <c r="A253" s="10">
        <v>249</v>
      </c>
      <c r="B253" s="10"/>
      <c r="C253" s="19" t="s">
        <v>323</v>
      </c>
      <c r="D253" s="71">
        <f>+'14'!I253</f>
        <v>0</v>
      </c>
      <c r="E253" s="90">
        <v>0</v>
      </c>
      <c r="F253" s="46">
        <f t="shared" si="25"/>
        <v>0</v>
      </c>
      <c r="G253" s="101">
        <v>0</v>
      </c>
      <c r="H253" s="99">
        <v>0</v>
      </c>
      <c r="I253" s="46">
        <f t="shared" si="21"/>
        <v>0</v>
      </c>
      <c r="J253" s="91"/>
      <c r="K253" s="15">
        <v>60</v>
      </c>
      <c r="L253" s="72">
        <f t="shared" si="22"/>
        <v>0</v>
      </c>
      <c r="M253" s="17" t="s">
        <v>16</v>
      </c>
      <c r="N253" s="18">
        <v>0</v>
      </c>
      <c r="O253" s="23">
        <f t="shared" si="23"/>
        <v>0</v>
      </c>
      <c r="P253" s="93"/>
      <c r="Q253" s="43">
        <f t="shared" si="24"/>
        <v>0</v>
      </c>
    </row>
    <row r="254" spans="1:17" ht="24.6" x14ac:dyDescent="0.65">
      <c r="A254" s="10">
        <v>250</v>
      </c>
      <c r="B254" s="10"/>
      <c r="C254" s="19" t="s">
        <v>324</v>
      </c>
      <c r="D254" s="71">
        <f>+'14'!I254</f>
        <v>0</v>
      </c>
      <c r="E254" s="90">
        <v>0</v>
      </c>
      <c r="F254" s="46">
        <f t="shared" si="25"/>
        <v>0</v>
      </c>
      <c r="G254" s="101">
        <v>0</v>
      </c>
      <c r="H254" s="99">
        <v>0</v>
      </c>
      <c r="I254" s="46">
        <f t="shared" si="21"/>
        <v>0</v>
      </c>
      <c r="J254" s="91"/>
      <c r="K254" s="15">
        <v>50</v>
      </c>
      <c r="L254" s="72">
        <f t="shared" si="22"/>
        <v>0</v>
      </c>
      <c r="M254" s="17" t="s">
        <v>16</v>
      </c>
      <c r="N254" s="18">
        <v>0</v>
      </c>
      <c r="O254" s="23">
        <f t="shared" si="23"/>
        <v>0</v>
      </c>
      <c r="P254" s="93"/>
      <c r="Q254" s="43">
        <f t="shared" si="24"/>
        <v>0</v>
      </c>
    </row>
    <row r="255" spans="1:17" ht="24.6" x14ac:dyDescent="0.65">
      <c r="A255" s="10">
        <v>251</v>
      </c>
      <c r="B255" s="10"/>
      <c r="C255" s="19" t="s">
        <v>325</v>
      </c>
      <c r="D255" s="71">
        <f>+'14'!I255</f>
        <v>0</v>
      </c>
      <c r="E255" s="90">
        <v>0</v>
      </c>
      <c r="F255" s="46">
        <f t="shared" si="25"/>
        <v>0</v>
      </c>
      <c r="G255" s="101">
        <v>0</v>
      </c>
      <c r="H255" s="99">
        <v>0</v>
      </c>
      <c r="I255" s="46">
        <f t="shared" si="21"/>
        <v>0</v>
      </c>
      <c r="J255" s="91"/>
      <c r="K255" s="15">
        <v>100</v>
      </c>
      <c r="L255" s="72">
        <f t="shared" si="22"/>
        <v>0</v>
      </c>
      <c r="M255" s="17" t="s">
        <v>16</v>
      </c>
      <c r="N255" s="18">
        <v>0</v>
      </c>
      <c r="O255" s="23">
        <f t="shared" si="23"/>
        <v>0</v>
      </c>
      <c r="P255" s="93"/>
      <c r="Q255" s="43">
        <f t="shared" si="24"/>
        <v>0</v>
      </c>
    </row>
    <row r="256" spans="1:17" ht="24.6" x14ac:dyDescent="0.65">
      <c r="A256" s="10">
        <v>252</v>
      </c>
      <c r="B256" s="10"/>
      <c r="C256" s="19" t="s">
        <v>326</v>
      </c>
      <c r="D256" s="71">
        <f>+'14'!I256</f>
        <v>0</v>
      </c>
      <c r="E256" s="90">
        <v>0</v>
      </c>
      <c r="F256" s="46">
        <f t="shared" si="25"/>
        <v>0</v>
      </c>
      <c r="G256" s="101">
        <v>0</v>
      </c>
      <c r="H256" s="99">
        <v>0</v>
      </c>
      <c r="I256" s="46">
        <f t="shared" si="21"/>
        <v>0</v>
      </c>
      <c r="J256" s="91"/>
      <c r="K256" s="15">
        <v>120</v>
      </c>
      <c r="L256" s="72">
        <f t="shared" si="22"/>
        <v>0</v>
      </c>
      <c r="M256" s="17" t="s">
        <v>16</v>
      </c>
      <c r="N256" s="18">
        <v>0</v>
      </c>
      <c r="O256" s="23">
        <f t="shared" si="23"/>
        <v>0</v>
      </c>
      <c r="P256" s="93"/>
      <c r="Q256" s="43">
        <f t="shared" si="24"/>
        <v>0</v>
      </c>
    </row>
    <row r="257" spans="1:17" ht="24.6" x14ac:dyDescent="0.65">
      <c r="A257" s="10">
        <v>253</v>
      </c>
      <c r="B257" s="10"/>
      <c r="C257" s="19" t="s">
        <v>327</v>
      </c>
      <c r="D257" s="71">
        <f>+'14'!I257</f>
        <v>0</v>
      </c>
      <c r="E257" s="90">
        <v>0</v>
      </c>
      <c r="F257" s="46">
        <f t="shared" si="25"/>
        <v>0</v>
      </c>
      <c r="G257" s="101">
        <v>0</v>
      </c>
      <c r="H257" s="99">
        <v>0</v>
      </c>
      <c r="I257" s="46">
        <f t="shared" si="21"/>
        <v>0</v>
      </c>
      <c r="J257" s="91"/>
      <c r="K257" s="15">
        <v>60</v>
      </c>
      <c r="L257" s="72">
        <f t="shared" si="22"/>
        <v>0</v>
      </c>
      <c r="M257" s="17" t="s">
        <v>16</v>
      </c>
      <c r="N257" s="18">
        <v>0</v>
      </c>
      <c r="O257" s="23">
        <f t="shared" si="23"/>
        <v>0</v>
      </c>
      <c r="P257" s="93"/>
      <c r="Q257" s="43">
        <f t="shared" si="24"/>
        <v>0</v>
      </c>
    </row>
    <row r="258" spans="1:17" ht="24.6" x14ac:dyDescent="0.65">
      <c r="A258" s="10">
        <v>254</v>
      </c>
      <c r="B258" s="10"/>
      <c r="C258" s="19" t="s">
        <v>328</v>
      </c>
      <c r="D258" s="71">
        <f>+'14'!I258</f>
        <v>0</v>
      </c>
      <c r="E258" s="90">
        <v>0</v>
      </c>
      <c r="F258" s="46">
        <f t="shared" si="25"/>
        <v>0</v>
      </c>
      <c r="G258" s="101">
        <v>0</v>
      </c>
      <c r="H258" s="99">
        <v>0</v>
      </c>
      <c r="I258" s="46">
        <f t="shared" si="21"/>
        <v>0</v>
      </c>
      <c r="J258" s="91"/>
      <c r="K258" s="15">
        <v>150</v>
      </c>
      <c r="L258" s="72">
        <f t="shared" si="22"/>
        <v>0</v>
      </c>
      <c r="M258" s="17" t="s">
        <v>16</v>
      </c>
      <c r="N258" s="18">
        <v>0</v>
      </c>
      <c r="O258" s="23">
        <f t="shared" si="23"/>
        <v>0</v>
      </c>
      <c r="P258" s="93"/>
      <c r="Q258" s="43">
        <f t="shared" si="24"/>
        <v>0</v>
      </c>
    </row>
    <row r="259" spans="1:17" ht="24.6" x14ac:dyDescent="0.65">
      <c r="A259" s="10">
        <v>255</v>
      </c>
      <c r="B259" s="10"/>
      <c r="C259" s="19" t="s">
        <v>329</v>
      </c>
      <c r="D259" s="71">
        <f>+'14'!I259</f>
        <v>0</v>
      </c>
      <c r="E259" s="90">
        <v>0</v>
      </c>
      <c r="F259" s="46">
        <f t="shared" si="25"/>
        <v>0</v>
      </c>
      <c r="G259" s="101">
        <v>0</v>
      </c>
      <c r="H259" s="99">
        <v>0</v>
      </c>
      <c r="I259" s="46">
        <f t="shared" si="21"/>
        <v>0</v>
      </c>
      <c r="J259" s="91"/>
      <c r="K259" s="15">
        <v>150</v>
      </c>
      <c r="L259" s="72">
        <f t="shared" si="22"/>
        <v>0</v>
      </c>
      <c r="M259" s="17" t="s">
        <v>16</v>
      </c>
      <c r="N259" s="18">
        <v>0</v>
      </c>
      <c r="O259" s="23">
        <f t="shared" si="23"/>
        <v>0</v>
      </c>
      <c r="P259" s="93"/>
      <c r="Q259" s="43">
        <f t="shared" si="24"/>
        <v>0</v>
      </c>
    </row>
    <row r="260" spans="1:17" ht="24.6" x14ac:dyDescent="0.65">
      <c r="A260" s="10">
        <v>256</v>
      </c>
      <c r="B260" s="10"/>
      <c r="C260" s="19" t="s">
        <v>330</v>
      </c>
      <c r="D260" s="71">
        <f>+'14'!I260</f>
        <v>0</v>
      </c>
      <c r="E260" s="90">
        <v>0</v>
      </c>
      <c r="F260" s="46">
        <f t="shared" si="25"/>
        <v>0</v>
      </c>
      <c r="G260" s="101">
        <v>0</v>
      </c>
      <c r="H260" s="99">
        <v>0</v>
      </c>
      <c r="I260" s="46">
        <f t="shared" si="21"/>
        <v>0</v>
      </c>
      <c r="J260" s="91"/>
      <c r="K260" s="15">
        <v>200</v>
      </c>
      <c r="L260" s="72">
        <f t="shared" si="22"/>
        <v>0</v>
      </c>
      <c r="M260" s="17" t="s">
        <v>16</v>
      </c>
      <c r="N260" s="18">
        <v>0</v>
      </c>
      <c r="O260" s="23">
        <f t="shared" si="23"/>
        <v>0</v>
      </c>
      <c r="P260" s="93"/>
      <c r="Q260" s="43">
        <f t="shared" si="24"/>
        <v>0</v>
      </c>
    </row>
    <row r="261" spans="1:17" ht="24.6" x14ac:dyDescent="0.65">
      <c r="A261" s="10">
        <v>257</v>
      </c>
      <c r="B261" s="10"/>
      <c r="C261" s="19" t="s">
        <v>331</v>
      </c>
      <c r="D261" s="71">
        <f>+'14'!I261</f>
        <v>0</v>
      </c>
      <c r="E261" s="90">
        <v>0</v>
      </c>
      <c r="F261" s="46">
        <f t="shared" si="25"/>
        <v>0</v>
      </c>
      <c r="G261" s="101">
        <v>0</v>
      </c>
      <c r="H261" s="99">
        <v>0</v>
      </c>
      <c r="I261" s="46">
        <f t="shared" si="21"/>
        <v>0</v>
      </c>
      <c r="J261" s="91"/>
      <c r="K261" s="15"/>
      <c r="L261" s="72">
        <f t="shared" si="22"/>
        <v>0</v>
      </c>
      <c r="M261" s="17" t="s">
        <v>16</v>
      </c>
      <c r="N261" s="18">
        <v>0</v>
      </c>
      <c r="O261" s="23">
        <f t="shared" si="23"/>
        <v>0</v>
      </c>
      <c r="P261" s="93"/>
      <c r="Q261" s="43">
        <f t="shared" si="24"/>
        <v>0</v>
      </c>
    </row>
    <row r="262" spans="1:17" ht="24.6" x14ac:dyDescent="0.65">
      <c r="A262" s="10">
        <v>258</v>
      </c>
      <c r="B262" s="10"/>
      <c r="C262" s="19" t="s">
        <v>332</v>
      </c>
      <c r="D262" s="71">
        <f>+'14'!I262</f>
        <v>0</v>
      </c>
      <c r="E262" s="90">
        <v>0</v>
      </c>
      <c r="F262" s="46">
        <f t="shared" si="25"/>
        <v>0</v>
      </c>
      <c r="G262" s="101">
        <v>0</v>
      </c>
      <c r="H262" s="99">
        <v>0</v>
      </c>
      <c r="I262" s="46">
        <f t="shared" si="21"/>
        <v>0</v>
      </c>
      <c r="J262" s="91"/>
      <c r="K262" s="15"/>
      <c r="L262" s="72">
        <f t="shared" si="22"/>
        <v>0</v>
      </c>
      <c r="M262" s="17" t="s">
        <v>16</v>
      </c>
      <c r="N262" s="18">
        <v>0</v>
      </c>
      <c r="O262" s="23">
        <f t="shared" si="23"/>
        <v>0</v>
      </c>
      <c r="P262" s="93"/>
      <c r="Q262" s="43">
        <f t="shared" si="24"/>
        <v>0</v>
      </c>
    </row>
    <row r="263" spans="1:17" ht="24.6" x14ac:dyDescent="0.65">
      <c r="A263" s="10">
        <v>259</v>
      </c>
      <c r="B263" s="10"/>
      <c r="C263" s="19" t="s">
        <v>369</v>
      </c>
      <c r="D263" s="71">
        <f>+'14'!I263</f>
        <v>0</v>
      </c>
      <c r="E263" s="90">
        <v>0</v>
      </c>
      <c r="F263" s="46">
        <f t="shared" si="25"/>
        <v>0</v>
      </c>
      <c r="G263" s="101">
        <v>0</v>
      </c>
      <c r="H263" s="99">
        <v>0</v>
      </c>
      <c r="I263" s="46">
        <f t="shared" si="21"/>
        <v>0</v>
      </c>
      <c r="J263" s="91"/>
      <c r="K263" s="15"/>
      <c r="L263" s="72">
        <f t="shared" si="22"/>
        <v>0</v>
      </c>
      <c r="M263" s="17" t="s">
        <v>16</v>
      </c>
      <c r="N263" s="18">
        <v>0</v>
      </c>
      <c r="O263" s="23">
        <f t="shared" si="23"/>
        <v>0</v>
      </c>
      <c r="P263" s="93"/>
      <c r="Q263" s="43">
        <f t="shared" si="24"/>
        <v>0</v>
      </c>
    </row>
    <row r="264" spans="1:17" ht="24.6" x14ac:dyDescent="0.65">
      <c r="A264" s="10">
        <v>260</v>
      </c>
      <c r="B264" s="10"/>
      <c r="C264" s="19" t="s">
        <v>468</v>
      </c>
      <c r="D264" s="71">
        <f>+'14'!I264</f>
        <v>8</v>
      </c>
      <c r="E264" s="90">
        <v>0</v>
      </c>
      <c r="F264" s="46">
        <f t="shared" si="25"/>
        <v>8</v>
      </c>
      <c r="G264" s="101">
        <v>0</v>
      </c>
      <c r="H264" s="99">
        <v>0</v>
      </c>
      <c r="I264" s="46">
        <f t="shared" ref="I264:I284" si="26">+F264-G264-J264-H264</f>
        <v>8</v>
      </c>
      <c r="J264" s="91"/>
      <c r="K264" s="20">
        <v>250</v>
      </c>
      <c r="L264" s="72">
        <f t="shared" ref="L264:L284" si="27">+K264*J264</f>
        <v>0</v>
      </c>
      <c r="M264" s="17" t="s">
        <v>16</v>
      </c>
      <c r="N264" s="18">
        <v>0</v>
      </c>
      <c r="O264" s="23">
        <f t="shared" ref="O264:O284" si="28">SUM(L264-N264)</f>
        <v>0</v>
      </c>
      <c r="P264" s="93"/>
      <c r="Q264" s="43">
        <f t="shared" ref="Q264:Q284" si="29">+L264*P264</f>
        <v>0</v>
      </c>
    </row>
    <row r="265" spans="1:17" ht="24.6" x14ac:dyDescent="0.65">
      <c r="A265" s="10">
        <v>261</v>
      </c>
      <c r="B265" s="10"/>
      <c r="C265" s="19"/>
      <c r="D265" s="71">
        <f>+'14'!I265</f>
        <v>0</v>
      </c>
      <c r="E265" s="90">
        <v>0</v>
      </c>
      <c r="F265" s="46">
        <f t="shared" si="25"/>
        <v>0</v>
      </c>
      <c r="G265" s="101">
        <v>0</v>
      </c>
      <c r="H265" s="99">
        <v>0</v>
      </c>
      <c r="I265" s="46">
        <f t="shared" si="26"/>
        <v>0</v>
      </c>
      <c r="J265" s="91"/>
      <c r="K265" s="20"/>
      <c r="L265" s="72">
        <f t="shared" si="27"/>
        <v>0</v>
      </c>
      <c r="M265" s="17" t="s">
        <v>16</v>
      </c>
      <c r="N265" s="18">
        <v>0</v>
      </c>
      <c r="O265" s="23">
        <f t="shared" si="28"/>
        <v>0</v>
      </c>
      <c r="P265" s="93"/>
      <c r="Q265" s="43">
        <f t="shared" si="29"/>
        <v>0</v>
      </c>
    </row>
    <row r="266" spans="1:17" ht="24.6" x14ac:dyDescent="0.65">
      <c r="A266" s="10">
        <v>262</v>
      </c>
      <c r="B266" s="10"/>
      <c r="C266" s="19"/>
      <c r="D266" s="71">
        <f>+'14'!I266</f>
        <v>0</v>
      </c>
      <c r="E266" s="90">
        <v>0</v>
      </c>
      <c r="F266" s="46">
        <f t="shared" si="25"/>
        <v>0</v>
      </c>
      <c r="G266" s="101">
        <v>0</v>
      </c>
      <c r="H266" s="99">
        <v>0</v>
      </c>
      <c r="I266" s="46">
        <f t="shared" si="26"/>
        <v>0</v>
      </c>
      <c r="J266" s="91"/>
      <c r="K266" s="20"/>
      <c r="L266" s="72">
        <f t="shared" si="27"/>
        <v>0</v>
      </c>
      <c r="M266" s="17" t="s">
        <v>16</v>
      </c>
      <c r="N266" s="18">
        <v>0</v>
      </c>
      <c r="O266" s="23">
        <f t="shared" si="28"/>
        <v>0</v>
      </c>
      <c r="P266" s="93"/>
      <c r="Q266" s="43">
        <f t="shared" si="29"/>
        <v>0</v>
      </c>
    </row>
    <row r="267" spans="1:17" ht="24.6" x14ac:dyDescent="0.65">
      <c r="A267" s="10">
        <v>263</v>
      </c>
      <c r="B267" s="10"/>
      <c r="C267" s="19"/>
      <c r="D267" s="71">
        <f>+'14'!I267</f>
        <v>0</v>
      </c>
      <c r="E267" s="90">
        <v>0</v>
      </c>
      <c r="F267" s="46">
        <f t="shared" si="25"/>
        <v>0</v>
      </c>
      <c r="G267" s="101">
        <v>0</v>
      </c>
      <c r="H267" s="99">
        <v>0</v>
      </c>
      <c r="I267" s="46">
        <f t="shared" si="26"/>
        <v>0</v>
      </c>
      <c r="J267" s="91"/>
      <c r="K267" s="20"/>
      <c r="L267" s="72">
        <f t="shared" si="27"/>
        <v>0</v>
      </c>
      <c r="M267" s="17" t="s">
        <v>16</v>
      </c>
      <c r="N267" s="18">
        <v>0</v>
      </c>
      <c r="O267" s="23">
        <f t="shared" si="28"/>
        <v>0</v>
      </c>
      <c r="P267" s="93"/>
      <c r="Q267" s="43">
        <f t="shared" si="29"/>
        <v>0</v>
      </c>
    </row>
    <row r="268" spans="1:17" ht="24.6" x14ac:dyDescent="0.65">
      <c r="A268" s="10">
        <v>264</v>
      </c>
      <c r="B268" s="10"/>
      <c r="C268" s="19"/>
      <c r="D268" s="71">
        <f>+'14'!I268</f>
        <v>0</v>
      </c>
      <c r="E268" s="90">
        <v>0</v>
      </c>
      <c r="F268" s="46">
        <f t="shared" si="25"/>
        <v>0</v>
      </c>
      <c r="G268" s="101">
        <v>0</v>
      </c>
      <c r="H268" s="99">
        <v>0</v>
      </c>
      <c r="I268" s="46">
        <f t="shared" si="26"/>
        <v>0</v>
      </c>
      <c r="J268" s="91"/>
      <c r="K268" s="20"/>
      <c r="L268" s="72">
        <f t="shared" si="27"/>
        <v>0</v>
      </c>
      <c r="M268" s="17" t="s">
        <v>16</v>
      </c>
      <c r="N268" s="18">
        <v>0</v>
      </c>
      <c r="O268" s="23">
        <f t="shared" si="28"/>
        <v>0</v>
      </c>
      <c r="P268" s="93"/>
      <c r="Q268" s="43">
        <f t="shared" si="29"/>
        <v>0</v>
      </c>
    </row>
    <row r="269" spans="1:17" ht="24.6" x14ac:dyDescent="0.65">
      <c r="A269" s="10">
        <v>265</v>
      </c>
      <c r="B269" s="10"/>
      <c r="C269" s="19"/>
      <c r="D269" s="71">
        <f>+'14'!I269</f>
        <v>0</v>
      </c>
      <c r="E269" s="90">
        <v>0</v>
      </c>
      <c r="F269" s="46">
        <f t="shared" si="25"/>
        <v>0</v>
      </c>
      <c r="G269" s="101">
        <v>0</v>
      </c>
      <c r="H269" s="99">
        <v>0</v>
      </c>
      <c r="I269" s="46">
        <f t="shared" si="26"/>
        <v>0</v>
      </c>
      <c r="J269" s="91"/>
      <c r="K269" s="20"/>
      <c r="L269" s="72">
        <f t="shared" si="27"/>
        <v>0</v>
      </c>
      <c r="M269" s="17" t="s">
        <v>16</v>
      </c>
      <c r="N269" s="18">
        <v>0</v>
      </c>
      <c r="O269" s="23">
        <f t="shared" si="28"/>
        <v>0</v>
      </c>
      <c r="P269" s="93"/>
      <c r="Q269" s="43">
        <f t="shared" si="29"/>
        <v>0</v>
      </c>
    </row>
    <row r="270" spans="1:17" ht="24.6" x14ac:dyDescent="0.65">
      <c r="A270" s="10">
        <v>266</v>
      </c>
      <c r="B270" s="10"/>
      <c r="C270" s="19"/>
      <c r="D270" s="71">
        <f>+'14'!I270</f>
        <v>0</v>
      </c>
      <c r="E270" s="90">
        <v>0</v>
      </c>
      <c r="F270" s="46">
        <f t="shared" si="25"/>
        <v>0</v>
      </c>
      <c r="G270" s="101">
        <v>0</v>
      </c>
      <c r="H270" s="99">
        <v>0</v>
      </c>
      <c r="I270" s="46">
        <f t="shared" si="26"/>
        <v>0</v>
      </c>
      <c r="J270" s="91"/>
      <c r="K270" s="20"/>
      <c r="L270" s="72">
        <f t="shared" si="27"/>
        <v>0</v>
      </c>
      <c r="M270" s="17" t="s">
        <v>16</v>
      </c>
      <c r="N270" s="18">
        <v>0</v>
      </c>
      <c r="O270" s="23">
        <f t="shared" si="28"/>
        <v>0</v>
      </c>
      <c r="P270" s="93"/>
      <c r="Q270" s="43">
        <f t="shared" si="29"/>
        <v>0</v>
      </c>
    </row>
    <row r="271" spans="1:17" ht="24.6" x14ac:dyDescent="0.65">
      <c r="A271" s="10">
        <v>267</v>
      </c>
      <c r="B271" s="10"/>
      <c r="C271" s="19"/>
      <c r="D271" s="71">
        <f>+'14'!I271</f>
        <v>0</v>
      </c>
      <c r="E271" s="90">
        <v>0</v>
      </c>
      <c r="F271" s="46">
        <f t="shared" si="25"/>
        <v>0</v>
      </c>
      <c r="G271" s="101">
        <v>0</v>
      </c>
      <c r="H271" s="99">
        <v>0</v>
      </c>
      <c r="I271" s="46">
        <f t="shared" si="26"/>
        <v>0</v>
      </c>
      <c r="J271" s="91"/>
      <c r="K271" s="20"/>
      <c r="L271" s="72">
        <f t="shared" si="27"/>
        <v>0</v>
      </c>
      <c r="M271" s="17" t="s">
        <v>16</v>
      </c>
      <c r="N271" s="18">
        <v>0</v>
      </c>
      <c r="O271" s="23">
        <f t="shared" si="28"/>
        <v>0</v>
      </c>
      <c r="P271" s="93"/>
      <c r="Q271" s="43">
        <f t="shared" si="29"/>
        <v>0</v>
      </c>
    </row>
    <row r="272" spans="1:17" ht="24.6" x14ac:dyDescent="0.65">
      <c r="A272" s="10">
        <v>268</v>
      </c>
      <c r="B272" s="10"/>
      <c r="C272" s="19"/>
      <c r="D272" s="71">
        <f>+'14'!I272</f>
        <v>0</v>
      </c>
      <c r="E272" s="90">
        <v>0</v>
      </c>
      <c r="F272" s="46">
        <f t="shared" ref="F272:F284" si="30">D272+E272</f>
        <v>0</v>
      </c>
      <c r="G272" s="101">
        <v>0</v>
      </c>
      <c r="H272" s="99">
        <v>0</v>
      </c>
      <c r="I272" s="46">
        <f t="shared" si="26"/>
        <v>0</v>
      </c>
      <c r="J272" s="91"/>
      <c r="K272" s="20"/>
      <c r="L272" s="72">
        <f t="shared" si="27"/>
        <v>0</v>
      </c>
      <c r="M272" s="17" t="s">
        <v>16</v>
      </c>
      <c r="N272" s="18">
        <v>0</v>
      </c>
      <c r="O272" s="23">
        <f t="shared" si="28"/>
        <v>0</v>
      </c>
      <c r="P272" s="93"/>
      <c r="Q272" s="43">
        <f t="shared" si="29"/>
        <v>0</v>
      </c>
    </row>
    <row r="273" spans="1:18" ht="24.6" x14ac:dyDescent="0.65">
      <c r="A273" s="10">
        <v>269</v>
      </c>
      <c r="B273" s="10"/>
      <c r="C273" s="19"/>
      <c r="D273" s="71">
        <f>+'14'!I273</f>
        <v>0</v>
      </c>
      <c r="E273" s="90">
        <v>0</v>
      </c>
      <c r="F273" s="46">
        <f t="shared" si="30"/>
        <v>0</v>
      </c>
      <c r="G273" s="101">
        <v>0</v>
      </c>
      <c r="H273" s="99">
        <v>0</v>
      </c>
      <c r="I273" s="46">
        <f t="shared" si="26"/>
        <v>0</v>
      </c>
      <c r="J273" s="91"/>
      <c r="K273" s="20"/>
      <c r="L273" s="72">
        <f t="shared" si="27"/>
        <v>0</v>
      </c>
      <c r="M273" s="17" t="s">
        <v>16</v>
      </c>
      <c r="N273" s="18">
        <v>0</v>
      </c>
      <c r="O273" s="23">
        <f t="shared" si="28"/>
        <v>0</v>
      </c>
      <c r="P273" s="93"/>
      <c r="Q273" s="43">
        <f t="shared" si="29"/>
        <v>0</v>
      </c>
    </row>
    <row r="274" spans="1:18" ht="24.6" x14ac:dyDescent="0.65">
      <c r="A274" s="10">
        <v>270</v>
      </c>
      <c r="B274" s="10"/>
      <c r="C274" s="19"/>
      <c r="D274" s="71">
        <f>+'14'!I274</f>
        <v>0</v>
      </c>
      <c r="E274" s="90">
        <v>0</v>
      </c>
      <c r="F274" s="46">
        <f t="shared" si="30"/>
        <v>0</v>
      </c>
      <c r="G274" s="101">
        <v>0</v>
      </c>
      <c r="H274" s="99">
        <v>0</v>
      </c>
      <c r="I274" s="46">
        <f t="shared" si="26"/>
        <v>0</v>
      </c>
      <c r="J274" s="91"/>
      <c r="K274" s="20"/>
      <c r="L274" s="72">
        <f t="shared" si="27"/>
        <v>0</v>
      </c>
      <c r="M274" s="17" t="s">
        <v>16</v>
      </c>
      <c r="N274" s="18">
        <v>0</v>
      </c>
      <c r="O274" s="23">
        <f t="shared" si="28"/>
        <v>0</v>
      </c>
      <c r="P274" s="93"/>
      <c r="Q274" s="43">
        <f t="shared" si="29"/>
        <v>0</v>
      </c>
    </row>
    <row r="275" spans="1:18" ht="24.6" x14ac:dyDescent="0.65">
      <c r="A275" s="10">
        <v>271</v>
      </c>
      <c r="B275" s="10"/>
      <c r="C275" s="19"/>
      <c r="D275" s="71">
        <f>+'14'!I275</f>
        <v>0</v>
      </c>
      <c r="E275" s="90">
        <v>0</v>
      </c>
      <c r="F275" s="46">
        <f t="shared" si="30"/>
        <v>0</v>
      </c>
      <c r="G275" s="101">
        <v>0</v>
      </c>
      <c r="H275" s="99">
        <v>0</v>
      </c>
      <c r="I275" s="46">
        <f t="shared" si="26"/>
        <v>0</v>
      </c>
      <c r="J275" s="91"/>
      <c r="K275" s="20"/>
      <c r="L275" s="72">
        <f t="shared" si="27"/>
        <v>0</v>
      </c>
      <c r="M275" s="17" t="s">
        <v>16</v>
      </c>
      <c r="N275" s="18">
        <v>0</v>
      </c>
      <c r="O275" s="23">
        <f t="shared" si="28"/>
        <v>0</v>
      </c>
      <c r="P275" s="93"/>
      <c r="Q275" s="43">
        <f t="shared" si="29"/>
        <v>0</v>
      </c>
    </row>
    <row r="276" spans="1:18" ht="24.6" x14ac:dyDescent="0.65">
      <c r="A276" s="10">
        <v>272</v>
      </c>
      <c r="B276" s="10"/>
      <c r="C276" s="19"/>
      <c r="D276" s="71">
        <f>+'14'!I276</f>
        <v>0</v>
      </c>
      <c r="E276" s="90">
        <v>0</v>
      </c>
      <c r="F276" s="46">
        <f t="shared" si="30"/>
        <v>0</v>
      </c>
      <c r="G276" s="101">
        <v>0</v>
      </c>
      <c r="H276" s="99">
        <v>0</v>
      </c>
      <c r="I276" s="46">
        <f t="shared" si="26"/>
        <v>0</v>
      </c>
      <c r="J276" s="91"/>
      <c r="K276" s="20"/>
      <c r="L276" s="72">
        <f t="shared" si="27"/>
        <v>0</v>
      </c>
      <c r="M276" s="17" t="s">
        <v>16</v>
      </c>
      <c r="N276" s="18">
        <v>0</v>
      </c>
      <c r="O276" s="23">
        <f t="shared" si="28"/>
        <v>0</v>
      </c>
      <c r="P276" s="93"/>
      <c r="Q276" s="43">
        <f t="shared" si="29"/>
        <v>0</v>
      </c>
    </row>
    <row r="277" spans="1:18" ht="24.6" x14ac:dyDescent="0.65">
      <c r="A277" s="10">
        <v>273</v>
      </c>
      <c r="B277" s="10"/>
      <c r="C277" s="19"/>
      <c r="D277" s="71">
        <f>+'14'!I277</f>
        <v>0</v>
      </c>
      <c r="E277" s="90">
        <v>0</v>
      </c>
      <c r="F277" s="46">
        <f t="shared" si="30"/>
        <v>0</v>
      </c>
      <c r="G277" s="101">
        <v>0</v>
      </c>
      <c r="H277" s="99">
        <v>0</v>
      </c>
      <c r="I277" s="46">
        <f t="shared" si="26"/>
        <v>0</v>
      </c>
      <c r="J277" s="91"/>
      <c r="K277" s="20"/>
      <c r="L277" s="72">
        <f t="shared" si="27"/>
        <v>0</v>
      </c>
      <c r="M277" s="17" t="s">
        <v>16</v>
      </c>
      <c r="N277" s="18">
        <v>0</v>
      </c>
      <c r="O277" s="23">
        <f t="shared" si="28"/>
        <v>0</v>
      </c>
      <c r="P277" s="93"/>
      <c r="Q277" s="43">
        <f t="shared" si="29"/>
        <v>0</v>
      </c>
    </row>
    <row r="278" spans="1:18" ht="24.6" x14ac:dyDescent="0.65">
      <c r="A278" s="10">
        <v>274</v>
      </c>
      <c r="B278" s="10"/>
      <c r="C278" s="19"/>
      <c r="D278" s="71">
        <f>+'14'!I278</f>
        <v>0</v>
      </c>
      <c r="E278" s="90">
        <v>0</v>
      </c>
      <c r="F278" s="46">
        <f t="shared" si="30"/>
        <v>0</v>
      </c>
      <c r="G278" s="101">
        <v>0</v>
      </c>
      <c r="H278" s="99">
        <v>0</v>
      </c>
      <c r="I278" s="46">
        <f t="shared" si="26"/>
        <v>0</v>
      </c>
      <c r="J278" s="91"/>
      <c r="K278" s="20"/>
      <c r="L278" s="72">
        <f t="shared" si="27"/>
        <v>0</v>
      </c>
      <c r="M278" s="17" t="s">
        <v>16</v>
      </c>
      <c r="N278" s="18">
        <v>0</v>
      </c>
      <c r="O278" s="23">
        <f t="shared" si="28"/>
        <v>0</v>
      </c>
      <c r="P278" s="93"/>
      <c r="Q278" s="43">
        <f t="shared" si="29"/>
        <v>0</v>
      </c>
    </row>
    <row r="279" spans="1:18" ht="24.6" x14ac:dyDescent="0.65">
      <c r="A279" s="10">
        <v>275</v>
      </c>
      <c r="B279" s="10"/>
      <c r="C279" s="19"/>
      <c r="D279" s="71">
        <f>+'14'!I279</f>
        <v>0</v>
      </c>
      <c r="E279" s="90">
        <v>0</v>
      </c>
      <c r="F279" s="46">
        <f t="shared" si="30"/>
        <v>0</v>
      </c>
      <c r="G279" s="101">
        <v>0</v>
      </c>
      <c r="H279" s="99">
        <v>0</v>
      </c>
      <c r="I279" s="46">
        <f t="shared" si="26"/>
        <v>0</v>
      </c>
      <c r="J279" s="91"/>
      <c r="K279" s="20"/>
      <c r="L279" s="72">
        <f t="shared" si="27"/>
        <v>0</v>
      </c>
      <c r="M279" s="17" t="s">
        <v>16</v>
      </c>
      <c r="N279" s="18">
        <v>0</v>
      </c>
      <c r="O279" s="23">
        <f t="shared" si="28"/>
        <v>0</v>
      </c>
      <c r="P279" s="93"/>
      <c r="Q279" s="43">
        <f t="shared" si="29"/>
        <v>0</v>
      </c>
    </row>
    <row r="280" spans="1:18" ht="24.6" x14ac:dyDescent="0.65">
      <c r="A280" s="10">
        <v>276</v>
      </c>
      <c r="B280" s="10"/>
      <c r="C280" s="19"/>
      <c r="D280" s="71">
        <f>+'14'!I280</f>
        <v>0</v>
      </c>
      <c r="E280" s="90">
        <v>0</v>
      </c>
      <c r="F280" s="46">
        <f t="shared" si="30"/>
        <v>0</v>
      </c>
      <c r="G280" s="101">
        <v>0</v>
      </c>
      <c r="H280" s="99">
        <v>0</v>
      </c>
      <c r="I280" s="46">
        <f t="shared" si="26"/>
        <v>0</v>
      </c>
      <c r="J280" s="91"/>
      <c r="K280" s="20"/>
      <c r="L280" s="72">
        <f t="shared" si="27"/>
        <v>0</v>
      </c>
      <c r="M280" s="17" t="s">
        <v>16</v>
      </c>
      <c r="N280" s="18">
        <v>0</v>
      </c>
      <c r="O280" s="23">
        <f t="shared" si="28"/>
        <v>0</v>
      </c>
      <c r="P280" s="93"/>
      <c r="Q280" s="43">
        <f t="shared" si="29"/>
        <v>0</v>
      </c>
    </row>
    <row r="281" spans="1:18" ht="24.6" x14ac:dyDescent="0.65">
      <c r="A281" s="10">
        <v>277</v>
      </c>
      <c r="B281" s="10"/>
      <c r="C281" s="19"/>
      <c r="D281" s="71">
        <f>+'14'!I281</f>
        <v>0</v>
      </c>
      <c r="E281" s="90">
        <v>0</v>
      </c>
      <c r="F281" s="46">
        <f t="shared" si="30"/>
        <v>0</v>
      </c>
      <c r="G281" s="101">
        <v>0</v>
      </c>
      <c r="H281" s="99">
        <v>0</v>
      </c>
      <c r="I281" s="46">
        <f t="shared" si="26"/>
        <v>0</v>
      </c>
      <c r="J281" s="91"/>
      <c r="K281" s="20"/>
      <c r="L281" s="72">
        <f t="shared" si="27"/>
        <v>0</v>
      </c>
      <c r="M281" s="17" t="s">
        <v>16</v>
      </c>
      <c r="N281" s="18">
        <v>0</v>
      </c>
      <c r="O281" s="23">
        <f t="shared" si="28"/>
        <v>0</v>
      </c>
      <c r="P281" s="93"/>
      <c r="Q281" s="43">
        <f t="shared" si="29"/>
        <v>0</v>
      </c>
    </row>
    <row r="282" spans="1:18" ht="24.6" x14ac:dyDescent="0.65">
      <c r="A282" s="10">
        <v>278</v>
      </c>
      <c r="B282" s="10"/>
      <c r="C282" s="19"/>
      <c r="D282" s="71">
        <f>+'14'!I282</f>
        <v>0</v>
      </c>
      <c r="E282" s="90">
        <v>0</v>
      </c>
      <c r="F282" s="46">
        <f t="shared" si="30"/>
        <v>0</v>
      </c>
      <c r="G282" s="101">
        <v>0</v>
      </c>
      <c r="H282" s="99">
        <v>0</v>
      </c>
      <c r="I282" s="46">
        <f t="shared" si="26"/>
        <v>0</v>
      </c>
      <c r="J282" s="91"/>
      <c r="K282" s="20"/>
      <c r="L282" s="72">
        <f t="shared" si="27"/>
        <v>0</v>
      </c>
      <c r="M282" s="17" t="s">
        <v>16</v>
      </c>
      <c r="N282" s="18">
        <v>0</v>
      </c>
      <c r="O282" s="23">
        <f t="shared" si="28"/>
        <v>0</v>
      </c>
      <c r="P282" s="93"/>
      <c r="Q282" s="43">
        <f t="shared" si="29"/>
        <v>0</v>
      </c>
    </row>
    <row r="283" spans="1:18" ht="24.6" x14ac:dyDescent="0.65">
      <c r="A283" s="10">
        <v>279</v>
      </c>
      <c r="B283" s="10"/>
      <c r="C283" s="19"/>
      <c r="D283" s="71"/>
      <c r="E283" s="90">
        <v>0</v>
      </c>
      <c r="F283" s="46">
        <f t="shared" ref="F283" si="31">D283+E283</f>
        <v>0</v>
      </c>
      <c r="G283" s="101">
        <v>0</v>
      </c>
      <c r="H283" s="99">
        <v>0</v>
      </c>
      <c r="I283" s="46">
        <f t="shared" ref="I283" si="32">+F283-G283-J283-H283</f>
        <v>0</v>
      </c>
      <c r="J283" s="91"/>
      <c r="K283" s="20"/>
      <c r="L283" s="72">
        <f t="shared" ref="L283" si="33">+K283*J283</f>
        <v>0</v>
      </c>
      <c r="M283" s="17" t="s">
        <v>16</v>
      </c>
      <c r="N283" s="18">
        <v>0</v>
      </c>
      <c r="O283" s="23">
        <f t="shared" si="28"/>
        <v>0</v>
      </c>
      <c r="P283" s="93"/>
      <c r="Q283" s="43"/>
    </row>
    <row r="284" spans="1:18" ht="24.6" x14ac:dyDescent="0.65">
      <c r="A284" s="10">
        <v>280</v>
      </c>
      <c r="B284" s="10"/>
      <c r="C284" s="19"/>
      <c r="D284" s="71">
        <f>+'14'!I284</f>
        <v>0</v>
      </c>
      <c r="E284" s="90">
        <v>0</v>
      </c>
      <c r="F284" s="46">
        <f t="shared" si="30"/>
        <v>0</v>
      </c>
      <c r="G284" s="101">
        <v>0</v>
      </c>
      <c r="H284" s="99">
        <v>0</v>
      </c>
      <c r="I284" s="46">
        <f t="shared" si="26"/>
        <v>0</v>
      </c>
      <c r="J284" s="91"/>
      <c r="K284" s="20"/>
      <c r="L284" s="72">
        <f t="shared" si="27"/>
        <v>0</v>
      </c>
      <c r="M284" s="17" t="s">
        <v>16</v>
      </c>
      <c r="N284" s="18">
        <v>0</v>
      </c>
      <c r="O284" s="23">
        <f t="shared" si="28"/>
        <v>0</v>
      </c>
      <c r="P284" s="93"/>
      <c r="Q284" s="43">
        <f t="shared" si="29"/>
        <v>0</v>
      </c>
    </row>
    <row r="285" spans="1:18" ht="24.6" x14ac:dyDescent="0.65">
      <c r="A285" s="1"/>
      <c r="B285" s="1"/>
      <c r="D285" s="24"/>
      <c r="E285" s="25"/>
      <c r="F285" s="24"/>
      <c r="G285" s="25"/>
      <c r="H285" s="25"/>
      <c r="I285" s="24"/>
      <c r="J285" s="24"/>
      <c r="K285" s="26"/>
      <c r="L285" s="28"/>
      <c r="M285" s="27"/>
      <c r="N285" s="18">
        <v>0</v>
      </c>
      <c r="O285" s="95" t="s">
        <v>213</v>
      </c>
      <c r="P285" s="96"/>
      <c r="Q285" s="96">
        <f>SUM(Q5:Q284)</f>
        <v>70698.3</v>
      </c>
      <c r="R285" s="96"/>
    </row>
    <row r="286" spans="1:18" ht="25.5" customHeight="1" x14ac:dyDescent="0.6">
      <c r="A286" s="1"/>
      <c r="B286" s="1"/>
      <c r="D286" s="24"/>
      <c r="E286" s="25"/>
      <c r="F286" s="24"/>
      <c r="G286" s="25"/>
      <c r="H286" s="25"/>
      <c r="I286" s="24"/>
      <c r="J286" s="182" t="s">
        <v>212</v>
      </c>
      <c r="K286" s="183"/>
      <c r="L286" s="30">
        <f>+AB188</f>
        <v>0</v>
      </c>
      <c r="M286" s="27"/>
      <c r="N286" s="29"/>
    </row>
    <row r="287" spans="1:18" ht="24.6" x14ac:dyDescent="0.65">
      <c r="A287" s="1"/>
      <c r="B287" s="1"/>
      <c r="D287" s="31"/>
      <c r="F287" s="31"/>
      <c r="I287" s="31"/>
      <c r="J287" s="32"/>
      <c r="K287" s="184" t="s">
        <v>202</v>
      </c>
      <c r="L287" s="184"/>
      <c r="M287" s="33">
        <f>SUM(L5:L286)</f>
        <v>2680</v>
      </c>
    </row>
    <row r="288" spans="1:18" ht="24.6" x14ac:dyDescent="0.65">
      <c r="A288" s="1"/>
      <c r="B288" s="1"/>
      <c r="D288" s="31"/>
      <c r="F288" s="31"/>
      <c r="I288" s="31"/>
      <c r="K288" s="169" t="s">
        <v>203</v>
      </c>
      <c r="L288" s="170"/>
      <c r="M288" s="36"/>
    </row>
    <row r="289" spans="1:16" ht="24.6" x14ac:dyDescent="0.65">
      <c r="A289" s="1"/>
      <c r="B289" s="1"/>
      <c r="D289" s="31"/>
      <c r="F289" s="31"/>
      <c r="I289" s="31"/>
      <c r="K289" s="34" t="s">
        <v>204</v>
      </c>
      <c r="L289" s="35"/>
      <c r="M289" s="36">
        <f>SUM(N289:AS289)</f>
        <v>420</v>
      </c>
      <c r="N289" s="2">
        <v>100</v>
      </c>
      <c r="O289" s="2">
        <v>170</v>
      </c>
      <c r="P289" s="2">
        <v>150</v>
      </c>
    </row>
    <row r="290" spans="1:16" ht="24.6" x14ac:dyDescent="0.65">
      <c r="A290" s="1"/>
      <c r="B290" s="1"/>
      <c r="D290" s="31"/>
      <c r="F290" s="31"/>
      <c r="I290" s="31"/>
      <c r="K290" s="169" t="s">
        <v>205</v>
      </c>
      <c r="L290" s="170"/>
      <c r="M290" s="36">
        <v>0</v>
      </c>
    </row>
    <row r="291" spans="1:16" ht="24.6" x14ac:dyDescent="0.65">
      <c r="A291" s="1"/>
      <c r="B291" s="1"/>
      <c r="D291" s="31"/>
      <c r="F291" s="31"/>
      <c r="I291" s="31"/>
      <c r="K291" s="169" t="s">
        <v>206</v>
      </c>
      <c r="L291" s="170"/>
      <c r="M291" s="36">
        <v>0</v>
      </c>
    </row>
    <row r="292" spans="1:16" ht="24.6" x14ac:dyDescent="0.65">
      <c r="A292" s="1"/>
      <c r="B292" s="1"/>
      <c r="D292" s="31"/>
      <c r="F292" s="31"/>
      <c r="I292" s="31"/>
      <c r="K292" s="169" t="s">
        <v>207</v>
      </c>
      <c r="L292" s="170"/>
      <c r="M292" s="37">
        <f>SUM(N5:N285)</f>
        <v>840</v>
      </c>
    </row>
    <row r="293" spans="1:16" ht="24.6" x14ac:dyDescent="0.65">
      <c r="A293" s="1"/>
      <c r="B293" s="1"/>
      <c r="D293" s="31"/>
      <c r="F293" s="31"/>
      <c r="I293" s="31"/>
      <c r="K293" s="169" t="s">
        <v>208</v>
      </c>
      <c r="L293" s="170"/>
      <c r="M293" s="33">
        <f>M287-M288-M289-M291-M292</f>
        <v>1420</v>
      </c>
    </row>
    <row r="294" spans="1:16" ht="24.6" x14ac:dyDescent="0.65">
      <c r="A294" s="1"/>
      <c r="B294" s="1"/>
      <c r="D294" s="31"/>
      <c r="F294" s="31"/>
      <c r="I294" s="31"/>
      <c r="K294" s="169" t="s">
        <v>209</v>
      </c>
      <c r="L294" s="170"/>
      <c r="M294" s="37">
        <v>1420</v>
      </c>
    </row>
    <row r="295" spans="1:16" ht="24.6" x14ac:dyDescent="0.65">
      <c r="A295" s="1"/>
      <c r="B295" s="1"/>
      <c r="D295" s="31"/>
      <c r="F295" s="31"/>
      <c r="I295" s="31"/>
      <c r="K295" s="169" t="s">
        <v>210</v>
      </c>
      <c r="L295" s="170"/>
      <c r="M295" s="33">
        <f>+M294-M293</f>
        <v>0</v>
      </c>
    </row>
    <row r="296" spans="1:16" ht="24.6" x14ac:dyDescent="0.65">
      <c r="I296" s="2"/>
      <c r="K296" s="169" t="s">
        <v>211</v>
      </c>
      <c r="L296" s="170"/>
      <c r="M296" s="33">
        <f>+M294-M293</f>
        <v>0</v>
      </c>
    </row>
    <row r="297" spans="1:16" x14ac:dyDescent="0.6">
      <c r="I297" s="2"/>
      <c r="K297" s="2"/>
    </row>
    <row r="298" spans="1:16" ht="24.6" x14ac:dyDescent="0.65">
      <c r="I298" s="2"/>
      <c r="K298" s="92" t="s">
        <v>333</v>
      </c>
    </row>
    <row r="299" spans="1:16" x14ac:dyDescent="0.6">
      <c r="I299" s="2"/>
      <c r="K299" s="2"/>
    </row>
    <row r="300" spans="1:16" x14ac:dyDescent="0.6">
      <c r="I300" s="2"/>
      <c r="K300" s="2"/>
    </row>
    <row r="301" spans="1:16" x14ac:dyDescent="0.6">
      <c r="I301" s="2"/>
      <c r="K301" s="2"/>
    </row>
    <row r="302" spans="1:16" x14ac:dyDescent="0.6">
      <c r="I302" s="2"/>
      <c r="K302" s="2"/>
    </row>
    <row r="303" spans="1:16" x14ac:dyDescent="0.6">
      <c r="I303" s="2"/>
      <c r="K303" s="2"/>
    </row>
    <row r="304" spans="1:16" x14ac:dyDescent="0.6">
      <c r="I304" s="2"/>
      <c r="K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C296" xr:uid="{A8659A1D-7742-48A0-A8EC-0F2280F9B025}"/>
  <mergeCells count="35">
    <mergeCell ref="A2:M2"/>
    <mergeCell ref="S2:AC2"/>
    <mergeCell ref="A3:A4"/>
    <mergeCell ref="C3:C4"/>
    <mergeCell ref="D3:D4"/>
    <mergeCell ref="E3:E4"/>
    <mergeCell ref="F3:F4"/>
    <mergeCell ref="I3:I4"/>
    <mergeCell ref="J3:L3"/>
    <mergeCell ref="M3:M4"/>
    <mergeCell ref="Y3:Y4"/>
    <mergeCell ref="Z3:AB3"/>
    <mergeCell ref="AC3:AC4"/>
    <mergeCell ref="H3:H4"/>
    <mergeCell ref="P3:P4"/>
    <mergeCell ref="Q3:Q4"/>
    <mergeCell ref="AD3:AD4"/>
    <mergeCell ref="V3:V4"/>
    <mergeCell ref="W3:W4"/>
    <mergeCell ref="K293:L293"/>
    <mergeCell ref="T32:AA32"/>
    <mergeCell ref="N3:N4"/>
    <mergeCell ref="S3:S4"/>
    <mergeCell ref="T3:T4"/>
    <mergeCell ref="U3:U4"/>
    <mergeCell ref="B3:B4"/>
    <mergeCell ref="K294:L294"/>
    <mergeCell ref="K295:L295"/>
    <mergeCell ref="K296:L296"/>
    <mergeCell ref="J286:K286"/>
    <mergeCell ref="K287:L287"/>
    <mergeCell ref="K288:L288"/>
    <mergeCell ref="K290:L290"/>
    <mergeCell ref="K291:L291"/>
    <mergeCell ref="K292:L29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0611-4521-494B-BD1C-61047FA45098}">
  <sheetPr>
    <tabColor rgb="FFF789D2"/>
  </sheetPr>
  <dimension ref="A1:AD371"/>
  <sheetViews>
    <sheetView zoomScaleNormal="100" workbookViewId="0">
      <pane xSplit="9" ySplit="4" topLeftCell="J5" activePane="bottomRight" state="frozen"/>
      <selection activeCell="K15" sqref="K15"/>
      <selection pane="topRight" activeCell="K15" sqref="K15"/>
      <selection pane="bottomLeft" activeCell="K15" sqref="K15"/>
      <selection pane="bottomRight" activeCell="K15" sqref="K15"/>
    </sheetView>
  </sheetViews>
  <sheetFormatPr defaultColWidth="9" defaultRowHeight="24" x14ac:dyDescent="0.6"/>
  <cols>
    <col min="1" max="1" width="6.69921875" style="2" customWidth="1"/>
    <col min="2" max="2" width="14" style="2" hidden="1" customWidth="1"/>
    <col min="3" max="3" width="43.69921875" style="2" bestFit="1" customWidth="1"/>
    <col min="4" max="8" width="9.69921875" style="2" customWidth="1"/>
    <col min="9" max="9" width="9.69921875" style="38" customWidth="1"/>
    <col min="10" max="10" width="9.69921875" style="2" customWidth="1"/>
    <col min="11" max="11" width="9.69921875" style="39" customWidth="1"/>
    <col min="12" max="12" width="10.69921875" style="2" customWidth="1"/>
    <col min="13" max="13" width="17.69921875" style="2" bestFit="1" customWidth="1"/>
    <col min="14" max="14" width="9" style="2"/>
    <col min="15" max="15" width="19.09765625" style="2" customWidth="1"/>
    <col min="16" max="16" width="10.09765625" style="2" customWidth="1"/>
    <col min="17" max="17" width="17.69921875" style="2" bestFit="1" customWidth="1"/>
    <col min="18" max="18" width="10.09765625" style="2" bestFit="1" customWidth="1"/>
    <col min="19" max="19" width="9" style="2"/>
    <col min="20" max="20" width="34.69921875" style="2" bestFit="1" customWidth="1"/>
    <col min="21" max="28" width="9" style="2"/>
    <col min="29" max="29" width="15.69921875" style="2" customWidth="1"/>
    <col min="30" max="16384" width="9" style="2"/>
  </cols>
  <sheetData>
    <row r="1" spans="1:30" x14ac:dyDescent="0.6">
      <c r="A1" s="1"/>
      <c r="B1" s="1"/>
      <c r="I1" s="2"/>
      <c r="K1" s="2"/>
    </row>
    <row r="2" spans="1:30" s="3" customFormat="1" ht="28.8" x14ac:dyDescent="0.75">
      <c r="A2" s="180" t="s">
        <v>263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S2" s="181" t="s">
        <v>0</v>
      </c>
      <c r="T2" s="181"/>
      <c r="U2" s="181"/>
      <c r="V2" s="181"/>
      <c r="W2" s="181"/>
      <c r="X2" s="181"/>
      <c r="Y2" s="181"/>
      <c r="Z2" s="181"/>
      <c r="AA2" s="181"/>
      <c r="AB2" s="181"/>
      <c r="AC2" s="181"/>
    </row>
    <row r="3" spans="1:30" s="5" customFormat="1" ht="26.4" x14ac:dyDescent="0.7">
      <c r="A3" s="171" t="s">
        <v>1</v>
      </c>
      <c r="B3" s="167" t="s">
        <v>487</v>
      </c>
      <c r="C3" s="176" t="s">
        <v>2</v>
      </c>
      <c r="D3" s="171" t="s">
        <v>3</v>
      </c>
      <c r="E3" s="171" t="s">
        <v>4</v>
      </c>
      <c r="F3" s="171" t="s">
        <v>5</v>
      </c>
      <c r="G3" s="100" t="s">
        <v>6</v>
      </c>
      <c r="H3" s="178" t="s">
        <v>335</v>
      </c>
      <c r="I3" s="171" t="s">
        <v>7</v>
      </c>
      <c r="J3" s="177" t="s">
        <v>8</v>
      </c>
      <c r="K3" s="177"/>
      <c r="L3" s="177"/>
      <c r="M3" s="171" t="s">
        <v>9</v>
      </c>
      <c r="N3" s="175" t="s">
        <v>10</v>
      </c>
      <c r="P3" s="163" t="s">
        <v>336</v>
      </c>
      <c r="Q3" s="165" t="s">
        <v>337</v>
      </c>
      <c r="S3" s="171" t="s">
        <v>1</v>
      </c>
      <c r="T3" s="171" t="s">
        <v>2</v>
      </c>
      <c r="U3" s="171" t="s">
        <v>3</v>
      </c>
      <c r="V3" s="171" t="s">
        <v>4</v>
      </c>
      <c r="W3" s="171" t="s">
        <v>5</v>
      </c>
      <c r="X3" s="88" t="s">
        <v>6</v>
      </c>
      <c r="Y3" s="171" t="s">
        <v>7</v>
      </c>
      <c r="Z3" s="177" t="s">
        <v>8</v>
      </c>
      <c r="AA3" s="177"/>
      <c r="AB3" s="177"/>
      <c r="AC3" s="171" t="s">
        <v>9</v>
      </c>
      <c r="AD3" s="175" t="s">
        <v>10</v>
      </c>
    </row>
    <row r="4" spans="1:30" s="5" customFormat="1" ht="26.4" x14ac:dyDescent="0.7">
      <c r="A4" s="171"/>
      <c r="B4" s="168"/>
      <c r="C4" s="176"/>
      <c r="D4" s="171"/>
      <c r="E4" s="171"/>
      <c r="F4" s="171"/>
      <c r="G4" s="100" t="s">
        <v>11</v>
      </c>
      <c r="H4" s="179"/>
      <c r="I4" s="171"/>
      <c r="J4" s="88" t="s">
        <v>12</v>
      </c>
      <c r="K4" s="89" t="s">
        <v>13</v>
      </c>
      <c r="L4" s="88" t="s">
        <v>14</v>
      </c>
      <c r="M4" s="171"/>
      <c r="N4" s="175"/>
      <c r="P4" s="164"/>
      <c r="Q4" s="166"/>
      <c r="S4" s="171"/>
      <c r="T4" s="171"/>
      <c r="U4" s="171"/>
      <c r="V4" s="171"/>
      <c r="W4" s="171"/>
      <c r="X4" s="88" t="s">
        <v>11</v>
      </c>
      <c r="Y4" s="171"/>
      <c r="Z4" s="88" t="s">
        <v>12</v>
      </c>
      <c r="AA4" s="89" t="s">
        <v>13</v>
      </c>
      <c r="AB4" s="88" t="s">
        <v>14</v>
      </c>
      <c r="AC4" s="171"/>
      <c r="AD4" s="175"/>
    </row>
    <row r="5" spans="1:30" ht="24.6" x14ac:dyDescent="0.65">
      <c r="A5" s="10">
        <v>1</v>
      </c>
      <c r="B5" s="10" t="s">
        <v>492</v>
      </c>
      <c r="C5" s="19" t="s">
        <v>407</v>
      </c>
      <c r="D5" s="71">
        <f>+'15'!I5</f>
        <v>0</v>
      </c>
      <c r="E5" s="90">
        <v>0</v>
      </c>
      <c r="F5" s="46">
        <f t="shared" ref="F5:F147" si="0">D5+E5</f>
        <v>0</v>
      </c>
      <c r="G5" s="101">
        <v>0</v>
      </c>
      <c r="H5" s="99">
        <v>0</v>
      </c>
      <c r="I5" s="46">
        <f t="shared" ref="I5:I71" si="1">+F5-G5-J5-H5</f>
        <v>0</v>
      </c>
      <c r="J5" s="91"/>
      <c r="K5" s="15">
        <v>50</v>
      </c>
      <c r="L5" s="72">
        <f>+K5*J5</f>
        <v>0</v>
      </c>
      <c r="M5" s="17" t="s">
        <v>16</v>
      </c>
      <c r="N5" s="18">
        <v>0</v>
      </c>
      <c r="O5" s="23">
        <f>SUM(L5-N5)</f>
        <v>0</v>
      </c>
      <c r="P5" s="93">
        <v>19.579999999999998</v>
      </c>
      <c r="Q5" s="43">
        <f>+L5*P5</f>
        <v>0</v>
      </c>
      <c r="S5" s="10">
        <v>1</v>
      </c>
      <c r="T5" s="19"/>
      <c r="U5" s="46">
        <v>0</v>
      </c>
      <c r="V5" s="90">
        <v>0</v>
      </c>
      <c r="W5" s="46">
        <f t="shared" ref="W5:W14" si="2">U5+V5</f>
        <v>0</v>
      </c>
      <c r="X5" s="90">
        <v>0</v>
      </c>
      <c r="Y5" s="46">
        <f t="shared" ref="Y5:Y14" si="3">W5-X5-Z5</f>
        <v>0</v>
      </c>
      <c r="Z5" s="91">
        <v>0</v>
      </c>
      <c r="AA5" s="22"/>
      <c r="AB5" s="43">
        <f t="shared" ref="AB5:AB14" si="4">Z5*AA5</f>
        <v>0</v>
      </c>
      <c r="AC5" s="17" t="s">
        <v>16</v>
      </c>
      <c r="AD5" s="18">
        <v>0</v>
      </c>
    </row>
    <row r="6" spans="1:30" ht="24.6" x14ac:dyDescent="0.65">
      <c r="A6" s="10">
        <v>2</v>
      </c>
      <c r="B6" s="10" t="s">
        <v>508</v>
      </c>
      <c r="C6" s="19" t="s">
        <v>408</v>
      </c>
      <c r="D6" s="71">
        <f>+'15'!I6</f>
        <v>77</v>
      </c>
      <c r="E6" s="90">
        <v>0</v>
      </c>
      <c r="F6" s="46">
        <f t="shared" si="0"/>
        <v>77</v>
      </c>
      <c r="G6" s="101">
        <v>0</v>
      </c>
      <c r="H6" s="99">
        <v>0</v>
      </c>
      <c r="I6" s="71">
        <f t="shared" si="1"/>
        <v>76</v>
      </c>
      <c r="J6" s="91">
        <v>1</v>
      </c>
      <c r="K6" s="15">
        <v>100</v>
      </c>
      <c r="L6" s="72">
        <f t="shared" ref="L6:L72" si="5">+K6*J6</f>
        <v>100</v>
      </c>
      <c r="M6" s="17" t="s">
        <v>16</v>
      </c>
      <c r="N6" s="18">
        <v>0</v>
      </c>
      <c r="O6" s="23">
        <f t="shared" ref="O6:O72" si="6">SUM(L6-N6)</f>
        <v>100</v>
      </c>
      <c r="P6" s="93">
        <v>37.17</v>
      </c>
      <c r="Q6" s="43">
        <f t="shared" ref="Q6:Q72" si="7">+L6*P6</f>
        <v>3717</v>
      </c>
      <c r="S6" s="10">
        <v>2</v>
      </c>
      <c r="T6" s="19"/>
      <c r="U6" s="46">
        <v>0</v>
      </c>
      <c r="V6" s="90">
        <v>0</v>
      </c>
      <c r="W6" s="46">
        <f t="shared" si="2"/>
        <v>0</v>
      </c>
      <c r="X6" s="90">
        <v>0</v>
      </c>
      <c r="Y6" s="46">
        <f t="shared" si="3"/>
        <v>0</v>
      </c>
      <c r="Z6" s="91">
        <v>0</v>
      </c>
      <c r="AA6" s="22"/>
      <c r="AB6" s="43">
        <f t="shared" si="4"/>
        <v>0</v>
      </c>
      <c r="AC6" s="17" t="s">
        <v>16</v>
      </c>
      <c r="AD6" s="18">
        <v>0</v>
      </c>
    </row>
    <row r="7" spans="1:30" ht="24.6" x14ac:dyDescent="0.65">
      <c r="A7" s="10">
        <v>3</v>
      </c>
      <c r="B7" s="10"/>
      <c r="C7" s="19" t="s">
        <v>395</v>
      </c>
      <c r="D7" s="71">
        <f>+'15'!I7</f>
        <v>0</v>
      </c>
      <c r="E7" s="90">
        <v>0</v>
      </c>
      <c r="F7" s="46">
        <f t="shared" si="0"/>
        <v>0</v>
      </c>
      <c r="G7" s="101">
        <v>0</v>
      </c>
      <c r="H7" s="99">
        <v>0</v>
      </c>
      <c r="I7" s="46">
        <f t="shared" si="1"/>
        <v>0</v>
      </c>
      <c r="J7" s="91"/>
      <c r="K7" s="15">
        <v>50</v>
      </c>
      <c r="L7" s="72">
        <f t="shared" si="5"/>
        <v>0</v>
      </c>
      <c r="M7" s="17" t="s">
        <v>16</v>
      </c>
      <c r="N7" s="18">
        <v>0</v>
      </c>
      <c r="O7" s="23">
        <f t="shared" si="6"/>
        <v>0</v>
      </c>
      <c r="P7" s="93">
        <v>26.11</v>
      </c>
      <c r="Q7" s="43">
        <f t="shared" si="7"/>
        <v>0</v>
      </c>
      <c r="S7" s="10">
        <v>3</v>
      </c>
      <c r="T7" s="19"/>
      <c r="U7" s="46">
        <v>0</v>
      </c>
      <c r="V7" s="90">
        <v>0</v>
      </c>
      <c r="W7" s="46">
        <f t="shared" si="2"/>
        <v>0</v>
      </c>
      <c r="X7" s="90">
        <v>0</v>
      </c>
      <c r="Y7" s="46">
        <f t="shared" si="3"/>
        <v>0</v>
      </c>
      <c r="Z7" s="91">
        <v>0</v>
      </c>
      <c r="AA7" s="22"/>
      <c r="AB7" s="43">
        <f t="shared" si="4"/>
        <v>0</v>
      </c>
      <c r="AC7" s="17" t="s">
        <v>16</v>
      </c>
      <c r="AD7" s="18">
        <v>0</v>
      </c>
    </row>
    <row r="8" spans="1:30" ht="24.6" x14ac:dyDescent="0.65">
      <c r="A8" s="10">
        <v>4</v>
      </c>
      <c r="B8" s="10"/>
      <c r="C8" s="19" t="s">
        <v>394</v>
      </c>
      <c r="D8" s="71">
        <f>+'15'!I8</f>
        <v>0</v>
      </c>
      <c r="E8" s="90">
        <v>0</v>
      </c>
      <c r="F8" s="46">
        <f t="shared" si="0"/>
        <v>0</v>
      </c>
      <c r="G8" s="101">
        <v>0</v>
      </c>
      <c r="H8" s="99">
        <v>0</v>
      </c>
      <c r="I8" s="46">
        <f t="shared" si="1"/>
        <v>0</v>
      </c>
      <c r="J8" s="91"/>
      <c r="K8" s="15">
        <v>100</v>
      </c>
      <c r="L8" s="72">
        <f t="shared" si="5"/>
        <v>0</v>
      </c>
      <c r="M8" s="17" t="s">
        <v>16</v>
      </c>
      <c r="N8" s="18">
        <v>0</v>
      </c>
      <c r="O8" s="23">
        <f t="shared" si="6"/>
        <v>0</v>
      </c>
      <c r="P8" s="93">
        <v>33.89</v>
      </c>
      <c r="Q8" s="43">
        <f t="shared" si="7"/>
        <v>0</v>
      </c>
      <c r="S8" s="10">
        <v>4</v>
      </c>
      <c r="T8" s="19"/>
      <c r="U8" s="46">
        <v>0</v>
      </c>
      <c r="V8" s="90">
        <v>0</v>
      </c>
      <c r="W8" s="46">
        <f t="shared" si="2"/>
        <v>0</v>
      </c>
      <c r="X8" s="90">
        <v>0</v>
      </c>
      <c r="Y8" s="46">
        <f t="shared" si="3"/>
        <v>0</v>
      </c>
      <c r="Z8" s="91">
        <v>0</v>
      </c>
      <c r="AA8" s="22"/>
      <c r="AB8" s="43">
        <f t="shared" si="4"/>
        <v>0</v>
      </c>
      <c r="AC8" s="17" t="s">
        <v>16</v>
      </c>
      <c r="AD8" s="18">
        <v>0</v>
      </c>
    </row>
    <row r="9" spans="1:30" ht="24.6" x14ac:dyDescent="0.65">
      <c r="A9" s="10">
        <v>5</v>
      </c>
      <c r="B9" s="10"/>
      <c r="C9" s="19" t="s">
        <v>20</v>
      </c>
      <c r="D9" s="71">
        <f>+'15'!I9</f>
        <v>0</v>
      </c>
      <c r="E9" s="90">
        <v>0</v>
      </c>
      <c r="F9" s="46">
        <f t="shared" si="0"/>
        <v>0</v>
      </c>
      <c r="G9" s="101">
        <v>0</v>
      </c>
      <c r="H9" s="99">
        <v>0</v>
      </c>
      <c r="I9" s="46">
        <f t="shared" si="1"/>
        <v>0</v>
      </c>
      <c r="J9" s="91"/>
      <c r="K9" s="15">
        <v>10</v>
      </c>
      <c r="L9" s="72">
        <f t="shared" si="5"/>
        <v>0</v>
      </c>
      <c r="M9" s="17" t="s">
        <v>16</v>
      </c>
      <c r="N9" s="18">
        <v>0</v>
      </c>
      <c r="O9" s="23">
        <f t="shared" si="6"/>
        <v>0</v>
      </c>
      <c r="P9" s="93"/>
      <c r="Q9" s="43">
        <f t="shared" si="7"/>
        <v>0</v>
      </c>
      <c r="S9" s="10">
        <v>5</v>
      </c>
      <c r="T9" s="19"/>
      <c r="U9" s="46">
        <v>0</v>
      </c>
      <c r="V9" s="90">
        <v>0</v>
      </c>
      <c r="W9" s="46">
        <f t="shared" si="2"/>
        <v>0</v>
      </c>
      <c r="X9" s="90">
        <v>0</v>
      </c>
      <c r="Y9" s="46">
        <f t="shared" si="3"/>
        <v>0</v>
      </c>
      <c r="Z9" s="91">
        <v>0</v>
      </c>
      <c r="AA9" s="22"/>
      <c r="AB9" s="43">
        <f t="shared" si="4"/>
        <v>0</v>
      </c>
      <c r="AC9" s="17" t="s">
        <v>16</v>
      </c>
      <c r="AD9" s="18">
        <v>0</v>
      </c>
    </row>
    <row r="10" spans="1:30" ht="24.6" x14ac:dyDescent="0.65">
      <c r="A10" s="10">
        <v>6</v>
      </c>
      <c r="B10" s="10" t="s">
        <v>514</v>
      </c>
      <c r="C10" s="19" t="s">
        <v>21</v>
      </c>
      <c r="D10" s="71">
        <f>+'15'!I10</f>
        <v>0</v>
      </c>
      <c r="E10" s="90">
        <v>0</v>
      </c>
      <c r="F10" s="46">
        <f t="shared" si="0"/>
        <v>0</v>
      </c>
      <c r="G10" s="101">
        <v>0</v>
      </c>
      <c r="H10" s="99">
        <v>0</v>
      </c>
      <c r="I10" s="46">
        <f t="shared" si="1"/>
        <v>0</v>
      </c>
      <c r="J10" s="91"/>
      <c r="K10" s="15">
        <v>15</v>
      </c>
      <c r="L10" s="72">
        <f t="shared" si="5"/>
        <v>0</v>
      </c>
      <c r="M10" s="17" t="s">
        <v>16</v>
      </c>
      <c r="N10" s="18">
        <v>0</v>
      </c>
      <c r="O10" s="23">
        <f t="shared" si="6"/>
        <v>0</v>
      </c>
      <c r="P10" s="93"/>
      <c r="Q10" s="43">
        <f t="shared" si="7"/>
        <v>0</v>
      </c>
      <c r="S10" s="10">
        <v>6</v>
      </c>
      <c r="T10" s="19"/>
      <c r="U10" s="46">
        <v>0</v>
      </c>
      <c r="V10" s="90">
        <v>0</v>
      </c>
      <c r="W10" s="46">
        <f t="shared" si="2"/>
        <v>0</v>
      </c>
      <c r="X10" s="90">
        <v>0</v>
      </c>
      <c r="Y10" s="46">
        <f t="shared" si="3"/>
        <v>0</v>
      </c>
      <c r="Z10" s="91">
        <v>0</v>
      </c>
      <c r="AA10" s="22"/>
      <c r="AB10" s="43">
        <f t="shared" si="4"/>
        <v>0</v>
      </c>
      <c r="AC10" s="17" t="s">
        <v>16</v>
      </c>
      <c r="AD10" s="18">
        <v>0</v>
      </c>
    </row>
    <row r="11" spans="1:30" ht="24.6" x14ac:dyDescent="0.65">
      <c r="A11" s="10">
        <v>7</v>
      </c>
      <c r="B11" s="10"/>
      <c r="C11" s="19" t="s">
        <v>401</v>
      </c>
      <c r="D11" s="71">
        <f>+'15'!I11</f>
        <v>0</v>
      </c>
      <c r="E11" s="90">
        <v>0</v>
      </c>
      <c r="F11" s="46">
        <f t="shared" si="0"/>
        <v>0</v>
      </c>
      <c r="G11" s="101">
        <v>0</v>
      </c>
      <c r="H11" s="99">
        <v>0</v>
      </c>
      <c r="I11" s="46">
        <f t="shared" si="1"/>
        <v>0</v>
      </c>
      <c r="J11" s="91"/>
      <c r="K11" s="15">
        <v>40</v>
      </c>
      <c r="L11" s="72">
        <f t="shared" si="5"/>
        <v>0</v>
      </c>
      <c r="M11" s="17" t="s">
        <v>16</v>
      </c>
      <c r="N11" s="18">
        <v>0</v>
      </c>
      <c r="O11" s="23">
        <f t="shared" si="6"/>
        <v>0</v>
      </c>
      <c r="P11" s="93">
        <v>12.74</v>
      </c>
      <c r="Q11" s="43">
        <f t="shared" si="7"/>
        <v>0</v>
      </c>
      <c r="S11" s="10">
        <v>7</v>
      </c>
      <c r="T11" s="19"/>
      <c r="U11" s="46">
        <v>0</v>
      </c>
      <c r="V11" s="90">
        <v>0</v>
      </c>
      <c r="W11" s="46">
        <f t="shared" si="2"/>
        <v>0</v>
      </c>
      <c r="X11" s="90">
        <v>0</v>
      </c>
      <c r="Y11" s="46">
        <f t="shared" si="3"/>
        <v>0</v>
      </c>
      <c r="Z11" s="91">
        <v>0</v>
      </c>
      <c r="AA11" s="22"/>
      <c r="AB11" s="43">
        <f t="shared" si="4"/>
        <v>0</v>
      </c>
      <c r="AC11" s="17" t="s">
        <v>16</v>
      </c>
      <c r="AD11" s="18">
        <v>0</v>
      </c>
    </row>
    <row r="12" spans="1:30" ht="24.6" x14ac:dyDescent="0.65">
      <c r="A12" s="10">
        <v>8</v>
      </c>
      <c r="B12" s="10"/>
      <c r="C12" s="19" t="s">
        <v>378</v>
      </c>
      <c r="D12" s="71">
        <f>+'15'!I12</f>
        <v>0</v>
      </c>
      <c r="E12" s="90">
        <v>0</v>
      </c>
      <c r="F12" s="46">
        <f t="shared" si="0"/>
        <v>0</v>
      </c>
      <c r="G12" s="101">
        <v>0</v>
      </c>
      <c r="H12" s="99">
        <v>0</v>
      </c>
      <c r="I12" s="46">
        <f t="shared" si="1"/>
        <v>0</v>
      </c>
      <c r="J12" s="91"/>
      <c r="K12" s="15">
        <v>100</v>
      </c>
      <c r="L12" s="72">
        <f t="shared" si="5"/>
        <v>0</v>
      </c>
      <c r="M12" s="17" t="s">
        <v>16</v>
      </c>
      <c r="N12" s="18">
        <v>0</v>
      </c>
      <c r="O12" s="23">
        <f t="shared" si="6"/>
        <v>0</v>
      </c>
      <c r="P12" s="93"/>
      <c r="Q12" s="43">
        <f t="shared" si="7"/>
        <v>0</v>
      </c>
      <c r="S12" s="10">
        <v>8</v>
      </c>
      <c r="T12" s="19"/>
      <c r="U12" s="46">
        <v>0</v>
      </c>
      <c r="V12" s="90">
        <v>0</v>
      </c>
      <c r="W12" s="46">
        <f t="shared" si="2"/>
        <v>0</v>
      </c>
      <c r="X12" s="90">
        <v>0</v>
      </c>
      <c r="Y12" s="46">
        <f t="shared" si="3"/>
        <v>0</v>
      </c>
      <c r="Z12" s="91">
        <v>0</v>
      </c>
      <c r="AA12" s="22"/>
      <c r="AB12" s="43">
        <f t="shared" si="4"/>
        <v>0</v>
      </c>
      <c r="AC12" s="17" t="s">
        <v>16</v>
      </c>
      <c r="AD12" s="18">
        <v>0</v>
      </c>
    </row>
    <row r="13" spans="1:30" ht="24.6" x14ac:dyDescent="0.65">
      <c r="A13" s="10">
        <v>9</v>
      </c>
      <c r="B13" s="10" t="s">
        <v>507</v>
      </c>
      <c r="C13" s="19" t="s">
        <v>391</v>
      </c>
      <c r="D13" s="71">
        <f>+'15'!I13</f>
        <v>17</v>
      </c>
      <c r="E13" s="90">
        <v>0</v>
      </c>
      <c r="F13" s="46">
        <f t="shared" si="0"/>
        <v>17</v>
      </c>
      <c r="G13" s="101">
        <v>0</v>
      </c>
      <c r="H13" s="99">
        <v>0</v>
      </c>
      <c r="I13" s="46">
        <f t="shared" si="1"/>
        <v>17</v>
      </c>
      <c r="J13" s="91"/>
      <c r="K13" s="15">
        <v>50</v>
      </c>
      <c r="L13" s="72">
        <f t="shared" si="5"/>
        <v>0</v>
      </c>
      <c r="M13" s="17" t="s">
        <v>16</v>
      </c>
      <c r="N13" s="18">
        <v>0</v>
      </c>
      <c r="O13" s="23">
        <f t="shared" si="6"/>
        <v>0</v>
      </c>
      <c r="P13" s="93">
        <v>11.38</v>
      </c>
      <c r="Q13" s="43">
        <f t="shared" si="7"/>
        <v>0</v>
      </c>
      <c r="S13" s="10">
        <v>9</v>
      </c>
      <c r="T13" s="19"/>
      <c r="U13" s="46">
        <v>0</v>
      </c>
      <c r="V13" s="90">
        <v>0</v>
      </c>
      <c r="W13" s="46">
        <f t="shared" si="2"/>
        <v>0</v>
      </c>
      <c r="X13" s="90">
        <v>0</v>
      </c>
      <c r="Y13" s="46">
        <f t="shared" si="3"/>
        <v>0</v>
      </c>
      <c r="Z13" s="91">
        <v>0</v>
      </c>
      <c r="AA13" s="22"/>
      <c r="AB13" s="43">
        <f t="shared" si="4"/>
        <v>0</v>
      </c>
      <c r="AC13" s="17" t="s">
        <v>16</v>
      </c>
      <c r="AD13" s="18">
        <v>0</v>
      </c>
    </row>
    <row r="14" spans="1:30" ht="24.6" x14ac:dyDescent="0.65">
      <c r="A14" s="10">
        <v>10</v>
      </c>
      <c r="B14" s="10"/>
      <c r="C14" s="19" t="s">
        <v>400</v>
      </c>
      <c r="D14" s="71">
        <f>+'15'!I14</f>
        <v>0</v>
      </c>
      <c r="E14" s="90">
        <v>0</v>
      </c>
      <c r="F14" s="46">
        <f t="shared" si="0"/>
        <v>0</v>
      </c>
      <c r="G14" s="101">
        <v>0</v>
      </c>
      <c r="H14" s="99">
        <v>0</v>
      </c>
      <c r="I14" s="46">
        <f t="shared" si="1"/>
        <v>0</v>
      </c>
      <c r="J14" s="91"/>
      <c r="K14" s="15">
        <v>50</v>
      </c>
      <c r="L14" s="72">
        <f t="shared" si="5"/>
        <v>0</v>
      </c>
      <c r="M14" s="17" t="s">
        <v>16</v>
      </c>
      <c r="N14" s="18">
        <v>0</v>
      </c>
      <c r="O14" s="23">
        <f t="shared" si="6"/>
        <v>0</v>
      </c>
      <c r="P14" s="93"/>
      <c r="Q14" s="43">
        <f t="shared" si="7"/>
        <v>0</v>
      </c>
      <c r="S14" s="10">
        <v>10</v>
      </c>
      <c r="T14" s="19"/>
      <c r="U14" s="46">
        <v>0</v>
      </c>
      <c r="V14" s="90">
        <v>0</v>
      </c>
      <c r="W14" s="46">
        <f t="shared" si="2"/>
        <v>0</v>
      </c>
      <c r="X14" s="90">
        <v>0</v>
      </c>
      <c r="Y14" s="46">
        <f t="shared" si="3"/>
        <v>0</v>
      </c>
      <c r="Z14" s="91">
        <v>0</v>
      </c>
      <c r="AA14" s="22"/>
      <c r="AB14" s="43">
        <f t="shared" si="4"/>
        <v>0</v>
      </c>
      <c r="AC14" s="17" t="s">
        <v>16</v>
      </c>
      <c r="AD14" s="18">
        <v>0</v>
      </c>
    </row>
    <row r="15" spans="1:30" ht="24.6" x14ac:dyDescent="0.65">
      <c r="A15" s="10">
        <v>11</v>
      </c>
      <c r="B15" s="10" t="s">
        <v>520</v>
      </c>
      <c r="C15" s="19" t="s">
        <v>384</v>
      </c>
      <c r="D15" s="71">
        <f>+'15'!I15</f>
        <v>0</v>
      </c>
      <c r="E15" s="90">
        <v>0</v>
      </c>
      <c r="F15" s="46">
        <f t="shared" si="0"/>
        <v>0</v>
      </c>
      <c r="G15" s="101">
        <v>0</v>
      </c>
      <c r="H15" s="99">
        <v>0</v>
      </c>
      <c r="I15" s="46">
        <f t="shared" si="1"/>
        <v>0</v>
      </c>
      <c r="J15" s="91"/>
      <c r="K15" s="15">
        <v>50</v>
      </c>
      <c r="L15" s="72">
        <f t="shared" si="5"/>
        <v>0</v>
      </c>
      <c r="M15" s="17" t="s">
        <v>16</v>
      </c>
      <c r="N15" s="18">
        <v>0</v>
      </c>
      <c r="O15" s="23">
        <f t="shared" si="6"/>
        <v>0</v>
      </c>
      <c r="P15" s="93">
        <v>17.32</v>
      </c>
      <c r="Q15" s="43">
        <f t="shared" si="7"/>
        <v>0</v>
      </c>
      <c r="S15" s="10">
        <v>11</v>
      </c>
      <c r="T15" s="19"/>
      <c r="U15" s="46">
        <v>0</v>
      </c>
      <c r="V15" s="90">
        <v>0</v>
      </c>
      <c r="W15" s="46">
        <f t="shared" ref="W15:W29" si="8">U15+V15</f>
        <v>0</v>
      </c>
      <c r="X15" s="90">
        <v>0</v>
      </c>
      <c r="Y15" s="46">
        <f t="shared" ref="Y15:Y29" si="9">W15-X15-Z15</f>
        <v>0</v>
      </c>
      <c r="Z15" s="91">
        <v>0</v>
      </c>
      <c r="AA15" s="22"/>
      <c r="AB15" s="43">
        <f t="shared" ref="AB15:AB29" si="10">Z15*AA15</f>
        <v>0</v>
      </c>
      <c r="AC15" s="17" t="s">
        <v>16</v>
      </c>
      <c r="AD15" s="18">
        <v>0</v>
      </c>
    </row>
    <row r="16" spans="1:30" ht="24.6" x14ac:dyDescent="0.65">
      <c r="A16" s="10">
        <v>12</v>
      </c>
      <c r="B16" s="10" t="s">
        <v>509</v>
      </c>
      <c r="C16" s="19" t="s">
        <v>402</v>
      </c>
      <c r="D16" s="71">
        <f>+'15'!I16</f>
        <v>8</v>
      </c>
      <c r="E16" s="90">
        <v>0</v>
      </c>
      <c r="F16" s="46">
        <f t="shared" si="0"/>
        <v>8</v>
      </c>
      <c r="G16" s="101">
        <v>0</v>
      </c>
      <c r="H16" s="99">
        <v>0</v>
      </c>
      <c r="I16" s="46">
        <f t="shared" si="1"/>
        <v>8</v>
      </c>
      <c r="J16" s="91"/>
      <c r="K16" s="15">
        <v>50</v>
      </c>
      <c r="L16" s="72">
        <f t="shared" si="5"/>
        <v>0</v>
      </c>
      <c r="M16" s="17" t="s">
        <v>16</v>
      </c>
      <c r="N16" s="18">
        <v>0</v>
      </c>
      <c r="O16" s="23">
        <f t="shared" si="6"/>
        <v>0</v>
      </c>
      <c r="P16" s="93">
        <v>16.920000000000002</v>
      </c>
      <c r="Q16" s="43">
        <f t="shared" si="7"/>
        <v>0</v>
      </c>
      <c r="S16" s="10">
        <v>12</v>
      </c>
      <c r="T16" s="19"/>
      <c r="U16" s="46">
        <v>0</v>
      </c>
      <c r="V16" s="90">
        <v>0</v>
      </c>
      <c r="W16" s="46">
        <f t="shared" si="8"/>
        <v>0</v>
      </c>
      <c r="X16" s="90">
        <v>0</v>
      </c>
      <c r="Y16" s="46">
        <f t="shared" si="9"/>
        <v>0</v>
      </c>
      <c r="Z16" s="91">
        <v>0</v>
      </c>
      <c r="AA16" s="22"/>
      <c r="AB16" s="43">
        <f t="shared" si="10"/>
        <v>0</v>
      </c>
      <c r="AC16" s="17" t="s">
        <v>16</v>
      </c>
      <c r="AD16" s="18">
        <v>0</v>
      </c>
    </row>
    <row r="17" spans="1:30" ht="24.6" x14ac:dyDescent="0.65">
      <c r="A17" s="10">
        <v>13</v>
      </c>
      <c r="B17" s="10" t="s">
        <v>505</v>
      </c>
      <c r="C17" s="19" t="s">
        <v>382</v>
      </c>
      <c r="D17" s="71">
        <f>+'15'!I17</f>
        <v>1</v>
      </c>
      <c r="E17" s="90">
        <v>0</v>
      </c>
      <c r="F17" s="46">
        <f t="shared" si="0"/>
        <v>1</v>
      </c>
      <c r="G17" s="101">
        <v>0</v>
      </c>
      <c r="H17" s="99">
        <v>0</v>
      </c>
      <c r="I17" s="46">
        <f t="shared" si="1"/>
        <v>1</v>
      </c>
      <c r="J17" s="91"/>
      <c r="K17" s="15">
        <v>50</v>
      </c>
      <c r="L17" s="72">
        <f t="shared" si="5"/>
        <v>0</v>
      </c>
      <c r="M17" s="17" t="s">
        <v>16</v>
      </c>
      <c r="N17" s="18">
        <v>0</v>
      </c>
      <c r="O17" s="23">
        <f t="shared" si="6"/>
        <v>0</v>
      </c>
      <c r="P17" s="93">
        <v>21.22</v>
      </c>
      <c r="Q17" s="43">
        <f t="shared" si="7"/>
        <v>0</v>
      </c>
      <c r="S17" s="10">
        <v>13</v>
      </c>
      <c r="T17" s="19"/>
      <c r="U17" s="46">
        <v>0</v>
      </c>
      <c r="V17" s="90">
        <v>0</v>
      </c>
      <c r="W17" s="46">
        <f t="shared" si="8"/>
        <v>0</v>
      </c>
      <c r="X17" s="90">
        <v>0</v>
      </c>
      <c r="Y17" s="46">
        <f t="shared" si="9"/>
        <v>0</v>
      </c>
      <c r="Z17" s="91">
        <v>0</v>
      </c>
      <c r="AA17" s="22"/>
      <c r="AB17" s="43">
        <f t="shared" si="10"/>
        <v>0</v>
      </c>
      <c r="AC17" s="17" t="s">
        <v>16</v>
      </c>
      <c r="AD17" s="18">
        <v>0</v>
      </c>
    </row>
    <row r="18" spans="1:30" ht="24.6" x14ac:dyDescent="0.65">
      <c r="A18" s="10">
        <v>14</v>
      </c>
      <c r="B18" s="10"/>
      <c r="C18" s="19" t="s">
        <v>404</v>
      </c>
      <c r="D18" s="71">
        <f>+'15'!I18</f>
        <v>0</v>
      </c>
      <c r="E18" s="90">
        <v>0</v>
      </c>
      <c r="F18" s="46">
        <f t="shared" si="0"/>
        <v>0</v>
      </c>
      <c r="G18" s="101">
        <v>0</v>
      </c>
      <c r="H18" s="99">
        <v>0</v>
      </c>
      <c r="I18" s="46">
        <f t="shared" si="1"/>
        <v>0</v>
      </c>
      <c r="J18" s="91"/>
      <c r="K18" s="15">
        <v>50</v>
      </c>
      <c r="L18" s="72">
        <f t="shared" si="5"/>
        <v>0</v>
      </c>
      <c r="M18" s="17" t="s">
        <v>16</v>
      </c>
      <c r="N18" s="18">
        <v>0</v>
      </c>
      <c r="O18" s="23">
        <f t="shared" si="6"/>
        <v>0</v>
      </c>
      <c r="P18" s="93"/>
      <c r="Q18" s="43">
        <f t="shared" si="7"/>
        <v>0</v>
      </c>
      <c r="S18" s="10">
        <v>14</v>
      </c>
      <c r="T18" s="19"/>
      <c r="U18" s="46">
        <v>0</v>
      </c>
      <c r="V18" s="90">
        <v>0</v>
      </c>
      <c r="W18" s="46">
        <f t="shared" si="8"/>
        <v>0</v>
      </c>
      <c r="X18" s="90">
        <v>0</v>
      </c>
      <c r="Y18" s="46">
        <f t="shared" si="9"/>
        <v>0</v>
      </c>
      <c r="Z18" s="91">
        <v>0</v>
      </c>
      <c r="AA18" s="22"/>
      <c r="AB18" s="43">
        <f t="shared" si="10"/>
        <v>0</v>
      </c>
      <c r="AC18" s="17" t="s">
        <v>16</v>
      </c>
      <c r="AD18" s="18">
        <v>0</v>
      </c>
    </row>
    <row r="19" spans="1:30" ht="24.6" x14ac:dyDescent="0.65">
      <c r="A19" s="10">
        <v>15</v>
      </c>
      <c r="B19" s="10" t="s">
        <v>523</v>
      </c>
      <c r="C19" s="19" t="s">
        <v>386</v>
      </c>
      <c r="D19" s="71">
        <f>+'15'!I19</f>
        <v>0</v>
      </c>
      <c r="E19" s="90">
        <v>0</v>
      </c>
      <c r="F19" s="46">
        <f t="shared" si="0"/>
        <v>0</v>
      </c>
      <c r="G19" s="101">
        <v>0</v>
      </c>
      <c r="H19" s="99">
        <v>0</v>
      </c>
      <c r="I19" s="46">
        <f t="shared" si="1"/>
        <v>0</v>
      </c>
      <c r="J19" s="91"/>
      <c r="K19" s="15">
        <v>50</v>
      </c>
      <c r="L19" s="72">
        <f t="shared" si="5"/>
        <v>0</v>
      </c>
      <c r="M19" s="17" t="s">
        <v>16</v>
      </c>
      <c r="N19" s="18">
        <v>0</v>
      </c>
      <c r="O19" s="23">
        <f t="shared" si="6"/>
        <v>0</v>
      </c>
      <c r="P19" s="93">
        <v>15.05</v>
      </c>
      <c r="Q19" s="43">
        <f t="shared" si="7"/>
        <v>0</v>
      </c>
      <c r="S19" s="10">
        <v>15</v>
      </c>
      <c r="T19" s="19"/>
      <c r="U19" s="46">
        <v>0</v>
      </c>
      <c r="V19" s="90">
        <v>0</v>
      </c>
      <c r="W19" s="46">
        <f t="shared" si="8"/>
        <v>0</v>
      </c>
      <c r="X19" s="90">
        <v>0</v>
      </c>
      <c r="Y19" s="46">
        <f t="shared" si="9"/>
        <v>0</v>
      </c>
      <c r="Z19" s="91">
        <v>0</v>
      </c>
      <c r="AA19" s="22"/>
      <c r="AB19" s="43">
        <f t="shared" si="10"/>
        <v>0</v>
      </c>
      <c r="AC19" s="17" t="s">
        <v>16</v>
      </c>
      <c r="AD19" s="18">
        <v>0</v>
      </c>
    </row>
    <row r="20" spans="1:30" ht="24.6" x14ac:dyDescent="0.65">
      <c r="A20" s="10">
        <v>16</v>
      </c>
      <c r="B20" s="10" t="s">
        <v>506</v>
      </c>
      <c r="C20" s="19" t="s">
        <v>399</v>
      </c>
      <c r="D20" s="71">
        <f>+'15'!I20</f>
        <v>3</v>
      </c>
      <c r="E20" s="90">
        <v>0</v>
      </c>
      <c r="F20" s="46">
        <f t="shared" si="0"/>
        <v>3</v>
      </c>
      <c r="G20" s="101">
        <v>0</v>
      </c>
      <c r="H20" s="99">
        <v>0</v>
      </c>
      <c r="I20" s="46">
        <f t="shared" si="1"/>
        <v>0</v>
      </c>
      <c r="J20" s="91">
        <v>3</v>
      </c>
      <c r="K20" s="15">
        <v>50</v>
      </c>
      <c r="L20" s="72">
        <f t="shared" si="5"/>
        <v>150</v>
      </c>
      <c r="M20" s="17" t="s">
        <v>16</v>
      </c>
      <c r="N20" s="18">
        <v>0</v>
      </c>
      <c r="O20" s="23">
        <f t="shared" si="6"/>
        <v>150</v>
      </c>
      <c r="P20" s="93">
        <v>16.7</v>
      </c>
      <c r="Q20" s="43">
        <f t="shared" si="7"/>
        <v>2505</v>
      </c>
      <c r="S20" s="10">
        <v>16</v>
      </c>
      <c r="T20" s="19"/>
      <c r="U20" s="46">
        <v>0</v>
      </c>
      <c r="V20" s="90">
        <v>0</v>
      </c>
      <c r="W20" s="46">
        <f t="shared" si="8"/>
        <v>0</v>
      </c>
      <c r="X20" s="90">
        <v>0</v>
      </c>
      <c r="Y20" s="46">
        <f t="shared" si="9"/>
        <v>0</v>
      </c>
      <c r="Z20" s="91">
        <v>0</v>
      </c>
      <c r="AA20" s="22"/>
      <c r="AB20" s="43">
        <f t="shared" si="10"/>
        <v>0</v>
      </c>
      <c r="AC20" s="17" t="s">
        <v>16</v>
      </c>
      <c r="AD20" s="18">
        <v>0</v>
      </c>
    </row>
    <row r="21" spans="1:30" ht="24.6" x14ac:dyDescent="0.65">
      <c r="A21" s="10">
        <v>17</v>
      </c>
      <c r="B21" s="10" t="s">
        <v>521</v>
      </c>
      <c r="C21" s="19" t="s">
        <v>389</v>
      </c>
      <c r="D21" s="71">
        <f>+'15'!I21</f>
        <v>0</v>
      </c>
      <c r="E21" s="90">
        <v>0</v>
      </c>
      <c r="F21" s="46">
        <f t="shared" si="0"/>
        <v>0</v>
      </c>
      <c r="G21" s="101">
        <v>0</v>
      </c>
      <c r="H21" s="99">
        <v>0</v>
      </c>
      <c r="I21" s="46">
        <f t="shared" si="1"/>
        <v>0</v>
      </c>
      <c r="J21" s="91"/>
      <c r="K21" s="15">
        <v>50</v>
      </c>
      <c r="L21" s="72">
        <f t="shared" si="5"/>
        <v>0</v>
      </c>
      <c r="M21" s="17" t="s">
        <v>16</v>
      </c>
      <c r="N21" s="18">
        <v>0</v>
      </c>
      <c r="O21" s="23">
        <f t="shared" si="6"/>
        <v>0</v>
      </c>
      <c r="P21" s="93">
        <v>19.04</v>
      </c>
      <c r="Q21" s="43">
        <f t="shared" si="7"/>
        <v>0</v>
      </c>
      <c r="S21" s="10">
        <v>17</v>
      </c>
      <c r="T21" s="19"/>
      <c r="U21" s="46">
        <v>0</v>
      </c>
      <c r="V21" s="90">
        <v>0</v>
      </c>
      <c r="W21" s="46">
        <f t="shared" si="8"/>
        <v>0</v>
      </c>
      <c r="X21" s="90">
        <v>0</v>
      </c>
      <c r="Y21" s="46">
        <f t="shared" si="9"/>
        <v>0</v>
      </c>
      <c r="Z21" s="91">
        <v>0</v>
      </c>
      <c r="AA21" s="22"/>
      <c r="AB21" s="43">
        <f t="shared" si="10"/>
        <v>0</v>
      </c>
      <c r="AC21" s="17" t="s">
        <v>16</v>
      </c>
      <c r="AD21" s="18">
        <v>0</v>
      </c>
    </row>
    <row r="22" spans="1:30" ht="24.6" x14ac:dyDescent="0.65">
      <c r="A22" s="10">
        <v>18</v>
      </c>
      <c r="B22" s="10"/>
      <c r="C22" s="19" t="s">
        <v>397</v>
      </c>
      <c r="D22" s="71">
        <f>+'15'!I22</f>
        <v>0</v>
      </c>
      <c r="E22" s="90">
        <v>0</v>
      </c>
      <c r="F22" s="46">
        <f t="shared" si="0"/>
        <v>0</v>
      </c>
      <c r="G22" s="101">
        <v>0</v>
      </c>
      <c r="H22" s="99">
        <v>0</v>
      </c>
      <c r="I22" s="46">
        <f t="shared" si="1"/>
        <v>0</v>
      </c>
      <c r="J22" s="91"/>
      <c r="K22" s="20">
        <v>50</v>
      </c>
      <c r="L22" s="72">
        <f t="shared" si="5"/>
        <v>0</v>
      </c>
      <c r="M22" s="17" t="s">
        <v>16</v>
      </c>
      <c r="N22" s="18">
        <v>0</v>
      </c>
      <c r="O22" s="23">
        <f t="shared" si="6"/>
        <v>0</v>
      </c>
      <c r="P22" s="93">
        <v>15.3</v>
      </c>
      <c r="Q22" s="43">
        <f t="shared" si="7"/>
        <v>0</v>
      </c>
      <c r="S22" s="10">
        <v>18</v>
      </c>
      <c r="T22" s="19"/>
      <c r="U22" s="46">
        <v>0</v>
      </c>
      <c r="V22" s="90">
        <v>0</v>
      </c>
      <c r="W22" s="46">
        <f t="shared" si="8"/>
        <v>0</v>
      </c>
      <c r="X22" s="90">
        <v>0</v>
      </c>
      <c r="Y22" s="46">
        <f t="shared" si="9"/>
        <v>0</v>
      </c>
      <c r="Z22" s="91">
        <v>0</v>
      </c>
      <c r="AA22" s="22"/>
      <c r="AB22" s="43">
        <f t="shared" si="10"/>
        <v>0</v>
      </c>
      <c r="AC22" s="17" t="s">
        <v>16</v>
      </c>
      <c r="AD22" s="18">
        <v>0</v>
      </c>
    </row>
    <row r="23" spans="1:30" ht="24.6" x14ac:dyDescent="0.65">
      <c r="A23" s="10">
        <v>19</v>
      </c>
      <c r="B23" s="10" t="s">
        <v>511</v>
      </c>
      <c r="C23" s="19" t="s">
        <v>25</v>
      </c>
      <c r="D23" s="71">
        <f>+'15'!I23</f>
        <v>0</v>
      </c>
      <c r="E23" s="90">
        <v>0</v>
      </c>
      <c r="F23" s="46">
        <f t="shared" si="0"/>
        <v>0</v>
      </c>
      <c r="G23" s="101">
        <v>0</v>
      </c>
      <c r="H23" s="99">
        <v>0</v>
      </c>
      <c r="I23" s="46">
        <f t="shared" si="1"/>
        <v>0</v>
      </c>
      <c r="J23" s="91"/>
      <c r="K23" s="15">
        <v>65</v>
      </c>
      <c r="L23" s="72">
        <f t="shared" si="5"/>
        <v>0</v>
      </c>
      <c r="M23" s="17" t="s">
        <v>16</v>
      </c>
      <c r="N23" s="18">
        <v>0</v>
      </c>
      <c r="O23" s="23">
        <f t="shared" si="6"/>
        <v>0</v>
      </c>
      <c r="P23" s="93">
        <v>27.86</v>
      </c>
      <c r="Q23" s="43">
        <f t="shared" si="7"/>
        <v>0</v>
      </c>
      <c r="S23" s="10">
        <v>19</v>
      </c>
      <c r="T23" s="19"/>
      <c r="U23" s="46">
        <v>0</v>
      </c>
      <c r="V23" s="90">
        <v>0</v>
      </c>
      <c r="W23" s="46">
        <f t="shared" si="8"/>
        <v>0</v>
      </c>
      <c r="X23" s="90">
        <v>0</v>
      </c>
      <c r="Y23" s="46">
        <f t="shared" si="9"/>
        <v>0</v>
      </c>
      <c r="Z23" s="91">
        <v>0</v>
      </c>
      <c r="AA23" s="22"/>
      <c r="AB23" s="43">
        <f t="shared" si="10"/>
        <v>0</v>
      </c>
      <c r="AC23" s="17" t="s">
        <v>16</v>
      </c>
      <c r="AD23" s="18">
        <v>0</v>
      </c>
    </row>
    <row r="24" spans="1:30" ht="24.6" x14ac:dyDescent="0.65">
      <c r="A24" s="10">
        <v>20</v>
      </c>
      <c r="B24" s="10"/>
      <c r="C24" s="19" t="s">
        <v>405</v>
      </c>
      <c r="D24" s="71">
        <f>+'15'!I24</f>
        <v>0</v>
      </c>
      <c r="E24" s="90">
        <v>0</v>
      </c>
      <c r="F24" s="46">
        <f t="shared" si="0"/>
        <v>0</v>
      </c>
      <c r="G24" s="101">
        <v>0</v>
      </c>
      <c r="H24" s="99">
        <v>0</v>
      </c>
      <c r="I24" s="46">
        <f t="shared" si="1"/>
        <v>0</v>
      </c>
      <c r="J24" s="91"/>
      <c r="K24" s="15">
        <v>85</v>
      </c>
      <c r="L24" s="72">
        <f t="shared" si="5"/>
        <v>0</v>
      </c>
      <c r="M24" s="17" t="s">
        <v>16</v>
      </c>
      <c r="N24" s="18">
        <v>0</v>
      </c>
      <c r="O24" s="23">
        <f t="shared" si="6"/>
        <v>0</v>
      </c>
      <c r="P24" s="93">
        <v>26.91</v>
      </c>
      <c r="Q24" s="43">
        <f t="shared" si="7"/>
        <v>0</v>
      </c>
      <c r="S24" s="10">
        <v>20</v>
      </c>
      <c r="T24" s="19"/>
      <c r="U24" s="46">
        <v>0</v>
      </c>
      <c r="V24" s="90">
        <v>0</v>
      </c>
      <c r="W24" s="46">
        <f t="shared" si="8"/>
        <v>0</v>
      </c>
      <c r="X24" s="90">
        <v>0</v>
      </c>
      <c r="Y24" s="46">
        <f t="shared" si="9"/>
        <v>0</v>
      </c>
      <c r="Z24" s="91">
        <v>0</v>
      </c>
      <c r="AA24" s="22"/>
      <c r="AB24" s="43">
        <f t="shared" si="10"/>
        <v>0</v>
      </c>
      <c r="AC24" s="17" t="s">
        <v>16</v>
      </c>
      <c r="AD24" s="18">
        <v>0</v>
      </c>
    </row>
    <row r="25" spans="1:30" ht="24.6" x14ac:dyDescent="0.65">
      <c r="A25" s="10">
        <v>21</v>
      </c>
      <c r="B25" s="10" t="s">
        <v>510</v>
      </c>
      <c r="C25" s="19" t="s">
        <v>392</v>
      </c>
      <c r="D25" s="71">
        <f>+'15'!I25</f>
        <v>13</v>
      </c>
      <c r="E25" s="90">
        <v>0</v>
      </c>
      <c r="F25" s="46">
        <f t="shared" si="0"/>
        <v>13</v>
      </c>
      <c r="G25" s="101">
        <v>0</v>
      </c>
      <c r="H25" s="99">
        <v>0</v>
      </c>
      <c r="I25" s="71">
        <f t="shared" si="1"/>
        <v>7</v>
      </c>
      <c r="J25" s="91">
        <v>6</v>
      </c>
      <c r="K25" s="15">
        <v>100</v>
      </c>
      <c r="L25" s="72">
        <f t="shared" si="5"/>
        <v>600</v>
      </c>
      <c r="M25" s="17" t="s">
        <v>16</v>
      </c>
      <c r="N25" s="18">
        <v>0</v>
      </c>
      <c r="O25" s="23">
        <f t="shared" si="6"/>
        <v>600</v>
      </c>
      <c r="P25" s="93">
        <v>24.8</v>
      </c>
      <c r="Q25" s="43">
        <f t="shared" si="7"/>
        <v>14880</v>
      </c>
      <c r="S25" s="10">
        <v>21</v>
      </c>
      <c r="T25" s="19"/>
      <c r="U25" s="46">
        <v>0</v>
      </c>
      <c r="V25" s="90">
        <v>0</v>
      </c>
      <c r="W25" s="46">
        <f t="shared" si="8"/>
        <v>0</v>
      </c>
      <c r="X25" s="90">
        <v>0</v>
      </c>
      <c r="Y25" s="46">
        <f t="shared" si="9"/>
        <v>0</v>
      </c>
      <c r="Z25" s="91">
        <v>0</v>
      </c>
      <c r="AA25" s="22"/>
      <c r="AB25" s="43">
        <f t="shared" si="10"/>
        <v>0</v>
      </c>
      <c r="AC25" s="17" t="s">
        <v>16</v>
      </c>
      <c r="AD25" s="18">
        <v>0</v>
      </c>
    </row>
    <row r="26" spans="1:30" ht="24.6" x14ac:dyDescent="0.65">
      <c r="A26" s="10">
        <v>22</v>
      </c>
      <c r="B26" s="10" t="s">
        <v>516</v>
      </c>
      <c r="C26" s="19" t="s">
        <v>403</v>
      </c>
      <c r="D26" s="71">
        <f>+'15'!I26</f>
        <v>0</v>
      </c>
      <c r="E26" s="90">
        <v>0</v>
      </c>
      <c r="F26" s="46">
        <f t="shared" si="0"/>
        <v>0</v>
      </c>
      <c r="G26" s="101">
        <v>0</v>
      </c>
      <c r="H26" s="99">
        <v>0</v>
      </c>
      <c r="I26" s="46">
        <f t="shared" si="1"/>
        <v>0</v>
      </c>
      <c r="J26" s="91"/>
      <c r="K26" s="15">
        <v>100</v>
      </c>
      <c r="L26" s="72">
        <f t="shared" si="5"/>
        <v>0</v>
      </c>
      <c r="M26" s="17" t="s">
        <v>16</v>
      </c>
      <c r="N26" s="18">
        <v>0</v>
      </c>
      <c r="O26" s="23">
        <f t="shared" si="6"/>
        <v>0</v>
      </c>
      <c r="P26" s="93">
        <v>23.71</v>
      </c>
      <c r="Q26" s="43">
        <f t="shared" si="7"/>
        <v>0</v>
      </c>
      <c r="S26" s="10">
        <v>22</v>
      </c>
      <c r="T26" s="19"/>
      <c r="U26" s="46">
        <v>0</v>
      </c>
      <c r="V26" s="90">
        <v>0</v>
      </c>
      <c r="W26" s="46">
        <f t="shared" si="8"/>
        <v>0</v>
      </c>
      <c r="X26" s="90">
        <v>0</v>
      </c>
      <c r="Y26" s="46">
        <f t="shared" si="9"/>
        <v>0</v>
      </c>
      <c r="Z26" s="91">
        <v>0</v>
      </c>
      <c r="AA26" s="22"/>
      <c r="AB26" s="43">
        <f t="shared" si="10"/>
        <v>0</v>
      </c>
      <c r="AC26" s="17" t="s">
        <v>16</v>
      </c>
      <c r="AD26" s="18">
        <v>0</v>
      </c>
    </row>
    <row r="27" spans="1:30" ht="24.6" x14ac:dyDescent="0.65">
      <c r="A27" s="10">
        <v>23</v>
      </c>
      <c r="B27" s="10" t="s">
        <v>513</v>
      </c>
      <c r="C27" s="19" t="s">
        <v>383</v>
      </c>
      <c r="D27" s="71">
        <f>+'15'!I27</f>
        <v>13</v>
      </c>
      <c r="E27" s="90">
        <v>0</v>
      </c>
      <c r="F27" s="46">
        <f t="shared" si="0"/>
        <v>13</v>
      </c>
      <c r="G27" s="101">
        <v>0</v>
      </c>
      <c r="H27" s="99">
        <v>0</v>
      </c>
      <c r="I27" s="46">
        <f t="shared" si="1"/>
        <v>9</v>
      </c>
      <c r="J27" s="91">
        <v>4</v>
      </c>
      <c r="K27" s="15">
        <v>100</v>
      </c>
      <c r="L27" s="72">
        <f t="shared" si="5"/>
        <v>400</v>
      </c>
      <c r="M27" s="17" t="s">
        <v>16</v>
      </c>
      <c r="N27" s="18">
        <v>0</v>
      </c>
      <c r="O27" s="23">
        <f t="shared" si="6"/>
        <v>400</v>
      </c>
      <c r="P27" s="93">
        <v>37.51</v>
      </c>
      <c r="Q27" s="43">
        <f t="shared" si="7"/>
        <v>15004</v>
      </c>
      <c r="S27" s="10">
        <v>23</v>
      </c>
      <c r="T27" s="19"/>
      <c r="U27" s="46">
        <v>0</v>
      </c>
      <c r="V27" s="90">
        <v>0</v>
      </c>
      <c r="W27" s="46">
        <f t="shared" si="8"/>
        <v>0</v>
      </c>
      <c r="X27" s="90">
        <v>0</v>
      </c>
      <c r="Y27" s="46">
        <f t="shared" si="9"/>
        <v>0</v>
      </c>
      <c r="Z27" s="91">
        <v>0</v>
      </c>
      <c r="AA27" s="22"/>
      <c r="AB27" s="43">
        <f t="shared" si="10"/>
        <v>0</v>
      </c>
      <c r="AC27" s="17" t="s">
        <v>16</v>
      </c>
      <c r="AD27" s="18">
        <v>0</v>
      </c>
    </row>
    <row r="28" spans="1:30" ht="24.6" x14ac:dyDescent="0.65">
      <c r="A28" s="10">
        <v>24</v>
      </c>
      <c r="B28" s="10" t="s">
        <v>522</v>
      </c>
      <c r="C28" s="19" t="s">
        <v>388</v>
      </c>
      <c r="D28" s="71">
        <f>+'15'!I28</f>
        <v>0</v>
      </c>
      <c r="E28" s="90">
        <v>0</v>
      </c>
      <c r="F28" s="46">
        <f t="shared" si="0"/>
        <v>0</v>
      </c>
      <c r="G28" s="101">
        <v>0</v>
      </c>
      <c r="H28" s="99">
        <v>0</v>
      </c>
      <c r="I28" s="46">
        <f t="shared" si="1"/>
        <v>0</v>
      </c>
      <c r="J28" s="91"/>
      <c r="K28" s="15">
        <v>100</v>
      </c>
      <c r="L28" s="72">
        <f t="shared" si="5"/>
        <v>0</v>
      </c>
      <c r="M28" s="17" t="s">
        <v>16</v>
      </c>
      <c r="N28" s="18">
        <v>0</v>
      </c>
      <c r="O28" s="23">
        <f t="shared" si="6"/>
        <v>0</v>
      </c>
      <c r="P28" s="93">
        <v>39.770000000000003</v>
      </c>
      <c r="Q28" s="43">
        <f t="shared" si="7"/>
        <v>0</v>
      </c>
      <c r="S28" s="10">
        <v>24</v>
      </c>
      <c r="T28" s="19"/>
      <c r="U28" s="46">
        <v>0</v>
      </c>
      <c r="V28" s="90">
        <v>0</v>
      </c>
      <c r="W28" s="46">
        <f t="shared" si="8"/>
        <v>0</v>
      </c>
      <c r="X28" s="90">
        <v>0</v>
      </c>
      <c r="Y28" s="46">
        <f t="shared" si="9"/>
        <v>0</v>
      </c>
      <c r="Z28" s="91">
        <v>0</v>
      </c>
      <c r="AA28" s="22"/>
      <c r="AB28" s="43">
        <f t="shared" si="10"/>
        <v>0</v>
      </c>
      <c r="AC28" s="17" t="s">
        <v>16</v>
      </c>
      <c r="AD28" s="18">
        <v>0</v>
      </c>
    </row>
    <row r="29" spans="1:30" ht="24.6" x14ac:dyDescent="0.65">
      <c r="A29" s="10">
        <v>25</v>
      </c>
      <c r="B29" s="10" t="s">
        <v>515</v>
      </c>
      <c r="C29" s="19" t="s">
        <v>390</v>
      </c>
      <c r="D29" s="71">
        <f>+'15'!I29</f>
        <v>0</v>
      </c>
      <c r="E29" s="90">
        <v>0</v>
      </c>
      <c r="F29" s="46">
        <f t="shared" si="0"/>
        <v>0</v>
      </c>
      <c r="G29" s="101">
        <v>0</v>
      </c>
      <c r="H29" s="99">
        <v>0</v>
      </c>
      <c r="I29" s="46">
        <f t="shared" si="1"/>
        <v>0</v>
      </c>
      <c r="J29" s="91"/>
      <c r="K29" s="15">
        <v>100</v>
      </c>
      <c r="L29" s="72">
        <f t="shared" si="5"/>
        <v>0</v>
      </c>
      <c r="M29" s="17" t="s">
        <v>16</v>
      </c>
      <c r="N29" s="18">
        <v>0</v>
      </c>
      <c r="O29" s="23">
        <f t="shared" si="6"/>
        <v>0</v>
      </c>
      <c r="P29" s="93">
        <v>33.590000000000003</v>
      </c>
      <c r="Q29" s="43">
        <f t="shared" si="7"/>
        <v>0</v>
      </c>
      <c r="S29" s="10">
        <v>25</v>
      </c>
      <c r="T29" s="19"/>
      <c r="U29" s="46">
        <v>0</v>
      </c>
      <c r="V29" s="90">
        <v>0</v>
      </c>
      <c r="W29" s="46">
        <f t="shared" si="8"/>
        <v>0</v>
      </c>
      <c r="X29" s="90">
        <v>0</v>
      </c>
      <c r="Y29" s="46">
        <f t="shared" si="9"/>
        <v>0</v>
      </c>
      <c r="Z29" s="91">
        <v>0</v>
      </c>
      <c r="AA29" s="22"/>
      <c r="AB29" s="43">
        <f t="shared" si="10"/>
        <v>0</v>
      </c>
      <c r="AC29" s="17" t="s">
        <v>16</v>
      </c>
      <c r="AD29" s="18">
        <v>0</v>
      </c>
    </row>
    <row r="30" spans="1:30" ht="24.6" x14ac:dyDescent="0.65">
      <c r="A30" s="10">
        <v>26</v>
      </c>
      <c r="B30" s="10" t="s">
        <v>518</v>
      </c>
      <c r="C30" s="19" t="s">
        <v>385</v>
      </c>
      <c r="D30" s="71">
        <f>+'15'!I30</f>
        <v>0</v>
      </c>
      <c r="E30" s="90">
        <v>0</v>
      </c>
      <c r="F30" s="46">
        <f t="shared" si="0"/>
        <v>0</v>
      </c>
      <c r="G30" s="101">
        <v>0</v>
      </c>
      <c r="H30" s="99">
        <v>0</v>
      </c>
      <c r="I30" s="46">
        <f t="shared" si="1"/>
        <v>0</v>
      </c>
      <c r="J30" s="91"/>
      <c r="K30" s="15">
        <v>100</v>
      </c>
      <c r="L30" s="72">
        <f t="shared" si="5"/>
        <v>0</v>
      </c>
      <c r="M30" s="17" t="s">
        <v>16</v>
      </c>
      <c r="N30" s="18">
        <v>0</v>
      </c>
      <c r="O30" s="23">
        <f t="shared" si="6"/>
        <v>0</v>
      </c>
      <c r="P30" s="93">
        <v>31.62</v>
      </c>
      <c r="Q30" s="43">
        <f t="shared" si="7"/>
        <v>0</v>
      </c>
      <c r="S30" s="1"/>
      <c r="U30" s="24"/>
      <c r="V30" s="25"/>
      <c r="W30" s="24"/>
      <c r="X30" s="25"/>
      <c r="Y30" s="24"/>
      <c r="Z30" s="24"/>
      <c r="AA30" s="26"/>
      <c r="AB30" s="25"/>
      <c r="AC30" s="27"/>
      <c r="AD30" s="41">
        <v>0</v>
      </c>
    </row>
    <row r="31" spans="1:30" ht="24.6" x14ac:dyDescent="0.65">
      <c r="A31" s="10">
        <v>27</v>
      </c>
      <c r="B31" s="10"/>
      <c r="C31" s="19" t="s">
        <v>398</v>
      </c>
      <c r="D31" s="71">
        <f>+'15'!I31</f>
        <v>0</v>
      </c>
      <c r="E31" s="90">
        <v>0</v>
      </c>
      <c r="F31" s="46">
        <f t="shared" si="0"/>
        <v>0</v>
      </c>
      <c r="G31" s="101">
        <v>0</v>
      </c>
      <c r="H31" s="99">
        <v>0</v>
      </c>
      <c r="I31" s="46">
        <f t="shared" si="1"/>
        <v>0</v>
      </c>
      <c r="J31" s="91"/>
      <c r="K31" s="15">
        <v>100</v>
      </c>
      <c r="L31" s="72">
        <f t="shared" si="5"/>
        <v>0</v>
      </c>
      <c r="M31" s="17" t="s">
        <v>16</v>
      </c>
      <c r="N31" s="18">
        <v>0</v>
      </c>
      <c r="O31" s="23">
        <f t="shared" si="6"/>
        <v>0</v>
      </c>
      <c r="P31" s="93">
        <v>33.96</v>
      </c>
      <c r="Q31" s="43">
        <f t="shared" si="7"/>
        <v>0</v>
      </c>
    </row>
    <row r="32" spans="1:30" ht="24.6" x14ac:dyDescent="0.65">
      <c r="A32" s="10">
        <v>28</v>
      </c>
      <c r="B32" s="10" t="s">
        <v>496</v>
      </c>
      <c r="C32" s="19" t="s">
        <v>396</v>
      </c>
      <c r="D32" s="71">
        <f>+'15'!I32</f>
        <v>24</v>
      </c>
      <c r="E32" s="90">
        <v>0</v>
      </c>
      <c r="F32" s="46">
        <f t="shared" si="0"/>
        <v>24</v>
      </c>
      <c r="G32" s="101">
        <v>0</v>
      </c>
      <c r="H32" s="99">
        <v>0</v>
      </c>
      <c r="I32" s="46">
        <f t="shared" si="1"/>
        <v>22</v>
      </c>
      <c r="J32" s="91">
        <v>2</v>
      </c>
      <c r="K32" s="15">
        <v>100</v>
      </c>
      <c r="L32" s="72">
        <f t="shared" si="5"/>
        <v>200</v>
      </c>
      <c r="M32" s="17" t="s">
        <v>16</v>
      </c>
      <c r="N32" s="18">
        <v>0</v>
      </c>
      <c r="O32" s="23">
        <f t="shared" si="6"/>
        <v>200</v>
      </c>
      <c r="P32" s="93">
        <v>29.84</v>
      </c>
      <c r="Q32" s="43">
        <f t="shared" si="7"/>
        <v>5968</v>
      </c>
      <c r="T32" s="172" t="s">
        <v>119</v>
      </c>
      <c r="U32" s="173"/>
      <c r="V32" s="173"/>
      <c r="W32" s="173"/>
      <c r="X32" s="173"/>
      <c r="Y32" s="173"/>
      <c r="Z32" s="173"/>
      <c r="AA32" s="174"/>
      <c r="AB32" s="40">
        <f>SUM(AB5:AB29)</f>
        <v>0</v>
      </c>
    </row>
    <row r="33" spans="1:27" ht="24.6" x14ac:dyDescent="0.65">
      <c r="A33" s="10">
        <v>29</v>
      </c>
      <c r="B33" s="10"/>
      <c r="C33" s="19" t="s">
        <v>383</v>
      </c>
      <c r="D33" s="71">
        <f>+'15'!I33</f>
        <v>0</v>
      </c>
      <c r="E33" s="90">
        <v>0</v>
      </c>
      <c r="F33" s="46">
        <f t="shared" si="0"/>
        <v>0</v>
      </c>
      <c r="G33" s="101">
        <v>0</v>
      </c>
      <c r="H33" s="99">
        <v>0</v>
      </c>
      <c r="I33" s="46">
        <f t="shared" si="1"/>
        <v>0</v>
      </c>
      <c r="J33" s="91"/>
      <c r="K33" s="15">
        <v>100</v>
      </c>
      <c r="L33" s="72">
        <f t="shared" si="5"/>
        <v>0</v>
      </c>
      <c r="M33" s="17" t="s">
        <v>16</v>
      </c>
      <c r="N33" s="18">
        <v>0</v>
      </c>
      <c r="O33" s="23">
        <f t="shared" si="6"/>
        <v>0</v>
      </c>
      <c r="P33" s="93"/>
      <c r="Q33" s="43">
        <f t="shared" si="7"/>
        <v>0</v>
      </c>
      <c r="T33" s="5"/>
      <c r="U33" s="5"/>
      <c r="V33" s="5"/>
      <c r="W33" s="5"/>
      <c r="X33" s="5"/>
      <c r="Y33" s="5"/>
      <c r="Z33" s="5"/>
      <c r="AA33" s="5"/>
    </row>
    <row r="34" spans="1:27" ht="24.6" x14ac:dyDescent="0.65">
      <c r="A34" s="10">
        <v>30</v>
      </c>
      <c r="B34" s="10" t="s">
        <v>517</v>
      </c>
      <c r="C34" s="19" t="s">
        <v>387</v>
      </c>
      <c r="D34" s="71">
        <f>+'15'!I34</f>
        <v>0</v>
      </c>
      <c r="E34" s="90">
        <v>0</v>
      </c>
      <c r="F34" s="46">
        <f t="shared" si="0"/>
        <v>0</v>
      </c>
      <c r="G34" s="101">
        <v>0</v>
      </c>
      <c r="H34" s="99">
        <v>0</v>
      </c>
      <c r="I34" s="46">
        <f t="shared" si="1"/>
        <v>0</v>
      </c>
      <c r="J34" s="91"/>
      <c r="K34" s="15">
        <v>100</v>
      </c>
      <c r="L34" s="72">
        <f t="shared" si="5"/>
        <v>0</v>
      </c>
      <c r="M34" s="17" t="s">
        <v>16</v>
      </c>
      <c r="N34" s="18">
        <v>0</v>
      </c>
      <c r="O34" s="23">
        <f t="shared" si="6"/>
        <v>0</v>
      </c>
      <c r="P34" s="93">
        <v>21.27</v>
      </c>
      <c r="Q34" s="43">
        <f t="shared" si="7"/>
        <v>0</v>
      </c>
    </row>
    <row r="35" spans="1:27" ht="24.6" x14ac:dyDescent="0.65">
      <c r="A35" s="10">
        <v>31</v>
      </c>
      <c r="B35" s="10" t="s">
        <v>491</v>
      </c>
      <c r="C35" s="19" t="s">
        <v>48</v>
      </c>
      <c r="D35" s="71">
        <f>+'15'!I35</f>
        <v>-2</v>
      </c>
      <c r="E35" s="90">
        <v>0</v>
      </c>
      <c r="F35" s="46">
        <f t="shared" si="0"/>
        <v>-2</v>
      </c>
      <c r="G35" s="101">
        <v>0</v>
      </c>
      <c r="H35" s="99">
        <v>0</v>
      </c>
      <c r="I35" s="119">
        <f t="shared" si="1"/>
        <v>-2</v>
      </c>
      <c r="J35" s="91"/>
      <c r="K35" s="15">
        <v>100</v>
      </c>
      <c r="L35" s="72">
        <f t="shared" si="5"/>
        <v>0</v>
      </c>
      <c r="M35" s="17" t="s">
        <v>16</v>
      </c>
      <c r="N35" s="18">
        <v>0</v>
      </c>
      <c r="O35" s="23">
        <f t="shared" si="6"/>
        <v>0</v>
      </c>
      <c r="P35" s="93">
        <v>38.46</v>
      </c>
      <c r="Q35" s="43">
        <f t="shared" si="7"/>
        <v>0</v>
      </c>
    </row>
    <row r="36" spans="1:27" ht="24.6" x14ac:dyDescent="0.65">
      <c r="A36" s="10">
        <v>32</v>
      </c>
      <c r="B36" s="10" t="s">
        <v>512</v>
      </c>
      <c r="C36" s="19" t="s">
        <v>393</v>
      </c>
      <c r="D36" s="71">
        <f>+'15'!I36</f>
        <v>10</v>
      </c>
      <c r="E36" s="90">
        <v>0</v>
      </c>
      <c r="F36" s="46">
        <f t="shared" si="0"/>
        <v>10</v>
      </c>
      <c r="G36" s="101">
        <v>0</v>
      </c>
      <c r="H36" s="99">
        <v>0</v>
      </c>
      <c r="I36" s="119">
        <f t="shared" si="1"/>
        <v>9</v>
      </c>
      <c r="J36" s="91">
        <v>1</v>
      </c>
      <c r="K36" s="15">
        <v>130</v>
      </c>
      <c r="L36" s="72">
        <f t="shared" si="5"/>
        <v>130</v>
      </c>
      <c r="M36" s="17" t="s">
        <v>16</v>
      </c>
      <c r="N36" s="18">
        <v>0</v>
      </c>
      <c r="O36" s="23">
        <f t="shared" si="6"/>
        <v>130</v>
      </c>
      <c r="P36" s="93">
        <v>43.68</v>
      </c>
      <c r="Q36" s="43">
        <f t="shared" si="7"/>
        <v>5678.4</v>
      </c>
    </row>
    <row r="37" spans="1:27" ht="24.6" x14ac:dyDescent="0.65">
      <c r="A37" s="10">
        <v>33</v>
      </c>
      <c r="B37" s="10" t="s">
        <v>519</v>
      </c>
      <c r="C37" s="19" t="s">
        <v>406</v>
      </c>
      <c r="D37" s="71">
        <f>+'15'!I37</f>
        <v>8</v>
      </c>
      <c r="E37" s="90">
        <v>0</v>
      </c>
      <c r="F37" s="46">
        <f t="shared" si="0"/>
        <v>8</v>
      </c>
      <c r="G37" s="101">
        <v>0</v>
      </c>
      <c r="H37" s="99">
        <v>0</v>
      </c>
      <c r="I37" s="119">
        <f t="shared" si="1"/>
        <v>6</v>
      </c>
      <c r="J37" s="91">
        <v>2</v>
      </c>
      <c r="K37" s="15">
        <v>130</v>
      </c>
      <c r="L37" s="72">
        <f t="shared" si="5"/>
        <v>260</v>
      </c>
      <c r="M37" s="17" t="s">
        <v>16</v>
      </c>
      <c r="N37" s="18">
        <v>0</v>
      </c>
      <c r="O37" s="23">
        <f t="shared" si="6"/>
        <v>260</v>
      </c>
      <c r="P37" s="93">
        <v>35.049999999999997</v>
      </c>
      <c r="Q37" s="43">
        <f t="shared" si="7"/>
        <v>9113</v>
      </c>
    </row>
    <row r="38" spans="1:27" ht="24.6" x14ac:dyDescent="0.65">
      <c r="A38" s="10">
        <v>34</v>
      </c>
      <c r="B38" s="10" t="s">
        <v>501</v>
      </c>
      <c r="C38" s="19" t="s">
        <v>416</v>
      </c>
      <c r="D38" s="71">
        <f>+'15'!I38</f>
        <v>4</v>
      </c>
      <c r="E38" s="90">
        <v>0</v>
      </c>
      <c r="F38" s="46">
        <f>D38+E38</f>
        <v>4</v>
      </c>
      <c r="G38" s="101">
        <v>0</v>
      </c>
      <c r="H38" s="99">
        <v>0</v>
      </c>
      <c r="I38" s="46">
        <f>+F38-G38-J38-H38</f>
        <v>4</v>
      </c>
      <c r="J38" s="91"/>
      <c r="K38" s="15">
        <v>130</v>
      </c>
      <c r="L38" s="72">
        <f>+K38*J38</f>
        <v>0</v>
      </c>
      <c r="M38" s="17" t="s">
        <v>16</v>
      </c>
      <c r="N38" s="18">
        <v>0</v>
      </c>
      <c r="O38" s="23">
        <f>SUM(L38-N38)</f>
        <v>0</v>
      </c>
      <c r="P38" s="93">
        <v>34.26</v>
      </c>
      <c r="Q38" s="43">
        <f t="shared" ref="Q38:Q40" si="11">+L38*P38</f>
        <v>0</v>
      </c>
    </row>
    <row r="39" spans="1:27" ht="24.6" x14ac:dyDescent="0.65">
      <c r="A39" s="10">
        <v>35</v>
      </c>
      <c r="B39" s="10"/>
      <c r="C39" s="19" t="s">
        <v>334</v>
      </c>
      <c r="D39" s="71">
        <f>+'15'!I39</f>
        <v>0</v>
      </c>
      <c r="E39" s="90">
        <v>0</v>
      </c>
      <c r="F39" s="46">
        <f t="shared" si="0"/>
        <v>0</v>
      </c>
      <c r="G39" s="101">
        <v>0</v>
      </c>
      <c r="H39" s="99">
        <v>0</v>
      </c>
      <c r="I39" s="46">
        <f t="shared" si="1"/>
        <v>0</v>
      </c>
      <c r="J39" s="91"/>
      <c r="K39" s="15">
        <v>35</v>
      </c>
      <c r="L39" s="72">
        <f t="shared" si="5"/>
        <v>0</v>
      </c>
      <c r="M39" s="17" t="s">
        <v>16</v>
      </c>
      <c r="N39" s="18">
        <v>0</v>
      </c>
      <c r="O39" s="23">
        <f t="shared" si="6"/>
        <v>0</v>
      </c>
      <c r="P39" s="93"/>
      <c r="Q39" s="43">
        <f t="shared" si="11"/>
        <v>0</v>
      </c>
    </row>
    <row r="40" spans="1:27" ht="24.6" x14ac:dyDescent="0.65">
      <c r="A40" s="10">
        <v>36</v>
      </c>
      <c r="B40" s="10"/>
      <c r="C40" s="19" t="s">
        <v>138</v>
      </c>
      <c r="D40" s="71">
        <f>+'15'!I40</f>
        <v>0</v>
      </c>
      <c r="E40" s="90">
        <v>0</v>
      </c>
      <c r="F40" s="46">
        <f t="shared" si="0"/>
        <v>0</v>
      </c>
      <c r="G40" s="101">
        <v>0</v>
      </c>
      <c r="H40" s="99">
        <v>0</v>
      </c>
      <c r="I40" s="46">
        <f t="shared" si="1"/>
        <v>0</v>
      </c>
      <c r="J40" s="91"/>
      <c r="K40" s="15">
        <v>40</v>
      </c>
      <c r="L40" s="72">
        <f t="shared" si="5"/>
        <v>0</v>
      </c>
      <c r="M40" s="17" t="s">
        <v>16</v>
      </c>
      <c r="N40" s="18">
        <v>0</v>
      </c>
      <c r="O40" s="23">
        <f t="shared" si="6"/>
        <v>0</v>
      </c>
      <c r="P40" s="93"/>
      <c r="Q40" s="43">
        <f t="shared" si="11"/>
        <v>0</v>
      </c>
    </row>
    <row r="41" spans="1:27" ht="24.6" x14ac:dyDescent="0.65">
      <c r="A41" s="10">
        <v>37</v>
      </c>
      <c r="B41" s="10" t="s">
        <v>494</v>
      </c>
      <c r="C41" s="19" t="s">
        <v>49</v>
      </c>
      <c r="D41" s="71">
        <f>+'15'!I41</f>
        <v>6</v>
      </c>
      <c r="E41" s="90">
        <v>0</v>
      </c>
      <c r="F41" s="46">
        <f t="shared" si="0"/>
        <v>6</v>
      </c>
      <c r="G41" s="101">
        <v>0</v>
      </c>
      <c r="H41" s="99">
        <v>0</v>
      </c>
      <c r="I41" s="46">
        <f t="shared" si="1"/>
        <v>3</v>
      </c>
      <c r="J41" s="91">
        <v>3</v>
      </c>
      <c r="K41" s="15">
        <v>50</v>
      </c>
      <c r="L41" s="72">
        <f t="shared" si="5"/>
        <v>150</v>
      </c>
      <c r="M41" s="17" t="s">
        <v>16</v>
      </c>
      <c r="N41" s="18">
        <v>0</v>
      </c>
      <c r="O41" s="23">
        <f t="shared" si="6"/>
        <v>150</v>
      </c>
      <c r="P41" s="93">
        <v>13.98</v>
      </c>
      <c r="Q41" s="43">
        <f t="shared" si="7"/>
        <v>2097</v>
      </c>
    </row>
    <row r="42" spans="1:27" ht="24.6" x14ac:dyDescent="0.65">
      <c r="A42" s="10">
        <v>38</v>
      </c>
      <c r="B42" s="10" t="s">
        <v>493</v>
      </c>
      <c r="C42" s="19" t="s">
        <v>50</v>
      </c>
      <c r="D42" s="71">
        <f>+'15'!I42</f>
        <v>0</v>
      </c>
      <c r="E42" s="90">
        <v>0</v>
      </c>
      <c r="F42" s="46">
        <f t="shared" si="0"/>
        <v>0</v>
      </c>
      <c r="G42" s="101">
        <v>0</v>
      </c>
      <c r="H42" s="99">
        <v>0</v>
      </c>
      <c r="I42" s="46">
        <f t="shared" si="1"/>
        <v>0</v>
      </c>
      <c r="J42" s="91"/>
      <c r="K42" s="15">
        <v>50</v>
      </c>
      <c r="L42" s="72">
        <f t="shared" si="5"/>
        <v>0</v>
      </c>
      <c r="M42" s="17" t="s">
        <v>16</v>
      </c>
      <c r="N42" s="18">
        <v>0</v>
      </c>
      <c r="O42" s="23">
        <f t="shared" si="6"/>
        <v>0</v>
      </c>
      <c r="P42" s="93">
        <v>13.26</v>
      </c>
      <c r="Q42" s="43">
        <f t="shared" si="7"/>
        <v>0</v>
      </c>
    </row>
    <row r="43" spans="1:27" ht="24.6" x14ac:dyDescent="0.65">
      <c r="A43" s="10">
        <v>39</v>
      </c>
      <c r="B43" s="10" t="s">
        <v>556</v>
      </c>
      <c r="C43" s="19" t="s">
        <v>51</v>
      </c>
      <c r="D43" s="71">
        <f>+'15'!I43</f>
        <v>2</v>
      </c>
      <c r="E43" s="90">
        <v>0</v>
      </c>
      <c r="F43" s="46">
        <f t="shared" si="0"/>
        <v>2</v>
      </c>
      <c r="G43" s="101">
        <v>0</v>
      </c>
      <c r="H43" s="99">
        <v>0</v>
      </c>
      <c r="I43" s="46">
        <f t="shared" si="1"/>
        <v>2</v>
      </c>
      <c r="J43" s="91"/>
      <c r="K43" s="15">
        <v>50</v>
      </c>
      <c r="L43" s="72">
        <f t="shared" si="5"/>
        <v>0</v>
      </c>
      <c r="M43" s="17" t="s">
        <v>16</v>
      </c>
      <c r="N43" s="18">
        <v>0</v>
      </c>
      <c r="O43" s="23">
        <f t="shared" si="6"/>
        <v>0</v>
      </c>
      <c r="P43" s="93"/>
      <c r="Q43" s="43">
        <f t="shared" si="7"/>
        <v>0</v>
      </c>
    </row>
    <row r="44" spans="1:27" ht="24.6" x14ac:dyDescent="0.65">
      <c r="A44" s="10">
        <v>40</v>
      </c>
      <c r="B44" s="10"/>
      <c r="C44" s="19" t="s">
        <v>265</v>
      </c>
      <c r="D44" s="71">
        <f>+'15'!I44</f>
        <v>0</v>
      </c>
      <c r="E44" s="90">
        <v>0</v>
      </c>
      <c r="F44" s="46">
        <f t="shared" si="0"/>
        <v>0</v>
      </c>
      <c r="G44" s="101">
        <v>0</v>
      </c>
      <c r="H44" s="99">
        <v>0</v>
      </c>
      <c r="I44" s="46">
        <f t="shared" si="1"/>
        <v>0</v>
      </c>
      <c r="J44" s="91"/>
      <c r="K44" s="15">
        <v>25</v>
      </c>
      <c r="L44" s="72">
        <f t="shared" si="5"/>
        <v>0</v>
      </c>
      <c r="M44" s="17" t="s">
        <v>16</v>
      </c>
      <c r="N44" s="18">
        <v>0</v>
      </c>
      <c r="O44" s="23">
        <f t="shared" si="6"/>
        <v>0</v>
      </c>
      <c r="P44" s="93"/>
      <c r="Q44" s="43">
        <f t="shared" si="7"/>
        <v>0</v>
      </c>
    </row>
    <row r="45" spans="1:27" ht="24.6" x14ac:dyDescent="0.65">
      <c r="A45" s="10">
        <v>41</v>
      </c>
      <c r="B45" s="10"/>
      <c r="C45" s="19" t="s">
        <v>449</v>
      </c>
      <c r="D45" s="71">
        <f>+'15'!I45</f>
        <v>0</v>
      </c>
      <c r="E45" s="90">
        <v>0</v>
      </c>
      <c r="F45" s="46">
        <f>D45+E45</f>
        <v>0</v>
      </c>
      <c r="G45" s="101">
        <v>0</v>
      </c>
      <c r="H45" s="99">
        <v>0</v>
      </c>
      <c r="I45" s="46">
        <f>+F45-G45-J45-H45</f>
        <v>0</v>
      </c>
      <c r="J45" s="91"/>
      <c r="K45" s="15">
        <v>25</v>
      </c>
      <c r="L45" s="72">
        <f>+K45*J45</f>
        <v>0</v>
      </c>
      <c r="M45" s="17" t="s">
        <v>16</v>
      </c>
      <c r="N45" s="18">
        <v>0</v>
      </c>
      <c r="O45" s="23">
        <f>SUM(L45-N45)</f>
        <v>0</v>
      </c>
      <c r="P45" s="93"/>
      <c r="Q45" s="43">
        <f>+L45*P45</f>
        <v>0</v>
      </c>
    </row>
    <row r="46" spans="1:27" ht="24.6" x14ac:dyDescent="0.65">
      <c r="A46" s="10">
        <v>42</v>
      </c>
      <c r="B46" s="10"/>
      <c r="C46" s="19" t="s">
        <v>450</v>
      </c>
      <c r="D46" s="71">
        <f>+'15'!I46</f>
        <v>0</v>
      </c>
      <c r="E46" s="90">
        <v>0</v>
      </c>
      <c r="F46" s="46">
        <f>D46+E46</f>
        <v>0</v>
      </c>
      <c r="G46" s="101">
        <v>0</v>
      </c>
      <c r="H46" s="99">
        <v>0</v>
      </c>
      <c r="I46" s="46">
        <f>+F46-G46-J46-H46</f>
        <v>0</v>
      </c>
      <c r="J46" s="91"/>
      <c r="K46" s="20">
        <v>25</v>
      </c>
      <c r="L46" s="72">
        <f>+K46*J46</f>
        <v>0</v>
      </c>
      <c r="M46" s="17" t="s">
        <v>16</v>
      </c>
      <c r="N46" s="18">
        <v>0</v>
      </c>
      <c r="O46" s="23">
        <f>SUM(L46-N46)</f>
        <v>0</v>
      </c>
      <c r="P46" s="93"/>
      <c r="Q46" s="43">
        <f>+L46*P46</f>
        <v>0</v>
      </c>
    </row>
    <row r="47" spans="1:27" ht="24.6" x14ac:dyDescent="0.65">
      <c r="A47" s="10">
        <v>43</v>
      </c>
      <c r="B47" s="10"/>
      <c r="C47" s="19" t="s">
        <v>451</v>
      </c>
      <c r="D47" s="71">
        <f>+'15'!I47</f>
        <v>0</v>
      </c>
      <c r="E47" s="90">
        <v>0</v>
      </c>
      <c r="F47" s="46">
        <f>D47+E47</f>
        <v>0</v>
      </c>
      <c r="G47" s="101">
        <v>0</v>
      </c>
      <c r="H47" s="99">
        <v>0</v>
      </c>
      <c r="I47" s="46">
        <f>+F47-G47-J47-H47</f>
        <v>0</v>
      </c>
      <c r="J47" s="91"/>
      <c r="K47" s="20">
        <v>25</v>
      </c>
      <c r="L47" s="72">
        <f>+K47*J47</f>
        <v>0</v>
      </c>
      <c r="M47" s="17" t="s">
        <v>16</v>
      </c>
      <c r="N47" s="18">
        <v>0</v>
      </c>
      <c r="O47" s="23">
        <f>SUM(L47-N47)</f>
        <v>0</v>
      </c>
      <c r="P47" s="93"/>
      <c r="Q47" s="43">
        <f>+L47*P47</f>
        <v>0</v>
      </c>
    </row>
    <row r="48" spans="1:27" ht="24.6" x14ac:dyDescent="0.65">
      <c r="A48" s="10">
        <v>44</v>
      </c>
      <c r="B48" s="10" t="s">
        <v>540</v>
      </c>
      <c r="C48" s="19" t="s">
        <v>266</v>
      </c>
      <c r="D48" s="71">
        <f>+'15'!I48</f>
        <v>0</v>
      </c>
      <c r="E48" s="90">
        <v>0</v>
      </c>
      <c r="F48" s="46">
        <f t="shared" si="0"/>
        <v>0</v>
      </c>
      <c r="G48" s="101">
        <v>0</v>
      </c>
      <c r="H48" s="99">
        <v>0</v>
      </c>
      <c r="I48" s="46">
        <f t="shared" si="1"/>
        <v>0</v>
      </c>
      <c r="J48" s="91"/>
      <c r="K48" s="15">
        <v>50</v>
      </c>
      <c r="L48" s="72">
        <f t="shared" si="5"/>
        <v>0</v>
      </c>
      <c r="M48" s="17" t="s">
        <v>16</v>
      </c>
      <c r="N48" s="18">
        <v>0</v>
      </c>
      <c r="O48" s="23">
        <f t="shared" si="6"/>
        <v>0</v>
      </c>
      <c r="P48" s="93"/>
      <c r="Q48" s="43">
        <f t="shared" si="7"/>
        <v>0</v>
      </c>
    </row>
    <row r="49" spans="1:17" ht="24.6" x14ac:dyDescent="0.65">
      <c r="A49" s="10">
        <v>45</v>
      </c>
      <c r="B49" s="10" t="s">
        <v>537</v>
      </c>
      <c r="C49" s="19" t="s">
        <v>52</v>
      </c>
      <c r="D49" s="71">
        <v>1</v>
      </c>
      <c r="E49" s="90">
        <v>0</v>
      </c>
      <c r="F49" s="46">
        <f t="shared" si="0"/>
        <v>1</v>
      </c>
      <c r="G49" s="101">
        <v>0</v>
      </c>
      <c r="H49" s="99">
        <v>0</v>
      </c>
      <c r="I49" s="71">
        <f t="shared" si="1"/>
        <v>1</v>
      </c>
      <c r="J49" s="91"/>
      <c r="K49" s="15">
        <v>50</v>
      </c>
      <c r="L49" s="72">
        <f t="shared" si="5"/>
        <v>0</v>
      </c>
      <c r="M49" s="17" t="s">
        <v>16</v>
      </c>
      <c r="N49" s="18">
        <v>0</v>
      </c>
      <c r="O49" s="23">
        <f t="shared" si="6"/>
        <v>0</v>
      </c>
      <c r="P49" s="93">
        <v>25.21</v>
      </c>
      <c r="Q49" s="43">
        <f t="shared" si="7"/>
        <v>0</v>
      </c>
    </row>
    <row r="50" spans="1:17" ht="24.6" x14ac:dyDescent="0.65">
      <c r="A50" s="10">
        <v>46</v>
      </c>
      <c r="B50" s="10" t="s">
        <v>538</v>
      </c>
      <c r="C50" s="19" t="s">
        <v>53</v>
      </c>
      <c r="D50" s="71">
        <f>+'15'!I50</f>
        <v>0</v>
      </c>
      <c r="E50" s="90">
        <v>0</v>
      </c>
      <c r="F50" s="46">
        <f t="shared" si="0"/>
        <v>0</v>
      </c>
      <c r="G50" s="101">
        <v>0</v>
      </c>
      <c r="H50" s="99">
        <v>0</v>
      </c>
      <c r="I50" s="71">
        <f t="shared" si="1"/>
        <v>0</v>
      </c>
      <c r="J50" s="91"/>
      <c r="K50" s="15">
        <v>50</v>
      </c>
      <c r="L50" s="72">
        <f t="shared" si="5"/>
        <v>0</v>
      </c>
      <c r="M50" s="17" t="s">
        <v>16</v>
      </c>
      <c r="N50" s="18">
        <v>0</v>
      </c>
      <c r="O50" s="23">
        <f t="shared" si="6"/>
        <v>0</v>
      </c>
      <c r="P50" s="93">
        <v>14.96</v>
      </c>
      <c r="Q50" s="43">
        <f t="shared" si="7"/>
        <v>0</v>
      </c>
    </row>
    <row r="51" spans="1:17" ht="24.6" x14ac:dyDescent="0.65">
      <c r="A51" s="10">
        <v>47</v>
      </c>
      <c r="B51" s="10" t="s">
        <v>498</v>
      </c>
      <c r="C51" s="19" t="s">
        <v>54</v>
      </c>
      <c r="D51" s="71">
        <f>+'15'!I51</f>
        <v>10</v>
      </c>
      <c r="E51" s="90">
        <v>0</v>
      </c>
      <c r="F51" s="46">
        <f t="shared" si="0"/>
        <v>10</v>
      </c>
      <c r="G51" s="101">
        <v>0</v>
      </c>
      <c r="H51" s="99">
        <v>0</v>
      </c>
      <c r="I51" s="71">
        <f t="shared" si="1"/>
        <v>9</v>
      </c>
      <c r="J51" s="91">
        <v>1</v>
      </c>
      <c r="K51" s="15">
        <v>50</v>
      </c>
      <c r="L51" s="72">
        <f t="shared" si="5"/>
        <v>50</v>
      </c>
      <c r="M51" s="17" t="s">
        <v>16</v>
      </c>
      <c r="N51" s="18">
        <v>0</v>
      </c>
      <c r="O51" s="23">
        <f t="shared" si="6"/>
        <v>50</v>
      </c>
      <c r="P51" s="93">
        <v>14.38</v>
      </c>
      <c r="Q51" s="43">
        <f t="shared" si="7"/>
        <v>719</v>
      </c>
    </row>
    <row r="52" spans="1:17" ht="24.6" x14ac:dyDescent="0.65">
      <c r="A52" s="10">
        <v>48</v>
      </c>
      <c r="B52" s="10" t="s">
        <v>499</v>
      </c>
      <c r="C52" s="19" t="s">
        <v>55</v>
      </c>
      <c r="D52" s="71">
        <f>+'15'!I52</f>
        <v>10</v>
      </c>
      <c r="E52" s="90">
        <v>0</v>
      </c>
      <c r="F52" s="46">
        <f t="shared" si="0"/>
        <v>10</v>
      </c>
      <c r="G52" s="101">
        <v>0</v>
      </c>
      <c r="H52" s="99">
        <v>0</v>
      </c>
      <c r="I52" s="46">
        <f t="shared" si="1"/>
        <v>9</v>
      </c>
      <c r="J52" s="91">
        <v>1</v>
      </c>
      <c r="K52" s="15">
        <v>50</v>
      </c>
      <c r="L52" s="72">
        <f t="shared" si="5"/>
        <v>50</v>
      </c>
      <c r="M52" s="17" t="s">
        <v>427</v>
      </c>
      <c r="N52" s="18">
        <v>50</v>
      </c>
      <c r="O52" s="23">
        <f t="shared" si="6"/>
        <v>0</v>
      </c>
      <c r="P52" s="93">
        <v>18.510000000000002</v>
      </c>
      <c r="Q52" s="43">
        <f t="shared" si="7"/>
        <v>925.50000000000011</v>
      </c>
    </row>
    <row r="53" spans="1:17" ht="24.6" x14ac:dyDescent="0.65">
      <c r="A53" s="10">
        <v>49</v>
      </c>
      <c r="B53" s="10" t="s">
        <v>539</v>
      </c>
      <c r="C53" s="19" t="s">
        <v>56</v>
      </c>
      <c r="D53" s="71">
        <f>+'15'!I53</f>
        <v>0</v>
      </c>
      <c r="E53" s="90">
        <v>0</v>
      </c>
      <c r="F53" s="46">
        <f t="shared" si="0"/>
        <v>0</v>
      </c>
      <c r="G53" s="101">
        <v>0</v>
      </c>
      <c r="H53" s="99">
        <v>0</v>
      </c>
      <c r="I53" s="46">
        <f t="shared" si="1"/>
        <v>0</v>
      </c>
      <c r="J53" s="91"/>
      <c r="K53" s="15">
        <v>50</v>
      </c>
      <c r="L53" s="72">
        <f t="shared" si="5"/>
        <v>0</v>
      </c>
      <c r="M53" s="17" t="s">
        <v>16</v>
      </c>
      <c r="N53" s="18">
        <v>0</v>
      </c>
      <c r="O53" s="23">
        <f t="shared" si="6"/>
        <v>0</v>
      </c>
      <c r="P53" s="93">
        <v>18.36</v>
      </c>
      <c r="Q53" s="43">
        <f t="shared" si="7"/>
        <v>0</v>
      </c>
    </row>
    <row r="54" spans="1:17" ht="24.6" x14ac:dyDescent="0.65">
      <c r="A54" s="10">
        <v>50</v>
      </c>
      <c r="B54" s="10" t="s">
        <v>497</v>
      </c>
      <c r="C54" s="19" t="s">
        <v>57</v>
      </c>
      <c r="D54" s="71">
        <f>+'15'!I54</f>
        <v>11</v>
      </c>
      <c r="E54" s="90">
        <v>0</v>
      </c>
      <c r="F54" s="46">
        <f t="shared" si="0"/>
        <v>11</v>
      </c>
      <c r="G54" s="101">
        <v>0</v>
      </c>
      <c r="H54" s="99">
        <v>0</v>
      </c>
      <c r="I54" s="46">
        <f t="shared" si="1"/>
        <v>11</v>
      </c>
      <c r="J54" s="91"/>
      <c r="K54" s="15">
        <v>50</v>
      </c>
      <c r="L54" s="72">
        <f t="shared" si="5"/>
        <v>0</v>
      </c>
      <c r="M54" s="17" t="s">
        <v>16</v>
      </c>
      <c r="N54" s="18">
        <v>0</v>
      </c>
      <c r="O54" s="23">
        <f t="shared" si="6"/>
        <v>0</v>
      </c>
      <c r="P54" s="93">
        <v>14.89</v>
      </c>
      <c r="Q54" s="43">
        <f t="shared" si="7"/>
        <v>0</v>
      </c>
    </row>
    <row r="55" spans="1:17" ht="24.6" x14ac:dyDescent="0.65">
      <c r="A55" s="10">
        <v>51</v>
      </c>
      <c r="B55" s="10" t="s">
        <v>490</v>
      </c>
      <c r="C55" s="19" t="s">
        <v>58</v>
      </c>
      <c r="D55" s="71">
        <f>+'15'!I55</f>
        <v>19</v>
      </c>
      <c r="E55" s="90">
        <v>0</v>
      </c>
      <c r="F55" s="46">
        <f t="shared" si="0"/>
        <v>19</v>
      </c>
      <c r="G55" s="101">
        <v>0</v>
      </c>
      <c r="H55" s="99">
        <v>0</v>
      </c>
      <c r="I55" s="46">
        <f t="shared" si="1"/>
        <v>16</v>
      </c>
      <c r="J55" s="91">
        <v>3</v>
      </c>
      <c r="K55" s="15">
        <v>50</v>
      </c>
      <c r="L55" s="72">
        <f t="shared" si="5"/>
        <v>150</v>
      </c>
      <c r="M55" s="17" t="s">
        <v>16</v>
      </c>
      <c r="N55" s="18">
        <v>0</v>
      </c>
      <c r="O55" s="23">
        <f t="shared" si="6"/>
        <v>150</v>
      </c>
      <c r="P55" s="93">
        <v>14.23</v>
      </c>
      <c r="Q55" s="43">
        <f t="shared" si="7"/>
        <v>2134.5</v>
      </c>
    </row>
    <row r="56" spans="1:17" ht="24.6" x14ac:dyDescent="0.65">
      <c r="A56" s="10">
        <v>52</v>
      </c>
      <c r="B56" s="10" t="s">
        <v>488</v>
      </c>
      <c r="C56" s="19" t="s">
        <v>59</v>
      </c>
      <c r="D56" s="71">
        <f>+'15'!I56</f>
        <v>4</v>
      </c>
      <c r="E56" s="90">
        <v>0</v>
      </c>
      <c r="F56" s="46">
        <f t="shared" si="0"/>
        <v>4</v>
      </c>
      <c r="G56" s="101">
        <v>0</v>
      </c>
      <c r="H56" s="99">
        <v>0</v>
      </c>
      <c r="I56" s="46">
        <f t="shared" si="1"/>
        <v>4</v>
      </c>
      <c r="J56" s="91"/>
      <c r="K56" s="15">
        <v>50</v>
      </c>
      <c r="L56" s="72">
        <f t="shared" si="5"/>
        <v>0</v>
      </c>
      <c r="M56" s="17" t="s">
        <v>16</v>
      </c>
      <c r="N56" s="18">
        <v>0</v>
      </c>
      <c r="O56" s="23">
        <f t="shared" si="6"/>
        <v>0</v>
      </c>
      <c r="P56" s="93">
        <v>14.38</v>
      </c>
      <c r="Q56" s="43">
        <f t="shared" si="7"/>
        <v>0</v>
      </c>
    </row>
    <row r="57" spans="1:17" ht="24.6" x14ac:dyDescent="0.65">
      <c r="A57" s="10">
        <v>53</v>
      </c>
      <c r="B57" s="10" t="s">
        <v>489</v>
      </c>
      <c r="C57" s="19" t="s">
        <v>60</v>
      </c>
      <c r="D57" s="71">
        <v>3</v>
      </c>
      <c r="E57" s="90">
        <v>0</v>
      </c>
      <c r="F57" s="46">
        <f t="shared" si="0"/>
        <v>3</v>
      </c>
      <c r="G57" s="101">
        <v>0</v>
      </c>
      <c r="H57" s="99">
        <v>0</v>
      </c>
      <c r="I57" s="46">
        <f t="shared" si="1"/>
        <v>3</v>
      </c>
      <c r="J57" s="91"/>
      <c r="K57" s="15">
        <v>50</v>
      </c>
      <c r="L57" s="72">
        <f t="shared" si="5"/>
        <v>0</v>
      </c>
      <c r="M57" s="17" t="s">
        <v>16</v>
      </c>
      <c r="N57" s="18">
        <v>0</v>
      </c>
      <c r="O57" s="23">
        <f t="shared" si="6"/>
        <v>0</v>
      </c>
      <c r="P57" s="93">
        <v>14.65</v>
      </c>
      <c r="Q57" s="43">
        <f t="shared" si="7"/>
        <v>0</v>
      </c>
    </row>
    <row r="58" spans="1:17" ht="24.6" x14ac:dyDescent="0.65">
      <c r="A58" s="10">
        <v>54</v>
      </c>
      <c r="B58" s="10" t="s">
        <v>541</v>
      </c>
      <c r="C58" s="19" t="s">
        <v>61</v>
      </c>
      <c r="D58" s="71">
        <f>+'15'!I58</f>
        <v>9</v>
      </c>
      <c r="E58" s="90">
        <v>0</v>
      </c>
      <c r="F58" s="46">
        <f t="shared" si="0"/>
        <v>9</v>
      </c>
      <c r="G58" s="101">
        <v>0</v>
      </c>
      <c r="H58" s="99">
        <v>0</v>
      </c>
      <c r="I58" s="46">
        <f t="shared" si="1"/>
        <v>8</v>
      </c>
      <c r="J58" s="91">
        <v>1</v>
      </c>
      <c r="K58" s="15">
        <v>120</v>
      </c>
      <c r="L58" s="72">
        <f t="shared" si="5"/>
        <v>120</v>
      </c>
      <c r="M58" s="17" t="s">
        <v>444</v>
      </c>
      <c r="N58" s="18">
        <v>35</v>
      </c>
      <c r="O58" s="23">
        <f t="shared" si="6"/>
        <v>85</v>
      </c>
      <c r="P58" s="93">
        <v>27.37</v>
      </c>
      <c r="Q58" s="43">
        <f t="shared" si="7"/>
        <v>3284.4</v>
      </c>
    </row>
    <row r="59" spans="1:17" ht="24.6" x14ac:dyDescent="0.65">
      <c r="A59" s="10">
        <v>55</v>
      </c>
      <c r="B59" s="10" t="s">
        <v>504</v>
      </c>
      <c r="C59" s="19" t="s">
        <v>62</v>
      </c>
      <c r="D59" s="71">
        <f>+'15'!I59</f>
        <v>11</v>
      </c>
      <c r="E59" s="90">
        <v>0</v>
      </c>
      <c r="F59" s="46">
        <f t="shared" si="0"/>
        <v>11</v>
      </c>
      <c r="G59" s="101">
        <v>0</v>
      </c>
      <c r="H59" s="99">
        <v>0</v>
      </c>
      <c r="I59" s="46">
        <f t="shared" si="1"/>
        <v>11</v>
      </c>
      <c r="J59" s="91"/>
      <c r="K59" s="15">
        <v>120</v>
      </c>
      <c r="L59" s="72">
        <f t="shared" si="5"/>
        <v>0</v>
      </c>
      <c r="M59" s="17" t="s">
        <v>16</v>
      </c>
      <c r="N59" s="18">
        <v>0</v>
      </c>
      <c r="O59" s="23">
        <f t="shared" si="6"/>
        <v>0</v>
      </c>
      <c r="P59" s="93">
        <v>28.06</v>
      </c>
      <c r="Q59" s="43">
        <f t="shared" si="7"/>
        <v>0</v>
      </c>
    </row>
    <row r="60" spans="1:17" ht="24.6" x14ac:dyDescent="0.65">
      <c r="A60" s="10">
        <v>56</v>
      </c>
      <c r="B60" s="10" t="s">
        <v>502</v>
      </c>
      <c r="C60" s="19" t="s">
        <v>63</v>
      </c>
      <c r="D60" s="71">
        <f>+'15'!I60</f>
        <v>11</v>
      </c>
      <c r="E60" s="90">
        <v>0</v>
      </c>
      <c r="F60" s="46">
        <f t="shared" si="0"/>
        <v>11</v>
      </c>
      <c r="G60" s="101">
        <v>0</v>
      </c>
      <c r="H60" s="99">
        <v>0</v>
      </c>
      <c r="I60" s="46">
        <f t="shared" si="1"/>
        <v>11</v>
      </c>
      <c r="J60" s="91"/>
      <c r="K60" s="15">
        <v>120</v>
      </c>
      <c r="L60" s="72">
        <f t="shared" si="5"/>
        <v>0</v>
      </c>
      <c r="M60" s="17" t="s">
        <v>16</v>
      </c>
      <c r="N60" s="18">
        <v>0</v>
      </c>
      <c r="O60" s="23">
        <f t="shared" si="6"/>
        <v>0</v>
      </c>
      <c r="P60" s="93">
        <v>29.96</v>
      </c>
      <c r="Q60" s="43">
        <f t="shared" si="7"/>
        <v>0</v>
      </c>
    </row>
    <row r="61" spans="1:17" ht="24.6" x14ac:dyDescent="0.65">
      <c r="A61" s="10">
        <v>57</v>
      </c>
      <c r="B61" s="10"/>
      <c r="C61" s="19" t="s">
        <v>64</v>
      </c>
      <c r="D61" s="71">
        <f>+'15'!I61</f>
        <v>0</v>
      </c>
      <c r="E61" s="90">
        <v>0</v>
      </c>
      <c r="F61" s="46">
        <f t="shared" si="0"/>
        <v>0</v>
      </c>
      <c r="G61" s="101">
        <v>0</v>
      </c>
      <c r="H61" s="99">
        <v>0</v>
      </c>
      <c r="I61" s="46">
        <f t="shared" si="1"/>
        <v>0</v>
      </c>
      <c r="J61" s="91"/>
      <c r="K61" s="15">
        <v>120</v>
      </c>
      <c r="L61" s="72">
        <f t="shared" si="5"/>
        <v>0</v>
      </c>
      <c r="M61" s="17" t="s">
        <v>16</v>
      </c>
      <c r="N61" s="18">
        <v>0</v>
      </c>
      <c r="O61" s="23">
        <f t="shared" si="6"/>
        <v>0</v>
      </c>
      <c r="P61" s="93">
        <v>24.82</v>
      </c>
      <c r="Q61" s="43">
        <f t="shared" si="7"/>
        <v>0</v>
      </c>
    </row>
    <row r="62" spans="1:17" ht="24.6" x14ac:dyDescent="0.65">
      <c r="A62" s="10">
        <v>58</v>
      </c>
      <c r="B62" s="10" t="s">
        <v>503</v>
      </c>
      <c r="C62" s="19" t="s">
        <v>65</v>
      </c>
      <c r="D62" s="71">
        <f>+'15'!I62</f>
        <v>10</v>
      </c>
      <c r="E62" s="90">
        <v>0</v>
      </c>
      <c r="F62" s="46">
        <f t="shared" si="0"/>
        <v>10</v>
      </c>
      <c r="G62" s="101">
        <v>0</v>
      </c>
      <c r="H62" s="99">
        <v>0</v>
      </c>
      <c r="I62" s="46">
        <f t="shared" si="1"/>
        <v>9</v>
      </c>
      <c r="J62" s="91">
        <v>1</v>
      </c>
      <c r="K62" s="15">
        <v>120</v>
      </c>
      <c r="L62" s="72">
        <f t="shared" si="5"/>
        <v>120</v>
      </c>
      <c r="M62" s="17" t="s">
        <v>444</v>
      </c>
      <c r="N62" s="18">
        <v>35</v>
      </c>
      <c r="O62" s="23">
        <f t="shared" si="6"/>
        <v>85</v>
      </c>
      <c r="P62" s="93">
        <v>15.06</v>
      </c>
      <c r="Q62" s="43">
        <f t="shared" si="7"/>
        <v>1807.2</v>
      </c>
    </row>
    <row r="63" spans="1:17" ht="24.6" x14ac:dyDescent="0.65">
      <c r="A63" s="10">
        <v>59</v>
      </c>
      <c r="B63" s="10" t="s">
        <v>500</v>
      </c>
      <c r="C63" s="19" t="s">
        <v>66</v>
      </c>
      <c r="D63" s="71">
        <f>+'15'!I63</f>
        <v>13</v>
      </c>
      <c r="E63" s="90">
        <v>0</v>
      </c>
      <c r="F63" s="46">
        <f t="shared" si="0"/>
        <v>13</v>
      </c>
      <c r="G63" s="101">
        <v>0</v>
      </c>
      <c r="H63" s="99">
        <v>0</v>
      </c>
      <c r="I63" s="46">
        <f t="shared" si="1"/>
        <v>13</v>
      </c>
      <c r="J63" s="91"/>
      <c r="K63" s="15">
        <v>120</v>
      </c>
      <c r="L63" s="72">
        <f t="shared" si="5"/>
        <v>0</v>
      </c>
      <c r="M63" s="17" t="s">
        <v>16</v>
      </c>
      <c r="N63" s="18">
        <v>0</v>
      </c>
      <c r="O63" s="23">
        <f t="shared" si="6"/>
        <v>0</v>
      </c>
      <c r="P63" s="93">
        <v>26.81</v>
      </c>
      <c r="Q63" s="43">
        <f t="shared" si="7"/>
        <v>0</v>
      </c>
    </row>
    <row r="64" spans="1:17" ht="24.6" x14ac:dyDescent="0.65">
      <c r="A64" s="10">
        <v>60</v>
      </c>
      <c r="B64" s="10" t="s">
        <v>542</v>
      </c>
      <c r="C64" s="19" t="s">
        <v>267</v>
      </c>
      <c r="D64" s="71">
        <f>+'15'!I64</f>
        <v>0</v>
      </c>
      <c r="E64" s="90">
        <v>0</v>
      </c>
      <c r="F64" s="46">
        <f t="shared" si="0"/>
        <v>0</v>
      </c>
      <c r="G64" s="101">
        <v>0</v>
      </c>
      <c r="H64" s="99">
        <v>0</v>
      </c>
      <c r="I64" s="46">
        <f t="shared" si="1"/>
        <v>0</v>
      </c>
      <c r="J64" s="91"/>
      <c r="K64" s="15">
        <v>120</v>
      </c>
      <c r="L64" s="72">
        <f t="shared" si="5"/>
        <v>0</v>
      </c>
      <c r="M64" s="17" t="s">
        <v>16</v>
      </c>
      <c r="N64" s="18">
        <v>0</v>
      </c>
      <c r="O64" s="23">
        <f t="shared" si="6"/>
        <v>0</v>
      </c>
      <c r="P64" s="93">
        <v>29.28</v>
      </c>
      <c r="Q64" s="43">
        <f t="shared" si="7"/>
        <v>0</v>
      </c>
    </row>
    <row r="65" spans="1:17" ht="24.6" x14ac:dyDescent="0.65">
      <c r="A65" s="10">
        <v>61</v>
      </c>
      <c r="B65" s="10"/>
      <c r="C65" s="19" t="s">
        <v>341</v>
      </c>
      <c r="D65" s="71">
        <f>+'15'!I65</f>
        <v>0</v>
      </c>
      <c r="E65" s="90">
        <v>0</v>
      </c>
      <c r="F65" s="46">
        <f t="shared" si="0"/>
        <v>0</v>
      </c>
      <c r="G65" s="101">
        <v>0</v>
      </c>
      <c r="H65" s="99">
        <v>0</v>
      </c>
      <c r="I65" s="46">
        <f t="shared" si="1"/>
        <v>0</v>
      </c>
      <c r="J65" s="91"/>
      <c r="K65" s="15">
        <v>30</v>
      </c>
      <c r="L65" s="72">
        <f t="shared" si="5"/>
        <v>0</v>
      </c>
      <c r="M65" s="17" t="s">
        <v>16</v>
      </c>
      <c r="N65" s="18">
        <v>0</v>
      </c>
      <c r="O65" s="23">
        <f t="shared" si="6"/>
        <v>0</v>
      </c>
      <c r="P65" s="93"/>
      <c r="Q65" s="43">
        <f t="shared" si="7"/>
        <v>0</v>
      </c>
    </row>
    <row r="66" spans="1:17" ht="24.6" x14ac:dyDescent="0.65">
      <c r="A66" s="10">
        <v>62</v>
      </c>
      <c r="B66" s="10" t="s">
        <v>546</v>
      </c>
      <c r="C66" s="19" t="s">
        <v>342</v>
      </c>
      <c r="D66" s="71">
        <f>+'15'!I66</f>
        <v>0</v>
      </c>
      <c r="E66" s="90">
        <v>0</v>
      </c>
      <c r="F66" s="46">
        <f t="shared" si="0"/>
        <v>0</v>
      </c>
      <c r="G66" s="101">
        <v>0</v>
      </c>
      <c r="H66" s="99">
        <v>0</v>
      </c>
      <c r="I66" s="46">
        <f t="shared" si="1"/>
        <v>0</v>
      </c>
      <c r="J66" s="91"/>
      <c r="K66" s="21">
        <v>30</v>
      </c>
      <c r="L66" s="72">
        <f t="shared" si="5"/>
        <v>0</v>
      </c>
      <c r="M66" s="17" t="s">
        <v>16</v>
      </c>
      <c r="N66" s="18">
        <v>0</v>
      </c>
      <c r="O66" s="23">
        <f t="shared" si="6"/>
        <v>0</v>
      </c>
      <c r="P66" s="93">
        <v>12.71</v>
      </c>
      <c r="Q66" s="43">
        <f t="shared" si="7"/>
        <v>0</v>
      </c>
    </row>
    <row r="67" spans="1:17" ht="24.6" x14ac:dyDescent="0.65">
      <c r="A67" s="10">
        <v>63</v>
      </c>
      <c r="B67" s="10" t="s">
        <v>547</v>
      </c>
      <c r="C67" s="19" t="s">
        <v>343</v>
      </c>
      <c r="D67" s="71">
        <f>+'15'!I67</f>
        <v>0</v>
      </c>
      <c r="E67" s="90">
        <v>0</v>
      </c>
      <c r="F67" s="46">
        <f t="shared" si="0"/>
        <v>0</v>
      </c>
      <c r="G67" s="101">
        <v>0</v>
      </c>
      <c r="H67" s="99">
        <v>0</v>
      </c>
      <c r="I67" s="46">
        <f t="shared" si="1"/>
        <v>0</v>
      </c>
      <c r="J67" s="91"/>
      <c r="K67" s="21">
        <v>30</v>
      </c>
      <c r="L67" s="72">
        <f t="shared" si="5"/>
        <v>0</v>
      </c>
      <c r="M67" s="17" t="s">
        <v>16</v>
      </c>
      <c r="N67" s="18">
        <v>0</v>
      </c>
      <c r="O67" s="23">
        <f t="shared" si="6"/>
        <v>0</v>
      </c>
      <c r="P67" s="93">
        <v>17.989999999999998</v>
      </c>
      <c r="Q67" s="43">
        <f t="shared" si="7"/>
        <v>0</v>
      </c>
    </row>
    <row r="68" spans="1:17" ht="24.6" x14ac:dyDescent="0.65">
      <c r="A68" s="10">
        <v>64</v>
      </c>
      <c r="B68" s="10" t="s">
        <v>543</v>
      </c>
      <c r="C68" s="19" t="s">
        <v>72</v>
      </c>
      <c r="D68" s="71">
        <f>+'15'!I68</f>
        <v>0</v>
      </c>
      <c r="E68" s="90">
        <v>0</v>
      </c>
      <c r="F68" s="46">
        <f t="shared" si="0"/>
        <v>0</v>
      </c>
      <c r="G68" s="101">
        <v>0</v>
      </c>
      <c r="H68" s="99">
        <v>0</v>
      </c>
      <c r="I68" s="46">
        <f t="shared" si="1"/>
        <v>0</v>
      </c>
      <c r="J68" s="91"/>
      <c r="K68" s="21">
        <v>50</v>
      </c>
      <c r="L68" s="72">
        <f t="shared" si="5"/>
        <v>0</v>
      </c>
      <c r="M68" s="17" t="s">
        <v>16</v>
      </c>
      <c r="N68" s="18">
        <v>0</v>
      </c>
      <c r="O68" s="23">
        <f t="shared" si="6"/>
        <v>0</v>
      </c>
      <c r="P68" s="93"/>
      <c r="Q68" s="43">
        <f t="shared" si="7"/>
        <v>0</v>
      </c>
    </row>
    <row r="69" spans="1:17" ht="24.6" x14ac:dyDescent="0.65">
      <c r="A69" s="10">
        <v>65</v>
      </c>
      <c r="B69" s="10" t="s">
        <v>545</v>
      </c>
      <c r="C69" s="19" t="s">
        <v>73</v>
      </c>
      <c r="D69" s="71">
        <f>+'15'!I69</f>
        <v>0</v>
      </c>
      <c r="E69" s="90">
        <v>0</v>
      </c>
      <c r="F69" s="46">
        <f t="shared" si="0"/>
        <v>0</v>
      </c>
      <c r="G69" s="101">
        <v>0</v>
      </c>
      <c r="H69" s="99">
        <v>0</v>
      </c>
      <c r="I69" s="46">
        <f t="shared" si="1"/>
        <v>0</v>
      </c>
      <c r="J69" s="91"/>
      <c r="K69" s="21">
        <v>50</v>
      </c>
      <c r="L69" s="72">
        <f t="shared" si="5"/>
        <v>0</v>
      </c>
      <c r="M69" s="17" t="s">
        <v>16</v>
      </c>
      <c r="N69" s="18">
        <v>0</v>
      </c>
      <c r="O69" s="23">
        <f t="shared" si="6"/>
        <v>0</v>
      </c>
      <c r="P69" s="93"/>
      <c r="Q69" s="43">
        <f t="shared" si="7"/>
        <v>0</v>
      </c>
    </row>
    <row r="70" spans="1:17" ht="24.6" x14ac:dyDescent="0.65">
      <c r="A70" s="10">
        <v>66</v>
      </c>
      <c r="B70" s="10" t="s">
        <v>544</v>
      </c>
      <c r="C70" s="19" t="s">
        <v>74</v>
      </c>
      <c r="D70" s="71">
        <f>+'15'!I70</f>
        <v>0</v>
      </c>
      <c r="E70" s="90">
        <v>0</v>
      </c>
      <c r="F70" s="46">
        <f t="shared" si="0"/>
        <v>0</v>
      </c>
      <c r="G70" s="101">
        <v>0</v>
      </c>
      <c r="H70" s="99">
        <v>0</v>
      </c>
      <c r="I70" s="46">
        <f t="shared" si="1"/>
        <v>0</v>
      </c>
      <c r="J70" s="91"/>
      <c r="K70" s="15">
        <v>50</v>
      </c>
      <c r="L70" s="72">
        <f t="shared" si="5"/>
        <v>0</v>
      </c>
      <c r="M70" s="17" t="s">
        <v>16</v>
      </c>
      <c r="N70" s="18">
        <v>0</v>
      </c>
      <c r="O70" s="23">
        <f t="shared" si="6"/>
        <v>0</v>
      </c>
      <c r="P70" s="93"/>
      <c r="Q70" s="43">
        <f t="shared" si="7"/>
        <v>0</v>
      </c>
    </row>
    <row r="71" spans="1:17" ht="24.6" x14ac:dyDescent="0.65">
      <c r="A71" s="10">
        <v>67</v>
      </c>
      <c r="B71" s="10"/>
      <c r="C71" s="19" t="s">
        <v>175</v>
      </c>
      <c r="D71" s="71">
        <f>+'15'!I71</f>
        <v>0</v>
      </c>
      <c r="E71" s="90">
        <v>0</v>
      </c>
      <c r="F71" s="46">
        <f t="shared" si="0"/>
        <v>0</v>
      </c>
      <c r="G71" s="101">
        <v>0</v>
      </c>
      <c r="H71" s="99">
        <v>0</v>
      </c>
      <c r="I71" s="46">
        <f t="shared" si="1"/>
        <v>0</v>
      </c>
      <c r="J71" s="91"/>
      <c r="K71" s="21">
        <v>50</v>
      </c>
      <c r="L71" s="72">
        <f t="shared" si="5"/>
        <v>0</v>
      </c>
      <c r="M71" s="17" t="s">
        <v>16</v>
      </c>
      <c r="N71" s="18">
        <v>0</v>
      </c>
      <c r="O71" s="23">
        <f t="shared" si="6"/>
        <v>0</v>
      </c>
      <c r="P71" s="93"/>
      <c r="Q71" s="43">
        <f t="shared" si="7"/>
        <v>0</v>
      </c>
    </row>
    <row r="72" spans="1:17" ht="24.6" x14ac:dyDescent="0.65">
      <c r="A72" s="10">
        <v>68</v>
      </c>
      <c r="B72" s="10"/>
      <c r="C72" s="19" t="s">
        <v>268</v>
      </c>
      <c r="D72" s="71">
        <f>+'15'!I72</f>
        <v>0</v>
      </c>
      <c r="E72" s="90">
        <v>0</v>
      </c>
      <c r="F72" s="46">
        <f t="shared" si="0"/>
        <v>0</v>
      </c>
      <c r="G72" s="101">
        <v>0</v>
      </c>
      <c r="H72" s="99">
        <v>0</v>
      </c>
      <c r="I72" s="46">
        <f t="shared" ref="I72:I136" si="12">+F72-G72-J72-H72</f>
        <v>0</v>
      </c>
      <c r="J72" s="91"/>
      <c r="K72" s="15">
        <v>50</v>
      </c>
      <c r="L72" s="72">
        <f t="shared" si="5"/>
        <v>0</v>
      </c>
      <c r="M72" s="17" t="s">
        <v>16</v>
      </c>
      <c r="N72" s="18">
        <v>0</v>
      </c>
      <c r="O72" s="23">
        <f t="shared" si="6"/>
        <v>0</v>
      </c>
      <c r="P72" s="93"/>
      <c r="Q72" s="43">
        <f t="shared" si="7"/>
        <v>0</v>
      </c>
    </row>
    <row r="73" spans="1:17" ht="24.6" x14ac:dyDescent="0.65">
      <c r="A73" s="10">
        <v>69</v>
      </c>
      <c r="B73" s="10"/>
      <c r="C73" s="19" t="s">
        <v>70</v>
      </c>
      <c r="D73" s="71">
        <f>+'15'!I73</f>
        <v>0</v>
      </c>
      <c r="E73" s="90">
        <v>0</v>
      </c>
      <c r="F73" s="46">
        <f t="shared" si="0"/>
        <v>0</v>
      </c>
      <c r="G73" s="101">
        <v>0</v>
      </c>
      <c r="H73" s="99">
        <v>0</v>
      </c>
      <c r="I73" s="46">
        <f t="shared" si="12"/>
        <v>0</v>
      </c>
      <c r="J73" s="91"/>
      <c r="K73" s="20">
        <v>70</v>
      </c>
      <c r="L73" s="72">
        <f t="shared" ref="L73:L137" si="13">+K73*J73</f>
        <v>0</v>
      </c>
      <c r="M73" s="17" t="s">
        <v>16</v>
      </c>
      <c r="N73" s="18">
        <v>0</v>
      </c>
      <c r="O73" s="23">
        <f t="shared" ref="O73:O137" si="14">SUM(L73-N73)</f>
        <v>0</v>
      </c>
      <c r="P73" s="93"/>
      <c r="Q73" s="43">
        <f t="shared" ref="Q73:Q137" si="15">+L73*P73</f>
        <v>0</v>
      </c>
    </row>
    <row r="74" spans="1:17" ht="24.6" x14ac:dyDescent="0.65">
      <c r="A74" s="10">
        <v>70</v>
      </c>
      <c r="B74" s="10"/>
      <c r="C74" s="19" t="s">
        <v>71</v>
      </c>
      <c r="D74" s="71">
        <f>+'15'!I74</f>
        <v>0</v>
      </c>
      <c r="E74" s="90">
        <v>0</v>
      </c>
      <c r="F74" s="46">
        <f t="shared" si="0"/>
        <v>0</v>
      </c>
      <c r="G74" s="101">
        <v>0</v>
      </c>
      <c r="H74" s="99">
        <v>0</v>
      </c>
      <c r="I74" s="46">
        <f t="shared" si="12"/>
        <v>0</v>
      </c>
      <c r="J74" s="91"/>
      <c r="K74" s="20">
        <v>80</v>
      </c>
      <c r="L74" s="72">
        <f t="shared" si="13"/>
        <v>0</v>
      </c>
      <c r="M74" s="17" t="s">
        <v>16</v>
      </c>
      <c r="N74" s="18">
        <v>0</v>
      </c>
      <c r="O74" s="23">
        <f t="shared" si="14"/>
        <v>0</v>
      </c>
      <c r="P74" s="93"/>
      <c r="Q74" s="43">
        <f t="shared" si="15"/>
        <v>0</v>
      </c>
    </row>
    <row r="75" spans="1:17" ht="24.6" x14ac:dyDescent="0.65">
      <c r="A75" s="10">
        <v>71</v>
      </c>
      <c r="B75" s="10"/>
      <c r="C75" s="19" t="s">
        <v>199</v>
      </c>
      <c r="D75" s="71">
        <f>+'15'!I75</f>
        <v>0</v>
      </c>
      <c r="E75" s="90">
        <v>0</v>
      </c>
      <c r="F75" s="46">
        <f t="shared" si="0"/>
        <v>0</v>
      </c>
      <c r="G75" s="101">
        <v>0</v>
      </c>
      <c r="H75" s="99">
        <v>0</v>
      </c>
      <c r="I75" s="46">
        <f t="shared" si="12"/>
        <v>0</v>
      </c>
      <c r="J75" s="91"/>
      <c r="K75" s="21">
        <v>150</v>
      </c>
      <c r="L75" s="72">
        <f t="shared" si="13"/>
        <v>0</v>
      </c>
      <c r="M75" s="17" t="s">
        <v>16</v>
      </c>
      <c r="N75" s="18">
        <v>0</v>
      </c>
      <c r="O75" s="23">
        <f t="shared" si="14"/>
        <v>0</v>
      </c>
      <c r="P75" s="93">
        <v>67.790000000000006</v>
      </c>
      <c r="Q75" s="43">
        <f t="shared" si="15"/>
        <v>0</v>
      </c>
    </row>
    <row r="76" spans="1:17" ht="24.6" x14ac:dyDescent="0.65">
      <c r="A76" s="10">
        <v>72</v>
      </c>
      <c r="B76" s="10"/>
      <c r="C76" s="19" t="s">
        <v>200</v>
      </c>
      <c r="D76" s="71">
        <f>+'15'!I76</f>
        <v>0</v>
      </c>
      <c r="E76" s="90">
        <v>0</v>
      </c>
      <c r="F76" s="46">
        <f t="shared" si="0"/>
        <v>0</v>
      </c>
      <c r="G76" s="101">
        <v>0</v>
      </c>
      <c r="H76" s="99">
        <v>0</v>
      </c>
      <c r="I76" s="46">
        <f t="shared" si="12"/>
        <v>0</v>
      </c>
      <c r="J76" s="91"/>
      <c r="K76" s="21">
        <v>150</v>
      </c>
      <c r="L76" s="72">
        <f t="shared" si="13"/>
        <v>0</v>
      </c>
      <c r="M76" s="17" t="s">
        <v>16</v>
      </c>
      <c r="N76" s="18">
        <v>0</v>
      </c>
      <c r="O76" s="23">
        <f t="shared" si="14"/>
        <v>0</v>
      </c>
      <c r="P76" s="93">
        <v>68.37</v>
      </c>
      <c r="Q76" s="43">
        <f t="shared" si="15"/>
        <v>0</v>
      </c>
    </row>
    <row r="77" spans="1:17" ht="24.6" x14ac:dyDescent="0.65">
      <c r="A77" s="10">
        <v>73</v>
      </c>
      <c r="B77" s="10"/>
      <c r="C77" s="19" t="s">
        <v>201</v>
      </c>
      <c r="D77" s="71">
        <f>+'15'!I77</f>
        <v>0</v>
      </c>
      <c r="E77" s="90">
        <v>0</v>
      </c>
      <c r="F77" s="46">
        <f t="shared" si="0"/>
        <v>0</v>
      </c>
      <c r="G77" s="101">
        <v>0</v>
      </c>
      <c r="H77" s="99">
        <v>0</v>
      </c>
      <c r="I77" s="46">
        <f t="shared" si="12"/>
        <v>0</v>
      </c>
      <c r="J77" s="91"/>
      <c r="K77" s="20">
        <v>150</v>
      </c>
      <c r="L77" s="72">
        <f t="shared" si="13"/>
        <v>0</v>
      </c>
      <c r="M77" s="17" t="s">
        <v>16</v>
      </c>
      <c r="N77" s="18">
        <v>0</v>
      </c>
      <c r="O77" s="23">
        <f t="shared" si="14"/>
        <v>0</v>
      </c>
      <c r="P77" s="93">
        <v>67.17</v>
      </c>
      <c r="Q77" s="43">
        <f t="shared" si="15"/>
        <v>0</v>
      </c>
    </row>
    <row r="78" spans="1:17" ht="24.6" x14ac:dyDescent="0.65">
      <c r="A78" s="10">
        <v>74</v>
      </c>
      <c r="B78" s="10"/>
      <c r="C78" s="19" t="s">
        <v>77</v>
      </c>
      <c r="D78" s="71">
        <f>+'15'!I78</f>
        <v>5</v>
      </c>
      <c r="E78" s="90">
        <v>0</v>
      </c>
      <c r="F78" s="46">
        <f t="shared" si="0"/>
        <v>5</v>
      </c>
      <c r="G78" s="101">
        <v>0</v>
      </c>
      <c r="H78" s="99">
        <v>0</v>
      </c>
      <c r="I78" s="46">
        <f t="shared" si="12"/>
        <v>5</v>
      </c>
      <c r="J78" s="91"/>
      <c r="K78" s="20">
        <v>50</v>
      </c>
      <c r="L78" s="72">
        <f t="shared" si="13"/>
        <v>0</v>
      </c>
      <c r="M78" s="17" t="s">
        <v>16</v>
      </c>
      <c r="N78" s="18">
        <v>0</v>
      </c>
      <c r="O78" s="23">
        <f t="shared" si="14"/>
        <v>0</v>
      </c>
      <c r="P78" s="93"/>
      <c r="Q78" s="43">
        <f t="shared" si="15"/>
        <v>0</v>
      </c>
    </row>
    <row r="79" spans="1:17" ht="24.6" x14ac:dyDescent="0.65">
      <c r="A79" s="10">
        <v>75</v>
      </c>
      <c r="B79" s="10"/>
      <c r="C79" s="19" t="s">
        <v>409</v>
      </c>
      <c r="D79" s="71">
        <f>+'15'!I79</f>
        <v>1</v>
      </c>
      <c r="E79" s="90">
        <v>0</v>
      </c>
      <c r="F79" s="46">
        <f t="shared" si="0"/>
        <v>1</v>
      </c>
      <c r="G79" s="101">
        <v>0</v>
      </c>
      <c r="H79" s="99">
        <v>0</v>
      </c>
      <c r="I79" s="46">
        <f t="shared" si="12"/>
        <v>1</v>
      </c>
      <c r="J79" s="91"/>
      <c r="K79" s="20">
        <v>50</v>
      </c>
      <c r="L79" s="72">
        <f t="shared" si="13"/>
        <v>0</v>
      </c>
      <c r="M79" s="17" t="s">
        <v>16</v>
      </c>
      <c r="N79" s="18">
        <v>0</v>
      </c>
      <c r="O79" s="23">
        <f t="shared" si="14"/>
        <v>0</v>
      </c>
      <c r="P79" s="93"/>
      <c r="Q79" s="43">
        <f t="shared" si="15"/>
        <v>0</v>
      </c>
    </row>
    <row r="80" spans="1:17" ht="24.6" x14ac:dyDescent="0.65">
      <c r="A80" s="10">
        <v>76</v>
      </c>
      <c r="B80" s="10"/>
      <c r="C80" s="19" t="s">
        <v>410</v>
      </c>
      <c r="D80" s="71">
        <f>+'15'!I80</f>
        <v>0</v>
      </c>
      <c r="E80" s="90">
        <v>0</v>
      </c>
      <c r="F80" s="46">
        <f t="shared" si="0"/>
        <v>0</v>
      </c>
      <c r="G80" s="101">
        <v>0</v>
      </c>
      <c r="H80" s="99">
        <v>0</v>
      </c>
      <c r="I80" s="46">
        <f t="shared" si="12"/>
        <v>0</v>
      </c>
      <c r="J80" s="91"/>
      <c r="K80" s="20">
        <v>120</v>
      </c>
      <c r="L80" s="72">
        <f t="shared" si="13"/>
        <v>0</v>
      </c>
      <c r="M80" s="17" t="s">
        <v>16</v>
      </c>
      <c r="N80" s="18">
        <v>0</v>
      </c>
      <c r="O80" s="23">
        <f t="shared" si="14"/>
        <v>0</v>
      </c>
      <c r="P80" s="93"/>
      <c r="Q80" s="43">
        <f t="shared" si="15"/>
        <v>0</v>
      </c>
    </row>
    <row r="81" spans="1:17" ht="24.6" x14ac:dyDescent="0.65">
      <c r="A81" s="10">
        <v>77</v>
      </c>
      <c r="B81" s="10"/>
      <c r="C81" s="19" t="s">
        <v>411</v>
      </c>
      <c r="D81" s="71">
        <f>+'15'!I81</f>
        <v>0</v>
      </c>
      <c r="E81" s="90">
        <v>0</v>
      </c>
      <c r="F81" s="46">
        <f t="shared" si="0"/>
        <v>0</v>
      </c>
      <c r="G81" s="101">
        <v>0</v>
      </c>
      <c r="H81" s="99">
        <v>0</v>
      </c>
      <c r="I81" s="46">
        <f t="shared" si="12"/>
        <v>0</v>
      </c>
      <c r="J81" s="91"/>
      <c r="K81" s="20">
        <v>50</v>
      </c>
      <c r="L81" s="72">
        <f t="shared" si="13"/>
        <v>0</v>
      </c>
      <c r="M81" s="17" t="s">
        <v>16</v>
      </c>
      <c r="N81" s="18">
        <v>0</v>
      </c>
      <c r="O81" s="23">
        <f t="shared" si="14"/>
        <v>0</v>
      </c>
      <c r="P81" s="93">
        <v>17.09</v>
      </c>
      <c r="Q81" s="43">
        <f t="shared" si="15"/>
        <v>0</v>
      </c>
    </row>
    <row r="82" spans="1:17" ht="24.6" x14ac:dyDescent="0.65">
      <c r="A82" s="10">
        <v>78</v>
      </c>
      <c r="B82" s="10"/>
      <c r="C82" s="19" t="s">
        <v>412</v>
      </c>
      <c r="D82" s="71">
        <f>+'15'!I82</f>
        <v>0</v>
      </c>
      <c r="E82" s="90">
        <v>0</v>
      </c>
      <c r="F82" s="46">
        <f t="shared" si="0"/>
        <v>0</v>
      </c>
      <c r="G82" s="101">
        <v>0</v>
      </c>
      <c r="H82" s="99">
        <v>0</v>
      </c>
      <c r="I82" s="46">
        <f t="shared" si="12"/>
        <v>0</v>
      </c>
      <c r="J82" s="91"/>
      <c r="K82" s="20">
        <v>120</v>
      </c>
      <c r="L82" s="72">
        <f t="shared" si="13"/>
        <v>0</v>
      </c>
      <c r="M82" s="17" t="s">
        <v>16</v>
      </c>
      <c r="N82" s="18">
        <v>0</v>
      </c>
      <c r="O82" s="23">
        <f t="shared" si="14"/>
        <v>0</v>
      </c>
      <c r="P82" s="93"/>
      <c r="Q82" s="43">
        <f t="shared" si="15"/>
        <v>0</v>
      </c>
    </row>
    <row r="83" spans="1:17" ht="24.6" x14ac:dyDescent="0.65">
      <c r="A83" s="10">
        <v>79</v>
      </c>
      <c r="B83" s="10"/>
      <c r="C83" s="19" t="s">
        <v>347</v>
      </c>
      <c r="D83" s="71">
        <f>+'15'!I83</f>
        <v>7</v>
      </c>
      <c r="E83" s="90">
        <v>0</v>
      </c>
      <c r="F83" s="46">
        <f t="shared" si="0"/>
        <v>7</v>
      </c>
      <c r="G83" s="101">
        <v>0</v>
      </c>
      <c r="H83" s="99">
        <v>0</v>
      </c>
      <c r="I83" s="46">
        <f t="shared" si="12"/>
        <v>4</v>
      </c>
      <c r="J83" s="91">
        <v>3</v>
      </c>
      <c r="K83" s="22">
        <v>50</v>
      </c>
      <c r="L83" s="72">
        <f t="shared" si="13"/>
        <v>150</v>
      </c>
      <c r="M83" s="17" t="s">
        <v>16</v>
      </c>
      <c r="N83" s="18">
        <v>0</v>
      </c>
      <c r="O83" s="23">
        <f t="shared" si="14"/>
        <v>150</v>
      </c>
      <c r="P83" s="93">
        <v>25.15</v>
      </c>
      <c r="Q83" s="43">
        <f t="shared" si="15"/>
        <v>3772.5</v>
      </c>
    </row>
    <row r="84" spans="1:17" ht="24.6" x14ac:dyDescent="0.65">
      <c r="A84" s="10">
        <v>80</v>
      </c>
      <c r="B84" s="10"/>
      <c r="C84" s="19" t="s">
        <v>269</v>
      </c>
      <c r="D84" s="71">
        <f>+'15'!I84</f>
        <v>0</v>
      </c>
      <c r="E84" s="90">
        <v>0</v>
      </c>
      <c r="F84" s="46">
        <f t="shared" si="0"/>
        <v>0</v>
      </c>
      <c r="G84" s="101">
        <v>0</v>
      </c>
      <c r="H84" s="99">
        <v>0</v>
      </c>
      <c r="I84" s="46">
        <f t="shared" si="12"/>
        <v>0</v>
      </c>
      <c r="J84" s="91"/>
      <c r="K84" s="20">
        <v>45</v>
      </c>
      <c r="L84" s="72">
        <f t="shared" si="13"/>
        <v>0</v>
      </c>
      <c r="M84" s="17" t="s">
        <v>16</v>
      </c>
      <c r="N84" s="18">
        <v>0</v>
      </c>
      <c r="O84" s="23">
        <f t="shared" si="14"/>
        <v>0</v>
      </c>
      <c r="P84" s="93"/>
      <c r="Q84" s="43">
        <f t="shared" si="15"/>
        <v>0</v>
      </c>
    </row>
    <row r="85" spans="1:17" ht="24.6" x14ac:dyDescent="0.65">
      <c r="A85" s="10">
        <v>81</v>
      </c>
      <c r="B85" s="10"/>
      <c r="C85" s="19" t="s">
        <v>348</v>
      </c>
      <c r="D85" s="71">
        <f>+'15'!I85</f>
        <v>0</v>
      </c>
      <c r="E85" s="90">
        <v>0</v>
      </c>
      <c r="F85" s="46">
        <f t="shared" si="0"/>
        <v>0</v>
      </c>
      <c r="G85" s="101">
        <v>0</v>
      </c>
      <c r="H85" s="99">
        <v>0</v>
      </c>
      <c r="I85" s="46">
        <f t="shared" si="12"/>
        <v>0</v>
      </c>
      <c r="J85" s="91"/>
      <c r="K85" s="20">
        <v>50</v>
      </c>
      <c r="L85" s="72">
        <f t="shared" si="13"/>
        <v>0</v>
      </c>
      <c r="M85" s="17" t="s">
        <v>16</v>
      </c>
      <c r="N85" s="18">
        <v>0</v>
      </c>
      <c r="O85" s="23">
        <f t="shared" si="14"/>
        <v>0</v>
      </c>
      <c r="P85" s="93">
        <v>27.23</v>
      </c>
      <c r="Q85" s="43">
        <f t="shared" si="15"/>
        <v>0</v>
      </c>
    </row>
    <row r="86" spans="1:17" ht="24.6" x14ac:dyDescent="0.65">
      <c r="A86" s="10">
        <v>82</v>
      </c>
      <c r="B86" s="10" t="s">
        <v>553</v>
      </c>
      <c r="C86" s="19" t="s">
        <v>270</v>
      </c>
      <c r="D86" s="71">
        <f>+'15'!I86</f>
        <v>0</v>
      </c>
      <c r="E86" s="90">
        <v>0</v>
      </c>
      <c r="F86" s="46">
        <f t="shared" si="0"/>
        <v>0</v>
      </c>
      <c r="G86" s="101">
        <v>0</v>
      </c>
      <c r="H86" s="99">
        <v>0</v>
      </c>
      <c r="I86" s="46">
        <f t="shared" si="12"/>
        <v>0</v>
      </c>
      <c r="J86" s="91"/>
      <c r="K86" s="22">
        <v>55</v>
      </c>
      <c r="L86" s="72">
        <f t="shared" si="13"/>
        <v>0</v>
      </c>
      <c r="M86" s="17" t="s">
        <v>16</v>
      </c>
      <c r="N86" s="18">
        <v>0</v>
      </c>
      <c r="O86" s="23">
        <f t="shared" si="14"/>
        <v>0</v>
      </c>
      <c r="P86" s="93">
        <v>14.35</v>
      </c>
      <c r="Q86" s="43">
        <f t="shared" si="15"/>
        <v>0</v>
      </c>
    </row>
    <row r="87" spans="1:17" ht="24.6" x14ac:dyDescent="0.65">
      <c r="A87" s="10">
        <v>83</v>
      </c>
      <c r="B87" s="10" t="s">
        <v>552</v>
      </c>
      <c r="C87" s="19" t="s">
        <v>93</v>
      </c>
      <c r="D87" s="71">
        <f>+'15'!I87</f>
        <v>0</v>
      </c>
      <c r="E87" s="90">
        <v>0</v>
      </c>
      <c r="F87" s="46">
        <f t="shared" si="0"/>
        <v>0</v>
      </c>
      <c r="G87" s="101">
        <v>0</v>
      </c>
      <c r="H87" s="99">
        <v>0</v>
      </c>
      <c r="I87" s="46">
        <f t="shared" si="12"/>
        <v>0</v>
      </c>
      <c r="J87" s="91"/>
      <c r="K87" s="22">
        <v>55</v>
      </c>
      <c r="L87" s="72">
        <f t="shared" si="13"/>
        <v>0</v>
      </c>
      <c r="M87" s="17" t="s">
        <v>16</v>
      </c>
      <c r="N87" s="18">
        <v>0</v>
      </c>
      <c r="O87" s="23">
        <f t="shared" si="14"/>
        <v>0</v>
      </c>
      <c r="P87" s="93">
        <v>11.58</v>
      </c>
      <c r="Q87" s="43">
        <f t="shared" si="15"/>
        <v>0</v>
      </c>
    </row>
    <row r="88" spans="1:17" ht="24.6" x14ac:dyDescent="0.65">
      <c r="A88" s="10">
        <v>84</v>
      </c>
      <c r="B88" s="10"/>
      <c r="C88" s="19" t="s">
        <v>94</v>
      </c>
      <c r="D88" s="71">
        <f>+'15'!I88</f>
        <v>0</v>
      </c>
      <c r="E88" s="90">
        <v>0</v>
      </c>
      <c r="F88" s="46">
        <f t="shared" si="0"/>
        <v>0</v>
      </c>
      <c r="G88" s="101">
        <v>0</v>
      </c>
      <c r="H88" s="99">
        <v>0</v>
      </c>
      <c r="I88" s="46">
        <f t="shared" si="12"/>
        <v>0</v>
      </c>
      <c r="J88" s="91"/>
      <c r="K88" s="22">
        <v>55</v>
      </c>
      <c r="L88" s="72">
        <f t="shared" si="13"/>
        <v>0</v>
      </c>
      <c r="M88" s="17" t="s">
        <v>16</v>
      </c>
      <c r="N88" s="18">
        <v>0</v>
      </c>
      <c r="O88" s="23">
        <f t="shared" si="14"/>
        <v>0</v>
      </c>
      <c r="P88" s="93">
        <v>16.12</v>
      </c>
      <c r="Q88" s="43">
        <f t="shared" si="15"/>
        <v>0</v>
      </c>
    </row>
    <row r="89" spans="1:17" ht="24.6" x14ac:dyDescent="0.65">
      <c r="A89" s="10">
        <v>85</v>
      </c>
      <c r="B89" s="10" t="s">
        <v>555</v>
      </c>
      <c r="C89" s="19" t="s">
        <v>370</v>
      </c>
      <c r="D89" s="71">
        <f>+'15'!I89</f>
        <v>0</v>
      </c>
      <c r="E89" s="90">
        <v>0</v>
      </c>
      <c r="F89" s="46">
        <f t="shared" si="0"/>
        <v>0</v>
      </c>
      <c r="G89" s="101">
        <v>0</v>
      </c>
      <c r="H89" s="99">
        <v>0</v>
      </c>
      <c r="I89" s="46">
        <f t="shared" si="12"/>
        <v>0</v>
      </c>
      <c r="J89" s="91"/>
      <c r="K89" s="22">
        <v>30</v>
      </c>
      <c r="L89" s="72">
        <f t="shared" si="13"/>
        <v>0</v>
      </c>
      <c r="M89" s="17" t="s">
        <v>16</v>
      </c>
      <c r="N89" s="18">
        <v>0</v>
      </c>
      <c r="O89" s="23">
        <f t="shared" si="14"/>
        <v>0</v>
      </c>
      <c r="P89" s="93">
        <v>18.95</v>
      </c>
      <c r="Q89" s="43">
        <f t="shared" si="15"/>
        <v>0</v>
      </c>
    </row>
    <row r="90" spans="1:17" ht="24.6" x14ac:dyDescent="0.65">
      <c r="A90" s="10">
        <v>86</v>
      </c>
      <c r="B90" s="10" t="s">
        <v>554</v>
      </c>
      <c r="C90" s="19" t="s">
        <v>371</v>
      </c>
      <c r="D90" s="71">
        <f>+'15'!I90</f>
        <v>0</v>
      </c>
      <c r="E90" s="90">
        <v>0</v>
      </c>
      <c r="F90" s="46">
        <f t="shared" si="0"/>
        <v>0</v>
      </c>
      <c r="G90" s="101">
        <v>0</v>
      </c>
      <c r="H90" s="99">
        <v>0</v>
      </c>
      <c r="I90" s="46">
        <f t="shared" si="12"/>
        <v>0</v>
      </c>
      <c r="J90" s="91"/>
      <c r="K90" s="22">
        <v>30</v>
      </c>
      <c r="L90" s="72">
        <f t="shared" si="13"/>
        <v>0</v>
      </c>
      <c r="M90" s="17" t="s">
        <v>16</v>
      </c>
      <c r="N90" s="18">
        <v>0</v>
      </c>
      <c r="O90" s="23">
        <f t="shared" si="14"/>
        <v>0</v>
      </c>
      <c r="P90" s="93"/>
      <c r="Q90" s="43">
        <f t="shared" si="15"/>
        <v>0</v>
      </c>
    </row>
    <row r="91" spans="1:17" ht="24.6" x14ac:dyDescent="0.65">
      <c r="A91" s="10">
        <v>87</v>
      </c>
      <c r="B91" s="10"/>
      <c r="C91" s="19" t="s">
        <v>271</v>
      </c>
      <c r="D91" s="71">
        <f>+'15'!I91</f>
        <v>0</v>
      </c>
      <c r="E91" s="90">
        <v>0</v>
      </c>
      <c r="F91" s="46">
        <f t="shared" si="0"/>
        <v>0</v>
      </c>
      <c r="G91" s="101">
        <v>0</v>
      </c>
      <c r="H91" s="99">
        <v>0</v>
      </c>
      <c r="I91" s="46">
        <f t="shared" si="12"/>
        <v>0</v>
      </c>
      <c r="J91" s="91"/>
      <c r="K91" s="20"/>
      <c r="L91" s="72">
        <f t="shared" si="13"/>
        <v>0</v>
      </c>
      <c r="M91" s="17" t="s">
        <v>16</v>
      </c>
      <c r="N91" s="18">
        <v>0</v>
      </c>
      <c r="O91" s="23">
        <f t="shared" si="14"/>
        <v>0</v>
      </c>
      <c r="P91" s="93"/>
      <c r="Q91" s="43">
        <f t="shared" si="15"/>
        <v>0</v>
      </c>
    </row>
    <row r="92" spans="1:17" ht="24.6" x14ac:dyDescent="0.65">
      <c r="A92" s="10">
        <v>88</v>
      </c>
      <c r="B92" s="10"/>
      <c r="C92" s="19" t="s">
        <v>272</v>
      </c>
      <c r="D92" s="71">
        <f>+'15'!I92</f>
        <v>0</v>
      </c>
      <c r="E92" s="90">
        <v>0</v>
      </c>
      <c r="F92" s="46">
        <f t="shared" si="0"/>
        <v>0</v>
      </c>
      <c r="G92" s="101">
        <v>0</v>
      </c>
      <c r="H92" s="99">
        <v>0</v>
      </c>
      <c r="I92" s="46">
        <f t="shared" si="12"/>
        <v>0</v>
      </c>
      <c r="J92" s="91"/>
      <c r="K92" s="22"/>
      <c r="L92" s="72">
        <f t="shared" si="13"/>
        <v>0</v>
      </c>
      <c r="M92" s="17" t="s">
        <v>16</v>
      </c>
      <c r="N92" s="18">
        <v>0</v>
      </c>
      <c r="O92" s="23">
        <f t="shared" si="14"/>
        <v>0</v>
      </c>
      <c r="P92" s="93"/>
      <c r="Q92" s="43">
        <f t="shared" si="15"/>
        <v>0</v>
      </c>
    </row>
    <row r="93" spans="1:17" ht="24.6" x14ac:dyDescent="0.65">
      <c r="A93" s="10">
        <v>89</v>
      </c>
      <c r="B93" s="10"/>
      <c r="C93" s="19" t="s">
        <v>244</v>
      </c>
      <c r="D93" s="71">
        <f>+'15'!I93</f>
        <v>0</v>
      </c>
      <c r="E93" s="90">
        <v>0</v>
      </c>
      <c r="F93" s="46">
        <f t="shared" si="0"/>
        <v>0</v>
      </c>
      <c r="G93" s="101">
        <v>0</v>
      </c>
      <c r="H93" s="99">
        <v>0</v>
      </c>
      <c r="I93" s="46">
        <f t="shared" si="12"/>
        <v>0</v>
      </c>
      <c r="J93" s="91"/>
      <c r="K93" s="15">
        <v>35</v>
      </c>
      <c r="L93" s="72">
        <f t="shared" si="13"/>
        <v>0</v>
      </c>
      <c r="M93" s="17" t="s">
        <v>16</v>
      </c>
      <c r="N93" s="18">
        <v>0</v>
      </c>
      <c r="O93" s="23">
        <f t="shared" si="14"/>
        <v>0</v>
      </c>
      <c r="P93" s="93"/>
      <c r="Q93" s="43">
        <f t="shared" si="15"/>
        <v>0</v>
      </c>
    </row>
    <row r="94" spans="1:17" ht="24.6" x14ac:dyDescent="0.65">
      <c r="A94" s="10">
        <v>90</v>
      </c>
      <c r="B94" s="10"/>
      <c r="C94" s="19" t="s">
        <v>273</v>
      </c>
      <c r="D94" s="71">
        <f>+'15'!I94</f>
        <v>0</v>
      </c>
      <c r="E94" s="90">
        <v>0</v>
      </c>
      <c r="F94" s="46">
        <f t="shared" si="0"/>
        <v>0</v>
      </c>
      <c r="G94" s="101">
        <v>0</v>
      </c>
      <c r="H94" s="99">
        <v>0</v>
      </c>
      <c r="I94" s="46">
        <f t="shared" si="12"/>
        <v>0</v>
      </c>
      <c r="J94" s="91"/>
      <c r="K94" s="22">
        <v>120</v>
      </c>
      <c r="L94" s="72">
        <f t="shared" si="13"/>
        <v>0</v>
      </c>
      <c r="M94" s="17" t="s">
        <v>16</v>
      </c>
      <c r="N94" s="18">
        <v>0</v>
      </c>
      <c r="O94" s="23">
        <f t="shared" si="14"/>
        <v>0</v>
      </c>
      <c r="P94" s="93"/>
      <c r="Q94" s="43">
        <f t="shared" si="15"/>
        <v>0</v>
      </c>
    </row>
    <row r="95" spans="1:17" ht="24.6" x14ac:dyDescent="0.65">
      <c r="A95" s="10">
        <v>91</v>
      </c>
      <c r="B95" s="10"/>
      <c r="C95" s="19" t="s">
        <v>274</v>
      </c>
      <c r="D95" s="71">
        <f>+'15'!I95</f>
        <v>0</v>
      </c>
      <c r="E95" s="90">
        <v>0</v>
      </c>
      <c r="F95" s="46">
        <f t="shared" si="0"/>
        <v>0</v>
      </c>
      <c r="G95" s="101">
        <v>0</v>
      </c>
      <c r="H95" s="99">
        <v>0</v>
      </c>
      <c r="I95" s="46">
        <f t="shared" si="12"/>
        <v>0</v>
      </c>
      <c r="J95" s="91"/>
      <c r="K95" s="22">
        <v>45</v>
      </c>
      <c r="L95" s="72">
        <f t="shared" si="13"/>
        <v>0</v>
      </c>
      <c r="M95" s="17" t="s">
        <v>16</v>
      </c>
      <c r="N95" s="18">
        <v>0</v>
      </c>
      <c r="O95" s="23">
        <f t="shared" si="14"/>
        <v>0</v>
      </c>
      <c r="P95" s="93"/>
      <c r="Q95" s="43">
        <f t="shared" si="15"/>
        <v>0</v>
      </c>
    </row>
    <row r="96" spans="1:17" ht="24.6" x14ac:dyDescent="0.65">
      <c r="A96" s="10">
        <v>92</v>
      </c>
      <c r="B96" s="10"/>
      <c r="C96" s="19" t="s">
        <v>246</v>
      </c>
      <c r="D96" s="71">
        <f>+'15'!I96</f>
        <v>0</v>
      </c>
      <c r="E96" s="90">
        <v>0</v>
      </c>
      <c r="F96" s="46">
        <f t="shared" si="0"/>
        <v>0</v>
      </c>
      <c r="G96" s="101">
        <v>0</v>
      </c>
      <c r="H96" s="99">
        <v>0</v>
      </c>
      <c r="I96" s="46">
        <f t="shared" si="12"/>
        <v>0</v>
      </c>
      <c r="J96" s="91"/>
      <c r="K96" s="20">
        <v>40</v>
      </c>
      <c r="L96" s="72">
        <f t="shared" si="13"/>
        <v>0</v>
      </c>
      <c r="M96" s="17" t="s">
        <v>16</v>
      </c>
      <c r="N96" s="18">
        <v>0</v>
      </c>
      <c r="O96" s="23">
        <f t="shared" si="14"/>
        <v>0</v>
      </c>
      <c r="P96" s="93"/>
      <c r="Q96" s="43">
        <f t="shared" si="15"/>
        <v>0</v>
      </c>
    </row>
    <row r="97" spans="1:17" ht="24.6" x14ac:dyDescent="0.65">
      <c r="A97" s="10">
        <v>93</v>
      </c>
      <c r="B97" s="10"/>
      <c r="C97" s="19" t="s">
        <v>349</v>
      </c>
      <c r="D97" s="71">
        <f>+'15'!I97</f>
        <v>0</v>
      </c>
      <c r="E97" s="90">
        <v>0</v>
      </c>
      <c r="F97" s="46">
        <f t="shared" si="0"/>
        <v>0</v>
      </c>
      <c r="G97" s="101">
        <v>0</v>
      </c>
      <c r="H97" s="99">
        <v>0</v>
      </c>
      <c r="I97" s="46">
        <f t="shared" si="12"/>
        <v>0</v>
      </c>
      <c r="J97" s="91"/>
      <c r="K97" s="22">
        <v>35</v>
      </c>
      <c r="L97" s="72">
        <f t="shared" si="13"/>
        <v>0</v>
      </c>
      <c r="M97" s="17" t="s">
        <v>16</v>
      </c>
      <c r="N97" s="18">
        <v>0</v>
      </c>
      <c r="O97" s="23">
        <f t="shared" si="14"/>
        <v>0</v>
      </c>
      <c r="P97" s="93"/>
      <c r="Q97" s="43">
        <f t="shared" si="15"/>
        <v>0</v>
      </c>
    </row>
    <row r="98" spans="1:17" ht="24.6" x14ac:dyDescent="0.65">
      <c r="A98" s="10">
        <v>94</v>
      </c>
      <c r="B98" s="10"/>
      <c r="C98" s="19" t="s">
        <v>350</v>
      </c>
      <c r="D98" s="71">
        <f>+'15'!I98</f>
        <v>0</v>
      </c>
      <c r="E98" s="90">
        <v>0</v>
      </c>
      <c r="F98" s="46">
        <f t="shared" si="0"/>
        <v>0</v>
      </c>
      <c r="G98" s="101">
        <v>0</v>
      </c>
      <c r="H98" s="99">
        <v>0</v>
      </c>
      <c r="I98" s="46">
        <f t="shared" si="12"/>
        <v>0</v>
      </c>
      <c r="J98" s="91"/>
      <c r="K98" s="22">
        <v>35</v>
      </c>
      <c r="L98" s="72">
        <f t="shared" si="13"/>
        <v>0</v>
      </c>
      <c r="M98" s="17" t="s">
        <v>16</v>
      </c>
      <c r="N98" s="18">
        <v>0</v>
      </c>
      <c r="O98" s="23">
        <f t="shared" si="14"/>
        <v>0</v>
      </c>
      <c r="P98" s="93"/>
      <c r="Q98" s="43">
        <f t="shared" si="15"/>
        <v>0</v>
      </c>
    </row>
    <row r="99" spans="1:17" ht="24.6" x14ac:dyDescent="0.65">
      <c r="A99" s="10">
        <v>95</v>
      </c>
      <c r="B99" s="10"/>
      <c r="C99" s="19" t="s">
        <v>351</v>
      </c>
      <c r="D99" s="71">
        <f>+'15'!I99</f>
        <v>0</v>
      </c>
      <c r="E99" s="90">
        <v>0</v>
      </c>
      <c r="F99" s="46">
        <f t="shared" si="0"/>
        <v>0</v>
      </c>
      <c r="G99" s="101">
        <v>0</v>
      </c>
      <c r="H99" s="99">
        <v>0</v>
      </c>
      <c r="I99" s="46">
        <f t="shared" si="12"/>
        <v>0</v>
      </c>
      <c r="J99" s="91"/>
      <c r="K99" s="22">
        <v>35</v>
      </c>
      <c r="L99" s="72">
        <f t="shared" si="13"/>
        <v>0</v>
      </c>
      <c r="M99" s="17" t="s">
        <v>16</v>
      </c>
      <c r="N99" s="18">
        <v>0</v>
      </c>
      <c r="O99" s="23">
        <f t="shared" si="14"/>
        <v>0</v>
      </c>
      <c r="P99" s="93"/>
      <c r="Q99" s="43">
        <f t="shared" si="15"/>
        <v>0</v>
      </c>
    </row>
    <row r="100" spans="1:17" ht="24.6" x14ac:dyDescent="0.65">
      <c r="A100" s="10">
        <v>96</v>
      </c>
      <c r="B100" s="10"/>
      <c r="C100" s="19" t="s">
        <v>275</v>
      </c>
      <c r="D100" s="71">
        <f>+'15'!I100</f>
        <v>0</v>
      </c>
      <c r="E100" s="90">
        <v>0</v>
      </c>
      <c r="F100" s="46">
        <f t="shared" si="0"/>
        <v>0</v>
      </c>
      <c r="G100" s="101">
        <v>0</v>
      </c>
      <c r="H100" s="99">
        <v>0</v>
      </c>
      <c r="I100" s="46">
        <f t="shared" si="12"/>
        <v>0</v>
      </c>
      <c r="J100" s="91"/>
      <c r="K100" s="22">
        <v>35</v>
      </c>
      <c r="L100" s="72">
        <f t="shared" si="13"/>
        <v>0</v>
      </c>
      <c r="M100" s="17" t="s">
        <v>16</v>
      </c>
      <c r="N100" s="18">
        <v>0</v>
      </c>
      <c r="O100" s="23">
        <f t="shared" si="14"/>
        <v>0</v>
      </c>
      <c r="P100" s="93"/>
      <c r="Q100" s="43">
        <f t="shared" si="15"/>
        <v>0</v>
      </c>
    </row>
    <row r="101" spans="1:17" ht="24.6" x14ac:dyDescent="0.65">
      <c r="A101" s="10">
        <v>97</v>
      </c>
      <c r="B101" s="10"/>
      <c r="C101" s="19" t="s">
        <v>352</v>
      </c>
      <c r="D101" s="71">
        <f>+'15'!I101</f>
        <v>0</v>
      </c>
      <c r="E101" s="90">
        <v>0</v>
      </c>
      <c r="F101" s="46">
        <f t="shared" si="0"/>
        <v>0</v>
      </c>
      <c r="G101" s="101">
        <v>0</v>
      </c>
      <c r="H101" s="99">
        <v>0</v>
      </c>
      <c r="I101" s="46">
        <f t="shared" si="12"/>
        <v>0</v>
      </c>
      <c r="J101" s="91"/>
      <c r="K101" s="22">
        <v>35</v>
      </c>
      <c r="L101" s="72">
        <f t="shared" si="13"/>
        <v>0</v>
      </c>
      <c r="M101" s="17" t="s">
        <v>16</v>
      </c>
      <c r="N101" s="18">
        <v>0</v>
      </c>
      <c r="O101" s="23">
        <f t="shared" si="14"/>
        <v>0</v>
      </c>
      <c r="P101" s="93"/>
      <c r="Q101" s="43">
        <f t="shared" si="15"/>
        <v>0</v>
      </c>
    </row>
    <row r="102" spans="1:17" ht="24.6" x14ac:dyDescent="0.65">
      <c r="A102" s="10">
        <v>98</v>
      </c>
      <c r="B102" s="10"/>
      <c r="C102" s="19" t="s">
        <v>276</v>
      </c>
      <c r="D102" s="71">
        <f>+'15'!I102</f>
        <v>0</v>
      </c>
      <c r="E102" s="90">
        <v>0</v>
      </c>
      <c r="F102" s="46">
        <f t="shared" si="0"/>
        <v>0</v>
      </c>
      <c r="G102" s="101">
        <v>0</v>
      </c>
      <c r="H102" s="99">
        <v>0</v>
      </c>
      <c r="I102" s="46">
        <f t="shared" si="12"/>
        <v>0</v>
      </c>
      <c r="J102" s="91"/>
      <c r="K102" s="22">
        <v>35</v>
      </c>
      <c r="L102" s="72">
        <f t="shared" si="13"/>
        <v>0</v>
      </c>
      <c r="M102" s="17" t="s">
        <v>16</v>
      </c>
      <c r="N102" s="18">
        <v>0</v>
      </c>
      <c r="O102" s="23">
        <f t="shared" si="14"/>
        <v>0</v>
      </c>
      <c r="P102" s="93"/>
      <c r="Q102" s="43">
        <f t="shared" si="15"/>
        <v>0</v>
      </c>
    </row>
    <row r="103" spans="1:17" ht="24.6" x14ac:dyDescent="0.65">
      <c r="A103" s="10">
        <v>99</v>
      </c>
      <c r="B103" s="10"/>
      <c r="C103" s="19" t="s">
        <v>277</v>
      </c>
      <c r="D103" s="71">
        <f>+'15'!I103</f>
        <v>0</v>
      </c>
      <c r="E103" s="90">
        <v>0</v>
      </c>
      <c r="F103" s="46">
        <f t="shared" si="0"/>
        <v>0</v>
      </c>
      <c r="G103" s="101">
        <v>0</v>
      </c>
      <c r="H103" s="99">
        <v>0</v>
      </c>
      <c r="I103" s="46">
        <f t="shared" si="12"/>
        <v>0</v>
      </c>
      <c r="J103" s="91"/>
      <c r="K103" s="22">
        <v>120</v>
      </c>
      <c r="L103" s="72">
        <f t="shared" si="13"/>
        <v>0</v>
      </c>
      <c r="M103" s="17" t="s">
        <v>16</v>
      </c>
      <c r="N103" s="18">
        <v>0</v>
      </c>
      <c r="O103" s="23">
        <f t="shared" si="14"/>
        <v>0</v>
      </c>
      <c r="P103" s="93"/>
      <c r="Q103" s="43">
        <f t="shared" si="15"/>
        <v>0</v>
      </c>
    </row>
    <row r="104" spans="1:17" ht="24.6" x14ac:dyDescent="0.65">
      <c r="A104" s="10">
        <v>100</v>
      </c>
      <c r="B104" s="10"/>
      <c r="C104" s="19" t="s">
        <v>278</v>
      </c>
      <c r="D104" s="71">
        <f>+'15'!I104</f>
        <v>0</v>
      </c>
      <c r="E104" s="90">
        <v>0</v>
      </c>
      <c r="F104" s="46">
        <f t="shared" si="0"/>
        <v>0</v>
      </c>
      <c r="G104" s="101">
        <v>0</v>
      </c>
      <c r="H104" s="99">
        <v>0</v>
      </c>
      <c r="I104" s="46">
        <f t="shared" si="12"/>
        <v>0</v>
      </c>
      <c r="J104" s="91"/>
      <c r="K104" s="22">
        <v>250</v>
      </c>
      <c r="L104" s="72">
        <f t="shared" si="13"/>
        <v>0</v>
      </c>
      <c r="M104" s="17" t="s">
        <v>16</v>
      </c>
      <c r="N104" s="18">
        <v>0</v>
      </c>
      <c r="O104" s="23">
        <f t="shared" si="14"/>
        <v>0</v>
      </c>
      <c r="P104" s="93"/>
      <c r="Q104" s="43">
        <f t="shared" si="15"/>
        <v>0</v>
      </c>
    </row>
    <row r="105" spans="1:17" ht="24.6" x14ac:dyDescent="0.65">
      <c r="A105" s="10">
        <v>101</v>
      </c>
      <c r="B105" s="10"/>
      <c r="C105" s="19" t="s">
        <v>279</v>
      </c>
      <c r="D105" s="71">
        <f>+'15'!I105</f>
        <v>18</v>
      </c>
      <c r="E105" s="90">
        <v>0</v>
      </c>
      <c r="F105" s="46">
        <f t="shared" si="0"/>
        <v>18</v>
      </c>
      <c r="G105" s="101">
        <v>0</v>
      </c>
      <c r="H105" s="99">
        <v>0</v>
      </c>
      <c r="I105" s="46">
        <f t="shared" si="12"/>
        <v>18</v>
      </c>
      <c r="J105" s="91"/>
      <c r="K105" s="20">
        <v>100</v>
      </c>
      <c r="L105" s="72">
        <f t="shared" si="13"/>
        <v>0</v>
      </c>
      <c r="M105" s="17" t="s">
        <v>16</v>
      </c>
      <c r="N105" s="18">
        <v>0</v>
      </c>
      <c r="O105" s="23">
        <f t="shared" si="14"/>
        <v>0</v>
      </c>
      <c r="P105" s="93"/>
      <c r="Q105" s="43">
        <f t="shared" si="15"/>
        <v>0</v>
      </c>
    </row>
    <row r="106" spans="1:17" ht="24.6" x14ac:dyDescent="0.65">
      <c r="A106" s="10">
        <v>102</v>
      </c>
      <c r="B106" s="10"/>
      <c r="C106" s="19" t="s">
        <v>280</v>
      </c>
      <c r="D106" s="71">
        <f>+'15'!I106</f>
        <v>6</v>
      </c>
      <c r="E106" s="90">
        <v>0</v>
      </c>
      <c r="F106" s="46">
        <f t="shared" si="0"/>
        <v>6</v>
      </c>
      <c r="G106" s="101">
        <v>0</v>
      </c>
      <c r="H106" s="99">
        <v>0</v>
      </c>
      <c r="I106" s="46">
        <f t="shared" si="12"/>
        <v>5</v>
      </c>
      <c r="J106" s="91">
        <v>1</v>
      </c>
      <c r="K106" s="20">
        <v>55</v>
      </c>
      <c r="L106" s="72">
        <f t="shared" si="13"/>
        <v>55</v>
      </c>
      <c r="M106" s="17" t="s">
        <v>16</v>
      </c>
      <c r="N106" s="18">
        <v>0</v>
      </c>
      <c r="O106" s="23">
        <f t="shared" si="14"/>
        <v>55</v>
      </c>
      <c r="P106" s="93"/>
      <c r="Q106" s="43">
        <f t="shared" si="15"/>
        <v>0</v>
      </c>
    </row>
    <row r="107" spans="1:17" ht="24.6" x14ac:dyDescent="0.65">
      <c r="A107" s="10">
        <v>103</v>
      </c>
      <c r="B107" s="10"/>
      <c r="C107" s="19" t="s">
        <v>281</v>
      </c>
      <c r="D107" s="71">
        <f>+'15'!I107</f>
        <v>0</v>
      </c>
      <c r="E107" s="90">
        <v>0</v>
      </c>
      <c r="F107" s="46">
        <f t="shared" si="0"/>
        <v>0</v>
      </c>
      <c r="G107" s="101">
        <v>0</v>
      </c>
      <c r="H107" s="99">
        <v>0</v>
      </c>
      <c r="I107" s="46">
        <f t="shared" si="12"/>
        <v>0</v>
      </c>
      <c r="J107" s="91"/>
      <c r="K107" s="20">
        <v>60</v>
      </c>
      <c r="L107" s="72">
        <f t="shared" si="13"/>
        <v>0</v>
      </c>
      <c r="M107" s="17" t="s">
        <v>16</v>
      </c>
      <c r="N107" s="18">
        <v>0</v>
      </c>
      <c r="O107" s="23">
        <f t="shared" si="14"/>
        <v>0</v>
      </c>
      <c r="P107" s="93"/>
      <c r="Q107" s="43">
        <f t="shared" si="15"/>
        <v>0</v>
      </c>
    </row>
    <row r="108" spans="1:17" ht="24.6" x14ac:dyDescent="0.65">
      <c r="A108" s="10">
        <v>104</v>
      </c>
      <c r="B108" s="10"/>
      <c r="C108" s="19" t="s">
        <v>282</v>
      </c>
      <c r="D108" s="71">
        <f>+'15'!I108</f>
        <v>0</v>
      </c>
      <c r="E108" s="90">
        <v>0</v>
      </c>
      <c r="F108" s="46">
        <f t="shared" si="0"/>
        <v>0</v>
      </c>
      <c r="G108" s="101">
        <v>0</v>
      </c>
      <c r="H108" s="99">
        <v>0</v>
      </c>
      <c r="I108" s="46">
        <f t="shared" si="12"/>
        <v>0</v>
      </c>
      <c r="J108" s="91"/>
      <c r="K108" s="20">
        <v>100</v>
      </c>
      <c r="L108" s="72">
        <f t="shared" si="13"/>
        <v>0</v>
      </c>
      <c r="M108" s="17" t="s">
        <v>16</v>
      </c>
      <c r="N108" s="18">
        <v>0</v>
      </c>
      <c r="O108" s="23">
        <f t="shared" si="14"/>
        <v>0</v>
      </c>
      <c r="P108" s="93">
        <v>13.03</v>
      </c>
      <c r="Q108" s="43">
        <f t="shared" si="15"/>
        <v>0</v>
      </c>
    </row>
    <row r="109" spans="1:17" ht="24.6" x14ac:dyDescent="0.65">
      <c r="A109" s="10">
        <v>105</v>
      </c>
      <c r="B109" s="10"/>
      <c r="C109" s="19" t="s">
        <v>100</v>
      </c>
      <c r="D109" s="71">
        <f>+'15'!I109</f>
        <v>7</v>
      </c>
      <c r="E109" s="90">
        <v>0</v>
      </c>
      <c r="F109" s="46">
        <f t="shared" si="0"/>
        <v>7</v>
      </c>
      <c r="G109" s="101">
        <v>0</v>
      </c>
      <c r="H109" s="99">
        <v>0</v>
      </c>
      <c r="I109" s="46">
        <f t="shared" si="12"/>
        <v>7</v>
      </c>
      <c r="J109" s="91"/>
      <c r="K109" s="20">
        <v>55</v>
      </c>
      <c r="L109" s="72">
        <f t="shared" si="13"/>
        <v>0</v>
      </c>
      <c r="M109" s="17" t="s">
        <v>16</v>
      </c>
      <c r="N109" s="18">
        <v>0</v>
      </c>
      <c r="O109" s="23">
        <f t="shared" si="14"/>
        <v>0</v>
      </c>
      <c r="P109" s="93">
        <v>11.91</v>
      </c>
      <c r="Q109" s="43">
        <f t="shared" si="15"/>
        <v>0</v>
      </c>
    </row>
    <row r="110" spans="1:17" ht="24.6" x14ac:dyDescent="0.65">
      <c r="A110" s="10">
        <v>106</v>
      </c>
      <c r="B110" s="10"/>
      <c r="C110" s="19" t="s">
        <v>101</v>
      </c>
      <c r="D110" s="71">
        <f>+'15'!I110</f>
        <v>0</v>
      </c>
      <c r="E110" s="90">
        <v>0</v>
      </c>
      <c r="F110" s="46">
        <f t="shared" si="0"/>
        <v>0</v>
      </c>
      <c r="G110" s="101">
        <v>0</v>
      </c>
      <c r="H110" s="99">
        <v>0</v>
      </c>
      <c r="I110" s="46">
        <f t="shared" si="12"/>
        <v>0</v>
      </c>
      <c r="J110" s="91"/>
      <c r="K110" s="22">
        <v>50</v>
      </c>
      <c r="L110" s="72">
        <f t="shared" si="13"/>
        <v>0</v>
      </c>
      <c r="M110" s="17" t="s">
        <v>16</v>
      </c>
      <c r="N110" s="18">
        <v>0</v>
      </c>
      <c r="O110" s="23">
        <f t="shared" si="14"/>
        <v>0</v>
      </c>
      <c r="P110" s="93">
        <v>18.14</v>
      </c>
      <c r="Q110" s="43">
        <f t="shared" si="15"/>
        <v>0</v>
      </c>
    </row>
    <row r="111" spans="1:17" ht="24.6" x14ac:dyDescent="0.65">
      <c r="A111" s="10">
        <v>107</v>
      </c>
      <c r="B111" s="10"/>
      <c r="C111" s="19" t="s">
        <v>102</v>
      </c>
      <c r="D111" s="71">
        <f>+'15'!I111</f>
        <v>0</v>
      </c>
      <c r="E111" s="90">
        <v>0</v>
      </c>
      <c r="F111" s="46">
        <f t="shared" si="0"/>
        <v>0</v>
      </c>
      <c r="G111" s="101">
        <v>0</v>
      </c>
      <c r="H111" s="99">
        <v>0</v>
      </c>
      <c r="I111" s="46">
        <f t="shared" si="12"/>
        <v>0</v>
      </c>
      <c r="J111" s="91"/>
      <c r="K111" s="22">
        <v>50</v>
      </c>
      <c r="L111" s="72">
        <f t="shared" si="13"/>
        <v>0</v>
      </c>
      <c r="M111" s="17" t="s">
        <v>16</v>
      </c>
      <c r="N111" s="18">
        <v>0</v>
      </c>
      <c r="O111" s="23">
        <f t="shared" si="14"/>
        <v>0</v>
      </c>
      <c r="P111" s="93">
        <v>12.94</v>
      </c>
      <c r="Q111" s="43">
        <f t="shared" si="15"/>
        <v>0</v>
      </c>
    </row>
    <row r="112" spans="1:17" ht="24.6" x14ac:dyDescent="0.65">
      <c r="A112" s="10">
        <v>108</v>
      </c>
      <c r="B112" s="10"/>
      <c r="C112" s="19" t="s">
        <v>283</v>
      </c>
      <c r="D112" s="71">
        <f>+'15'!I112</f>
        <v>0</v>
      </c>
      <c r="E112" s="90">
        <v>0</v>
      </c>
      <c r="F112" s="46">
        <f t="shared" si="0"/>
        <v>0</v>
      </c>
      <c r="G112" s="101">
        <v>0</v>
      </c>
      <c r="H112" s="99">
        <v>0</v>
      </c>
      <c r="I112" s="46">
        <f t="shared" si="12"/>
        <v>0</v>
      </c>
      <c r="J112" s="91"/>
      <c r="K112" s="20">
        <v>35</v>
      </c>
      <c r="L112" s="72">
        <f t="shared" si="13"/>
        <v>0</v>
      </c>
      <c r="M112" s="17" t="s">
        <v>16</v>
      </c>
      <c r="N112" s="18">
        <v>0</v>
      </c>
      <c r="O112" s="23">
        <f t="shared" si="14"/>
        <v>0</v>
      </c>
      <c r="P112" s="93"/>
      <c r="Q112" s="43">
        <f t="shared" si="15"/>
        <v>0</v>
      </c>
    </row>
    <row r="113" spans="1:17" ht="24.6" x14ac:dyDescent="0.65">
      <c r="A113" s="10">
        <v>109</v>
      </c>
      <c r="B113" s="10"/>
      <c r="C113" s="19" t="s">
        <v>284</v>
      </c>
      <c r="D113" s="71">
        <f>+'15'!I113</f>
        <v>0</v>
      </c>
      <c r="E113" s="90">
        <v>0</v>
      </c>
      <c r="F113" s="46">
        <f t="shared" si="0"/>
        <v>0</v>
      </c>
      <c r="G113" s="101">
        <v>0</v>
      </c>
      <c r="H113" s="99">
        <v>0</v>
      </c>
      <c r="I113" s="46">
        <f t="shared" si="12"/>
        <v>0</v>
      </c>
      <c r="J113" s="91"/>
      <c r="K113" s="20">
        <v>50</v>
      </c>
      <c r="L113" s="72">
        <f t="shared" si="13"/>
        <v>0</v>
      </c>
      <c r="M113" s="17" t="s">
        <v>16</v>
      </c>
      <c r="N113" s="18">
        <v>0</v>
      </c>
      <c r="O113" s="23">
        <f t="shared" si="14"/>
        <v>0</v>
      </c>
      <c r="P113" s="93"/>
      <c r="Q113" s="43">
        <f t="shared" si="15"/>
        <v>0</v>
      </c>
    </row>
    <row r="114" spans="1:17" ht="24.6" x14ac:dyDescent="0.65">
      <c r="A114" s="10">
        <v>110</v>
      </c>
      <c r="B114" s="10"/>
      <c r="C114" s="19" t="s">
        <v>353</v>
      </c>
      <c r="D114" s="71">
        <f>+'15'!I114</f>
        <v>0</v>
      </c>
      <c r="E114" s="90">
        <v>0</v>
      </c>
      <c r="F114" s="46">
        <f t="shared" si="0"/>
        <v>0</v>
      </c>
      <c r="G114" s="101">
        <v>0</v>
      </c>
      <c r="H114" s="99">
        <v>0</v>
      </c>
      <c r="I114" s="46">
        <f t="shared" si="12"/>
        <v>0</v>
      </c>
      <c r="J114" s="91"/>
      <c r="K114" s="20">
        <v>50</v>
      </c>
      <c r="L114" s="72">
        <f t="shared" si="13"/>
        <v>0</v>
      </c>
      <c r="M114" s="17" t="s">
        <v>16</v>
      </c>
      <c r="N114" s="18">
        <v>0</v>
      </c>
      <c r="O114" s="23">
        <f t="shared" si="14"/>
        <v>0</v>
      </c>
      <c r="P114" s="93">
        <v>14.02</v>
      </c>
      <c r="Q114" s="43">
        <f t="shared" si="15"/>
        <v>0</v>
      </c>
    </row>
    <row r="115" spans="1:17" ht="24.6" x14ac:dyDescent="0.65">
      <c r="A115" s="10">
        <v>111</v>
      </c>
      <c r="B115" s="10"/>
      <c r="C115" s="19" t="s">
        <v>355</v>
      </c>
      <c r="D115" s="71">
        <f>+'15'!I115</f>
        <v>0</v>
      </c>
      <c r="E115" s="90">
        <v>0</v>
      </c>
      <c r="F115" s="46">
        <f t="shared" si="0"/>
        <v>0</v>
      </c>
      <c r="G115" s="101">
        <v>0</v>
      </c>
      <c r="H115" s="99">
        <v>0</v>
      </c>
      <c r="I115" s="46">
        <f t="shared" si="12"/>
        <v>0</v>
      </c>
      <c r="J115" s="91"/>
      <c r="K115" s="20">
        <v>50</v>
      </c>
      <c r="L115" s="72">
        <f t="shared" si="13"/>
        <v>0</v>
      </c>
      <c r="M115" s="17" t="s">
        <v>16</v>
      </c>
      <c r="N115" s="18">
        <v>0</v>
      </c>
      <c r="O115" s="23">
        <f t="shared" si="14"/>
        <v>0</v>
      </c>
      <c r="P115" s="93">
        <v>13.53</v>
      </c>
      <c r="Q115" s="43">
        <f t="shared" si="15"/>
        <v>0</v>
      </c>
    </row>
    <row r="116" spans="1:17" ht="24.6" x14ac:dyDescent="0.65">
      <c r="A116" s="10">
        <v>112</v>
      </c>
      <c r="B116" s="10"/>
      <c r="C116" s="19" t="s">
        <v>354</v>
      </c>
      <c r="D116" s="71">
        <f>+'15'!I116</f>
        <v>0</v>
      </c>
      <c r="E116" s="90">
        <v>0</v>
      </c>
      <c r="F116" s="46">
        <f t="shared" si="0"/>
        <v>0</v>
      </c>
      <c r="G116" s="101">
        <v>0</v>
      </c>
      <c r="H116" s="99">
        <v>0</v>
      </c>
      <c r="I116" s="46">
        <f t="shared" si="12"/>
        <v>0</v>
      </c>
      <c r="J116" s="91"/>
      <c r="K116" s="20">
        <v>50</v>
      </c>
      <c r="L116" s="72">
        <f t="shared" si="13"/>
        <v>0</v>
      </c>
      <c r="M116" s="17" t="s">
        <v>16</v>
      </c>
      <c r="N116" s="18">
        <v>0</v>
      </c>
      <c r="O116" s="23">
        <f t="shared" si="14"/>
        <v>0</v>
      </c>
      <c r="P116" s="93">
        <v>14.23</v>
      </c>
      <c r="Q116" s="43">
        <f t="shared" si="15"/>
        <v>0</v>
      </c>
    </row>
    <row r="117" spans="1:17" ht="24.6" x14ac:dyDescent="0.65">
      <c r="A117" s="10">
        <v>113</v>
      </c>
      <c r="B117" s="10"/>
      <c r="C117" s="19" t="s">
        <v>356</v>
      </c>
      <c r="D117" s="71">
        <f>+'15'!I117</f>
        <v>0</v>
      </c>
      <c r="E117" s="90">
        <v>0</v>
      </c>
      <c r="F117" s="46">
        <f t="shared" si="0"/>
        <v>0</v>
      </c>
      <c r="G117" s="101">
        <v>0</v>
      </c>
      <c r="H117" s="99">
        <v>0</v>
      </c>
      <c r="I117" s="46">
        <f t="shared" si="12"/>
        <v>0</v>
      </c>
      <c r="J117" s="91"/>
      <c r="K117" s="20">
        <v>50</v>
      </c>
      <c r="L117" s="72">
        <f t="shared" si="13"/>
        <v>0</v>
      </c>
      <c r="M117" s="17" t="s">
        <v>16</v>
      </c>
      <c r="N117" s="18">
        <v>0</v>
      </c>
      <c r="O117" s="23">
        <f t="shared" si="14"/>
        <v>0</v>
      </c>
      <c r="P117" s="93">
        <v>13.75</v>
      </c>
      <c r="Q117" s="43">
        <f t="shared" si="15"/>
        <v>0</v>
      </c>
    </row>
    <row r="118" spans="1:17" ht="24.6" x14ac:dyDescent="0.65">
      <c r="A118" s="10">
        <v>114</v>
      </c>
      <c r="B118" s="10"/>
      <c r="C118" s="19" t="s">
        <v>145</v>
      </c>
      <c r="D118" s="71">
        <f>+'15'!I118</f>
        <v>0</v>
      </c>
      <c r="E118" s="90">
        <v>0</v>
      </c>
      <c r="F118" s="46">
        <f t="shared" si="0"/>
        <v>0</v>
      </c>
      <c r="G118" s="101">
        <v>0</v>
      </c>
      <c r="H118" s="99">
        <v>0</v>
      </c>
      <c r="I118" s="46">
        <f t="shared" si="12"/>
        <v>0</v>
      </c>
      <c r="J118" s="91"/>
      <c r="K118" s="20">
        <v>45</v>
      </c>
      <c r="L118" s="72">
        <f t="shared" si="13"/>
        <v>0</v>
      </c>
      <c r="M118" s="17" t="s">
        <v>16</v>
      </c>
      <c r="N118" s="18">
        <v>0</v>
      </c>
      <c r="O118" s="23">
        <f t="shared" si="14"/>
        <v>0</v>
      </c>
      <c r="P118" s="93"/>
      <c r="Q118" s="43">
        <f t="shared" si="15"/>
        <v>0</v>
      </c>
    </row>
    <row r="119" spans="1:17" ht="24.6" x14ac:dyDescent="0.65">
      <c r="A119" s="10">
        <v>115</v>
      </c>
      <c r="B119" s="10"/>
      <c r="C119" s="19" t="s">
        <v>146</v>
      </c>
      <c r="D119" s="71">
        <f>+'15'!I119</f>
        <v>0</v>
      </c>
      <c r="E119" s="90">
        <v>0</v>
      </c>
      <c r="F119" s="46">
        <f t="shared" si="0"/>
        <v>0</v>
      </c>
      <c r="G119" s="101">
        <v>0</v>
      </c>
      <c r="H119" s="99">
        <v>0</v>
      </c>
      <c r="I119" s="46">
        <f t="shared" si="12"/>
        <v>0</v>
      </c>
      <c r="J119" s="91"/>
      <c r="K119" s="20">
        <v>45</v>
      </c>
      <c r="L119" s="72">
        <f t="shared" si="13"/>
        <v>0</v>
      </c>
      <c r="M119" s="17" t="s">
        <v>16</v>
      </c>
      <c r="N119" s="18">
        <v>0</v>
      </c>
      <c r="O119" s="23">
        <f t="shared" si="14"/>
        <v>0</v>
      </c>
      <c r="P119" s="93"/>
      <c r="Q119" s="43">
        <f t="shared" si="15"/>
        <v>0</v>
      </c>
    </row>
    <row r="120" spans="1:17" ht="24.6" x14ac:dyDescent="0.65">
      <c r="A120" s="10">
        <v>116</v>
      </c>
      <c r="B120" s="10"/>
      <c r="C120" s="19" t="s">
        <v>147</v>
      </c>
      <c r="D120" s="71">
        <f>+'15'!I120</f>
        <v>0</v>
      </c>
      <c r="E120" s="90">
        <v>0</v>
      </c>
      <c r="F120" s="46">
        <f t="shared" si="0"/>
        <v>0</v>
      </c>
      <c r="G120" s="101">
        <v>0</v>
      </c>
      <c r="H120" s="99">
        <v>0</v>
      </c>
      <c r="I120" s="46">
        <f t="shared" si="12"/>
        <v>0</v>
      </c>
      <c r="J120" s="91"/>
      <c r="K120" s="20">
        <v>55</v>
      </c>
      <c r="L120" s="72">
        <f t="shared" si="13"/>
        <v>0</v>
      </c>
      <c r="M120" s="17" t="s">
        <v>16</v>
      </c>
      <c r="N120" s="18">
        <v>0</v>
      </c>
      <c r="O120" s="23">
        <f t="shared" si="14"/>
        <v>0</v>
      </c>
      <c r="P120" s="93"/>
      <c r="Q120" s="43">
        <f t="shared" si="15"/>
        <v>0</v>
      </c>
    </row>
    <row r="121" spans="1:17" ht="24.6" x14ac:dyDescent="0.65">
      <c r="A121" s="10">
        <v>117</v>
      </c>
      <c r="B121" s="10"/>
      <c r="C121" s="19" t="s">
        <v>457</v>
      </c>
      <c r="D121" s="71">
        <f>+'15'!I121</f>
        <v>0</v>
      </c>
      <c r="E121" s="90">
        <v>0</v>
      </c>
      <c r="F121" s="46">
        <f>D121+E121</f>
        <v>0</v>
      </c>
      <c r="G121" s="101">
        <v>0</v>
      </c>
      <c r="H121" s="99">
        <v>0</v>
      </c>
      <c r="I121" s="46">
        <f>+F121-G121-J121-H121</f>
        <v>0</v>
      </c>
      <c r="J121" s="91"/>
      <c r="K121" s="20">
        <v>45</v>
      </c>
      <c r="L121" s="72">
        <f>+K121*J121</f>
        <v>0</v>
      </c>
      <c r="M121" s="17" t="s">
        <v>16</v>
      </c>
      <c r="N121" s="18">
        <v>0</v>
      </c>
      <c r="O121" s="23">
        <f>SUM(L121-N121)</f>
        <v>0</v>
      </c>
      <c r="P121" s="93"/>
      <c r="Q121" s="43">
        <f>+L121*P121</f>
        <v>0</v>
      </c>
    </row>
    <row r="122" spans="1:17" ht="24" customHeight="1" x14ac:dyDescent="0.65">
      <c r="A122" s="10">
        <v>118</v>
      </c>
      <c r="B122" s="10"/>
      <c r="C122" s="19" t="s">
        <v>357</v>
      </c>
      <c r="D122" s="71">
        <f>+'15'!I122</f>
        <v>0</v>
      </c>
      <c r="E122" s="90">
        <v>0</v>
      </c>
      <c r="F122" s="46">
        <f t="shared" si="0"/>
        <v>0</v>
      </c>
      <c r="G122" s="101">
        <v>0</v>
      </c>
      <c r="H122" s="99">
        <v>0</v>
      </c>
      <c r="I122" s="46">
        <f t="shared" si="12"/>
        <v>0</v>
      </c>
      <c r="J122" s="91"/>
      <c r="K122" s="20">
        <v>50</v>
      </c>
      <c r="L122" s="72">
        <f t="shared" si="13"/>
        <v>0</v>
      </c>
      <c r="M122" s="17" t="s">
        <v>16</v>
      </c>
      <c r="N122" s="18">
        <v>0</v>
      </c>
      <c r="O122" s="23">
        <f t="shared" si="14"/>
        <v>0</v>
      </c>
      <c r="P122" s="93"/>
      <c r="Q122" s="43">
        <f t="shared" si="15"/>
        <v>0</v>
      </c>
    </row>
    <row r="123" spans="1:17" ht="24.6" x14ac:dyDescent="0.65">
      <c r="A123" s="10">
        <v>119</v>
      </c>
      <c r="B123" s="10"/>
      <c r="C123" s="19" t="s">
        <v>376</v>
      </c>
      <c r="D123" s="71">
        <f>+'15'!I123</f>
        <v>0</v>
      </c>
      <c r="E123" s="90">
        <v>0</v>
      </c>
      <c r="F123" s="46">
        <f t="shared" si="0"/>
        <v>0</v>
      </c>
      <c r="G123" s="101">
        <v>0</v>
      </c>
      <c r="H123" s="99">
        <v>0</v>
      </c>
      <c r="I123" s="46">
        <f t="shared" si="12"/>
        <v>0</v>
      </c>
      <c r="J123" s="91"/>
      <c r="K123" s="20">
        <v>50</v>
      </c>
      <c r="L123" s="72">
        <f t="shared" si="13"/>
        <v>0</v>
      </c>
      <c r="M123" s="17" t="s">
        <v>16</v>
      </c>
      <c r="N123" s="18">
        <v>0</v>
      </c>
      <c r="O123" s="23">
        <f t="shared" si="14"/>
        <v>0</v>
      </c>
      <c r="P123" s="93"/>
      <c r="Q123" s="43">
        <f t="shared" si="15"/>
        <v>0</v>
      </c>
    </row>
    <row r="124" spans="1:17" ht="24.6" x14ac:dyDescent="0.65">
      <c r="A124" s="10">
        <v>120</v>
      </c>
      <c r="B124" s="10"/>
      <c r="C124" s="19" t="s">
        <v>377</v>
      </c>
      <c r="D124" s="71">
        <f>+'15'!I124</f>
        <v>0</v>
      </c>
      <c r="E124" s="90">
        <v>0</v>
      </c>
      <c r="F124" s="46">
        <f t="shared" si="0"/>
        <v>0</v>
      </c>
      <c r="G124" s="101">
        <v>0</v>
      </c>
      <c r="H124" s="99">
        <v>0</v>
      </c>
      <c r="I124" s="46">
        <f t="shared" si="12"/>
        <v>0</v>
      </c>
      <c r="J124" s="91"/>
      <c r="K124" s="20">
        <v>50</v>
      </c>
      <c r="L124" s="72">
        <f t="shared" si="13"/>
        <v>0</v>
      </c>
      <c r="M124" s="17" t="s">
        <v>16</v>
      </c>
      <c r="N124" s="18">
        <v>0</v>
      </c>
      <c r="O124" s="23">
        <f t="shared" si="14"/>
        <v>0</v>
      </c>
      <c r="P124" s="93"/>
      <c r="Q124" s="43">
        <f t="shared" si="15"/>
        <v>0</v>
      </c>
    </row>
    <row r="125" spans="1:17" ht="24.6" x14ac:dyDescent="0.65">
      <c r="A125" s="10">
        <v>121</v>
      </c>
      <c r="B125" s="10"/>
      <c r="C125" s="19" t="s">
        <v>133</v>
      </c>
      <c r="D125" s="71">
        <f>+'15'!I125</f>
        <v>0</v>
      </c>
      <c r="E125" s="90">
        <v>0</v>
      </c>
      <c r="F125" s="46">
        <f t="shared" si="0"/>
        <v>0</v>
      </c>
      <c r="G125" s="101">
        <v>0</v>
      </c>
      <c r="H125" s="99">
        <v>0</v>
      </c>
      <c r="I125" s="46">
        <f t="shared" si="12"/>
        <v>0</v>
      </c>
      <c r="J125" s="91"/>
      <c r="K125" s="20">
        <v>40</v>
      </c>
      <c r="L125" s="72">
        <f t="shared" si="13"/>
        <v>0</v>
      </c>
      <c r="M125" s="17" t="s">
        <v>16</v>
      </c>
      <c r="N125" s="18">
        <v>0</v>
      </c>
      <c r="O125" s="23">
        <f t="shared" si="14"/>
        <v>0</v>
      </c>
      <c r="P125" s="93"/>
      <c r="Q125" s="43">
        <f t="shared" si="15"/>
        <v>0</v>
      </c>
    </row>
    <row r="126" spans="1:17" ht="24.6" x14ac:dyDescent="0.65">
      <c r="A126" s="10">
        <v>122</v>
      </c>
      <c r="B126" s="10"/>
      <c r="C126" s="19" t="s">
        <v>285</v>
      </c>
      <c r="D126" s="71">
        <f>+'15'!I126</f>
        <v>0</v>
      </c>
      <c r="E126" s="90">
        <v>0</v>
      </c>
      <c r="F126" s="46">
        <f t="shared" si="0"/>
        <v>0</v>
      </c>
      <c r="G126" s="101">
        <v>0</v>
      </c>
      <c r="H126" s="99">
        <v>0</v>
      </c>
      <c r="I126" s="46">
        <f t="shared" si="12"/>
        <v>0</v>
      </c>
      <c r="J126" s="91"/>
      <c r="K126" s="20">
        <v>40</v>
      </c>
      <c r="L126" s="72">
        <f t="shared" si="13"/>
        <v>0</v>
      </c>
      <c r="M126" s="17" t="s">
        <v>16</v>
      </c>
      <c r="N126" s="18">
        <v>0</v>
      </c>
      <c r="O126" s="23">
        <f t="shared" si="14"/>
        <v>0</v>
      </c>
      <c r="P126" s="93"/>
      <c r="Q126" s="43">
        <f t="shared" si="15"/>
        <v>0</v>
      </c>
    </row>
    <row r="127" spans="1:17" ht="24.6" x14ac:dyDescent="0.65">
      <c r="A127" s="10">
        <v>123</v>
      </c>
      <c r="B127" s="10"/>
      <c r="C127" s="19" t="s">
        <v>108</v>
      </c>
      <c r="D127" s="71">
        <f>+'15'!I127</f>
        <v>0</v>
      </c>
      <c r="E127" s="90">
        <v>0</v>
      </c>
      <c r="F127" s="46">
        <f t="shared" si="0"/>
        <v>0</v>
      </c>
      <c r="G127" s="101">
        <v>0</v>
      </c>
      <c r="H127" s="99">
        <v>0</v>
      </c>
      <c r="I127" s="46">
        <f t="shared" si="12"/>
        <v>0</v>
      </c>
      <c r="J127" s="91"/>
      <c r="K127" s="20">
        <v>40</v>
      </c>
      <c r="L127" s="72">
        <f t="shared" si="13"/>
        <v>0</v>
      </c>
      <c r="M127" s="17" t="s">
        <v>16</v>
      </c>
      <c r="N127" s="18">
        <v>0</v>
      </c>
      <c r="O127" s="23">
        <f t="shared" si="14"/>
        <v>0</v>
      </c>
      <c r="P127" s="93"/>
      <c r="Q127" s="43">
        <f t="shared" si="15"/>
        <v>0</v>
      </c>
    </row>
    <row r="128" spans="1:17" ht="24.6" x14ac:dyDescent="0.65">
      <c r="A128" s="10">
        <v>124</v>
      </c>
      <c r="B128" s="10"/>
      <c r="C128" s="19" t="s">
        <v>245</v>
      </c>
      <c r="D128" s="71">
        <f>+'15'!I128</f>
        <v>0</v>
      </c>
      <c r="E128" s="90">
        <v>0</v>
      </c>
      <c r="F128" s="46">
        <f t="shared" si="0"/>
        <v>0</v>
      </c>
      <c r="G128" s="101">
        <v>0</v>
      </c>
      <c r="H128" s="99">
        <v>0</v>
      </c>
      <c r="I128" s="46">
        <f t="shared" si="12"/>
        <v>0</v>
      </c>
      <c r="J128" s="91"/>
      <c r="K128" s="20">
        <v>40</v>
      </c>
      <c r="L128" s="72">
        <f t="shared" si="13"/>
        <v>0</v>
      </c>
      <c r="M128" s="17" t="s">
        <v>16</v>
      </c>
      <c r="N128" s="18">
        <v>0</v>
      </c>
      <c r="O128" s="23">
        <f t="shared" si="14"/>
        <v>0</v>
      </c>
      <c r="P128" s="93"/>
      <c r="Q128" s="43">
        <f t="shared" si="15"/>
        <v>0</v>
      </c>
    </row>
    <row r="129" spans="1:17" ht="24.6" x14ac:dyDescent="0.65">
      <c r="A129" s="10">
        <v>125</v>
      </c>
      <c r="B129" s="10"/>
      <c r="C129" s="19" t="s">
        <v>286</v>
      </c>
      <c r="D129" s="71">
        <f>+'15'!I129</f>
        <v>0</v>
      </c>
      <c r="E129" s="90">
        <v>0</v>
      </c>
      <c r="F129" s="46">
        <f t="shared" si="0"/>
        <v>0</v>
      </c>
      <c r="G129" s="101">
        <v>0</v>
      </c>
      <c r="H129" s="99">
        <v>0</v>
      </c>
      <c r="I129" s="46">
        <f t="shared" si="12"/>
        <v>0</v>
      </c>
      <c r="J129" s="91"/>
      <c r="K129" s="20">
        <v>55</v>
      </c>
      <c r="L129" s="72">
        <f t="shared" si="13"/>
        <v>0</v>
      </c>
      <c r="M129" s="17" t="s">
        <v>16</v>
      </c>
      <c r="N129" s="18">
        <v>0</v>
      </c>
      <c r="O129" s="23">
        <f t="shared" si="14"/>
        <v>0</v>
      </c>
      <c r="P129" s="93"/>
      <c r="Q129" s="43">
        <f t="shared" si="15"/>
        <v>0</v>
      </c>
    </row>
    <row r="130" spans="1:17" ht="24.6" x14ac:dyDescent="0.65">
      <c r="A130" s="10">
        <v>126</v>
      </c>
      <c r="B130" s="10"/>
      <c r="C130" s="19" t="s">
        <v>121</v>
      </c>
      <c r="D130" s="71">
        <f>+'15'!I130</f>
        <v>0</v>
      </c>
      <c r="E130" s="90">
        <v>0</v>
      </c>
      <c r="F130" s="46">
        <f t="shared" si="0"/>
        <v>0</v>
      </c>
      <c r="G130" s="101">
        <v>0</v>
      </c>
      <c r="H130" s="99">
        <v>0</v>
      </c>
      <c r="I130" s="46">
        <f t="shared" si="12"/>
        <v>0</v>
      </c>
      <c r="J130" s="91"/>
      <c r="K130" s="20">
        <v>60</v>
      </c>
      <c r="L130" s="72">
        <f t="shared" si="13"/>
        <v>0</v>
      </c>
      <c r="M130" s="17" t="s">
        <v>16</v>
      </c>
      <c r="N130" s="18">
        <v>0</v>
      </c>
      <c r="O130" s="23">
        <f t="shared" si="14"/>
        <v>0</v>
      </c>
      <c r="P130" s="93"/>
      <c r="Q130" s="43">
        <f t="shared" si="15"/>
        <v>0</v>
      </c>
    </row>
    <row r="131" spans="1:17" ht="24.6" x14ac:dyDescent="0.65">
      <c r="A131" s="10">
        <v>127</v>
      </c>
      <c r="B131" s="10" t="s">
        <v>529</v>
      </c>
      <c r="C131" s="19" t="s">
        <v>113</v>
      </c>
      <c r="D131" s="71">
        <f>+'15'!I131</f>
        <v>0</v>
      </c>
      <c r="E131" s="90">
        <v>0</v>
      </c>
      <c r="F131" s="46">
        <f t="shared" si="0"/>
        <v>0</v>
      </c>
      <c r="G131" s="101">
        <v>0</v>
      </c>
      <c r="H131" s="99">
        <v>0</v>
      </c>
      <c r="I131" s="46">
        <f t="shared" si="12"/>
        <v>0</v>
      </c>
      <c r="J131" s="91"/>
      <c r="K131" s="20">
        <v>50</v>
      </c>
      <c r="L131" s="72">
        <f t="shared" si="13"/>
        <v>0</v>
      </c>
      <c r="M131" s="17" t="s">
        <v>16</v>
      </c>
      <c r="N131" s="18">
        <v>0</v>
      </c>
      <c r="O131" s="23">
        <f t="shared" si="14"/>
        <v>0</v>
      </c>
      <c r="P131" s="93"/>
      <c r="Q131" s="43">
        <f t="shared" si="15"/>
        <v>0</v>
      </c>
    </row>
    <row r="132" spans="1:17" ht="24.6" x14ac:dyDescent="0.65">
      <c r="A132" s="10">
        <v>128</v>
      </c>
      <c r="B132" s="10"/>
      <c r="C132" s="19" t="s">
        <v>114</v>
      </c>
      <c r="D132" s="71">
        <f>+'15'!I132</f>
        <v>0</v>
      </c>
      <c r="E132" s="90">
        <v>0</v>
      </c>
      <c r="F132" s="46">
        <f t="shared" si="0"/>
        <v>0</v>
      </c>
      <c r="G132" s="101">
        <v>0</v>
      </c>
      <c r="H132" s="99">
        <v>0</v>
      </c>
      <c r="I132" s="46">
        <f t="shared" si="12"/>
        <v>0</v>
      </c>
      <c r="J132" s="91"/>
      <c r="K132" s="20">
        <v>100</v>
      </c>
      <c r="L132" s="72">
        <f t="shared" si="13"/>
        <v>0</v>
      </c>
      <c r="M132" s="17" t="s">
        <v>16</v>
      </c>
      <c r="N132" s="18">
        <v>0</v>
      </c>
      <c r="O132" s="23">
        <f t="shared" si="14"/>
        <v>0</v>
      </c>
      <c r="P132" s="93"/>
      <c r="Q132" s="43">
        <f t="shared" si="15"/>
        <v>0</v>
      </c>
    </row>
    <row r="133" spans="1:17" ht="24.6" x14ac:dyDescent="0.65">
      <c r="A133" s="10">
        <v>129</v>
      </c>
      <c r="B133" s="10"/>
      <c r="C133" s="19" t="s">
        <v>198</v>
      </c>
      <c r="D133" s="71">
        <f>+'15'!I133</f>
        <v>0</v>
      </c>
      <c r="E133" s="90">
        <v>0</v>
      </c>
      <c r="F133" s="46">
        <f t="shared" si="0"/>
        <v>0</v>
      </c>
      <c r="G133" s="101">
        <v>0</v>
      </c>
      <c r="H133" s="99">
        <v>0</v>
      </c>
      <c r="I133" s="46">
        <f t="shared" si="12"/>
        <v>0</v>
      </c>
      <c r="J133" s="91"/>
      <c r="K133" s="20">
        <v>25</v>
      </c>
      <c r="L133" s="72">
        <f t="shared" si="13"/>
        <v>0</v>
      </c>
      <c r="M133" s="17" t="s">
        <v>16</v>
      </c>
      <c r="N133" s="18">
        <v>0</v>
      </c>
      <c r="O133" s="23">
        <f t="shared" si="14"/>
        <v>0</v>
      </c>
      <c r="P133" s="93"/>
      <c r="Q133" s="43">
        <f t="shared" si="15"/>
        <v>0</v>
      </c>
    </row>
    <row r="134" spans="1:17" ht="24.6" x14ac:dyDescent="0.65">
      <c r="A134" s="10">
        <v>130</v>
      </c>
      <c r="B134" s="10" t="s">
        <v>532</v>
      </c>
      <c r="C134" s="19" t="s">
        <v>287</v>
      </c>
      <c r="D134" s="71">
        <f>+'15'!I134</f>
        <v>0</v>
      </c>
      <c r="E134" s="90">
        <v>0</v>
      </c>
      <c r="F134" s="46">
        <f t="shared" si="0"/>
        <v>0</v>
      </c>
      <c r="G134" s="101">
        <v>0</v>
      </c>
      <c r="H134" s="99">
        <v>0</v>
      </c>
      <c r="I134" s="46">
        <f t="shared" si="12"/>
        <v>0</v>
      </c>
      <c r="J134" s="91"/>
      <c r="K134" s="20">
        <v>50</v>
      </c>
      <c r="L134" s="72">
        <f t="shared" si="13"/>
        <v>0</v>
      </c>
      <c r="M134" s="17" t="s">
        <v>16</v>
      </c>
      <c r="N134" s="18">
        <v>0</v>
      </c>
      <c r="O134" s="23">
        <f t="shared" si="14"/>
        <v>0</v>
      </c>
      <c r="P134" s="93">
        <v>9.91</v>
      </c>
      <c r="Q134" s="43">
        <f t="shared" si="15"/>
        <v>0</v>
      </c>
    </row>
    <row r="135" spans="1:17" ht="24.6" x14ac:dyDescent="0.65">
      <c r="A135" s="10">
        <v>131</v>
      </c>
      <c r="B135" s="10"/>
      <c r="C135" s="19" t="s">
        <v>288</v>
      </c>
      <c r="D135" s="71">
        <f>+'15'!I135</f>
        <v>0</v>
      </c>
      <c r="E135" s="90">
        <v>0</v>
      </c>
      <c r="F135" s="46">
        <f t="shared" si="0"/>
        <v>0</v>
      </c>
      <c r="G135" s="101">
        <v>0</v>
      </c>
      <c r="H135" s="99">
        <v>0</v>
      </c>
      <c r="I135" s="46">
        <f t="shared" si="12"/>
        <v>0</v>
      </c>
      <c r="J135" s="91"/>
      <c r="K135" s="22">
        <v>40</v>
      </c>
      <c r="L135" s="72">
        <f t="shared" si="13"/>
        <v>0</v>
      </c>
      <c r="M135" s="17" t="s">
        <v>16</v>
      </c>
      <c r="N135" s="18">
        <v>0</v>
      </c>
      <c r="O135" s="23">
        <f t="shared" si="14"/>
        <v>0</v>
      </c>
      <c r="P135" s="93"/>
      <c r="Q135" s="43">
        <f t="shared" si="15"/>
        <v>0</v>
      </c>
    </row>
    <row r="136" spans="1:17" ht="24.6" x14ac:dyDescent="0.65">
      <c r="A136" s="10">
        <v>132</v>
      </c>
      <c r="B136" s="10" t="s">
        <v>531</v>
      </c>
      <c r="C136" s="19" t="s">
        <v>289</v>
      </c>
      <c r="D136" s="71">
        <f>+'15'!I136</f>
        <v>8</v>
      </c>
      <c r="E136" s="90">
        <v>0</v>
      </c>
      <c r="F136" s="46">
        <f t="shared" si="0"/>
        <v>8</v>
      </c>
      <c r="G136" s="101">
        <v>0</v>
      </c>
      <c r="H136" s="99">
        <v>0</v>
      </c>
      <c r="I136" s="46">
        <f t="shared" si="12"/>
        <v>6</v>
      </c>
      <c r="J136" s="91">
        <v>2</v>
      </c>
      <c r="K136" s="22">
        <v>50</v>
      </c>
      <c r="L136" s="72">
        <f t="shared" si="13"/>
        <v>100</v>
      </c>
      <c r="M136" s="17" t="s">
        <v>16</v>
      </c>
      <c r="N136" s="18">
        <v>0</v>
      </c>
      <c r="O136" s="23">
        <f t="shared" si="14"/>
        <v>100</v>
      </c>
      <c r="P136" s="93">
        <v>24.24</v>
      </c>
      <c r="Q136" s="43">
        <f t="shared" si="15"/>
        <v>2424</v>
      </c>
    </row>
    <row r="137" spans="1:17" ht="24.6" x14ac:dyDescent="0.65">
      <c r="A137" s="10">
        <v>133</v>
      </c>
      <c r="B137" s="10" t="s">
        <v>533</v>
      </c>
      <c r="C137" s="19" t="s">
        <v>290</v>
      </c>
      <c r="D137" s="71">
        <f>+'15'!I137</f>
        <v>3</v>
      </c>
      <c r="E137" s="90">
        <v>0</v>
      </c>
      <c r="F137" s="46">
        <f t="shared" si="0"/>
        <v>3</v>
      </c>
      <c r="G137" s="101">
        <v>0</v>
      </c>
      <c r="H137" s="99">
        <v>0</v>
      </c>
      <c r="I137" s="46">
        <f t="shared" ref="I137:I200" si="16">+F137-G137-J137-H137</f>
        <v>3</v>
      </c>
      <c r="J137" s="91"/>
      <c r="K137" s="20">
        <v>60</v>
      </c>
      <c r="L137" s="72">
        <f t="shared" si="13"/>
        <v>0</v>
      </c>
      <c r="M137" s="17" t="s">
        <v>16</v>
      </c>
      <c r="N137" s="18">
        <v>0</v>
      </c>
      <c r="O137" s="23">
        <f t="shared" si="14"/>
        <v>0</v>
      </c>
      <c r="P137" s="93">
        <v>16.59</v>
      </c>
      <c r="Q137" s="43">
        <f t="shared" si="15"/>
        <v>0</v>
      </c>
    </row>
    <row r="138" spans="1:17" ht="24.6" x14ac:dyDescent="0.65">
      <c r="A138" s="10">
        <v>134</v>
      </c>
      <c r="B138" s="10"/>
      <c r="C138" s="19" t="s">
        <v>344</v>
      </c>
      <c r="D138" s="71">
        <f>+'15'!I138</f>
        <v>0</v>
      </c>
      <c r="E138" s="90">
        <v>0</v>
      </c>
      <c r="F138" s="46">
        <f t="shared" si="0"/>
        <v>0</v>
      </c>
      <c r="G138" s="101">
        <v>0</v>
      </c>
      <c r="H138" s="99">
        <v>0</v>
      </c>
      <c r="I138" s="46">
        <f t="shared" si="16"/>
        <v>0</v>
      </c>
      <c r="J138" s="91"/>
      <c r="K138" s="20">
        <v>50</v>
      </c>
      <c r="L138" s="72">
        <f t="shared" ref="L138:L201" si="17">+K138*J138</f>
        <v>0</v>
      </c>
      <c r="M138" s="17" t="s">
        <v>16</v>
      </c>
      <c r="N138" s="18">
        <v>0</v>
      </c>
      <c r="O138" s="23">
        <f t="shared" ref="O138:O201" si="18">SUM(L138-N138)</f>
        <v>0</v>
      </c>
      <c r="P138" s="93">
        <v>22.91</v>
      </c>
      <c r="Q138" s="43">
        <f t="shared" ref="Q138:Q201" si="19">+L138*P138</f>
        <v>0</v>
      </c>
    </row>
    <row r="139" spans="1:17" ht="24.6" x14ac:dyDescent="0.65">
      <c r="A139" s="10">
        <v>135</v>
      </c>
      <c r="B139" s="10"/>
      <c r="C139" s="19" t="s">
        <v>134</v>
      </c>
      <c r="D139" s="71">
        <f>+'15'!I139</f>
        <v>0</v>
      </c>
      <c r="E139" s="90">
        <v>0</v>
      </c>
      <c r="F139" s="46">
        <f t="shared" si="0"/>
        <v>0</v>
      </c>
      <c r="G139" s="101">
        <v>0</v>
      </c>
      <c r="H139" s="99">
        <v>0</v>
      </c>
      <c r="I139" s="46">
        <f t="shared" si="16"/>
        <v>0</v>
      </c>
      <c r="J139" s="91"/>
      <c r="K139" s="20">
        <v>35</v>
      </c>
      <c r="L139" s="72">
        <f t="shared" si="17"/>
        <v>0</v>
      </c>
      <c r="M139" s="17" t="s">
        <v>16</v>
      </c>
      <c r="N139" s="18">
        <v>0</v>
      </c>
      <c r="O139" s="23">
        <f t="shared" si="18"/>
        <v>0</v>
      </c>
      <c r="P139" s="93"/>
      <c r="Q139" s="43">
        <f t="shared" si="19"/>
        <v>0</v>
      </c>
    </row>
    <row r="140" spans="1:17" ht="24.6" x14ac:dyDescent="0.65">
      <c r="A140" s="10">
        <v>136</v>
      </c>
      <c r="B140" s="10" t="s">
        <v>534</v>
      </c>
      <c r="C140" s="19" t="s">
        <v>359</v>
      </c>
      <c r="D140" s="71">
        <f>+'15'!I140</f>
        <v>0</v>
      </c>
      <c r="E140" s="90">
        <v>0</v>
      </c>
      <c r="F140" s="46">
        <f t="shared" si="0"/>
        <v>0</v>
      </c>
      <c r="G140" s="101">
        <v>0</v>
      </c>
      <c r="H140" s="99">
        <v>0</v>
      </c>
      <c r="I140" s="46">
        <f t="shared" si="16"/>
        <v>0</v>
      </c>
      <c r="J140" s="91"/>
      <c r="K140" s="20">
        <v>10</v>
      </c>
      <c r="L140" s="72">
        <f t="shared" si="17"/>
        <v>0</v>
      </c>
      <c r="M140" s="17" t="s">
        <v>16</v>
      </c>
      <c r="N140" s="18">
        <v>0</v>
      </c>
      <c r="O140" s="23">
        <f t="shared" si="18"/>
        <v>0</v>
      </c>
      <c r="P140" s="93"/>
      <c r="Q140" s="43">
        <f t="shared" si="19"/>
        <v>0</v>
      </c>
    </row>
    <row r="141" spans="1:17" ht="24.6" x14ac:dyDescent="0.65">
      <c r="A141" s="10">
        <v>137</v>
      </c>
      <c r="B141" s="10"/>
      <c r="C141" s="19" t="s">
        <v>358</v>
      </c>
      <c r="D141" s="71">
        <f>+'15'!I141</f>
        <v>0</v>
      </c>
      <c r="E141" s="90">
        <v>0</v>
      </c>
      <c r="F141" s="46">
        <f t="shared" si="0"/>
        <v>0</v>
      </c>
      <c r="G141" s="101">
        <v>0</v>
      </c>
      <c r="H141" s="99">
        <v>0</v>
      </c>
      <c r="I141" s="46">
        <f t="shared" si="16"/>
        <v>0</v>
      </c>
      <c r="J141" s="91"/>
      <c r="K141" s="20">
        <v>10</v>
      </c>
      <c r="L141" s="72">
        <f t="shared" si="17"/>
        <v>0</v>
      </c>
      <c r="M141" s="17" t="s">
        <v>16</v>
      </c>
      <c r="N141" s="18">
        <v>0</v>
      </c>
      <c r="O141" s="23">
        <f t="shared" si="18"/>
        <v>0</v>
      </c>
      <c r="P141" s="93"/>
      <c r="Q141" s="43">
        <f t="shared" si="19"/>
        <v>0</v>
      </c>
    </row>
    <row r="142" spans="1:17" ht="24.6" x14ac:dyDescent="0.65">
      <c r="A142" s="10">
        <v>138</v>
      </c>
      <c r="B142" s="10"/>
      <c r="C142" s="19" t="s">
        <v>193</v>
      </c>
      <c r="D142" s="71">
        <f>+'15'!I142</f>
        <v>0</v>
      </c>
      <c r="E142" s="90">
        <v>0</v>
      </c>
      <c r="F142" s="46">
        <f t="shared" si="0"/>
        <v>0</v>
      </c>
      <c r="G142" s="101">
        <v>0</v>
      </c>
      <c r="H142" s="99">
        <v>0</v>
      </c>
      <c r="I142" s="46">
        <f t="shared" si="16"/>
        <v>0</v>
      </c>
      <c r="J142" s="91"/>
      <c r="K142" s="20">
        <v>10</v>
      </c>
      <c r="L142" s="72">
        <f t="shared" si="17"/>
        <v>0</v>
      </c>
      <c r="M142" s="17" t="s">
        <v>16</v>
      </c>
      <c r="N142" s="18">
        <v>0</v>
      </c>
      <c r="O142" s="23">
        <f t="shared" si="18"/>
        <v>0</v>
      </c>
      <c r="P142" s="93"/>
      <c r="Q142" s="43">
        <f t="shared" si="19"/>
        <v>0</v>
      </c>
    </row>
    <row r="143" spans="1:17" ht="24.6" x14ac:dyDescent="0.65">
      <c r="A143" s="10">
        <v>139</v>
      </c>
      <c r="B143" s="10"/>
      <c r="C143" s="19" t="s">
        <v>196</v>
      </c>
      <c r="D143" s="71">
        <f>+'15'!I143</f>
        <v>0</v>
      </c>
      <c r="E143" s="90">
        <v>0</v>
      </c>
      <c r="F143" s="46">
        <f t="shared" si="0"/>
        <v>0</v>
      </c>
      <c r="G143" s="101">
        <v>0</v>
      </c>
      <c r="H143" s="99">
        <v>0</v>
      </c>
      <c r="I143" s="46">
        <f t="shared" si="16"/>
        <v>0</v>
      </c>
      <c r="J143" s="91"/>
      <c r="K143" s="20">
        <v>10</v>
      </c>
      <c r="L143" s="72">
        <f t="shared" si="17"/>
        <v>0</v>
      </c>
      <c r="M143" s="17" t="s">
        <v>16</v>
      </c>
      <c r="N143" s="18">
        <v>0</v>
      </c>
      <c r="O143" s="23">
        <f t="shared" si="18"/>
        <v>0</v>
      </c>
      <c r="P143" s="93"/>
      <c r="Q143" s="43">
        <f t="shared" si="19"/>
        <v>0</v>
      </c>
    </row>
    <row r="144" spans="1:17" ht="24.6" x14ac:dyDescent="0.65">
      <c r="A144" s="10">
        <v>140</v>
      </c>
      <c r="B144" s="10"/>
      <c r="C144" s="19" t="s">
        <v>195</v>
      </c>
      <c r="D144" s="71">
        <f>+'15'!I144</f>
        <v>0</v>
      </c>
      <c r="E144" s="90">
        <v>0</v>
      </c>
      <c r="F144" s="46">
        <f t="shared" si="0"/>
        <v>0</v>
      </c>
      <c r="G144" s="101">
        <v>0</v>
      </c>
      <c r="H144" s="99">
        <v>0</v>
      </c>
      <c r="I144" s="46">
        <f t="shared" si="16"/>
        <v>0</v>
      </c>
      <c r="J144" s="91"/>
      <c r="K144" s="20">
        <v>10</v>
      </c>
      <c r="L144" s="72">
        <f t="shared" si="17"/>
        <v>0</v>
      </c>
      <c r="M144" s="17" t="s">
        <v>16</v>
      </c>
      <c r="N144" s="18">
        <v>0</v>
      </c>
      <c r="O144" s="23">
        <f t="shared" si="18"/>
        <v>0</v>
      </c>
      <c r="P144" s="93"/>
      <c r="Q144" s="43">
        <f t="shared" si="19"/>
        <v>0</v>
      </c>
    </row>
    <row r="145" spans="1:17" ht="24.75" customHeight="1" x14ac:dyDescent="0.65">
      <c r="A145" s="10">
        <v>141</v>
      </c>
      <c r="B145" s="10"/>
      <c r="C145" s="19" t="s">
        <v>197</v>
      </c>
      <c r="D145" s="71">
        <f>+'15'!I145</f>
        <v>0</v>
      </c>
      <c r="E145" s="90">
        <v>0</v>
      </c>
      <c r="F145" s="46">
        <f t="shared" si="0"/>
        <v>0</v>
      </c>
      <c r="G145" s="101">
        <v>0</v>
      </c>
      <c r="H145" s="99">
        <v>0</v>
      </c>
      <c r="I145" s="46">
        <f t="shared" si="16"/>
        <v>0</v>
      </c>
      <c r="J145" s="91"/>
      <c r="K145" s="20">
        <v>10</v>
      </c>
      <c r="L145" s="72">
        <f t="shared" si="17"/>
        <v>0</v>
      </c>
      <c r="M145" s="17" t="s">
        <v>16</v>
      </c>
      <c r="N145" s="18">
        <v>0</v>
      </c>
      <c r="O145" s="23">
        <f t="shared" si="18"/>
        <v>0</v>
      </c>
      <c r="P145" s="93"/>
      <c r="Q145" s="43">
        <f t="shared" si="19"/>
        <v>0</v>
      </c>
    </row>
    <row r="146" spans="1:17" ht="24.75" customHeight="1" x14ac:dyDescent="0.65">
      <c r="A146" s="10">
        <v>142</v>
      </c>
      <c r="B146" s="10"/>
      <c r="C146" s="19" t="s">
        <v>194</v>
      </c>
      <c r="D146" s="71">
        <f>+'15'!I146</f>
        <v>0</v>
      </c>
      <c r="E146" s="90">
        <v>0</v>
      </c>
      <c r="F146" s="46">
        <f t="shared" si="0"/>
        <v>0</v>
      </c>
      <c r="G146" s="101">
        <v>0</v>
      </c>
      <c r="H146" s="99">
        <v>0</v>
      </c>
      <c r="I146" s="46">
        <f t="shared" si="16"/>
        <v>0</v>
      </c>
      <c r="J146" s="91"/>
      <c r="K146" s="20">
        <v>10</v>
      </c>
      <c r="L146" s="72">
        <f t="shared" si="17"/>
        <v>0</v>
      </c>
      <c r="M146" s="17" t="s">
        <v>16</v>
      </c>
      <c r="N146" s="18">
        <v>0</v>
      </c>
      <c r="O146" s="23">
        <f t="shared" si="18"/>
        <v>0</v>
      </c>
      <c r="P146" s="93"/>
      <c r="Q146" s="43">
        <f t="shared" si="19"/>
        <v>0</v>
      </c>
    </row>
    <row r="147" spans="1:17" ht="24.75" customHeight="1" x14ac:dyDescent="0.65">
      <c r="A147" s="10">
        <v>143</v>
      </c>
      <c r="B147" s="10"/>
      <c r="C147" s="19" t="s">
        <v>291</v>
      </c>
      <c r="D147" s="71">
        <f>+'15'!I147</f>
        <v>0</v>
      </c>
      <c r="E147" s="90">
        <v>0</v>
      </c>
      <c r="F147" s="46">
        <f t="shared" si="0"/>
        <v>0</v>
      </c>
      <c r="G147" s="101">
        <v>0</v>
      </c>
      <c r="H147" s="99">
        <v>0</v>
      </c>
      <c r="I147" s="46">
        <f t="shared" si="16"/>
        <v>0</v>
      </c>
      <c r="J147" s="91"/>
      <c r="K147" s="20">
        <v>10</v>
      </c>
      <c r="L147" s="72">
        <f t="shared" si="17"/>
        <v>0</v>
      </c>
      <c r="M147" s="17" t="s">
        <v>16</v>
      </c>
      <c r="N147" s="18">
        <v>0</v>
      </c>
      <c r="O147" s="23">
        <f t="shared" si="18"/>
        <v>0</v>
      </c>
      <c r="P147" s="93"/>
      <c r="Q147" s="43">
        <f t="shared" si="19"/>
        <v>0</v>
      </c>
    </row>
    <row r="148" spans="1:17" ht="24.75" customHeight="1" x14ac:dyDescent="0.65">
      <c r="A148" s="10">
        <v>144</v>
      </c>
      <c r="B148" s="10"/>
      <c r="C148" s="19" t="s">
        <v>141</v>
      </c>
      <c r="D148" s="71">
        <f>+'15'!I148</f>
        <v>0</v>
      </c>
      <c r="E148" s="90">
        <v>0</v>
      </c>
      <c r="F148" s="46">
        <f t="shared" ref="F148:F211" si="20">D148+E148</f>
        <v>0</v>
      </c>
      <c r="G148" s="101">
        <v>0</v>
      </c>
      <c r="H148" s="99">
        <v>0</v>
      </c>
      <c r="I148" s="46">
        <f t="shared" si="16"/>
        <v>0</v>
      </c>
      <c r="J148" s="91"/>
      <c r="K148" s="20">
        <v>40</v>
      </c>
      <c r="L148" s="72">
        <f t="shared" si="17"/>
        <v>0</v>
      </c>
      <c r="M148" s="17" t="s">
        <v>16</v>
      </c>
      <c r="N148" s="18">
        <v>0</v>
      </c>
      <c r="O148" s="23">
        <f t="shared" si="18"/>
        <v>0</v>
      </c>
      <c r="P148" s="93"/>
      <c r="Q148" s="43">
        <f t="shared" si="19"/>
        <v>0</v>
      </c>
    </row>
    <row r="149" spans="1:17" ht="24.75" customHeight="1" x14ac:dyDescent="0.65">
      <c r="A149" s="10">
        <v>145</v>
      </c>
      <c r="B149" s="10"/>
      <c r="C149" s="19" t="s">
        <v>142</v>
      </c>
      <c r="D149" s="71">
        <f>+'15'!I149</f>
        <v>0</v>
      </c>
      <c r="E149" s="90">
        <v>0</v>
      </c>
      <c r="F149" s="46">
        <f t="shared" si="20"/>
        <v>0</v>
      </c>
      <c r="G149" s="101">
        <v>0</v>
      </c>
      <c r="H149" s="99">
        <v>0</v>
      </c>
      <c r="I149" s="46">
        <f t="shared" si="16"/>
        <v>0</v>
      </c>
      <c r="J149" s="91"/>
      <c r="K149" s="20">
        <v>50</v>
      </c>
      <c r="L149" s="72">
        <f t="shared" si="17"/>
        <v>0</v>
      </c>
      <c r="M149" s="17" t="s">
        <v>16</v>
      </c>
      <c r="N149" s="18">
        <v>0</v>
      </c>
      <c r="O149" s="23">
        <f t="shared" si="18"/>
        <v>0</v>
      </c>
      <c r="P149" s="93">
        <v>10.48</v>
      </c>
      <c r="Q149" s="43">
        <f t="shared" si="19"/>
        <v>0</v>
      </c>
    </row>
    <row r="150" spans="1:17" ht="24.6" x14ac:dyDescent="0.65">
      <c r="A150" s="10">
        <v>146</v>
      </c>
      <c r="B150" s="10"/>
      <c r="C150" s="19" t="s">
        <v>135</v>
      </c>
      <c r="D150" s="71">
        <f>+'15'!I150</f>
        <v>0</v>
      </c>
      <c r="E150" s="90">
        <v>0</v>
      </c>
      <c r="F150" s="46">
        <f t="shared" si="20"/>
        <v>0</v>
      </c>
      <c r="G150" s="101">
        <v>0</v>
      </c>
      <c r="H150" s="99">
        <v>0</v>
      </c>
      <c r="I150" s="46">
        <f t="shared" si="16"/>
        <v>0</v>
      </c>
      <c r="J150" s="91"/>
      <c r="K150" s="20">
        <v>55</v>
      </c>
      <c r="L150" s="72">
        <f t="shared" si="17"/>
        <v>0</v>
      </c>
      <c r="M150" s="17" t="s">
        <v>16</v>
      </c>
      <c r="N150" s="18">
        <v>0</v>
      </c>
      <c r="O150" s="23">
        <f t="shared" si="18"/>
        <v>0</v>
      </c>
      <c r="P150" s="93">
        <v>15.28</v>
      </c>
      <c r="Q150" s="43">
        <f t="shared" si="19"/>
        <v>0</v>
      </c>
    </row>
    <row r="151" spans="1:17" ht="24.6" x14ac:dyDescent="0.65">
      <c r="A151" s="10">
        <v>147</v>
      </c>
      <c r="B151" s="10"/>
      <c r="C151" s="19" t="s">
        <v>144</v>
      </c>
      <c r="D151" s="71">
        <f>+'15'!I151</f>
        <v>0</v>
      </c>
      <c r="E151" s="90">
        <v>0</v>
      </c>
      <c r="F151" s="46">
        <f t="shared" si="20"/>
        <v>0</v>
      </c>
      <c r="G151" s="101">
        <v>0</v>
      </c>
      <c r="H151" s="99">
        <v>0</v>
      </c>
      <c r="I151" s="46">
        <f t="shared" si="16"/>
        <v>0</v>
      </c>
      <c r="J151" s="91"/>
      <c r="K151" s="20">
        <v>55</v>
      </c>
      <c r="L151" s="72">
        <f t="shared" si="17"/>
        <v>0</v>
      </c>
      <c r="M151" s="17" t="s">
        <v>16</v>
      </c>
      <c r="N151" s="18">
        <v>0</v>
      </c>
      <c r="O151" s="23">
        <f t="shared" si="18"/>
        <v>0</v>
      </c>
      <c r="P151" s="93"/>
      <c r="Q151" s="43">
        <f t="shared" si="19"/>
        <v>0</v>
      </c>
    </row>
    <row r="152" spans="1:17" ht="24.6" x14ac:dyDescent="0.65">
      <c r="A152" s="10">
        <v>148</v>
      </c>
      <c r="B152" s="10"/>
      <c r="C152" s="19" t="s">
        <v>143</v>
      </c>
      <c r="D152" s="71">
        <f>+'15'!I152</f>
        <v>0</v>
      </c>
      <c r="E152" s="90">
        <v>0</v>
      </c>
      <c r="F152" s="46">
        <f t="shared" si="20"/>
        <v>0</v>
      </c>
      <c r="G152" s="101">
        <v>0</v>
      </c>
      <c r="H152" s="99">
        <v>0</v>
      </c>
      <c r="I152" s="46">
        <f t="shared" si="16"/>
        <v>0</v>
      </c>
      <c r="J152" s="91"/>
      <c r="K152" s="20">
        <v>55</v>
      </c>
      <c r="L152" s="72">
        <f t="shared" si="17"/>
        <v>0</v>
      </c>
      <c r="M152" s="17" t="s">
        <v>16</v>
      </c>
      <c r="N152" s="18">
        <v>0</v>
      </c>
      <c r="O152" s="23">
        <f t="shared" si="18"/>
        <v>0</v>
      </c>
      <c r="P152" s="93">
        <v>10.55</v>
      </c>
      <c r="Q152" s="43">
        <f t="shared" si="19"/>
        <v>0</v>
      </c>
    </row>
    <row r="153" spans="1:17" ht="24.6" x14ac:dyDescent="0.65">
      <c r="A153" s="10">
        <v>149</v>
      </c>
      <c r="B153" s="10"/>
      <c r="C153" s="19" t="s">
        <v>137</v>
      </c>
      <c r="D153" s="71">
        <f>+'15'!I153</f>
        <v>0</v>
      </c>
      <c r="E153" s="90">
        <v>0</v>
      </c>
      <c r="F153" s="46">
        <f t="shared" si="20"/>
        <v>0</v>
      </c>
      <c r="G153" s="101">
        <v>0</v>
      </c>
      <c r="H153" s="99">
        <v>0</v>
      </c>
      <c r="I153" s="46">
        <f t="shared" si="16"/>
        <v>0</v>
      </c>
      <c r="J153" s="91"/>
      <c r="K153" s="20">
        <v>30</v>
      </c>
      <c r="L153" s="72">
        <f t="shared" si="17"/>
        <v>0</v>
      </c>
      <c r="M153" s="17" t="s">
        <v>16</v>
      </c>
      <c r="N153" s="18">
        <v>0</v>
      </c>
      <c r="O153" s="23">
        <f t="shared" si="18"/>
        <v>0</v>
      </c>
      <c r="P153" s="93">
        <v>18.5</v>
      </c>
      <c r="Q153" s="43">
        <f t="shared" si="19"/>
        <v>0</v>
      </c>
    </row>
    <row r="154" spans="1:17" ht="24.6" x14ac:dyDescent="0.65">
      <c r="A154" s="10">
        <v>150</v>
      </c>
      <c r="B154" s="10" t="s">
        <v>530</v>
      </c>
      <c r="C154" s="19" t="s">
        <v>292</v>
      </c>
      <c r="D154" s="71">
        <f>+'15'!I154</f>
        <v>0</v>
      </c>
      <c r="E154" s="90">
        <v>0</v>
      </c>
      <c r="F154" s="46">
        <f t="shared" si="20"/>
        <v>0</v>
      </c>
      <c r="G154" s="101">
        <v>0</v>
      </c>
      <c r="H154" s="99">
        <v>0</v>
      </c>
      <c r="I154" s="46">
        <f t="shared" si="16"/>
        <v>0</v>
      </c>
      <c r="J154" s="91"/>
      <c r="K154" s="20">
        <v>25</v>
      </c>
      <c r="L154" s="72">
        <f t="shared" si="17"/>
        <v>0</v>
      </c>
      <c r="M154" s="17" t="s">
        <v>16</v>
      </c>
      <c r="N154" s="18">
        <v>0</v>
      </c>
      <c r="O154" s="23">
        <f t="shared" si="18"/>
        <v>0</v>
      </c>
      <c r="P154" s="93"/>
      <c r="Q154" s="43">
        <f t="shared" si="19"/>
        <v>0</v>
      </c>
    </row>
    <row r="155" spans="1:17" ht="24.6" x14ac:dyDescent="0.65">
      <c r="A155" s="10">
        <v>151</v>
      </c>
      <c r="B155" s="10" t="s">
        <v>535</v>
      </c>
      <c r="C155" s="19" t="s">
        <v>293</v>
      </c>
      <c r="D155" s="71">
        <f>+'15'!I155</f>
        <v>0</v>
      </c>
      <c r="E155" s="90">
        <v>0</v>
      </c>
      <c r="F155" s="46">
        <f t="shared" si="20"/>
        <v>0</v>
      </c>
      <c r="G155" s="101">
        <v>0</v>
      </c>
      <c r="H155" s="99">
        <v>0</v>
      </c>
      <c r="I155" s="46">
        <f t="shared" si="16"/>
        <v>0</v>
      </c>
      <c r="J155" s="91"/>
      <c r="K155" s="20">
        <v>25</v>
      </c>
      <c r="L155" s="72">
        <f t="shared" si="17"/>
        <v>0</v>
      </c>
      <c r="M155" s="17" t="s">
        <v>16</v>
      </c>
      <c r="N155" s="18">
        <v>0</v>
      </c>
      <c r="O155" s="23">
        <f t="shared" si="18"/>
        <v>0</v>
      </c>
      <c r="P155" s="93"/>
      <c r="Q155" s="43">
        <f t="shared" si="19"/>
        <v>0</v>
      </c>
    </row>
    <row r="156" spans="1:17" ht="24.6" x14ac:dyDescent="0.65">
      <c r="A156" s="10">
        <v>152</v>
      </c>
      <c r="B156" s="10"/>
      <c r="C156" s="19" t="s">
        <v>294</v>
      </c>
      <c r="D156" s="71">
        <f>+'15'!I156</f>
        <v>0</v>
      </c>
      <c r="E156" s="90">
        <v>0</v>
      </c>
      <c r="F156" s="46">
        <f t="shared" si="20"/>
        <v>0</v>
      </c>
      <c r="G156" s="101">
        <v>0</v>
      </c>
      <c r="H156" s="99">
        <v>0</v>
      </c>
      <c r="I156" s="46">
        <f t="shared" si="16"/>
        <v>0</v>
      </c>
      <c r="J156" s="91"/>
      <c r="K156" s="20">
        <v>55</v>
      </c>
      <c r="L156" s="72">
        <f t="shared" si="17"/>
        <v>0</v>
      </c>
      <c r="M156" s="17" t="s">
        <v>16</v>
      </c>
      <c r="N156" s="18">
        <v>0</v>
      </c>
      <c r="O156" s="23">
        <f t="shared" si="18"/>
        <v>0</v>
      </c>
      <c r="P156" s="93">
        <v>11.39</v>
      </c>
      <c r="Q156" s="43">
        <f t="shared" si="19"/>
        <v>0</v>
      </c>
    </row>
    <row r="157" spans="1:17" ht="24.6" x14ac:dyDescent="0.65">
      <c r="A157" s="10">
        <v>153</v>
      </c>
      <c r="B157" s="10" t="s">
        <v>536</v>
      </c>
      <c r="C157" s="19" t="s">
        <v>295</v>
      </c>
      <c r="D157" s="71">
        <f>+'15'!I157</f>
        <v>0</v>
      </c>
      <c r="E157" s="90">
        <v>0</v>
      </c>
      <c r="F157" s="46">
        <f t="shared" si="20"/>
        <v>0</v>
      </c>
      <c r="G157" s="101">
        <v>0</v>
      </c>
      <c r="H157" s="99">
        <v>0</v>
      </c>
      <c r="I157" s="46">
        <f t="shared" si="16"/>
        <v>0</v>
      </c>
      <c r="J157" s="91"/>
      <c r="K157" s="20">
        <v>50</v>
      </c>
      <c r="L157" s="72">
        <f t="shared" si="17"/>
        <v>0</v>
      </c>
      <c r="M157" s="17" t="s">
        <v>16</v>
      </c>
      <c r="N157" s="18">
        <v>0</v>
      </c>
      <c r="O157" s="23">
        <f t="shared" si="18"/>
        <v>0</v>
      </c>
      <c r="P157" s="93"/>
      <c r="Q157" s="43">
        <f t="shared" si="19"/>
        <v>0</v>
      </c>
    </row>
    <row r="158" spans="1:17" ht="24.6" x14ac:dyDescent="0.65">
      <c r="A158" s="10">
        <v>154</v>
      </c>
      <c r="B158" s="10"/>
      <c r="C158" s="19" t="s">
        <v>363</v>
      </c>
      <c r="D158" s="71">
        <f>+'15'!I158</f>
        <v>0</v>
      </c>
      <c r="E158" s="90">
        <v>0</v>
      </c>
      <c r="F158" s="46">
        <f t="shared" si="20"/>
        <v>0</v>
      </c>
      <c r="G158" s="101">
        <v>0</v>
      </c>
      <c r="H158" s="99">
        <v>0</v>
      </c>
      <c r="I158" s="46">
        <f t="shared" si="16"/>
        <v>0</v>
      </c>
      <c r="J158" s="91"/>
      <c r="K158" s="20">
        <v>65</v>
      </c>
      <c r="L158" s="72">
        <f t="shared" si="17"/>
        <v>0</v>
      </c>
      <c r="M158" s="17" t="s">
        <v>16</v>
      </c>
      <c r="N158" s="18">
        <v>0</v>
      </c>
      <c r="O158" s="23">
        <f t="shared" si="18"/>
        <v>0</v>
      </c>
      <c r="P158" s="93"/>
      <c r="Q158" s="43">
        <f t="shared" si="19"/>
        <v>0</v>
      </c>
    </row>
    <row r="159" spans="1:17" ht="24.6" x14ac:dyDescent="0.65">
      <c r="A159" s="10">
        <v>155</v>
      </c>
      <c r="B159" s="10"/>
      <c r="C159" s="19" t="s">
        <v>364</v>
      </c>
      <c r="D159" s="71">
        <f>+'15'!I159</f>
        <v>0</v>
      </c>
      <c r="E159" s="90">
        <v>0</v>
      </c>
      <c r="F159" s="46">
        <f t="shared" si="20"/>
        <v>0</v>
      </c>
      <c r="G159" s="101">
        <v>0</v>
      </c>
      <c r="H159" s="99">
        <v>0</v>
      </c>
      <c r="I159" s="46">
        <f t="shared" si="16"/>
        <v>0</v>
      </c>
      <c r="J159" s="91"/>
      <c r="K159" s="20">
        <v>50</v>
      </c>
      <c r="L159" s="72">
        <f t="shared" si="17"/>
        <v>0</v>
      </c>
      <c r="M159" s="17" t="s">
        <v>16</v>
      </c>
      <c r="N159" s="18">
        <v>0</v>
      </c>
      <c r="O159" s="23">
        <f t="shared" si="18"/>
        <v>0</v>
      </c>
      <c r="P159" s="93"/>
      <c r="Q159" s="43">
        <f t="shared" si="19"/>
        <v>0</v>
      </c>
    </row>
    <row r="160" spans="1:17" ht="24.6" x14ac:dyDescent="0.65">
      <c r="A160" s="10">
        <v>156</v>
      </c>
      <c r="B160" s="10"/>
      <c r="C160" s="19" t="s">
        <v>365</v>
      </c>
      <c r="D160" s="71">
        <f>+'15'!I160</f>
        <v>0</v>
      </c>
      <c r="E160" s="90">
        <v>0</v>
      </c>
      <c r="F160" s="46">
        <f t="shared" si="20"/>
        <v>0</v>
      </c>
      <c r="G160" s="101">
        <v>0</v>
      </c>
      <c r="H160" s="99">
        <v>0</v>
      </c>
      <c r="I160" s="46">
        <f t="shared" si="16"/>
        <v>0</v>
      </c>
      <c r="J160" s="91"/>
      <c r="K160" s="20">
        <v>50</v>
      </c>
      <c r="L160" s="72">
        <f t="shared" si="17"/>
        <v>0</v>
      </c>
      <c r="M160" s="17" t="s">
        <v>16</v>
      </c>
      <c r="N160" s="18">
        <v>0</v>
      </c>
      <c r="O160" s="23">
        <f t="shared" si="18"/>
        <v>0</v>
      </c>
      <c r="P160" s="93"/>
      <c r="Q160" s="43">
        <f t="shared" si="19"/>
        <v>0</v>
      </c>
    </row>
    <row r="161" spans="1:17" ht="24.6" x14ac:dyDescent="0.65">
      <c r="A161" s="10">
        <v>157</v>
      </c>
      <c r="B161" s="10"/>
      <c r="C161" s="19" t="s">
        <v>366</v>
      </c>
      <c r="D161" s="71">
        <f>+'15'!I161</f>
        <v>0</v>
      </c>
      <c r="E161" s="90">
        <v>0</v>
      </c>
      <c r="F161" s="46">
        <f t="shared" si="20"/>
        <v>0</v>
      </c>
      <c r="G161" s="101">
        <v>0</v>
      </c>
      <c r="H161" s="99">
        <v>0</v>
      </c>
      <c r="I161" s="46">
        <f t="shared" si="16"/>
        <v>0</v>
      </c>
      <c r="J161" s="91"/>
      <c r="K161" s="20">
        <v>60</v>
      </c>
      <c r="L161" s="72">
        <f t="shared" si="17"/>
        <v>0</v>
      </c>
      <c r="M161" s="17" t="s">
        <v>16</v>
      </c>
      <c r="N161" s="18">
        <v>0</v>
      </c>
      <c r="O161" s="23">
        <f t="shared" si="18"/>
        <v>0</v>
      </c>
      <c r="P161" s="93"/>
      <c r="Q161" s="43">
        <f t="shared" si="19"/>
        <v>0</v>
      </c>
    </row>
    <row r="162" spans="1:17" ht="24.6" x14ac:dyDescent="0.65">
      <c r="A162" s="10">
        <v>158</v>
      </c>
      <c r="B162" s="10"/>
      <c r="C162" s="19" t="s">
        <v>367</v>
      </c>
      <c r="D162" s="71">
        <f>+'15'!I162</f>
        <v>0</v>
      </c>
      <c r="E162" s="90">
        <v>0</v>
      </c>
      <c r="F162" s="46">
        <f t="shared" si="20"/>
        <v>0</v>
      </c>
      <c r="G162" s="101">
        <v>0</v>
      </c>
      <c r="H162" s="99">
        <v>0</v>
      </c>
      <c r="I162" s="46">
        <f t="shared" si="16"/>
        <v>0</v>
      </c>
      <c r="J162" s="91"/>
      <c r="K162" s="20">
        <v>60</v>
      </c>
      <c r="L162" s="72">
        <f t="shared" si="17"/>
        <v>0</v>
      </c>
      <c r="M162" s="17" t="s">
        <v>16</v>
      </c>
      <c r="N162" s="18">
        <v>0</v>
      </c>
      <c r="O162" s="23">
        <f t="shared" si="18"/>
        <v>0</v>
      </c>
      <c r="P162" s="93"/>
      <c r="Q162" s="43">
        <f t="shared" si="19"/>
        <v>0</v>
      </c>
    </row>
    <row r="163" spans="1:17" ht="24.6" x14ac:dyDescent="0.65">
      <c r="A163" s="10">
        <v>159</v>
      </c>
      <c r="B163" s="10"/>
      <c r="C163" s="19" t="s">
        <v>360</v>
      </c>
      <c r="D163" s="71">
        <f>+'15'!I163</f>
        <v>0</v>
      </c>
      <c r="E163" s="90">
        <v>0</v>
      </c>
      <c r="F163" s="46">
        <f t="shared" si="20"/>
        <v>0</v>
      </c>
      <c r="G163" s="101">
        <v>0</v>
      </c>
      <c r="H163" s="99">
        <v>0</v>
      </c>
      <c r="I163" s="46">
        <f t="shared" si="16"/>
        <v>0</v>
      </c>
      <c r="J163" s="91"/>
      <c r="K163" s="20">
        <v>40</v>
      </c>
      <c r="L163" s="72">
        <f t="shared" si="17"/>
        <v>0</v>
      </c>
      <c r="M163" s="17" t="s">
        <v>16</v>
      </c>
      <c r="N163" s="18">
        <v>0</v>
      </c>
      <c r="O163" s="23">
        <f t="shared" si="18"/>
        <v>0</v>
      </c>
      <c r="P163" s="93"/>
      <c r="Q163" s="43">
        <f t="shared" si="19"/>
        <v>0</v>
      </c>
    </row>
    <row r="164" spans="1:17" ht="24.6" x14ac:dyDescent="0.65">
      <c r="A164" s="10">
        <v>160</v>
      </c>
      <c r="B164" s="10"/>
      <c r="C164" s="19" t="s">
        <v>148</v>
      </c>
      <c r="D164" s="71">
        <f>+'15'!I164</f>
        <v>0</v>
      </c>
      <c r="E164" s="90">
        <v>0</v>
      </c>
      <c r="F164" s="46">
        <f t="shared" si="20"/>
        <v>0</v>
      </c>
      <c r="G164" s="101">
        <v>0</v>
      </c>
      <c r="H164" s="99">
        <v>0</v>
      </c>
      <c r="I164" s="46">
        <f t="shared" si="16"/>
        <v>0</v>
      </c>
      <c r="J164" s="91"/>
      <c r="K164" s="20">
        <v>45</v>
      </c>
      <c r="L164" s="72">
        <f t="shared" si="17"/>
        <v>0</v>
      </c>
      <c r="M164" s="17" t="s">
        <v>16</v>
      </c>
      <c r="N164" s="18">
        <v>0</v>
      </c>
      <c r="O164" s="23">
        <f t="shared" si="18"/>
        <v>0</v>
      </c>
      <c r="P164" s="93">
        <v>12.05</v>
      </c>
      <c r="Q164" s="43">
        <f t="shared" si="19"/>
        <v>0</v>
      </c>
    </row>
    <row r="165" spans="1:17" ht="24.6" x14ac:dyDescent="0.65">
      <c r="A165" s="10">
        <v>161</v>
      </c>
      <c r="B165" s="10"/>
      <c r="C165" s="19" t="s">
        <v>149</v>
      </c>
      <c r="D165" s="71">
        <f>+'15'!I165</f>
        <v>0</v>
      </c>
      <c r="E165" s="90">
        <v>0</v>
      </c>
      <c r="F165" s="46">
        <f t="shared" si="20"/>
        <v>0</v>
      </c>
      <c r="G165" s="101">
        <v>0</v>
      </c>
      <c r="H165" s="99">
        <v>0</v>
      </c>
      <c r="I165" s="46">
        <f t="shared" si="16"/>
        <v>0</v>
      </c>
      <c r="J165" s="91"/>
      <c r="K165" s="20">
        <v>45</v>
      </c>
      <c r="L165" s="72">
        <f t="shared" si="17"/>
        <v>0</v>
      </c>
      <c r="M165" s="17" t="s">
        <v>16</v>
      </c>
      <c r="N165" s="18">
        <v>0</v>
      </c>
      <c r="O165" s="23">
        <f t="shared" si="18"/>
        <v>0</v>
      </c>
      <c r="P165" s="93">
        <v>10.61</v>
      </c>
      <c r="Q165" s="43">
        <f t="shared" si="19"/>
        <v>0</v>
      </c>
    </row>
    <row r="166" spans="1:17" ht="24.6" x14ac:dyDescent="0.65">
      <c r="A166" s="10">
        <v>162</v>
      </c>
      <c r="B166" s="10"/>
      <c r="C166" s="19" t="s">
        <v>150</v>
      </c>
      <c r="D166" s="71">
        <f>+'15'!I166</f>
        <v>0</v>
      </c>
      <c r="E166" s="90">
        <v>0</v>
      </c>
      <c r="F166" s="46">
        <f t="shared" si="20"/>
        <v>0</v>
      </c>
      <c r="G166" s="101">
        <v>0</v>
      </c>
      <c r="H166" s="99">
        <v>0</v>
      </c>
      <c r="I166" s="46">
        <f t="shared" si="16"/>
        <v>0</v>
      </c>
      <c r="J166" s="91"/>
      <c r="K166" s="20">
        <v>45</v>
      </c>
      <c r="L166" s="72">
        <f t="shared" si="17"/>
        <v>0</v>
      </c>
      <c r="M166" s="17" t="s">
        <v>16</v>
      </c>
      <c r="N166" s="18">
        <v>0</v>
      </c>
      <c r="O166" s="23">
        <f t="shared" si="18"/>
        <v>0</v>
      </c>
      <c r="P166" s="93">
        <v>11.97</v>
      </c>
      <c r="Q166" s="43">
        <f t="shared" si="19"/>
        <v>0</v>
      </c>
    </row>
    <row r="167" spans="1:17" ht="24.6" x14ac:dyDescent="0.65">
      <c r="A167" s="10">
        <v>163</v>
      </c>
      <c r="B167" s="10"/>
      <c r="C167" s="19" t="s">
        <v>151</v>
      </c>
      <c r="D167" s="71">
        <f>+'15'!I167</f>
        <v>0</v>
      </c>
      <c r="E167" s="90">
        <v>0</v>
      </c>
      <c r="F167" s="46">
        <f t="shared" si="20"/>
        <v>0</v>
      </c>
      <c r="G167" s="101">
        <v>0</v>
      </c>
      <c r="H167" s="99">
        <v>0</v>
      </c>
      <c r="I167" s="46">
        <f t="shared" si="16"/>
        <v>0</v>
      </c>
      <c r="J167" s="91"/>
      <c r="K167" s="20">
        <v>45</v>
      </c>
      <c r="L167" s="72">
        <f t="shared" si="17"/>
        <v>0</v>
      </c>
      <c r="M167" s="17" t="s">
        <v>16</v>
      </c>
      <c r="N167" s="18">
        <v>0</v>
      </c>
      <c r="O167" s="23">
        <f t="shared" si="18"/>
        <v>0</v>
      </c>
      <c r="P167" s="93">
        <v>14.27</v>
      </c>
      <c r="Q167" s="43">
        <f t="shared" si="19"/>
        <v>0</v>
      </c>
    </row>
    <row r="168" spans="1:17" ht="24.6" x14ac:dyDescent="0.65">
      <c r="A168" s="10">
        <v>164</v>
      </c>
      <c r="B168" s="10"/>
      <c r="C168" s="19" t="s">
        <v>152</v>
      </c>
      <c r="D168" s="71">
        <f>+'15'!I168</f>
        <v>0</v>
      </c>
      <c r="E168" s="90">
        <v>0</v>
      </c>
      <c r="F168" s="46">
        <f t="shared" si="20"/>
        <v>0</v>
      </c>
      <c r="G168" s="101">
        <v>0</v>
      </c>
      <c r="H168" s="99">
        <v>0</v>
      </c>
      <c r="I168" s="46">
        <f t="shared" si="16"/>
        <v>0</v>
      </c>
      <c r="J168" s="91"/>
      <c r="K168" s="20">
        <v>45</v>
      </c>
      <c r="L168" s="72">
        <f t="shared" si="17"/>
        <v>0</v>
      </c>
      <c r="M168" s="17" t="s">
        <v>16</v>
      </c>
      <c r="N168" s="18">
        <v>0</v>
      </c>
      <c r="O168" s="23">
        <f t="shared" si="18"/>
        <v>0</v>
      </c>
      <c r="P168" s="93">
        <v>12.21</v>
      </c>
      <c r="Q168" s="43">
        <f t="shared" si="19"/>
        <v>0</v>
      </c>
    </row>
    <row r="169" spans="1:17" ht="24.6" x14ac:dyDescent="0.65">
      <c r="A169" s="10">
        <v>165</v>
      </c>
      <c r="B169" s="10"/>
      <c r="C169" s="19" t="s">
        <v>153</v>
      </c>
      <c r="D169" s="71">
        <f>+'15'!I169</f>
        <v>0</v>
      </c>
      <c r="E169" s="90">
        <v>0</v>
      </c>
      <c r="F169" s="46">
        <f t="shared" si="20"/>
        <v>0</v>
      </c>
      <c r="G169" s="101">
        <v>0</v>
      </c>
      <c r="H169" s="99">
        <v>0</v>
      </c>
      <c r="I169" s="46">
        <f t="shared" si="16"/>
        <v>0</v>
      </c>
      <c r="J169" s="91"/>
      <c r="K169" s="20">
        <v>45</v>
      </c>
      <c r="L169" s="72">
        <f t="shared" si="17"/>
        <v>0</v>
      </c>
      <c r="M169" s="17" t="s">
        <v>16</v>
      </c>
      <c r="N169" s="18">
        <v>0</v>
      </c>
      <c r="O169" s="23">
        <f t="shared" si="18"/>
        <v>0</v>
      </c>
      <c r="P169" s="93"/>
      <c r="Q169" s="43">
        <f t="shared" si="19"/>
        <v>0</v>
      </c>
    </row>
    <row r="170" spans="1:17" ht="24.6" x14ac:dyDescent="0.65">
      <c r="A170" s="10">
        <v>166</v>
      </c>
      <c r="B170" s="10"/>
      <c r="C170" s="19" t="s">
        <v>118</v>
      </c>
      <c r="D170" s="71">
        <f>+'15'!I170</f>
        <v>0</v>
      </c>
      <c r="E170" s="90">
        <v>0</v>
      </c>
      <c r="F170" s="46">
        <f t="shared" si="20"/>
        <v>0</v>
      </c>
      <c r="G170" s="101">
        <v>0</v>
      </c>
      <c r="H170" s="99">
        <v>0</v>
      </c>
      <c r="I170" s="46">
        <f t="shared" si="16"/>
        <v>0</v>
      </c>
      <c r="J170" s="91"/>
      <c r="K170" s="20">
        <v>100</v>
      </c>
      <c r="L170" s="72">
        <f t="shared" si="17"/>
        <v>0</v>
      </c>
      <c r="M170" s="17" t="s">
        <v>16</v>
      </c>
      <c r="N170" s="18">
        <v>0</v>
      </c>
      <c r="O170" s="23">
        <f t="shared" si="18"/>
        <v>0</v>
      </c>
      <c r="P170" s="93"/>
      <c r="Q170" s="43">
        <f t="shared" si="19"/>
        <v>0</v>
      </c>
    </row>
    <row r="171" spans="1:17" ht="24.6" x14ac:dyDescent="0.65">
      <c r="A171" s="10">
        <v>167</v>
      </c>
      <c r="B171" s="10"/>
      <c r="C171" s="19" t="s">
        <v>112</v>
      </c>
      <c r="D171" s="71">
        <f>+'15'!I171</f>
        <v>0</v>
      </c>
      <c r="E171" s="90">
        <v>0</v>
      </c>
      <c r="F171" s="46">
        <f t="shared" si="20"/>
        <v>0</v>
      </c>
      <c r="G171" s="101">
        <v>0</v>
      </c>
      <c r="H171" s="99">
        <v>0</v>
      </c>
      <c r="I171" s="46">
        <f t="shared" si="16"/>
        <v>0</v>
      </c>
      <c r="J171" s="91"/>
      <c r="K171" s="20">
        <v>55</v>
      </c>
      <c r="L171" s="72">
        <f t="shared" si="17"/>
        <v>0</v>
      </c>
      <c r="M171" s="17" t="s">
        <v>16</v>
      </c>
      <c r="N171" s="18">
        <v>0</v>
      </c>
      <c r="O171" s="23">
        <f t="shared" si="18"/>
        <v>0</v>
      </c>
      <c r="P171" s="93"/>
      <c r="Q171" s="43">
        <f t="shared" si="19"/>
        <v>0</v>
      </c>
    </row>
    <row r="172" spans="1:17" ht="24.6" x14ac:dyDescent="0.65">
      <c r="A172" s="10">
        <v>168</v>
      </c>
      <c r="B172" s="10"/>
      <c r="C172" s="19" t="s">
        <v>120</v>
      </c>
      <c r="D172" s="71">
        <f>+'15'!I172</f>
        <v>0</v>
      </c>
      <c r="E172" s="90">
        <v>0</v>
      </c>
      <c r="F172" s="46">
        <f t="shared" si="20"/>
        <v>0</v>
      </c>
      <c r="G172" s="101">
        <v>0</v>
      </c>
      <c r="H172" s="99">
        <v>0</v>
      </c>
      <c r="I172" s="46">
        <f t="shared" si="16"/>
        <v>0</v>
      </c>
      <c r="J172" s="91"/>
      <c r="K172" s="20">
        <v>80</v>
      </c>
      <c r="L172" s="72">
        <f t="shared" si="17"/>
        <v>0</v>
      </c>
      <c r="M172" s="17" t="s">
        <v>16</v>
      </c>
      <c r="N172" s="18">
        <v>0</v>
      </c>
      <c r="O172" s="23">
        <f t="shared" si="18"/>
        <v>0</v>
      </c>
      <c r="P172" s="93"/>
      <c r="Q172" s="43">
        <f t="shared" si="19"/>
        <v>0</v>
      </c>
    </row>
    <row r="173" spans="1:17" ht="24.6" x14ac:dyDescent="0.65">
      <c r="A173" s="10">
        <v>169</v>
      </c>
      <c r="B173" s="10"/>
      <c r="C173" s="19" t="s">
        <v>139</v>
      </c>
      <c r="D173" s="71">
        <f>+'15'!I173</f>
        <v>0</v>
      </c>
      <c r="E173" s="90">
        <v>0</v>
      </c>
      <c r="F173" s="46">
        <f t="shared" si="20"/>
        <v>0</v>
      </c>
      <c r="G173" s="101">
        <v>0</v>
      </c>
      <c r="H173" s="99">
        <v>0</v>
      </c>
      <c r="I173" s="46">
        <f t="shared" si="16"/>
        <v>0</v>
      </c>
      <c r="J173" s="91"/>
      <c r="K173" s="20">
        <v>10</v>
      </c>
      <c r="L173" s="72">
        <f t="shared" si="17"/>
        <v>0</v>
      </c>
      <c r="M173" s="17" t="s">
        <v>16</v>
      </c>
      <c r="N173" s="18">
        <v>0</v>
      </c>
      <c r="O173" s="23">
        <f t="shared" si="18"/>
        <v>0</v>
      </c>
      <c r="P173" s="93"/>
      <c r="Q173" s="43">
        <f t="shared" si="19"/>
        <v>0</v>
      </c>
    </row>
    <row r="174" spans="1:17" ht="24.6" x14ac:dyDescent="0.65">
      <c r="A174" s="10">
        <v>170</v>
      </c>
      <c r="B174" s="10"/>
      <c r="C174" s="19" t="s">
        <v>261</v>
      </c>
      <c r="D174" s="71">
        <f>+'15'!I174</f>
        <v>0</v>
      </c>
      <c r="E174" s="90">
        <v>0</v>
      </c>
      <c r="F174" s="46">
        <f t="shared" si="20"/>
        <v>0</v>
      </c>
      <c r="G174" s="101">
        <v>0</v>
      </c>
      <c r="H174" s="99">
        <v>0</v>
      </c>
      <c r="I174" s="46">
        <f t="shared" si="16"/>
        <v>0</v>
      </c>
      <c r="J174" s="91"/>
      <c r="K174" s="20">
        <v>35</v>
      </c>
      <c r="L174" s="72">
        <f t="shared" si="17"/>
        <v>0</v>
      </c>
      <c r="M174" s="17" t="s">
        <v>16</v>
      </c>
      <c r="N174" s="18">
        <v>0</v>
      </c>
      <c r="O174" s="23">
        <f t="shared" si="18"/>
        <v>0</v>
      </c>
      <c r="P174" s="93"/>
      <c r="Q174" s="43">
        <f t="shared" si="19"/>
        <v>0</v>
      </c>
    </row>
    <row r="175" spans="1:17" ht="24.6" x14ac:dyDescent="0.65">
      <c r="A175" s="10">
        <v>171</v>
      </c>
      <c r="B175" s="10"/>
      <c r="C175" s="19" t="s">
        <v>262</v>
      </c>
      <c r="D175" s="71">
        <f>+'15'!I175</f>
        <v>0</v>
      </c>
      <c r="E175" s="90">
        <v>0</v>
      </c>
      <c r="F175" s="46">
        <f t="shared" si="20"/>
        <v>0</v>
      </c>
      <c r="G175" s="101">
        <v>0</v>
      </c>
      <c r="H175" s="99">
        <v>0</v>
      </c>
      <c r="I175" s="46">
        <f t="shared" si="16"/>
        <v>0</v>
      </c>
      <c r="J175" s="91"/>
      <c r="K175" s="20">
        <v>40</v>
      </c>
      <c r="L175" s="72">
        <f t="shared" si="17"/>
        <v>0</v>
      </c>
      <c r="M175" s="17" t="s">
        <v>16</v>
      </c>
      <c r="N175" s="18">
        <v>0</v>
      </c>
      <c r="O175" s="23">
        <f t="shared" si="18"/>
        <v>0</v>
      </c>
      <c r="P175" s="93"/>
      <c r="Q175" s="43">
        <f t="shared" si="19"/>
        <v>0</v>
      </c>
    </row>
    <row r="176" spans="1:17" ht="24.6" x14ac:dyDescent="0.65">
      <c r="A176" s="10">
        <v>172</v>
      </c>
      <c r="B176" s="10"/>
      <c r="C176" s="19" t="s">
        <v>176</v>
      </c>
      <c r="D176" s="71">
        <f>+'15'!I176</f>
        <v>0</v>
      </c>
      <c r="E176" s="90">
        <v>0</v>
      </c>
      <c r="F176" s="46">
        <f t="shared" si="20"/>
        <v>0</v>
      </c>
      <c r="G176" s="101">
        <v>0</v>
      </c>
      <c r="H176" s="99">
        <v>0</v>
      </c>
      <c r="I176" s="46">
        <f t="shared" si="16"/>
        <v>0</v>
      </c>
      <c r="J176" s="91"/>
      <c r="K176" s="20">
        <v>50</v>
      </c>
      <c r="L176" s="72">
        <f t="shared" si="17"/>
        <v>0</v>
      </c>
      <c r="M176" s="17" t="s">
        <v>16</v>
      </c>
      <c r="N176" s="18">
        <v>0</v>
      </c>
      <c r="O176" s="23">
        <f t="shared" si="18"/>
        <v>0</v>
      </c>
      <c r="P176" s="93">
        <v>24.99</v>
      </c>
      <c r="Q176" s="43">
        <f t="shared" si="19"/>
        <v>0</v>
      </c>
    </row>
    <row r="177" spans="1:17" ht="24.6" x14ac:dyDescent="0.65">
      <c r="A177" s="10">
        <v>173</v>
      </c>
      <c r="B177" s="10"/>
      <c r="C177" s="19" t="s">
        <v>177</v>
      </c>
      <c r="D177" s="71">
        <f>+'15'!I177</f>
        <v>0</v>
      </c>
      <c r="E177" s="90">
        <v>0</v>
      </c>
      <c r="F177" s="46">
        <f t="shared" si="20"/>
        <v>0</v>
      </c>
      <c r="G177" s="101">
        <v>0</v>
      </c>
      <c r="H177" s="99">
        <v>0</v>
      </c>
      <c r="I177" s="46">
        <f t="shared" si="16"/>
        <v>0</v>
      </c>
      <c r="J177" s="91"/>
      <c r="K177" s="20">
        <v>50</v>
      </c>
      <c r="L177" s="72">
        <f t="shared" si="17"/>
        <v>0</v>
      </c>
      <c r="M177" s="17" t="s">
        <v>16</v>
      </c>
      <c r="N177" s="18">
        <v>0</v>
      </c>
      <c r="O177" s="23">
        <f t="shared" si="18"/>
        <v>0</v>
      </c>
      <c r="P177" s="93">
        <v>25.43</v>
      </c>
      <c r="Q177" s="43">
        <f t="shared" si="19"/>
        <v>0</v>
      </c>
    </row>
    <row r="178" spans="1:17" ht="24.6" x14ac:dyDescent="0.65">
      <c r="A178" s="10">
        <v>174</v>
      </c>
      <c r="B178" s="10"/>
      <c r="C178" s="19" t="s">
        <v>178</v>
      </c>
      <c r="D178" s="71">
        <f>+'15'!I178</f>
        <v>0</v>
      </c>
      <c r="E178" s="90">
        <v>0</v>
      </c>
      <c r="F178" s="46">
        <f t="shared" si="20"/>
        <v>0</v>
      </c>
      <c r="G178" s="101">
        <v>0</v>
      </c>
      <c r="H178" s="99">
        <v>0</v>
      </c>
      <c r="I178" s="46">
        <f t="shared" si="16"/>
        <v>0</v>
      </c>
      <c r="J178" s="91"/>
      <c r="K178" s="20">
        <v>50</v>
      </c>
      <c r="L178" s="72">
        <f t="shared" si="17"/>
        <v>0</v>
      </c>
      <c r="M178" s="17" t="s">
        <v>16</v>
      </c>
      <c r="N178" s="18">
        <v>0</v>
      </c>
      <c r="O178" s="23">
        <f t="shared" si="18"/>
        <v>0</v>
      </c>
      <c r="P178" s="93">
        <v>26.84</v>
      </c>
      <c r="Q178" s="43">
        <f t="shared" si="19"/>
        <v>0</v>
      </c>
    </row>
    <row r="179" spans="1:17" ht="24.6" x14ac:dyDescent="0.65">
      <c r="A179" s="10">
        <v>175</v>
      </c>
      <c r="B179" s="10"/>
      <c r="C179" s="19" t="s">
        <v>182</v>
      </c>
      <c r="D179" s="71">
        <f>+'15'!I179</f>
        <v>0</v>
      </c>
      <c r="E179" s="90">
        <v>0</v>
      </c>
      <c r="F179" s="46">
        <f t="shared" si="20"/>
        <v>0</v>
      </c>
      <c r="G179" s="101">
        <v>0</v>
      </c>
      <c r="H179" s="99">
        <v>0</v>
      </c>
      <c r="I179" s="46">
        <f t="shared" si="16"/>
        <v>0</v>
      </c>
      <c r="J179" s="91"/>
      <c r="K179" s="20">
        <v>90</v>
      </c>
      <c r="L179" s="72">
        <f t="shared" si="17"/>
        <v>0</v>
      </c>
      <c r="M179" s="17" t="s">
        <v>16</v>
      </c>
      <c r="N179" s="18">
        <v>0</v>
      </c>
      <c r="O179" s="23">
        <f t="shared" si="18"/>
        <v>0</v>
      </c>
      <c r="P179" s="93"/>
      <c r="Q179" s="43">
        <f t="shared" si="19"/>
        <v>0</v>
      </c>
    </row>
    <row r="180" spans="1:17" ht="24.6" x14ac:dyDescent="0.65">
      <c r="A180" s="10">
        <v>176</v>
      </c>
      <c r="B180" s="10"/>
      <c r="C180" s="19" t="s">
        <v>361</v>
      </c>
      <c r="D180" s="71">
        <f>+'15'!I180</f>
        <v>0</v>
      </c>
      <c r="E180" s="90">
        <v>0</v>
      </c>
      <c r="F180" s="46">
        <f t="shared" si="20"/>
        <v>0</v>
      </c>
      <c r="G180" s="101">
        <v>0</v>
      </c>
      <c r="H180" s="99">
        <v>0</v>
      </c>
      <c r="I180" s="46">
        <f t="shared" si="16"/>
        <v>0</v>
      </c>
      <c r="J180" s="91"/>
      <c r="K180" s="20">
        <v>35</v>
      </c>
      <c r="L180" s="72">
        <f t="shared" si="17"/>
        <v>0</v>
      </c>
      <c r="M180" s="17" t="s">
        <v>16</v>
      </c>
      <c r="N180" s="18">
        <v>0</v>
      </c>
      <c r="O180" s="23">
        <f t="shared" si="18"/>
        <v>0</v>
      </c>
      <c r="P180" s="93">
        <v>40.28</v>
      </c>
      <c r="Q180" s="43">
        <f t="shared" si="19"/>
        <v>0</v>
      </c>
    </row>
    <row r="181" spans="1:17" ht="24.6" x14ac:dyDescent="0.65">
      <c r="A181" s="10">
        <v>177</v>
      </c>
      <c r="B181" s="10"/>
      <c r="C181" s="19" t="s">
        <v>296</v>
      </c>
      <c r="D181" s="71">
        <f>+'15'!I181</f>
        <v>0</v>
      </c>
      <c r="E181" s="90">
        <v>0</v>
      </c>
      <c r="F181" s="46">
        <f t="shared" si="20"/>
        <v>0</v>
      </c>
      <c r="G181" s="101">
        <v>0</v>
      </c>
      <c r="H181" s="99">
        <v>0</v>
      </c>
      <c r="I181" s="46">
        <f t="shared" si="16"/>
        <v>0</v>
      </c>
      <c r="J181" s="91"/>
      <c r="K181" s="20">
        <v>35</v>
      </c>
      <c r="L181" s="72">
        <f t="shared" si="17"/>
        <v>0</v>
      </c>
      <c r="M181" s="17" t="s">
        <v>16</v>
      </c>
      <c r="N181" s="18">
        <v>0</v>
      </c>
      <c r="O181" s="23">
        <f t="shared" si="18"/>
        <v>0</v>
      </c>
      <c r="P181" s="93"/>
      <c r="Q181" s="43">
        <f t="shared" si="19"/>
        <v>0</v>
      </c>
    </row>
    <row r="182" spans="1:17" ht="24.6" x14ac:dyDescent="0.65">
      <c r="A182" s="10">
        <v>178</v>
      </c>
      <c r="B182" s="10" t="s">
        <v>526</v>
      </c>
      <c r="C182" s="19" t="s">
        <v>297</v>
      </c>
      <c r="D182" s="71">
        <f>+'15'!I182</f>
        <v>25</v>
      </c>
      <c r="E182" s="90">
        <v>0</v>
      </c>
      <c r="F182" s="46">
        <f t="shared" si="20"/>
        <v>25</v>
      </c>
      <c r="G182" s="101">
        <v>0</v>
      </c>
      <c r="H182" s="99">
        <v>0</v>
      </c>
      <c r="I182" s="46">
        <f t="shared" si="16"/>
        <v>24</v>
      </c>
      <c r="J182" s="91">
        <v>1</v>
      </c>
      <c r="K182" s="20">
        <v>60</v>
      </c>
      <c r="L182" s="72">
        <f t="shared" si="17"/>
        <v>60</v>
      </c>
      <c r="M182" s="17" t="s">
        <v>16</v>
      </c>
      <c r="N182" s="18">
        <v>0</v>
      </c>
      <c r="O182" s="23">
        <f t="shared" si="18"/>
        <v>60</v>
      </c>
      <c r="P182" s="93"/>
      <c r="Q182" s="43">
        <f t="shared" si="19"/>
        <v>0</v>
      </c>
    </row>
    <row r="183" spans="1:17" ht="24.6" x14ac:dyDescent="0.65">
      <c r="A183" s="10">
        <v>179</v>
      </c>
      <c r="B183" s="10" t="s">
        <v>525</v>
      </c>
      <c r="C183" s="19" t="s">
        <v>298</v>
      </c>
      <c r="D183" s="71">
        <f>+'15'!I183</f>
        <v>20</v>
      </c>
      <c r="E183" s="90">
        <v>0</v>
      </c>
      <c r="F183" s="46">
        <f t="shared" si="20"/>
        <v>20</v>
      </c>
      <c r="G183" s="101">
        <v>0</v>
      </c>
      <c r="H183" s="99">
        <v>0</v>
      </c>
      <c r="I183" s="46">
        <f t="shared" si="16"/>
        <v>19</v>
      </c>
      <c r="J183" s="91">
        <v>1</v>
      </c>
      <c r="K183" s="20">
        <v>120</v>
      </c>
      <c r="L183" s="72">
        <f t="shared" si="17"/>
        <v>120</v>
      </c>
      <c r="M183" s="17" t="s">
        <v>16</v>
      </c>
      <c r="N183" s="18">
        <v>0</v>
      </c>
      <c r="O183" s="23">
        <f t="shared" si="18"/>
        <v>120</v>
      </c>
      <c r="P183" s="93"/>
      <c r="Q183" s="43">
        <f t="shared" si="19"/>
        <v>0</v>
      </c>
    </row>
    <row r="184" spans="1:17" ht="24.6" x14ac:dyDescent="0.65">
      <c r="A184" s="10">
        <v>180</v>
      </c>
      <c r="B184" s="10"/>
      <c r="C184" s="19" t="s">
        <v>345</v>
      </c>
      <c r="D184" s="71">
        <f>+'15'!I184</f>
        <v>0</v>
      </c>
      <c r="E184" s="90">
        <v>0</v>
      </c>
      <c r="F184" s="46">
        <f t="shared" si="20"/>
        <v>0</v>
      </c>
      <c r="G184" s="101">
        <v>0</v>
      </c>
      <c r="H184" s="99">
        <v>0</v>
      </c>
      <c r="I184" s="46">
        <f t="shared" si="16"/>
        <v>0</v>
      </c>
      <c r="J184" s="91"/>
      <c r="K184" s="20">
        <v>60</v>
      </c>
      <c r="L184" s="72">
        <f t="shared" si="17"/>
        <v>0</v>
      </c>
      <c r="M184" s="17" t="s">
        <v>16</v>
      </c>
      <c r="N184" s="18">
        <v>0</v>
      </c>
      <c r="O184" s="23">
        <f t="shared" si="18"/>
        <v>0</v>
      </c>
      <c r="P184" s="93"/>
      <c r="Q184" s="43">
        <f t="shared" si="19"/>
        <v>0</v>
      </c>
    </row>
    <row r="185" spans="1:17" ht="24.6" x14ac:dyDescent="0.65">
      <c r="A185" s="10">
        <v>181</v>
      </c>
      <c r="B185" s="10" t="s">
        <v>528</v>
      </c>
      <c r="C185" s="19" t="s">
        <v>346</v>
      </c>
      <c r="D185" s="71">
        <f>+'15'!I185</f>
        <v>2</v>
      </c>
      <c r="E185" s="90">
        <v>0</v>
      </c>
      <c r="F185" s="46">
        <f t="shared" si="20"/>
        <v>2</v>
      </c>
      <c r="G185" s="101">
        <v>0</v>
      </c>
      <c r="H185" s="99">
        <v>0</v>
      </c>
      <c r="I185" s="46">
        <f t="shared" si="16"/>
        <v>1</v>
      </c>
      <c r="J185" s="91">
        <v>1</v>
      </c>
      <c r="K185" s="20">
        <v>120</v>
      </c>
      <c r="L185" s="72">
        <f t="shared" si="17"/>
        <v>120</v>
      </c>
      <c r="M185" s="17" t="s">
        <v>16</v>
      </c>
      <c r="N185" s="18">
        <v>0</v>
      </c>
      <c r="O185" s="23">
        <f t="shared" si="18"/>
        <v>120</v>
      </c>
      <c r="P185" s="93"/>
      <c r="Q185" s="43">
        <f t="shared" si="19"/>
        <v>0</v>
      </c>
    </row>
    <row r="186" spans="1:17" ht="24.6" x14ac:dyDescent="0.65">
      <c r="A186" s="10">
        <v>182</v>
      </c>
      <c r="B186" s="10"/>
      <c r="C186" s="19" t="s">
        <v>109</v>
      </c>
      <c r="D186" s="71">
        <f>+'15'!I186</f>
        <v>0</v>
      </c>
      <c r="E186" s="90">
        <v>0</v>
      </c>
      <c r="F186" s="46">
        <f t="shared" si="20"/>
        <v>0</v>
      </c>
      <c r="G186" s="101">
        <v>0</v>
      </c>
      <c r="H186" s="99">
        <v>0</v>
      </c>
      <c r="I186" s="46">
        <f t="shared" si="16"/>
        <v>0</v>
      </c>
      <c r="J186" s="91"/>
      <c r="K186" s="20">
        <v>50</v>
      </c>
      <c r="L186" s="72">
        <f t="shared" si="17"/>
        <v>0</v>
      </c>
      <c r="M186" s="17" t="s">
        <v>16</v>
      </c>
      <c r="N186" s="18">
        <v>0</v>
      </c>
      <c r="O186" s="23">
        <f t="shared" si="18"/>
        <v>0</v>
      </c>
      <c r="P186" s="93">
        <v>23.74</v>
      </c>
      <c r="Q186" s="43">
        <f t="shared" si="19"/>
        <v>0</v>
      </c>
    </row>
    <row r="187" spans="1:17" ht="24.6" x14ac:dyDescent="0.65">
      <c r="A187" s="10">
        <v>183</v>
      </c>
      <c r="B187" s="10"/>
      <c r="C187" s="19" t="s">
        <v>110</v>
      </c>
      <c r="D187" s="71">
        <f>+'15'!I187</f>
        <v>0</v>
      </c>
      <c r="E187" s="90">
        <v>0</v>
      </c>
      <c r="F187" s="46">
        <f t="shared" si="20"/>
        <v>0</v>
      </c>
      <c r="G187" s="101">
        <v>0</v>
      </c>
      <c r="H187" s="99">
        <v>0</v>
      </c>
      <c r="I187" s="46">
        <f t="shared" si="16"/>
        <v>0</v>
      </c>
      <c r="J187" s="91"/>
      <c r="K187" s="20">
        <v>50</v>
      </c>
      <c r="L187" s="72">
        <f t="shared" si="17"/>
        <v>0</v>
      </c>
      <c r="M187" s="17" t="s">
        <v>16</v>
      </c>
      <c r="N187" s="18">
        <v>0</v>
      </c>
      <c r="O187" s="23">
        <f t="shared" si="18"/>
        <v>0</v>
      </c>
      <c r="P187" s="93"/>
      <c r="Q187" s="43">
        <f t="shared" si="19"/>
        <v>0</v>
      </c>
    </row>
    <row r="188" spans="1:17" ht="24.6" x14ac:dyDescent="0.65">
      <c r="A188" s="10">
        <v>184</v>
      </c>
      <c r="B188" s="10"/>
      <c r="C188" s="19" t="s">
        <v>162</v>
      </c>
      <c r="D188" s="71">
        <f>+'15'!I188</f>
        <v>0</v>
      </c>
      <c r="E188" s="90">
        <v>0</v>
      </c>
      <c r="F188" s="46">
        <f t="shared" si="20"/>
        <v>0</v>
      </c>
      <c r="G188" s="101">
        <v>0</v>
      </c>
      <c r="H188" s="99">
        <v>0</v>
      </c>
      <c r="I188" s="46">
        <f t="shared" si="16"/>
        <v>0</v>
      </c>
      <c r="J188" s="91"/>
      <c r="K188" s="20">
        <v>120</v>
      </c>
      <c r="L188" s="72">
        <f t="shared" si="17"/>
        <v>0</v>
      </c>
      <c r="M188" s="17" t="s">
        <v>16</v>
      </c>
      <c r="N188" s="18">
        <v>0</v>
      </c>
      <c r="O188" s="23">
        <f t="shared" si="18"/>
        <v>0</v>
      </c>
      <c r="P188" s="93"/>
      <c r="Q188" s="43">
        <f t="shared" si="19"/>
        <v>0</v>
      </c>
    </row>
    <row r="189" spans="1:17" ht="24.6" x14ac:dyDescent="0.65">
      <c r="A189" s="10">
        <v>185</v>
      </c>
      <c r="B189" s="10"/>
      <c r="C189" s="19" t="s">
        <v>163</v>
      </c>
      <c r="D189" s="71">
        <f>+'15'!I189</f>
        <v>0</v>
      </c>
      <c r="E189" s="90">
        <v>0</v>
      </c>
      <c r="F189" s="46">
        <f t="shared" si="20"/>
        <v>0</v>
      </c>
      <c r="G189" s="101">
        <v>0</v>
      </c>
      <c r="H189" s="99">
        <v>0</v>
      </c>
      <c r="I189" s="46">
        <f t="shared" si="16"/>
        <v>0</v>
      </c>
      <c r="J189" s="91"/>
      <c r="K189" s="20">
        <v>120</v>
      </c>
      <c r="L189" s="72">
        <f t="shared" si="17"/>
        <v>0</v>
      </c>
      <c r="M189" s="17" t="s">
        <v>16</v>
      </c>
      <c r="N189" s="18">
        <v>0</v>
      </c>
      <c r="O189" s="23">
        <f t="shared" si="18"/>
        <v>0</v>
      </c>
      <c r="P189" s="93"/>
      <c r="Q189" s="43">
        <f t="shared" si="19"/>
        <v>0</v>
      </c>
    </row>
    <row r="190" spans="1:17" ht="24.6" x14ac:dyDescent="0.65">
      <c r="A190" s="10">
        <v>186</v>
      </c>
      <c r="B190" s="10"/>
      <c r="C190" s="19" t="s">
        <v>154</v>
      </c>
      <c r="D190" s="71">
        <f>+'15'!I190</f>
        <v>0</v>
      </c>
      <c r="E190" s="90">
        <v>0</v>
      </c>
      <c r="F190" s="46">
        <f t="shared" si="20"/>
        <v>0</v>
      </c>
      <c r="G190" s="101">
        <v>0</v>
      </c>
      <c r="H190" s="99">
        <v>0</v>
      </c>
      <c r="I190" s="46">
        <f t="shared" si="16"/>
        <v>0</v>
      </c>
      <c r="J190" s="91"/>
      <c r="K190" s="20">
        <v>120</v>
      </c>
      <c r="L190" s="72">
        <f t="shared" si="17"/>
        <v>0</v>
      </c>
      <c r="M190" s="17" t="s">
        <v>16</v>
      </c>
      <c r="N190" s="18">
        <v>0</v>
      </c>
      <c r="O190" s="23">
        <f t="shared" si="18"/>
        <v>0</v>
      </c>
      <c r="P190" s="93"/>
      <c r="Q190" s="43">
        <f t="shared" si="19"/>
        <v>0</v>
      </c>
    </row>
    <row r="191" spans="1:17" ht="24.6" x14ac:dyDescent="0.65">
      <c r="A191" s="10">
        <v>187</v>
      </c>
      <c r="B191" s="10"/>
      <c r="C191" s="19" t="s">
        <v>155</v>
      </c>
      <c r="D191" s="71">
        <f>+'15'!I191</f>
        <v>0</v>
      </c>
      <c r="E191" s="90">
        <v>0</v>
      </c>
      <c r="F191" s="46">
        <f t="shared" si="20"/>
        <v>0</v>
      </c>
      <c r="G191" s="101">
        <v>0</v>
      </c>
      <c r="H191" s="99">
        <v>0</v>
      </c>
      <c r="I191" s="46">
        <f t="shared" si="16"/>
        <v>0</v>
      </c>
      <c r="J191" s="91"/>
      <c r="K191" s="20">
        <v>120</v>
      </c>
      <c r="L191" s="72">
        <f t="shared" si="17"/>
        <v>0</v>
      </c>
      <c r="M191" s="17" t="s">
        <v>16</v>
      </c>
      <c r="N191" s="18">
        <v>0</v>
      </c>
      <c r="O191" s="23">
        <f t="shared" si="18"/>
        <v>0</v>
      </c>
      <c r="P191" s="93"/>
      <c r="Q191" s="43">
        <f t="shared" si="19"/>
        <v>0</v>
      </c>
    </row>
    <row r="192" spans="1:17" ht="24.6" x14ac:dyDescent="0.65">
      <c r="A192" s="10">
        <v>188</v>
      </c>
      <c r="B192" s="10"/>
      <c r="C192" s="19" t="s">
        <v>164</v>
      </c>
      <c r="D192" s="71">
        <f>+'15'!I192</f>
        <v>0</v>
      </c>
      <c r="E192" s="90">
        <v>0</v>
      </c>
      <c r="F192" s="46">
        <f t="shared" si="20"/>
        <v>0</v>
      </c>
      <c r="G192" s="101">
        <v>0</v>
      </c>
      <c r="H192" s="99">
        <v>0</v>
      </c>
      <c r="I192" s="46">
        <f t="shared" si="16"/>
        <v>0</v>
      </c>
      <c r="J192" s="91"/>
      <c r="K192" s="20">
        <v>120</v>
      </c>
      <c r="L192" s="72">
        <f t="shared" si="17"/>
        <v>0</v>
      </c>
      <c r="M192" s="17" t="s">
        <v>16</v>
      </c>
      <c r="N192" s="18">
        <v>0</v>
      </c>
      <c r="O192" s="23">
        <f t="shared" si="18"/>
        <v>0</v>
      </c>
      <c r="P192" s="93"/>
      <c r="Q192" s="43">
        <f t="shared" si="19"/>
        <v>0</v>
      </c>
    </row>
    <row r="193" spans="1:30" ht="24.6" x14ac:dyDescent="0.65">
      <c r="A193" s="10">
        <v>189</v>
      </c>
      <c r="B193" s="10"/>
      <c r="C193" s="19" t="s">
        <v>165</v>
      </c>
      <c r="D193" s="71">
        <f>+'15'!I193</f>
        <v>0</v>
      </c>
      <c r="E193" s="90">
        <v>0</v>
      </c>
      <c r="F193" s="46">
        <f t="shared" si="20"/>
        <v>0</v>
      </c>
      <c r="G193" s="101">
        <v>0</v>
      </c>
      <c r="H193" s="99">
        <v>0</v>
      </c>
      <c r="I193" s="46">
        <f t="shared" si="16"/>
        <v>0</v>
      </c>
      <c r="J193" s="91"/>
      <c r="K193" s="20">
        <v>120</v>
      </c>
      <c r="L193" s="72">
        <f t="shared" si="17"/>
        <v>0</v>
      </c>
      <c r="M193" s="17" t="s">
        <v>16</v>
      </c>
      <c r="N193" s="18">
        <v>0</v>
      </c>
      <c r="O193" s="23">
        <f t="shared" si="18"/>
        <v>0</v>
      </c>
      <c r="P193" s="93"/>
      <c r="Q193" s="43">
        <f t="shared" si="19"/>
        <v>0</v>
      </c>
    </row>
    <row r="194" spans="1:30" ht="24.6" x14ac:dyDescent="0.65">
      <c r="A194" s="10">
        <v>190</v>
      </c>
      <c r="B194" s="10" t="s">
        <v>495</v>
      </c>
      <c r="C194" s="19" t="s">
        <v>247</v>
      </c>
      <c r="D194" s="71">
        <f>+'15'!I194</f>
        <v>4</v>
      </c>
      <c r="E194" s="90">
        <v>0</v>
      </c>
      <c r="F194" s="46">
        <f t="shared" si="20"/>
        <v>4</v>
      </c>
      <c r="G194" s="101">
        <v>0</v>
      </c>
      <c r="H194" s="99">
        <v>0</v>
      </c>
      <c r="I194" s="46">
        <f t="shared" si="16"/>
        <v>3</v>
      </c>
      <c r="J194" s="91">
        <v>1</v>
      </c>
      <c r="K194" s="20">
        <v>150</v>
      </c>
      <c r="L194" s="72">
        <f t="shared" si="17"/>
        <v>150</v>
      </c>
      <c r="M194" s="17" t="s">
        <v>16</v>
      </c>
      <c r="N194" s="18">
        <v>0</v>
      </c>
      <c r="O194" s="23">
        <f t="shared" si="18"/>
        <v>150</v>
      </c>
      <c r="P194" s="93"/>
      <c r="Q194" s="43">
        <f t="shared" si="19"/>
        <v>0</v>
      </c>
    </row>
    <row r="195" spans="1:30" ht="24.6" x14ac:dyDescent="0.65">
      <c r="A195" s="10">
        <v>191</v>
      </c>
      <c r="B195" s="10"/>
      <c r="C195" s="19" t="s">
        <v>248</v>
      </c>
      <c r="D195" s="71">
        <f>+'15'!I195</f>
        <v>1</v>
      </c>
      <c r="E195" s="90">
        <v>0</v>
      </c>
      <c r="F195" s="46">
        <f t="shared" si="20"/>
        <v>1</v>
      </c>
      <c r="G195" s="101">
        <v>0</v>
      </c>
      <c r="H195" s="99">
        <v>0</v>
      </c>
      <c r="I195" s="46">
        <f t="shared" si="16"/>
        <v>1</v>
      </c>
      <c r="J195" s="91"/>
      <c r="K195" s="20">
        <v>150</v>
      </c>
      <c r="L195" s="72">
        <f t="shared" si="17"/>
        <v>0</v>
      </c>
      <c r="M195" s="17" t="s">
        <v>16</v>
      </c>
      <c r="N195" s="18">
        <v>0</v>
      </c>
      <c r="O195" s="23">
        <f t="shared" si="18"/>
        <v>0</v>
      </c>
      <c r="P195" s="93"/>
      <c r="Q195" s="43">
        <f t="shared" si="19"/>
        <v>0</v>
      </c>
    </row>
    <row r="196" spans="1:30" ht="24.6" x14ac:dyDescent="0.65">
      <c r="A196" s="10">
        <v>192</v>
      </c>
      <c r="B196" s="10"/>
      <c r="C196" s="19" t="s">
        <v>249</v>
      </c>
      <c r="D196" s="71">
        <f>+'15'!I196</f>
        <v>3</v>
      </c>
      <c r="E196" s="90">
        <v>0</v>
      </c>
      <c r="F196" s="46">
        <f t="shared" si="20"/>
        <v>3</v>
      </c>
      <c r="G196" s="101">
        <v>0</v>
      </c>
      <c r="H196" s="99">
        <v>0</v>
      </c>
      <c r="I196" s="46">
        <f t="shared" si="16"/>
        <v>3</v>
      </c>
      <c r="J196" s="91"/>
      <c r="K196" s="20">
        <v>150</v>
      </c>
      <c r="L196" s="72">
        <f t="shared" si="17"/>
        <v>0</v>
      </c>
      <c r="M196" s="17" t="s">
        <v>16</v>
      </c>
      <c r="N196" s="18">
        <v>0</v>
      </c>
      <c r="O196" s="23">
        <f t="shared" si="18"/>
        <v>0</v>
      </c>
      <c r="P196" s="93"/>
      <c r="Q196" s="43">
        <f t="shared" si="19"/>
        <v>0</v>
      </c>
    </row>
    <row r="197" spans="1:30" ht="24.6" x14ac:dyDescent="0.65">
      <c r="A197" s="10">
        <v>193</v>
      </c>
      <c r="B197" s="10"/>
      <c r="C197" s="19" t="s">
        <v>250</v>
      </c>
      <c r="D197" s="71">
        <f>+'15'!I197</f>
        <v>5</v>
      </c>
      <c r="E197" s="90">
        <v>0</v>
      </c>
      <c r="F197" s="46">
        <f t="shared" si="20"/>
        <v>5</v>
      </c>
      <c r="G197" s="101">
        <v>0</v>
      </c>
      <c r="H197" s="99">
        <v>0</v>
      </c>
      <c r="I197" s="46">
        <f t="shared" si="16"/>
        <v>4</v>
      </c>
      <c r="J197" s="91">
        <v>1</v>
      </c>
      <c r="K197" s="20">
        <v>150</v>
      </c>
      <c r="L197" s="72">
        <f t="shared" si="17"/>
        <v>150</v>
      </c>
      <c r="M197" s="17" t="s">
        <v>16</v>
      </c>
      <c r="N197" s="18">
        <v>0</v>
      </c>
      <c r="O197" s="23">
        <f t="shared" si="18"/>
        <v>150</v>
      </c>
      <c r="P197" s="93"/>
      <c r="Q197" s="43">
        <f t="shared" si="19"/>
        <v>0</v>
      </c>
    </row>
    <row r="198" spans="1:30" ht="24.6" x14ac:dyDescent="0.65">
      <c r="A198" s="10">
        <v>194</v>
      </c>
      <c r="B198" s="10"/>
      <c r="C198" s="19" t="s">
        <v>166</v>
      </c>
      <c r="D198" s="71">
        <f>+'15'!I198</f>
        <v>0</v>
      </c>
      <c r="E198" s="90">
        <v>0</v>
      </c>
      <c r="F198" s="46">
        <f t="shared" si="20"/>
        <v>0</v>
      </c>
      <c r="G198" s="101">
        <v>0</v>
      </c>
      <c r="H198" s="99">
        <v>0</v>
      </c>
      <c r="I198" s="46">
        <f t="shared" si="16"/>
        <v>0</v>
      </c>
      <c r="J198" s="91"/>
      <c r="K198" s="20">
        <v>185</v>
      </c>
      <c r="L198" s="72">
        <f t="shared" si="17"/>
        <v>0</v>
      </c>
      <c r="M198" s="17" t="s">
        <v>16</v>
      </c>
      <c r="N198" s="18">
        <v>0</v>
      </c>
      <c r="O198" s="23">
        <f t="shared" si="18"/>
        <v>0</v>
      </c>
      <c r="P198" s="93"/>
      <c r="Q198" s="43">
        <f t="shared" si="19"/>
        <v>0</v>
      </c>
    </row>
    <row r="199" spans="1:30" ht="24.6" x14ac:dyDescent="0.65">
      <c r="A199" s="10">
        <v>195</v>
      </c>
      <c r="B199" s="10"/>
      <c r="C199" s="19" t="s">
        <v>167</v>
      </c>
      <c r="D199" s="71">
        <f>+'15'!I199</f>
        <v>0</v>
      </c>
      <c r="E199" s="90">
        <v>0</v>
      </c>
      <c r="F199" s="46">
        <f t="shared" si="20"/>
        <v>0</v>
      </c>
      <c r="G199" s="101">
        <v>0</v>
      </c>
      <c r="H199" s="99">
        <v>0</v>
      </c>
      <c r="I199" s="46">
        <f t="shared" si="16"/>
        <v>0</v>
      </c>
      <c r="J199" s="91"/>
      <c r="K199" s="20">
        <v>185</v>
      </c>
      <c r="L199" s="72">
        <f t="shared" si="17"/>
        <v>0</v>
      </c>
      <c r="M199" s="17" t="s">
        <v>16</v>
      </c>
      <c r="N199" s="18">
        <v>0</v>
      </c>
      <c r="O199" s="23">
        <f t="shared" si="18"/>
        <v>0</v>
      </c>
      <c r="P199" s="93"/>
      <c r="Q199" s="43">
        <f t="shared" si="19"/>
        <v>0</v>
      </c>
    </row>
    <row r="200" spans="1:30" ht="24.6" x14ac:dyDescent="0.65">
      <c r="A200" s="10">
        <v>196</v>
      </c>
      <c r="B200" s="10"/>
      <c r="C200" s="19" t="s">
        <v>168</v>
      </c>
      <c r="D200" s="71">
        <f>+'15'!I200</f>
        <v>0</v>
      </c>
      <c r="E200" s="90">
        <v>0</v>
      </c>
      <c r="F200" s="46">
        <f t="shared" si="20"/>
        <v>0</v>
      </c>
      <c r="G200" s="101">
        <v>0</v>
      </c>
      <c r="H200" s="99">
        <v>0</v>
      </c>
      <c r="I200" s="46">
        <f t="shared" si="16"/>
        <v>0</v>
      </c>
      <c r="J200" s="91"/>
      <c r="K200" s="20">
        <v>185</v>
      </c>
      <c r="L200" s="72">
        <f t="shared" si="17"/>
        <v>0</v>
      </c>
      <c r="M200" s="17" t="s">
        <v>16</v>
      </c>
      <c r="N200" s="18">
        <v>0</v>
      </c>
      <c r="O200" s="23">
        <f t="shared" si="18"/>
        <v>0</v>
      </c>
      <c r="P200" s="93"/>
      <c r="Q200" s="43">
        <f t="shared" si="19"/>
        <v>0</v>
      </c>
    </row>
    <row r="201" spans="1:30" ht="24.6" x14ac:dyDescent="0.65">
      <c r="A201" s="10">
        <v>197</v>
      </c>
      <c r="B201" s="10"/>
      <c r="C201" s="19" t="s">
        <v>169</v>
      </c>
      <c r="D201" s="71">
        <f>+'15'!I201</f>
        <v>0</v>
      </c>
      <c r="E201" s="90">
        <v>0</v>
      </c>
      <c r="F201" s="46">
        <f t="shared" si="20"/>
        <v>0</v>
      </c>
      <c r="G201" s="101">
        <v>0</v>
      </c>
      <c r="H201" s="99">
        <v>0</v>
      </c>
      <c r="I201" s="46">
        <f t="shared" ref="I201:I263" si="21">+F201-G201-J201-H201</f>
        <v>0</v>
      </c>
      <c r="J201" s="91"/>
      <c r="K201" s="20">
        <v>185</v>
      </c>
      <c r="L201" s="72">
        <f t="shared" si="17"/>
        <v>0</v>
      </c>
      <c r="M201" s="17" t="s">
        <v>16</v>
      </c>
      <c r="N201" s="18">
        <v>0</v>
      </c>
      <c r="O201" s="23">
        <f t="shared" si="18"/>
        <v>0</v>
      </c>
      <c r="P201" s="93"/>
      <c r="Q201" s="43">
        <f t="shared" si="19"/>
        <v>0</v>
      </c>
      <c r="AD201" s="29"/>
    </row>
    <row r="202" spans="1:30" ht="24.6" x14ac:dyDescent="0.65">
      <c r="A202" s="10">
        <v>198</v>
      </c>
      <c r="B202" s="10"/>
      <c r="C202" s="19" t="s">
        <v>168</v>
      </c>
      <c r="D202" s="71">
        <f>+'15'!I202</f>
        <v>0</v>
      </c>
      <c r="E202" s="90">
        <v>0</v>
      </c>
      <c r="F202" s="46">
        <f t="shared" si="20"/>
        <v>0</v>
      </c>
      <c r="G202" s="101">
        <v>0</v>
      </c>
      <c r="H202" s="99">
        <v>0</v>
      </c>
      <c r="I202" s="46">
        <f t="shared" si="21"/>
        <v>0</v>
      </c>
      <c r="J202" s="91"/>
      <c r="K202" s="20">
        <v>185</v>
      </c>
      <c r="L202" s="72">
        <f t="shared" ref="L202:L263" si="22">+K202*J202</f>
        <v>0</v>
      </c>
      <c r="M202" s="17" t="s">
        <v>16</v>
      </c>
      <c r="N202" s="18">
        <v>0</v>
      </c>
      <c r="O202" s="23">
        <f t="shared" ref="O202:O263" si="23">SUM(L202-N202)</f>
        <v>0</v>
      </c>
      <c r="P202" s="93"/>
      <c r="Q202" s="43">
        <f t="shared" ref="Q202:Q263" si="24">+L202*P202</f>
        <v>0</v>
      </c>
      <c r="AD202" s="29"/>
    </row>
    <row r="203" spans="1:30" ht="24.6" x14ac:dyDescent="0.65">
      <c r="A203" s="10">
        <v>199</v>
      </c>
      <c r="B203" s="10"/>
      <c r="C203" s="19" t="s">
        <v>169</v>
      </c>
      <c r="D203" s="71">
        <f>+'15'!I203</f>
        <v>0</v>
      </c>
      <c r="E203" s="90">
        <v>0</v>
      </c>
      <c r="F203" s="46">
        <f t="shared" si="20"/>
        <v>0</v>
      </c>
      <c r="G203" s="101">
        <v>0</v>
      </c>
      <c r="H203" s="99">
        <v>0</v>
      </c>
      <c r="I203" s="46">
        <f t="shared" si="21"/>
        <v>0</v>
      </c>
      <c r="J203" s="91"/>
      <c r="K203" s="20">
        <v>185</v>
      </c>
      <c r="L203" s="72">
        <f t="shared" si="22"/>
        <v>0</v>
      </c>
      <c r="M203" s="17" t="s">
        <v>16</v>
      </c>
      <c r="N203" s="18">
        <v>0</v>
      </c>
      <c r="O203" s="23">
        <f t="shared" si="23"/>
        <v>0</v>
      </c>
      <c r="P203" s="93"/>
      <c r="Q203" s="43">
        <f t="shared" si="24"/>
        <v>0</v>
      </c>
    </row>
    <row r="204" spans="1:30" ht="24.6" x14ac:dyDescent="0.65">
      <c r="A204" s="10">
        <v>200</v>
      </c>
      <c r="B204" s="10"/>
      <c r="C204" s="19" t="s">
        <v>170</v>
      </c>
      <c r="D204" s="71">
        <f>+'15'!I204</f>
        <v>0</v>
      </c>
      <c r="E204" s="90">
        <v>0</v>
      </c>
      <c r="F204" s="46">
        <f t="shared" si="20"/>
        <v>0</v>
      </c>
      <c r="G204" s="101">
        <v>0</v>
      </c>
      <c r="H204" s="99">
        <v>0</v>
      </c>
      <c r="I204" s="46">
        <f t="shared" si="21"/>
        <v>0</v>
      </c>
      <c r="J204" s="91"/>
      <c r="K204" s="20">
        <v>135</v>
      </c>
      <c r="L204" s="72">
        <f t="shared" si="22"/>
        <v>0</v>
      </c>
      <c r="M204" s="17" t="s">
        <v>16</v>
      </c>
      <c r="N204" s="18">
        <v>0</v>
      </c>
      <c r="O204" s="23">
        <f t="shared" si="23"/>
        <v>0</v>
      </c>
      <c r="P204" s="93"/>
      <c r="Q204" s="43">
        <f t="shared" si="24"/>
        <v>0</v>
      </c>
    </row>
    <row r="205" spans="1:30" ht="24.6" x14ac:dyDescent="0.65">
      <c r="A205" s="10">
        <v>201</v>
      </c>
      <c r="B205" s="10"/>
      <c r="C205" s="19" t="s">
        <v>115</v>
      </c>
      <c r="D205" s="71">
        <f>+'15'!I205</f>
        <v>0</v>
      </c>
      <c r="E205" s="90">
        <v>0</v>
      </c>
      <c r="F205" s="46">
        <f t="shared" si="20"/>
        <v>0</v>
      </c>
      <c r="G205" s="101">
        <v>0</v>
      </c>
      <c r="H205" s="99">
        <v>0</v>
      </c>
      <c r="I205" s="46">
        <f t="shared" si="21"/>
        <v>0</v>
      </c>
      <c r="J205" s="91"/>
      <c r="K205" s="20">
        <v>100</v>
      </c>
      <c r="L205" s="72">
        <f t="shared" si="22"/>
        <v>0</v>
      </c>
      <c r="M205" s="17" t="s">
        <v>16</v>
      </c>
      <c r="N205" s="18">
        <v>0</v>
      </c>
      <c r="O205" s="23">
        <f t="shared" si="23"/>
        <v>0</v>
      </c>
      <c r="P205" s="93"/>
      <c r="Q205" s="43">
        <f t="shared" si="24"/>
        <v>0</v>
      </c>
    </row>
    <row r="206" spans="1:30" ht="24.6" x14ac:dyDescent="0.65">
      <c r="A206" s="10">
        <v>202</v>
      </c>
      <c r="B206" s="10" t="s">
        <v>551</v>
      </c>
      <c r="C206" s="19" t="s">
        <v>171</v>
      </c>
      <c r="D206" s="71">
        <f>+'15'!I206</f>
        <v>0</v>
      </c>
      <c r="E206" s="90">
        <v>0</v>
      </c>
      <c r="F206" s="46">
        <f t="shared" si="20"/>
        <v>0</v>
      </c>
      <c r="G206" s="101">
        <v>0</v>
      </c>
      <c r="H206" s="99">
        <v>0</v>
      </c>
      <c r="I206" s="46">
        <f t="shared" si="21"/>
        <v>0</v>
      </c>
      <c r="J206" s="91"/>
      <c r="K206" s="20">
        <v>90</v>
      </c>
      <c r="L206" s="72">
        <f t="shared" si="22"/>
        <v>0</v>
      </c>
      <c r="M206" s="17" t="s">
        <v>16</v>
      </c>
      <c r="N206" s="18">
        <v>0</v>
      </c>
      <c r="O206" s="23">
        <f t="shared" si="23"/>
        <v>0</v>
      </c>
      <c r="P206" s="93"/>
      <c r="Q206" s="43">
        <f t="shared" si="24"/>
        <v>0</v>
      </c>
    </row>
    <row r="207" spans="1:30" ht="24.6" x14ac:dyDescent="0.65">
      <c r="A207" s="10">
        <v>203</v>
      </c>
      <c r="B207" s="10" t="s">
        <v>548</v>
      </c>
      <c r="C207" s="19" t="s">
        <v>172</v>
      </c>
      <c r="D207" s="71">
        <f>+'15'!I207</f>
        <v>0</v>
      </c>
      <c r="E207" s="90">
        <v>0</v>
      </c>
      <c r="F207" s="46">
        <f t="shared" si="20"/>
        <v>0</v>
      </c>
      <c r="G207" s="101">
        <v>0</v>
      </c>
      <c r="H207" s="99">
        <v>0</v>
      </c>
      <c r="I207" s="46">
        <f t="shared" si="21"/>
        <v>0</v>
      </c>
      <c r="J207" s="91"/>
      <c r="K207" s="20">
        <v>90</v>
      </c>
      <c r="L207" s="72">
        <f t="shared" si="22"/>
        <v>0</v>
      </c>
      <c r="M207" s="17" t="s">
        <v>16</v>
      </c>
      <c r="N207" s="18">
        <v>0</v>
      </c>
      <c r="O207" s="23">
        <f t="shared" si="23"/>
        <v>0</v>
      </c>
      <c r="P207" s="93"/>
      <c r="Q207" s="43">
        <f t="shared" si="24"/>
        <v>0</v>
      </c>
    </row>
    <row r="208" spans="1:30" ht="24.6" x14ac:dyDescent="0.65">
      <c r="A208" s="10">
        <v>204</v>
      </c>
      <c r="B208" s="10" t="s">
        <v>549</v>
      </c>
      <c r="C208" s="19" t="s">
        <v>173</v>
      </c>
      <c r="D208" s="71">
        <f>+'15'!I208</f>
        <v>0</v>
      </c>
      <c r="E208" s="90">
        <v>0</v>
      </c>
      <c r="F208" s="46">
        <f t="shared" si="20"/>
        <v>0</v>
      </c>
      <c r="G208" s="101">
        <v>0</v>
      </c>
      <c r="H208" s="99">
        <v>0</v>
      </c>
      <c r="I208" s="46">
        <f t="shared" si="21"/>
        <v>0</v>
      </c>
      <c r="J208" s="91"/>
      <c r="K208" s="20">
        <v>90</v>
      </c>
      <c r="L208" s="72">
        <f t="shared" si="22"/>
        <v>0</v>
      </c>
      <c r="M208" s="17" t="s">
        <v>16</v>
      </c>
      <c r="N208" s="18">
        <v>0</v>
      </c>
      <c r="O208" s="23">
        <f t="shared" si="23"/>
        <v>0</v>
      </c>
      <c r="P208" s="93"/>
      <c r="Q208" s="43">
        <f t="shared" si="24"/>
        <v>0</v>
      </c>
    </row>
    <row r="209" spans="1:17" ht="24.6" x14ac:dyDescent="0.65">
      <c r="A209" s="10">
        <v>205</v>
      </c>
      <c r="B209" s="10" t="s">
        <v>550</v>
      </c>
      <c r="C209" s="19" t="s">
        <v>174</v>
      </c>
      <c r="D209" s="71">
        <f>+'15'!I209</f>
        <v>0</v>
      </c>
      <c r="E209" s="90">
        <v>0</v>
      </c>
      <c r="F209" s="46">
        <f t="shared" si="20"/>
        <v>0</v>
      </c>
      <c r="G209" s="101">
        <v>0</v>
      </c>
      <c r="H209" s="99">
        <v>0</v>
      </c>
      <c r="I209" s="46">
        <f t="shared" si="21"/>
        <v>0</v>
      </c>
      <c r="J209" s="91"/>
      <c r="K209" s="20">
        <v>90</v>
      </c>
      <c r="L209" s="72">
        <f t="shared" si="22"/>
        <v>0</v>
      </c>
      <c r="M209" s="17" t="s">
        <v>16</v>
      </c>
      <c r="N209" s="18">
        <v>0</v>
      </c>
      <c r="O209" s="23">
        <f t="shared" si="23"/>
        <v>0</v>
      </c>
      <c r="P209" s="93"/>
      <c r="Q209" s="43">
        <f t="shared" si="24"/>
        <v>0</v>
      </c>
    </row>
    <row r="210" spans="1:17" ht="24.6" x14ac:dyDescent="0.65">
      <c r="A210" s="10">
        <v>206</v>
      </c>
      <c r="B210" s="10"/>
      <c r="C210" s="19" t="s">
        <v>368</v>
      </c>
      <c r="D210" s="71">
        <f>+'15'!I210</f>
        <v>0</v>
      </c>
      <c r="E210" s="90">
        <v>0</v>
      </c>
      <c r="F210" s="46">
        <f t="shared" si="20"/>
        <v>0</v>
      </c>
      <c r="G210" s="101">
        <v>0</v>
      </c>
      <c r="H210" s="99">
        <v>0</v>
      </c>
      <c r="I210" s="46">
        <f t="shared" si="21"/>
        <v>0</v>
      </c>
      <c r="J210" s="91"/>
      <c r="K210" s="20">
        <v>50</v>
      </c>
      <c r="L210" s="72">
        <f t="shared" si="22"/>
        <v>0</v>
      </c>
      <c r="M210" s="17" t="s">
        <v>16</v>
      </c>
      <c r="N210" s="18">
        <v>0</v>
      </c>
      <c r="O210" s="23">
        <f t="shared" si="23"/>
        <v>0</v>
      </c>
      <c r="P210" s="93"/>
      <c r="Q210" s="43">
        <f t="shared" si="24"/>
        <v>0</v>
      </c>
    </row>
    <row r="211" spans="1:17" ht="24.6" x14ac:dyDescent="0.65">
      <c r="A211" s="10">
        <v>207</v>
      </c>
      <c r="B211" s="10"/>
      <c r="C211" s="19" t="s">
        <v>179</v>
      </c>
      <c r="D211" s="71">
        <f>+'15'!I211</f>
        <v>0</v>
      </c>
      <c r="E211" s="90">
        <v>0</v>
      </c>
      <c r="F211" s="46">
        <f t="shared" si="20"/>
        <v>0</v>
      </c>
      <c r="G211" s="101">
        <v>0</v>
      </c>
      <c r="H211" s="99">
        <v>0</v>
      </c>
      <c r="I211" s="46">
        <f t="shared" si="21"/>
        <v>0</v>
      </c>
      <c r="J211" s="91"/>
      <c r="K211" s="20">
        <v>50</v>
      </c>
      <c r="L211" s="72">
        <f t="shared" si="22"/>
        <v>0</v>
      </c>
      <c r="M211" s="17" t="s">
        <v>16</v>
      </c>
      <c r="N211" s="18">
        <v>0</v>
      </c>
      <c r="O211" s="23">
        <f t="shared" si="23"/>
        <v>0</v>
      </c>
      <c r="P211" s="93">
        <v>28.14</v>
      </c>
      <c r="Q211" s="43">
        <f t="shared" si="24"/>
        <v>0</v>
      </c>
    </row>
    <row r="212" spans="1:17" ht="24.6" x14ac:dyDescent="0.65">
      <c r="A212" s="10">
        <v>208</v>
      </c>
      <c r="B212" s="10"/>
      <c r="C212" s="19" t="s">
        <v>180</v>
      </c>
      <c r="D212" s="71">
        <f>+'15'!I212</f>
        <v>11</v>
      </c>
      <c r="E212" s="90">
        <v>0</v>
      </c>
      <c r="F212" s="46">
        <f t="shared" ref="F212:F271" si="25">D212+E212</f>
        <v>11</v>
      </c>
      <c r="G212" s="101">
        <v>0</v>
      </c>
      <c r="H212" s="99">
        <v>0</v>
      </c>
      <c r="I212" s="46">
        <f t="shared" si="21"/>
        <v>11</v>
      </c>
      <c r="J212" s="91"/>
      <c r="K212" s="20">
        <v>55</v>
      </c>
      <c r="L212" s="72">
        <f t="shared" si="22"/>
        <v>0</v>
      </c>
      <c r="M212" s="17" t="s">
        <v>16</v>
      </c>
      <c r="N212" s="18">
        <v>0</v>
      </c>
      <c r="O212" s="23">
        <f t="shared" si="23"/>
        <v>0</v>
      </c>
      <c r="P212" s="93"/>
      <c r="Q212" s="43">
        <f t="shared" si="24"/>
        <v>0</v>
      </c>
    </row>
    <row r="213" spans="1:17" ht="24.6" x14ac:dyDescent="0.65">
      <c r="A213" s="10">
        <v>209</v>
      </c>
      <c r="B213" s="10"/>
      <c r="C213" s="19" t="s">
        <v>181</v>
      </c>
      <c r="D213" s="71">
        <f>+'15'!I213</f>
        <v>7</v>
      </c>
      <c r="E213" s="90">
        <v>0</v>
      </c>
      <c r="F213" s="46">
        <f t="shared" si="25"/>
        <v>7</v>
      </c>
      <c r="G213" s="101">
        <v>0</v>
      </c>
      <c r="H213" s="99">
        <v>0</v>
      </c>
      <c r="I213" s="46">
        <f t="shared" si="21"/>
        <v>7</v>
      </c>
      <c r="J213" s="91"/>
      <c r="K213" s="20">
        <v>85</v>
      </c>
      <c r="L213" s="72">
        <f t="shared" si="22"/>
        <v>0</v>
      </c>
      <c r="M213" s="17" t="s">
        <v>16</v>
      </c>
      <c r="N213" s="18">
        <v>0</v>
      </c>
      <c r="O213" s="23">
        <f t="shared" si="23"/>
        <v>0</v>
      </c>
      <c r="P213" s="93"/>
      <c r="Q213" s="43">
        <f t="shared" si="24"/>
        <v>0</v>
      </c>
    </row>
    <row r="214" spans="1:17" ht="24.6" x14ac:dyDescent="0.65">
      <c r="A214" s="10">
        <v>210</v>
      </c>
      <c r="B214" s="10"/>
      <c r="C214" s="19" t="s">
        <v>299</v>
      </c>
      <c r="D214" s="71">
        <f>+'15'!I214</f>
        <v>0</v>
      </c>
      <c r="E214" s="90">
        <v>0</v>
      </c>
      <c r="F214" s="46">
        <f t="shared" si="25"/>
        <v>0</v>
      </c>
      <c r="G214" s="101">
        <v>0</v>
      </c>
      <c r="H214" s="99">
        <v>0</v>
      </c>
      <c r="I214" s="46">
        <f t="shared" si="21"/>
        <v>0</v>
      </c>
      <c r="J214" s="91"/>
      <c r="K214" s="20">
        <v>55</v>
      </c>
      <c r="L214" s="72">
        <f t="shared" si="22"/>
        <v>0</v>
      </c>
      <c r="M214" s="17" t="s">
        <v>16</v>
      </c>
      <c r="N214" s="18">
        <v>0</v>
      </c>
      <c r="O214" s="23">
        <f t="shared" si="23"/>
        <v>0</v>
      </c>
      <c r="P214" s="93"/>
      <c r="Q214" s="43">
        <f t="shared" si="24"/>
        <v>0</v>
      </c>
    </row>
    <row r="215" spans="1:17" ht="24.6" x14ac:dyDescent="0.65">
      <c r="A215" s="10">
        <v>211</v>
      </c>
      <c r="B215" s="10"/>
      <c r="C215" s="19" t="s">
        <v>300</v>
      </c>
      <c r="D215" s="71">
        <f>+'15'!I215</f>
        <v>0</v>
      </c>
      <c r="E215" s="90">
        <v>0</v>
      </c>
      <c r="F215" s="46">
        <f t="shared" si="25"/>
        <v>0</v>
      </c>
      <c r="G215" s="101">
        <v>0</v>
      </c>
      <c r="H215" s="99">
        <v>0</v>
      </c>
      <c r="I215" s="46">
        <f t="shared" si="21"/>
        <v>0</v>
      </c>
      <c r="J215" s="91"/>
      <c r="K215" s="20">
        <v>55</v>
      </c>
      <c r="L215" s="72">
        <f t="shared" si="22"/>
        <v>0</v>
      </c>
      <c r="M215" s="17" t="s">
        <v>16</v>
      </c>
      <c r="N215" s="18">
        <v>0</v>
      </c>
      <c r="O215" s="23">
        <f t="shared" si="23"/>
        <v>0</v>
      </c>
      <c r="P215" s="93"/>
      <c r="Q215" s="43">
        <f t="shared" si="24"/>
        <v>0</v>
      </c>
    </row>
    <row r="216" spans="1:17" ht="24.6" x14ac:dyDescent="0.65">
      <c r="A216" s="10">
        <v>212</v>
      </c>
      <c r="B216" s="10"/>
      <c r="C216" s="19" t="s">
        <v>301</v>
      </c>
      <c r="D216" s="71">
        <f>+'15'!I216</f>
        <v>0</v>
      </c>
      <c r="E216" s="90">
        <v>0</v>
      </c>
      <c r="F216" s="46">
        <f t="shared" si="25"/>
        <v>0</v>
      </c>
      <c r="G216" s="101">
        <v>0</v>
      </c>
      <c r="H216" s="99">
        <v>0</v>
      </c>
      <c r="I216" s="46">
        <f t="shared" si="21"/>
        <v>0</v>
      </c>
      <c r="J216" s="91"/>
      <c r="K216" s="20">
        <v>55</v>
      </c>
      <c r="L216" s="72">
        <f t="shared" si="22"/>
        <v>0</v>
      </c>
      <c r="M216" s="17" t="s">
        <v>16</v>
      </c>
      <c r="N216" s="18">
        <v>0</v>
      </c>
      <c r="O216" s="23">
        <f t="shared" si="23"/>
        <v>0</v>
      </c>
      <c r="P216" s="93"/>
      <c r="Q216" s="43">
        <f t="shared" si="24"/>
        <v>0</v>
      </c>
    </row>
    <row r="217" spans="1:17" ht="24.6" x14ac:dyDescent="0.65">
      <c r="A217" s="10">
        <v>213</v>
      </c>
      <c r="B217" s="10"/>
      <c r="C217" s="19" t="s">
        <v>302</v>
      </c>
      <c r="D217" s="71">
        <f>+'15'!I217</f>
        <v>0</v>
      </c>
      <c r="E217" s="90">
        <v>0</v>
      </c>
      <c r="F217" s="46">
        <f t="shared" si="25"/>
        <v>0</v>
      </c>
      <c r="G217" s="101">
        <v>0</v>
      </c>
      <c r="H217" s="99">
        <v>0</v>
      </c>
      <c r="I217" s="46">
        <f t="shared" si="21"/>
        <v>0</v>
      </c>
      <c r="J217" s="91"/>
      <c r="K217" s="20">
        <v>55</v>
      </c>
      <c r="L217" s="72">
        <f t="shared" si="22"/>
        <v>0</v>
      </c>
      <c r="M217" s="17" t="s">
        <v>16</v>
      </c>
      <c r="N217" s="18">
        <v>0</v>
      </c>
      <c r="O217" s="23">
        <f t="shared" si="23"/>
        <v>0</v>
      </c>
      <c r="P217" s="93"/>
      <c r="Q217" s="43">
        <f t="shared" si="24"/>
        <v>0</v>
      </c>
    </row>
    <row r="218" spans="1:17" ht="24.6" x14ac:dyDescent="0.65">
      <c r="A218" s="10">
        <v>214</v>
      </c>
      <c r="B218" s="10"/>
      <c r="C218" s="19" t="s">
        <v>373</v>
      </c>
      <c r="D218" s="71">
        <f>+'15'!I218</f>
        <v>0</v>
      </c>
      <c r="E218" s="90">
        <v>0</v>
      </c>
      <c r="F218" s="46">
        <f t="shared" si="25"/>
        <v>0</v>
      </c>
      <c r="G218" s="101">
        <v>0</v>
      </c>
      <c r="H218" s="99">
        <v>0</v>
      </c>
      <c r="I218" s="46">
        <f t="shared" si="21"/>
        <v>0</v>
      </c>
      <c r="J218" s="91"/>
      <c r="K218" s="20">
        <v>40</v>
      </c>
      <c r="L218" s="72">
        <f t="shared" si="22"/>
        <v>0</v>
      </c>
      <c r="M218" s="17" t="s">
        <v>16</v>
      </c>
      <c r="N218" s="18">
        <v>0</v>
      </c>
      <c r="O218" s="23">
        <f t="shared" si="23"/>
        <v>0</v>
      </c>
      <c r="P218" s="93"/>
      <c r="Q218" s="43">
        <f t="shared" si="24"/>
        <v>0</v>
      </c>
    </row>
    <row r="219" spans="1:17" ht="24.6" x14ac:dyDescent="0.65">
      <c r="A219" s="10">
        <v>215</v>
      </c>
      <c r="B219" s="10"/>
      <c r="C219" s="19" t="s">
        <v>184</v>
      </c>
      <c r="D219" s="71">
        <f>+'15'!I219</f>
        <v>0</v>
      </c>
      <c r="E219" s="90">
        <v>0</v>
      </c>
      <c r="F219" s="46">
        <f t="shared" si="25"/>
        <v>0</v>
      </c>
      <c r="G219" s="101">
        <v>0</v>
      </c>
      <c r="H219" s="99">
        <v>0</v>
      </c>
      <c r="I219" s="46">
        <f t="shared" si="21"/>
        <v>0</v>
      </c>
      <c r="J219" s="91"/>
      <c r="K219" s="20">
        <v>120</v>
      </c>
      <c r="L219" s="72">
        <f t="shared" si="22"/>
        <v>0</v>
      </c>
      <c r="M219" s="17" t="s">
        <v>16</v>
      </c>
      <c r="N219" s="18">
        <v>0</v>
      </c>
      <c r="O219" s="23">
        <f t="shared" si="23"/>
        <v>0</v>
      </c>
      <c r="P219" s="93"/>
      <c r="Q219" s="43">
        <f t="shared" si="24"/>
        <v>0</v>
      </c>
    </row>
    <row r="220" spans="1:17" ht="24.6" x14ac:dyDescent="0.65">
      <c r="A220" s="10">
        <v>216</v>
      </c>
      <c r="B220" s="10"/>
      <c r="C220" s="19" t="s">
        <v>185</v>
      </c>
      <c r="D220" s="71">
        <f>+'15'!I220</f>
        <v>0</v>
      </c>
      <c r="E220" s="90">
        <v>0</v>
      </c>
      <c r="F220" s="46">
        <f t="shared" si="25"/>
        <v>0</v>
      </c>
      <c r="G220" s="101">
        <v>0</v>
      </c>
      <c r="H220" s="99">
        <v>0</v>
      </c>
      <c r="I220" s="46">
        <f t="shared" si="21"/>
        <v>0</v>
      </c>
      <c r="J220" s="91"/>
      <c r="K220" s="20">
        <v>120</v>
      </c>
      <c r="L220" s="72">
        <f t="shared" si="22"/>
        <v>0</v>
      </c>
      <c r="M220" s="17" t="s">
        <v>16</v>
      </c>
      <c r="N220" s="18">
        <v>0</v>
      </c>
      <c r="O220" s="23">
        <f t="shared" si="23"/>
        <v>0</v>
      </c>
      <c r="P220" s="93"/>
      <c r="Q220" s="43">
        <f t="shared" si="24"/>
        <v>0</v>
      </c>
    </row>
    <row r="221" spans="1:17" ht="24.6" x14ac:dyDescent="0.65">
      <c r="A221" s="10">
        <v>217</v>
      </c>
      <c r="B221" s="10"/>
      <c r="C221" s="19" t="s">
        <v>187</v>
      </c>
      <c r="D221" s="71">
        <f>+'15'!I221</f>
        <v>0</v>
      </c>
      <c r="E221" s="90">
        <v>0</v>
      </c>
      <c r="F221" s="46">
        <f t="shared" si="25"/>
        <v>0</v>
      </c>
      <c r="G221" s="101">
        <v>0</v>
      </c>
      <c r="H221" s="99">
        <v>0</v>
      </c>
      <c r="I221" s="46">
        <f t="shared" si="21"/>
        <v>0</v>
      </c>
      <c r="J221" s="91"/>
      <c r="K221" s="20">
        <v>50</v>
      </c>
      <c r="L221" s="72">
        <f t="shared" si="22"/>
        <v>0</v>
      </c>
      <c r="M221" s="17" t="s">
        <v>16</v>
      </c>
      <c r="N221" s="18">
        <v>0</v>
      </c>
      <c r="O221" s="23">
        <f t="shared" si="23"/>
        <v>0</v>
      </c>
      <c r="P221" s="93"/>
      <c r="Q221" s="43">
        <f t="shared" si="24"/>
        <v>0</v>
      </c>
    </row>
    <row r="222" spans="1:17" ht="24.6" x14ac:dyDescent="0.65">
      <c r="A222" s="10">
        <v>218</v>
      </c>
      <c r="B222" s="10" t="s">
        <v>527</v>
      </c>
      <c r="C222" s="19" t="s">
        <v>188</v>
      </c>
      <c r="D222" s="71">
        <f>+'15'!I222</f>
        <v>0</v>
      </c>
      <c r="E222" s="90">
        <v>0</v>
      </c>
      <c r="F222" s="46">
        <f t="shared" si="25"/>
        <v>0</v>
      </c>
      <c r="G222" s="101">
        <v>0</v>
      </c>
      <c r="H222" s="99">
        <v>0</v>
      </c>
      <c r="I222" s="46">
        <f t="shared" si="21"/>
        <v>0</v>
      </c>
      <c r="J222" s="91"/>
      <c r="K222" s="20">
        <v>50</v>
      </c>
      <c r="L222" s="72">
        <f t="shared" si="22"/>
        <v>0</v>
      </c>
      <c r="M222" s="17" t="s">
        <v>16</v>
      </c>
      <c r="N222" s="18">
        <v>0</v>
      </c>
      <c r="O222" s="23">
        <f t="shared" si="23"/>
        <v>0</v>
      </c>
      <c r="P222" s="93"/>
      <c r="Q222" s="43">
        <f t="shared" si="24"/>
        <v>0</v>
      </c>
    </row>
    <row r="223" spans="1:17" ht="24.6" x14ac:dyDescent="0.65">
      <c r="A223" s="10">
        <v>219</v>
      </c>
      <c r="B223" s="10" t="s">
        <v>524</v>
      </c>
      <c r="C223" s="19" t="s">
        <v>303</v>
      </c>
      <c r="D223" s="71">
        <f>+'15'!I223</f>
        <v>0</v>
      </c>
      <c r="E223" s="90">
        <v>0</v>
      </c>
      <c r="F223" s="46">
        <f t="shared" si="25"/>
        <v>0</v>
      </c>
      <c r="G223" s="101">
        <v>0</v>
      </c>
      <c r="H223" s="99">
        <v>0</v>
      </c>
      <c r="I223" s="46">
        <f t="shared" si="21"/>
        <v>0</v>
      </c>
      <c r="J223" s="91"/>
      <c r="K223" s="20">
        <v>120</v>
      </c>
      <c r="L223" s="72">
        <f t="shared" si="22"/>
        <v>0</v>
      </c>
      <c r="M223" s="17" t="s">
        <v>16</v>
      </c>
      <c r="N223" s="18">
        <v>0</v>
      </c>
      <c r="O223" s="23">
        <f t="shared" si="23"/>
        <v>0</v>
      </c>
      <c r="P223" s="93"/>
      <c r="Q223" s="43">
        <f t="shared" si="24"/>
        <v>0</v>
      </c>
    </row>
    <row r="224" spans="1:17" ht="24.6" x14ac:dyDescent="0.65">
      <c r="A224" s="10">
        <v>220</v>
      </c>
      <c r="B224" s="10"/>
      <c r="C224" s="19" t="s">
        <v>304</v>
      </c>
      <c r="D224" s="71">
        <f>+'15'!I224</f>
        <v>0</v>
      </c>
      <c r="E224" s="90">
        <v>0</v>
      </c>
      <c r="F224" s="46">
        <f t="shared" si="25"/>
        <v>0</v>
      </c>
      <c r="G224" s="101">
        <v>0</v>
      </c>
      <c r="H224" s="99">
        <v>0</v>
      </c>
      <c r="I224" s="46">
        <f t="shared" si="21"/>
        <v>0</v>
      </c>
      <c r="J224" s="91"/>
      <c r="K224" s="20">
        <v>25</v>
      </c>
      <c r="L224" s="72">
        <f t="shared" si="22"/>
        <v>0</v>
      </c>
      <c r="M224" s="17" t="s">
        <v>16</v>
      </c>
      <c r="N224" s="18">
        <v>0</v>
      </c>
      <c r="O224" s="23">
        <f t="shared" si="23"/>
        <v>0</v>
      </c>
      <c r="P224" s="93"/>
      <c r="Q224" s="43">
        <f t="shared" si="24"/>
        <v>0</v>
      </c>
    </row>
    <row r="225" spans="1:17" ht="24.6" x14ac:dyDescent="0.65">
      <c r="A225" s="10">
        <v>221</v>
      </c>
      <c r="B225" s="10"/>
      <c r="C225" s="19" t="s">
        <v>305</v>
      </c>
      <c r="D225" s="71">
        <f>+'15'!I225</f>
        <v>0</v>
      </c>
      <c r="E225" s="90">
        <v>0</v>
      </c>
      <c r="F225" s="46">
        <f t="shared" si="25"/>
        <v>0</v>
      </c>
      <c r="G225" s="101">
        <v>0</v>
      </c>
      <c r="H225" s="99">
        <v>0</v>
      </c>
      <c r="I225" s="46">
        <f t="shared" si="21"/>
        <v>0</v>
      </c>
      <c r="J225" s="91"/>
      <c r="K225" s="20">
        <v>25</v>
      </c>
      <c r="L225" s="72">
        <f t="shared" si="22"/>
        <v>0</v>
      </c>
      <c r="M225" s="17" t="s">
        <v>16</v>
      </c>
      <c r="N225" s="18">
        <v>0</v>
      </c>
      <c r="O225" s="23">
        <f t="shared" si="23"/>
        <v>0</v>
      </c>
      <c r="P225" s="93"/>
      <c r="Q225" s="43">
        <f t="shared" si="24"/>
        <v>0</v>
      </c>
    </row>
    <row r="226" spans="1:17" ht="24.6" x14ac:dyDescent="0.65">
      <c r="A226" s="10">
        <v>222</v>
      </c>
      <c r="B226" s="10"/>
      <c r="C226" s="19" t="s">
        <v>306</v>
      </c>
      <c r="D226" s="71">
        <f>+'15'!I226</f>
        <v>0</v>
      </c>
      <c r="E226" s="90">
        <v>0</v>
      </c>
      <c r="F226" s="46">
        <f t="shared" si="25"/>
        <v>0</v>
      </c>
      <c r="G226" s="101">
        <v>0</v>
      </c>
      <c r="H226" s="99">
        <v>0</v>
      </c>
      <c r="I226" s="46">
        <f t="shared" si="21"/>
        <v>0</v>
      </c>
      <c r="J226" s="91"/>
      <c r="K226" s="20">
        <v>25</v>
      </c>
      <c r="L226" s="72">
        <f t="shared" si="22"/>
        <v>0</v>
      </c>
      <c r="M226" s="17" t="s">
        <v>16</v>
      </c>
      <c r="N226" s="18">
        <v>0</v>
      </c>
      <c r="O226" s="23">
        <f t="shared" si="23"/>
        <v>0</v>
      </c>
      <c r="P226" s="93"/>
      <c r="Q226" s="43">
        <f t="shared" si="24"/>
        <v>0</v>
      </c>
    </row>
    <row r="227" spans="1:17" ht="24.6" x14ac:dyDescent="0.65">
      <c r="A227" s="10">
        <v>223</v>
      </c>
      <c r="B227" s="10"/>
      <c r="C227" s="19" t="s">
        <v>307</v>
      </c>
      <c r="D227" s="71">
        <f>+'15'!I227</f>
        <v>0</v>
      </c>
      <c r="E227" s="90">
        <v>0</v>
      </c>
      <c r="F227" s="46">
        <f t="shared" si="25"/>
        <v>0</v>
      </c>
      <c r="G227" s="101">
        <v>0</v>
      </c>
      <c r="H227" s="99">
        <v>0</v>
      </c>
      <c r="I227" s="46">
        <f t="shared" si="21"/>
        <v>0</v>
      </c>
      <c r="J227" s="91"/>
      <c r="K227" s="20">
        <v>25</v>
      </c>
      <c r="L227" s="72">
        <f t="shared" si="22"/>
        <v>0</v>
      </c>
      <c r="M227" s="17" t="s">
        <v>16</v>
      </c>
      <c r="N227" s="18">
        <v>0</v>
      </c>
      <c r="O227" s="23">
        <f t="shared" si="23"/>
        <v>0</v>
      </c>
      <c r="P227" s="93"/>
      <c r="Q227" s="43">
        <f t="shared" si="24"/>
        <v>0</v>
      </c>
    </row>
    <row r="228" spans="1:17" ht="24.6" x14ac:dyDescent="0.65">
      <c r="A228" s="10">
        <v>224</v>
      </c>
      <c r="B228" s="10"/>
      <c r="C228" s="19" t="s">
        <v>308</v>
      </c>
      <c r="D228" s="71">
        <f>+'15'!I228</f>
        <v>0</v>
      </c>
      <c r="E228" s="90">
        <v>0</v>
      </c>
      <c r="F228" s="46">
        <f t="shared" si="25"/>
        <v>0</v>
      </c>
      <c r="G228" s="101">
        <v>0</v>
      </c>
      <c r="H228" s="99">
        <v>0</v>
      </c>
      <c r="I228" s="46">
        <f t="shared" si="21"/>
        <v>0</v>
      </c>
      <c r="J228" s="91"/>
      <c r="K228" s="20">
        <v>25</v>
      </c>
      <c r="L228" s="72">
        <f t="shared" si="22"/>
        <v>0</v>
      </c>
      <c r="M228" s="17" t="s">
        <v>16</v>
      </c>
      <c r="N228" s="18">
        <v>0</v>
      </c>
      <c r="O228" s="23">
        <f t="shared" si="23"/>
        <v>0</v>
      </c>
      <c r="P228" s="93"/>
      <c r="Q228" s="43">
        <f t="shared" si="24"/>
        <v>0</v>
      </c>
    </row>
    <row r="229" spans="1:17" ht="24.6" x14ac:dyDescent="0.65">
      <c r="A229" s="10">
        <v>225</v>
      </c>
      <c r="B229" s="10"/>
      <c r="C229" s="19" t="s">
        <v>309</v>
      </c>
      <c r="D229" s="71">
        <f>+'15'!I229</f>
        <v>0</v>
      </c>
      <c r="E229" s="90">
        <v>0</v>
      </c>
      <c r="F229" s="46">
        <f t="shared" si="25"/>
        <v>0</v>
      </c>
      <c r="G229" s="101">
        <v>0</v>
      </c>
      <c r="H229" s="99">
        <v>0</v>
      </c>
      <c r="I229" s="46">
        <f t="shared" si="21"/>
        <v>0</v>
      </c>
      <c r="J229" s="91"/>
      <c r="K229" s="20">
        <v>25</v>
      </c>
      <c r="L229" s="72">
        <f t="shared" si="22"/>
        <v>0</v>
      </c>
      <c r="M229" s="17" t="s">
        <v>16</v>
      </c>
      <c r="N229" s="18">
        <v>0</v>
      </c>
      <c r="O229" s="23">
        <f t="shared" si="23"/>
        <v>0</v>
      </c>
      <c r="P229" s="93"/>
      <c r="Q229" s="43">
        <f t="shared" si="24"/>
        <v>0</v>
      </c>
    </row>
    <row r="230" spans="1:17" ht="24.6" x14ac:dyDescent="0.65">
      <c r="A230" s="10">
        <v>226</v>
      </c>
      <c r="B230" s="10"/>
      <c r="C230" s="19" t="s">
        <v>362</v>
      </c>
      <c r="D230" s="71">
        <f>+'15'!I230</f>
        <v>0</v>
      </c>
      <c r="E230" s="90">
        <v>0</v>
      </c>
      <c r="F230" s="46">
        <f t="shared" si="25"/>
        <v>0</v>
      </c>
      <c r="G230" s="101">
        <v>0</v>
      </c>
      <c r="H230" s="99">
        <v>0</v>
      </c>
      <c r="I230" s="46">
        <f t="shared" si="21"/>
        <v>0</v>
      </c>
      <c r="J230" s="91"/>
      <c r="K230" s="20">
        <v>10</v>
      </c>
      <c r="L230" s="72">
        <f t="shared" si="22"/>
        <v>0</v>
      </c>
      <c r="M230" s="17" t="s">
        <v>16</v>
      </c>
      <c r="N230" s="18">
        <v>0</v>
      </c>
      <c r="O230" s="23">
        <f t="shared" si="23"/>
        <v>0</v>
      </c>
      <c r="P230" s="93"/>
      <c r="Q230" s="43">
        <f t="shared" si="24"/>
        <v>0</v>
      </c>
    </row>
    <row r="231" spans="1:17" ht="24.6" x14ac:dyDescent="0.65">
      <c r="A231" s="10">
        <v>227</v>
      </c>
      <c r="B231" s="10"/>
      <c r="C231" s="19" t="s">
        <v>310</v>
      </c>
      <c r="D231" s="71">
        <f>+'15'!I231</f>
        <v>0</v>
      </c>
      <c r="E231" s="90">
        <v>0</v>
      </c>
      <c r="F231" s="46">
        <f t="shared" si="25"/>
        <v>0</v>
      </c>
      <c r="G231" s="101">
        <v>0</v>
      </c>
      <c r="H231" s="99">
        <v>0</v>
      </c>
      <c r="I231" s="46">
        <f t="shared" si="21"/>
        <v>0</v>
      </c>
      <c r="J231" s="91"/>
      <c r="K231" s="20">
        <v>10</v>
      </c>
      <c r="L231" s="72">
        <f t="shared" si="22"/>
        <v>0</v>
      </c>
      <c r="M231" s="17" t="s">
        <v>16</v>
      </c>
      <c r="N231" s="18">
        <v>0</v>
      </c>
      <c r="O231" s="23">
        <f t="shared" si="23"/>
        <v>0</v>
      </c>
      <c r="P231" s="93"/>
      <c r="Q231" s="43">
        <f t="shared" si="24"/>
        <v>0</v>
      </c>
    </row>
    <row r="232" spans="1:17" ht="24.6" x14ac:dyDescent="0.65">
      <c r="A232" s="10">
        <v>228</v>
      </c>
      <c r="B232" s="10"/>
      <c r="C232" s="19" t="s">
        <v>311</v>
      </c>
      <c r="D232" s="71">
        <f>+'15'!I232</f>
        <v>0</v>
      </c>
      <c r="E232" s="90">
        <v>0</v>
      </c>
      <c r="F232" s="46">
        <f t="shared" si="25"/>
        <v>0</v>
      </c>
      <c r="G232" s="101">
        <v>0</v>
      </c>
      <c r="H232" s="99">
        <v>0</v>
      </c>
      <c r="I232" s="46">
        <f t="shared" si="21"/>
        <v>0</v>
      </c>
      <c r="J232" s="91"/>
      <c r="K232" s="20">
        <v>10</v>
      </c>
      <c r="L232" s="72">
        <f t="shared" si="22"/>
        <v>0</v>
      </c>
      <c r="M232" s="17" t="s">
        <v>16</v>
      </c>
      <c r="N232" s="18">
        <v>0</v>
      </c>
      <c r="O232" s="23">
        <f t="shared" si="23"/>
        <v>0</v>
      </c>
      <c r="P232" s="93"/>
      <c r="Q232" s="43">
        <f t="shared" si="24"/>
        <v>0</v>
      </c>
    </row>
    <row r="233" spans="1:17" ht="24.6" x14ac:dyDescent="0.65">
      <c r="A233" s="10">
        <v>229</v>
      </c>
      <c r="B233" s="10"/>
      <c r="C233" s="19" t="s">
        <v>192</v>
      </c>
      <c r="D233" s="71">
        <f>+'15'!I233</f>
        <v>0</v>
      </c>
      <c r="E233" s="90">
        <v>0</v>
      </c>
      <c r="F233" s="46">
        <f>D233+E233</f>
        <v>0</v>
      </c>
      <c r="G233" s="101">
        <v>0</v>
      </c>
      <c r="H233" s="99">
        <v>0</v>
      </c>
      <c r="I233" s="46">
        <f>+F233-G233-J233-H233</f>
        <v>0</v>
      </c>
      <c r="J233" s="91"/>
      <c r="K233" s="20">
        <v>35</v>
      </c>
      <c r="L233" s="72">
        <f>+K233*J233</f>
        <v>0</v>
      </c>
      <c r="M233" s="17" t="s">
        <v>16</v>
      </c>
      <c r="N233" s="18">
        <v>0</v>
      </c>
      <c r="O233" s="23">
        <f>SUM(L233-N233)</f>
        <v>0</v>
      </c>
      <c r="P233" s="93"/>
      <c r="Q233" s="43">
        <f>+L233*P233</f>
        <v>0</v>
      </c>
    </row>
    <row r="234" spans="1:17" ht="24.6" x14ac:dyDescent="0.65">
      <c r="A234" s="10">
        <v>230</v>
      </c>
      <c r="B234" s="10"/>
      <c r="C234" s="19" t="s">
        <v>312</v>
      </c>
      <c r="D234" s="71">
        <f>+'15'!I234</f>
        <v>29</v>
      </c>
      <c r="E234" s="90">
        <v>0</v>
      </c>
      <c r="F234" s="46">
        <f t="shared" si="25"/>
        <v>29</v>
      </c>
      <c r="G234" s="101">
        <v>0</v>
      </c>
      <c r="H234" s="99">
        <v>0</v>
      </c>
      <c r="I234" s="46">
        <f t="shared" si="21"/>
        <v>29</v>
      </c>
      <c r="J234" s="91"/>
      <c r="K234" s="20">
        <v>10</v>
      </c>
      <c r="L234" s="72">
        <f t="shared" si="22"/>
        <v>0</v>
      </c>
      <c r="M234" s="17" t="s">
        <v>16</v>
      </c>
      <c r="N234" s="18">
        <v>0</v>
      </c>
      <c r="O234" s="23">
        <f t="shared" si="23"/>
        <v>0</v>
      </c>
      <c r="P234" s="93"/>
      <c r="Q234" s="43">
        <f t="shared" si="24"/>
        <v>0</v>
      </c>
    </row>
    <row r="235" spans="1:17" ht="24.6" x14ac:dyDescent="0.65">
      <c r="A235" s="10">
        <v>231</v>
      </c>
      <c r="B235" s="10"/>
      <c r="C235" s="19" t="s">
        <v>313</v>
      </c>
      <c r="D235" s="71">
        <f>+'15'!I235</f>
        <v>0</v>
      </c>
      <c r="E235" s="90">
        <v>0</v>
      </c>
      <c r="F235" s="46">
        <f t="shared" si="25"/>
        <v>0</v>
      </c>
      <c r="G235" s="101">
        <v>0</v>
      </c>
      <c r="H235" s="99">
        <v>0</v>
      </c>
      <c r="I235" s="46">
        <f t="shared" si="21"/>
        <v>0</v>
      </c>
      <c r="J235" s="91"/>
      <c r="K235" s="20"/>
      <c r="L235" s="72">
        <f t="shared" si="22"/>
        <v>0</v>
      </c>
      <c r="M235" s="17" t="s">
        <v>16</v>
      </c>
      <c r="N235" s="18">
        <v>0</v>
      </c>
      <c r="O235" s="23">
        <f t="shared" si="23"/>
        <v>0</v>
      </c>
      <c r="P235" s="93"/>
      <c r="Q235" s="43">
        <f t="shared" si="24"/>
        <v>0</v>
      </c>
    </row>
    <row r="236" spans="1:17" ht="24.6" x14ac:dyDescent="0.65">
      <c r="A236" s="10">
        <v>232</v>
      </c>
      <c r="B236" s="10"/>
      <c r="C236" s="19" t="s">
        <v>183</v>
      </c>
      <c r="D236" s="71">
        <f>+'15'!I236</f>
        <v>0</v>
      </c>
      <c r="E236" s="90">
        <v>0</v>
      </c>
      <c r="F236" s="46">
        <f t="shared" si="25"/>
        <v>0</v>
      </c>
      <c r="G236" s="101">
        <v>0</v>
      </c>
      <c r="H236" s="99">
        <v>0</v>
      </c>
      <c r="I236" s="46">
        <f t="shared" si="21"/>
        <v>0</v>
      </c>
      <c r="J236" s="91"/>
      <c r="K236" s="20">
        <v>40</v>
      </c>
      <c r="L236" s="72">
        <f t="shared" si="22"/>
        <v>0</v>
      </c>
      <c r="M236" s="17" t="s">
        <v>16</v>
      </c>
      <c r="N236" s="18">
        <v>0</v>
      </c>
      <c r="O236" s="23">
        <f t="shared" si="23"/>
        <v>0</v>
      </c>
      <c r="P236" s="93"/>
      <c r="Q236" s="43">
        <f t="shared" si="24"/>
        <v>0</v>
      </c>
    </row>
    <row r="237" spans="1:17" ht="24.6" x14ac:dyDescent="0.65">
      <c r="A237" s="10">
        <v>233</v>
      </c>
      <c r="B237" s="10"/>
      <c r="C237" s="19" t="s">
        <v>117</v>
      </c>
      <c r="D237" s="71">
        <f>+'15'!I237</f>
        <v>0</v>
      </c>
      <c r="E237" s="90">
        <v>0</v>
      </c>
      <c r="F237" s="46">
        <f t="shared" si="25"/>
        <v>0</v>
      </c>
      <c r="G237" s="101">
        <v>0</v>
      </c>
      <c r="H237" s="99">
        <v>0</v>
      </c>
      <c r="I237" s="46">
        <f t="shared" si="21"/>
        <v>0</v>
      </c>
      <c r="J237" s="91"/>
      <c r="K237" s="20">
        <v>20</v>
      </c>
      <c r="L237" s="72">
        <f t="shared" si="22"/>
        <v>0</v>
      </c>
      <c r="M237" s="17" t="s">
        <v>16</v>
      </c>
      <c r="N237" s="18">
        <v>0</v>
      </c>
      <c r="O237" s="23">
        <f t="shared" si="23"/>
        <v>0</v>
      </c>
      <c r="P237" s="93"/>
      <c r="Q237" s="43">
        <f t="shared" si="24"/>
        <v>0</v>
      </c>
    </row>
    <row r="238" spans="1:17" ht="24.6" x14ac:dyDescent="0.65">
      <c r="A238" s="10">
        <v>234</v>
      </c>
      <c r="B238" s="10"/>
      <c r="C238" s="19" t="s">
        <v>314</v>
      </c>
      <c r="D238" s="71">
        <f>+'15'!I238</f>
        <v>0</v>
      </c>
      <c r="E238" s="90">
        <v>0</v>
      </c>
      <c r="F238" s="46">
        <f t="shared" si="25"/>
        <v>0</v>
      </c>
      <c r="G238" s="101">
        <v>0</v>
      </c>
      <c r="H238" s="99">
        <v>0</v>
      </c>
      <c r="I238" s="46">
        <f t="shared" si="21"/>
        <v>0</v>
      </c>
      <c r="J238" s="91"/>
      <c r="K238" s="20">
        <v>30</v>
      </c>
      <c r="L238" s="72">
        <f t="shared" si="22"/>
        <v>0</v>
      </c>
      <c r="M238" s="17" t="s">
        <v>16</v>
      </c>
      <c r="N238" s="18">
        <v>0</v>
      </c>
      <c r="O238" s="23">
        <f t="shared" si="23"/>
        <v>0</v>
      </c>
      <c r="P238" s="93"/>
      <c r="Q238" s="43">
        <f t="shared" si="24"/>
        <v>0</v>
      </c>
    </row>
    <row r="239" spans="1:17" ht="24.6" x14ac:dyDescent="0.65">
      <c r="A239" s="10">
        <v>235</v>
      </c>
      <c r="B239" s="10"/>
      <c r="C239" s="19" t="s">
        <v>372</v>
      </c>
      <c r="D239" s="71">
        <f>+'15'!I239</f>
        <v>0</v>
      </c>
      <c r="E239" s="90">
        <v>0</v>
      </c>
      <c r="F239" s="46">
        <f t="shared" si="25"/>
        <v>0</v>
      </c>
      <c r="G239" s="101">
        <v>0</v>
      </c>
      <c r="H239" s="99">
        <v>0</v>
      </c>
      <c r="I239" s="46">
        <f t="shared" si="21"/>
        <v>0</v>
      </c>
      <c r="J239" s="91"/>
      <c r="K239" s="20">
        <v>800</v>
      </c>
      <c r="L239" s="72">
        <f t="shared" si="22"/>
        <v>0</v>
      </c>
      <c r="M239" s="17" t="s">
        <v>16</v>
      </c>
      <c r="N239" s="18">
        <v>0</v>
      </c>
      <c r="O239" s="23">
        <f t="shared" si="23"/>
        <v>0</v>
      </c>
      <c r="P239" s="93"/>
      <c r="Q239" s="43">
        <f t="shared" si="24"/>
        <v>0</v>
      </c>
    </row>
    <row r="240" spans="1:17" ht="24.6" x14ac:dyDescent="0.65">
      <c r="A240" s="10">
        <v>236</v>
      </c>
      <c r="B240" s="10"/>
      <c r="C240" s="19" t="s">
        <v>374</v>
      </c>
      <c r="D240" s="71">
        <f>+'15'!I240</f>
        <v>0</v>
      </c>
      <c r="E240" s="90">
        <v>0</v>
      </c>
      <c r="F240" s="46">
        <f t="shared" si="25"/>
        <v>0</v>
      </c>
      <c r="G240" s="101">
        <v>0</v>
      </c>
      <c r="H240" s="99">
        <v>0</v>
      </c>
      <c r="I240" s="46">
        <f t="shared" si="21"/>
        <v>0</v>
      </c>
      <c r="J240" s="91"/>
      <c r="K240" s="20">
        <v>150</v>
      </c>
      <c r="L240" s="72">
        <f t="shared" si="22"/>
        <v>0</v>
      </c>
      <c r="M240" s="17" t="s">
        <v>16</v>
      </c>
      <c r="N240" s="18">
        <v>0</v>
      </c>
      <c r="O240" s="23">
        <f t="shared" si="23"/>
        <v>0</v>
      </c>
      <c r="P240" s="93"/>
      <c r="Q240" s="43">
        <f t="shared" si="24"/>
        <v>0</v>
      </c>
    </row>
    <row r="241" spans="1:17" ht="24.6" x14ac:dyDescent="0.65">
      <c r="A241" s="10">
        <v>237</v>
      </c>
      <c r="B241" s="10"/>
      <c r="C241" s="19" t="s">
        <v>316</v>
      </c>
      <c r="D241" s="71">
        <f>+'15'!I241</f>
        <v>0</v>
      </c>
      <c r="E241" s="90">
        <v>0</v>
      </c>
      <c r="F241" s="46">
        <f t="shared" si="25"/>
        <v>0</v>
      </c>
      <c r="G241" s="101">
        <v>0</v>
      </c>
      <c r="H241" s="99">
        <v>0</v>
      </c>
      <c r="I241" s="46">
        <f t="shared" si="21"/>
        <v>0</v>
      </c>
      <c r="J241" s="91"/>
      <c r="K241" s="20">
        <v>200</v>
      </c>
      <c r="L241" s="72">
        <f t="shared" si="22"/>
        <v>0</v>
      </c>
      <c r="M241" s="17" t="s">
        <v>16</v>
      </c>
      <c r="N241" s="18">
        <v>0</v>
      </c>
      <c r="O241" s="23">
        <f t="shared" si="23"/>
        <v>0</v>
      </c>
      <c r="P241" s="93"/>
      <c r="Q241" s="43">
        <f t="shared" si="24"/>
        <v>0</v>
      </c>
    </row>
    <row r="242" spans="1:17" ht="24.6" x14ac:dyDescent="0.65">
      <c r="A242" s="10">
        <v>238</v>
      </c>
      <c r="B242" s="10"/>
      <c r="C242" s="19" t="s">
        <v>375</v>
      </c>
      <c r="D242" s="71">
        <f>+'15'!I242</f>
        <v>0</v>
      </c>
      <c r="E242" s="90">
        <v>0</v>
      </c>
      <c r="F242" s="46">
        <f t="shared" si="25"/>
        <v>0</v>
      </c>
      <c r="G242" s="101">
        <v>0</v>
      </c>
      <c r="H242" s="99">
        <v>0</v>
      </c>
      <c r="I242" s="46">
        <f t="shared" si="21"/>
        <v>0</v>
      </c>
      <c r="J242" s="91"/>
      <c r="K242" s="20">
        <v>250</v>
      </c>
      <c r="L242" s="72">
        <f t="shared" si="22"/>
        <v>0</v>
      </c>
      <c r="M242" s="17" t="s">
        <v>16</v>
      </c>
      <c r="N242" s="18">
        <v>0</v>
      </c>
      <c r="O242" s="23">
        <f t="shared" si="23"/>
        <v>0</v>
      </c>
      <c r="P242" s="93"/>
      <c r="Q242" s="43">
        <f t="shared" si="24"/>
        <v>0</v>
      </c>
    </row>
    <row r="243" spans="1:17" ht="24.6" x14ac:dyDescent="0.65">
      <c r="A243" s="10">
        <v>239</v>
      </c>
      <c r="B243" s="10"/>
      <c r="C243" s="19" t="s">
        <v>317</v>
      </c>
      <c r="D243" s="71">
        <f>+'15'!I243</f>
        <v>0</v>
      </c>
      <c r="E243" s="90">
        <v>0</v>
      </c>
      <c r="F243" s="46">
        <f t="shared" si="25"/>
        <v>0</v>
      </c>
      <c r="G243" s="101">
        <v>0</v>
      </c>
      <c r="H243" s="99">
        <v>0</v>
      </c>
      <c r="I243" s="46">
        <f t="shared" si="21"/>
        <v>0</v>
      </c>
      <c r="J243" s="91"/>
      <c r="K243" s="20">
        <v>50</v>
      </c>
      <c r="L243" s="72">
        <f t="shared" si="22"/>
        <v>0</v>
      </c>
      <c r="M243" s="17" t="s">
        <v>16</v>
      </c>
      <c r="N243" s="18">
        <v>0</v>
      </c>
      <c r="O243" s="23">
        <f t="shared" si="23"/>
        <v>0</v>
      </c>
      <c r="P243" s="93"/>
      <c r="Q243" s="43">
        <f t="shared" si="24"/>
        <v>0</v>
      </c>
    </row>
    <row r="244" spans="1:17" ht="24.6" x14ac:dyDescent="0.65">
      <c r="A244" s="10">
        <v>240</v>
      </c>
      <c r="B244" s="10"/>
      <c r="C244" s="19" t="s">
        <v>315</v>
      </c>
      <c r="D244" s="71">
        <f>+'15'!I244</f>
        <v>0</v>
      </c>
      <c r="E244" s="90">
        <v>0</v>
      </c>
      <c r="F244" s="46">
        <f t="shared" si="25"/>
        <v>0</v>
      </c>
      <c r="G244" s="101">
        <v>0</v>
      </c>
      <c r="H244" s="99">
        <v>0</v>
      </c>
      <c r="I244" s="46">
        <f t="shared" si="21"/>
        <v>0</v>
      </c>
      <c r="J244" s="91"/>
      <c r="K244" s="20">
        <v>0</v>
      </c>
      <c r="L244" s="72">
        <f t="shared" si="22"/>
        <v>0</v>
      </c>
      <c r="M244" s="17" t="s">
        <v>16</v>
      </c>
      <c r="N244" s="18">
        <v>0</v>
      </c>
      <c r="O244" s="23">
        <f t="shared" si="23"/>
        <v>0</v>
      </c>
      <c r="P244" s="93"/>
      <c r="Q244" s="43">
        <f t="shared" si="24"/>
        <v>0</v>
      </c>
    </row>
    <row r="245" spans="1:17" ht="24" customHeight="1" x14ac:dyDescent="0.65">
      <c r="A245" s="10">
        <v>241</v>
      </c>
      <c r="B245" s="10"/>
      <c r="C245" s="19" t="s">
        <v>338</v>
      </c>
      <c r="D245" s="71">
        <f>+'15'!I245</f>
        <v>0</v>
      </c>
      <c r="E245" s="90">
        <v>0</v>
      </c>
      <c r="F245" s="46">
        <f t="shared" si="25"/>
        <v>0</v>
      </c>
      <c r="G245" s="101">
        <v>0</v>
      </c>
      <c r="H245" s="99">
        <v>0</v>
      </c>
      <c r="I245" s="46">
        <f t="shared" si="21"/>
        <v>0</v>
      </c>
      <c r="J245" s="91"/>
      <c r="K245" s="20">
        <v>45</v>
      </c>
      <c r="L245" s="72">
        <f t="shared" si="22"/>
        <v>0</v>
      </c>
      <c r="M245" s="17" t="s">
        <v>16</v>
      </c>
      <c r="N245" s="18">
        <v>0</v>
      </c>
      <c r="O245" s="23">
        <f t="shared" si="23"/>
        <v>0</v>
      </c>
      <c r="P245" s="93"/>
      <c r="Q245" s="43">
        <f t="shared" si="24"/>
        <v>0</v>
      </c>
    </row>
    <row r="246" spans="1:17" ht="24.6" x14ac:dyDescent="0.65">
      <c r="A246" s="10">
        <v>242</v>
      </c>
      <c r="B246" s="10"/>
      <c r="C246" s="19" t="s">
        <v>339</v>
      </c>
      <c r="D246" s="71">
        <f>+'15'!I246</f>
        <v>0</v>
      </c>
      <c r="E246" s="90">
        <v>0</v>
      </c>
      <c r="F246" s="46">
        <f t="shared" si="25"/>
        <v>0</v>
      </c>
      <c r="G246" s="101">
        <v>0</v>
      </c>
      <c r="H246" s="99">
        <v>0</v>
      </c>
      <c r="I246" s="46">
        <f t="shared" si="21"/>
        <v>0</v>
      </c>
      <c r="J246" s="91"/>
      <c r="K246" s="20">
        <v>35</v>
      </c>
      <c r="L246" s="72">
        <f t="shared" si="22"/>
        <v>0</v>
      </c>
      <c r="M246" s="17" t="s">
        <v>16</v>
      </c>
      <c r="N246" s="18">
        <v>0</v>
      </c>
      <c r="O246" s="23">
        <f t="shared" si="23"/>
        <v>0</v>
      </c>
      <c r="P246" s="93"/>
      <c r="Q246" s="43">
        <f t="shared" si="24"/>
        <v>0</v>
      </c>
    </row>
    <row r="247" spans="1:17" ht="24.6" x14ac:dyDescent="0.65">
      <c r="A247" s="10">
        <v>243</v>
      </c>
      <c r="B247" s="10"/>
      <c r="C247" s="19" t="s">
        <v>340</v>
      </c>
      <c r="D247" s="71">
        <f>+'15'!I247</f>
        <v>0</v>
      </c>
      <c r="E247" s="90">
        <v>0</v>
      </c>
      <c r="F247" s="46">
        <f t="shared" si="25"/>
        <v>0</v>
      </c>
      <c r="G247" s="101">
        <v>0</v>
      </c>
      <c r="H247" s="99">
        <v>0</v>
      </c>
      <c r="I247" s="46">
        <f t="shared" si="21"/>
        <v>0</v>
      </c>
      <c r="J247" s="91"/>
      <c r="K247" s="20">
        <v>25</v>
      </c>
      <c r="L247" s="72">
        <f t="shared" si="22"/>
        <v>0</v>
      </c>
      <c r="M247" s="17" t="s">
        <v>16</v>
      </c>
      <c r="N247" s="18">
        <v>0</v>
      </c>
      <c r="O247" s="23">
        <f t="shared" si="23"/>
        <v>0</v>
      </c>
      <c r="P247" s="93"/>
      <c r="Q247" s="43">
        <f t="shared" si="24"/>
        <v>0</v>
      </c>
    </row>
    <row r="248" spans="1:17" ht="24.6" x14ac:dyDescent="0.65">
      <c r="A248" s="10">
        <v>244</v>
      </c>
      <c r="B248" s="10"/>
      <c r="C248" s="19" t="s">
        <v>318</v>
      </c>
      <c r="D248" s="71">
        <f>+'15'!I248</f>
        <v>0</v>
      </c>
      <c r="E248" s="90">
        <v>0</v>
      </c>
      <c r="F248" s="46">
        <f t="shared" si="25"/>
        <v>0</v>
      </c>
      <c r="G248" s="101">
        <v>0</v>
      </c>
      <c r="H248" s="99">
        <v>0</v>
      </c>
      <c r="I248" s="46">
        <f t="shared" si="21"/>
        <v>0</v>
      </c>
      <c r="J248" s="91"/>
      <c r="K248" s="20">
        <v>50</v>
      </c>
      <c r="L248" s="72">
        <f t="shared" si="22"/>
        <v>0</v>
      </c>
      <c r="M248" s="17" t="s">
        <v>16</v>
      </c>
      <c r="N248" s="18">
        <v>0</v>
      </c>
      <c r="O248" s="23">
        <f t="shared" si="23"/>
        <v>0</v>
      </c>
      <c r="P248" s="93"/>
      <c r="Q248" s="43">
        <f t="shared" si="24"/>
        <v>0</v>
      </c>
    </row>
    <row r="249" spans="1:17" ht="24.6" x14ac:dyDescent="0.65">
      <c r="A249" s="10">
        <v>245</v>
      </c>
      <c r="B249" s="10"/>
      <c r="C249" s="19" t="s">
        <v>319</v>
      </c>
      <c r="D249" s="71">
        <f>+'15'!I249</f>
        <v>0</v>
      </c>
      <c r="E249" s="90">
        <v>0</v>
      </c>
      <c r="F249" s="46">
        <f t="shared" si="25"/>
        <v>0</v>
      </c>
      <c r="G249" s="101">
        <v>0</v>
      </c>
      <c r="H249" s="99">
        <v>0</v>
      </c>
      <c r="I249" s="46">
        <f t="shared" si="21"/>
        <v>0</v>
      </c>
      <c r="J249" s="91"/>
      <c r="K249" s="20">
        <v>60</v>
      </c>
      <c r="L249" s="72">
        <f t="shared" si="22"/>
        <v>0</v>
      </c>
      <c r="M249" s="17" t="s">
        <v>16</v>
      </c>
      <c r="N249" s="18">
        <v>0</v>
      </c>
      <c r="O249" s="23">
        <f t="shared" si="23"/>
        <v>0</v>
      </c>
      <c r="P249" s="93"/>
      <c r="Q249" s="43">
        <f t="shared" si="24"/>
        <v>0</v>
      </c>
    </row>
    <row r="250" spans="1:17" ht="24.6" x14ac:dyDescent="0.65">
      <c r="A250" s="10">
        <v>246</v>
      </c>
      <c r="B250" s="10"/>
      <c r="C250" s="19" t="s">
        <v>320</v>
      </c>
      <c r="D250" s="71">
        <f>+'15'!I250</f>
        <v>0</v>
      </c>
      <c r="E250" s="90">
        <v>0</v>
      </c>
      <c r="F250" s="46">
        <f t="shared" si="25"/>
        <v>0</v>
      </c>
      <c r="G250" s="101">
        <v>0</v>
      </c>
      <c r="H250" s="99">
        <v>0</v>
      </c>
      <c r="I250" s="46">
        <f t="shared" si="21"/>
        <v>0</v>
      </c>
      <c r="J250" s="91"/>
      <c r="K250" s="20">
        <v>250</v>
      </c>
      <c r="L250" s="72">
        <f t="shared" si="22"/>
        <v>0</v>
      </c>
      <c r="M250" s="17" t="s">
        <v>16</v>
      </c>
      <c r="N250" s="18">
        <v>0</v>
      </c>
      <c r="O250" s="23">
        <f t="shared" si="23"/>
        <v>0</v>
      </c>
      <c r="P250" s="93"/>
      <c r="Q250" s="43">
        <f t="shared" si="24"/>
        <v>0</v>
      </c>
    </row>
    <row r="251" spans="1:17" ht="24.6" x14ac:dyDescent="0.65">
      <c r="A251" s="10">
        <v>247</v>
      </c>
      <c r="B251" s="10"/>
      <c r="C251" s="19" t="s">
        <v>321</v>
      </c>
      <c r="D251" s="71">
        <f>+'15'!I251</f>
        <v>0</v>
      </c>
      <c r="E251" s="90">
        <v>0</v>
      </c>
      <c r="F251" s="46">
        <f t="shared" si="25"/>
        <v>0</v>
      </c>
      <c r="G251" s="101">
        <v>0</v>
      </c>
      <c r="H251" s="99">
        <v>0</v>
      </c>
      <c r="I251" s="46">
        <f t="shared" si="21"/>
        <v>0</v>
      </c>
      <c r="J251" s="91"/>
      <c r="K251" s="15">
        <v>100</v>
      </c>
      <c r="L251" s="72">
        <f t="shared" si="22"/>
        <v>0</v>
      </c>
      <c r="M251" s="17" t="s">
        <v>16</v>
      </c>
      <c r="N251" s="18">
        <v>0</v>
      </c>
      <c r="O251" s="23">
        <f t="shared" si="23"/>
        <v>0</v>
      </c>
      <c r="P251" s="93"/>
      <c r="Q251" s="43">
        <f t="shared" si="24"/>
        <v>0</v>
      </c>
    </row>
    <row r="252" spans="1:17" ht="24.6" x14ac:dyDescent="0.65">
      <c r="A252" s="10">
        <v>248</v>
      </c>
      <c r="B252" s="10"/>
      <c r="C252" s="19" t="s">
        <v>322</v>
      </c>
      <c r="D252" s="71">
        <f>+'15'!I252</f>
        <v>0</v>
      </c>
      <c r="E252" s="90">
        <v>0</v>
      </c>
      <c r="F252" s="46">
        <f t="shared" si="25"/>
        <v>0</v>
      </c>
      <c r="G252" s="101">
        <v>0</v>
      </c>
      <c r="H252" s="99">
        <v>0</v>
      </c>
      <c r="I252" s="46">
        <f t="shared" si="21"/>
        <v>0</v>
      </c>
      <c r="J252" s="91"/>
      <c r="K252" s="15">
        <v>350</v>
      </c>
      <c r="L252" s="72">
        <f t="shared" si="22"/>
        <v>0</v>
      </c>
      <c r="M252" s="17" t="s">
        <v>16</v>
      </c>
      <c r="N252" s="18">
        <v>0</v>
      </c>
      <c r="O252" s="23">
        <f t="shared" si="23"/>
        <v>0</v>
      </c>
      <c r="P252" s="93"/>
      <c r="Q252" s="43">
        <f t="shared" si="24"/>
        <v>0</v>
      </c>
    </row>
    <row r="253" spans="1:17" ht="24.6" x14ac:dyDescent="0.65">
      <c r="A253" s="10">
        <v>249</v>
      </c>
      <c r="B253" s="10"/>
      <c r="C253" s="19" t="s">
        <v>323</v>
      </c>
      <c r="D253" s="71">
        <f>+'15'!I253</f>
        <v>0</v>
      </c>
      <c r="E253" s="90">
        <v>0</v>
      </c>
      <c r="F253" s="46">
        <f t="shared" si="25"/>
        <v>0</v>
      </c>
      <c r="G253" s="101">
        <v>0</v>
      </c>
      <c r="H253" s="99">
        <v>0</v>
      </c>
      <c r="I253" s="46">
        <f t="shared" si="21"/>
        <v>0</v>
      </c>
      <c r="J253" s="91"/>
      <c r="K253" s="15">
        <v>60</v>
      </c>
      <c r="L253" s="72">
        <f t="shared" si="22"/>
        <v>0</v>
      </c>
      <c r="M253" s="17" t="s">
        <v>16</v>
      </c>
      <c r="N253" s="18">
        <v>0</v>
      </c>
      <c r="O253" s="23">
        <f t="shared" si="23"/>
        <v>0</v>
      </c>
      <c r="P253" s="93"/>
      <c r="Q253" s="43">
        <f t="shared" si="24"/>
        <v>0</v>
      </c>
    </row>
    <row r="254" spans="1:17" ht="24.6" x14ac:dyDescent="0.65">
      <c r="A254" s="10">
        <v>250</v>
      </c>
      <c r="B254" s="10"/>
      <c r="C254" s="19" t="s">
        <v>324</v>
      </c>
      <c r="D254" s="71">
        <f>+'15'!I254</f>
        <v>0</v>
      </c>
      <c r="E254" s="90">
        <v>0</v>
      </c>
      <c r="F254" s="46">
        <f t="shared" si="25"/>
        <v>0</v>
      </c>
      <c r="G254" s="101">
        <v>0</v>
      </c>
      <c r="H254" s="99">
        <v>0</v>
      </c>
      <c r="I254" s="46">
        <f t="shared" si="21"/>
        <v>0</v>
      </c>
      <c r="J254" s="91"/>
      <c r="K254" s="15">
        <v>50</v>
      </c>
      <c r="L254" s="72">
        <f t="shared" si="22"/>
        <v>0</v>
      </c>
      <c r="M254" s="17" t="s">
        <v>16</v>
      </c>
      <c r="N254" s="18">
        <v>0</v>
      </c>
      <c r="O254" s="23">
        <f t="shared" si="23"/>
        <v>0</v>
      </c>
      <c r="P254" s="93"/>
      <c r="Q254" s="43">
        <f t="shared" si="24"/>
        <v>0</v>
      </c>
    </row>
    <row r="255" spans="1:17" ht="24.6" x14ac:dyDescent="0.65">
      <c r="A255" s="10">
        <v>251</v>
      </c>
      <c r="B255" s="10"/>
      <c r="C255" s="19" t="s">
        <v>325</v>
      </c>
      <c r="D255" s="71">
        <f>+'15'!I255</f>
        <v>0</v>
      </c>
      <c r="E255" s="90">
        <v>0</v>
      </c>
      <c r="F255" s="46">
        <f t="shared" si="25"/>
        <v>0</v>
      </c>
      <c r="G255" s="101">
        <v>0</v>
      </c>
      <c r="H255" s="99">
        <v>0</v>
      </c>
      <c r="I255" s="46">
        <f t="shared" si="21"/>
        <v>0</v>
      </c>
      <c r="J255" s="91"/>
      <c r="K255" s="15">
        <v>100</v>
      </c>
      <c r="L255" s="72">
        <f t="shared" si="22"/>
        <v>0</v>
      </c>
      <c r="M255" s="17" t="s">
        <v>16</v>
      </c>
      <c r="N255" s="18">
        <v>0</v>
      </c>
      <c r="O255" s="23">
        <f t="shared" si="23"/>
        <v>0</v>
      </c>
      <c r="P255" s="93"/>
      <c r="Q255" s="43">
        <f t="shared" si="24"/>
        <v>0</v>
      </c>
    </row>
    <row r="256" spans="1:17" ht="24.6" x14ac:dyDescent="0.65">
      <c r="A256" s="10">
        <v>252</v>
      </c>
      <c r="B256" s="10"/>
      <c r="C256" s="19" t="s">
        <v>326</v>
      </c>
      <c r="D256" s="71">
        <f>+'15'!I256</f>
        <v>0</v>
      </c>
      <c r="E256" s="90">
        <v>0</v>
      </c>
      <c r="F256" s="46">
        <f t="shared" si="25"/>
        <v>0</v>
      </c>
      <c r="G256" s="101">
        <v>0</v>
      </c>
      <c r="H256" s="99">
        <v>0</v>
      </c>
      <c r="I256" s="46">
        <f t="shared" si="21"/>
        <v>0</v>
      </c>
      <c r="J256" s="91"/>
      <c r="K256" s="15">
        <v>120</v>
      </c>
      <c r="L256" s="72">
        <f t="shared" si="22"/>
        <v>0</v>
      </c>
      <c r="M256" s="17" t="s">
        <v>16</v>
      </c>
      <c r="N256" s="18">
        <v>0</v>
      </c>
      <c r="O256" s="23">
        <f t="shared" si="23"/>
        <v>0</v>
      </c>
      <c r="P256" s="93"/>
      <c r="Q256" s="43">
        <f t="shared" si="24"/>
        <v>0</v>
      </c>
    </row>
    <row r="257" spans="1:17" ht="24.6" x14ac:dyDescent="0.65">
      <c r="A257" s="10">
        <v>253</v>
      </c>
      <c r="B257" s="10"/>
      <c r="C257" s="19" t="s">
        <v>327</v>
      </c>
      <c r="D257" s="71">
        <f>+'15'!I257</f>
        <v>0</v>
      </c>
      <c r="E257" s="90">
        <v>0</v>
      </c>
      <c r="F257" s="46">
        <f t="shared" si="25"/>
        <v>0</v>
      </c>
      <c r="G257" s="101">
        <v>0</v>
      </c>
      <c r="H257" s="99">
        <v>0</v>
      </c>
      <c r="I257" s="46">
        <f t="shared" si="21"/>
        <v>0</v>
      </c>
      <c r="J257" s="91"/>
      <c r="K257" s="15">
        <v>60</v>
      </c>
      <c r="L257" s="72">
        <f t="shared" si="22"/>
        <v>0</v>
      </c>
      <c r="M257" s="17" t="s">
        <v>16</v>
      </c>
      <c r="N257" s="18">
        <v>0</v>
      </c>
      <c r="O257" s="23">
        <f t="shared" si="23"/>
        <v>0</v>
      </c>
      <c r="P257" s="93"/>
      <c r="Q257" s="43">
        <f t="shared" si="24"/>
        <v>0</v>
      </c>
    </row>
    <row r="258" spans="1:17" ht="24.6" x14ac:dyDescent="0.65">
      <c r="A258" s="10">
        <v>254</v>
      </c>
      <c r="B258" s="10"/>
      <c r="C258" s="19" t="s">
        <v>328</v>
      </c>
      <c r="D258" s="71">
        <f>+'15'!I258</f>
        <v>0</v>
      </c>
      <c r="E258" s="90">
        <v>0</v>
      </c>
      <c r="F258" s="46">
        <f t="shared" si="25"/>
        <v>0</v>
      </c>
      <c r="G258" s="101">
        <v>0</v>
      </c>
      <c r="H258" s="99">
        <v>0</v>
      </c>
      <c r="I258" s="46">
        <f t="shared" si="21"/>
        <v>0</v>
      </c>
      <c r="J258" s="91"/>
      <c r="K258" s="15">
        <v>150</v>
      </c>
      <c r="L258" s="72">
        <f t="shared" si="22"/>
        <v>0</v>
      </c>
      <c r="M258" s="17" t="s">
        <v>16</v>
      </c>
      <c r="N258" s="18">
        <v>0</v>
      </c>
      <c r="O258" s="23">
        <f t="shared" si="23"/>
        <v>0</v>
      </c>
      <c r="P258" s="93"/>
      <c r="Q258" s="43">
        <f t="shared" si="24"/>
        <v>0</v>
      </c>
    </row>
    <row r="259" spans="1:17" ht="24.6" x14ac:dyDescent="0.65">
      <c r="A259" s="10">
        <v>255</v>
      </c>
      <c r="B259" s="10"/>
      <c r="C259" s="19" t="s">
        <v>329</v>
      </c>
      <c r="D259" s="71">
        <f>+'15'!I259</f>
        <v>0</v>
      </c>
      <c r="E259" s="90">
        <v>0</v>
      </c>
      <c r="F259" s="46">
        <f t="shared" si="25"/>
        <v>0</v>
      </c>
      <c r="G259" s="101">
        <v>0</v>
      </c>
      <c r="H259" s="99">
        <v>0</v>
      </c>
      <c r="I259" s="46">
        <f t="shared" si="21"/>
        <v>0</v>
      </c>
      <c r="J259" s="91"/>
      <c r="K259" s="15">
        <v>150</v>
      </c>
      <c r="L259" s="72">
        <f t="shared" si="22"/>
        <v>0</v>
      </c>
      <c r="M259" s="17" t="s">
        <v>16</v>
      </c>
      <c r="N259" s="18">
        <v>0</v>
      </c>
      <c r="O259" s="23">
        <f t="shared" si="23"/>
        <v>0</v>
      </c>
      <c r="P259" s="93"/>
      <c r="Q259" s="43">
        <f t="shared" si="24"/>
        <v>0</v>
      </c>
    </row>
    <row r="260" spans="1:17" ht="24.6" x14ac:dyDescent="0.65">
      <c r="A260" s="10">
        <v>256</v>
      </c>
      <c r="B260" s="10"/>
      <c r="C260" s="19" t="s">
        <v>330</v>
      </c>
      <c r="D260" s="71">
        <f>+'15'!I260</f>
        <v>0</v>
      </c>
      <c r="E260" s="90">
        <v>0</v>
      </c>
      <c r="F260" s="46">
        <f t="shared" si="25"/>
        <v>0</v>
      </c>
      <c r="G260" s="101">
        <v>0</v>
      </c>
      <c r="H260" s="99">
        <v>0</v>
      </c>
      <c r="I260" s="46">
        <f t="shared" si="21"/>
        <v>0</v>
      </c>
      <c r="J260" s="91"/>
      <c r="K260" s="15">
        <v>200</v>
      </c>
      <c r="L260" s="72">
        <f t="shared" si="22"/>
        <v>0</v>
      </c>
      <c r="M260" s="17" t="s">
        <v>16</v>
      </c>
      <c r="N260" s="18">
        <v>0</v>
      </c>
      <c r="O260" s="23">
        <f t="shared" si="23"/>
        <v>0</v>
      </c>
      <c r="P260" s="93"/>
      <c r="Q260" s="43">
        <f t="shared" si="24"/>
        <v>0</v>
      </c>
    </row>
    <row r="261" spans="1:17" ht="24.6" x14ac:dyDescent="0.65">
      <c r="A261" s="10">
        <v>257</v>
      </c>
      <c r="B261" s="10"/>
      <c r="C261" s="19" t="s">
        <v>331</v>
      </c>
      <c r="D261" s="71">
        <f>+'15'!I261</f>
        <v>0</v>
      </c>
      <c r="E261" s="90">
        <v>0</v>
      </c>
      <c r="F261" s="46">
        <f t="shared" si="25"/>
        <v>0</v>
      </c>
      <c r="G261" s="101">
        <v>0</v>
      </c>
      <c r="H261" s="99">
        <v>0</v>
      </c>
      <c r="I261" s="46">
        <f t="shared" si="21"/>
        <v>0</v>
      </c>
      <c r="J261" s="91"/>
      <c r="K261" s="15"/>
      <c r="L261" s="72">
        <f t="shared" si="22"/>
        <v>0</v>
      </c>
      <c r="M261" s="17" t="s">
        <v>16</v>
      </c>
      <c r="N261" s="18">
        <v>0</v>
      </c>
      <c r="O261" s="23">
        <f t="shared" si="23"/>
        <v>0</v>
      </c>
      <c r="P261" s="93"/>
      <c r="Q261" s="43">
        <f t="shared" si="24"/>
        <v>0</v>
      </c>
    </row>
    <row r="262" spans="1:17" ht="24.6" x14ac:dyDescent="0.65">
      <c r="A262" s="10">
        <v>258</v>
      </c>
      <c r="B262" s="10"/>
      <c r="C262" s="19" t="s">
        <v>332</v>
      </c>
      <c r="D262" s="71">
        <f>+'15'!I262</f>
        <v>0</v>
      </c>
      <c r="E262" s="90">
        <v>0</v>
      </c>
      <c r="F262" s="46">
        <f t="shared" si="25"/>
        <v>0</v>
      </c>
      <c r="G262" s="101">
        <v>0</v>
      </c>
      <c r="H262" s="99">
        <v>0</v>
      </c>
      <c r="I262" s="46">
        <f t="shared" si="21"/>
        <v>0</v>
      </c>
      <c r="J262" s="91"/>
      <c r="K262" s="15"/>
      <c r="L262" s="72">
        <f t="shared" si="22"/>
        <v>0</v>
      </c>
      <c r="M262" s="17" t="s">
        <v>16</v>
      </c>
      <c r="N262" s="18">
        <v>0</v>
      </c>
      <c r="O262" s="23">
        <f t="shared" si="23"/>
        <v>0</v>
      </c>
      <c r="P262" s="93"/>
      <c r="Q262" s="43">
        <f t="shared" si="24"/>
        <v>0</v>
      </c>
    </row>
    <row r="263" spans="1:17" ht="24.6" x14ac:dyDescent="0.65">
      <c r="A263" s="10">
        <v>259</v>
      </c>
      <c r="B263" s="10"/>
      <c r="C263" s="19" t="s">
        <v>369</v>
      </c>
      <c r="D263" s="71">
        <f>+'15'!I263</f>
        <v>0</v>
      </c>
      <c r="E263" s="90">
        <v>0</v>
      </c>
      <c r="F263" s="46">
        <f t="shared" si="25"/>
        <v>0</v>
      </c>
      <c r="G263" s="101">
        <v>0</v>
      </c>
      <c r="H263" s="99">
        <v>0</v>
      </c>
      <c r="I263" s="46">
        <f t="shared" si="21"/>
        <v>0</v>
      </c>
      <c r="J263" s="91"/>
      <c r="K263" s="15"/>
      <c r="L263" s="72">
        <f t="shared" si="22"/>
        <v>0</v>
      </c>
      <c r="M263" s="17" t="s">
        <v>16</v>
      </c>
      <c r="N263" s="18">
        <v>0</v>
      </c>
      <c r="O263" s="23">
        <f t="shared" si="23"/>
        <v>0</v>
      </c>
      <c r="P263" s="93"/>
      <c r="Q263" s="43">
        <f t="shared" si="24"/>
        <v>0</v>
      </c>
    </row>
    <row r="264" spans="1:17" ht="24.6" x14ac:dyDescent="0.65">
      <c r="A264" s="10">
        <v>260</v>
      </c>
      <c r="B264" s="10"/>
      <c r="C264" s="19" t="s">
        <v>468</v>
      </c>
      <c r="D264" s="71">
        <f>+'15'!I264</f>
        <v>8</v>
      </c>
      <c r="E264" s="90">
        <v>0</v>
      </c>
      <c r="F264" s="46">
        <f t="shared" si="25"/>
        <v>8</v>
      </c>
      <c r="G264" s="101">
        <v>0</v>
      </c>
      <c r="H264" s="99">
        <v>0</v>
      </c>
      <c r="I264" s="46">
        <f t="shared" ref="I264:I284" si="26">+F264-G264-J264-H264</f>
        <v>8</v>
      </c>
      <c r="J264" s="91"/>
      <c r="K264" s="20">
        <v>250</v>
      </c>
      <c r="L264" s="72">
        <f t="shared" ref="L264:L284" si="27">+K264*J264</f>
        <v>0</v>
      </c>
      <c r="M264" s="17" t="s">
        <v>16</v>
      </c>
      <c r="N264" s="18">
        <v>0</v>
      </c>
      <c r="O264" s="23">
        <f t="shared" ref="O264:O284" si="28">SUM(L264-N264)</f>
        <v>0</v>
      </c>
      <c r="P264" s="93"/>
      <c r="Q264" s="43">
        <f t="shared" ref="Q264:Q284" si="29">+L264*P264</f>
        <v>0</v>
      </c>
    </row>
    <row r="265" spans="1:17" ht="24.6" x14ac:dyDescent="0.65">
      <c r="A265" s="10">
        <v>261</v>
      </c>
      <c r="B265" s="10"/>
      <c r="C265" s="19"/>
      <c r="D265" s="71">
        <f>+'15'!I265</f>
        <v>0</v>
      </c>
      <c r="E265" s="90">
        <v>0</v>
      </c>
      <c r="F265" s="46">
        <f t="shared" si="25"/>
        <v>0</v>
      </c>
      <c r="G265" s="101">
        <v>0</v>
      </c>
      <c r="H265" s="99">
        <v>0</v>
      </c>
      <c r="I265" s="46">
        <f t="shared" si="26"/>
        <v>0</v>
      </c>
      <c r="J265" s="91"/>
      <c r="K265" s="20"/>
      <c r="L265" s="72">
        <f t="shared" si="27"/>
        <v>0</v>
      </c>
      <c r="M265" s="17" t="s">
        <v>16</v>
      </c>
      <c r="N265" s="18">
        <v>0</v>
      </c>
      <c r="O265" s="23">
        <f t="shared" si="28"/>
        <v>0</v>
      </c>
      <c r="P265" s="93"/>
      <c r="Q265" s="43">
        <f t="shared" si="29"/>
        <v>0</v>
      </c>
    </row>
    <row r="266" spans="1:17" ht="24.6" x14ac:dyDescent="0.65">
      <c r="A266" s="10">
        <v>262</v>
      </c>
      <c r="B266" s="10"/>
      <c r="C266" s="19"/>
      <c r="D266" s="71">
        <f>+'15'!I266</f>
        <v>0</v>
      </c>
      <c r="E266" s="90">
        <v>0</v>
      </c>
      <c r="F266" s="46">
        <f t="shared" si="25"/>
        <v>0</v>
      </c>
      <c r="G266" s="101">
        <v>0</v>
      </c>
      <c r="H266" s="99">
        <v>0</v>
      </c>
      <c r="I266" s="46">
        <f t="shared" si="26"/>
        <v>0</v>
      </c>
      <c r="J266" s="91"/>
      <c r="K266" s="20"/>
      <c r="L266" s="72">
        <f t="shared" si="27"/>
        <v>0</v>
      </c>
      <c r="M266" s="17" t="s">
        <v>16</v>
      </c>
      <c r="N266" s="18">
        <v>0</v>
      </c>
      <c r="O266" s="23">
        <f t="shared" si="28"/>
        <v>0</v>
      </c>
      <c r="P266" s="93"/>
      <c r="Q266" s="43">
        <f t="shared" si="29"/>
        <v>0</v>
      </c>
    </row>
    <row r="267" spans="1:17" ht="24.6" x14ac:dyDescent="0.65">
      <c r="A267" s="10">
        <v>263</v>
      </c>
      <c r="B267" s="10"/>
      <c r="C267" s="19"/>
      <c r="D267" s="71">
        <f>+'15'!I267</f>
        <v>0</v>
      </c>
      <c r="E267" s="90">
        <v>0</v>
      </c>
      <c r="F267" s="46">
        <f t="shared" si="25"/>
        <v>0</v>
      </c>
      <c r="G267" s="101">
        <v>0</v>
      </c>
      <c r="H267" s="99">
        <v>0</v>
      </c>
      <c r="I267" s="46">
        <f t="shared" si="26"/>
        <v>0</v>
      </c>
      <c r="J267" s="91"/>
      <c r="K267" s="20"/>
      <c r="L267" s="72">
        <f t="shared" si="27"/>
        <v>0</v>
      </c>
      <c r="M267" s="17" t="s">
        <v>16</v>
      </c>
      <c r="N267" s="18">
        <v>0</v>
      </c>
      <c r="O267" s="23">
        <f t="shared" si="28"/>
        <v>0</v>
      </c>
      <c r="P267" s="93"/>
      <c r="Q267" s="43">
        <f t="shared" si="29"/>
        <v>0</v>
      </c>
    </row>
    <row r="268" spans="1:17" ht="24.6" x14ac:dyDescent="0.65">
      <c r="A268" s="10">
        <v>264</v>
      </c>
      <c r="B268" s="10"/>
      <c r="C268" s="19"/>
      <c r="D268" s="71">
        <f>+'15'!I268</f>
        <v>0</v>
      </c>
      <c r="E268" s="90">
        <v>0</v>
      </c>
      <c r="F268" s="46">
        <f t="shared" si="25"/>
        <v>0</v>
      </c>
      <c r="G268" s="101">
        <v>0</v>
      </c>
      <c r="H268" s="99">
        <v>0</v>
      </c>
      <c r="I268" s="46">
        <f t="shared" si="26"/>
        <v>0</v>
      </c>
      <c r="J268" s="91"/>
      <c r="K268" s="20"/>
      <c r="L268" s="72">
        <f t="shared" si="27"/>
        <v>0</v>
      </c>
      <c r="M268" s="17" t="s">
        <v>16</v>
      </c>
      <c r="N268" s="18">
        <v>0</v>
      </c>
      <c r="O268" s="23">
        <f t="shared" si="28"/>
        <v>0</v>
      </c>
      <c r="P268" s="93"/>
      <c r="Q268" s="43">
        <f t="shared" si="29"/>
        <v>0</v>
      </c>
    </row>
    <row r="269" spans="1:17" ht="24.6" x14ac:dyDescent="0.65">
      <c r="A269" s="10">
        <v>265</v>
      </c>
      <c r="B269" s="10"/>
      <c r="C269" s="19"/>
      <c r="D269" s="71">
        <f>+'15'!I269</f>
        <v>0</v>
      </c>
      <c r="E269" s="90">
        <v>0</v>
      </c>
      <c r="F269" s="46">
        <f t="shared" si="25"/>
        <v>0</v>
      </c>
      <c r="G269" s="101">
        <v>0</v>
      </c>
      <c r="H269" s="99">
        <v>0</v>
      </c>
      <c r="I269" s="46">
        <f t="shared" si="26"/>
        <v>0</v>
      </c>
      <c r="J269" s="91"/>
      <c r="K269" s="20"/>
      <c r="L269" s="72">
        <f t="shared" si="27"/>
        <v>0</v>
      </c>
      <c r="M269" s="17" t="s">
        <v>16</v>
      </c>
      <c r="N269" s="18">
        <v>0</v>
      </c>
      <c r="O269" s="23">
        <f t="shared" si="28"/>
        <v>0</v>
      </c>
      <c r="P269" s="93"/>
      <c r="Q269" s="43">
        <f t="shared" si="29"/>
        <v>0</v>
      </c>
    </row>
    <row r="270" spans="1:17" ht="24.6" x14ac:dyDescent="0.65">
      <c r="A270" s="10">
        <v>266</v>
      </c>
      <c r="B270" s="10"/>
      <c r="C270" s="19"/>
      <c r="D270" s="71">
        <f>+'15'!I270</f>
        <v>0</v>
      </c>
      <c r="E270" s="90">
        <v>0</v>
      </c>
      <c r="F270" s="46">
        <f t="shared" si="25"/>
        <v>0</v>
      </c>
      <c r="G270" s="101">
        <v>0</v>
      </c>
      <c r="H270" s="99">
        <v>0</v>
      </c>
      <c r="I270" s="46">
        <f t="shared" si="26"/>
        <v>0</v>
      </c>
      <c r="J270" s="91"/>
      <c r="K270" s="20"/>
      <c r="L270" s="72">
        <f t="shared" si="27"/>
        <v>0</v>
      </c>
      <c r="M270" s="17" t="s">
        <v>16</v>
      </c>
      <c r="N270" s="18">
        <v>0</v>
      </c>
      <c r="O270" s="23">
        <f t="shared" si="28"/>
        <v>0</v>
      </c>
      <c r="P270" s="93"/>
      <c r="Q270" s="43">
        <f t="shared" si="29"/>
        <v>0</v>
      </c>
    </row>
    <row r="271" spans="1:17" ht="24.6" x14ac:dyDescent="0.65">
      <c r="A271" s="10">
        <v>267</v>
      </c>
      <c r="B271" s="10"/>
      <c r="C271" s="19"/>
      <c r="D271" s="71">
        <f>+'15'!I271</f>
        <v>0</v>
      </c>
      <c r="E271" s="90">
        <v>0</v>
      </c>
      <c r="F271" s="46">
        <f t="shared" si="25"/>
        <v>0</v>
      </c>
      <c r="G271" s="101">
        <v>0</v>
      </c>
      <c r="H271" s="99">
        <v>0</v>
      </c>
      <c r="I271" s="46">
        <f t="shared" si="26"/>
        <v>0</v>
      </c>
      <c r="J271" s="91"/>
      <c r="K271" s="20"/>
      <c r="L271" s="72">
        <f t="shared" si="27"/>
        <v>0</v>
      </c>
      <c r="M271" s="17" t="s">
        <v>16</v>
      </c>
      <c r="N271" s="18">
        <v>0</v>
      </c>
      <c r="O271" s="23">
        <f t="shared" si="28"/>
        <v>0</v>
      </c>
      <c r="P271" s="93"/>
      <c r="Q271" s="43">
        <f t="shared" si="29"/>
        <v>0</v>
      </c>
    </row>
    <row r="272" spans="1:17" ht="24.6" x14ac:dyDescent="0.65">
      <c r="A272" s="10">
        <v>268</v>
      </c>
      <c r="B272" s="10"/>
      <c r="C272" s="19"/>
      <c r="D272" s="71">
        <f>+'15'!I272</f>
        <v>0</v>
      </c>
      <c r="E272" s="90">
        <v>0</v>
      </c>
      <c r="F272" s="46">
        <f t="shared" ref="F272:F284" si="30">D272+E272</f>
        <v>0</v>
      </c>
      <c r="G272" s="101">
        <v>0</v>
      </c>
      <c r="H272" s="99">
        <v>0</v>
      </c>
      <c r="I272" s="46">
        <f t="shared" si="26"/>
        <v>0</v>
      </c>
      <c r="J272" s="91"/>
      <c r="K272" s="20"/>
      <c r="L272" s="72">
        <f t="shared" si="27"/>
        <v>0</v>
      </c>
      <c r="M272" s="17" t="s">
        <v>16</v>
      </c>
      <c r="N272" s="18">
        <v>0</v>
      </c>
      <c r="O272" s="23">
        <f t="shared" si="28"/>
        <v>0</v>
      </c>
      <c r="P272" s="93"/>
      <c r="Q272" s="43">
        <f t="shared" si="29"/>
        <v>0</v>
      </c>
    </row>
    <row r="273" spans="1:18" ht="24.6" x14ac:dyDescent="0.65">
      <c r="A273" s="10">
        <v>269</v>
      </c>
      <c r="B273" s="10"/>
      <c r="C273" s="19"/>
      <c r="D273" s="71">
        <f>+'15'!I273</f>
        <v>0</v>
      </c>
      <c r="E273" s="90">
        <v>0</v>
      </c>
      <c r="F273" s="46">
        <f t="shared" si="30"/>
        <v>0</v>
      </c>
      <c r="G273" s="101">
        <v>0</v>
      </c>
      <c r="H273" s="99">
        <v>0</v>
      </c>
      <c r="I273" s="46">
        <f t="shared" si="26"/>
        <v>0</v>
      </c>
      <c r="J273" s="91"/>
      <c r="K273" s="20"/>
      <c r="L273" s="72">
        <f t="shared" si="27"/>
        <v>0</v>
      </c>
      <c r="M273" s="17" t="s">
        <v>16</v>
      </c>
      <c r="N273" s="18">
        <v>0</v>
      </c>
      <c r="O273" s="23">
        <f t="shared" si="28"/>
        <v>0</v>
      </c>
      <c r="P273" s="93"/>
      <c r="Q273" s="43">
        <f t="shared" si="29"/>
        <v>0</v>
      </c>
    </row>
    <row r="274" spans="1:18" ht="24.6" x14ac:dyDescent="0.65">
      <c r="A274" s="10">
        <v>270</v>
      </c>
      <c r="B274" s="10"/>
      <c r="C274" s="19"/>
      <c r="D274" s="71">
        <f>+'15'!I274</f>
        <v>0</v>
      </c>
      <c r="E274" s="90">
        <v>0</v>
      </c>
      <c r="F274" s="46">
        <f t="shared" si="30"/>
        <v>0</v>
      </c>
      <c r="G274" s="101">
        <v>0</v>
      </c>
      <c r="H274" s="99">
        <v>0</v>
      </c>
      <c r="I274" s="46">
        <f t="shared" si="26"/>
        <v>0</v>
      </c>
      <c r="J274" s="91"/>
      <c r="K274" s="20"/>
      <c r="L274" s="72">
        <f t="shared" si="27"/>
        <v>0</v>
      </c>
      <c r="M274" s="17" t="s">
        <v>16</v>
      </c>
      <c r="N274" s="18">
        <v>0</v>
      </c>
      <c r="O274" s="23">
        <f t="shared" si="28"/>
        <v>0</v>
      </c>
      <c r="P274" s="93"/>
      <c r="Q274" s="43">
        <f t="shared" si="29"/>
        <v>0</v>
      </c>
    </row>
    <row r="275" spans="1:18" ht="24.6" x14ac:dyDescent="0.65">
      <c r="A275" s="10">
        <v>271</v>
      </c>
      <c r="B275" s="10"/>
      <c r="C275" s="19"/>
      <c r="D275" s="71">
        <f>+'15'!I275</f>
        <v>0</v>
      </c>
      <c r="E275" s="90">
        <v>0</v>
      </c>
      <c r="F275" s="46">
        <f t="shared" si="30"/>
        <v>0</v>
      </c>
      <c r="G275" s="101">
        <v>0</v>
      </c>
      <c r="H275" s="99">
        <v>0</v>
      </c>
      <c r="I275" s="46">
        <f t="shared" si="26"/>
        <v>0</v>
      </c>
      <c r="J275" s="91"/>
      <c r="K275" s="20"/>
      <c r="L275" s="72">
        <f t="shared" si="27"/>
        <v>0</v>
      </c>
      <c r="M275" s="17" t="s">
        <v>16</v>
      </c>
      <c r="N275" s="18">
        <v>0</v>
      </c>
      <c r="O275" s="23">
        <f t="shared" si="28"/>
        <v>0</v>
      </c>
      <c r="P275" s="93"/>
      <c r="Q275" s="43">
        <f t="shared" si="29"/>
        <v>0</v>
      </c>
    </row>
    <row r="276" spans="1:18" ht="24.6" x14ac:dyDescent="0.65">
      <c r="A276" s="10">
        <v>272</v>
      </c>
      <c r="B276" s="10"/>
      <c r="C276" s="19"/>
      <c r="D276" s="71">
        <f>+'15'!I276</f>
        <v>0</v>
      </c>
      <c r="E276" s="90">
        <v>0</v>
      </c>
      <c r="F276" s="46">
        <f t="shared" si="30"/>
        <v>0</v>
      </c>
      <c r="G276" s="101">
        <v>0</v>
      </c>
      <c r="H276" s="99">
        <v>0</v>
      </c>
      <c r="I276" s="46">
        <f t="shared" si="26"/>
        <v>0</v>
      </c>
      <c r="J276" s="91"/>
      <c r="K276" s="20"/>
      <c r="L276" s="72">
        <f t="shared" si="27"/>
        <v>0</v>
      </c>
      <c r="M276" s="17" t="s">
        <v>16</v>
      </c>
      <c r="N276" s="18">
        <v>0</v>
      </c>
      <c r="O276" s="23">
        <f t="shared" si="28"/>
        <v>0</v>
      </c>
      <c r="P276" s="93"/>
      <c r="Q276" s="43">
        <f t="shared" si="29"/>
        <v>0</v>
      </c>
    </row>
    <row r="277" spans="1:18" ht="24.6" x14ac:dyDescent="0.65">
      <c r="A277" s="10">
        <v>273</v>
      </c>
      <c r="B277" s="10"/>
      <c r="C277" s="19"/>
      <c r="D277" s="71">
        <f>+'15'!I277</f>
        <v>0</v>
      </c>
      <c r="E277" s="90">
        <v>0</v>
      </c>
      <c r="F277" s="46">
        <f t="shared" si="30"/>
        <v>0</v>
      </c>
      <c r="G277" s="101">
        <v>0</v>
      </c>
      <c r="H277" s="99">
        <v>0</v>
      </c>
      <c r="I277" s="46">
        <f t="shared" si="26"/>
        <v>0</v>
      </c>
      <c r="J277" s="91"/>
      <c r="K277" s="20"/>
      <c r="L277" s="72">
        <f t="shared" si="27"/>
        <v>0</v>
      </c>
      <c r="M277" s="17" t="s">
        <v>16</v>
      </c>
      <c r="N277" s="18">
        <v>0</v>
      </c>
      <c r="O277" s="23">
        <f t="shared" si="28"/>
        <v>0</v>
      </c>
      <c r="P277" s="93"/>
      <c r="Q277" s="43">
        <f t="shared" si="29"/>
        <v>0</v>
      </c>
    </row>
    <row r="278" spans="1:18" ht="24.6" x14ac:dyDescent="0.65">
      <c r="A278" s="10">
        <v>274</v>
      </c>
      <c r="B278" s="10"/>
      <c r="C278" s="19"/>
      <c r="D278" s="71">
        <f>+'15'!I278</f>
        <v>0</v>
      </c>
      <c r="E278" s="90">
        <v>0</v>
      </c>
      <c r="F278" s="46">
        <f t="shared" si="30"/>
        <v>0</v>
      </c>
      <c r="G278" s="101">
        <v>0</v>
      </c>
      <c r="H278" s="99">
        <v>0</v>
      </c>
      <c r="I278" s="46">
        <f t="shared" si="26"/>
        <v>0</v>
      </c>
      <c r="J278" s="91"/>
      <c r="K278" s="20"/>
      <c r="L278" s="72">
        <f t="shared" si="27"/>
        <v>0</v>
      </c>
      <c r="M278" s="17" t="s">
        <v>16</v>
      </c>
      <c r="N278" s="18">
        <v>0</v>
      </c>
      <c r="O278" s="23">
        <f t="shared" si="28"/>
        <v>0</v>
      </c>
      <c r="P278" s="93"/>
      <c r="Q278" s="43">
        <f t="shared" si="29"/>
        <v>0</v>
      </c>
    </row>
    <row r="279" spans="1:18" ht="24.6" x14ac:dyDescent="0.65">
      <c r="A279" s="10">
        <v>275</v>
      </c>
      <c r="B279" s="10"/>
      <c r="C279" s="19"/>
      <c r="D279" s="71">
        <f>+'15'!I279</f>
        <v>0</v>
      </c>
      <c r="E279" s="90">
        <v>0</v>
      </c>
      <c r="F279" s="46">
        <f t="shared" si="30"/>
        <v>0</v>
      </c>
      <c r="G279" s="101">
        <v>0</v>
      </c>
      <c r="H279" s="99">
        <v>0</v>
      </c>
      <c r="I279" s="46">
        <f t="shared" si="26"/>
        <v>0</v>
      </c>
      <c r="J279" s="91"/>
      <c r="K279" s="20"/>
      <c r="L279" s="72">
        <f t="shared" si="27"/>
        <v>0</v>
      </c>
      <c r="M279" s="17" t="s">
        <v>16</v>
      </c>
      <c r="N279" s="18">
        <v>0</v>
      </c>
      <c r="O279" s="23">
        <f t="shared" si="28"/>
        <v>0</v>
      </c>
      <c r="P279" s="93"/>
      <c r="Q279" s="43">
        <f t="shared" si="29"/>
        <v>0</v>
      </c>
    </row>
    <row r="280" spans="1:18" ht="24.6" x14ac:dyDescent="0.65">
      <c r="A280" s="10">
        <v>276</v>
      </c>
      <c r="B280" s="10"/>
      <c r="C280" s="19"/>
      <c r="D280" s="71">
        <f>+'15'!I280</f>
        <v>0</v>
      </c>
      <c r="E280" s="90">
        <v>0</v>
      </c>
      <c r="F280" s="46">
        <f t="shared" si="30"/>
        <v>0</v>
      </c>
      <c r="G280" s="101">
        <v>0</v>
      </c>
      <c r="H280" s="99">
        <v>0</v>
      </c>
      <c r="I280" s="46">
        <f t="shared" si="26"/>
        <v>0</v>
      </c>
      <c r="J280" s="91"/>
      <c r="K280" s="20"/>
      <c r="L280" s="72">
        <f t="shared" si="27"/>
        <v>0</v>
      </c>
      <c r="M280" s="17" t="s">
        <v>16</v>
      </c>
      <c r="N280" s="18">
        <v>0</v>
      </c>
      <c r="O280" s="23">
        <f t="shared" si="28"/>
        <v>0</v>
      </c>
      <c r="P280" s="93"/>
      <c r="Q280" s="43">
        <f t="shared" si="29"/>
        <v>0</v>
      </c>
    </row>
    <row r="281" spans="1:18" ht="24.6" x14ac:dyDescent="0.65">
      <c r="A281" s="10">
        <v>277</v>
      </c>
      <c r="B281" s="10"/>
      <c r="C281" s="19"/>
      <c r="D281" s="71">
        <f>+'15'!I281</f>
        <v>0</v>
      </c>
      <c r="E281" s="90">
        <v>0</v>
      </c>
      <c r="F281" s="46">
        <f t="shared" si="30"/>
        <v>0</v>
      </c>
      <c r="G281" s="101">
        <v>0</v>
      </c>
      <c r="H281" s="99">
        <v>0</v>
      </c>
      <c r="I281" s="46">
        <f t="shared" si="26"/>
        <v>0</v>
      </c>
      <c r="J281" s="91"/>
      <c r="K281" s="20"/>
      <c r="L281" s="72">
        <f t="shared" si="27"/>
        <v>0</v>
      </c>
      <c r="M281" s="17" t="s">
        <v>16</v>
      </c>
      <c r="N281" s="18">
        <v>0</v>
      </c>
      <c r="O281" s="23">
        <f t="shared" si="28"/>
        <v>0</v>
      </c>
      <c r="P281" s="93"/>
      <c r="Q281" s="43">
        <f t="shared" si="29"/>
        <v>0</v>
      </c>
    </row>
    <row r="282" spans="1:18" ht="24.6" x14ac:dyDescent="0.65">
      <c r="A282" s="10">
        <v>278</v>
      </c>
      <c r="B282" s="10"/>
      <c r="C282" s="19"/>
      <c r="D282" s="71">
        <f>+'15'!I282</f>
        <v>0</v>
      </c>
      <c r="E282" s="90">
        <v>0</v>
      </c>
      <c r="F282" s="46">
        <f t="shared" si="30"/>
        <v>0</v>
      </c>
      <c r="G282" s="101">
        <v>0</v>
      </c>
      <c r="H282" s="99">
        <v>0</v>
      </c>
      <c r="I282" s="46">
        <f t="shared" si="26"/>
        <v>0</v>
      </c>
      <c r="J282" s="91"/>
      <c r="K282" s="20"/>
      <c r="L282" s="72">
        <f t="shared" si="27"/>
        <v>0</v>
      </c>
      <c r="M282" s="17" t="s">
        <v>16</v>
      </c>
      <c r="N282" s="18">
        <v>0</v>
      </c>
      <c r="O282" s="23">
        <f t="shared" si="28"/>
        <v>0</v>
      </c>
      <c r="P282" s="93"/>
      <c r="Q282" s="43">
        <f t="shared" si="29"/>
        <v>0</v>
      </c>
    </row>
    <row r="283" spans="1:18" ht="24.6" x14ac:dyDescent="0.65">
      <c r="A283" s="10">
        <v>279</v>
      </c>
      <c r="B283" s="10"/>
      <c r="C283" s="19"/>
      <c r="D283" s="71"/>
      <c r="E283" s="90">
        <v>0</v>
      </c>
      <c r="F283" s="46">
        <f t="shared" ref="F283" si="31">D283+E283</f>
        <v>0</v>
      </c>
      <c r="G283" s="101">
        <v>0</v>
      </c>
      <c r="H283" s="99">
        <v>0</v>
      </c>
      <c r="I283" s="46">
        <f t="shared" ref="I283" si="32">+F283-G283-J283-H283</f>
        <v>0</v>
      </c>
      <c r="J283" s="91"/>
      <c r="K283" s="20"/>
      <c r="L283" s="72">
        <f t="shared" ref="L283" si="33">+K283*J283</f>
        <v>0</v>
      </c>
      <c r="M283" s="17" t="s">
        <v>16</v>
      </c>
      <c r="N283" s="18">
        <v>0</v>
      </c>
      <c r="O283" s="23">
        <f t="shared" si="28"/>
        <v>0</v>
      </c>
      <c r="P283" s="93"/>
      <c r="Q283" s="43"/>
    </row>
    <row r="284" spans="1:18" ht="24.6" x14ac:dyDescent="0.65">
      <c r="A284" s="10">
        <v>280</v>
      </c>
      <c r="B284" s="10"/>
      <c r="C284" s="19"/>
      <c r="D284" s="71">
        <f>+'15'!I284</f>
        <v>0</v>
      </c>
      <c r="E284" s="90">
        <v>0</v>
      </c>
      <c r="F284" s="46">
        <f t="shared" si="30"/>
        <v>0</v>
      </c>
      <c r="G284" s="101">
        <v>0</v>
      </c>
      <c r="H284" s="99">
        <v>0</v>
      </c>
      <c r="I284" s="46">
        <f t="shared" si="26"/>
        <v>0</v>
      </c>
      <c r="J284" s="91"/>
      <c r="K284" s="20"/>
      <c r="L284" s="72">
        <f t="shared" si="27"/>
        <v>0</v>
      </c>
      <c r="M284" s="17" t="s">
        <v>16</v>
      </c>
      <c r="N284" s="18">
        <v>0</v>
      </c>
      <c r="O284" s="23">
        <f t="shared" si="28"/>
        <v>0</v>
      </c>
      <c r="P284" s="93"/>
      <c r="Q284" s="43">
        <f t="shared" si="29"/>
        <v>0</v>
      </c>
    </row>
    <row r="285" spans="1:18" ht="24.6" x14ac:dyDescent="0.65">
      <c r="A285" s="1"/>
      <c r="B285" s="1"/>
      <c r="C285" s="1"/>
      <c r="D285" s="24"/>
      <c r="E285" s="25"/>
      <c r="F285" s="24"/>
      <c r="G285" s="25"/>
      <c r="H285" s="25"/>
      <c r="I285" s="24"/>
      <c r="J285" s="24"/>
      <c r="K285" s="26"/>
      <c r="L285" s="28"/>
      <c r="M285" s="27"/>
      <c r="N285" s="18">
        <v>0</v>
      </c>
      <c r="O285" s="95" t="s">
        <v>213</v>
      </c>
      <c r="P285" s="96"/>
      <c r="Q285" s="96">
        <f>SUM(Q5:Q284)</f>
        <v>74029.5</v>
      </c>
      <c r="R285" s="96"/>
    </row>
    <row r="286" spans="1:18" ht="25.5" customHeight="1" x14ac:dyDescent="0.6">
      <c r="A286" s="1"/>
      <c r="B286" s="1"/>
      <c r="C286" s="1"/>
      <c r="D286" s="24"/>
      <c r="E286" s="25"/>
      <c r="F286" s="24"/>
      <c r="G286" s="25"/>
      <c r="H286" s="25"/>
      <c r="I286" s="24"/>
      <c r="J286" s="182" t="s">
        <v>212</v>
      </c>
      <c r="K286" s="183"/>
      <c r="L286" s="30">
        <f>+AB188</f>
        <v>0</v>
      </c>
      <c r="M286" s="27"/>
      <c r="N286" s="29"/>
    </row>
    <row r="287" spans="1:18" ht="24.6" x14ac:dyDescent="0.65">
      <c r="A287" s="1"/>
      <c r="B287" s="1"/>
      <c r="C287" s="1"/>
      <c r="D287" s="31"/>
      <c r="F287" s="31"/>
      <c r="I287" s="31"/>
      <c r="J287" s="32"/>
      <c r="K287" s="184" t="s">
        <v>202</v>
      </c>
      <c r="L287" s="184"/>
      <c r="M287" s="33">
        <f>SUM(L5:L286)</f>
        <v>3385</v>
      </c>
    </row>
    <row r="288" spans="1:18" ht="24.6" x14ac:dyDescent="0.65">
      <c r="A288" s="1"/>
      <c r="B288" s="1"/>
      <c r="C288" s="1"/>
      <c r="D288" s="31"/>
      <c r="F288" s="31"/>
      <c r="I288" s="31"/>
      <c r="K288" s="169" t="s">
        <v>203</v>
      </c>
      <c r="L288" s="170"/>
      <c r="M288" s="36">
        <v>0</v>
      </c>
    </row>
    <row r="289" spans="1:17" ht="24.6" x14ac:dyDescent="0.65">
      <c r="A289" s="1"/>
      <c r="B289" s="1"/>
      <c r="C289" s="1"/>
      <c r="D289" s="31"/>
      <c r="F289" s="31"/>
      <c r="I289" s="31"/>
      <c r="K289" s="34" t="s">
        <v>204</v>
      </c>
      <c r="L289" s="35"/>
      <c r="M289" s="36">
        <f>SUM(N289:AS289)</f>
        <v>1145</v>
      </c>
      <c r="N289" s="2">
        <v>100</v>
      </c>
      <c r="O289" s="2">
        <v>405</v>
      </c>
      <c r="P289" s="2">
        <v>540</v>
      </c>
      <c r="Q289" s="2">
        <v>100</v>
      </c>
    </row>
    <row r="290" spans="1:17" ht="24.6" x14ac:dyDescent="0.65">
      <c r="A290" s="1"/>
      <c r="B290" s="1"/>
      <c r="C290" s="1"/>
      <c r="D290" s="31"/>
      <c r="F290" s="31"/>
      <c r="I290" s="31"/>
      <c r="K290" s="169" t="s">
        <v>205</v>
      </c>
      <c r="L290" s="170"/>
      <c r="M290" s="36">
        <v>0</v>
      </c>
    </row>
    <row r="291" spans="1:17" ht="24.6" x14ac:dyDescent="0.65">
      <c r="A291" s="1"/>
      <c r="B291" s="1"/>
      <c r="C291" s="1"/>
      <c r="D291" s="31"/>
      <c r="F291" s="31"/>
      <c r="I291" s="31"/>
      <c r="K291" s="169" t="s">
        <v>206</v>
      </c>
      <c r="L291" s="170"/>
      <c r="M291" s="36">
        <v>0</v>
      </c>
    </row>
    <row r="292" spans="1:17" ht="24.6" x14ac:dyDescent="0.65">
      <c r="A292" s="1"/>
      <c r="B292" s="1"/>
      <c r="C292" s="1"/>
      <c r="D292" s="31"/>
      <c r="F292" s="31"/>
      <c r="I292" s="31"/>
      <c r="K292" s="169" t="s">
        <v>207</v>
      </c>
      <c r="L292" s="170"/>
      <c r="M292" s="37">
        <f>SUM(N5:N285)</f>
        <v>120</v>
      </c>
    </row>
    <row r="293" spans="1:17" ht="24.6" x14ac:dyDescent="0.65">
      <c r="A293" s="1"/>
      <c r="B293" s="1"/>
      <c r="C293" s="1"/>
      <c r="D293" s="31"/>
      <c r="F293" s="31"/>
      <c r="I293" s="31"/>
      <c r="K293" s="169" t="s">
        <v>208</v>
      </c>
      <c r="L293" s="170"/>
      <c r="M293" s="33">
        <f>M287-M288-M289-M291-M292</f>
        <v>2120</v>
      </c>
    </row>
    <row r="294" spans="1:17" ht="24.6" x14ac:dyDescent="0.65">
      <c r="A294" s="1"/>
      <c r="B294" s="1"/>
      <c r="C294" s="1"/>
      <c r="D294" s="31"/>
      <c r="F294" s="31"/>
      <c r="I294" s="31"/>
      <c r="K294" s="169" t="s">
        <v>209</v>
      </c>
      <c r="L294" s="170"/>
      <c r="M294" s="37">
        <v>2120</v>
      </c>
    </row>
    <row r="295" spans="1:17" ht="24.6" x14ac:dyDescent="0.65">
      <c r="A295" s="1"/>
      <c r="B295" s="1"/>
      <c r="C295" s="1"/>
      <c r="D295" s="31"/>
      <c r="F295" s="31"/>
      <c r="I295" s="31"/>
      <c r="K295" s="169" t="s">
        <v>210</v>
      </c>
      <c r="L295" s="170"/>
      <c r="M295" s="33">
        <f>+M294-M293</f>
        <v>0</v>
      </c>
    </row>
    <row r="296" spans="1:17" ht="24.6" x14ac:dyDescent="0.65">
      <c r="I296" s="2"/>
      <c r="K296" s="169" t="s">
        <v>211</v>
      </c>
      <c r="L296" s="170"/>
      <c r="M296" s="33">
        <f>+M294-M293</f>
        <v>0</v>
      </c>
    </row>
    <row r="297" spans="1:17" x14ac:dyDescent="0.6">
      <c r="I297" s="2"/>
      <c r="K297" s="2"/>
    </row>
    <row r="298" spans="1:17" ht="24.6" x14ac:dyDescent="0.65">
      <c r="I298" s="2"/>
      <c r="K298" s="92" t="s">
        <v>333</v>
      </c>
    </row>
    <row r="299" spans="1:17" x14ac:dyDescent="0.6">
      <c r="I299" s="2"/>
      <c r="K299" s="2"/>
    </row>
    <row r="300" spans="1:17" x14ac:dyDescent="0.6">
      <c r="I300" s="2"/>
      <c r="K300" s="2"/>
    </row>
    <row r="301" spans="1:17" x14ac:dyDescent="0.6">
      <c r="I301" s="2"/>
      <c r="K301" s="2"/>
    </row>
    <row r="302" spans="1:17" x14ac:dyDescent="0.6">
      <c r="I302" s="2"/>
      <c r="K302" s="2"/>
    </row>
    <row r="303" spans="1:17" x14ac:dyDescent="0.6">
      <c r="I303" s="2"/>
      <c r="K303" s="2"/>
    </row>
    <row r="304" spans="1:17" x14ac:dyDescent="0.6">
      <c r="I304" s="2"/>
      <c r="K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C296" xr:uid="{A8659A1D-7742-48A0-A8EC-0F2280F9B025}"/>
  <mergeCells count="35">
    <mergeCell ref="A2:M2"/>
    <mergeCell ref="S2:AC2"/>
    <mergeCell ref="A3:A4"/>
    <mergeCell ref="C3:C4"/>
    <mergeCell ref="D3:D4"/>
    <mergeCell ref="E3:E4"/>
    <mergeCell ref="F3:F4"/>
    <mergeCell ref="I3:I4"/>
    <mergeCell ref="J3:L3"/>
    <mergeCell ref="M3:M4"/>
    <mergeCell ref="Y3:Y4"/>
    <mergeCell ref="Z3:AB3"/>
    <mergeCell ref="AC3:AC4"/>
    <mergeCell ref="H3:H4"/>
    <mergeCell ref="P3:P4"/>
    <mergeCell ref="Q3:Q4"/>
    <mergeCell ref="AD3:AD4"/>
    <mergeCell ref="V3:V4"/>
    <mergeCell ref="W3:W4"/>
    <mergeCell ref="K293:L293"/>
    <mergeCell ref="T32:AA32"/>
    <mergeCell ref="N3:N4"/>
    <mergeCell ref="S3:S4"/>
    <mergeCell ref="T3:T4"/>
    <mergeCell ref="U3:U4"/>
    <mergeCell ref="B3:B4"/>
    <mergeCell ref="K294:L294"/>
    <mergeCell ref="K295:L295"/>
    <mergeCell ref="K296:L296"/>
    <mergeCell ref="J286:K286"/>
    <mergeCell ref="K287:L287"/>
    <mergeCell ref="K288:L288"/>
    <mergeCell ref="K290:L290"/>
    <mergeCell ref="K291:L291"/>
    <mergeCell ref="K292:L292"/>
  </mergeCells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8369-60C7-44DE-99FF-5E082EF8725C}">
  <sheetPr>
    <tabColor rgb="FFF789D2"/>
  </sheetPr>
  <dimension ref="A1:AD371"/>
  <sheetViews>
    <sheetView zoomScaleNormal="100" workbookViewId="0">
      <pane xSplit="9" ySplit="4" topLeftCell="J5" activePane="bottomRight" state="frozen"/>
      <selection activeCell="K15" sqref="K15"/>
      <selection pane="topRight" activeCell="K15" sqref="K15"/>
      <selection pane="bottomLeft" activeCell="K15" sqref="K15"/>
      <selection pane="bottomRight" activeCell="M107" activeCellId="2" sqref="C13:C107 J13:K107 M13:N107"/>
    </sheetView>
  </sheetViews>
  <sheetFormatPr defaultColWidth="9" defaultRowHeight="24" x14ac:dyDescent="0.6"/>
  <cols>
    <col min="1" max="1" width="6.69921875" style="2" customWidth="1"/>
    <col min="2" max="2" width="14" style="2" hidden="1" customWidth="1"/>
    <col min="3" max="3" width="43.69921875" style="2" bestFit="1" customWidth="1"/>
    <col min="4" max="8" width="9.69921875" style="2" customWidth="1"/>
    <col min="9" max="9" width="9.69921875" style="38" customWidth="1"/>
    <col min="10" max="10" width="9.69921875" style="2" customWidth="1"/>
    <col min="11" max="11" width="9.69921875" style="39" customWidth="1"/>
    <col min="12" max="12" width="10.69921875" style="2" customWidth="1"/>
    <col min="13" max="13" width="17.69921875" style="2" bestFit="1" customWidth="1"/>
    <col min="14" max="14" width="9" style="2"/>
    <col min="15" max="15" width="19.09765625" style="2" customWidth="1"/>
    <col min="16" max="16" width="10.09765625" style="2" customWidth="1"/>
    <col min="17" max="17" width="17.69921875" style="2" bestFit="1" customWidth="1"/>
    <col min="18" max="18" width="10.09765625" style="2" bestFit="1" customWidth="1"/>
    <col min="19" max="19" width="9" style="2"/>
    <col min="20" max="20" width="34.69921875" style="2" bestFit="1" customWidth="1"/>
    <col min="21" max="28" width="9" style="2"/>
    <col min="29" max="29" width="15.69921875" style="2" customWidth="1"/>
    <col min="30" max="16384" width="9" style="2"/>
  </cols>
  <sheetData>
    <row r="1" spans="1:30" x14ac:dyDescent="0.6">
      <c r="A1" s="1"/>
      <c r="B1" s="1"/>
      <c r="I1" s="2"/>
      <c r="K1" s="2"/>
    </row>
    <row r="2" spans="1:30" s="3" customFormat="1" ht="28.8" x14ac:dyDescent="0.75">
      <c r="A2" s="180" t="s">
        <v>263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S2" s="181" t="s">
        <v>0</v>
      </c>
      <c r="T2" s="181"/>
      <c r="U2" s="181"/>
      <c r="V2" s="181"/>
      <c r="W2" s="181"/>
      <c r="X2" s="181"/>
      <c r="Y2" s="181"/>
      <c r="Z2" s="181"/>
      <c r="AA2" s="181"/>
      <c r="AB2" s="181"/>
      <c r="AC2" s="181"/>
    </row>
    <row r="3" spans="1:30" s="5" customFormat="1" ht="26.4" x14ac:dyDescent="0.7">
      <c r="A3" s="171" t="s">
        <v>1</v>
      </c>
      <c r="B3" s="167" t="s">
        <v>487</v>
      </c>
      <c r="C3" s="176" t="s">
        <v>2</v>
      </c>
      <c r="D3" s="171" t="s">
        <v>3</v>
      </c>
      <c r="E3" s="171" t="s">
        <v>4</v>
      </c>
      <c r="F3" s="171" t="s">
        <v>5</v>
      </c>
      <c r="G3" s="100" t="s">
        <v>6</v>
      </c>
      <c r="H3" s="178" t="s">
        <v>335</v>
      </c>
      <c r="I3" s="171" t="s">
        <v>7</v>
      </c>
      <c r="J3" s="177" t="s">
        <v>8</v>
      </c>
      <c r="K3" s="177"/>
      <c r="L3" s="177"/>
      <c r="M3" s="171" t="s">
        <v>9</v>
      </c>
      <c r="N3" s="175" t="s">
        <v>10</v>
      </c>
      <c r="P3" s="163" t="s">
        <v>336</v>
      </c>
      <c r="Q3" s="165" t="s">
        <v>337</v>
      </c>
      <c r="S3" s="171" t="s">
        <v>1</v>
      </c>
      <c r="T3" s="171" t="s">
        <v>2</v>
      </c>
      <c r="U3" s="171" t="s">
        <v>3</v>
      </c>
      <c r="V3" s="171" t="s">
        <v>4</v>
      </c>
      <c r="W3" s="171" t="s">
        <v>5</v>
      </c>
      <c r="X3" s="88" t="s">
        <v>6</v>
      </c>
      <c r="Y3" s="171" t="s">
        <v>7</v>
      </c>
      <c r="Z3" s="177" t="s">
        <v>8</v>
      </c>
      <c r="AA3" s="177"/>
      <c r="AB3" s="177"/>
      <c r="AC3" s="171" t="s">
        <v>9</v>
      </c>
      <c r="AD3" s="175" t="s">
        <v>10</v>
      </c>
    </row>
    <row r="4" spans="1:30" s="5" customFormat="1" ht="26.4" x14ac:dyDescent="0.7">
      <c r="A4" s="171"/>
      <c r="B4" s="168"/>
      <c r="C4" s="176"/>
      <c r="D4" s="171"/>
      <c r="E4" s="171"/>
      <c r="F4" s="171"/>
      <c r="G4" s="100" t="s">
        <v>11</v>
      </c>
      <c r="H4" s="179"/>
      <c r="I4" s="171"/>
      <c r="J4" s="88" t="s">
        <v>12</v>
      </c>
      <c r="K4" s="89" t="s">
        <v>13</v>
      </c>
      <c r="L4" s="88" t="s">
        <v>14</v>
      </c>
      <c r="M4" s="171"/>
      <c r="N4" s="175"/>
      <c r="P4" s="164"/>
      <c r="Q4" s="166"/>
      <c r="S4" s="171"/>
      <c r="T4" s="171"/>
      <c r="U4" s="171"/>
      <c r="V4" s="171"/>
      <c r="W4" s="171"/>
      <c r="X4" s="88" t="s">
        <v>11</v>
      </c>
      <c r="Y4" s="171"/>
      <c r="Z4" s="88" t="s">
        <v>12</v>
      </c>
      <c r="AA4" s="89" t="s">
        <v>13</v>
      </c>
      <c r="AB4" s="88" t="s">
        <v>14</v>
      </c>
      <c r="AC4" s="171"/>
      <c r="AD4" s="175"/>
    </row>
    <row r="5" spans="1:30" ht="24.6" x14ac:dyDescent="0.65">
      <c r="A5" s="10">
        <v>1</v>
      </c>
      <c r="B5" s="10" t="s">
        <v>492</v>
      </c>
      <c r="C5" s="19" t="s">
        <v>407</v>
      </c>
      <c r="D5" s="71">
        <f>+'16'!I5</f>
        <v>0</v>
      </c>
      <c r="E5" s="90">
        <v>20</v>
      </c>
      <c r="F5" s="46">
        <f t="shared" ref="F5:F147" si="0">D5+E5</f>
        <v>20</v>
      </c>
      <c r="G5" s="101">
        <v>0</v>
      </c>
      <c r="H5" s="99">
        <v>0</v>
      </c>
      <c r="I5" s="46">
        <f t="shared" ref="I5:I71" si="1">+F5-G5-J5-H5</f>
        <v>9</v>
      </c>
      <c r="J5" s="91">
        <v>11</v>
      </c>
      <c r="K5" s="15">
        <v>50</v>
      </c>
      <c r="L5" s="72">
        <f>+K5*J5</f>
        <v>550</v>
      </c>
      <c r="M5" s="17" t="s">
        <v>16</v>
      </c>
      <c r="N5" s="18">
        <v>0</v>
      </c>
      <c r="O5" s="23">
        <f>SUM(L5-N5)</f>
        <v>550</v>
      </c>
      <c r="P5" s="93">
        <v>19.579999999999998</v>
      </c>
      <c r="Q5" s="43">
        <f>+L5*P5</f>
        <v>10768.999999999998</v>
      </c>
      <c r="S5" s="10">
        <v>1</v>
      </c>
      <c r="T5" s="19"/>
      <c r="U5" s="46">
        <v>0</v>
      </c>
      <c r="V5" s="90">
        <v>0</v>
      </c>
      <c r="W5" s="46">
        <f t="shared" ref="W5:W14" si="2">U5+V5</f>
        <v>0</v>
      </c>
      <c r="X5" s="90">
        <v>0</v>
      </c>
      <c r="Y5" s="46">
        <f t="shared" ref="Y5:Y14" si="3">W5-X5-Z5</f>
        <v>0</v>
      </c>
      <c r="Z5" s="91">
        <v>0</v>
      </c>
      <c r="AA5" s="22"/>
      <c r="AB5" s="43">
        <f t="shared" ref="AB5:AB14" si="4">Z5*AA5</f>
        <v>0</v>
      </c>
      <c r="AC5" s="17" t="s">
        <v>16</v>
      </c>
      <c r="AD5" s="18">
        <v>0</v>
      </c>
    </row>
    <row r="6" spans="1:30" ht="24.6" x14ac:dyDescent="0.65">
      <c r="A6" s="10">
        <v>2</v>
      </c>
      <c r="B6" s="10" t="s">
        <v>508</v>
      </c>
      <c r="C6" s="19" t="s">
        <v>408</v>
      </c>
      <c r="D6" s="71">
        <f>+'16'!I6</f>
        <v>76</v>
      </c>
      <c r="E6" s="90">
        <v>40</v>
      </c>
      <c r="F6" s="46">
        <f t="shared" si="0"/>
        <v>116</v>
      </c>
      <c r="G6" s="101">
        <v>0</v>
      </c>
      <c r="H6" s="99">
        <v>0</v>
      </c>
      <c r="I6" s="46">
        <f t="shared" si="1"/>
        <v>114</v>
      </c>
      <c r="J6" s="91">
        <v>2</v>
      </c>
      <c r="K6" s="15">
        <v>100</v>
      </c>
      <c r="L6" s="72">
        <f t="shared" ref="L6:L72" si="5">+K6*J6</f>
        <v>200</v>
      </c>
      <c r="M6" s="17" t="s">
        <v>16</v>
      </c>
      <c r="N6" s="18">
        <v>0</v>
      </c>
      <c r="O6" s="23">
        <f t="shared" ref="O6:O72" si="6">SUM(L6-N6)</f>
        <v>200</v>
      </c>
      <c r="P6" s="93">
        <v>37.17</v>
      </c>
      <c r="Q6" s="43">
        <f t="shared" ref="Q6:Q72" si="7">+L6*P6</f>
        <v>7434</v>
      </c>
      <c r="S6" s="10">
        <v>2</v>
      </c>
      <c r="T6" s="19"/>
      <c r="U6" s="46">
        <v>0</v>
      </c>
      <c r="V6" s="90">
        <v>0</v>
      </c>
      <c r="W6" s="46">
        <f t="shared" si="2"/>
        <v>0</v>
      </c>
      <c r="X6" s="90">
        <v>0</v>
      </c>
      <c r="Y6" s="46">
        <f t="shared" si="3"/>
        <v>0</v>
      </c>
      <c r="Z6" s="91">
        <v>0</v>
      </c>
      <c r="AA6" s="22"/>
      <c r="AB6" s="43">
        <f t="shared" si="4"/>
        <v>0</v>
      </c>
      <c r="AC6" s="17" t="s">
        <v>16</v>
      </c>
      <c r="AD6" s="18">
        <v>0</v>
      </c>
    </row>
    <row r="7" spans="1:30" ht="24.6" x14ac:dyDescent="0.65">
      <c r="A7" s="10">
        <v>3</v>
      </c>
      <c r="B7" s="10"/>
      <c r="C7" s="19" t="s">
        <v>395</v>
      </c>
      <c r="D7" s="71">
        <f>+'16'!I7</f>
        <v>0</v>
      </c>
      <c r="E7" s="90">
        <v>0</v>
      </c>
      <c r="F7" s="46">
        <f t="shared" si="0"/>
        <v>0</v>
      </c>
      <c r="G7" s="101">
        <v>0</v>
      </c>
      <c r="H7" s="99">
        <v>0</v>
      </c>
      <c r="I7" s="46">
        <f t="shared" si="1"/>
        <v>0</v>
      </c>
      <c r="J7" s="91"/>
      <c r="K7" s="15">
        <v>50</v>
      </c>
      <c r="L7" s="72">
        <f t="shared" si="5"/>
        <v>0</v>
      </c>
      <c r="M7" s="17" t="s">
        <v>16</v>
      </c>
      <c r="N7" s="18">
        <v>0</v>
      </c>
      <c r="O7" s="23">
        <f t="shared" si="6"/>
        <v>0</v>
      </c>
      <c r="P7" s="93">
        <v>26.11</v>
      </c>
      <c r="Q7" s="43">
        <f t="shared" si="7"/>
        <v>0</v>
      </c>
      <c r="S7" s="10">
        <v>3</v>
      </c>
      <c r="T7" s="19"/>
      <c r="U7" s="46">
        <v>0</v>
      </c>
      <c r="V7" s="90">
        <v>0</v>
      </c>
      <c r="W7" s="46">
        <f t="shared" si="2"/>
        <v>0</v>
      </c>
      <c r="X7" s="90">
        <v>0</v>
      </c>
      <c r="Y7" s="46">
        <f t="shared" si="3"/>
        <v>0</v>
      </c>
      <c r="Z7" s="91">
        <v>0</v>
      </c>
      <c r="AA7" s="22"/>
      <c r="AB7" s="43">
        <f t="shared" si="4"/>
        <v>0</v>
      </c>
      <c r="AC7" s="17" t="s">
        <v>16</v>
      </c>
      <c r="AD7" s="18">
        <v>0</v>
      </c>
    </row>
    <row r="8" spans="1:30" ht="24.6" x14ac:dyDescent="0.65">
      <c r="A8" s="10">
        <v>4</v>
      </c>
      <c r="B8" s="10"/>
      <c r="C8" s="19" t="s">
        <v>394</v>
      </c>
      <c r="D8" s="71">
        <f>+'16'!I8</f>
        <v>0</v>
      </c>
      <c r="E8" s="90">
        <v>0</v>
      </c>
      <c r="F8" s="46">
        <f t="shared" si="0"/>
        <v>0</v>
      </c>
      <c r="G8" s="101">
        <v>0</v>
      </c>
      <c r="H8" s="99">
        <v>0</v>
      </c>
      <c r="I8" s="46">
        <f t="shared" si="1"/>
        <v>0</v>
      </c>
      <c r="J8" s="91"/>
      <c r="K8" s="15">
        <v>100</v>
      </c>
      <c r="L8" s="72">
        <f t="shared" si="5"/>
        <v>0</v>
      </c>
      <c r="M8" s="17" t="s">
        <v>16</v>
      </c>
      <c r="N8" s="18">
        <v>0</v>
      </c>
      <c r="O8" s="23">
        <f t="shared" si="6"/>
        <v>0</v>
      </c>
      <c r="P8" s="93">
        <v>33.89</v>
      </c>
      <c r="Q8" s="43">
        <f t="shared" si="7"/>
        <v>0</v>
      </c>
      <c r="S8" s="10">
        <v>4</v>
      </c>
      <c r="T8" s="19"/>
      <c r="U8" s="46">
        <v>0</v>
      </c>
      <c r="V8" s="90">
        <v>0</v>
      </c>
      <c r="W8" s="46">
        <f t="shared" si="2"/>
        <v>0</v>
      </c>
      <c r="X8" s="90">
        <v>0</v>
      </c>
      <c r="Y8" s="46">
        <f t="shared" si="3"/>
        <v>0</v>
      </c>
      <c r="Z8" s="91">
        <v>0</v>
      </c>
      <c r="AA8" s="22"/>
      <c r="AB8" s="43">
        <f t="shared" si="4"/>
        <v>0</v>
      </c>
      <c r="AC8" s="17" t="s">
        <v>16</v>
      </c>
      <c r="AD8" s="18">
        <v>0</v>
      </c>
    </row>
    <row r="9" spans="1:30" ht="24.6" x14ac:dyDescent="0.65">
      <c r="A9" s="10">
        <v>5</v>
      </c>
      <c r="B9" s="10"/>
      <c r="C9" s="19" t="s">
        <v>20</v>
      </c>
      <c r="D9" s="71">
        <f>+'16'!I9</f>
        <v>0</v>
      </c>
      <c r="E9" s="90">
        <v>0</v>
      </c>
      <c r="F9" s="46">
        <f t="shared" si="0"/>
        <v>0</v>
      </c>
      <c r="G9" s="101">
        <v>0</v>
      </c>
      <c r="H9" s="99">
        <v>0</v>
      </c>
      <c r="I9" s="46">
        <f t="shared" si="1"/>
        <v>0</v>
      </c>
      <c r="J9" s="91"/>
      <c r="K9" s="15">
        <v>10</v>
      </c>
      <c r="L9" s="72">
        <f t="shared" si="5"/>
        <v>0</v>
      </c>
      <c r="M9" s="17" t="s">
        <v>16</v>
      </c>
      <c r="N9" s="18">
        <v>0</v>
      </c>
      <c r="O9" s="23">
        <f t="shared" si="6"/>
        <v>0</v>
      </c>
      <c r="P9" s="93"/>
      <c r="Q9" s="43">
        <f t="shared" si="7"/>
        <v>0</v>
      </c>
      <c r="S9" s="10">
        <v>5</v>
      </c>
      <c r="T9" s="19"/>
      <c r="U9" s="46">
        <v>0</v>
      </c>
      <c r="V9" s="90">
        <v>0</v>
      </c>
      <c r="W9" s="46">
        <f t="shared" si="2"/>
        <v>0</v>
      </c>
      <c r="X9" s="90">
        <v>0</v>
      </c>
      <c r="Y9" s="46">
        <f t="shared" si="3"/>
        <v>0</v>
      </c>
      <c r="Z9" s="91">
        <v>0</v>
      </c>
      <c r="AA9" s="22"/>
      <c r="AB9" s="43">
        <f t="shared" si="4"/>
        <v>0</v>
      </c>
      <c r="AC9" s="17" t="s">
        <v>16</v>
      </c>
      <c r="AD9" s="18">
        <v>0</v>
      </c>
    </row>
    <row r="10" spans="1:30" ht="24.6" x14ac:dyDescent="0.65">
      <c r="A10" s="10">
        <v>6</v>
      </c>
      <c r="B10" s="10" t="s">
        <v>514</v>
      </c>
      <c r="C10" s="19" t="s">
        <v>21</v>
      </c>
      <c r="D10" s="71">
        <f>+'16'!I10</f>
        <v>0</v>
      </c>
      <c r="E10" s="90">
        <v>0</v>
      </c>
      <c r="F10" s="46">
        <f t="shared" si="0"/>
        <v>0</v>
      </c>
      <c r="G10" s="101">
        <v>0</v>
      </c>
      <c r="H10" s="99">
        <v>0</v>
      </c>
      <c r="I10" s="46">
        <f t="shared" si="1"/>
        <v>0</v>
      </c>
      <c r="J10" s="91"/>
      <c r="K10" s="15">
        <v>15</v>
      </c>
      <c r="L10" s="72">
        <f t="shared" si="5"/>
        <v>0</v>
      </c>
      <c r="M10" s="17" t="s">
        <v>16</v>
      </c>
      <c r="N10" s="18">
        <v>0</v>
      </c>
      <c r="O10" s="23">
        <f t="shared" si="6"/>
        <v>0</v>
      </c>
      <c r="P10" s="93"/>
      <c r="Q10" s="43">
        <f t="shared" si="7"/>
        <v>0</v>
      </c>
      <c r="S10" s="10">
        <v>6</v>
      </c>
      <c r="T10" s="19"/>
      <c r="U10" s="46">
        <v>0</v>
      </c>
      <c r="V10" s="90">
        <v>0</v>
      </c>
      <c r="W10" s="46">
        <f t="shared" si="2"/>
        <v>0</v>
      </c>
      <c r="X10" s="90">
        <v>0</v>
      </c>
      <c r="Y10" s="46">
        <f t="shared" si="3"/>
        <v>0</v>
      </c>
      <c r="Z10" s="91">
        <v>0</v>
      </c>
      <c r="AA10" s="22"/>
      <c r="AB10" s="43">
        <f t="shared" si="4"/>
        <v>0</v>
      </c>
      <c r="AC10" s="17" t="s">
        <v>16</v>
      </c>
      <c r="AD10" s="18">
        <v>0</v>
      </c>
    </row>
    <row r="11" spans="1:30" ht="24.6" x14ac:dyDescent="0.65">
      <c r="A11" s="10">
        <v>7</v>
      </c>
      <c r="B11" s="10"/>
      <c r="C11" s="19" t="s">
        <v>401</v>
      </c>
      <c r="D11" s="71">
        <f>+'16'!I11</f>
        <v>0</v>
      </c>
      <c r="E11" s="90">
        <v>0</v>
      </c>
      <c r="F11" s="46">
        <f t="shared" si="0"/>
        <v>0</v>
      </c>
      <c r="G11" s="101">
        <v>0</v>
      </c>
      <c r="H11" s="99">
        <v>0</v>
      </c>
      <c r="I11" s="46">
        <f t="shared" si="1"/>
        <v>0</v>
      </c>
      <c r="J11" s="91"/>
      <c r="K11" s="15">
        <v>40</v>
      </c>
      <c r="L11" s="72">
        <f t="shared" si="5"/>
        <v>0</v>
      </c>
      <c r="M11" s="17" t="s">
        <v>16</v>
      </c>
      <c r="N11" s="18">
        <v>0</v>
      </c>
      <c r="O11" s="23">
        <f t="shared" si="6"/>
        <v>0</v>
      </c>
      <c r="P11" s="93">
        <v>12.74</v>
      </c>
      <c r="Q11" s="43">
        <f t="shared" si="7"/>
        <v>0</v>
      </c>
      <c r="S11" s="10">
        <v>7</v>
      </c>
      <c r="T11" s="19"/>
      <c r="U11" s="46">
        <v>0</v>
      </c>
      <c r="V11" s="90">
        <v>0</v>
      </c>
      <c r="W11" s="46">
        <f t="shared" si="2"/>
        <v>0</v>
      </c>
      <c r="X11" s="90">
        <v>0</v>
      </c>
      <c r="Y11" s="46">
        <f t="shared" si="3"/>
        <v>0</v>
      </c>
      <c r="Z11" s="91">
        <v>0</v>
      </c>
      <c r="AA11" s="22"/>
      <c r="AB11" s="43">
        <f t="shared" si="4"/>
        <v>0</v>
      </c>
      <c r="AC11" s="17" t="s">
        <v>16</v>
      </c>
      <c r="AD11" s="18">
        <v>0</v>
      </c>
    </row>
    <row r="12" spans="1:30" ht="24.6" x14ac:dyDescent="0.65">
      <c r="A12" s="10">
        <v>8</v>
      </c>
      <c r="B12" s="10"/>
      <c r="C12" s="19" t="s">
        <v>378</v>
      </c>
      <c r="D12" s="71">
        <f>+'16'!I12</f>
        <v>0</v>
      </c>
      <c r="E12" s="90">
        <v>0</v>
      </c>
      <c r="F12" s="46">
        <f t="shared" si="0"/>
        <v>0</v>
      </c>
      <c r="G12" s="101">
        <v>0</v>
      </c>
      <c r="H12" s="99">
        <v>0</v>
      </c>
      <c r="I12" s="46">
        <f t="shared" si="1"/>
        <v>0</v>
      </c>
      <c r="J12" s="91"/>
      <c r="K12" s="15">
        <v>100</v>
      </c>
      <c r="L12" s="72">
        <f t="shared" si="5"/>
        <v>0</v>
      </c>
      <c r="M12" s="17" t="s">
        <v>16</v>
      </c>
      <c r="N12" s="18">
        <v>0</v>
      </c>
      <c r="O12" s="23">
        <f t="shared" si="6"/>
        <v>0</v>
      </c>
      <c r="P12" s="93"/>
      <c r="Q12" s="43">
        <f t="shared" si="7"/>
        <v>0</v>
      </c>
      <c r="S12" s="10">
        <v>8</v>
      </c>
      <c r="T12" s="19"/>
      <c r="U12" s="46">
        <v>0</v>
      </c>
      <c r="V12" s="90">
        <v>0</v>
      </c>
      <c r="W12" s="46">
        <f t="shared" si="2"/>
        <v>0</v>
      </c>
      <c r="X12" s="90">
        <v>0</v>
      </c>
      <c r="Y12" s="46">
        <f t="shared" si="3"/>
        <v>0</v>
      </c>
      <c r="Z12" s="91">
        <v>0</v>
      </c>
      <c r="AA12" s="22"/>
      <c r="AB12" s="43">
        <f t="shared" si="4"/>
        <v>0</v>
      </c>
      <c r="AC12" s="17" t="s">
        <v>16</v>
      </c>
      <c r="AD12" s="18">
        <v>0</v>
      </c>
    </row>
    <row r="13" spans="1:30" ht="24.6" x14ac:dyDescent="0.65">
      <c r="A13" s="10">
        <v>9</v>
      </c>
      <c r="B13" s="10" t="s">
        <v>507</v>
      </c>
      <c r="C13" s="19" t="s">
        <v>391</v>
      </c>
      <c r="D13" s="71">
        <f>+'16'!I13</f>
        <v>17</v>
      </c>
      <c r="E13" s="90">
        <v>20</v>
      </c>
      <c r="F13" s="46">
        <f t="shared" si="0"/>
        <v>37</v>
      </c>
      <c r="G13" s="101">
        <v>0</v>
      </c>
      <c r="H13" s="99">
        <v>0</v>
      </c>
      <c r="I13" s="46">
        <f t="shared" si="1"/>
        <v>34</v>
      </c>
      <c r="J13" s="91">
        <v>3</v>
      </c>
      <c r="K13" s="15">
        <v>50</v>
      </c>
      <c r="L13" s="72">
        <f t="shared" si="5"/>
        <v>150</v>
      </c>
      <c r="M13" s="17" t="s">
        <v>427</v>
      </c>
      <c r="N13" s="18">
        <v>50</v>
      </c>
      <c r="O13" s="23">
        <f t="shared" si="6"/>
        <v>100</v>
      </c>
      <c r="P13" s="93">
        <v>11.38</v>
      </c>
      <c r="Q13" s="43">
        <f t="shared" si="7"/>
        <v>1707.0000000000002</v>
      </c>
      <c r="S13" s="10">
        <v>9</v>
      </c>
      <c r="T13" s="19"/>
      <c r="U13" s="46">
        <v>0</v>
      </c>
      <c r="V13" s="90">
        <v>0</v>
      </c>
      <c r="W13" s="46">
        <f t="shared" si="2"/>
        <v>0</v>
      </c>
      <c r="X13" s="90">
        <v>0</v>
      </c>
      <c r="Y13" s="46">
        <f t="shared" si="3"/>
        <v>0</v>
      </c>
      <c r="Z13" s="91">
        <v>0</v>
      </c>
      <c r="AA13" s="22"/>
      <c r="AB13" s="43">
        <f t="shared" si="4"/>
        <v>0</v>
      </c>
      <c r="AC13" s="17" t="s">
        <v>16</v>
      </c>
      <c r="AD13" s="18">
        <v>0</v>
      </c>
    </row>
    <row r="14" spans="1:30" ht="24.6" x14ac:dyDescent="0.65">
      <c r="A14" s="10">
        <v>10</v>
      </c>
      <c r="B14" s="10"/>
      <c r="C14" s="19" t="s">
        <v>400</v>
      </c>
      <c r="D14" s="71">
        <f>+'16'!I14</f>
        <v>0</v>
      </c>
      <c r="E14" s="90">
        <v>0</v>
      </c>
      <c r="F14" s="46">
        <f t="shared" si="0"/>
        <v>0</v>
      </c>
      <c r="G14" s="101">
        <v>0</v>
      </c>
      <c r="H14" s="99">
        <v>0</v>
      </c>
      <c r="I14" s="46">
        <f t="shared" si="1"/>
        <v>0</v>
      </c>
      <c r="J14" s="91"/>
      <c r="K14" s="15">
        <v>50</v>
      </c>
      <c r="L14" s="72">
        <f t="shared" si="5"/>
        <v>0</v>
      </c>
      <c r="M14" s="17" t="s">
        <v>16</v>
      </c>
      <c r="N14" s="18">
        <v>0</v>
      </c>
      <c r="O14" s="23">
        <f t="shared" si="6"/>
        <v>0</v>
      </c>
      <c r="P14" s="93"/>
      <c r="Q14" s="43">
        <f t="shared" si="7"/>
        <v>0</v>
      </c>
      <c r="S14" s="10">
        <v>10</v>
      </c>
      <c r="T14" s="19"/>
      <c r="U14" s="46">
        <v>0</v>
      </c>
      <c r="V14" s="90">
        <v>0</v>
      </c>
      <c r="W14" s="46">
        <f t="shared" si="2"/>
        <v>0</v>
      </c>
      <c r="X14" s="90">
        <v>0</v>
      </c>
      <c r="Y14" s="46">
        <f t="shared" si="3"/>
        <v>0</v>
      </c>
      <c r="Z14" s="91">
        <v>0</v>
      </c>
      <c r="AA14" s="22"/>
      <c r="AB14" s="43">
        <f t="shared" si="4"/>
        <v>0</v>
      </c>
      <c r="AC14" s="17" t="s">
        <v>16</v>
      </c>
      <c r="AD14" s="18">
        <v>0</v>
      </c>
    </row>
    <row r="15" spans="1:30" ht="24.6" x14ac:dyDescent="0.65">
      <c r="A15" s="10">
        <v>11</v>
      </c>
      <c r="B15" s="10" t="s">
        <v>520</v>
      </c>
      <c r="C15" s="19" t="s">
        <v>384</v>
      </c>
      <c r="D15" s="71">
        <f>+'16'!I15</f>
        <v>0</v>
      </c>
      <c r="E15" s="90">
        <v>0</v>
      </c>
      <c r="F15" s="46">
        <f t="shared" si="0"/>
        <v>0</v>
      </c>
      <c r="G15" s="101">
        <v>0</v>
      </c>
      <c r="H15" s="99">
        <v>0</v>
      </c>
      <c r="I15" s="46">
        <f t="shared" si="1"/>
        <v>0</v>
      </c>
      <c r="J15" s="91"/>
      <c r="K15" s="15">
        <v>50</v>
      </c>
      <c r="L15" s="72">
        <f t="shared" si="5"/>
        <v>0</v>
      </c>
      <c r="M15" s="17" t="s">
        <v>16</v>
      </c>
      <c r="N15" s="18">
        <v>0</v>
      </c>
      <c r="O15" s="23">
        <f t="shared" si="6"/>
        <v>0</v>
      </c>
      <c r="P15" s="93">
        <v>17.32</v>
      </c>
      <c r="Q15" s="43">
        <f t="shared" si="7"/>
        <v>0</v>
      </c>
      <c r="S15" s="10">
        <v>11</v>
      </c>
      <c r="T15" s="19"/>
      <c r="U15" s="46">
        <v>0</v>
      </c>
      <c r="V15" s="90">
        <v>0</v>
      </c>
      <c r="W15" s="46">
        <f t="shared" ref="W15:W29" si="8">U15+V15</f>
        <v>0</v>
      </c>
      <c r="X15" s="90">
        <v>0</v>
      </c>
      <c r="Y15" s="46">
        <f t="shared" ref="Y15:Y29" si="9">W15-X15-Z15</f>
        <v>0</v>
      </c>
      <c r="Z15" s="91">
        <v>0</v>
      </c>
      <c r="AA15" s="22"/>
      <c r="AB15" s="43">
        <f t="shared" ref="AB15:AB29" si="10">Z15*AA15</f>
        <v>0</v>
      </c>
      <c r="AC15" s="17" t="s">
        <v>16</v>
      </c>
      <c r="AD15" s="18">
        <v>0</v>
      </c>
    </row>
    <row r="16" spans="1:30" ht="24.6" x14ac:dyDescent="0.65">
      <c r="A16" s="10">
        <v>12</v>
      </c>
      <c r="B16" s="10" t="s">
        <v>509</v>
      </c>
      <c r="C16" s="19" t="s">
        <v>402</v>
      </c>
      <c r="D16" s="71">
        <f>+'16'!I16</f>
        <v>8</v>
      </c>
      <c r="E16" s="90">
        <v>0</v>
      </c>
      <c r="F16" s="46">
        <f t="shared" si="0"/>
        <v>8</v>
      </c>
      <c r="G16" s="101">
        <v>0</v>
      </c>
      <c r="H16" s="99">
        <v>0</v>
      </c>
      <c r="I16" s="46">
        <f t="shared" si="1"/>
        <v>7</v>
      </c>
      <c r="J16" s="91">
        <v>1</v>
      </c>
      <c r="K16" s="15">
        <v>50</v>
      </c>
      <c r="L16" s="72">
        <f t="shared" si="5"/>
        <v>50</v>
      </c>
      <c r="M16" s="17" t="s">
        <v>16</v>
      </c>
      <c r="N16" s="18">
        <v>0</v>
      </c>
      <c r="O16" s="23">
        <f t="shared" si="6"/>
        <v>50</v>
      </c>
      <c r="P16" s="93">
        <v>16.920000000000002</v>
      </c>
      <c r="Q16" s="43">
        <f t="shared" si="7"/>
        <v>846.00000000000011</v>
      </c>
      <c r="S16" s="10">
        <v>12</v>
      </c>
      <c r="T16" s="19"/>
      <c r="U16" s="46">
        <v>0</v>
      </c>
      <c r="V16" s="90">
        <v>0</v>
      </c>
      <c r="W16" s="46">
        <f t="shared" si="8"/>
        <v>0</v>
      </c>
      <c r="X16" s="90">
        <v>0</v>
      </c>
      <c r="Y16" s="46">
        <f t="shared" si="9"/>
        <v>0</v>
      </c>
      <c r="Z16" s="91">
        <v>0</v>
      </c>
      <c r="AA16" s="22"/>
      <c r="AB16" s="43">
        <f t="shared" si="10"/>
        <v>0</v>
      </c>
      <c r="AC16" s="17" t="s">
        <v>16</v>
      </c>
      <c r="AD16" s="18">
        <v>0</v>
      </c>
    </row>
    <row r="17" spans="1:30" ht="24.6" x14ac:dyDescent="0.65">
      <c r="A17" s="10">
        <v>13</v>
      </c>
      <c r="B17" s="10" t="s">
        <v>505</v>
      </c>
      <c r="C17" s="19" t="s">
        <v>382</v>
      </c>
      <c r="D17" s="71">
        <f>+'16'!I17</f>
        <v>1</v>
      </c>
      <c r="E17" s="90">
        <v>0</v>
      </c>
      <c r="F17" s="46">
        <f t="shared" si="0"/>
        <v>1</v>
      </c>
      <c r="G17" s="101">
        <v>0</v>
      </c>
      <c r="H17" s="99">
        <v>0</v>
      </c>
      <c r="I17" s="46">
        <f t="shared" si="1"/>
        <v>1</v>
      </c>
      <c r="J17" s="91"/>
      <c r="K17" s="15">
        <v>50</v>
      </c>
      <c r="L17" s="72">
        <f t="shared" si="5"/>
        <v>0</v>
      </c>
      <c r="M17" s="17" t="s">
        <v>16</v>
      </c>
      <c r="N17" s="18">
        <v>0</v>
      </c>
      <c r="O17" s="23">
        <f t="shared" si="6"/>
        <v>0</v>
      </c>
      <c r="P17" s="93">
        <v>21.22</v>
      </c>
      <c r="Q17" s="43">
        <f t="shared" si="7"/>
        <v>0</v>
      </c>
      <c r="S17" s="10">
        <v>13</v>
      </c>
      <c r="T17" s="19"/>
      <c r="U17" s="46">
        <v>0</v>
      </c>
      <c r="V17" s="90">
        <v>0</v>
      </c>
      <c r="W17" s="46">
        <f t="shared" si="8"/>
        <v>0</v>
      </c>
      <c r="X17" s="90">
        <v>0</v>
      </c>
      <c r="Y17" s="46">
        <f t="shared" si="9"/>
        <v>0</v>
      </c>
      <c r="Z17" s="91">
        <v>0</v>
      </c>
      <c r="AA17" s="22"/>
      <c r="AB17" s="43">
        <f t="shared" si="10"/>
        <v>0</v>
      </c>
      <c r="AC17" s="17" t="s">
        <v>16</v>
      </c>
      <c r="AD17" s="18">
        <v>0</v>
      </c>
    </row>
    <row r="18" spans="1:30" ht="24.6" x14ac:dyDescent="0.65">
      <c r="A18" s="10">
        <v>14</v>
      </c>
      <c r="B18" s="10"/>
      <c r="C18" s="19" t="s">
        <v>404</v>
      </c>
      <c r="D18" s="71">
        <f>+'16'!I18</f>
        <v>0</v>
      </c>
      <c r="E18" s="90">
        <v>0</v>
      </c>
      <c r="F18" s="46">
        <f t="shared" si="0"/>
        <v>0</v>
      </c>
      <c r="G18" s="101">
        <v>0</v>
      </c>
      <c r="H18" s="99">
        <v>0</v>
      </c>
      <c r="I18" s="46">
        <f t="shared" si="1"/>
        <v>0</v>
      </c>
      <c r="J18" s="91"/>
      <c r="K18" s="15">
        <v>50</v>
      </c>
      <c r="L18" s="72">
        <f t="shared" si="5"/>
        <v>0</v>
      </c>
      <c r="M18" s="17" t="s">
        <v>16</v>
      </c>
      <c r="N18" s="18">
        <v>0</v>
      </c>
      <c r="O18" s="23">
        <f t="shared" si="6"/>
        <v>0</v>
      </c>
      <c r="P18" s="93"/>
      <c r="Q18" s="43">
        <f t="shared" si="7"/>
        <v>0</v>
      </c>
      <c r="S18" s="10">
        <v>14</v>
      </c>
      <c r="T18" s="19"/>
      <c r="U18" s="46">
        <v>0</v>
      </c>
      <c r="V18" s="90">
        <v>0</v>
      </c>
      <c r="W18" s="46">
        <f t="shared" si="8"/>
        <v>0</v>
      </c>
      <c r="X18" s="90">
        <v>0</v>
      </c>
      <c r="Y18" s="46">
        <f t="shared" si="9"/>
        <v>0</v>
      </c>
      <c r="Z18" s="91">
        <v>0</v>
      </c>
      <c r="AA18" s="22"/>
      <c r="AB18" s="43">
        <f t="shared" si="10"/>
        <v>0</v>
      </c>
      <c r="AC18" s="17" t="s">
        <v>16</v>
      </c>
      <c r="AD18" s="18">
        <v>0</v>
      </c>
    </row>
    <row r="19" spans="1:30" ht="24.6" x14ac:dyDescent="0.65">
      <c r="A19" s="10">
        <v>15</v>
      </c>
      <c r="B19" s="10" t="s">
        <v>523</v>
      </c>
      <c r="C19" s="19" t="s">
        <v>386</v>
      </c>
      <c r="D19" s="71">
        <f>+'16'!I19</f>
        <v>0</v>
      </c>
      <c r="E19" s="90">
        <v>0</v>
      </c>
      <c r="F19" s="46">
        <f t="shared" si="0"/>
        <v>0</v>
      </c>
      <c r="G19" s="101">
        <v>0</v>
      </c>
      <c r="H19" s="99">
        <v>0</v>
      </c>
      <c r="I19" s="46">
        <f t="shared" si="1"/>
        <v>0</v>
      </c>
      <c r="J19" s="91"/>
      <c r="K19" s="15">
        <v>50</v>
      </c>
      <c r="L19" s="72">
        <f t="shared" si="5"/>
        <v>0</v>
      </c>
      <c r="M19" s="17" t="s">
        <v>16</v>
      </c>
      <c r="N19" s="18">
        <v>0</v>
      </c>
      <c r="O19" s="23">
        <f t="shared" si="6"/>
        <v>0</v>
      </c>
      <c r="P19" s="93">
        <v>15.05</v>
      </c>
      <c r="Q19" s="43">
        <f t="shared" si="7"/>
        <v>0</v>
      </c>
      <c r="S19" s="10">
        <v>15</v>
      </c>
      <c r="T19" s="19"/>
      <c r="U19" s="46">
        <v>0</v>
      </c>
      <c r="V19" s="90">
        <v>0</v>
      </c>
      <c r="W19" s="46">
        <f t="shared" si="8"/>
        <v>0</v>
      </c>
      <c r="X19" s="90">
        <v>0</v>
      </c>
      <c r="Y19" s="46">
        <f t="shared" si="9"/>
        <v>0</v>
      </c>
      <c r="Z19" s="91">
        <v>0</v>
      </c>
      <c r="AA19" s="22"/>
      <c r="AB19" s="43">
        <f t="shared" si="10"/>
        <v>0</v>
      </c>
      <c r="AC19" s="17" t="s">
        <v>16</v>
      </c>
      <c r="AD19" s="18">
        <v>0</v>
      </c>
    </row>
    <row r="20" spans="1:30" ht="24.6" x14ac:dyDescent="0.65">
      <c r="A20" s="10">
        <v>16</v>
      </c>
      <c r="B20" s="10" t="s">
        <v>506</v>
      </c>
      <c r="C20" s="19" t="s">
        <v>399</v>
      </c>
      <c r="D20" s="71">
        <f>+'16'!I20</f>
        <v>0</v>
      </c>
      <c r="E20" s="90">
        <v>10</v>
      </c>
      <c r="F20" s="46">
        <f t="shared" si="0"/>
        <v>10</v>
      </c>
      <c r="G20" s="101">
        <v>0</v>
      </c>
      <c r="H20" s="99">
        <v>0</v>
      </c>
      <c r="I20" s="46">
        <f t="shared" si="1"/>
        <v>9</v>
      </c>
      <c r="J20" s="91">
        <v>1</v>
      </c>
      <c r="K20" s="15">
        <v>50</v>
      </c>
      <c r="L20" s="72">
        <f t="shared" si="5"/>
        <v>50</v>
      </c>
      <c r="M20" s="17" t="s">
        <v>16</v>
      </c>
      <c r="N20" s="18">
        <v>0</v>
      </c>
      <c r="O20" s="23">
        <f t="shared" si="6"/>
        <v>50</v>
      </c>
      <c r="P20" s="93">
        <v>16.7</v>
      </c>
      <c r="Q20" s="43">
        <f t="shared" si="7"/>
        <v>835</v>
      </c>
      <c r="S20" s="10">
        <v>16</v>
      </c>
      <c r="T20" s="19"/>
      <c r="U20" s="46">
        <v>0</v>
      </c>
      <c r="V20" s="90">
        <v>0</v>
      </c>
      <c r="W20" s="46">
        <f t="shared" si="8"/>
        <v>0</v>
      </c>
      <c r="X20" s="90">
        <v>0</v>
      </c>
      <c r="Y20" s="46">
        <f t="shared" si="9"/>
        <v>0</v>
      </c>
      <c r="Z20" s="91">
        <v>0</v>
      </c>
      <c r="AA20" s="22"/>
      <c r="AB20" s="43">
        <f t="shared" si="10"/>
        <v>0</v>
      </c>
      <c r="AC20" s="17" t="s">
        <v>16</v>
      </c>
      <c r="AD20" s="18">
        <v>0</v>
      </c>
    </row>
    <row r="21" spans="1:30" ht="24.6" x14ac:dyDescent="0.65">
      <c r="A21" s="10">
        <v>17</v>
      </c>
      <c r="B21" s="10" t="s">
        <v>521</v>
      </c>
      <c r="C21" s="19" t="s">
        <v>389</v>
      </c>
      <c r="D21" s="71">
        <f>+'16'!I21</f>
        <v>0</v>
      </c>
      <c r="E21" s="90">
        <v>0</v>
      </c>
      <c r="F21" s="46">
        <f t="shared" si="0"/>
        <v>0</v>
      </c>
      <c r="G21" s="101">
        <v>0</v>
      </c>
      <c r="H21" s="99">
        <v>0</v>
      </c>
      <c r="I21" s="46">
        <f t="shared" si="1"/>
        <v>0</v>
      </c>
      <c r="J21" s="91"/>
      <c r="K21" s="15">
        <v>50</v>
      </c>
      <c r="L21" s="72">
        <f t="shared" si="5"/>
        <v>0</v>
      </c>
      <c r="M21" s="17" t="s">
        <v>16</v>
      </c>
      <c r="N21" s="18">
        <v>0</v>
      </c>
      <c r="O21" s="23">
        <f t="shared" si="6"/>
        <v>0</v>
      </c>
      <c r="P21" s="93">
        <v>19.04</v>
      </c>
      <c r="Q21" s="43">
        <f t="shared" si="7"/>
        <v>0</v>
      </c>
      <c r="S21" s="10">
        <v>17</v>
      </c>
      <c r="T21" s="19"/>
      <c r="U21" s="46">
        <v>0</v>
      </c>
      <c r="V21" s="90">
        <v>0</v>
      </c>
      <c r="W21" s="46">
        <f t="shared" si="8"/>
        <v>0</v>
      </c>
      <c r="X21" s="90">
        <v>0</v>
      </c>
      <c r="Y21" s="46">
        <f t="shared" si="9"/>
        <v>0</v>
      </c>
      <c r="Z21" s="91">
        <v>0</v>
      </c>
      <c r="AA21" s="22"/>
      <c r="AB21" s="43">
        <f t="shared" si="10"/>
        <v>0</v>
      </c>
      <c r="AC21" s="17" t="s">
        <v>16</v>
      </c>
      <c r="AD21" s="18">
        <v>0</v>
      </c>
    </row>
    <row r="22" spans="1:30" ht="24.6" x14ac:dyDescent="0.65">
      <c r="A22" s="10">
        <v>18</v>
      </c>
      <c r="B22" s="10"/>
      <c r="C22" s="19" t="s">
        <v>397</v>
      </c>
      <c r="D22" s="71">
        <f>+'16'!I22</f>
        <v>0</v>
      </c>
      <c r="E22" s="90">
        <v>0</v>
      </c>
      <c r="F22" s="46">
        <f t="shared" si="0"/>
        <v>0</v>
      </c>
      <c r="G22" s="101">
        <v>0</v>
      </c>
      <c r="H22" s="99">
        <v>0</v>
      </c>
      <c r="I22" s="46">
        <f t="shared" si="1"/>
        <v>0</v>
      </c>
      <c r="J22" s="91"/>
      <c r="K22" s="20">
        <v>50</v>
      </c>
      <c r="L22" s="72">
        <f t="shared" si="5"/>
        <v>0</v>
      </c>
      <c r="M22" s="17" t="s">
        <v>16</v>
      </c>
      <c r="N22" s="18">
        <v>0</v>
      </c>
      <c r="O22" s="23">
        <f t="shared" si="6"/>
        <v>0</v>
      </c>
      <c r="P22" s="93">
        <v>15.3</v>
      </c>
      <c r="Q22" s="43">
        <f t="shared" si="7"/>
        <v>0</v>
      </c>
      <c r="S22" s="10">
        <v>18</v>
      </c>
      <c r="T22" s="19"/>
      <c r="U22" s="46">
        <v>0</v>
      </c>
      <c r="V22" s="90">
        <v>0</v>
      </c>
      <c r="W22" s="46">
        <f t="shared" si="8"/>
        <v>0</v>
      </c>
      <c r="X22" s="90">
        <v>0</v>
      </c>
      <c r="Y22" s="46">
        <f t="shared" si="9"/>
        <v>0</v>
      </c>
      <c r="Z22" s="91">
        <v>0</v>
      </c>
      <c r="AA22" s="22"/>
      <c r="AB22" s="43">
        <f t="shared" si="10"/>
        <v>0</v>
      </c>
      <c r="AC22" s="17" t="s">
        <v>16</v>
      </c>
      <c r="AD22" s="18">
        <v>0</v>
      </c>
    </row>
    <row r="23" spans="1:30" ht="24.6" x14ac:dyDescent="0.65">
      <c r="A23" s="10">
        <v>19</v>
      </c>
      <c r="B23" s="10" t="s">
        <v>511</v>
      </c>
      <c r="C23" s="19" t="s">
        <v>25</v>
      </c>
      <c r="D23" s="71">
        <f>+'16'!I23</f>
        <v>0</v>
      </c>
      <c r="E23" s="90">
        <v>0</v>
      </c>
      <c r="F23" s="46">
        <f t="shared" si="0"/>
        <v>0</v>
      </c>
      <c r="G23" s="101">
        <v>0</v>
      </c>
      <c r="H23" s="99">
        <v>0</v>
      </c>
      <c r="I23" s="46">
        <f t="shared" si="1"/>
        <v>0</v>
      </c>
      <c r="J23" s="91"/>
      <c r="K23" s="15">
        <v>65</v>
      </c>
      <c r="L23" s="72">
        <f t="shared" si="5"/>
        <v>0</v>
      </c>
      <c r="M23" s="17" t="s">
        <v>16</v>
      </c>
      <c r="N23" s="18">
        <v>0</v>
      </c>
      <c r="O23" s="23">
        <f t="shared" si="6"/>
        <v>0</v>
      </c>
      <c r="P23" s="93">
        <v>27.86</v>
      </c>
      <c r="Q23" s="43">
        <f t="shared" si="7"/>
        <v>0</v>
      </c>
      <c r="S23" s="10">
        <v>19</v>
      </c>
      <c r="T23" s="19"/>
      <c r="U23" s="46">
        <v>0</v>
      </c>
      <c r="V23" s="90">
        <v>0</v>
      </c>
      <c r="W23" s="46">
        <f t="shared" si="8"/>
        <v>0</v>
      </c>
      <c r="X23" s="90">
        <v>0</v>
      </c>
      <c r="Y23" s="46">
        <f t="shared" si="9"/>
        <v>0</v>
      </c>
      <c r="Z23" s="91">
        <v>0</v>
      </c>
      <c r="AA23" s="22"/>
      <c r="AB23" s="43">
        <f t="shared" si="10"/>
        <v>0</v>
      </c>
      <c r="AC23" s="17" t="s">
        <v>16</v>
      </c>
      <c r="AD23" s="18">
        <v>0</v>
      </c>
    </row>
    <row r="24" spans="1:30" ht="24.6" x14ac:dyDescent="0.65">
      <c r="A24" s="10">
        <v>20</v>
      </c>
      <c r="B24" s="10"/>
      <c r="C24" s="19" t="s">
        <v>405</v>
      </c>
      <c r="D24" s="71">
        <f>+'16'!I24</f>
        <v>0</v>
      </c>
      <c r="E24" s="90">
        <v>5</v>
      </c>
      <c r="F24" s="46">
        <f t="shared" si="0"/>
        <v>5</v>
      </c>
      <c r="G24" s="101">
        <v>0</v>
      </c>
      <c r="H24" s="99">
        <v>0</v>
      </c>
      <c r="I24" s="46">
        <f t="shared" si="1"/>
        <v>3</v>
      </c>
      <c r="J24" s="91">
        <v>2</v>
      </c>
      <c r="K24" s="15">
        <v>85</v>
      </c>
      <c r="L24" s="72">
        <f t="shared" si="5"/>
        <v>170</v>
      </c>
      <c r="M24" s="17" t="s">
        <v>16</v>
      </c>
      <c r="N24" s="18">
        <v>0</v>
      </c>
      <c r="O24" s="23">
        <f t="shared" si="6"/>
        <v>170</v>
      </c>
      <c r="P24" s="93">
        <v>26.91</v>
      </c>
      <c r="Q24" s="43">
        <f t="shared" si="7"/>
        <v>4574.7</v>
      </c>
      <c r="S24" s="10">
        <v>20</v>
      </c>
      <c r="T24" s="19"/>
      <c r="U24" s="46">
        <v>0</v>
      </c>
      <c r="V24" s="90">
        <v>0</v>
      </c>
      <c r="W24" s="46">
        <f t="shared" si="8"/>
        <v>0</v>
      </c>
      <c r="X24" s="90">
        <v>0</v>
      </c>
      <c r="Y24" s="46">
        <f t="shared" si="9"/>
        <v>0</v>
      </c>
      <c r="Z24" s="91">
        <v>0</v>
      </c>
      <c r="AA24" s="22"/>
      <c r="AB24" s="43">
        <f t="shared" si="10"/>
        <v>0</v>
      </c>
      <c r="AC24" s="17" t="s">
        <v>16</v>
      </c>
      <c r="AD24" s="18">
        <v>0</v>
      </c>
    </row>
    <row r="25" spans="1:30" ht="24.6" x14ac:dyDescent="0.65">
      <c r="A25" s="10">
        <v>21</v>
      </c>
      <c r="B25" s="10" t="s">
        <v>510</v>
      </c>
      <c r="C25" s="19" t="s">
        <v>392</v>
      </c>
      <c r="D25" s="71">
        <f>+'16'!I25</f>
        <v>7</v>
      </c>
      <c r="E25" s="90">
        <v>40</v>
      </c>
      <c r="F25" s="46">
        <f t="shared" si="0"/>
        <v>47</v>
      </c>
      <c r="G25" s="101">
        <v>0</v>
      </c>
      <c r="H25" s="99">
        <v>0</v>
      </c>
      <c r="I25" s="46">
        <f t="shared" si="1"/>
        <v>43</v>
      </c>
      <c r="J25" s="91">
        <v>4</v>
      </c>
      <c r="K25" s="15">
        <v>100</v>
      </c>
      <c r="L25" s="72">
        <f t="shared" si="5"/>
        <v>400</v>
      </c>
      <c r="M25" s="17" t="s">
        <v>16</v>
      </c>
      <c r="N25" s="18">
        <v>0</v>
      </c>
      <c r="O25" s="23">
        <f t="shared" si="6"/>
        <v>400</v>
      </c>
      <c r="P25" s="93">
        <v>24.8</v>
      </c>
      <c r="Q25" s="43">
        <f t="shared" si="7"/>
        <v>9920</v>
      </c>
      <c r="S25" s="10">
        <v>21</v>
      </c>
      <c r="T25" s="19"/>
      <c r="U25" s="46">
        <v>0</v>
      </c>
      <c r="V25" s="90">
        <v>0</v>
      </c>
      <c r="W25" s="46">
        <f t="shared" si="8"/>
        <v>0</v>
      </c>
      <c r="X25" s="90">
        <v>0</v>
      </c>
      <c r="Y25" s="46">
        <f t="shared" si="9"/>
        <v>0</v>
      </c>
      <c r="Z25" s="91">
        <v>0</v>
      </c>
      <c r="AA25" s="22"/>
      <c r="AB25" s="43">
        <f t="shared" si="10"/>
        <v>0</v>
      </c>
      <c r="AC25" s="17" t="s">
        <v>16</v>
      </c>
      <c r="AD25" s="18">
        <v>0</v>
      </c>
    </row>
    <row r="26" spans="1:30" ht="24.6" x14ac:dyDescent="0.65">
      <c r="A26" s="10">
        <v>22</v>
      </c>
      <c r="B26" s="10" t="s">
        <v>516</v>
      </c>
      <c r="C26" s="19" t="s">
        <v>403</v>
      </c>
      <c r="D26" s="71">
        <f>+'16'!I26</f>
        <v>0</v>
      </c>
      <c r="E26" s="90">
        <v>0</v>
      </c>
      <c r="F26" s="46">
        <f t="shared" si="0"/>
        <v>0</v>
      </c>
      <c r="G26" s="101">
        <v>0</v>
      </c>
      <c r="H26" s="99">
        <v>0</v>
      </c>
      <c r="I26" s="46">
        <f t="shared" si="1"/>
        <v>0</v>
      </c>
      <c r="J26" s="91"/>
      <c r="K26" s="15">
        <v>100</v>
      </c>
      <c r="L26" s="72">
        <f t="shared" si="5"/>
        <v>0</v>
      </c>
      <c r="M26" s="17" t="s">
        <v>16</v>
      </c>
      <c r="N26" s="18">
        <v>0</v>
      </c>
      <c r="O26" s="23">
        <f t="shared" si="6"/>
        <v>0</v>
      </c>
      <c r="P26" s="93">
        <v>23.71</v>
      </c>
      <c r="Q26" s="43">
        <f t="shared" si="7"/>
        <v>0</v>
      </c>
      <c r="S26" s="10">
        <v>22</v>
      </c>
      <c r="T26" s="19"/>
      <c r="U26" s="46">
        <v>0</v>
      </c>
      <c r="V26" s="90">
        <v>0</v>
      </c>
      <c r="W26" s="46">
        <f t="shared" si="8"/>
        <v>0</v>
      </c>
      <c r="X26" s="90">
        <v>0</v>
      </c>
      <c r="Y26" s="46">
        <f t="shared" si="9"/>
        <v>0</v>
      </c>
      <c r="Z26" s="91">
        <v>0</v>
      </c>
      <c r="AA26" s="22"/>
      <c r="AB26" s="43">
        <f t="shared" si="10"/>
        <v>0</v>
      </c>
      <c r="AC26" s="17" t="s">
        <v>16</v>
      </c>
      <c r="AD26" s="18">
        <v>0</v>
      </c>
    </row>
    <row r="27" spans="1:30" ht="24.6" x14ac:dyDescent="0.65">
      <c r="A27" s="10">
        <v>23</v>
      </c>
      <c r="B27" s="10" t="s">
        <v>513</v>
      </c>
      <c r="C27" s="19" t="s">
        <v>383</v>
      </c>
      <c r="D27" s="71">
        <f>+'16'!I27</f>
        <v>9</v>
      </c>
      <c r="E27" s="90">
        <v>10</v>
      </c>
      <c r="F27" s="46">
        <f t="shared" si="0"/>
        <v>19</v>
      </c>
      <c r="G27" s="101">
        <v>0</v>
      </c>
      <c r="H27" s="99">
        <v>0</v>
      </c>
      <c r="I27" s="46">
        <f t="shared" si="1"/>
        <v>19</v>
      </c>
      <c r="J27" s="91"/>
      <c r="K27" s="15">
        <v>100</v>
      </c>
      <c r="L27" s="72">
        <f t="shared" si="5"/>
        <v>0</v>
      </c>
      <c r="M27" s="17" t="s">
        <v>16</v>
      </c>
      <c r="N27" s="18">
        <v>0</v>
      </c>
      <c r="O27" s="23">
        <f t="shared" si="6"/>
        <v>0</v>
      </c>
      <c r="P27" s="93">
        <v>37.51</v>
      </c>
      <c r="Q27" s="43">
        <f t="shared" si="7"/>
        <v>0</v>
      </c>
      <c r="S27" s="10">
        <v>23</v>
      </c>
      <c r="T27" s="19"/>
      <c r="U27" s="46">
        <v>0</v>
      </c>
      <c r="V27" s="90">
        <v>0</v>
      </c>
      <c r="W27" s="46">
        <f t="shared" si="8"/>
        <v>0</v>
      </c>
      <c r="X27" s="90">
        <v>0</v>
      </c>
      <c r="Y27" s="46">
        <f t="shared" si="9"/>
        <v>0</v>
      </c>
      <c r="Z27" s="91">
        <v>0</v>
      </c>
      <c r="AA27" s="22"/>
      <c r="AB27" s="43">
        <f t="shared" si="10"/>
        <v>0</v>
      </c>
      <c r="AC27" s="17" t="s">
        <v>16</v>
      </c>
      <c r="AD27" s="18">
        <v>0</v>
      </c>
    </row>
    <row r="28" spans="1:30" ht="24.6" x14ac:dyDescent="0.65">
      <c r="A28" s="10">
        <v>24</v>
      </c>
      <c r="B28" s="10" t="s">
        <v>522</v>
      </c>
      <c r="C28" s="19" t="s">
        <v>388</v>
      </c>
      <c r="D28" s="71">
        <f>+'16'!I28</f>
        <v>0</v>
      </c>
      <c r="E28" s="90">
        <v>0</v>
      </c>
      <c r="F28" s="46">
        <f t="shared" si="0"/>
        <v>0</v>
      </c>
      <c r="G28" s="101">
        <v>0</v>
      </c>
      <c r="H28" s="99">
        <v>0</v>
      </c>
      <c r="I28" s="46">
        <f t="shared" si="1"/>
        <v>0</v>
      </c>
      <c r="J28" s="91"/>
      <c r="K28" s="15">
        <v>100</v>
      </c>
      <c r="L28" s="72">
        <f t="shared" si="5"/>
        <v>0</v>
      </c>
      <c r="M28" s="17" t="s">
        <v>16</v>
      </c>
      <c r="N28" s="18">
        <v>0</v>
      </c>
      <c r="O28" s="23">
        <f t="shared" si="6"/>
        <v>0</v>
      </c>
      <c r="P28" s="93">
        <v>39.770000000000003</v>
      </c>
      <c r="Q28" s="43">
        <f t="shared" si="7"/>
        <v>0</v>
      </c>
      <c r="S28" s="10">
        <v>24</v>
      </c>
      <c r="T28" s="19"/>
      <c r="U28" s="46">
        <v>0</v>
      </c>
      <c r="V28" s="90">
        <v>0</v>
      </c>
      <c r="W28" s="46">
        <f t="shared" si="8"/>
        <v>0</v>
      </c>
      <c r="X28" s="90">
        <v>0</v>
      </c>
      <c r="Y28" s="46">
        <f t="shared" si="9"/>
        <v>0</v>
      </c>
      <c r="Z28" s="91">
        <v>0</v>
      </c>
      <c r="AA28" s="22"/>
      <c r="AB28" s="43">
        <f t="shared" si="10"/>
        <v>0</v>
      </c>
      <c r="AC28" s="17" t="s">
        <v>16</v>
      </c>
      <c r="AD28" s="18">
        <v>0</v>
      </c>
    </row>
    <row r="29" spans="1:30" ht="24.6" x14ac:dyDescent="0.65">
      <c r="A29" s="10">
        <v>25</v>
      </c>
      <c r="B29" s="10" t="s">
        <v>515</v>
      </c>
      <c r="C29" s="19" t="s">
        <v>390</v>
      </c>
      <c r="D29" s="71">
        <f>+'16'!I29</f>
        <v>0</v>
      </c>
      <c r="E29" s="90">
        <v>0</v>
      </c>
      <c r="F29" s="46">
        <f t="shared" si="0"/>
        <v>0</v>
      </c>
      <c r="G29" s="101">
        <v>0</v>
      </c>
      <c r="H29" s="99">
        <v>0</v>
      </c>
      <c r="I29" s="46">
        <f t="shared" si="1"/>
        <v>0</v>
      </c>
      <c r="J29" s="91"/>
      <c r="K29" s="15">
        <v>100</v>
      </c>
      <c r="L29" s="72">
        <f t="shared" si="5"/>
        <v>0</v>
      </c>
      <c r="M29" s="17" t="s">
        <v>16</v>
      </c>
      <c r="N29" s="18">
        <v>0</v>
      </c>
      <c r="O29" s="23">
        <f t="shared" si="6"/>
        <v>0</v>
      </c>
      <c r="P29" s="93">
        <v>33.590000000000003</v>
      </c>
      <c r="Q29" s="43">
        <f t="shared" si="7"/>
        <v>0</v>
      </c>
      <c r="S29" s="10">
        <v>25</v>
      </c>
      <c r="T29" s="19"/>
      <c r="U29" s="46">
        <v>0</v>
      </c>
      <c r="V29" s="90">
        <v>0</v>
      </c>
      <c r="W29" s="46">
        <f t="shared" si="8"/>
        <v>0</v>
      </c>
      <c r="X29" s="90">
        <v>0</v>
      </c>
      <c r="Y29" s="46">
        <f t="shared" si="9"/>
        <v>0</v>
      </c>
      <c r="Z29" s="91">
        <v>0</v>
      </c>
      <c r="AA29" s="22"/>
      <c r="AB29" s="43">
        <f t="shared" si="10"/>
        <v>0</v>
      </c>
      <c r="AC29" s="17" t="s">
        <v>16</v>
      </c>
      <c r="AD29" s="18">
        <v>0</v>
      </c>
    </row>
    <row r="30" spans="1:30" ht="24.6" x14ac:dyDescent="0.65">
      <c r="A30" s="10">
        <v>26</v>
      </c>
      <c r="B30" s="10" t="s">
        <v>518</v>
      </c>
      <c r="C30" s="19" t="s">
        <v>385</v>
      </c>
      <c r="D30" s="71">
        <f>+'16'!I30</f>
        <v>0</v>
      </c>
      <c r="E30" s="90">
        <v>0</v>
      </c>
      <c r="F30" s="46">
        <f t="shared" si="0"/>
        <v>0</v>
      </c>
      <c r="G30" s="101">
        <v>0</v>
      </c>
      <c r="H30" s="99">
        <v>0</v>
      </c>
      <c r="I30" s="46">
        <f t="shared" si="1"/>
        <v>0</v>
      </c>
      <c r="J30" s="91"/>
      <c r="K30" s="15">
        <v>100</v>
      </c>
      <c r="L30" s="72">
        <f t="shared" si="5"/>
        <v>0</v>
      </c>
      <c r="M30" s="17" t="s">
        <v>16</v>
      </c>
      <c r="N30" s="18">
        <v>0</v>
      </c>
      <c r="O30" s="23">
        <f t="shared" si="6"/>
        <v>0</v>
      </c>
      <c r="P30" s="93">
        <v>31.62</v>
      </c>
      <c r="Q30" s="43">
        <f t="shared" si="7"/>
        <v>0</v>
      </c>
      <c r="S30" s="1"/>
      <c r="U30" s="24"/>
      <c r="V30" s="25"/>
      <c r="W30" s="24"/>
      <c r="X30" s="25"/>
      <c r="Y30" s="24"/>
      <c r="Z30" s="24"/>
      <c r="AA30" s="26"/>
      <c r="AB30" s="25"/>
      <c r="AC30" s="27"/>
      <c r="AD30" s="41">
        <v>0</v>
      </c>
    </row>
    <row r="31" spans="1:30" ht="24.6" x14ac:dyDescent="0.65">
      <c r="A31" s="10">
        <v>27</v>
      </c>
      <c r="B31" s="10"/>
      <c r="C31" s="19" t="s">
        <v>398</v>
      </c>
      <c r="D31" s="71">
        <f>+'16'!I31</f>
        <v>0</v>
      </c>
      <c r="E31" s="90">
        <v>0</v>
      </c>
      <c r="F31" s="46">
        <f t="shared" si="0"/>
        <v>0</v>
      </c>
      <c r="G31" s="101">
        <v>0</v>
      </c>
      <c r="H31" s="99">
        <v>0</v>
      </c>
      <c r="I31" s="46">
        <f t="shared" si="1"/>
        <v>0</v>
      </c>
      <c r="J31" s="91"/>
      <c r="K31" s="15">
        <v>100</v>
      </c>
      <c r="L31" s="72">
        <f t="shared" si="5"/>
        <v>0</v>
      </c>
      <c r="M31" s="17" t="s">
        <v>16</v>
      </c>
      <c r="N31" s="18">
        <v>0</v>
      </c>
      <c r="O31" s="23">
        <f t="shared" si="6"/>
        <v>0</v>
      </c>
      <c r="P31" s="93">
        <v>33.96</v>
      </c>
      <c r="Q31" s="43">
        <f t="shared" si="7"/>
        <v>0</v>
      </c>
    </row>
    <row r="32" spans="1:30" ht="24.6" x14ac:dyDescent="0.65">
      <c r="A32" s="10">
        <v>28</v>
      </c>
      <c r="B32" s="10" t="s">
        <v>496</v>
      </c>
      <c r="C32" s="19" t="s">
        <v>396</v>
      </c>
      <c r="D32" s="71">
        <f>+'16'!I32</f>
        <v>22</v>
      </c>
      <c r="E32" s="90">
        <v>15</v>
      </c>
      <c r="F32" s="46">
        <f t="shared" si="0"/>
        <v>37</v>
      </c>
      <c r="G32" s="101">
        <v>0</v>
      </c>
      <c r="H32" s="99">
        <v>0</v>
      </c>
      <c r="I32" s="46">
        <f t="shared" si="1"/>
        <v>37</v>
      </c>
      <c r="J32" s="91"/>
      <c r="K32" s="15">
        <v>100</v>
      </c>
      <c r="L32" s="72">
        <f t="shared" si="5"/>
        <v>0</v>
      </c>
      <c r="M32" s="17" t="s">
        <v>16</v>
      </c>
      <c r="N32" s="18">
        <v>0</v>
      </c>
      <c r="O32" s="23">
        <f t="shared" si="6"/>
        <v>0</v>
      </c>
      <c r="P32" s="93">
        <v>29.84</v>
      </c>
      <c r="Q32" s="43">
        <f t="shared" si="7"/>
        <v>0</v>
      </c>
      <c r="T32" s="172" t="s">
        <v>119</v>
      </c>
      <c r="U32" s="173"/>
      <c r="V32" s="173"/>
      <c r="W32" s="173"/>
      <c r="X32" s="173"/>
      <c r="Y32" s="173"/>
      <c r="Z32" s="173"/>
      <c r="AA32" s="174"/>
      <c r="AB32" s="40">
        <f>SUM(AB5:AB29)</f>
        <v>0</v>
      </c>
    </row>
    <row r="33" spans="1:27" ht="24.6" x14ac:dyDescent="0.65">
      <c r="A33" s="10">
        <v>29</v>
      </c>
      <c r="B33" s="10"/>
      <c r="C33" s="19" t="s">
        <v>383</v>
      </c>
      <c r="D33" s="71">
        <f>+'16'!I33</f>
        <v>0</v>
      </c>
      <c r="E33" s="90">
        <v>0</v>
      </c>
      <c r="F33" s="46">
        <f t="shared" si="0"/>
        <v>0</v>
      </c>
      <c r="G33" s="101">
        <v>0</v>
      </c>
      <c r="H33" s="99">
        <v>0</v>
      </c>
      <c r="I33" s="46">
        <f t="shared" si="1"/>
        <v>0</v>
      </c>
      <c r="J33" s="91"/>
      <c r="K33" s="15">
        <v>100</v>
      </c>
      <c r="L33" s="72">
        <f t="shared" si="5"/>
        <v>0</v>
      </c>
      <c r="M33" s="17" t="s">
        <v>16</v>
      </c>
      <c r="N33" s="18">
        <v>0</v>
      </c>
      <c r="O33" s="23">
        <f t="shared" si="6"/>
        <v>0</v>
      </c>
      <c r="P33" s="93"/>
      <c r="Q33" s="43">
        <f t="shared" si="7"/>
        <v>0</v>
      </c>
      <c r="T33" s="5"/>
      <c r="U33" s="5"/>
      <c r="V33" s="5"/>
      <c r="W33" s="5"/>
      <c r="X33" s="5"/>
      <c r="Y33" s="5"/>
      <c r="Z33" s="5"/>
      <c r="AA33" s="5"/>
    </row>
    <row r="34" spans="1:27" ht="24.6" x14ac:dyDescent="0.65">
      <c r="A34" s="10">
        <v>30</v>
      </c>
      <c r="B34" s="10" t="s">
        <v>517</v>
      </c>
      <c r="C34" s="19" t="s">
        <v>387</v>
      </c>
      <c r="D34" s="71">
        <f>+'16'!I34</f>
        <v>0</v>
      </c>
      <c r="E34" s="90">
        <v>0</v>
      </c>
      <c r="F34" s="46">
        <f t="shared" si="0"/>
        <v>0</v>
      </c>
      <c r="G34" s="101">
        <v>0</v>
      </c>
      <c r="H34" s="99">
        <v>0</v>
      </c>
      <c r="I34" s="46">
        <f t="shared" si="1"/>
        <v>0</v>
      </c>
      <c r="J34" s="91"/>
      <c r="K34" s="15">
        <v>100</v>
      </c>
      <c r="L34" s="72">
        <f t="shared" si="5"/>
        <v>0</v>
      </c>
      <c r="M34" s="17" t="s">
        <v>16</v>
      </c>
      <c r="N34" s="18">
        <v>0</v>
      </c>
      <c r="O34" s="23">
        <f t="shared" si="6"/>
        <v>0</v>
      </c>
      <c r="P34" s="93">
        <v>21.27</v>
      </c>
      <c r="Q34" s="43">
        <f t="shared" si="7"/>
        <v>0</v>
      </c>
    </row>
    <row r="35" spans="1:27" ht="24.6" x14ac:dyDescent="0.65">
      <c r="A35" s="10">
        <v>31</v>
      </c>
      <c r="B35" s="10" t="s">
        <v>491</v>
      </c>
      <c r="C35" s="19" t="s">
        <v>48</v>
      </c>
      <c r="D35" s="71">
        <f>+'16'!I35</f>
        <v>-2</v>
      </c>
      <c r="E35" s="90">
        <v>30</v>
      </c>
      <c r="F35" s="46">
        <f t="shared" si="0"/>
        <v>28</v>
      </c>
      <c r="G35" s="101">
        <v>0</v>
      </c>
      <c r="H35" s="99">
        <v>0</v>
      </c>
      <c r="I35" s="46">
        <f t="shared" si="1"/>
        <v>26</v>
      </c>
      <c r="J35" s="91">
        <v>2</v>
      </c>
      <c r="K35" s="15">
        <v>100</v>
      </c>
      <c r="L35" s="72">
        <f t="shared" si="5"/>
        <v>200</v>
      </c>
      <c r="M35" s="17" t="s">
        <v>16</v>
      </c>
      <c r="N35" s="18">
        <v>0</v>
      </c>
      <c r="O35" s="23">
        <f t="shared" si="6"/>
        <v>200</v>
      </c>
      <c r="P35" s="93">
        <v>38.46</v>
      </c>
      <c r="Q35" s="43">
        <f t="shared" si="7"/>
        <v>7692</v>
      </c>
    </row>
    <row r="36" spans="1:27" ht="24.6" x14ac:dyDescent="0.65">
      <c r="A36" s="10">
        <v>32</v>
      </c>
      <c r="B36" s="10" t="s">
        <v>512</v>
      </c>
      <c r="C36" s="19" t="s">
        <v>393</v>
      </c>
      <c r="D36" s="71">
        <f>+'16'!I36</f>
        <v>9</v>
      </c>
      <c r="E36" s="90">
        <v>10</v>
      </c>
      <c r="F36" s="46">
        <f t="shared" si="0"/>
        <v>19</v>
      </c>
      <c r="G36" s="101">
        <v>0</v>
      </c>
      <c r="H36" s="99">
        <v>0</v>
      </c>
      <c r="I36" s="46">
        <f t="shared" si="1"/>
        <v>9</v>
      </c>
      <c r="J36" s="91">
        <v>10</v>
      </c>
      <c r="K36" s="15">
        <v>130</v>
      </c>
      <c r="L36" s="72">
        <f t="shared" si="5"/>
        <v>1300</v>
      </c>
      <c r="M36" s="17" t="s">
        <v>439</v>
      </c>
      <c r="N36" s="18">
        <f>1300-910</f>
        <v>390</v>
      </c>
      <c r="O36" s="23">
        <f t="shared" si="6"/>
        <v>910</v>
      </c>
      <c r="P36" s="93">
        <v>43.68</v>
      </c>
      <c r="Q36" s="43">
        <f t="shared" si="7"/>
        <v>56784</v>
      </c>
    </row>
    <row r="37" spans="1:27" ht="24.6" x14ac:dyDescent="0.65">
      <c r="A37" s="10">
        <v>33</v>
      </c>
      <c r="B37" s="10" t="s">
        <v>519</v>
      </c>
      <c r="C37" s="19" t="s">
        <v>406</v>
      </c>
      <c r="D37" s="71">
        <f>+'16'!I37</f>
        <v>6</v>
      </c>
      <c r="E37" s="90">
        <v>10</v>
      </c>
      <c r="F37" s="46">
        <f t="shared" si="0"/>
        <v>16</v>
      </c>
      <c r="G37" s="101">
        <v>0</v>
      </c>
      <c r="H37" s="99">
        <v>0</v>
      </c>
      <c r="I37" s="46">
        <f t="shared" si="1"/>
        <v>12</v>
      </c>
      <c r="J37" s="91">
        <v>4</v>
      </c>
      <c r="K37" s="15">
        <v>130</v>
      </c>
      <c r="L37" s="72">
        <f t="shared" si="5"/>
        <v>520</v>
      </c>
      <c r="M37" s="17" t="s">
        <v>432</v>
      </c>
      <c r="N37" s="18">
        <f>65*4</f>
        <v>260</v>
      </c>
      <c r="O37" s="23">
        <f t="shared" si="6"/>
        <v>260</v>
      </c>
      <c r="P37" s="93">
        <v>35.049999999999997</v>
      </c>
      <c r="Q37" s="43">
        <f t="shared" si="7"/>
        <v>18226</v>
      </c>
    </row>
    <row r="38" spans="1:27" ht="24.6" x14ac:dyDescent="0.65">
      <c r="A38" s="10">
        <v>34</v>
      </c>
      <c r="B38" s="10" t="s">
        <v>501</v>
      </c>
      <c r="C38" s="19" t="s">
        <v>416</v>
      </c>
      <c r="D38" s="71">
        <f>+'16'!I39</f>
        <v>0</v>
      </c>
      <c r="E38" s="90">
        <v>5</v>
      </c>
      <c r="F38" s="46">
        <f>D38+E38</f>
        <v>5</v>
      </c>
      <c r="G38" s="101">
        <v>0</v>
      </c>
      <c r="H38" s="99">
        <v>0</v>
      </c>
      <c r="I38" s="46">
        <f>+F38-G38-J38-H38</f>
        <v>1</v>
      </c>
      <c r="J38" s="91">
        <v>4</v>
      </c>
      <c r="K38" s="15">
        <v>130</v>
      </c>
      <c r="L38" s="72">
        <f>+K38*J38</f>
        <v>520</v>
      </c>
      <c r="M38" s="17" t="s">
        <v>432</v>
      </c>
      <c r="N38" s="18">
        <v>260</v>
      </c>
      <c r="O38" s="23">
        <f>SUM(L38-N38)</f>
        <v>260</v>
      </c>
      <c r="P38" s="93">
        <v>34.26</v>
      </c>
      <c r="Q38" s="43">
        <f t="shared" ref="Q38:Q40" si="11">+L38*P38</f>
        <v>17815.2</v>
      </c>
    </row>
    <row r="39" spans="1:27" ht="24.6" x14ac:dyDescent="0.65">
      <c r="A39" s="10">
        <v>35</v>
      </c>
      <c r="B39" s="10"/>
      <c r="C39" s="19" t="s">
        <v>334</v>
      </c>
      <c r="D39" s="71">
        <f>+'16'!I39</f>
        <v>0</v>
      </c>
      <c r="E39" s="90">
        <v>0</v>
      </c>
      <c r="F39" s="46">
        <f t="shared" si="0"/>
        <v>0</v>
      </c>
      <c r="G39" s="101">
        <v>0</v>
      </c>
      <c r="H39" s="99">
        <v>0</v>
      </c>
      <c r="I39" s="46">
        <f t="shared" si="1"/>
        <v>0</v>
      </c>
      <c r="J39" s="91"/>
      <c r="K39" s="15">
        <v>35</v>
      </c>
      <c r="L39" s="72">
        <f t="shared" si="5"/>
        <v>0</v>
      </c>
      <c r="M39" s="17" t="s">
        <v>16</v>
      </c>
      <c r="N39" s="18">
        <v>0</v>
      </c>
      <c r="O39" s="23">
        <f t="shared" si="6"/>
        <v>0</v>
      </c>
      <c r="P39" s="93"/>
      <c r="Q39" s="43">
        <f t="shared" si="11"/>
        <v>0</v>
      </c>
    </row>
    <row r="40" spans="1:27" ht="24.6" x14ac:dyDescent="0.65">
      <c r="A40" s="10">
        <v>36</v>
      </c>
      <c r="B40" s="10"/>
      <c r="C40" s="19" t="s">
        <v>138</v>
      </c>
      <c r="D40" s="71">
        <f>+'16'!I40</f>
        <v>0</v>
      </c>
      <c r="E40" s="90">
        <v>0</v>
      </c>
      <c r="F40" s="46">
        <f t="shared" si="0"/>
        <v>0</v>
      </c>
      <c r="G40" s="101">
        <v>0</v>
      </c>
      <c r="H40" s="99">
        <v>0</v>
      </c>
      <c r="I40" s="46">
        <f t="shared" si="1"/>
        <v>0</v>
      </c>
      <c r="J40" s="91"/>
      <c r="K40" s="15">
        <v>40</v>
      </c>
      <c r="L40" s="72">
        <f t="shared" si="5"/>
        <v>0</v>
      </c>
      <c r="M40" s="17" t="s">
        <v>16</v>
      </c>
      <c r="N40" s="18">
        <v>0</v>
      </c>
      <c r="O40" s="23">
        <f t="shared" si="6"/>
        <v>0</v>
      </c>
      <c r="P40" s="93"/>
      <c r="Q40" s="43">
        <f t="shared" si="11"/>
        <v>0</v>
      </c>
    </row>
    <row r="41" spans="1:27" ht="24.6" x14ac:dyDescent="0.65">
      <c r="A41" s="10">
        <v>37</v>
      </c>
      <c r="B41" s="10" t="s">
        <v>494</v>
      </c>
      <c r="C41" s="19" t="s">
        <v>49</v>
      </c>
      <c r="D41" s="71">
        <f>+'16'!I41</f>
        <v>3</v>
      </c>
      <c r="E41" s="90">
        <v>10</v>
      </c>
      <c r="F41" s="46">
        <f t="shared" si="0"/>
        <v>13</v>
      </c>
      <c r="G41" s="101">
        <v>0</v>
      </c>
      <c r="H41" s="99">
        <v>0</v>
      </c>
      <c r="I41" s="46">
        <f t="shared" si="1"/>
        <v>13</v>
      </c>
      <c r="J41" s="91"/>
      <c r="K41" s="15">
        <v>50</v>
      </c>
      <c r="L41" s="72">
        <f t="shared" si="5"/>
        <v>0</v>
      </c>
      <c r="M41" s="17" t="s">
        <v>16</v>
      </c>
      <c r="N41" s="18">
        <v>0</v>
      </c>
      <c r="O41" s="23">
        <f t="shared" si="6"/>
        <v>0</v>
      </c>
      <c r="P41" s="93">
        <v>13.98</v>
      </c>
      <c r="Q41" s="43">
        <f t="shared" si="7"/>
        <v>0</v>
      </c>
    </row>
    <row r="42" spans="1:27" ht="24.6" x14ac:dyDescent="0.65">
      <c r="A42" s="10">
        <v>38</v>
      </c>
      <c r="B42" s="10" t="s">
        <v>493</v>
      </c>
      <c r="C42" s="19" t="s">
        <v>50</v>
      </c>
      <c r="D42" s="71">
        <f>+'16'!I42</f>
        <v>0</v>
      </c>
      <c r="E42" s="90">
        <v>5</v>
      </c>
      <c r="F42" s="46">
        <f t="shared" si="0"/>
        <v>5</v>
      </c>
      <c r="G42" s="101">
        <v>0</v>
      </c>
      <c r="H42" s="99">
        <v>0</v>
      </c>
      <c r="I42" s="46">
        <f t="shared" si="1"/>
        <v>3</v>
      </c>
      <c r="J42" s="91">
        <v>2</v>
      </c>
      <c r="K42" s="15">
        <v>50</v>
      </c>
      <c r="L42" s="72">
        <f t="shared" si="5"/>
        <v>100</v>
      </c>
      <c r="M42" s="17" t="s">
        <v>16</v>
      </c>
      <c r="N42" s="18">
        <v>0</v>
      </c>
      <c r="O42" s="23">
        <f t="shared" si="6"/>
        <v>100</v>
      </c>
      <c r="P42" s="93">
        <v>13.26</v>
      </c>
      <c r="Q42" s="43">
        <f t="shared" si="7"/>
        <v>1326</v>
      </c>
    </row>
    <row r="43" spans="1:27" ht="24.6" x14ac:dyDescent="0.65">
      <c r="A43" s="10">
        <v>39</v>
      </c>
      <c r="B43" s="10" t="s">
        <v>556</v>
      </c>
      <c r="C43" s="19" t="s">
        <v>51</v>
      </c>
      <c r="D43" s="71">
        <f>+'16'!I43</f>
        <v>2</v>
      </c>
      <c r="E43" s="90">
        <v>0</v>
      </c>
      <c r="F43" s="46">
        <f t="shared" si="0"/>
        <v>2</v>
      </c>
      <c r="G43" s="101">
        <v>0</v>
      </c>
      <c r="H43" s="99">
        <v>0</v>
      </c>
      <c r="I43" s="46">
        <f t="shared" si="1"/>
        <v>2</v>
      </c>
      <c r="J43" s="91"/>
      <c r="K43" s="15">
        <v>50</v>
      </c>
      <c r="L43" s="72">
        <f t="shared" si="5"/>
        <v>0</v>
      </c>
      <c r="M43" s="17" t="s">
        <v>16</v>
      </c>
      <c r="N43" s="18">
        <v>0</v>
      </c>
      <c r="O43" s="23">
        <f t="shared" si="6"/>
        <v>0</v>
      </c>
      <c r="P43" s="93"/>
      <c r="Q43" s="43">
        <f t="shared" si="7"/>
        <v>0</v>
      </c>
    </row>
    <row r="44" spans="1:27" ht="24.6" x14ac:dyDescent="0.65">
      <c r="A44" s="10">
        <v>40</v>
      </c>
      <c r="B44" s="10"/>
      <c r="C44" s="19" t="s">
        <v>265</v>
      </c>
      <c r="D44" s="71">
        <f>+'16'!I44</f>
        <v>0</v>
      </c>
      <c r="E44" s="90">
        <v>0</v>
      </c>
      <c r="F44" s="46">
        <f t="shared" si="0"/>
        <v>0</v>
      </c>
      <c r="G44" s="101">
        <v>0</v>
      </c>
      <c r="H44" s="99">
        <v>0</v>
      </c>
      <c r="I44" s="46">
        <f t="shared" si="1"/>
        <v>0</v>
      </c>
      <c r="J44" s="91"/>
      <c r="K44" s="15">
        <v>25</v>
      </c>
      <c r="L44" s="72">
        <f t="shared" si="5"/>
        <v>0</v>
      </c>
      <c r="M44" s="17" t="s">
        <v>16</v>
      </c>
      <c r="N44" s="18">
        <v>0</v>
      </c>
      <c r="O44" s="23">
        <f t="shared" si="6"/>
        <v>0</v>
      </c>
      <c r="P44" s="93"/>
      <c r="Q44" s="43">
        <f t="shared" si="7"/>
        <v>0</v>
      </c>
    </row>
    <row r="45" spans="1:27" ht="24.6" x14ac:dyDescent="0.65">
      <c r="A45" s="10">
        <v>41</v>
      </c>
      <c r="B45" s="10"/>
      <c r="C45" s="19" t="s">
        <v>449</v>
      </c>
      <c r="D45" s="71">
        <f>+'16'!I45</f>
        <v>0</v>
      </c>
      <c r="E45" s="90">
        <v>0</v>
      </c>
      <c r="F45" s="46">
        <f>D45+E45</f>
        <v>0</v>
      </c>
      <c r="G45" s="101">
        <v>0</v>
      </c>
      <c r="H45" s="99">
        <v>0</v>
      </c>
      <c r="I45" s="46">
        <f>+F45-G45-J45-H45</f>
        <v>0</v>
      </c>
      <c r="J45" s="91"/>
      <c r="K45" s="15">
        <v>25</v>
      </c>
      <c r="L45" s="72">
        <f>+K45*J45</f>
        <v>0</v>
      </c>
      <c r="M45" s="17" t="s">
        <v>16</v>
      </c>
      <c r="N45" s="18">
        <v>0</v>
      </c>
      <c r="O45" s="23">
        <f>SUM(L45-N45)</f>
        <v>0</v>
      </c>
      <c r="P45" s="93"/>
      <c r="Q45" s="43">
        <f>+L45*P45</f>
        <v>0</v>
      </c>
    </row>
    <row r="46" spans="1:27" ht="24.6" x14ac:dyDescent="0.65">
      <c r="A46" s="10">
        <v>42</v>
      </c>
      <c r="B46" s="10"/>
      <c r="C46" s="19" t="s">
        <v>450</v>
      </c>
      <c r="D46" s="71">
        <f>+'16'!I46</f>
        <v>0</v>
      </c>
      <c r="E46" s="90">
        <v>0</v>
      </c>
      <c r="F46" s="46">
        <f>D46+E46</f>
        <v>0</v>
      </c>
      <c r="G46" s="101">
        <v>0</v>
      </c>
      <c r="H46" s="99">
        <v>0</v>
      </c>
      <c r="I46" s="46">
        <f>+F46-G46-J46-H46</f>
        <v>0</v>
      </c>
      <c r="J46" s="91"/>
      <c r="K46" s="20">
        <v>25</v>
      </c>
      <c r="L46" s="72">
        <f>+K46*J46</f>
        <v>0</v>
      </c>
      <c r="M46" s="17" t="s">
        <v>16</v>
      </c>
      <c r="N46" s="18">
        <v>0</v>
      </c>
      <c r="O46" s="23">
        <f>SUM(L46-N46)</f>
        <v>0</v>
      </c>
      <c r="P46" s="93"/>
      <c r="Q46" s="43">
        <f>+L46*P46</f>
        <v>0</v>
      </c>
    </row>
    <row r="47" spans="1:27" ht="24.6" x14ac:dyDescent="0.65">
      <c r="A47" s="10">
        <v>43</v>
      </c>
      <c r="B47" s="10"/>
      <c r="C47" s="19" t="s">
        <v>451</v>
      </c>
      <c r="D47" s="71">
        <f>+'16'!I47</f>
        <v>0</v>
      </c>
      <c r="E47" s="90">
        <v>0</v>
      </c>
      <c r="F47" s="46">
        <f>D47+E47</f>
        <v>0</v>
      </c>
      <c r="G47" s="101">
        <v>0</v>
      </c>
      <c r="H47" s="99">
        <v>0</v>
      </c>
      <c r="I47" s="46">
        <f>+F47-G47-J47-H47</f>
        <v>0</v>
      </c>
      <c r="J47" s="91"/>
      <c r="K47" s="20">
        <v>25</v>
      </c>
      <c r="L47" s="72">
        <f>+K47*J47</f>
        <v>0</v>
      </c>
      <c r="M47" s="17" t="s">
        <v>16</v>
      </c>
      <c r="N47" s="18">
        <v>0</v>
      </c>
      <c r="O47" s="23">
        <f>SUM(L47-N47)</f>
        <v>0</v>
      </c>
      <c r="P47" s="93"/>
      <c r="Q47" s="43">
        <f>+L47*P47</f>
        <v>0</v>
      </c>
    </row>
    <row r="48" spans="1:27" ht="24.6" x14ac:dyDescent="0.65">
      <c r="A48" s="10">
        <v>44</v>
      </c>
      <c r="B48" s="10" t="s">
        <v>540</v>
      </c>
      <c r="C48" s="19" t="s">
        <v>266</v>
      </c>
      <c r="D48" s="71">
        <f>+'16'!I48</f>
        <v>0</v>
      </c>
      <c r="E48" s="90">
        <v>0</v>
      </c>
      <c r="F48" s="46">
        <f t="shared" si="0"/>
        <v>0</v>
      </c>
      <c r="G48" s="101">
        <v>0</v>
      </c>
      <c r="H48" s="99">
        <v>0</v>
      </c>
      <c r="I48" s="46">
        <f t="shared" si="1"/>
        <v>0</v>
      </c>
      <c r="J48" s="91"/>
      <c r="K48" s="15">
        <v>50</v>
      </c>
      <c r="L48" s="72">
        <f t="shared" si="5"/>
        <v>0</v>
      </c>
      <c r="M48" s="17" t="s">
        <v>16</v>
      </c>
      <c r="N48" s="18">
        <v>0</v>
      </c>
      <c r="O48" s="23">
        <f t="shared" si="6"/>
        <v>0</v>
      </c>
      <c r="P48" s="93"/>
      <c r="Q48" s="43">
        <f t="shared" si="7"/>
        <v>0</v>
      </c>
    </row>
    <row r="49" spans="1:17" ht="24.6" x14ac:dyDescent="0.65">
      <c r="A49" s="10">
        <v>45</v>
      </c>
      <c r="B49" s="10" t="s">
        <v>537</v>
      </c>
      <c r="C49" s="19" t="s">
        <v>52</v>
      </c>
      <c r="D49" s="71">
        <f>+'16'!I49</f>
        <v>1</v>
      </c>
      <c r="E49" s="90">
        <v>5</v>
      </c>
      <c r="F49" s="46">
        <f t="shared" si="0"/>
        <v>6</v>
      </c>
      <c r="G49" s="101">
        <v>0</v>
      </c>
      <c r="H49" s="99">
        <v>0</v>
      </c>
      <c r="I49" s="46">
        <f t="shared" si="1"/>
        <v>6</v>
      </c>
      <c r="J49" s="91"/>
      <c r="K49" s="15">
        <v>50</v>
      </c>
      <c r="L49" s="72">
        <f t="shared" si="5"/>
        <v>0</v>
      </c>
      <c r="M49" s="17" t="s">
        <v>16</v>
      </c>
      <c r="N49" s="18">
        <v>0</v>
      </c>
      <c r="O49" s="23">
        <f t="shared" si="6"/>
        <v>0</v>
      </c>
      <c r="P49" s="93">
        <v>25.21</v>
      </c>
      <c r="Q49" s="43">
        <f t="shared" si="7"/>
        <v>0</v>
      </c>
    </row>
    <row r="50" spans="1:17" ht="24.6" x14ac:dyDescent="0.65">
      <c r="A50" s="10">
        <v>46</v>
      </c>
      <c r="B50" s="10" t="s">
        <v>538</v>
      </c>
      <c r="C50" s="19" t="s">
        <v>53</v>
      </c>
      <c r="D50" s="71">
        <f>+'16'!I50</f>
        <v>0</v>
      </c>
      <c r="E50" s="90">
        <v>2</v>
      </c>
      <c r="F50" s="46">
        <f t="shared" si="0"/>
        <v>2</v>
      </c>
      <c r="G50" s="101">
        <v>0</v>
      </c>
      <c r="H50" s="99">
        <v>0</v>
      </c>
      <c r="I50" s="46">
        <f t="shared" si="1"/>
        <v>2</v>
      </c>
      <c r="J50" s="91"/>
      <c r="K50" s="15">
        <v>50</v>
      </c>
      <c r="L50" s="72">
        <f t="shared" si="5"/>
        <v>0</v>
      </c>
      <c r="M50" s="17" t="s">
        <v>16</v>
      </c>
      <c r="N50" s="18">
        <v>0</v>
      </c>
      <c r="O50" s="23">
        <f t="shared" si="6"/>
        <v>0</v>
      </c>
      <c r="P50" s="93">
        <v>14.96</v>
      </c>
      <c r="Q50" s="43">
        <f t="shared" si="7"/>
        <v>0</v>
      </c>
    </row>
    <row r="51" spans="1:17" ht="24.6" x14ac:dyDescent="0.65">
      <c r="A51" s="10">
        <v>47</v>
      </c>
      <c r="B51" s="10" t="s">
        <v>498</v>
      </c>
      <c r="C51" s="19" t="s">
        <v>54</v>
      </c>
      <c r="D51" s="71">
        <f>+'16'!I51</f>
        <v>9</v>
      </c>
      <c r="E51" s="90">
        <v>0</v>
      </c>
      <c r="F51" s="46">
        <f t="shared" si="0"/>
        <v>9</v>
      </c>
      <c r="G51" s="101">
        <v>0</v>
      </c>
      <c r="H51" s="99">
        <v>0</v>
      </c>
      <c r="I51" s="46">
        <f t="shared" si="1"/>
        <v>8</v>
      </c>
      <c r="J51" s="91">
        <v>1</v>
      </c>
      <c r="K51" s="15">
        <v>50</v>
      </c>
      <c r="L51" s="72">
        <f t="shared" si="5"/>
        <v>50</v>
      </c>
      <c r="M51" s="17" t="s">
        <v>16</v>
      </c>
      <c r="N51" s="18">
        <v>0</v>
      </c>
      <c r="O51" s="23">
        <f t="shared" si="6"/>
        <v>50</v>
      </c>
      <c r="P51" s="93">
        <v>14.38</v>
      </c>
      <c r="Q51" s="43">
        <f t="shared" si="7"/>
        <v>719</v>
      </c>
    </row>
    <row r="52" spans="1:17" ht="24.6" x14ac:dyDescent="0.65">
      <c r="A52" s="10">
        <v>48</v>
      </c>
      <c r="B52" s="10" t="s">
        <v>499</v>
      </c>
      <c r="C52" s="19" t="s">
        <v>55</v>
      </c>
      <c r="D52" s="71">
        <f>+'16'!I52</f>
        <v>9</v>
      </c>
      <c r="E52" s="90">
        <v>0</v>
      </c>
      <c r="F52" s="46">
        <f t="shared" si="0"/>
        <v>9</v>
      </c>
      <c r="G52" s="101">
        <v>0</v>
      </c>
      <c r="H52" s="99">
        <v>0</v>
      </c>
      <c r="I52" s="46">
        <f t="shared" si="1"/>
        <v>9</v>
      </c>
      <c r="J52" s="91"/>
      <c r="K52" s="15">
        <v>50</v>
      </c>
      <c r="L52" s="72">
        <f t="shared" si="5"/>
        <v>0</v>
      </c>
      <c r="M52" s="17" t="s">
        <v>16</v>
      </c>
      <c r="N52" s="18">
        <v>0</v>
      </c>
      <c r="O52" s="23">
        <f t="shared" si="6"/>
        <v>0</v>
      </c>
      <c r="P52" s="93">
        <v>18.510000000000002</v>
      </c>
      <c r="Q52" s="43">
        <f t="shared" si="7"/>
        <v>0</v>
      </c>
    </row>
    <row r="53" spans="1:17" ht="24.6" x14ac:dyDescent="0.65">
      <c r="A53" s="10">
        <v>49</v>
      </c>
      <c r="B53" s="10" t="s">
        <v>539</v>
      </c>
      <c r="C53" s="19" t="s">
        <v>56</v>
      </c>
      <c r="D53" s="71">
        <f>+'16'!I53</f>
        <v>0</v>
      </c>
      <c r="E53" s="90">
        <v>0</v>
      </c>
      <c r="F53" s="46">
        <f t="shared" si="0"/>
        <v>0</v>
      </c>
      <c r="G53" s="101">
        <v>0</v>
      </c>
      <c r="H53" s="99">
        <v>0</v>
      </c>
      <c r="I53" s="46">
        <f t="shared" si="1"/>
        <v>0</v>
      </c>
      <c r="J53" s="91"/>
      <c r="K53" s="15">
        <v>50</v>
      </c>
      <c r="L53" s="72">
        <f t="shared" si="5"/>
        <v>0</v>
      </c>
      <c r="M53" s="17" t="s">
        <v>16</v>
      </c>
      <c r="N53" s="18">
        <v>0</v>
      </c>
      <c r="O53" s="23">
        <f t="shared" si="6"/>
        <v>0</v>
      </c>
      <c r="P53" s="93">
        <v>18.36</v>
      </c>
      <c r="Q53" s="43">
        <f t="shared" si="7"/>
        <v>0</v>
      </c>
    </row>
    <row r="54" spans="1:17" ht="24.6" x14ac:dyDescent="0.65">
      <c r="A54" s="10">
        <v>50</v>
      </c>
      <c r="B54" s="10" t="s">
        <v>497</v>
      </c>
      <c r="C54" s="19" t="s">
        <v>57</v>
      </c>
      <c r="D54" s="71">
        <f>+'16'!I54</f>
        <v>11</v>
      </c>
      <c r="E54" s="90">
        <v>0</v>
      </c>
      <c r="F54" s="46">
        <f t="shared" si="0"/>
        <v>11</v>
      </c>
      <c r="G54" s="101">
        <v>0</v>
      </c>
      <c r="H54" s="99">
        <v>0</v>
      </c>
      <c r="I54" s="46">
        <f t="shared" si="1"/>
        <v>11</v>
      </c>
      <c r="J54" s="91"/>
      <c r="K54" s="15">
        <v>50</v>
      </c>
      <c r="L54" s="72">
        <f t="shared" si="5"/>
        <v>0</v>
      </c>
      <c r="M54" s="17" t="s">
        <v>16</v>
      </c>
      <c r="N54" s="18">
        <v>0</v>
      </c>
      <c r="O54" s="23">
        <f t="shared" si="6"/>
        <v>0</v>
      </c>
      <c r="P54" s="93">
        <v>14.89</v>
      </c>
      <c r="Q54" s="43">
        <f t="shared" si="7"/>
        <v>0</v>
      </c>
    </row>
    <row r="55" spans="1:17" ht="24.6" x14ac:dyDescent="0.65">
      <c r="A55" s="10">
        <v>51</v>
      </c>
      <c r="B55" s="10" t="s">
        <v>490</v>
      </c>
      <c r="C55" s="19" t="s">
        <v>58</v>
      </c>
      <c r="D55" s="71">
        <f>+'16'!I55</f>
        <v>16</v>
      </c>
      <c r="E55" s="90">
        <v>0</v>
      </c>
      <c r="F55" s="46">
        <f t="shared" si="0"/>
        <v>16</v>
      </c>
      <c r="G55" s="101">
        <v>0</v>
      </c>
      <c r="H55" s="99">
        <v>0</v>
      </c>
      <c r="I55" s="46">
        <f t="shared" si="1"/>
        <v>16</v>
      </c>
      <c r="J55" s="91"/>
      <c r="K55" s="15">
        <v>50</v>
      </c>
      <c r="L55" s="72">
        <f t="shared" si="5"/>
        <v>0</v>
      </c>
      <c r="M55" s="17" t="s">
        <v>16</v>
      </c>
      <c r="N55" s="18">
        <v>0</v>
      </c>
      <c r="O55" s="23">
        <f t="shared" si="6"/>
        <v>0</v>
      </c>
      <c r="P55" s="93">
        <v>14.23</v>
      </c>
      <c r="Q55" s="43">
        <f t="shared" si="7"/>
        <v>0</v>
      </c>
    </row>
    <row r="56" spans="1:17" ht="24.6" x14ac:dyDescent="0.65">
      <c r="A56" s="10">
        <v>52</v>
      </c>
      <c r="B56" s="10" t="s">
        <v>488</v>
      </c>
      <c r="C56" s="19" t="s">
        <v>59</v>
      </c>
      <c r="D56" s="71">
        <f>+'16'!I56</f>
        <v>4</v>
      </c>
      <c r="E56" s="90">
        <v>0</v>
      </c>
      <c r="F56" s="46">
        <f t="shared" si="0"/>
        <v>4</v>
      </c>
      <c r="G56" s="101">
        <v>0</v>
      </c>
      <c r="H56" s="99">
        <v>0</v>
      </c>
      <c r="I56" s="46">
        <f t="shared" si="1"/>
        <v>4</v>
      </c>
      <c r="J56" s="91"/>
      <c r="K56" s="15">
        <v>50</v>
      </c>
      <c r="L56" s="72">
        <f t="shared" si="5"/>
        <v>0</v>
      </c>
      <c r="M56" s="17" t="s">
        <v>16</v>
      </c>
      <c r="N56" s="18">
        <v>0</v>
      </c>
      <c r="O56" s="23">
        <f t="shared" si="6"/>
        <v>0</v>
      </c>
      <c r="P56" s="93">
        <v>14.38</v>
      </c>
      <c r="Q56" s="43">
        <f t="shared" si="7"/>
        <v>0</v>
      </c>
    </row>
    <row r="57" spans="1:17" ht="24.6" x14ac:dyDescent="0.65">
      <c r="A57" s="10">
        <v>53</v>
      </c>
      <c r="B57" s="10" t="s">
        <v>489</v>
      </c>
      <c r="C57" s="19" t="s">
        <v>60</v>
      </c>
      <c r="D57" s="71">
        <f>+'16'!I57</f>
        <v>3</v>
      </c>
      <c r="E57" s="90">
        <v>0</v>
      </c>
      <c r="F57" s="46">
        <f t="shared" si="0"/>
        <v>3</v>
      </c>
      <c r="G57" s="101">
        <v>0</v>
      </c>
      <c r="H57" s="99">
        <v>0</v>
      </c>
      <c r="I57" s="46">
        <f t="shared" si="1"/>
        <v>3</v>
      </c>
      <c r="J57" s="91"/>
      <c r="K57" s="15">
        <v>50</v>
      </c>
      <c r="L57" s="72">
        <f t="shared" si="5"/>
        <v>0</v>
      </c>
      <c r="M57" s="17" t="s">
        <v>16</v>
      </c>
      <c r="N57" s="18">
        <v>0</v>
      </c>
      <c r="O57" s="23">
        <f t="shared" si="6"/>
        <v>0</v>
      </c>
      <c r="P57" s="93">
        <v>14.65</v>
      </c>
      <c r="Q57" s="43">
        <f t="shared" si="7"/>
        <v>0</v>
      </c>
    </row>
    <row r="58" spans="1:17" ht="24.6" x14ac:dyDescent="0.65">
      <c r="A58" s="10">
        <v>54</v>
      </c>
      <c r="B58" s="10" t="s">
        <v>541</v>
      </c>
      <c r="C58" s="19" t="s">
        <v>61</v>
      </c>
      <c r="D58" s="71">
        <f>+'16'!I58</f>
        <v>8</v>
      </c>
      <c r="E58" s="90">
        <v>10</v>
      </c>
      <c r="F58" s="46">
        <f t="shared" si="0"/>
        <v>18</v>
      </c>
      <c r="G58" s="101">
        <v>0</v>
      </c>
      <c r="H58" s="99">
        <v>0</v>
      </c>
      <c r="I58" s="46">
        <f t="shared" si="1"/>
        <v>18</v>
      </c>
      <c r="J58" s="91"/>
      <c r="K58" s="15">
        <v>120</v>
      </c>
      <c r="L58" s="72">
        <f t="shared" si="5"/>
        <v>0</v>
      </c>
      <c r="M58" s="17" t="s">
        <v>16</v>
      </c>
      <c r="N58" s="18">
        <v>0</v>
      </c>
      <c r="O58" s="23">
        <f t="shared" si="6"/>
        <v>0</v>
      </c>
      <c r="P58" s="93">
        <v>27.37</v>
      </c>
      <c r="Q58" s="43">
        <f t="shared" si="7"/>
        <v>0</v>
      </c>
    </row>
    <row r="59" spans="1:17" ht="24.6" x14ac:dyDescent="0.65">
      <c r="A59" s="10">
        <v>55</v>
      </c>
      <c r="B59" s="10" t="s">
        <v>504</v>
      </c>
      <c r="C59" s="19" t="s">
        <v>62</v>
      </c>
      <c r="D59" s="71">
        <f>+'16'!I59</f>
        <v>11</v>
      </c>
      <c r="E59" s="90">
        <v>0</v>
      </c>
      <c r="F59" s="46">
        <f t="shared" si="0"/>
        <v>11</v>
      </c>
      <c r="G59" s="101">
        <v>0</v>
      </c>
      <c r="H59" s="99">
        <v>0</v>
      </c>
      <c r="I59" s="46">
        <f t="shared" si="1"/>
        <v>10</v>
      </c>
      <c r="J59" s="91">
        <v>1</v>
      </c>
      <c r="K59" s="15">
        <v>120</v>
      </c>
      <c r="L59" s="72">
        <f t="shared" si="5"/>
        <v>120</v>
      </c>
      <c r="M59" s="17" t="s">
        <v>444</v>
      </c>
      <c r="N59" s="18">
        <v>35</v>
      </c>
      <c r="O59" s="23">
        <f t="shared" si="6"/>
        <v>85</v>
      </c>
      <c r="P59" s="93">
        <v>28.06</v>
      </c>
      <c r="Q59" s="43">
        <f t="shared" si="7"/>
        <v>3367.2</v>
      </c>
    </row>
    <row r="60" spans="1:17" ht="24.6" x14ac:dyDescent="0.65">
      <c r="A60" s="10">
        <v>56</v>
      </c>
      <c r="B60" s="10" t="s">
        <v>502</v>
      </c>
      <c r="C60" s="19" t="s">
        <v>63</v>
      </c>
      <c r="D60" s="71">
        <f>+'16'!I60</f>
        <v>11</v>
      </c>
      <c r="E60" s="90">
        <v>0</v>
      </c>
      <c r="F60" s="46">
        <f t="shared" si="0"/>
        <v>11</v>
      </c>
      <c r="G60" s="101">
        <v>0</v>
      </c>
      <c r="H60" s="99">
        <v>0</v>
      </c>
      <c r="I60" s="46">
        <f t="shared" si="1"/>
        <v>11</v>
      </c>
      <c r="J60" s="91"/>
      <c r="K60" s="15">
        <v>120</v>
      </c>
      <c r="L60" s="72">
        <f t="shared" si="5"/>
        <v>0</v>
      </c>
      <c r="M60" s="17" t="s">
        <v>16</v>
      </c>
      <c r="N60" s="18">
        <v>0</v>
      </c>
      <c r="O60" s="23">
        <f t="shared" si="6"/>
        <v>0</v>
      </c>
      <c r="P60" s="93">
        <v>29.96</v>
      </c>
      <c r="Q60" s="43">
        <f t="shared" si="7"/>
        <v>0</v>
      </c>
    </row>
    <row r="61" spans="1:17" ht="24.6" x14ac:dyDescent="0.65">
      <c r="A61" s="10">
        <v>57</v>
      </c>
      <c r="B61" s="10"/>
      <c r="C61" s="19" t="s">
        <v>64</v>
      </c>
      <c r="D61" s="71">
        <f>+'16'!I61</f>
        <v>0</v>
      </c>
      <c r="E61" s="90">
        <v>0</v>
      </c>
      <c r="F61" s="46">
        <f t="shared" si="0"/>
        <v>0</v>
      </c>
      <c r="G61" s="101">
        <v>0</v>
      </c>
      <c r="H61" s="99">
        <v>0</v>
      </c>
      <c r="I61" s="46">
        <f t="shared" si="1"/>
        <v>0</v>
      </c>
      <c r="J61" s="91"/>
      <c r="K61" s="15">
        <v>120</v>
      </c>
      <c r="L61" s="72">
        <f t="shared" si="5"/>
        <v>0</v>
      </c>
      <c r="M61" s="17" t="s">
        <v>16</v>
      </c>
      <c r="N61" s="18">
        <v>0</v>
      </c>
      <c r="O61" s="23">
        <f t="shared" si="6"/>
        <v>0</v>
      </c>
      <c r="P61" s="93">
        <v>24.82</v>
      </c>
      <c r="Q61" s="43">
        <f t="shared" si="7"/>
        <v>0</v>
      </c>
    </row>
    <row r="62" spans="1:17" ht="24.6" x14ac:dyDescent="0.65">
      <c r="A62" s="10">
        <v>58</v>
      </c>
      <c r="B62" s="10" t="s">
        <v>503</v>
      </c>
      <c r="C62" s="19" t="s">
        <v>65</v>
      </c>
      <c r="D62" s="71">
        <f>+'16'!I62</f>
        <v>9</v>
      </c>
      <c r="E62" s="90">
        <v>5</v>
      </c>
      <c r="F62" s="46">
        <f t="shared" si="0"/>
        <v>14</v>
      </c>
      <c r="G62" s="101">
        <v>0</v>
      </c>
      <c r="H62" s="99">
        <v>0</v>
      </c>
      <c r="I62" s="46">
        <f t="shared" si="1"/>
        <v>13</v>
      </c>
      <c r="J62" s="91">
        <v>1</v>
      </c>
      <c r="K62" s="15">
        <v>120</v>
      </c>
      <c r="L62" s="72">
        <f t="shared" si="5"/>
        <v>120</v>
      </c>
      <c r="M62" s="17" t="s">
        <v>444</v>
      </c>
      <c r="N62" s="18">
        <v>35</v>
      </c>
      <c r="O62" s="23">
        <f t="shared" si="6"/>
        <v>85</v>
      </c>
      <c r="P62" s="93">
        <v>15.06</v>
      </c>
      <c r="Q62" s="43">
        <f t="shared" si="7"/>
        <v>1807.2</v>
      </c>
    </row>
    <row r="63" spans="1:17" ht="24.6" x14ac:dyDescent="0.65">
      <c r="A63" s="10">
        <v>59</v>
      </c>
      <c r="B63" s="10" t="s">
        <v>500</v>
      </c>
      <c r="C63" s="19" t="s">
        <v>66</v>
      </c>
      <c r="D63" s="71">
        <f>+'16'!I63</f>
        <v>13</v>
      </c>
      <c r="E63" s="90">
        <v>5</v>
      </c>
      <c r="F63" s="46">
        <f t="shared" si="0"/>
        <v>18</v>
      </c>
      <c r="G63" s="101">
        <v>0</v>
      </c>
      <c r="H63" s="99">
        <v>0</v>
      </c>
      <c r="I63" s="46">
        <f t="shared" si="1"/>
        <v>18</v>
      </c>
      <c r="J63" s="91"/>
      <c r="K63" s="15">
        <v>120</v>
      </c>
      <c r="L63" s="72">
        <f t="shared" si="5"/>
        <v>0</v>
      </c>
      <c r="M63" s="17" t="s">
        <v>16</v>
      </c>
      <c r="N63" s="18">
        <v>0</v>
      </c>
      <c r="O63" s="23">
        <f t="shared" si="6"/>
        <v>0</v>
      </c>
      <c r="P63" s="93">
        <v>26.81</v>
      </c>
      <c r="Q63" s="43">
        <f t="shared" si="7"/>
        <v>0</v>
      </c>
    </row>
    <row r="64" spans="1:17" ht="24.6" x14ac:dyDescent="0.65">
      <c r="A64" s="10">
        <v>60</v>
      </c>
      <c r="B64" s="10" t="s">
        <v>542</v>
      </c>
      <c r="C64" s="19" t="s">
        <v>267</v>
      </c>
      <c r="D64" s="71">
        <f>+'16'!I64</f>
        <v>0</v>
      </c>
      <c r="E64" s="90">
        <v>2</v>
      </c>
      <c r="F64" s="46">
        <f t="shared" si="0"/>
        <v>2</v>
      </c>
      <c r="G64" s="101">
        <v>0</v>
      </c>
      <c r="H64" s="99">
        <v>0</v>
      </c>
      <c r="I64" s="46">
        <f t="shared" si="1"/>
        <v>2</v>
      </c>
      <c r="J64" s="91"/>
      <c r="K64" s="15">
        <v>120</v>
      </c>
      <c r="L64" s="72">
        <f t="shared" si="5"/>
        <v>0</v>
      </c>
      <c r="M64" s="17" t="s">
        <v>16</v>
      </c>
      <c r="N64" s="18">
        <v>0</v>
      </c>
      <c r="O64" s="23">
        <f t="shared" si="6"/>
        <v>0</v>
      </c>
      <c r="P64" s="93">
        <v>29.28</v>
      </c>
      <c r="Q64" s="43">
        <f t="shared" si="7"/>
        <v>0</v>
      </c>
    </row>
    <row r="65" spans="1:17" ht="24.6" x14ac:dyDescent="0.65">
      <c r="A65" s="10">
        <v>61</v>
      </c>
      <c r="B65" s="10"/>
      <c r="C65" s="19" t="s">
        <v>341</v>
      </c>
      <c r="D65" s="71">
        <f>+'16'!I65</f>
        <v>0</v>
      </c>
      <c r="E65" s="90">
        <v>0</v>
      </c>
      <c r="F65" s="46">
        <f t="shared" si="0"/>
        <v>0</v>
      </c>
      <c r="G65" s="101">
        <v>0</v>
      </c>
      <c r="H65" s="99">
        <v>0</v>
      </c>
      <c r="I65" s="46">
        <f t="shared" si="1"/>
        <v>0</v>
      </c>
      <c r="J65" s="91"/>
      <c r="K65" s="15">
        <v>30</v>
      </c>
      <c r="L65" s="72">
        <f t="shared" si="5"/>
        <v>0</v>
      </c>
      <c r="M65" s="17" t="s">
        <v>16</v>
      </c>
      <c r="N65" s="18">
        <v>0</v>
      </c>
      <c r="O65" s="23">
        <f t="shared" si="6"/>
        <v>0</v>
      </c>
      <c r="P65" s="93"/>
      <c r="Q65" s="43">
        <f t="shared" si="7"/>
        <v>0</v>
      </c>
    </row>
    <row r="66" spans="1:17" ht="24.6" x14ac:dyDescent="0.65">
      <c r="A66" s="10">
        <v>62</v>
      </c>
      <c r="B66" s="10" t="s">
        <v>546</v>
      </c>
      <c r="C66" s="19" t="s">
        <v>342</v>
      </c>
      <c r="D66" s="71">
        <f>+'16'!I66</f>
        <v>0</v>
      </c>
      <c r="E66" s="90">
        <v>0</v>
      </c>
      <c r="F66" s="46">
        <f t="shared" si="0"/>
        <v>0</v>
      </c>
      <c r="G66" s="101">
        <v>0</v>
      </c>
      <c r="H66" s="99">
        <v>0</v>
      </c>
      <c r="I66" s="46">
        <f t="shared" si="1"/>
        <v>0</v>
      </c>
      <c r="J66" s="91"/>
      <c r="K66" s="21">
        <v>30</v>
      </c>
      <c r="L66" s="72">
        <f t="shared" si="5"/>
        <v>0</v>
      </c>
      <c r="M66" s="17" t="s">
        <v>16</v>
      </c>
      <c r="N66" s="18">
        <v>0</v>
      </c>
      <c r="O66" s="23">
        <f t="shared" si="6"/>
        <v>0</v>
      </c>
      <c r="P66" s="93">
        <v>12.71</v>
      </c>
      <c r="Q66" s="43">
        <f t="shared" si="7"/>
        <v>0</v>
      </c>
    </row>
    <row r="67" spans="1:17" ht="24.6" x14ac:dyDescent="0.65">
      <c r="A67" s="10">
        <v>63</v>
      </c>
      <c r="B67" s="10" t="s">
        <v>547</v>
      </c>
      <c r="C67" s="19" t="s">
        <v>343</v>
      </c>
      <c r="D67" s="71">
        <f>+'16'!I67</f>
        <v>0</v>
      </c>
      <c r="E67" s="90">
        <v>0</v>
      </c>
      <c r="F67" s="46">
        <f t="shared" si="0"/>
        <v>0</v>
      </c>
      <c r="G67" s="101">
        <v>0</v>
      </c>
      <c r="H67" s="99">
        <v>0</v>
      </c>
      <c r="I67" s="46">
        <f t="shared" si="1"/>
        <v>0</v>
      </c>
      <c r="J67" s="91"/>
      <c r="K67" s="21">
        <v>30</v>
      </c>
      <c r="L67" s="72">
        <f t="shared" si="5"/>
        <v>0</v>
      </c>
      <c r="M67" s="17" t="s">
        <v>16</v>
      </c>
      <c r="N67" s="18">
        <v>0</v>
      </c>
      <c r="O67" s="23">
        <f t="shared" si="6"/>
        <v>0</v>
      </c>
      <c r="P67" s="93">
        <v>17.989999999999998</v>
      </c>
      <c r="Q67" s="43">
        <f t="shared" si="7"/>
        <v>0</v>
      </c>
    </row>
    <row r="68" spans="1:17" ht="24.6" x14ac:dyDescent="0.65">
      <c r="A68" s="10">
        <v>64</v>
      </c>
      <c r="B68" s="10" t="s">
        <v>543</v>
      </c>
      <c r="C68" s="19" t="s">
        <v>72</v>
      </c>
      <c r="D68" s="71">
        <f>+'16'!I68</f>
        <v>0</v>
      </c>
      <c r="E68" s="90">
        <v>0</v>
      </c>
      <c r="F68" s="46">
        <f t="shared" si="0"/>
        <v>0</v>
      </c>
      <c r="G68" s="101">
        <v>0</v>
      </c>
      <c r="H68" s="99">
        <v>0</v>
      </c>
      <c r="I68" s="46">
        <f t="shared" si="1"/>
        <v>0</v>
      </c>
      <c r="J68" s="91"/>
      <c r="K68" s="21">
        <v>50</v>
      </c>
      <c r="L68" s="72">
        <f t="shared" si="5"/>
        <v>0</v>
      </c>
      <c r="M68" s="17" t="s">
        <v>16</v>
      </c>
      <c r="N68" s="18">
        <v>0</v>
      </c>
      <c r="O68" s="23">
        <f t="shared" si="6"/>
        <v>0</v>
      </c>
      <c r="P68" s="93"/>
      <c r="Q68" s="43">
        <f t="shared" si="7"/>
        <v>0</v>
      </c>
    </row>
    <row r="69" spans="1:17" ht="24.6" x14ac:dyDescent="0.65">
      <c r="A69" s="10">
        <v>65</v>
      </c>
      <c r="B69" s="10" t="s">
        <v>545</v>
      </c>
      <c r="C69" s="19" t="s">
        <v>73</v>
      </c>
      <c r="D69" s="71">
        <f>+'16'!I69</f>
        <v>0</v>
      </c>
      <c r="E69" s="90">
        <v>0</v>
      </c>
      <c r="F69" s="46">
        <f t="shared" si="0"/>
        <v>0</v>
      </c>
      <c r="G69" s="101">
        <v>0</v>
      </c>
      <c r="H69" s="99">
        <v>0</v>
      </c>
      <c r="I69" s="46">
        <f t="shared" si="1"/>
        <v>0</v>
      </c>
      <c r="J69" s="91"/>
      <c r="K69" s="21">
        <v>50</v>
      </c>
      <c r="L69" s="72">
        <f t="shared" si="5"/>
        <v>0</v>
      </c>
      <c r="M69" s="17" t="s">
        <v>16</v>
      </c>
      <c r="N69" s="18">
        <v>0</v>
      </c>
      <c r="O69" s="23">
        <f t="shared" si="6"/>
        <v>0</v>
      </c>
      <c r="P69" s="93"/>
      <c r="Q69" s="43">
        <f t="shared" si="7"/>
        <v>0</v>
      </c>
    </row>
    <row r="70" spans="1:17" ht="24.6" x14ac:dyDescent="0.65">
      <c r="A70" s="10">
        <v>66</v>
      </c>
      <c r="B70" s="10" t="s">
        <v>544</v>
      </c>
      <c r="C70" s="19" t="s">
        <v>74</v>
      </c>
      <c r="D70" s="71">
        <f>+'16'!I70</f>
        <v>0</v>
      </c>
      <c r="E70" s="90">
        <v>0</v>
      </c>
      <c r="F70" s="46">
        <f t="shared" si="0"/>
        <v>0</v>
      </c>
      <c r="G70" s="101">
        <v>0</v>
      </c>
      <c r="H70" s="99">
        <v>0</v>
      </c>
      <c r="I70" s="46">
        <f t="shared" si="1"/>
        <v>0</v>
      </c>
      <c r="J70" s="91"/>
      <c r="K70" s="15">
        <v>50</v>
      </c>
      <c r="L70" s="72">
        <f t="shared" si="5"/>
        <v>0</v>
      </c>
      <c r="M70" s="17" t="s">
        <v>16</v>
      </c>
      <c r="N70" s="18">
        <v>0</v>
      </c>
      <c r="O70" s="23">
        <f t="shared" si="6"/>
        <v>0</v>
      </c>
      <c r="P70" s="93"/>
      <c r="Q70" s="43">
        <f t="shared" si="7"/>
        <v>0</v>
      </c>
    </row>
    <row r="71" spans="1:17" ht="24.6" x14ac:dyDescent="0.65">
      <c r="A71" s="10">
        <v>67</v>
      </c>
      <c r="B71" s="10"/>
      <c r="C71" s="19" t="s">
        <v>175</v>
      </c>
      <c r="D71" s="71">
        <f>+'16'!I71</f>
        <v>0</v>
      </c>
      <c r="E71" s="90">
        <v>0</v>
      </c>
      <c r="F71" s="46">
        <f t="shared" si="0"/>
        <v>0</v>
      </c>
      <c r="G71" s="101">
        <v>0</v>
      </c>
      <c r="H71" s="99">
        <v>0</v>
      </c>
      <c r="I71" s="46">
        <f t="shared" si="1"/>
        <v>0</v>
      </c>
      <c r="J71" s="91"/>
      <c r="K71" s="21">
        <v>50</v>
      </c>
      <c r="L71" s="72">
        <f t="shared" si="5"/>
        <v>0</v>
      </c>
      <c r="M71" s="17" t="s">
        <v>16</v>
      </c>
      <c r="N71" s="18">
        <v>0</v>
      </c>
      <c r="O71" s="23">
        <f t="shared" si="6"/>
        <v>0</v>
      </c>
      <c r="P71" s="93"/>
      <c r="Q71" s="43">
        <f t="shared" si="7"/>
        <v>0</v>
      </c>
    </row>
    <row r="72" spans="1:17" ht="24.6" x14ac:dyDescent="0.65">
      <c r="A72" s="10">
        <v>68</v>
      </c>
      <c r="B72" s="10"/>
      <c r="C72" s="19" t="s">
        <v>268</v>
      </c>
      <c r="D72" s="71">
        <f>+'16'!I72</f>
        <v>0</v>
      </c>
      <c r="E72" s="90">
        <v>0</v>
      </c>
      <c r="F72" s="46">
        <f t="shared" si="0"/>
        <v>0</v>
      </c>
      <c r="G72" s="101">
        <v>0</v>
      </c>
      <c r="H72" s="99">
        <v>0</v>
      </c>
      <c r="I72" s="46">
        <f t="shared" ref="I72:I136" si="12">+F72-G72-J72-H72</f>
        <v>0</v>
      </c>
      <c r="J72" s="91"/>
      <c r="K72" s="15">
        <v>50</v>
      </c>
      <c r="L72" s="72">
        <f t="shared" si="5"/>
        <v>0</v>
      </c>
      <c r="M72" s="17" t="s">
        <v>16</v>
      </c>
      <c r="N72" s="18">
        <v>0</v>
      </c>
      <c r="O72" s="23">
        <f t="shared" si="6"/>
        <v>0</v>
      </c>
      <c r="P72" s="93"/>
      <c r="Q72" s="43">
        <f t="shared" si="7"/>
        <v>0</v>
      </c>
    </row>
    <row r="73" spans="1:17" ht="24.6" x14ac:dyDescent="0.65">
      <c r="A73" s="10">
        <v>69</v>
      </c>
      <c r="B73" s="10"/>
      <c r="C73" s="19" t="s">
        <v>70</v>
      </c>
      <c r="D73" s="71">
        <f>+'16'!I73</f>
        <v>0</v>
      </c>
      <c r="E73" s="90">
        <v>0</v>
      </c>
      <c r="F73" s="46">
        <f t="shared" si="0"/>
        <v>0</v>
      </c>
      <c r="G73" s="101">
        <v>0</v>
      </c>
      <c r="H73" s="99">
        <v>0</v>
      </c>
      <c r="I73" s="46">
        <f t="shared" si="12"/>
        <v>0</v>
      </c>
      <c r="J73" s="91"/>
      <c r="K73" s="20">
        <v>70</v>
      </c>
      <c r="L73" s="72">
        <f t="shared" ref="L73:L137" si="13">+K73*J73</f>
        <v>0</v>
      </c>
      <c r="M73" s="17" t="s">
        <v>16</v>
      </c>
      <c r="N73" s="18">
        <v>0</v>
      </c>
      <c r="O73" s="23">
        <f t="shared" ref="O73:O137" si="14">SUM(L73-N73)</f>
        <v>0</v>
      </c>
      <c r="P73" s="93"/>
      <c r="Q73" s="43">
        <f t="shared" ref="Q73:Q137" si="15">+L73*P73</f>
        <v>0</v>
      </c>
    </row>
    <row r="74" spans="1:17" ht="24.6" x14ac:dyDescent="0.65">
      <c r="A74" s="10">
        <v>70</v>
      </c>
      <c r="B74" s="10"/>
      <c r="C74" s="19" t="s">
        <v>71</v>
      </c>
      <c r="D74" s="71">
        <f>+'16'!I74</f>
        <v>0</v>
      </c>
      <c r="E74" s="90">
        <v>0</v>
      </c>
      <c r="F74" s="46">
        <f t="shared" si="0"/>
        <v>0</v>
      </c>
      <c r="G74" s="101">
        <v>0</v>
      </c>
      <c r="H74" s="99">
        <v>0</v>
      </c>
      <c r="I74" s="46">
        <f t="shared" si="12"/>
        <v>0</v>
      </c>
      <c r="J74" s="91"/>
      <c r="K74" s="20">
        <v>80</v>
      </c>
      <c r="L74" s="72">
        <f t="shared" si="13"/>
        <v>0</v>
      </c>
      <c r="M74" s="17" t="s">
        <v>16</v>
      </c>
      <c r="N74" s="18">
        <v>0</v>
      </c>
      <c r="O74" s="23">
        <f t="shared" si="14"/>
        <v>0</v>
      </c>
      <c r="P74" s="93"/>
      <c r="Q74" s="43">
        <f t="shared" si="15"/>
        <v>0</v>
      </c>
    </row>
    <row r="75" spans="1:17" ht="24.6" x14ac:dyDescent="0.65">
      <c r="A75" s="10">
        <v>71</v>
      </c>
      <c r="B75" s="10"/>
      <c r="C75" s="19" t="s">
        <v>199</v>
      </c>
      <c r="D75" s="71">
        <f>+'16'!I75</f>
        <v>0</v>
      </c>
      <c r="E75" s="90">
        <v>0</v>
      </c>
      <c r="F75" s="46">
        <f t="shared" si="0"/>
        <v>0</v>
      </c>
      <c r="G75" s="101">
        <v>0</v>
      </c>
      <c r="H75" s="99">
        <v>0</v>
      </c>
      <c r="I75" s="46">
        <f t="shared" si="12"/>
        <v>0</v>
      </c>
      <c r="J75" s="91"/>
      <c r="K75" s="21">
        <v>150</v>
      </c>
      <c r="L75" s="72">
        <f t="shared" si="13"/>
        <v>0</v>
      </c>
      <c r="M75" s="17" t="s">
        <v>16</v>
      </c>
      <c r="N75" s="18">
        <v>0</v>
      </c>
      <c r="O75" s="23">
        <f t="shared" si="14"/>
        <v>0</v>
      </c>
      <c r="P75" s="93">
        <v>67.790000000000006</v>
      </c>
      <c r="Q75" s="43">
        <f t="shared" si="15"/>
        <v>0</v>
      </c>
    </row>
    <row r="76" spans="1:17" ht="24.6" x14ac:dyDescent="0.65">
      <c r="A76" s="10">
        <v>72</v>
      </c>
      <c r="B76" s="10"/>
      <c r="C76" s="19" t="s">
        <v>200</v>
      </c>
      <c r="D76" s="71">
        <f>+'16'!I76</f>
        <v>0</v>
      </c>
      <c r="E76" s="90">
        <v>0</v>
      </c>
      <c r="F76" s="46">
        <f t="shared" si="0"/>
        <v>0</v>
      </c>
      <c r="G76" s="101">
        <v>0</v>
      </c>
      <c r="H76" s="99">
        <v>0</v>
      </c>
      <c r="I76" s="46">
        <f t="shared" si="12"/>
        <v>0</v>
      </c>
      <c r="J76" s="91"/>
      <c r="K76" s="21">
        <v>150</v>
      </c>
      <c r="L76" s="72">
        <f t="shared" si="13"/>
        <v>0</v>
      </c>
      <c r="M76" s="17" t="s">
        <v>16</v>
      </c>
      <c r="N76" s="18">
        <v>0</v>
      </c>
      <c r="O76" s="23">
        <f t="shared" si="14"/>
        <v>0</v>
      </c>
      <c r="P76" s="93">
        <v>68.37</v>
      </c>
      <c r="Q76" s="43">
        <f t="shared" si="15"/>
        <v>0</v>
      </c>
    </row>
    <row r="77" spans="1:17" ht="24.6" x14ac:dyDescent="0.65">
      <c r="A77" s="10">
        <v>73</v>
      </c>
      <c r="B77" s="10"/>
      <c r="C77" s="19" t="s">
        <v>201</v>
      </c>
      <c r="D77" s="71">
        <f>+'16'!I77</f>
        <v>0</v>
      </c>
      <c r="E77" s="90">
        <v>0</v>
      </c>
      <c r="F77" s="46">
        <f t="shared" si="0"/>
        <v>0</v>
      </c>
      <c r="G77" s="101">
        <v>0</v>
      </c>
      <c r="H77" s="99">
        <v>0</v>
      </c>
      <c r="I77" s="46">
        <f t="shared" si="12"/>
        <v>0</v>
      </c>
      <c r="J77" s="91"/>
      <c r="K77" s="20">
        <v>150</v>
      </c>
      <c r="L77" s="72">
        <f t="shared" si="13"/>
        <v>0</v>
      </c>
      <c r="M77" s="17" t="s">
        <v>16</v>
      </c>
      <c r="N77" s="18">
        <v>0</v>
      </c>
      <c r="O77" s="23">
        <f t="shared" si="14"/>
        <v>0</v>
      </c>
      <c r="P77" s="93">
        <v>67.17</v>
      </c>
      <c r="Q77" s="43">
        <f t="shared" si="15"/>
        <v>0</v>
      </c>
    </row>
    <row r="78" spans="1:17" ht="24.6" x14ac:dyDescent="0.65">
      <c r="A78" s="10">
        <v>74</v>
      </c>
      <c r="B78" s="10"/>
      <c r="C78" s="19" t="s">
        <v>77</v>
      </c>
      <c r="D78" s="71">
        <f>+'16'!I78</f>
        <v>5</v>
      </c>
      <c r="E78" s="90">
        <v>0</v>
      </c>
      <c r="F78" s="46">
        <f t="shared" si="0"/>
        <v>5</v>
      </c>
      <c r="G78" s="101">
        <v>0</v>
      </c>
      <c r="H78" s="99">
        <v>0</v>
      </c>
      <c r="I78" s="46">
        <f t="shared" si="12"/>
        <v>5</v>
      </c>
      <c r="J78" s="91"/>
      <c r="K78" s="20">
        <v>50</v>
      </c>
      <c r="L78" s="72">
        <f t="shared" si="13"/>
        <v>0</v>
      </c>
      <c r="M78" s="17" t="s">
        <v>16</v>
      </c>
      <c r="N78" s="18">
        <v>0</v>
      </c>
      <c r="O78" s="23">
        <f t="shared" si="14"/>
        <v>0</v>
      </c>
      <c r="P78" s="93"/>
      <c r="Q78" s="43">
        <f t="shared" si="15"/>
        <v>0</v>
      </c>
    </row>
    <row r="79" spans="1:17" ht="24.6" x14ac:dyDescent="0.65">
      <c r="A79" s="10">
        <v>75</v>
      </c>
      <c r="B79" s="10"/>
      <c r="C79" s="19" t="s">
        <v>409</v>
      </c>
      <c r="D79" s="71">
        <f>+'16'!I79</f>
        <v>1</v>
      </c>
      <c r="E79" s="90">
        <v>2</v>
      </c>
      <c r="F79" s="46">
        <f t="shared" si="0"/>
        <v>3</v>
      </c>
      <c r="G79" s="101">
        <v>0</v>
      </c>
      <c r="H79" s="99">
        <v>0</v>
      </c>
      <c r="I79" s="46">
        <f t="shared" si="12"/>
        <v>2</v>
      </c>
      <c r="J79" s="91">
        <v>1</v>
      </c>
      <c r="K79" s="20">
        <v>50</v>
      </c>
      <c r="L79" s="72">
        <f t="shared" si="13"/>
        <v>50</v>
      </c>
      <c r="M79" s="17" t="s">
        <v>16</v>
      </c>
      <c r="N79" s="18">
        <v>0</v>
      </c>
      <c r="O79" s="23">
        <f t="shared" si="14"/>
        <v>50</v>
      </c>
      <c r="P79" s="93"/>
      <c r="Q79" s="43">
        <f t="shared" si="15"/>
        <v>0</v>
      </c>
    </row>
    <row r="80" spans="1:17" ht="24.6" x14ac:dyDescent="0.65">
      <c r="A80" s="10">
        <v>76</v>
      </c>
      <c r="B80" s="10"/>
      <c r="C80" s="19" t="s">
        <v>410</v>
      </c>
      <c r="D80" s="71">
        <f>+'16'!I80</f>
        <v>0</v>
      </c>
      <c r="E80" s="90">
        <v>0</v>
      </c>
      <c r="F80" s="46">
        <f t="shared" si="0"/>
        <v>0</v>
      </c>
      <c r="G80" s="101">
        <v>0</v>
      </c>
      <c r="H80" s="99">
        <v>0</v>
      </c>
      <c r="I80" s="46">
        <f t="shared" si="12"/>
        <v>0</v>
      </c>
      <c r="J80" s="91"/>
      <c r="K80" s="20">
        <v>120</v>
      </c>
      <c r="L80" s="72">
        <f t="shared" si="13"/>
        <v>0</v>
      </c>
      <c r="M80" s="17" t="s">
        <v>16</v>
      </c>
      <c r="N80" s="18">
        <v>0</v>
      </c>
      <c r="O80" s="23">
        <f t="shared" si="14"/>
        <v>0</v>
      </c>
      <c r="P80" s="93"/>
      <c r="Q80" s="43">
        <f t="shared" si="15"/>
        <v>0</v>
      </c>
    </row>
    <row r="81" spans="1:17" ht="24.6" x14ac:dyDescent="0.65">
      <c r="A81" s="10">
        <v>77</v>
      </c>
      <c r="B81" s="10"/>
      <c r="C81" s="19" t="s">
        <v>411</v>
      </c>
      <c r="D81" s="71">
        <f>+'16'!I81</f>
        <v>0</v>
      </c>
      <c r="E81" s="90">
        <v>2</v>
      </c>
      <c r="F81" s="46">
        <f t="shared" si="0"/>
        <v>2</v>
      </c>
      <c r="G81" s="101">
        <v>0</v>
      </c>
      <c r="H81" s="99">
        <v>0</v>
      </c>
      <c r="I81" s="46">
        <f t="shared" si="12"/>
        <v>2</v>
      </c>
      <c r="J81" s="91"/>
      <c r="K81" s="20">
        <v>50</v>
      </c>
      <c r="L81" s="72">
        <f t="shared" si="13"/>
        <v>0</v>
      </c>
      <c r="M81" s="17" t="s">
        <v>16</v>
      </c>
      <c r="N81" s="18">
        <v>0</v>
      </c>
      <c r="O81" s="23">
        <f t="shared" si="14"/>
        <v>0</v>
      </c>
      <c r="P81" s="93">
        <v>17.09</v>
      </c>
      <c r="Q81" s="43">
        <f t="shared" si="15"/>
        <v>0</v>
      </c>
    </row>
    <row r="82" spans="1:17" ht="24.6" x14ac:dyDescent="0.65">
      <c r="A82" s="10">
        <v>78</v>
      </c>
      <c r="B82" s="10"/>
      <c r="C82" s="19" t="s">
        <v>412</v>
      </c>
      <c r="D82" s="71">
        <f>+'16'!I82</f>
        <v>0</v>
      </c>
      <c r="E82" s="90">
        <v>0</v>
      </c>
      <c r="F82" s="46">
        <f t="shared" si="0"/>
        <v>0</v>
      </c>
      <c r="G82" s="101">
        <v>0</v>
      </c>
      <c r="H82" s="99">
        <v>0</v>
      </c>
      <c r="I82" s="46">
        <f t="shared" si="12"/>
        <v>0</v>
      </c>
      <c r="J82" s="91"/>
      <c r="K82" s="20">
        <v>120</v>
      </c>
      <c r="L82" s="72">
        <f t="shared" si="13"/>
        <v>0</v>
      </c>
      <c r="M82" s="17" t="s">
        <v>16</v>
      </c>
      <c r="N82" s="18">
        <v>0</v>
      </c>
      <c r="O82" s="23">
        <f t="shared" si="14"/>
        <v>0</v>
      </c>
      <c r="P82" s="93"/>
      <c r="Q82" s="43">
        <f t="shared" si="15"/>
        <v>0</v>
      </c>
    </row>
    <row r="83" spans="1:17" ht="24.6" x14ac:dyDescent="0.65">
      <c r="A83" s="10">
        <v>79</v>
      </c>
      <c r="B83" s="10"/>
      <c r="C83" s="19" t="s">
        <v>347</v>
      </c>
      <c r="D83" s="71">
        <f>+'16'!I83</f>
        <v>4</v>
      </c>
      <c r="E83" s="90">
        <v>10</v>
      </c>
      <c r="F83" s="46">
        <f t="shared" si="0"/>
        <v>14</v>
      </c>
      <c r="G83" s="101">
        <v>1</v>
      </c>
      <c r="H83" s="99">
        <v>0</v>
      </c>
      <c r="I83" s="46">
        <f t="shared" si="12"/>
        <v>13</v>
      </c>
      <c r="J83" s="91"/>
      <c r="K83" s="22">
        <v>50</v>
      </c>
      <c r="L83" s="72">
        <f t="shared" si="13"/>
        <v>0</v>
      </c>
      <c r="M83" s="17" t="s">
        <v>481</v>
      </c>
      <c r="N83" s="18">
        <v>0</v>
      </c>
      <c r="O83" s="23">
        <f t="shared" si="14"/>
        <v>0</v>
      </c>
      <c r="P83" s="93">
        <v>25.15</v>
      </c>
      <c r="Q83" s="43">
        <f t="shared" si="15"/>
        <v>0</v>
      </c>
    </row>
    <row r="84" spans="1:17" ht="24.6" x14ac:dyDescent="0.65">
      <c r="A84" s="10">
        <v>80</v>
      </c>
      <c r="B84" s="10"/>
      <c r="C84" s="19" t="s">
        <v>269</v>
      </c>
      <c r="D84" s="71">
        <f>+'16'!I84</f>
        <v>0</v>
      </c>
      <c r="E84" s="90">
        <v>0</v>
      </c>
      <c r="F84" s="46">
        <f t="shared" si="0"/>
        <v>0</v>
      </c>
      <c r="G84" s="101">
        <v>0</v>
      </c>
      <c r="H84" s="99">
        <v>0</v>
      </c>
      <c r="I84" s="46">
        <f t="shared" si="12"/>
        <v>0</v>
      </c>
      <c r="J84" s="91"/>
      <c r="K84" s="20">
        <v>45</v>
      </c>
      <c r="L84" s="72">
        <f t="shared" si="13"/>
        <v>0</v>
      </c>
      <c r="M84" s="17" t="s">
        <v>16</v>
      </c>
      <c r="N84" s="18">
        <v>0</v>
      </c>
      <c r="O84" s="23">
        <f t="shared" si="14"/>
        <v>0</v>
      </c>
      <c r="P84" s="93"/>
      <c r="Q84" s="43">
        <f t="shared" si="15"/>
        <v>0</v>
      </c>
    </row>
    <row r="85" spans="1:17" ht="24.6" x14ac:dyDescent="0.65">
      <c r="A85" s="10">
        <v>81</v>
      </c>
      <c r="B85" s="10"/>
      <c r="C85" s="19" t="s">
        <v>348</v>
      </c>
      <c r="D85" s="71">
        <f>+'16'!I85</f>
        <v>0</v>
      </c>
      <c r="E85" s="90">
        <v>0</v>
      </c>
      <c r="F85" s="46">
        <f t="shared" si="0"/>
        <v>0</v>
      </c>
      <c r="G85" s="101">
        <v>0</v>
      </c>
      <c r="H85" s="99">
        <v>0</v>
      </c>
      <c r="I85" s="46">
        <f t="shared" si="12"/>
        <v>0</v>
      </c>
      <c r="J85" s="91"/>
      <c r="K85" s="20">
        <v>50</v>
      </c>
      <c r="L85" s="72">
        <f t="shared" si="13"/>
        <v>0</v>
      </c>
      <c r="M85" s="17" t="s">
        <v>16</v>
      </c>
      <c r="N85" s="18">
        <v>0</v>
      </c>
      <c r="O85" s="23">
        <f t="shared" si="14"/>
        <v>0</v>
      </c>
      <c r="P85" s="93">
        <v>27.23</v>
      </c>
      <c r="Q85" s="43">
        <f t="shared" si="15"/>
        <v>0</v>
      </c>
    </row>
    <row r="86" spans="1:17" ht="24.6" x14ac:dyDescent="0.65">
      <c r="A86" s="10">
        <v>82</v>
      </c>
      <c r="B86" s="10" t="s">
        <v>553</v>
      </c>
      <c r="C86" s="19" t="s">
        <v>270</v>
      </c>
      <c r="D86" s="71">
        <f>+'16'!I86</f>
        <v>0</v>
      </c>
      <c r="E86" s="90">
        <v>0</v>
      </c>
      <c r="F86" s="46">
        <f t="shared" si="0"/>
        <v>0</v>
      </c>
      <c r="G86" s="101">
        <v>0</v>
      </c>
      <c r="H86" s="99">
        <v>0</v>
      </c>
      <c r="I86" s="46">
        <f t="shared" si="12"/>
        <v>0</v>
      </c>
      <c r="J86" s="91"/>
      <c r="K86" s="22">
        <v>55</v>
      </c>
      <c r="L86" s="72">
        <f t="shared" si="13"/>
        <v>0</v>
      </c>
      <c r="M86" s="17" t="s">
        <v>16</v>
      </c>
      <c r="N86" s="18">
        <v>0</v>
      </c>
      <c r="O86" s="23">
        <f t="shared" si="14"/>
        <v>0</v>
      </c>
      <c r="P86" s="93">
        <v>14.35</v>
      </c>
      <c r="Q86" s="43">
        <f t="shared" si="15"/>
        <v>0</v>
      </c>
    </row>
    <row r="87" spans="1:17" ht="24.6" x14ac:dyDescent="0.65">
      <c r="A87" s="10">
        <v>83</v>
      </c>
      <c r="B87" s="10" t="s">
        <v>552</v>
      </c>
      <c r="C87" s="19" t="s">
        <v>93</v>
      </c>
      <c r="D87" s="71">
        <f>+'16'!I87</f>
        <v>0</v>
      </c>
      <c r="E87" s="90">
        <v>0</v>
      </c>
      <c r="F87" s="46">
        <f t="shared" si="0"/>
        <v>0</v>
      </c>
      <c r="G87" s="101">
        <v>0</v>
      </c>
      <c r="H87" s="99">
        <v>0</v>
      </c>
      <c r="I87" s="46">
        <f t="shared" si="12"/>
        <v>0</v>
      </c>
      <c r="J87" s="91"/>
      <c r="K87" s="22">
        <v>55</v>
      </c>
      <c r="L87" s="72">
        <f t="shared" si="13"/>
        <v>0</v>
      </c>
      <c r="M87" s="17" t="s">
        <v>16</v>
      </c>
      <c r="N87" s="18">
        <v>0</v>
      </c>
      <c r="O87" s="23">
        <f t="shared" si="14"/>
        <v>0</v>
      </c>
      <c r="P87" s="93">
        <v>11.58</v>
      </c>
      <c r="Q87" s="43">
        <f t="shared" si="15"/>
        <v>0</v>
      </c>
    </row>
    <row r="88" spans="1:17" ht="24.6" x14ac:dyDescent="0.65">
      <c r="A88" s="10">
        <v>84</v>
      </c>
      <c r="B88" s="10"/>
      <c r="C88" s="19" t="s">
        <v>94</v>
      </c>
      <c r="D88" s="71">
        <f>+'16'!I88</f>
        <v>0</v>
      </c>
      <c r="E88" s="90">
        <v>0</v>
      </c>
      <c r="F88" s="46">
        <f t="shared" si="0"/>
        <v>0</v>
      </c>
      <c r="G88" s="101">
        <v>0</v>
      </c>
      <c r="H88" s="99">
        <v>0</v>
      </c>
      <c r="I88" s="46">
        <f t="shared" si="12"/>
        <v>0</v>
      </c>
      <c r="J88" s="91"/>
      <c r="K88" s="22">
        <v>55</v>
      </c>
      <c r="L88" s="72">
        <f t="shared" si="13"/>
        <v>0</v>
      </c>
      <c r="M88" s="17" t="s">
        <v>16</v>
      </c>
      <c r="N88" s="18">
        <v>0</v>
      </c>
      <c r="O88" s="23">
        <f t="shared" si="14"/>
        <v>0</v>
      </c>
      <c r="P88" s="93">
        <v>16.12</v>
      </c>
      <c r="Q88" s="43">
        <f t="shared" si="15"/>
        <v>0</v>
      </c>
    </row>
    <row r="89" spans="1:17" ht="24.6" x14ac:dyDescent="0.65">
      <c r="A89" s="10">
        <v>85</v>
      </c>
      <c r="B89" s="10" t="s">
        <v>555</v>
      </c>
      <c r="C89" s="19" t="s">
        <v>370</v>
      </c>
      <c r="D89" s="71">
        <f>+'16'!I89</f>
        <v>0</v>
      </c>
      <c r="E89" s="90">
        <v>0</v>
      </c>
      <c r="F89" s="46">
        <f t="shared" si="0"/>
        <v>0</v>
      </c>
      <c r="G89" s="101">
        <v>0</v>
      </c>
      <c r="H89" s="99">
        <v>0</v>
      </c>
      <c r="I89" s="46">
        <f t="shared" si="12"/>
        <v>0</v>
      </c>
      <c r="J89" s="91"/>
      <c r="K89" s="22">
        <v>30</v>
      </c>
      <c r="L89" s="72">
        <f t="shared" si="13"/>
        <v>0</v>
      </c>
      <c r="M89" s="17" t="s">
        <v>16</v>
      </c>
      <c r="N89" s="18">
        <v>0</v>
      </c>
      <c r="O89" s="23">
        <f t="shared" si="14"/>
        <v>0</v>
      </c>
      <c r="P89" s="93">
        <v>18.95</v>
      </c>
      <c r="Q89" s="43">
        <f t="shared" si="15"/>
        <v>0</v>
      </c>
    </row>
    <row r="90" spans="1:17" ht="24.6" x14ac:dyDescent="0.65">
      <c r="A90" s="10">
        <v>86</v>
      </c>
      <c r="B90" s="10" t="s">
        <v>554</v>
      </c>
      <c r="C90" s="19" t="s">
        <v>371</v>
      </c>
      <c r="D90" s="71">
        <f>+'16'!I90</f>
        <v>0</v>
      </c>
      <c r="E90" s="90">
        <v>0</v>
      </c>
      <c r="F90" s="46">
        <f t="shared" si="0"/>
        <v>0</v>
      </c>
      <c r="G90" s="101">
        <v>0</v>
      </c>
      <c r="H90" s="99">
        <v>0</v>
      </c>
      <c r="I90" s="46">
        <f t="shared" si="12"/>
        <v>0</v>
      </c>
      <c r="J90" s="91"/>
      <c r="K90" s="22">
        <v>30</v>
      </c>
      <c r="L90" s="72">
        <f t="shared" si="13"/>
        <v>0</v>
      </c>
      <c r="M90" s="17" t="s">
        <v>16</v>
      </c>
      <c r="N90" s="18">
        <v>0</v>
      </c>
      <c r="O90" s="23">
        <f t="shared" si="14"/>
        <v>0</v>
      </c>
      <c r="P90" s="93"/>
      <c r="Q90" s="43">
        <f t="shared" si="15"/>
        <v>0</v>
      </c>
    </row>
    <row r="91" spans="1:17" ht="24.6" x14ac:dyDescent="0.65">
      <c r="A91" s="10">
        <v>87</v>
      </c>
      <c r="B91" s="10"/>
      <c r="C91" s="19" t="s">
        <v>271</v>
      </c>
      <c r="D91" s="71">
        <f>+'16'!I91</f>
        <v>0</v>
      </c>
      <c r="E91" s="90">
        <v>0</v>
      </c>
      <c r="F91" s="46">
        <f t="shared" si="0"/>
        <v>0</v>
      </c>
      <c r="G91" s="101">
        <v>0</v>
      </c>
      <c r="H91" s="99">
        <v>0</v>
      </c>
      <c r="I91" s="46">
        <f t="shared" si="12"/>
        <v>0</v>
      </c>
      <c r="J91" s="91"/>
      <c r="K91" s="20"/>
      <c r="L91" s="72">
        <f t="shared" si="13"/>
        <v>0</v>
      </c>
      <c r="M91" s="17" t="s">
        <v>16</v>
      </c>
      <c r="N91" s="18">
        <v>0</v>
      </c>
      <c r="O91" s="23">
        <f t="shared" si="14"/>
        <v>0</v>
      </c>
      <c r="P91" s="93"/>
      <c r="Q91" s="43">
        <f t="shared" si="15"/>
        <v>0</v>
      </c>
    </row>
    <row r="92" spans="1:17" ht="24.6" x14ac:dyDescent="0.65">
      <c r="A92" s="10">
        <v>88</v>
      </c>
      <c r="B92" s="10"/>
      <c r="C92" s="19" t="s">
        <v>272</v>
      </c>
      <c r="D92" s="71">
        <f>+'16'!I92</f>
        <v>0</v>
      </c>
      <c r="E92" s="90">
        <v>0</v>
      </c>
      <c r="F92" s="46">
        <f t="shared" si="0"/>
        <v>0</v>
      </c>
      <c r="G92" s="101">
        <v>0</v>
      </c>
      <c r="H92" s="99">
        <v>0</v>
      </c>
      <c r="I92" s="46">
        <f t="shared" si="12"/>
        <v>0</v>
      </c>
      <c r="J92" s="91"/>
      <c r="K92" s="22"/>
      <c r="L92" s="72">
        <f t="shared" si="13"/>
        <v>0</v>
      </c>
      <c r="M92" s="17" t="s">
        <v>16</v>
      </c>
      <c r="N92" s="18">
        <v>0</v>
      </c>
      <c r="O92" s="23">
        <f t="shared" si="14"/>
        <v>0</v>
      </c>
      <c r="P92" s="93"/>
      <c r="Q92" s="43">
        <f t="shared" si="15"/>
        <v>0</v>
      </c>
    </row>
    <row r="93" spans="1:17" ht="24.6" x14ac:dyDescent="0.65">
      <c r="A93" s="10">
        <v>89</v>
      </c>
      <c r="B93" s="10"/>
      <c r="C93" s="19" t="s">
        <v>244</v>
      </c>
      <c r="D93" s="71">
        <f>+'16'!I93</f>
        <v>0</v>
      </c>
      <c r="E93" s="90">
        <v>10</v>
      </c>
      <c r="F93" s="46">
        <f t="shared" si="0"/>
        <v>10</v>
      </c>
      <c r="G93" s="101">
        <v>0</v>
      </c>
      <c r="H93" s="99">
        <v>0</v>
      </c>
      <c r="I93" s="46">
        <f t="shared" si="12"/>
        <v>6</v>
      </c>
      <c r="J93" s="91">
        <v>4</v>
      </c>
      <c r="K93" s="15">
        <v>35</v>
      </c>
      <c r="L93" s="72">
        <f t="shared" si="13"/>
        <v>140</v>
      </c>
      <c r="M93" s="17" t="s">
        <v>16</v>
      </c>
      <c r="N93" s="18">
        <v>0</v>
      </c>
      <c r="O93" s="23">
        <f t="shared" si="14"/>
        <v>140</v>
      </c>
      <c r="P93" s="93"/>
      <c r="Q93" s="43">
        <f t="shared" si="15"/>
        <v>0</v>
      </c>
    </row>
    <row r="94" spans="1:17" ht="24.6" x14ac:dyDescent="0.65">
      <c r="A94" s="10">
        <v>90</v>
      </c>
      <c r="B94" s="10"/>
      <c r="C94" s="19" t="s">
        <v>273</v>
      </c>
      <c r="D94" s="71">
        <f>+'16'!I94</f>
        <v>0</v>
      </c>
      <c r="E94" s="90">
        <v>0</v>
      </c>
      <c r="F94" s="46">
        <f t="shared" si="0"/>
        <v>0</v>
      </c>
      <c r="G94" s="101">
        <v>0</v>
      </c>
      <c r="H94" s="99">
        <v>0</v>
      </c>
      <c r="I94" s="46">
        <f t="shared" si="12"/>
        <v>0</v>
      </c>
      <c r="J94" s="91"/>
      <c r="K94" s="22">
        <v>120</v>
      </c>
      <c r="L94" s="72">
        <f t="shared" si="13"/>
        <v>0</v>
      </c>
      <c r="M94" s="17" t="s">
        <v>16</v>
      </c>
      <c r="N94" s="18">
        <v>0</v>
      </c>
      <c r="O94" s="23">
        <f t="shared" si="14"/>
        <v>0</v>
      </c>
      <c r="P94" s="93"/>
      <c r="Q94" s="43">
        <f t="shared" si="15"/>
        <v>0</v>
      </c>
    </row>
    <row r="95" spans="1:17" ht="24.6" x14ac:dyDescent="0.65">
      <c r="A95" s="10">
        <v>91</v>
      </c>
      <c r="B95" s="10"/>
      <c r="C95" s="19" t="s">
        <v>274</v>
      </c>
      <c r="D95" s="71">
        <f>+'16'!I95</f>
        <v>0</v>
      </c>
      <c r="E95" s="90">
        <v>0</v>
      </c>
      <c r="F95" s="46">
        <f t="shared" si="0"/>
        <v>0</v>
      </c>
      <c r="G95" s="101">
        <v>0</v>
      </c>
      <c r="H95" s="99">
        <v>0</v>
      </c>
      <c r="I95" s="46">
        <f t="shared" si="12"/>
        <v>0</v>
      </c>
      <c r="J95" s="91"/>
      <c r="K95" s="22">
        <v>45</v>
      </c>
      <c r="L95" s="72">
        <f t="shared" si="13"/>
        <v>0</v>
      </c>
      <c r="M95" s="17" t="s">
        <v>16</v>
      </c>
      <c r="N95" s="18">
        <v>0</v>
      </c>
      <c r="O95" s="23">
        <f t="shared" si="14"/>
        <v>0</v>
      </c>
      <c r="P95" s="93"/>
      <c r="Q95" s="43">
        <f t="shared" si="15"/>
        <v>0</v>
      </c>
    </row>
    <row r="96" spans="1:17" ht="24.6" x14ac:dyDescent="0.65">
      <c r="A96" s="10">
        <v>92</v>
      </c>
      <c r="B96" s="10"/>
      <c r="C96" s="19" t="s">
        <v>246</v>
      </c>
      <c r="D96" s="71">
        <f>+'16'!I96</f>
        <v>0</v>
      </c>
      <c r="E96" s="90">
        <v>0</v>
      </c>
      <c r="F96" s="46">
        <f t="shared" si="0"/>
        <v>0</v>
      </c>
      <c r="G96" s="101">
        <v>0</v>
      </c>
      <c r="H96" s="99">
        <v>0</v>
      </c>
      <c r="I96" s="46">
        <f t="shared" si="12"/>
        <v>0</v>
      </c>
      <c r="J96" s="91"/>
      <c r="K96" s="20">
        <v>40</v>
      </c>
      <c r="L96" s="72">
        <f t="shared" si="13"/>
        <v>0</v>
      </c>
      <c r="M96" s="17" t="s">
        <v>16</v>
      </c>
      <c r="N96" s="18">
        <v>0</v>
      </c>
      <c r="O96" s="23">
        <f t="shared" si="14"/>
        <v>0</v>
      </c>
      <c r="P96" s="93"/>
      <c r="Q96" s="43">
        <f t="shared" si="15"/>
        <v>0</v>
      </c>
    </row>
    <row r="97" spans="1:17" ht="24.6" x14ac:dyDescent="0.65">
      <c r="A97" s="10">
        <v>93</v>
      </c>
      <c r="B97" s="10"/>
      <c r="C97" s="19" t="s">
        <v>349</v>
      </c>
      <c r="D97" s="71">
        <f>+'16'!I97</f>
        <v>0</v>
      </c>
      <c r="E97" s="90">
        <v>0</v>
      </c>
      <c r="F97" s="46">
        <f t="shared" si="0"/>
        <v>0</v>
      </c>
      <c r="G97" s="101">
        <v>0</v>
      </c>
      <c r="H97" s="99">
        <v>0</v>
      </c>
      <c r="I97" s="46">
        <f t="shared" si="12"/>
        <v>0</v>
      </c>
      <c r="J97" s="91"/>
      <c r="K97" s="22">
        <v>35</v>
      </c>
      <c r="L97" s="72">
        <f t="shared" si="13"/>
        <v>0</v>
      </c>
      <c r="M97" s="17" t="s">
        <v>16</v>
      </c>
      <c r="N97" s="18">
        <v>0</v>
      </c>
      <c r="O97" s="23">
        <f t="shared" si="14"/>
        <v>0</v>
      </c>
      <c r="P97" s="93"/>
      <c r="Q97" s="43">
        <f t="shared" si="15"/>
        <v>0</v>
      </c>
    </row>
    <row r="98" spans="1:17" ht="24.6" x14ac:dyDescent="0.65">
      <c r="A98" s="10">
        <v>94</v>
      </c>
      <c r="B98" s="10"/>
      <c r="C98" s="19" t="s">
        <v>350</v>
      </c>
      <c r="D98" s="71">
        <f>+'16'!I98</f>
        <v>0</v>
      </c>
      <c r="E98" s="90">
        <v>0</v>
      </c>
      <c r="F98" s="46">
        <f t="shared" si="0"/>
        <v>0</v>
      </c>
      <c r="G98" s="101">
        <v>0</v>
      </c>
      <c r="H98" s="99">
        <v>0</v>
      </c>
      <c r="I98" s="46">
        <f t="shared" si="12"/>
        <v>0</v>
      </c>
      <c r="J98" s="91"/>
      <c r="K98" s="22">
        <v>35</v>
      </c>
      <c r="L98" s="72">
        <f t="shared" si="13"/>
        <v>0</v>
      </c>
      <c r="M98" s="17" t="s">
        <v>16</v>
      </c>
      <c r="N98" s="18">
        <v>0</v>
      </c>
      <c r="O98" s="23">
        <f t="shared" si="14"/>
        <v>0</v>
      </c>
      <c r="P98" s="93"/>
      <c r="Q98" s="43">
        <f t="shared" si="15"/>
        <v>0</v>
      </c>
    </row>
    <row r="99" spans="1:17" ht="24.6" x14ac:dyDescent="0.65">
      <c r="A99" s="10">
        <v>95</v>
      </c>
      <c r="B99" s="10"/>
      <c r="C99" s="19" t="s">
        <v>351</v>
      </c>
      <c r="D99" s="71">
        <f>+'16'!I99</f>
        <v>0</v>
      </c>
      <c r="E99" s="90">
        <v>0</v>
      </c>
      <c r="F99" s="46">
        <f t="shared" si="0"/>
        <v>0</v>
      </c>
      <c r="G99" s="101">
        <v>0</v>
      </c>
      <c r="H99" s="99">
        <v>0</v>
      </c>
      <c r="I99" s="46">
        <f t="shared" si="12"/>
        <v>0</v>
      </c>
      <c r="J99" s="91"/>
      <c r="K99" s="22">
        <v>35</v>
      </c>
      <c r="L99" s="72">
        <f t="shared" si="13"/>
        <v>0</v>
      </c>
      <c r="M99" s="17" t="s">
        <v>16</v>
      </c>
      <c r="N99" s="18">
        <v>0</v>
      </c>
      <c r="O99" s="23">
        <f t="shared" si="14"/>
        <v>0</v>
      </c>
      <c r="P99" s="93"/>
      <c r="Q99" s="43">
        <f t="shared" si="15"/>
        <v>0</v>
      </c>
    </row>
    <row r="100" spans="1:17" ht="24.6" x14ac:dyDescent="0.65">
      <c r="A100" s="10">
        <v>96</v>
      </c>
      <c r="B100" s="10"/>
      <c r="C100" s="19" t="s">
        <v>275</v>
      </c>
      <c r="D100" s="71">
        <f>+'16'!I100</f>
        <v>0</v>
      </c>
      <c r="E100" s="90">
        <v>0</v>
      </c>
      <c r="F100" s="46">
        <f t="shared" si="0"/>
        <v>0</v>
      </c>
      <c r="G100" s="101">
        <v>0</v>
      </c>
      <c r="H100" s="99">
        <v>0</v>
      </c>
      <c r="I100" s="46">
        <f t="shared" si="12"/>
        <v>0</v>
      </c>
      <c r="J100" s="91"/>
      <c r="K100" s="22">
        <v>35</v>
      </c>
      <c r="L100" s="72">
        <f t="shared" si="13"/>
        <v>0</v>
      </c>
      <c r="M100" s="17" t="s">
        <v>16</v>
      </c>
      <c r="N100" s="18">
        <v>0</v>
      </c>
      <c r="O100" s="23">
        <f t="shared" si="14"/>
        <v>0</v>
      </c>
      <c r="P100" s="93"/>
      <c r="Q100" s="43">
        <f t="shared" si="15"/>
        <v>0</v>
      </c>
    </row>
    <row r="101" spans="1:17" ht="24.6" x14ac:dyDescent="0.65">
      <c r="A101" s="10">
        <v>97</v>
      </c>
      <c r="B101" s="10"/>
      <c r="C101" s="19" t="s">
        <v>352</v>
      </c>
      <c r="D101" s="71">
        <f>+'16'!I101</f>
        <v>0</v>
      </c>
      <c r="E101" s="90">
        <v>0</v>
      </c>
      <c r="F101" s="46">
        <f t="shared" si="0"/>
        <v>0</v>
      </c>
      <c r="G101" s="101">
        <v>0</v>
      </c>
      <c r="H101" s="99">
        <v>0</v>
      </c>
      <c r="I101" s="46">
        <f t="shared" si="12"/>
        <v>0</v>
      </c>
      <c r="J101" s="91"/>
      <c r="K101" s="22">
        <v>35</v>
      </c>
      <c r="L101" s="72">
        <f t="shared" si="13"/>
        <v>0</v>
      </c>
      <c r="M101" s="17" t="s">
        <v>16</v>
      </c>
      <c r="N101" s="18">
        <v>0</v>
      </c>
      <c r="O101" s="23">
        <f t="shared" si="14"/>
        <v>0</v>
      </c>
      <c r="P101" s="93"/>
      <c r="Q101" s="43">
        <f t="shared" si="15"/>
        <v>0</v>
      </c>
    </row>
    <row r="102" spans="1:17" ht="24.6" x14ac:dyDescent="0.65">
      <c r="A102" s="10">
        <v>98</v>
      </c>
      <c r="B102" s="10"/>
      <c r="C102" s="19" t="s">
        <v>276</v>
      </c>
      <c r="D102" s="71">
        <f>+'16'!I102</f>
        <v>0</v>
      </c>
      <c r="E102" s="90">
        <v>0</v>
      </c>
      <c r="F102" s="46">
        <f t="shared" si="0"/>
        <v>0</v>
      </c>
      <c r="G102" s="101">
        <v>0</v>
      </c>
      <c r="H102" s="99">
        <v>0</v>
      </c>
      <c r="I102" s="46">
        <f t="shared" si="12"/>
        <v>0</v>
      </c>
      <c r="J102" s="91"/>
      <c r="K102" s="22">
        <v>35</v>
      </c>
      <c r="L102" s="72">
        <f t="shared" si="13"/>
        <v>0</v>
      </c>
      <c r="M102" s="17" t="s">
        <v>16</v>
      </c>
      <c r="N102" s="18">
        <v>0</v>
      </c>
      <c r="O102" s="23">
        <f t="shared" si="14"/>
        <v>0</v>
      </c>
      <c r="P102" s="93"/>
      <c r="Q102" s="43">
        <f t="shared" si="15"/>
        <v>0</v>
      </c>
    </row>
    <row r="103" spans="1:17" ht="24.6" x14ac:dyDescent="0.65">
      <c r="A103" s="10">
        <v>99</v>
      </c>
      <c r="B103" s="10"/>
      <c r="C103" s="19" t="s">
        <v>277</v>
      </c>
      <c r="D103" s="71">
        <f>+'16'!I103</f>
        <v>0</v>
      </c>
      <c r="E103" s="90">
        <v>0</v>
      </c>
      <c r="F103" s="46">
        <f t="shared" si="0"/>
        <v>0</v>
      </c>
      <c r="G103" s="101">
        <v>0</v>
      </c>
      <c r="H103" s="99">
        <v>0</v>
      </c>
      <c r="I103" s="46">
        <f t="shared" si="12"/>
        <v>0</v>
      </c>
      <c r="J103" s="91"/>
      <c r="K103" s="22">
        <v>120</v>
      </c>
      <c r="L103" s="72">
        <f t="shared" si="13"/>
        <v>0</v>
      </c>
      <c r="M103" s="17" t="s">
        <v>16</v>
      </c>
      <c r="N103" s="18">
        <v>0</v>
      </c>
      <c r="O103" s="23">
        <f t="shared" si="14"/>
        <v>0</v>
      </c>
      <c r="P103" s="93"/>
      <c r="Q103" s="43">
        <f t="shared" si="15"/>
        <v>0</v>
      </c>
    </row>
    <row r="104" spans="1:17" ht="24.6" x14ac:dyDescent="0.65">
      <c r="A104" s="10">
        <v>100</v>
      </c>
      <c r="B104" s="10"/>
      <c r="C104" s="19" t="s">
        <v>278</v>
      </c>
      <c r="D104" s="71">
        <f>+'16'!I104</f>
        <v>0</v>
      </c>
      <c r="E104" s="90">
        <v>0</v>
      </c>
      <c r="F104" s="46">
        <f t="shared" si="0"/>
        <v>0</v>
      </c>
      <c r="G104" s="101">
        <v>0</v>
      </c>
      <c r="H104" s="99">
        <v>0</v>
      </c>
      <c r="I104" s="46">
        <f t="shared" si="12"/>
        <v>0</v>
      </c>
      <c r="J104" s="91"/>
      <c r="K104" s="22">
        <v>250</v>
      </c>
      <c r="L104" s="72">
        <f t="shared" si="13"/>
        <v>0</v>
      </c>
      <c r="M104" s="17" t="s">
        <v>16</v>
      </c>
      <c r="N104" s="18">
        <v>0</v>
      </c>
      <c r="O104" s="23">
        <f t="shared" si="14"/>
        <v>0</v>
      </c>
      <c r="P104" s="93"/>
      <c r="Q104" s="43">
        <f t="shared" si="15"/>
        <v>0</v>
      </c>
    </row>
    <row r="105" spans="1:17" ht="24.6" x14ac:dyDescent="0.65">
      <c r="A105" s="10">
        <v>101</v>
      </c>
      <c r="B105" s="10"/>
      <c r="C105" s="19" t="s">
        <v>279</v>
      </c>
      <c r="D105" s="71">
        <f>+'16'!I105</f>
        <v>18</v>
      </c>
      <c r="E105" s="90">
        <v>5</v>
      </c>
      <c r="F105" s="46">
        <f t="shared" si="0"/>
        <v>23</v>
      </c>
      <c r="G105" s="101">
        <v>0</v>
      </c>
      <c r="H105" s="99">
        <v>0</v>
      </c>
      <c r="I105" s="46">
        <f t="shared" si="12"/>
        <v>22</v>
      </c>
      <c r="J105" s="91">
        <v>1</v>
      </c>
      <c r="K105" s="20">
        <v>100</v>
      </c>
      <c r="L105" s="72">
        <f t="shared" si="13"/>
        <v>100</v>
      </c>
      <c r="M105" s="17" t="s">
        <v>16</v>
      </c>
      <c r="N105" s="18">
        <v>0</v>
      </c>
      <c r="O105" s="23">
        <f t="shared" si="14"/>
        <v>100</v>
      </c>
      <c r="P105" s="93"/>
      <c r="Q105" s="43">
        <f t="shared" si="15"/>
        <v>0</v>
      </c>
    </row>
    <row r="106" spans="1:17" ht="24.6" x14ac:dyDescent="0.65">
      <c r="A106" s="10">
        <v>102</v>
      </c>
      <c r="B106" s="10"/>
      <c r="C106" s="19" t="s">
        <v>280</v>
      </c>
      <c r="D106" s="71">
        <f>+'16'!I106</f>
        <v>5</v>
      </c>
      <c r="E106" s="90">
        <v>0</v>
      </c>
      <c r="F106" s="46">
        <f t="shared" si="0"/>
        <v>5</v>
      </c>
      <c r="G106" s="101">
        <v>0</v>
      </c>
      <c r="H106" s="99">
        <v>0</v>
      </c>
      <c r="I106" s="46">
        <f t="shared" si="12"/>
        <v>5</v>
      </c>
      <c r="J106" s="91"/>
      <c r="K106" s="20">
        <v>55</v>
      </c>
      <c r="L106" s="72">
        <f t="shared" si="13"/>
        <v>0</v>
      </c>
      <c r="M106" s="17" t="s">
        <v>16</v>
      </c>
      <c r="N106" s="18">
        <v>0</v>
      </c>
      <c r="O106" s="23">
        <f t="shared" si="14"/>
        <v>0</v>
      </c>
      <c r="P106" s="93"/>
      <c r="Q106" s="43">
        <f t="shared" si="15"/>
        <v>0</v>
      </c>
    </row>
    <row r="107" spans="1:17" ht="24.6" x14ac:dyDescent="0.65">
      <c r="A107" s="10">
        <v>103</v>
      </c>
      <c r="B107" s="10"/>
      <c r="C107" s="19" t="s">
        <v>281</v>
      </c>
      <c r="D107" s="71">
        <f>+'16'!I107</f>
        <v>0</v>
      </c>
      <c r="E107" s="90">
        <v>10</v>
      </c>
      <c r="F107" s="46">
        <f t="shared" si="0"/>
        <v>10</v>
      </c>
      <c r="G107" s="101">
        <v>0</v>
      </c>
      <c r="H107" s="99">
        <v>0</v>
      </c>
      <c r="I107" s="46">
        <f t="shared" si="12"/>
        <v>6</v>
      </c>
      <c r="J107" s="91">
        <v>4</v>
      </c>
      <c r="K107" s="20">
        <v>60</v>
      </c>
      <c r="L107" s="72">
        <f t="shared" si="13"/>
        <v>240</v>
      </c>
      <c r="M107" s="17" t="s">
        <v>485</v>
      </c>
      <c r="N107" s="18">
        <v>50</v>
      </c>
      <c r="O107" s="23">
        <f t="shared" si="14"/>
        <v>190</v>
      </c>
      <c r="P107" s="93"/>
      <c r="Q107" s="43">
        <f t="shared" si="15"/>
        <v>0</v>
      </c>
    </row>
    <row r="108" spans="1:17" ht="24.6" x14ac:dyDescent="0.65">
      <c r="A108" s="10">
        <v>104</v>
      </c>
      <c r="B108" s="10"/>
      <c r="C108" s="19" t="s">
        <v>282</v>
      </c>
      <c r="D108" s="71">
        <f>+'16'!I108</f>
        <v>0</v>
      </c>
      <c r="E108" s="90">
        <v>0</v>
      </c>
      <c r="F108" s="46">
        <f t="shared" si="0"/>
        <v>0</v>
      </c>
      <c r="G108" s="101">
        <v>0</v>
      </c>
      <c r="H108" s="99">
        <v>0</v>
      </c>
      <c r="I108" s="46">
        <f t="shared" si="12"/>
        <v>0</v>
      </c>
      <c r="J108" s="91"/>
      <c r="K108" s="20">
        <v>100</v>
      </c>
      <c r="L108" s="72">
        <f t="shared" si="13"/>
        <v>0</v>
      </c>
      <c r="M108" s="17" t="s">
        <v>16</v>
      </c>
      <c r="N108" s="18">
        <v>0</v>
      </c>
      <c r="O108" s="23">
        <f t="shared" si="14"/>
        <v>0</v>
      </c>
      <c r="P108" s="93">
        <v>13.03</v>
      </c>
      <c r="Q108" s="43">
        <f t="shared" si="15"/>
        <v>0</v>
      </c>
    </row>
    <row r="109" spans="1:17" ht="24.6" x14ac:dyDescent="0.65">
      <c r="A109" s="10">
        <v>105</v>
      </c>
      <c r="B109" s="10"/>
      <c r="C109" s="19" t="s">
        <v>100</v>
      </c>
      <c r="D109" s="71">
        <f>+'16'!I109</f>
        <v>7</v>
      </c>
      <c r="E109" s="90">
        <v>0</v>
      </c>
      <c r="F109" s="46">
        <f t="shared" si="0"/>
        <v>7</v>
      </c>
      <c r="G109" s="101">
        <v>0</v>
      </c>
      <c r="H109" s="99">
        <v>0</v>
      </c>
      <c r="I109" s="46">
        <f t="shared" si="12"/>
        <v>6</v>
      </c>
      <c r="J109" s="91">
        <v>1</v>
      </c>
      <c r="K109" s="20">
        <v>55</v>
      </c>
      <c r="L109" s="72">
        <f t="shared" si="13"/>
        <v>55</v>
      </c>
      <c r="M109" s="17" t="s">
        <v>16</v>
      </c>
      <c r="N109" s="18">
        <v>0</v>
      </c>
      <c r="O109" s="23">
        <f t="shared" si="14"/>
        <v>55</v>
      </c>
      <c r="P109" s="93">
        <v>11.91</v>
      </c>
      <c r="Q109" s="43">
        <f t="shared" si="15"/>
        <v>655.04999999999995</v>
      </c>
    </row>
    <row r="110" spans="1:17" ht="24.6" x14ac:dyDescent="0.65">
      <c r="A110" s="10">
        <v>106</v>
      </c>
      <c r="B110" s="10"/>
      <c r="C110" s="19" t="s">
        <v>101</v>
      </c>
      <c r="D110" s="71">
        <f>+'16'!I110</f>
        <v>0</v>
      </c>
      <c r="E110" s="90">
        <v>0</v>
      </c>
      <c r="F110" s="46">
        <f t="shared" si="0"/>
        <v>0</v>
      </c>
      <c r="G110" s="101">
        <v>0</v>
      </c>
      <c r="H110" s="99">
        <v>0</v>
      </c>
      <c r="I110" s="46">
        <f t="shared" si="12"/>
        <v>0</v>
      </c>
      <c r="J110" s="91"/>
      <c r="K110" s="22">
        <v>50</v>
      </c>
      <c r="L110" s="72">
        <f t="shared" si="13"/>
        <v>0</v>
      </c>
      <c r="M110" s="17" t="s">
        <v>16</v>
      </c>
      <c r="N110" s="18">
        <v>0</v>
      </c>
      <c r="O110" s="23">
        <f t="shared" si="14"/>
        <v>0</v>
      </c>
      <c r="P110" s="93">
        <v>18.14</v>
      </c>
      <c r="Q110" s="43">
        <f t="shared" si="15"/>
        <v>0</v>
      </c>
    </row>
    <row r="111" spans="1:17" ht="24.6" x14ac:dyDescent="0.65">
      <c r="A111" s="10">
        <v>107</v>
      </c>
      <c r="B111" s="10"/>
      <c r="C111" s="19" t="s">
        <v>102</v>
      </c>
      <c r="D111" s="71">
        <f>+'16'!I111</f>
        <v>0</v>
      </c>
      <c r="E111" s="90">
        <v>0</v>
      </c>
      <c r="F111" s="46">
        <f t="shared" si="0"/>
        <v>0</v>
      </c>
      <c r="G111" s="101">
        <v>0</v>
      </c>
      <c r="H111" s="99">
        <v>0</v>
      </c>
      <c r="I111" s="46">
        <f t="shared" si="12"/>
        <v>0</v>
      </c>
      <c r="J111" s="91"/>
      <c r="K111" s="22">
        <v>50</v>
      </c>
      <c r="L111" s="72">
        <f t="shared" si="13"/>
        <v>0</v>
      </c>
      <c r="M111" s="17" t="s">
        <v>16</v>
      </c>
      <c r="N111" s="18">
        <v>0</v>
      </c>
      <c r="O111" s="23">
        <f t="shared" si="14"/>
        <v>0</v>
      </c>
      <c r="P111" s="93">
        <v>12.94</v>
      </c>
      <c r="Q111" s="43">
        <f t="shared" si="15"/>
        <v>0</v>
      </c>
    </row>
    <row r="112" spans="1:17" ht="24.6" x14ac:dyDescent="0.65">
      <c r="A112" s="10">
        <v>108</v>
      </c>
      <c r="B112" s="10"/>
      <c r="C112" s="19" t="s">
        <v>283</v>
      </c>
      <c r="D112" s="71">
        <f>+'16'!I112</f>
        <v>0</v>
      </c>
      <c r="E112" s="90">
        <v>0</v>
      </c>
      <c r="F112" s="46">
        <f t="shared" si="0"/>
        <v>0</v>
      </c>
      <c r="G112" s="101">
        <v>0</v>
      </c>
      <c r="H112" s="99">
        <v>0</v>
      </c>
      <c r="I112" s="46">
        <f t="shared" si="12"/>
        <v>0</v>
      </c>
      <c r="J112" s="91"/>
      <c r="K112" s="20">
        <v>35</v>
      </c>
      <c r="L112" s="72">
        <f t="shared" si="13"/>
        <v>0</v>
      </c>
      <c r="M112" s="17" t="s">
        <v>16</v>
      </c>
      <c r="N112" s="18">
        <v>0</v>
      </c>
      <c r="O112" s="23">
        <f t="shared" si="14"/>
        <v>0</v>
      </c>
      <c r="P112" s="93"/>
      <c r="Q112" s="43">
        <f t="shared" si="15"/>
        <v>0</v>
      </c>
    </row>
    <row r="113" spans="1:17" ht="24.6" x14ac:dyDescent="0.65">
      <c r="A113" s="10">
        <v>109</v>
      </c>
      <c r="B113" s="10"/>
      <c r="C113" s="19" t="s">
        <v>284</v>
      </c>
      <c r="D113" s="71">
        <f>+'16'!I113</f>
        <v>0</v>
      </c>
      <c r="E113" s="90">
        <v>0</v>
      </c>
      <c r="F113" s="46">
        <f t="shared" si="0"/>
        <v>0</v>
      </c>
      <c r="G113" s="101">
        <v>0</v>
      </c>
      <c r="H113" s="99">
        <v>0</v>
      </c>
      <c r="I113" s="46">
        <f t="shared" si="12"/>
        <v>0</v>
      </c>
      <c r="J113" s="91"/>
      <c r="K113" s="20">
        <v>50</v>
      </c>
      <c r="L113" s="72">
        <f t="shared" si="13"/>
        <v>0</v>
      </c>
      <c r="M113" s="17" t="s">
        <v>16</v>
      </c>
      <c r="N113" s="18">
        <v>0</v>
      </c>
      <c r="O113" s="23">
        <f t="shared" si="14"/>
        <v>0</v>
      </c>
      <c r="P113" s="93"/>
      <c r="Q113" s="43">
        <f t="shared" si="15"/>
        <v>0</v>
      </c>
    </row>
    <row r="114" spans="1:17" ht="24.6" x14ac:dyDescent="0.65">
      <c r="A114" s="10">
        <v>110</v>
      </c>
      <c r="B114" s="10"/>
      <c r="C114" s="19" t="s">
        <v>353</v>
      </c>
      <c r="D114" s="71">
        <f>+'16'!I114</f>
        <v>0</v>
      </c>
      <c r="E114" s="90">
        <v>0</v>
      </c>
      <c r="F114" s="46">
        <f t="shared" si="0"/>
        <v>0</v>
      </c>
      <c r="G114" s="101">
        <v>0</v>
      </c>
      <c r="H114" s="99">
        <v>0</v>
      </c>
      <c r="I114" s="46">
        <f t="shared" si="12"/>
        <v>0</v>
      </c>
      <c r="J114" s="91"/>
      <c r="K114" s="20">
        <v>50</v>
      </c>
      <c r="L114" s="72">
        <f t="shared" si="13"/>
        <v>0</v>
      </c>
      <c r="M114" s="17" t="s">
        <v>16</v>
      </c>
      <c r="N114" s="18">
        <v>0</v>
      </c>
      <c r="O114" s="23">
        <f t="shared" si="14"/>
        <v>0</v>
      </c>
      <c r="P114" s="93">
        <v>14.02</v>
      </c>
      <c r="Q114" s="43">
        <f t="shared" si="15"/>
        <v>0</v>
      </c>
    </row>
    <row r="115" spans="1:17" ht="24.6" x14ac:dyDescent="0.65">
      <c r="A115" s="10">
        <v>111</v>
      </c>
      <c r="B115" s="10"/>
      <c r="C115" s="19" t="s">
        <v>355</v>
      </c>
      <c r="D115" s="71">
        <f>+'16'!I115</f>
        <v>0</v>
      </c>
      <c r="E115" s="90">
        <v>0</v>
      </c>
      <c r="F115" s="46">
        <f t="shared" si="0"/>
        <v>0</v>
      </c>
      <c r="G115" s="101">
        <v>0</v>
      </c>
      <c r="H115" s="99">
        <v>0</v>
      </c>
      <c r="I115" s="46">
        <f t="shared" si="12"/>
        <v>0</v>
      </c>
      <c r="J115" s="91"/>
      <c r="K115" s="20">
        <v>50</v>
      </c>
      <c r="L115" s="72">
        <f t="shared" si="13"/>
        <v>0</v>
      </c>
      <c r="M115" s="17" t="s">
        <v>16</v>
      </c>
      <c r="N115" s="18">
        <v>0</v>
      </c>
      <c r="O115" s="23">
        <f t="shared" si="14"/>
        <v>0</v>
      </c>
      <c r="P115" s="93">
        <v>13.53</v>
      </c>
      <c r="Q115" s="43">
        <f t="shared" si="15"/>
        <v>0</v>
      </c>
    </row>
    <row r="116" spans="1:17" ht="24.6" x14ac:dyDescent="0.65">
      <c r="A116" s="10">
        <v>112</v>
      </c>
      <c r="B116" s="10"/>
      <c r="C116" s="19" t="s">
        <v>354</v>
      </c>
      <c r="D116" s="71">
        <f>+'16'!I116</f>
        <v>0</v>
      </c>
      <c r="E116" s="90">
        <v>0</v>
      </c>
      <c r="F116" s="46">
        <f t="shared" si="0"/>
        <v>0</v>
      </c>
      <c r="G116" s="101">
        <v>0</v>
      </c>
      <c r="H116" s="99">
        <v>0</v>
      </c>
      <c r="I116" s="46">
        <f t="shared" si="12"/>
        <v>0</v>
      </c>
      <c r="J116" s="91"/>
      <c r="K116" s="20">
        <v>50</v>
      </c>
      <c r="L116" s="72">
        <f t="shared" si="13"/>
        <v>0</v>
      </c>
      <c r="M116" s="17" t="s">
        <v>16</v>
      </c>
      <c r="N116" s="18">
        <v>0</v>
      </c>
      <c r="O116" s="23">
        <f t="shared" si="14"/>
        <v>0</v>
      </c>
      <c r="P116" s="93">
        <v>14.23</v>
      </c>
      <c r="Q116" s="43">
        <f t="shared" si="15"/>
        <v>0</v>
      </c>
    </row>
    <row r="117" spans="1:17" ht="24.6" x14ac:dyDescent="0.65">
      <c r="A117" s="10">
        <v>113</v>
      </c>
      <c r="B117" s="10"/>
      <c r="C117" s="19" t="s">
        <v>356</v>
      </c>
      <c r="D117" s="71">
        <f>+'16'!I117</f>
        <v>0</v>
      </c>
      <c r="E117" s="90">
        <v>0</v>
      </c>
      <c r="F117" s="46">
        <f t="shared" si="0"/>
        <v>0</v>
      </c>
      <c r="G117" s="101">
        <v>0</v>
      </c>
      <c r="H117" s="99">
        <v>0</v>
      </c>
      <c r="I117" s="46">
        <f t="shared" si="12"/>
        <v>0</v>
      </c>
      <c r="J117" s="91"/>
      <c r="K117" s="20">
        <v>50</v>
      </c>
      <c r="L117" s="72">
        <f t="shared" si="13"/>
        <v>0</v>
      </c>
      <c r="M117" s="17" t="s">
        <v>16</v>
      </c>
      <c r="N117" s="18">
        <v>0</v>
      </c>
      <c r="O117" s="23">
        <f t="shared" si="14"/>
        <v>0</v>
      </c>
      <c r="P117" s="93">
        <v>13.75</v>
      </c>
      <c r="Q117" s="43">
        <f t="shared" si="15"/>
        <v>0</v>
      </c>
    </row>
    <row r="118" spans="1:17" ht="24.6" x14ac:dyDescent="0.65">
      <c r="A118" s="10">
        <v>114</v>
      </c>
      <c r="B118" s="10"/>
      <c r="C118" s="19" t="s">
        <v>145</v>
      </c>
      <c r="D118" s="71">
        <f>+'16'!I118</f>
        <v>0</v>
      </c>
      <c r="E118" s="90">
        <v>0</v>
      </c>
      <c r="F118" s="46">
        <f t="shared" si="0"/>
        <v>0</v>
      </c>
      <c r="G118" s="101">
        <v>0</v>
      </c>
      <c r="H118" s="99">
        <v>0</v>
      </c>
      <c r="I118" s="46">
        <f t="shared" si="12"/>
        <v>0</v>
      </c>
      <c r="J118" s="91"/>
      <c r="K118" s="20">
        <v>45</v>
      </c>
      <c r="L118" s="72">
        <f t="shared" si="13"/>
        <v>0</v>
      </c>
      <c r="M118" s="17" t="s">
        <v>16</v>
      </c>
      <c r="N118" s="18">
        <v>0</v>
      </c>
      <c r="O118" s="23">
        <f t="shared" si="14"/>
        <v>0</v>
      </c>
      <c r="P118" s="93"/>
      <c r="Q118" s="43">
        <f t="shared" si="15"/>
        <v>0</v>
      </c>
    </row>
    <row r="119" spans="1:17" ht="24.6" x14ac:dyDescent="0.65">
      <c r="A119" s="10">
        <v>115</v>
      </c>
      <c r="B119" s="10"/>
      <c r="C119" s="19" t="s">
        <v>146</v>
      </c>
      <c r="D119" s="71">
        <f>+'16'!I119</f>
        <v>0</v>
      </c>
      <c r="E119" s="90">
        <v>0</v>
      </c>
      <c r="F119" s="46">
        <f t="shared" si="0"/>
        <v>0</v>
      </c>
      <c r="G119" s="101">
        <v>0</v>
      </c>
      <c r="H119" s="99">
        <v>0</v>
      </c>
      <c r="I119" s="46">
        <f t="shared" si="12"/>
        <v>0</v>
      </c>
      <c r="J119" s="91"/>
      <c r="K119" s="20">
        <v>45</v>
      </c>
      <c r="L119" s="72">
        <f t="shared" si="13"/>
        <v>0</v>
      </c>
      <c r="M119" s="17" t="s">
        <v>16</v>
      </c>
      <c r="N119" s="18">
        <v>0</v>
      </c>
      <c r="O119" s="23">
        <f t="shared" si="14"/>
        <v>0</v>
      </c>
      <c r="P119" s="93"/>
      <c r="Q119" s="43">
        <f t="shared" si="15"/>
        <v>0</v>
      </c>
    </row>
    <row r="120" spans="1:17" ht="24.6" x14ac:dyDescent="0.65">
      <c r="A120" s="10">
        <v>116</v>
      </c>
      <c r="B120" s="10"/>
      <c r="C120" s="19" t="s">
        <v>147</v>
      </c>
      <c r="D120" s="71">
        <f>+'16'!I120</f>
        <v>0</v>
      </c>
      <c r="E120" s="90">
        <v>0</v>
      </c>
      <c r="F120" s="46">
        <f t="shared" si="0"/>
        <v>0</v>
      </c>
      <c r="G120" s="101">
        <v>0</v>
      </c>
      <c r="H120" s="99">
        <v>0</v>
      </c>
      <c r="I120" s="46">
        <f t="shared" si="12"/>
        <v>0</v>
      </c>
      <c r="J120" s="91"/>
      <c r="K120" s="20">
        <v>55</v>
      </c>
      <c r="L120" s="72">
        <f t="shared" si="13"/>
        <v>0</v>
      </c>
      <c r="M120" s="17" t="s">
        <v>16</v>
      </c>
      <c r="N120" s="18">
        <v>0</v>
      </c>
      <c r="O120" s="23">
        <f t="shared" si="14"/>
        <v>0</v>
      </c>
      <c r="P120" s="93"/>
      <c r="Q120" s="43">
        <f t="shared" si="15"/>
        <v>0</v>
      </c>
    </row>
    <row r="121" spans="1:17" ht="24.6" x14ac:dyDescent="0.65">
      <c r="A121" s="10">
        <v>117</v>
      </c>
      <c r="B121" s="10"/>
      <c r="C121" s="19" t="s">
        <v>457</v>
      </c>
      <c r="D121" s="71">
        <f>+'16'!I121</f>
        <v>0</v>
      </c>
      <c r="E121" s="90">
        <v>0</v>
      </c>
      <c r="F121" s="46">
        <f>D121+E121</f>
        <v>0</v>
      </c>
      <c r="G121" s="101">
        <v>0</v>
      </c>
      <c r="H121" s="99">
        <v>0</v>
      </c>
      <c r="I121" s="46">
        <f>+F121-G121-J121-H121</f>
        <v>0</v>
      </c>
      <c r="J121" s="91"/>
      <c r="K121" s="20">
        <v>45</v>
      </c>
      <c r="L121" s="72">
        <f>+K121*J121</f>
        <v>0</v>
      </c>
      <c r="M121" s="17" t="s">
        <v>16</v>
      </c>
      <c r="N121" s="18">
        <v>0</v>
      </c>
      <c r="O121" s="23">
        <f>SUM(L121-N121)</f>
        <v>0</v>
      </c>
      <c r="P121" s="93"/>
      <c r="Q121" s="43">
        <f>+L121*P121</f>
        <v>0</v>
      </c>
    </row>
    <row r="122" spans="1:17" ht="24" customHeight="1" x14ac:dyDescent="0.65">
      <c r="A122" s="10">
        <v>118</v>
      </c>
      <c r="B122" s="10"/>
      <c r="C122" s="19" t="s">
        <v>357</v>
      </c>
      <c r="D122" s="71">
        <f>+'16'!I122</f>
        <v>0</v>
      </c>
      <c r="E122" s="90">
        <v>0</v>
      </c>
      <c r="F122" s="46">
        <f t="shared" si="0"/>
        <v>0</v>
      </c>
      <c r="G122" s="101">
        <v>0</v>
      </c>
      <c r="H122" s="99">
        <v>0</v>
      </c>
      <c r="I122" s="46">
        <f t="shared" si="12"/>
        <v>0</v>
      </c>
      <c r="J122" s="91"/>
      <c r="K122" s="20">
        <v>50</v>
      </c>
      <c r="L122" s="72">
        <f t="shared" si="13"/>
        <v>0</v>
      </c>
      <c r="M122" s="17" t="s">
        <v>16</v>
      </c>
      <c r="N122" s="18">
        <v>0</v>
      </c>
      <c r="O122" s="23">
        <f t="shared" si="14"/>
        <v>0</v>
      </c>
      <c r="P122" s="93"/>
      <c r="Q122" s="43">
        <f t="shared" si="15"/>
        <v>0</v>
      </c>
    </row>
    <row r="123" spans="1:17" ht="24.6" x14ac:dyDescent="0.65">
      <c r="A123" s="10">
        <v>119</v>
      </c>
      <c r="B123" s="10"/>
      <c r="C123" s="19" t="s">
        <v>376</v>
      </c>
      <c r="D123" s="71">
        <f>+'16'!I123</f>
        <v>0</v>
      </c>
      <c r="E123" s="90">
        <v>0</v>
      </c>
      <c r="F123" s="46">
        <f t="shared" si="0"/>
        <v>0</v>
      </c>
      <c r="G123" s="101">
        <v>0</v>
      </c>
      <c r="H123" s="99">
        <v>0</v>
      </c>
      <c r="I123" s="46">
        <f t="shared" si="12"/>
        <v>0</v>
      </c>
      <c r="J123" s="91"/>
      <c r="K123" s="20">
        <v>50</v>
      </c>
      <c r="L123" s="72">
        <f t="shared" si="13"/>
        <v>0</v>
      </c>
      <c r="M123" s="17" t="s">
        <v>16</v>
      </c>
      <c r="N123" s="18">
        <v>0</v>
      </c>
      <c r="O123" s="23">
        <f t="shared" si="14"/>
        <v>0</v>
      </c>
      <c r="P123" s="93"/>
      <c r="Q123" s="43">
        <f t="shared" si="15"/>
        <v>0</v>
      </c>
    </row>
    <row r="124" spans="1:17" ht="24.6" x14ac:dyDescent="0.65">
      <c r="A124" s="10">
        <v>120</v>
      </c>
      <c r="B124" s="10"/>
      <c r="C124" s="19" t="s">
        <v>377</v>
      </c>
      <c r="D124" s="71">
        <f>+'16'!I124</f>
        <v>0</v>
      </c>
      <c r="E124" s="90">
        <v>0</v>
      </c>
      <c r="F124" s="46">
        <f t="shared" si="0"/>
        <v>0</v>
      </c>
      <c r="G124" s="101">
        <v>0</v>
      </c>
      <c r="H124" s="99">
        <v>0</v>
      </c>
      <c r="I124" s="46">
        <f t="shared" si="12"/>
        <v>0</v>
      </c>
      <c r="J124" s="91"/>
      <c r="K124" s="20">
        <v>50</v>
      </c>
      <c r="L124" s="72">
        <f t="shared" si="13"/>
        <v>0</v>
      </c>
      <c r="M124" s="17" t="s">
        <v>16</v>
      </c>
      <c r="N124" s="18">
        <v>0</v>
      </c>
      <c r="O124" s="23">
        <f t="shared" si="14"/>
        <v>0</v>
      </c>
      <c r="P124" s="93"/>
      <c r="Q124" s="43">
        <f t="shared" si="15"/>
        <v>0</v>
      </c>
    </row>
    <row r="125" spans="1:17" ht="24.6" x14ac:dyDescent="0.65">
      <c r="A125" s="10">
        <v>121</v>
      </c>
      <c r="B125" s="10"/>
      <c r="C125" s="19" t="s">
        <v>133</v>
      </c>
      <c r="D125" s="71">
        <f>+'16'!I125</f>
        <v>0</v>
      </c>
      <c r="E125" s="90">
        <v>0</v>
      </c>
      <c r="F125" s="46">
        <f t="shared" si="0"/>
        <v>0</v>
      </c>
      <c r="G125" s="101">
        <v>0</v>
      </c>
      <c r="H125" s="99">
        <v>0</v>
      </c>
      <c r="I125" s="46">
        <f t="shared" si="12"/>
        <v>0</v>
      </c>
      <c r="J125" s="91"/>
      <c r="K125" s="20">
        <v>40</v>
      </c>
      <c r="L125" s="72">
        <f t="shared" si="13"/>
        <v>0</v>
      </c>
      <c r="M125" s="17" t="s">
        <v>16</v>
      </c>
      <c r="N125" s="18">
        <v>0</v>
      </c>
      <c r="O125" s="23">
        <f t="shared" si="14"/>
        <v>0</v>
      </c>
      <c r="P125" s="93"/>
      <c r="Q125" s="43">
        <f t="shared" si="15"/>
        <v>0</v>
      </c>
    </row>
    <row r="126" spans="1:17" ht="24.6" x14ac:dyDescent="0.65">
      <c r="A126" s="10">
        <v>122</v>
      </c>
      <c r="B126" s="10"/>
      <c r="C126" s="19" t="s">
        <v>285</v>
      </c>
      <c r="D126" s="71">
        <f>+'16'!I126</f>
        <v>0</v>
      </c>
      <c r="E126" s="90">
        <v>0</v>
      </c>
      <c r="F126" s="46">
        <f t="shared" si="0"/>
        <v>0</v>
      </c>
      <c r="G126" s="101">
        <v>0</v>
      </c>
      <c r="H126" s="99">
        <v>0</v>
      </c>
      <c r="I126" s="46">
        <f t="shared" si="12"/>
        <v>0</v>
      </c>
      <c r="J126" s="91"/>
      <c r="K126" s="20">
        <v>40</v>
      </c>
      <c r="L126" s="72">
        <f t="shared" si="13"/>
        <v>0</v>
      </c>
      <c r="M126" s="17" t="s">
        <v>16</v>
      </c>
      <c r="N126" s="18">
        <v>0</v>
      </c>
      <c r="O126" s="23">
        <f t="shared" si="14"/>
        <v>0</v>
      </c>
      <c r="P126" s="93"/>
      <c r="Q126" s="43">
        <f t="shared" si="15"/>
        <v>0</v>
      </c>
    </row>
    <row r="127" spans="1:17" ht="24.6" x14ac:dyDescent="0.65">
      <c r="A127" s="10">
        <v>123</v>
      </c>
      <c r="B127" s="10"/>
      <c r="C127" s="19" t="s">
        <v>108</v>
      </c>
      <c r="D127" s="71">
        <f>+'16'!I127</f>
        <v>0</v>
      </c>
      <c r="E127" s="90">
        <v>0</v>
      </c>
      <c r="F127" s="46">
        <f t="shared" si="0"/>
        <v>0</v>
      </c>
      <c r="G127" s="101">
        <v>0</v>
      </c>
      <c r="H127" s="99">
        <v>0</v>
      </c>
      <c r="I127" s="46">
        <f t="shared" si="12"/>
        <v>0</v>
      </c>
      <c r="J127" s="91"/>
      <c r="K127" s="20">
        <v>40</v>
      </c>
      <c r="L127" s="72">
        <f t="shared" si="13"/>
        <v>0</v>
      </c>
      <c r="M127" s="17" t="s">
        <v>16</v>
      </c>
      <c r="N127" s="18">
        <v>0</v>
      </c>
      <c r="O127" s="23">
        <f t="shared" si="14"/>
        <v>0</v>
      </c>
      <c r="P127" s="93"/>
      <c r="Q127" s="43">
        <f t="shared" si="15"/>
        <v>0</v>
      </c>
    </row>
    <row r="128" spans="1:17" ht="24.6" x14ac:dyDescent="0.65">
      <c r="A128" s="10">
        <v>124</v>
      </c>
      <c r="B128" s="10"/>
      <c r="C128" s="19" t="s">
        <v>245</v>
      </c>
      <c r="D128" s="71">
        <f>+'16'!I128</f>
        <v>0</v>
      </c>
      <c r="E128" s="90">
        <v>0</v>
      </c>
      <c r="F128" s="46">
        <f t="shared" si="0"/>
        <v>0</v>
      </c>
      <c r="G128" s="101">
        <v>0</v>
      </c>
      <c r="H128" s="99">
        <v>0</v>
      </c>
      <c r="I128" s="46">
        <f t="shared" si="12"/>
        <v>0</v>
      </c>
      <c r="J128" s="91"/>
      <c r="K128" s="20">
        <v>40</v>
      </c>
      <c r="L128" s="72">
        <f t="shared" si="13"/>
        <v>0</v>
      </c>
      <c r="M128" s="17" t="s">
        <v>16</v>
      </c>
      <c r="N128" s="18">
        <v>0</v>
      </c>
      <c r="O128" s="23">
        <f t="shared" si="14"/>
        <v>0</v>
      </c>
      <c r="P128" s="93"/>
      <c r="Q128" s="43">
        <f t="shared" si="15"/>
        <v>0</v>
      </c>
    </row>
    <row r="129" spans="1:17" ht="24.6" x14ac:dyDescent="0.65">
      <c r="A129" s="10">
        <v>125</v>
      </c>
      <c r="B129" s="10"/>
      <c r="C129" s="19" t="s">
        <v>286</v>
      </c>
      <c r="D129" s="71">
        <f>+'16'!I129</f>
        <v>0</v>
      </c>
      <c r="E129" s="90">
        <v>0</v>
      </c>
      <c r="F129" s="46">
        <f t="shared" si="0"/>
        <v>0</v>
      </c>
      <c r="G129" s="101">
        <v>0</v>
      </c>
      <c r="H129" s="99">
        <v>0</v>
      </c>
      <c r="I129" s="46">
        <f t="shared" si="12"/>
        <v>0</v>
      </c>
      <c r="J129" s="91"/>
      <c r="K129" s="20">
        <v>55</v>
      </c>
      <c r="L129" s="72">
        <f t="shared" si="13"/>
        <v>0</v>
      </c>
      <c r="M129" s="17" t="s">
        <v>16</v>
      </c>
      <c r="N129" s="18">
        <v>0</v>
      </c>
      <c r="O129" s="23">
        <f t="shared" si="14"/>
        <v>0</v>
      </c>
      <c r="P129" s="93"/>
      <c r="Q129" s="43">
        <f t="shared" si="15"/>
        <v>0</v>
      </c>
    </row>
    <row r="130" spans="1:17" ht="24.6" x14ac:dyDescent="0.65">
      <c r="A130" s="10">
        <v>126</v>
      </c>
      <c r="B130" s="10"/>
      <c r="C130" s="19" t="s">
        <v>121</v>
      </c>
      <c r="D130" s="71">
        <f>+'16'!I130</f>
        <v>0</v>
      </c>
      <c r="E130" s="90">
        <v>0</v>
      </c>
      <c r="F130" s="46">
        <f t="shared" si="0"/>
        <v>0</v>
      </c>
      <c r="G130" s="101">
        <v>0</v>
      </c>
      <c r="H130" s="99">
        <v>0</v>
      </c>
      <c r="I130" s="46">
        <f t="shared" si="12"/>
        <v>0</v>
      </c>
      <c r="J130" s="91"/>
      <c r="K130" s="20">
        <v>60</v>
      </c>
      <c r="L130" s="72">
        <f t="shared" si="13"/>
        <v>0</v>
      </c>
      <c r="M130" s="17" t="s">
        <v>16</v>
      </c>
      <c r="N130" s="18">
        <v>0</v>
      </c>
      <c r="O130" s="23">
        <f t="shared" si="14"/>
        <v>0</v>
      </c>
      <c r="P130" s="93"/>
      <c r="Q130" s="43">
        <f t="shared" si="15"/>
        <v>0</v>
      </c>
    </row>
    <row r="131" spans="1:17" ht="24.6" x14ac:dyDescent="0.65">
      <c r="A131" s="10">
        <v>127</v>
      </c>
      <c r="B131" s="10" t="s">
        <v>529</v>
      </c>
      <c r="C131" s="19" t="s">
        <v>113</v>
      </c>
      <c r="D131" s="71">
        <f>+'16'!I131</f>
        <v>0</v>
      </c>
      <c r="E131" s="90">
        <v>0</v>
      </c>
      <c r="F131" s="46">
        <f t="shared" si="0"/>
        <v>0</v>
      </c>
      <c r="G131" s="101">
        <v>0</v>
      </c>
      <c r="H131" s="99">
        <v>0</v>
      </c>
      <c r="I131" s="46">
        <f t="shared" si="12"/>
        <v>0</v>
      </c>
      <c r="J131" s="91"/>
      <c r="K131" s="20">
        <v>50</v>
      </c>
      <c r="L131" s="72">
        <f t="shared" si="13"/>
        <v>0</v>
      </c>
      <c r="M131" s="17" t="s">
        <v>16</v>
      </c>
      <c r="N131" s="18">
        <v>0</v>
      </c>
      <c r="O131" s="23">
        <f t="shared" si="14"/>
        <v>0</v>
      </c>
      <c r="P131" s="93"/>
      <c r="Q131" s="43">
        <f t="shared" si="15"/>
        <v>0</v>
      </c>
    </row>
    <row r="132" spans="1:17" ht="24.6" x14ac:dyDescent="0.65">
      <c r="A132" s="10">
        <v>128</v>
      </c>
      <c r="B132" s="10"/>
      <c r="C132" s="19" t="s">
        <v>114</v>
      </c>
      <c r="D132" s="71">
        <f>+'16'!I132</f>
        <v>0</v>
      </c>
      <c r="E132" s="90">
        <v>0</v>
      </c>
      <c r="F132" s="46">
        <f t="shared" si="0"/>
        <v>0</v>
      </c>
      <c r="G132" s="101">
        <v>0</v>
      </c>
      <c r="H132" s="99">
        <v>0</v>
      </c>
      <c r="I132" s="46">
        <f t="shared" si="12"/>
        <v>0</v>
      </c>
      <c r="J132" s="91"/>
      <c r="K132" s="20">
        <v>100</v>
      </c>
      <c r="L132" s="72">
        <f t="shared" si="13"/>
        <v>0</v>
      </c>
      <c r="M132" s="17" t="s">
        <v>16</v>
      </c>
      <c r="N132" s="18">
        <v>0</v>
      </c>
      <c r="O132" s="23">
        <f t="shared" si="14"/>
        <v>0</v>
      </c>
      <c r="P132" s="93"/>
      <c r="Q132" s="43">
        <f t="shared" si="15"/>
        <v>0</v>
      </c>
    </row>
    <row r="133" spans="1:17" ht="24.6" x14ac:dyDescent="0.65">
      <c r="A133" s="10">
        <v>129</v>
      </c>
      <c r="B133" s="10"/>
      <c r="C133" s="19" t="s">
        <v>198</v>
      </c>
      <c r="D133" s="71">
        <f>+'16'!I133</f>
        <v>0</v>
      </c>
      <c r="E133" s="90">
        <v>0</v>
      </c>
      <c r="F133" s="46">
        <f t="shared" si="0"/>
        <v>0</v>
      </c>
      <c r="G133" s="101">
        <v>0</v>
      </c>
      <c r="H133" s="99">
        <v>0</v>
      </c>
      <c r="I133" s="46">
        <f t="shared" si="12"/>
        <v>0</v>
      </c>
      <c r="J133" s="91"/>
      <c r="K133" s="20">
        <v>25</v>
      </c>
      <c r="L133" s="72">
        <f t="shared" si="13"/>
        <v>0</v>
      </c>
      <c r="M133" s="17" t="s">
        <v>16</v>
      </c>
      <c r="N133" s="18">
        <v>0</v>
      </c>
      <c r="O133" s="23">
        <f t="shared" si="14"/>
        <v>0</v>
      </c>
      <c r="P133" s="93"/>
      <c r="Q133" s="43">
        <f t="shared" si="15"/>
        <v>0</v>
      </c>
    </row>
    <row r="134" spans="1:17" ht="24.6" x14ac:dyDescent="0.65">
      <c r="A134" s="10">
        <v>130</v>
      </c>
      <c r="B134" s="10" t="s">
        <v>532</v>
      </c>
      <c r="C134" s="19" t="s">
        <v>287</v>
      </c>
      <c r="D134" s="71">
        <f>+'16'!I134</f>
        <v>0</v>
      </c>
      <c r="E134" s="90">
        <v>0</v>
      </c>
      <c r="F134" s="46">
        <f t="shared" si="0"/>
        <v>0</v>
      </c>
      <c r="G134" s="101">
        <v>0</v>
      </c>
      <c r="H134" s="99">
        <v>0</v>
      </c>
      <c r="I134" s="46">
        <f t="shared" si="12"/>
        <v>0</v>
      </c>
      <c r="J134" s="91"/>
      <c r="K134" s="20">
        <v>50</v>
      </c>
      <c r="L134" s="72">
        <f t="shared" si="13"/>
        <v>0</v>
      </c>
      <c r="M134" s="17" t="s">
        <v>16</v>
      </c>
      <c r="N134" s="18">
        <v>0</v>
      </c>
      <c r="O134" s="23">
        <f t="shared" si="14"/>
        <v>0</v>
      </c>
      <c r="P134" s="93">
        <v>9.91</v>
      </c>
      <c r="Q134" s="43">
        <f t="shared" si="15"/>
        <v>0</v>
      </c>
    </row>
    <row r="135" spans="1:17" ht="24.6" x14ac:dyDescent="0.65">
      <c r="A135" s="10">
        <v>131</v>
      </c>
      <c r="B135" s="10"/>
      <c r="C135" s="19" t="s">
        <v>288</v>
      </c>
      <c r="D135" s="71">
        <f>+'16'!I135</f>
        <v>0</v>
      </c>
      <c r="E135" s="90">
        <v>0</v>
      </c>
      <c r="F135" s="46">
        <f t="shared" si="0"/>
        <v>0</v>
      </c>
      <c r="G135" s="101">
        <v>0</v>
      </c>
      <c r="H135" s="99">
        <v>0</v>
      </c>
      <c r="I135" s="46">
        <f t="shared" si="12"/>
        <v>0</v>
      </c>
      <c r="J135" s="91"/>
      <c r="K135" s="22">
        <v>40</v>
      </c>
      <c r="L135" s="72">
        <f t="shared" si="13"/>
        <v>0</v>
      </c>
      <c r="M135" s="17" t="s">
        <v>16</v>
      </c>
      <c r="N135" s="18">
        <v>0</v>
      </c>
      <c r="O135" s="23">
        <f t="shared" si="14"/>
        <v>0</v>
      </c>
      <c r="P135" s="93"/>
      <c r="Q135" s="43">
        <f t="shared" si="15"/>
        <v>0</v>
      </c>
    </row>
    <row r="136" spans="1:17" ht="24.6" x14ac:dyDescent="0.65">
      <c r="A136" s="10">
        <v>132</v>
      </c>
      <c r="B136" s="10" t="s">
        <v>531</v>
      </c>
      <c r="C136" s="19" t="s">
        <v>289</v>
      </c>
      <c r="D136" s="71">
        <f>+'16'!I136</f>
        <v>6</v>
      </c>
      <c r="E136" s="90">
        <v>10</v>
      </c>
      <c r="F136" s="46">
        <f t="shared" si="0"/>
        <v>16</v>
      </c>
      <c r="G136" s="101">
        <v>0</v>
      </c>
      <c r="H136" s="99">
        <v>0</v>
      </c>
      <c r="I136" s="46">
        <f t="shared" si="12"/>
        <v>11</v>
      </c>
      <c r="J136" s="91">
        <v>5</v>
      </c>
      <c r="K136" s="22">
        <v>50</v>
      </c>
      <c r="L136" s="72">
        <f t="shared" si="13"/>
        <v>250</v>
      </c>
      <c r="M136" s="17" t="s">
        <v>16</v>
      </c>
      <c r="N136" s="18">
        <v>0</v>
      </c>
      <c r="O136" s="23">
        <f t="shared" si="14"/>
        <v>250</v>
      </c>
      <c r="P136" s="93">
        <v>24.24</v>
      </c>
      <c r="Q136" s="43">
        <f t="shared" si="15"/>
        <v>6060</v>
      </c>
    </row>
    <row r="137" spans="1:17" ht="24.6" x14ac:dyDescent="0.65">
      <c r="A137" s="10">
        <v>133</v>
      </c>
      <c r="B137" s="10" t="s">
        <v>533</v>
      </c>
      <c r="C137" s="19" t="s">
        <v>290</v>
      </c>
      <c r="D137" s="71">
        <f>+'16'!I137</f>
        <v>3</v>
      </c>
      <c r="E137" s="90">
        <v>5</v>
      </c>
      <c r="F137" s="46">
        <f t="shared" si="0"/>
        <v>8</v>
      </c>
      <c r="G137" s="101">
        <v>0</v>
      </c>
      <c r="H137" s="99">
        <v>0</v>
      </c>
      <c r="I137" s="46">
        <f t="shared" ref="I137:I200" si="16">+F137-G137-J137-H137</f>
        <v>8</v>
      </c>
      <c r="J137" s="91"/>
      <c r="K137" s="20">
        <v>60</v>
      </c>
      <c r="L137" s="72">
        <f t="shared" si="13"/>
        <v>0</v>
      </c>
      <c r="M137" s="17" t="s">
        <v>16</v>
      </c>
      <c r="N137" s="18">
        <v>0</v>
      </c>
      <c r="O137" s="23">
        <f t="shared" si="14"/>
        <v>0</v>
      </c>
      <c r="P137" s="93">
        <v>16.59</v>
      </c>
      <c r="Q137" s="43">
        <f t="shared" si="15"/>
        <v>0</v>
      </c>
    </row>
    <row r="138" spans="1:17" ht="24.6" x14ac:dyDescent="0.65">
      <c r="A138" s="10">
        <v>134</v>
      </c>
      <c r="B138" s="10"/>
      <c r="C138" s="19" t="s">
        <v>344</v>
      </c>
      <c r="D138" s="71">
        <f>+'16'!I138</f>
        <v>0</v>
      </c>
      <c r="E138" s="90">
        <v>0</v>
      </c>
      <c r="F138" s="46">
        <f t="shared" si="0"/>
        <v>0</v>
      </c>
      <c r="G138" s="101">
        <v>0</v>
      </c>
      <c r="H138" s="99">
        <v>0</v>
      </c>
      <c r="I138" s="46">
        <f t="shared" si="16"/>
        <v>0</v>
      </c>
      <c r="J138" s="91"/>
      <c r="K138" s="20">
        <v>50</v>
      </c>
      <c r="L138" s="72">
        <f t="shared" ref="L138:L201" si="17">+K138*J138</f>
        <v>0</v>
      </c>
      <c r="M138" s="17" t="s">
        <v>16</v>
      </c>
      <c r="N138" s="18">
        <v>0</v>
      </c>
      <c r="O138" s="23">
        <f t="shared" ref="O138:O201" si="18">SUM(L138-N138)</f>
        <v>0</v>
      </c>
      <c r="P138" s="93">
        <v>22.91</v>
      </c>
      <c r="Q138" s="43">
        <f t="shared" ref="Q138:Q201" si="19">+L138*P138</f>
        <v>0</v>
      </c>
    </row>
    <row r="139" spans="1:17" ht="24.6" x14ac:dyDescent="0.65">
      <c r="A139" s="10">
        <v>135</v>
      </c>
      <c r="B139" s="10"/>
      <c r="C139" s="19" t="s">
        <v>134</v>
      </c>
      <c r="D139" s="71">
        <f>+'16'!I139</f>
        <v>0</v>
      </c>
      <c r="E139" s="90">
        <v>0</v>
      </c>
      <c r="F139" s="46">
        <f t="shared" si="0"/>
        <v>0</v>
      </c>
      <c r="G139" s="101">
        <v>0</v>
      </c>
      <c r="H139" s="99">
        <v>0</v>
      </c>
      <c r="I139" s="46">
        <f t="shared" si="16"/>
        <v>0</v>
      </c>
      <c r="J139" s="91"/>
      <c r="K139" s="20">
        <v>35</v>
      </c>
      <c r="L139" s="72">
        <f t="shared" si="17"/>
        <v>0</v>
      </c>
      <c r="M139" s="17" t="s">
        <v>16</v>
      </c>
      <c r="N139" s="18">
        <v>0</v>
      </c>
      <c r="O139" s="23">
        <f t="shared" si="18"/>
        <v>0</v>
      </c>
      <c r="P139" s="93"/>
      <c r="Q139" s="43">
        <f t="shared" si="19"/>
        <v>0</v>
      </c>
    </row>
    <row r="140" spans="1:17" ht="24.6" x14ac:dyDescent="0.65">
      <c r="A140" s="10">
        <v>136</v>
      </c>
      <c r="B140" s="10" t="s">
        <v>534</v>
      </c>
      <c r="C140" s="19" t="s">
        <v>359</v>
      </c>
      <c r="D140" s="71">
        <f>+'16'!I140</f>
        <v>0</v>
      </c>
      <c r="E140" s="90">
        <v>0</v>
      </c>
      <c r="F140" s="46">
        <f t="shared" si="0"/>
        <v>0</v>
      </c>
      <c r="G140" s="101">
        <v>0</v>
      </c>
      <c r="H140" s="99">
        <v>0</v>
      </c>
      <c r="I140" s="46">
        <f t="shared" si="16"/>
        <v>0</v>
      </c>
      <c r="J140" s="91"/>
      <c r="K140" s="20">
        <v>10</v>
      </c>
      <c r="L140" s="72">
        <f t="shared" si="17"/>
        <v>0</v>
      </c>
      <c r="M140" s="17" t="s">
        <v>16</v>
      </c>
      <c r="N140" s="18">
        <v>0</v>
      </c>
      <c r="O140" s="23">
        <f t="shared" si="18"/>
        <v>0</v>
      </c>
      <c r="P140" s="93"/>
      <c r="Q140" s="43">
        <f t="shared" si="19"/>
        <v>0</v>
      </c>
    </row>
    <row r="141" spans="1:17" ht="24.6" x14ac:dyDescent="0.65">
      <c r="A141" s="10">
        <v>137</v>
      </c>
      <c r="B141" s="10"/>
      <c r="C141" s="19" t="s">
        <v>358</v>
      </c>
      <c r="D141" s="71">
        <f>+'16'!I141</f>
        <v>0</v>
      </c>
      <c r="E141" s="90">
        <v>0</v>
      </c>
      <c r="F141" s="46">
        <f t="shared" si="0"/>
        <v>0</v>
      </c>
      <c r="G141" s="101">
        <v>0</v>
      </c>
      <c r="H141" s="99">
        <v>0</v>
      </c>
      <c r="I141" s="46">
        <f t="shared" si="16"/>
        <v>0</v>
      </c>
      <c r="J141" s="91"/>
      <c r="K141" s="20">
        <v>10</v>
      </c>
      <c r="L141" s="72">
        <f t="shared" si="17"/>
        <v>0</v>
      </c>
      <c r="M141" s="17" t="s">
        <v>16</v>
      </c>
      <c r="N141" s="18">
        <v>0</v>
      </c>
      <c r="O141" s="23">
        <f t="shared" si="18"/>
        <v>0</v>
      </c>
      <c r="P141" s="93"/>
      <c r="Q141" s="43">
        <f t="shared" si="19"/>
        <v>0</v>
      </c>
    </row>
    <row r="142" spans="1:17" ht="24.6" x14ac:dyDescent="0.65">
      <c r="A142" s="10">
        <v>138</v>
      </c>
      <c r="B142" s="10"/>
      <c r="C142" s="19" t="s">
        <v>193</v>
      </c>
      <c r="D142" s="71">
        <f>+'16'!I142</f>
        <v>0</v>
      </c>
      <c r="E142" s="90">
        <v>0</v>
      </c>
      <c r="F142" s="46">
        <f t="shared" si="0"/>
        <v>0</v>
      </c>
      <c r="G142" s="101">
        <v>0</v>
      </c>
      <c r="H142" s="99">
        <v>0</v>
      </c>
      <c r="I142" s="46">
        <f t="shared" si="16"/>
        <v>0</v>
      </c>
      <c r="J142" s="91"/>
      <c r="K142" s="20">
        <v>10</v>
      </c>
      <c r="L142" s="72">
        <f t="shared" si="17"/>
        <v>0</v>
      </c>
      <c r="M142" s="17" t="s">
        <v>16</v>
      </c>
      <c r="N142" s="18">
        <v>0</v>
      </c>
      <c r="O142" s="23">
        <f t="shared" si="18"/>
        <v>0</v>
      </c>
      <c r="P142" s="93"/>
      <c r="Q142" s="43">
        <f t="shared" si="19"/>
        <v>0</v>
      </c>
    </row>
    <row r="143" spans="1:17" ht="24.6" x14ac:dyDescent="0.65">
      <c r="A143" s="10">
        <v>139</v>
      </c>
      <c r="B143" s="10"/>
      <c r="C143" s="19" t="s">
        <v>196</v>
      </c>
      <c r="D143" s="71">
        <f>+'16'!I143</f>
        <v>0</v>
      </c>
      <c r="E143" s="90">
        <v>0</v>
      </c>
      <c r="F143" s="46">
        <f t="shared" si="0"/>
        <v>0</v>
      </c>
      <c r="G143" s="101">
        <v>0</v>
      </c>
      <c r="H143" s="99">
        <v>0</v>
      </c>
      <c r="I143" s="46">
        <f t="shared" si="16"/>
        <v>0</v>
      </c>
      <c r="J143" s="91"/>
      <c r="K143" s="20">
        <v>10</v>
      </c>
      <c r="L143" s="72">
        <f t="shared" si="17"/>
        <v>0</v>
      </c>
      <c r="M143" s="17" t="s">
        <v>16</v>
      </c>
      <c r="N143" s="18">
        <v>0</v>
      </c>
      <c r="O143" s="23">
        <f t="shared" si="18"/>
        <v>0</v>
      </c>
      <c r="P143" s="93"/>
      <c r="Q143" s="43">
        <f t="shared" si="19"/>
        <v>0</v>
      </c>
    </row>
    <row r="144" spans="1:17" ht="24.6" x14ac:dyDescent="0.65">
      <c r="A144" s="10">
        <v>140</v>
      </c>
      <c r="B144" s="10"/>
      <c r="C144" s="19" t="s">
        <v>195</v>
      </c>
      <c r="D144" s="71">
        <f>+'16'!I144</f>
        <v>0</v>
      </c>
      <c r="E144" s="90">
        <v>0</v>
      </c>
      <c r="F144" s="46">
        <f t="shared" si="0"/>
        <v>0</v>
      </c>
      <c r="G144" s="101">
        <v>0</v>
      </c>
      <c r="H144" s="99">
        <v>0</v>
      </c>
      <c r="I144" s="46">
        <f t="shared" si="16"/>
        <v>0</v>
      </c>
      <c r="J144" s="91"/>
      <c r="K144" s="20">
        <v>10</v>
      </c>
      <c r="L144" s="72">
        <f t="shared" si="17"/>
        <v>0</v>
      </c>
      <c r="M144" s="17" t="s">
        <v>16</v>
      </c>
      <c r="N144" s="18">
        <v>0</v>
      </c>
      <c r="O144" s="23">
        <f t="shared" si="18"/>
        <v>0</v>
      </c>
      <c r="P144" s="93"/>
      <c r="Q144" s="43">
        <f t="shared" si="19"/>
        <v>0</v>
      </c>
    </row>
    <row r="145" spans="1:17" ht="24.75" customHeight="1" x14ac:dyDescent="0.65">
      <c r="A145" s="10">
        <v>141</v>
      </c>
      <c r="B145" s="10"/>
      <c r="C145" s="19" t="s">
        <v>197</v>
      </c>
      <c r="D145" s="71">
        <f>+'16'!I145</f>
        <v>0</v>
      </c>
      <c r="E145" s="90">
        <v>0</v>
      </c>
      <c r="F145" s="46">
        <f t="shared" si="0"/>
        <v>0</v>
      </c>
      <c r="G145" s="101">
        <v>0</v>
      </c>
      <c r="H145" s="99">
        <v>0</v>
      </c>
      <c r="I145" s="46">
        <f t="shared" si="16"/>
        <v>0</v>
      </c>
      <c r="J145" s="91"/>
      <c r="K145" s="20">
        <v>10</v>
      </c>
      <c r="L145" s="72">
        <f t="shared" si="17"/>
        <v>0</v>
      </c>
      <c r="M145" s="17" t="s">
        <v>16</v>
      </c>
      <c r="N145" s="18">
        <v>0</v>
      </c>
      <c r="O145" s="23">
        <f t="shared" si="18"/>
        <v>0</v>
      </c>
      <c r="P145" s="93"/>
      <c r="Q145" s="43">
        <f t="shared" si="19"/>
        <v>0</v>
      </c>
    </row>
    <row r="146" spans="1:17" ht="24.75" customHeight="1" x14ac:dyDescent="0.65">
      <c r="A146" s="10">
        <v>142</v>
      </c>
      <c r="B146" s="10"/>
      <c r="C146" s="19" t="s">
        <v>194</v>
      </c>
      <c r="D146" s="71">
        <f>+'16'!I146</f>
        <v>0</v>
      </c>
      <c r="E146" s="90">
        <v>0</v>
      </c>
      <c r="F146" s="46">
        <f t="shared" si="0"/>
        <v>0</v>
      </c>
      <c r="G146" s="101">
        <v>0</v>
      </c>
      <c r="H146" s="99">
        <v>0</v>
      </c>
      <c r="I146" s="46">
        <f t="shared" si="16"/>
        <v>0</v>
      </c>
      <c r="J146" s="91"/>
      <c r="K146" s="20">
        <v>10</v>
      </c>
      <c r="L146" s="72">
        <f t="shared" si="17"/>
        <v>0</v>
      </c>
      <c r="M146" s="17" t="s">
        <v>16</v>
      </c>
      <c r="N146" s="18">
        <v>0</v>
      </c>
      <c r="O146" s="23">
        <f t="shared" si="18"/>
        <v>0</v>
      </c>
      <c r="P146" s="93"/>
      <c r="Q146" s="43">
        <f t="shared" si="19"/>
        <v>0</v>
      </c>
    </row>
    <row r="147" spans="1:17" ht="24.75" customHeight="1" x14ac:dyDescent="0.65">
      <c r="A147" s="10">
        <v>143</v>
      </c>
      <c r="B147" s="10"/>
      <c r="C147" s="19" t="s">
        <v>291</v>
      </c>
      <c r="D147" s="71">
        <f>+'16'!I147</f>
        <v>0</v>
      </c>
      <c r="E147" s="90">
        <v>0</v>
      </c>
      <c r="F147" s="46">
        <f t="shared" si="0"/>
        <v>0</v>
      </c>
      <c r="G147" s="101">
        <v>0</v>
      </c>
      <c r="H147" s="99">
        <v>0</v>
      </c>
      <c r="I147" s="46">
        <f t="shared" si="16"/>
        <v>0</v>
      </c>
      <c r="J147" s="91"/>
      <c r="K147" s="20">
        <v>10</v>
      </c>
      <c r="L147" s="72">
        <f t="shared" si="17"/>
        <v>0</v>
      </c>
      <c r="M147" s="17" t="s">
        <v>16</v>
      </c>
      <c r="N147" s="18">
        <v>0</v>
      </c>
      <c r="O147" s="23">
        <f t="shared" si="18"/>
        <v>0</v>
      </c>
      <c r="P147" s="93"/>
      <c r="Q147" s="43">
        <f t="shared" si="19"/>
        <v>0</v>
      </c>
    </row>
    <row r="148" spans="1:17" ht="24.75" customHeight="1" x14ac:dyDescent="0.65">
      <c r="A148" s="10">
        <v>144</v>
      </c>
      <c r="B148" s="10"/>
      <c r="C148" s="19" t="s">
        <v>141</v>
      </c>
      <c r="D148" s="71">
        <f>+'16'!I148</f>
        <v>0</v>
      </c>
      <c r="E148" s="90">
        <v>0</v>
      </c>
      <c r="F148" s="46">
        <f t="shared" ref="F148:F211" si="20">D148+E148</f>
        <v>0</v>
      </c>
      <c r="G148" s="101">
        <v>0</v>
      </c>
      <c r="H148" s="99">
        <v>0</v>
      </c>
      <c r="I148" s="46">
        <f t="shared" si="16"/>
        <v>0</v>
      </c>
      <c r="J148" s="91"/>
      <c r="K148" s="20">
        <v>40</v>
      </c>
      <c r="L148" s="72">
        <f t="shared" si="17"/>
        <v>0</v>
      </c>
      <c r="M148" s="17" t="s">
        <v>16</v>
      </c>
      <c r="N148" s="18">
        <v>0</v>
      </c>
      <c r="O148" s="23">
        <f t="shared" si="18"/>
        <v>0</v>
      </c>
      <c r="P148" s="93"/>
      <c r="Q148" s="43">
        <f t="shared" si="19"/>
        <v>0</v>
      </c>
    </row>
    <row r="149" spans="1:17" ht="24.75" customHeight="1" x14ac:dyDescent="0.65">
      <c r="A149" s="10">
        <v>145</v>
      </c>
      <c r="B149" s="10"/>
      <c r="C149" s="19" t="s">
        <v>142</v>
      </c>
      <c r="D149" s="71">
        <f>+'16'!I149</f>
        <v>0</v>
      </c>
      <c r="E149" s="90">
        <v>0</v>
      </c>
      <c r="F149" s="46">
        <f t="shared" si="20"/>
        <v>0</v>
      </c>
      <c r="G149" s="101">
        <v>0</v>
      </c>
      <c r="H149" s="99">
        <v>0</v>
      </c>
      <c r="I149" s="46">
        <f t="shared" si="16"/>
        <v>0</v>
      </c>
      <c r="J149" s="91"/>
      <c r="K149" s="20">
        <v>50</v>
      </c>
      <c r="L149" s="72">
        <f t="shared" si="17"/>
        <v>0</v>
      </c>
      <c r="M149" s="17" t="s">
        <v>16</v>
      </c>
      <c r="N149" s="18">
        <v>0</v>
      </c>
      <c r="O149" s="23">
        <f t="shared" si="18"/>
        <v>0</v>
      </c>
      <c r="P149" s="93">
        <v>10.48</v>
      </c>
      <c r="Q149" s="43">
        <f t="shared" si="19"/>
        <v>0</v>
      </c>
    </row>
    <row r="150" spans="1:17" ht="24.6" x14ac:dyDescent="0.65">
      <c r="A150" s="10">
        <v>146</v>
      </c>
      <c r="B150" s="10"/>
      <c r="C150" s="19" t="s">
        <v>135</v>
      </c>
      <c r="D150" s="71">
        <f>+'16'!I150</f>
        <v>0</v>
      </c>
      <c r="E150" s="90">
        <v>0</v>
      </c>
      <c r="F150" s="46">
        <f t="shared" si="20"/>
        <v>0</v>
      </c>
      <c r="G150" s="101">
        <v>0</v>
      </c>
      <c r="H150" s="99">
        <v>0</v>
      </c>
      <c r="I150" s="46">
        <f t="shared" si="16"/>
        <v>0</v>
      </c>
      <c r="J150" s="91"/>
      <c r="K150" s="20">
        <v>55</v>
      </c>
      <c r="L150" s="72">
        <f t="shared" si="17"/>
        <v>0</v>
      </c>
      <c r="M150" s="17" t="s">
        <v>16</v>
      </c>
      <c r="N150" s="18">
        <v>0</v>
      </c>
      <c r="O150" s="23">
        <f t="shared" si="18"/>
        <v>0</v>
      </c>
      <c r="P150" s="93">
        <v>15.28</v>
      </c>
      <c r="Q150" s="43">
        <f t="shared" si="19"/>
        <v>0</v>
      </c>
    </row>
    <row r="151" spans="1:17" ht="24.6" x14ac:dyDescent="0.65">
      <c r="A151" s="10">
        <v>147</v>
      </c>
      <c r="B151" s="10"/>
      <c r="C151" s="19" t="s">
        <v>144</v>
      </c>
      <c r="D151" s="71">
        <f>+'16'!I151</f>
        <v>0</v>
      </c>
      <c r="E151" s="90">
        <v>0</v>
      </c>
      <c r="F151" s="46">
        <f t="shared" si="20"/>
        <v>0</v>
      </c>
      <c r="G151" s="101">
        <v>0</v>
      </c>
      <c r="H151" s="99">
        <v>0</v>
      </c>
      <c r="I151" s="46">
        <f t="shared" si="16"/>
        <v>0</v>
      </c>
      <c r="J151" s="91"/>
      <c r="K151" s="20">
        <v>55</v>
      </c>
      <c r="L151" s="72">
        <f t="shared" si="17"/>
        <v>0</v>
      </c>
      <c r="M151" s="17" t="s">
        <v>16</v>
      </c>
      <c r="N151" s="18">
        <v>0</v>
      </c>
      <c r="O151" s="23">
        <f t="shared" si="18"/>
        <v>0</v>
      </c>
      <c r="P151" s="93"/>
      <c r="Q151" s="43">
        <f t="shared" si="19"/>
        <v>0</v>
      </c>
    </row>
    <row r="152" spans="1:17" ht="24.6" x14ac:dyDescent="0.65">
      <c r="A152" s="10">
        <v>148</v>
      </c>
      <c r="B152" s="10"/>
      <c r="C152" s="19" t="s">
        <v>143</v>
      </c>
      <c r="D152" s="71">
        <f>+'16'!I152</f>
        <v>0</v>
      </c>
      <c r="E152" s="90">
        <v>0</v>
      </c>
      <c r="F152" s="46">
        <f t="shared" si="20"/>
        <v>0</v>
      </c>
      <c r="G152" s="101">
        <v>0</v>
      </c>
      <c r="H152" s="99">
        <v>0</v>
      </c>
      <c r="I152" s="46">
        <f t="shared" si="16"/>
        <v>0</v>
      </c>
      <c r="J152" s="91"/>
      <c r="K152" s="20">
        <v>55</v>
      </c>
      <c r="L152" s="72">
        <f t="shared" si="17"/>
        <v>0</v>
      </c>
      <c r="M152" s="17" t="s">
        <v>16</v>
      </c>
      <c r="N152" s="18">
        <v>0</v>
      </c>
      <c r="O152" s="23">
        <f t="shared" si="18"/>
        <v>0</v>
      </c>
      <c r="P152" s="93">
        <v>10.55</v>
      </c>
      <c r="Q152" s="43">
        <f t="shared" si="19"/>
        <v>0</v>
      </c>
    </row>
    <row r="153" spans="1:17" ht="24.6" x14ac:dyDescent="0.65">
      <c r="A153" s="10">
        <v>149</v>
      </c>
      <c r="B153" s="10"/>
      <c r="C153" s="19" t="s">
        <v>137</v>
      </c>
      <c r="D153" s="71">
        <f>+'16'!I153</f>
        <v>0</v>
      </c>
      <c r="E153" s="90">
        <v>0</v>
      </c>
      <c r="F153" s="46">
        <f t="shared" si="20"/>
        <v>0</v>
      </c>
      <c r="G153" s="101">
        <v>0</v>
      </c>
      <c r="H153" s="99">
        <v>0</v>
      </c>
      <c r="I153" s="46">
        <f t="shared" si="16"/>
        <v>0</v>
      </c>
      <c r="J153" s="91"/>
      <c r="K153" s="20">
        <v>30</v>
      </c>
      <c r="L153" s="72">
        <f t="shared" si="17"/>
        <v>0</v>
      </c>
      <c r="M153" s="17" t="s">
        <v>16</v>
      </c>
      <c r="N153" s="18">
        <v>0</v>
      </c>
      <c r="O153" s="23">
        <f t="shared" si="18"/>
        <v>0</v>
      </c>
      <c r="P153" s="93">
        <v>18.5</v>
      </c>
      <c r="Q153" s="43">
        <f t="shared" si="19"/>
        <v>0</v>
      </c>
    </row>
    <row r="154" spans="1:17" ht="24.6" x14ac:dyDescent="0.65">
      <c r="A154" s="10">
        <v>150</v>
      </c>
      <c r="B154" s="10" t="s">
        <v>530</v>
      </c>
      <c r="C154" s="19" t="s">
        <v>292</v>
      </c>
      <c r="D154" s="71">
        <f>+'16'!I154</f>
        <v>0</v>
      </c>
      <c r="E154" s="90">
        <v>0</v>
      </c>
      <c r="F154" s="46">
        <f t="shared" si="20"/>
        <v>0</v>
      </c>
      <c r="G154" s="101">
        <v>0</v>
      </c>
      <c r="H154" s="99">
        <v>0</v>
      </c>
      <c r="I154" s="46">
        <f t="shared" si="16"/>
        <v>0</v>
      </c>
      <c r="J154" s="91"/>
      <c r="K154" s="20">
        <v>25</v>
      </c>
      <c r="L154" s="72">
        <f t="shared" si="17"/>
        <v>0</v>
      </c>
      <c r="M154" s="17" t="s">
        <v>16</v>
      </c>
      <c r="N154" s="18">
        <v>0</v>
      </c>
      <c r="O154" s="23">
        <f t="shared" si="18"/>
        <v>0</v>
      </c>
      <c r="P154" s="93"/>
      <c r="Q154" s="43">
        <f t="shared" si="19"/>
        <v>0</v>
      </c>
    </row>
    <row r="155" spans="1:17" ht="24.6" x14ac:dyDescent="0.65">
      <c r="A155" s="10">
        <v>151</v>
      </c>
      <c r="B155" s="10" t="s">
        <v>535</v>
      </c>
      <c r="C155" s="19" t="s">
        <v>293</v>
      </c>
      <c r="D155" s="71">
        <f>+'16'!I155</f>
        <v>0</v>
      </c>
      <c r="E155" s="90">
        <v>0</v>
      </c>
      <c r="F155" s="46">
        <f t="shared" si="20"/>
        <v>0</v>
      </c>
      <c r="G155" s="101">
        <v>0</v>
      </c>
      <c r="H155" s="99">
        <v>0</v>
      </c>
      <c r="I155" s="46">
        <f t="shared" si="16"/>
        <v>0</v>
      </c>
      <c r="J155" s="91"/>
      <c r="K155" s="20">
        <v>25</v>
      </c>
      <c r="L155" s="72">
        <f t="shared" si="17"/>
        <v>0</v>
      </c>
      <c r="M155" s="17" t="s">
        <v>16</v>
      </c>
      <c r="N155" s="18">
        <v>0</v>
      </c>
      <c r="O155" s="23">
        <f t="shared" si="18"/>
        <v>0</v>
      </c>
      <c r="P155" s="93"/>
      <c r="Q155" s="43">
        <f t="shared" si="19"/>
        <v>0</v>
      </c>
    </row>
    <row r="156" spans="1:17" ht="24.6" x14ac:dyDescent="0.65">
      <c r="A156" s="10">
        <v>152</v>
      </c>
      <c r="B156" s="10"/>
      <c r="C156" s="19" t="s">
        <v>294</v>
      </c>
      <c r="D156" s="71">
        <f>+'16'!I156</f>
        <v>0</v>
      </c>
      <c r="E156" s="90">
        <v>0</v>
      </c>
      <c r="F156" s="46">
        <f t="shared" si="20"/>
        <v>0</v>
      </c>
      <c r="G156" s="101">
        <v>0</v>
      </c>
      <c r="H156" s="99">
        <v>0</v>
      </c>
      <c r="I156" s="46">
        <f t="shared" si="16"/>
        <v>0</v>
      </c>
      <c r="J156" s="91"/>
      <c r="K156" s="20">
        <v>55</v>
      </c>
      <c r="L156" s="72">
        <f t="shared" si="17"/>
        <v>0</v>
      </c>
      <c r="M156" s="17" t="s">
        <v>16</v>
      </c>
      <c r="N156" s="18">
        <v>0</v>
      </c>
      <c r="O156" s="23">
        <f t="shared" si="18"/>
        <v>0</v>
      </c>
      <c r="P156" s="93">
        <v>11.39</v>
      </c>
      <c r="Q156" s="43">
        <f t="shared" si="19"/>
        <v>0</v>
      </c>
    </row>
    <row r="157" spans="1:17" ht="24.6" x14ac:dyDescent="0.65">
      <c r="A157" s="10">
        <v>153</v>
      </c>
      <c r="B157" s="10" t="s">
        <v>536</v>
      </c>
      <c r="C157" s="19" t="s">
        <v>295</v>
      </c>
      <c r="D157" s="71">
        <f>+'16'!I157</f>
        <v>0</v>
      </c>
      <c r="E157" s="90">
        <v>0</v>
      </c>
      <c r="F157" s="46">
        <f t="shared" si="20"/>
        <v>0</v>
      </c>
      <c r="G157" s="101">
        <v>0</v>
      </c>
      <c r="H157" s="99">
        <v>0</v>
      </c>
      <c r="I157" s="46">
        <f t="shared" si="16"/>
        <v>0</v>
      </c>
      <c r="J157" s="91"/>
      <c r="K157" s="20">
        <v>50</v>
      </c>
      <c r="L157" s="72">
        <f t="shared" si="17"/>
        <v>0</v>
      </c>
      <c r="M157" s="17" t="s">
        <v>16</v>
      </c>
      <c r="N157" s="18">
        <v>0</v>
      </c>
      <c r="O157" s="23">
        <f t="shared" si="18"/>
        <v>0</v>
      </c>
      <c r="P157" s="93"/>
      <c r="Q157" s="43">
        <f t="shared" si="19"/>
        <v>0</v>
      </c>
    </row>
    <row r="158" spans="1:17" ht="24.6" x14ac:dyDescent="0.65">
      <c r="A158" s="10">
        <v>154</v>
      </c>
      <c r="B158" s="10"/>
      <c r="C158" s="19" t="s">
        <v>363</v>
      </c>
      <c r="D158" s="71">
        <f>+'16'!I158</f>
        <v>0</v>
      </c>
      <c r="E158" s="90">
        <v>0</v>
      </c>
      <c r="F158" s="46">
        <f t="shared" si="20"/>
        <v>0</v>
      </c>
      <c r="G158" s="101">
        <v>0</v>
      </c>
      <c r="H158" s="99">
        <v>0</v>
      </c>
      <c r="I158" s="46">
        <f t="shared" si="16"/>
        <v>0</v>
      </c>
      <c r="J158" s="91"/>
      <c r="K158" s="20">
        <v>65</v>
      </c>
      <c r="L158" s="72">
        <f t="shared" si="17"/>
        <v>0</v>
      </c>
      <c r="M158" s="17" t="s">
        <v>16</v>
      </c>
      <c r="N158" s="18">
        <v>0</v>
      </c>
      <c r="O158" s="23">
        <f t="shared" si="18"/>
        <v>0</v>
      </c>
      <c r="P158" s="93"/>
      <c r="Q158" s="43">
        <f t="shared" si="19"/>
        <v>0</v>
      </c>
    </row>
    <row r="159" spans="1:17" ht="24.6" x14ac:dyDescent="0.65">
      <c r="A159" s="10">
        <v>155</v>
      </c>
      <c r="B159" s="10"/>
      <c r="C159" s="19" t="s">
        <v>364</v>
      </c>
      <c r="D159" s="71">
        <f>+'16'!I159</f>
        <v>0</v>
      </c>
      <c r="E159" s="90">
        <v>0</v>
      </c>
      <c r="F159" s="46">
        <f t="shared" si="20"/>
        <v>0</v>
      </c>
      <c r="G159" s="101">
        <v>0</v>
      </c>
      <c r="H159" s="99">
        <v>0</v>
      </c>
      <c r="I159" s="46">
        <f t="shared" si="16"/>
        <v>0</v>
      </c>
      <c r="J159" s="91"/>
      <c r="K159" s="20">
        <v>50</v>
      </c>
      <c r="L159" s="72">
        <f t="shared" si="17"/>
        <v>0</v>
      </c>
      <c r="M159" s="17" t="s">
        <v>16</v>
      </c>
      <c r="N159" s="18">
        <v>0</v>
      </c>
      <c r="O159" s="23">
        <f t="shared" si="18"/>
        <v>0</v>
      </c>
      <c r="P159" s="93"/>
      <c r="Q159" s="43">
        <f t="shared" si="19"/>
        <v>0</v>
      </c>
    </row>
    <row r="160" spans="1:17" ht="24.6" x14ac:dyDescent="0.65">
      <c r="A160" s="10">
        <v>156</v>
      </c>
      <c r="B160" s="10"/>
      <c r="C160" s="19" t="s">
        <v>365</v>
      </c>
      <c r="D160" s="71">
        <f>+'16'!I160</f>
        <v>0</v>
      </c>
      <c r="E160" s="90">
        <v>0</v>
      </c>
      <c r="F160" s="46">
        <f t="shared" si="20"/>
        <v>0</v>
      </c>
      <c r="G160" s="101">
        <v>0</v>
      </c>
      <c r="H160" s="99">
        <v>0</v>
      </c>
      <c r="I160" s="46">
        <f t="shared" si="16"/>
        <v>0</v>
      </c>
      <c r="J160" s="91"/>
      <c r="K160" s="20">
        <v>50</v>
      </c>
      <c r="L160" s="72">
        <f t="shared" si="17"/>
        <v>0</v>
      </c>
      <c r="M160" s="17" t="s">
        <v>16</v>
      </c>
      <c r="N160" s="18">
        <v>0</v>
      </c>
      <c r="O160" s="23">
        <f t="shared" si="18"/>
        <v>0</v>
      </c>
      <c r="P160" s="93"/>
      <c r="Q160" s="43">
        <f t="shared" si="19"/>
        <v>0</v>
      </c>
    </row>
    <row r="161" spans="1:17" ht="24.6" x14ac:dyDescent="0.65">
      <c r="A161" s="10">
        <v>157</v>
      </c>
      <c r="B161" s="10"/>
      <c r="C161" s="19" t="s">
        <v>366</v>
      </c>
      <c r="D161" s="71">
        <f>+'16'!I161</f>
        <v>0</v>
      </c>
      <c r="E161" s="90">
        <v>0</v>
      </c>
      <c r="F161" s="46">
        <f t="shared" si="20"/>
        <v>0</v>
      </c>
      <c r="G161" s="101">
        <v>0</v>
      </c>
      <c r="H161" s="99">
        <v>0</v>
      </c>
      <c r="I161" s="46">
        <f t="shared" si="16"/>
        <v>0</v>
      </c>
      <c r="J161" s="91"/>
      <c r="K161" s="20">
        <v>60</v>
      </c>
      <c r="L161" s="72">
        <f t="shared" si="17"/>
        <v>0</v>
      </c>
      <c r="M161" s="17" t="s">
        <v>16</v>
      </c>
      <c r="N161" s="18">
        <v>0</v>
      </c>
      <c r="O161" s="23">
        <f t="shared" si="18"/>
        <v>0</v>
      </c>
      <c r="P161" s="93"/>
      <c r="Q161" s="43">
        <f t="shared" si="19"/>
        <v>0</v>
      </c>
    </row>
    <row r="162" spans="1:17" ht="24.6" x14ac:dyDescent="0.65">
      <c r="A162" s="10">
        <v>158</v>
      </c>
      <c r="B162" s="10"/>
      <c r="C162" s="19" t="s">
        <v>367</v>
      </c>
      <c r="D162" s="71">
        <f>+'16'!I162</f>
        <v>0</v>
      </c>
      <c r="E162" s="90">
        <v>0</v>
      </c>
      <c r="F162" s="46">
        <f t="shared" si="20"/>
        <v>0</v>
      </c>
      <c r="G162" s="101">
        <v>0</v>
      </c>
      <c r="H162" s="99">
        <v>0</v>
      </c>
      <c r="I162" s="46">
        <f t="shared" si="16"/>
        <v>0</v>
      </c>
      <c r="J162" s="91"/>
      <c r="K162" s="20">
        <v>60</v>
      </c>
      <c r="L162" s="72">
        <f t="shared" si="17"/>
        <v>0</v>
      </c>
      <c r="M162" s="17" t="s">
        <v>16</v>
      </c>
      <c r="N162" s="18">
        <v>0</v>
      </c>
      <c r="O162" s="23">
        <f t="shared" si="18"/>
        <v>0</v>
      </c>
      <c r="P162" s="93"/>
      <c r="Q162" s="43">
        <f t="shared" si="19"/>
        <v>0</v>
      </c>
    </row>
    <row r="163" spans="1:17" ht="24.6" x14ac:dyDescent="0.65">
      <c r="A163" s="10">
        <v>159</v>
      </c>
      <c r="B163" s="10"/>
      <c r="C163" s="19" t="s">
        <v>360</v>
      </c>
      <c r="D163" s="71">
        <f>+'16'!I163</f>
        <v>0</v>
      </c>
      <c r="E163" s="90">
        <v>0</v>
      </c>
      <c r="F163" s="46">
        <f t="shared" si="20"/>
        <v>0</v>
      </c>
      <c r="G163" s="101">
        <v>0</v>
      </c>
      <c r="H163" s="99">
        <v>0</v>
      </c>
      <c r="I163" s="46">
        <f t="shared" si="16"/>
        <v>0</v>
      </c>
      <c r="J163" s="91"/>
      <c r="K163" s="20">
        <v>40</v>
      </c>
      <c r="L163" s="72">
        <f t="shared" si="17"/>
        <v>0</v>
      </c>
      <c r="M163" s="17" t="s">
        <v>16</v>
      </c>
      <c r="N163" s="18">
        <v>0</v>
      </c>
      <c r="O163" s="23">
        <f t="shared" si="18"/>
        <v>0</v>
      </c>
      <c r="P163" s="93"/>
      <c r="Q163" s="43">
        <f t="shared" si="19"/>
        <v>0</v>
      </c>
    </row>
    <row r="164" spans="1:17" ht="24.6" x14ac:dyDescent="0.65">
      <c r="A164" s="10">
        <v>160</v>
      </c>
      <c r="B164" s="10"/>
      <c r="C164" s="19" t="s">
        <v>148</v>
      </c>
      <c r="D164" s="71">
        <f>+'16'!I164</f>
        <v>0</v>
      </c>
      <c r="E164" s="90">
        <v>0</v>
      </c>
      <c r="F164" s="46">
        <f t="shared" si="20"/>
        <v>0</v>
      </c>
      <c r="G164" s="101">
        <v>0</v>
      </c>
      <c r="H164" s="99">
        <v>0</v>
      </c>
      <c r="I164" s="46">
        <f t="shared" si="16"/>
        <v>0</v>
      </c>
      <c r="J164" s="91"/>
      <c r="K164" s="20">
        <v>45</v>
      </c>
      <c r="L164" s="72">
        <f t="shared" si="17"/>
        <v>0</v>
      </c>
      <c r="M164" s="17" t="s">
        <v>16</v>
      </c>
      <c r="N164" s="18">
        <v>0</v>
      </c>
      <c r="O164" s="23">
        <f t="shared" si="18"/>
        <v>0</v>
      </c>
      <c r="P164" s="93">
        <v>12.05</v>
      </c>
      <c r="Q164" s="43">
        <f t="shared" si="19"/>
        <v>0</v>
      </c>
    </row>
    <row r="165" spans="1:17" ht="24.6" x14ac:dyDescent="0.65">
      <c r="A165" s="10">
        <v>161</v>
      </c>
      <c r="B165" s="10"/>
      <c r="C165" s="19" t="s">
        <v>149</v>
      </c>
      <c r="D165" s="71">
        <f>+'16'!I165</f>
        <v>0</v>
      </c>
      <c r="E165" s="90">
        <v>0</v>
      </c>
      <c r="F165" s="46">
        <f t="shared" si="20"/>
        <v>0</v>
      </c>
      <c r="G165" s="101">
        <v>0</v>
      </c>
      <c r="H165" s="99">
        <v>0</v>
      </c>
      <c r="I165" s="46">
        <f t="shared" si="16"/>
        <v>0</v>
      </c>
      <c r="J165" s="91"/>
      <c r="K165" s="20">
        <v>45</v>
      </c>
      <c r="L165" s="72">
        <f t="shared" si="17"/>
        <v>0</v>
      </c>
      <c r="M165" s="17" t="s">
        <v>16</v>
      </c>
      <c r="N165" s="18">
        <v>0</v>
      </c>
      <c r="O165" s="23">
        <f t="shared" si="18"/>
        <v>0</v>
      </c>
      <c r="P165" s="93">
        <v>10.61</v>
      </c>
      <c r="Q165" s="43">
        <f t="shared" si="19"/>
        <v>0</v>
      </c>
    </row>
    <row r="166" spans="1:17" ht="24.6" x14ac:dyDescent="0.65">
      <c r="A166" s="10">
        <v>162</v>
      </c>
      <c r="B166" s="10"/>
      <c r="C166" s="19" t="s">
        <v>150</v>
      </c>
      <c r="D166" s="71">
        <f>+'16'!I166</f>
        <v>0</v>
      </c>
      <c r="E166" s="90">
        <v>0</v>
      </c>
      <c r="F166" s="46">
        <f t="shared" si="20"/>
        <v>0</v>
      </c>
      <c r="G166" s="101">
        <v>0</v>
      </c>
      <c r="H166" s="99">
        <v>0</v>
      </c>
      <c r="I166" s="46">
        <f t="shared" si="16"/>
        <v>0</v>
      </c>
      <c r="J166" s="91"/>
      <c r="K166" s="20">
        <v>45</v>
      </c>
      <c r="L166" s="72">
        <f t="shared" si="17"/>
        <v>0</v>
      </c>
      <c r="M166" s="17" t="s">
        <v>16</v>
      </c>
      <c r="N166" s="18">
        <v>0</v>
      </c>
      <c r="O166" s="23">
        <f t="shared" si="18"/>
        <v>0</v>
      </c>
      <c r="P166" s="93">
        <v>11.97</v>
      </c>
      <c r="Q166" s="43">
        <f t="shared" si="19"/>
        <v>0</v>
      </c>
    </row>
    <row r="167" spans="1:17" ht="24.6" x14ac:dyDescent="0.65">
      <c r="A167" s="10">
        <v>163</v>
      </c>
      <c r="B167" s="10"/>
      <c r="C167" s="19" t="s">
        <v>151</v>
      </c>
      <c r="D167" s="71">
        <f>+'16'!I167</f>
        <v>0</v>
      </c>
      <c r="E167" s="90">
        <v>0</v>
      </c>
      <c r="F167" s="46">
        <f t="shared" si="20"/>
        <v>0</v>
      </c>
      <c r="G167" s="101">
        <v>0</v>
      </c>
      <c r="H167" s="99">
        <v>0</v>
      </c>
      <c r="I167" s="46">
        <f t="shared" si="16"/>
        <v>0</v>
      </c>
      <c r="J167" s="91"/>
      <c r="K167" s="20">
        <v>45</v>
      </c>
      <c r="L167" s="72">
        <f t="shared" si="17"/>
        <v>0</v>
      </c>
      <c r="M167" s="17" t="s">
        <v>16</v>
      </c>
      <c r="N167" s="18">
        <v>0</v>
      </c>
      <c r="O167" s="23">
        <f t="shared" si="18"/>
        <v>0</v>
      </c>
      <c r="P167" s="93">
        <v>14.27</v>
      </c>
      <c r="Q167" s="43">
        <f t="shared" si="19"/>
        <v>0</v>
      </c>
    </row>
    <row r="168" spans="1:17" ht="24.6" x14ac:dyDescent="0.65">
      <c r="A168" s="10">
        <v>164</v>
      </c>
      <c r="B168" s="10"/>
      <c r="C168" s="19" t="s">
        <v>152</v>
      </c>
      <c r="D168" s="71">
        <f>+'16'!I168</f>
        <v>0</v>
      </c>
      <c r="E168" s="90">
        <v>0</v>
      </c>
      <c r="F168" s="46">
        <f t="shared" si="20"/>
        <v>0</v>
      </c>
      <c r="G168" s="101">
        <v>0</v>
      </c>
      <c r="H168" s="99">
        <v>0</v>
      </c>
      <c r="I168" s="46">
        <f t="shared" si="16"/>
        <v>0</v>
      </c>
      <c r="J168" s="91"/>
      <c r="K168" s="20">
        <v>45</v>
      </c>
      <c r="L168" s="72">
        <f t="shared" si="17"/>
        <v>0</v>
      </c>
      <c r="M168" s="17" t="s">
        <v>16</v>
      </c>
      <c r="N168" s="18">
        <v>0</v>
      </c>
      <c r="O168" s="23">
        <f t="shared" si="18"/>
        <v>0</v>
      </c>
      <c r="P168" s="93">
        <v>12.21</v>
      </c>
      <c r="Q168" s="43">
        <f t="shared" si="19"/>
        <v>0</v>
      </c>
    </row>
    <row r="169" spans="1:17" ht="24.6" x14ac:dyDescent="0.65">
      <c r="A169" s="10">
        <v>165</v>
      </c>
      <c r="B169" s="10"/>
      <c r="C169" s="19" t="s">
        <v>153</v>
      </c>
      <c r="D169" s="71">
        <f>+'16'!I169</f>
        <v>0</v>
      </c>
      <c r="E169" s="90">
        <v>0</v>
      </c>
      <c r="F169" s="46">
        <f t="shared" si="20"/>
        <v>0</v>
      </c>
      <c r="G169" s="101">
        <v>0</v>
      </c>
      <c r="H169" s="99">
        <v>0</v>
      </c>
      <c r="I169" s="46">
        <f t="shared" si="16"/>
        <v>0</v>
      </c>
      <c r="J169" s="91"/>
      <c r="K169" s="20">
        <v>45</v>
      </c>
      <c r="L169" s="72">
        <f t="shared" si="17"/>
        <v>0</v>
      </c>
      <c r="M169" s="17" t="s">
        <v>16</v>
      </c>
      <c r="N169" s="18">
        <v>0</v>
      </c>
      <c r="O169" s="23">
        <f t="shared" si="18"/>
        <v>0</v>
      </c>
      <c r="P169" s="93"/>
      <c r="Q169" s="43">
        <f t="shared" si="19"/>
        <v>0</v>
      </c>
    </row>
    <row r="170" spans="1:17" ht="24.6" x14ac:dyDescent="0.65">
      <c r="A170" s="10">
        <v>166</v>
      </c>
      <c r="B170" s="10"/>
      <c r="C170" s="19" t="s">
        <v>118</v>
      </c>
      <c r="D170" s="71">
        <f>+'16'!I170</f>
        <v>0</v>
      </c>
      <c r="E170" s="90">
        <v>0</v>
      </c>
      <c r="F170" s="46">
        <f t="shared" si="20"/>
        <v>0</v>
      </c>
      <c r="G170" s="101">
        <v>0</v>
      </c>
      <c r="H170" s="99">
        <v>0</v>
      </c>
      <c r="I170" s="46">
        <f t="shared" si="16"/>
        <v>0</v>
      </c>
      <c r="J170" s="91"/>
      <c r="K170" s="20">
        <v>100</v>
      </c>
      <c r="L170" s="72">
        <f t="shared" si="17"/>
        <v>0</v>
      </c>
      <c r="M170" s="17" t="s">
        <v>16</v>
      </c>
      <c r="N170" s="18">
        <v>0</v>
      </c>
      <c r="O170" s="23">
        <f t="shared" si="18"/>
        <v>0</v>
      </c>
      <c r="P170" s="93"/>
      <c r="Q170" s="43">
        <f t="shared" si="19"/>
        <v>0</v>
      </c>
    </row>
    <row r="171" spans="1:17" ht="24.6" x14ac:dyDescent="0.65">
      <c r="A171" s="10">
        <v>167</v>
      </c>
      <c r="B171" s="10"/>
      <c r="C171" s="19" t="s">
        <v>112</v>
      </c>
      <c r="D171" s="71">
        <f>+'16'!I171</f>
        <v>0</v>
      </c>
      <c r="E171" s="90">
        <v>0</v>
      </c>
      <c r="F171" s="46">
        <f t="shared" si="20"/>
        <v>0</v>
      </c>
      <c r="G171" s="101">
        <v>0</v>
      </c>
      <c r="H171" s="99">
        <v>0</v>
      </c>
      <c r="I171" s="46">
        <f t="shared" si="16"/>
        <v>0</v>
      </c>
      <c r="J171" s="91"/>
      <c r="K171" s="20">
        <v>55</v>
      </c>
      <c r="L171" s="72">
        <f t="shared" si="17"/>
        <v>0</v>
      </c>
      <c r="M171" s="17" t="s">
        <v>16</v>
      </c>
      <c r="N171" s="18">
        <v>0</v>
      </c>
      <c r="O171" s="23">
        <f t="shared" si="18"/>
        <v>0</v>
      </c>
      <c r="P171" s="93"/>
      <c r="Q171" s="43">
        <f t="shared" si="19"/>
        <v>0</v>
      </c>
    </row>
    <row r="172" spans="1:17" ht="24.6" x14ac:dyDescent="0.65">
      <c r="A172" s="10">
        <v>168</v>
      </c>
      <c r="B172" s="10"/>
      <c r="C172" s="19" t="s">
        <v>120</v>
      </c>
      <c r="D172" s="71">
        <f>+'16'!I172</f>
        <v>0</v>
      </c>
      <c r="E172" s="90">
        <v>0</v>
      </c>
      <c r="F172" s="46">
        <f t="shared" si="20"/>
        <v>0</v>
      </c>
      <c r="G172" s="101">
        <v>0</v>
      </c>
      <c r="H172" s="99">
        <v>0</v>
      </c>
      <c r="I172" s="46">
        <f t="shared" si="16"/>
        <v>0</v>
      </c>
      <c r="J172" s="91"/>
      <c r="K172" s="20">
        <v>80</v>
      </c>
      <c r="L172" s="72">
        <f t="shared" si="17"/>
        <v>0</v>
      </c>
      <c r="M172" s="17" t="s">
        <v>16</v>
      </c>
      <c r="N172" s="18">
        <v>0</v>
      </c>
      <c r="O172" s="23">
        <f t="shared" si="18"/>
        <v>0</v>
      </c>
      <c r="P172" s="93"/>
      <c r="Q172" s="43">
        <f t="shared" si="19"/>
        <v>0</v>
      </c>
    </row>
    <row r="173" spans="1:17" ht="24.6" x14ac:dyDescent="0.65">
      <c r="A173" s="10">
        <v>169</v>
      </c>
      <c r="B173" s="10"/>
      <c r="C173" s="19" t="s">
        <v>139</v>
      </c>
      <c r="D173" s="71">
        <f>+'16'!I173</f>
        <v>0</v>
      </c>
      <c r="E173" s="90">
        <v>0</v>
      </c>
      <c r="F173" s="46">
        <f t="shared" si="20"/>
        <v>0</v>
      </c>
      <c r="G173" s="101">
        <v>0</v>
      </c>
      <c r="H173" s="99">
        <v>0</v>
      </c>
      <c r="I173" s="46">
        <f t="shared" si="16"/>
        <v>0</v>
      </c>
      <c r="J173" s="91"/>
      <c r="K173" s="20">
        <v>10</v>
      </c>
      <c r="L173" s="72">
        <f t="shared" si="17"/>
        <v>0</v>
      </c>
      <c r="M173" s="17" t="s">
        <v>16</v>
      </c>
      <c r="N173" s="18">
        <v>0</v>
      </c>
      <c r="O173" s="23">
        <f t="shared" si="18"/>
        <v>0</v>
      </c>
      <c r="P173" s="93"/>
      <c r="Q173" s="43">
        <f t="shared" si="19"/>
        <v>0</v>
      </c>
    </row>
    <row r="174" spans="1:17" ht="24.6" x14ac:dyDescent="0.65">
      <c r="A174" s="10">
        <v>170</v>
      </c>
      <c r="B174" s="10"/>
      <c r="C174" s="19" t="s">
        <v>261</v>
      </c>
      <c r="D174" s="71">
        <f>+'16'!I174</f>
        <v>0</v>
      </c>
      <c r="E174" s="90">
        <v>0</v>
      </c>
      <c r="F174" s="46">
        <f t="shared" si="20"/>
        <v>0</v>
      </c>
      <c r="G174" s="101">
        <v>0</v>
      </c>
      <c r="H174" s="99">
        <v>0</v>
      </c>
      <c r="I174" s="46">
        <f t="shared" si="16"/>
        <v>0</v>
      </c>
      <c r="J174" s="91"/>
      <c r="K174" s="20">
        <v>35</v>
      </c>
      <c r="L174" s="72">
        <f t="shared" si="17"/>
        <v>0</v>
      </c>
      <c r="M174" s="17" t="s">
        <v>16</v>
      </c>
      <c r="N174" s="18">
        <v>0</v>
      </c>
      <c r="O174" s="23">
        <f t="shared" si="18"/>
        <v>0</v>
      </c>
      <c r="P174" s="93"/>
      <c r="Q174" s="43">
        <f t="shared" si="19"/>
        <v>0</v>
      </c>
    </row>
    <row r="175" spans="1:17" ht="24.6" x14ac:dyDescent="0.65">
      <c r="A175" s="10">
        <v>171</v>
      </c>
      <c r="B175" s="10"/>
      <c r="C175" s="19" t="s">
        <v>262</v>
      </c>
      <c r="D175" s="71">
        <f>+'16'!I175</f>
        <v>0</v>
      </c>
      <c r="E175" s="90">
        <v>0</v>
      </c>
      <c r="F175" s="46">
        <f t="shared" si="20"/>
        <v>0</v>
      </c>
      <c r="G175" s="101">
        <v>0</v>
      </c>
      <c r="H175" s="99">
        <v>0</v>
      </c>
      <c r="I175" s="46">
        <f t="shared" si="16"/>
        <v>0</v>
      </c>
      <c r="J175" s="91"/>
      <c r="K175" s="20">
        <v>40</v>
      </c>
      <c r="L175" s="72">
        <f t="shared" si="17"/>
        <v>0</v>
      </c>
      <c r="M175" s="17" t="s">
        <v>16</v>
      </c>
      <c r="N175" s="18">
        <v>0</v>
      </c>
      <c r="O175" s="23">
        <f t="shared" si="18"/>
        <v>0</v>
      </c>
      <c r="P175" s="93"/>
      <c r="Q175" s="43">
        <f t="shared" si="19"/>
        <v>0</v>
      </c>
    </row>
    <row r="176" spans="1:17" ht="24.6" x14ac:dyDescent="0.65">
      <c r="A176" s="10">
        <v>172</v>
      </c>
      <c r="B176" s="10"/>
      <c r="C176" s="19" t="s">
        <v>176</v>
      </c>
      <c r="D176" s="71">
        <f>+'16'!I176</f>
        <v>0</v>
      </c>
      <c r="E176" s="90">
        <v>0</v>
      </c>
      <c r="F176" s="46">
        <f t="shared" si="20"/>
        <v>0</v>
      </c>
      <c r="G176" s="101">
        <v>0</v>
      </c>
      <c r="H176" s="99">
        <v>0</v>
      </c>
      <c r="I176" s="46">
        <f t="shared" si="16"/>
        <v>0</v>
      </c>
      <c r="J176" s="91"/>
      <c r="K176" s="20">
        <v>50</v>
      </c>
      <c r="L176" s="72">
        <f t="shared" si="17"/>
        <v>0</v>
      </c>
      <c r="M176" s="17" t="s">
        <v>16</v>
      </c>
      <c r="N176" s="18">
        <v>0</v>
      </c>
      <c r="O176" s="23">
        <f t="shared" si="18"/>
        <v>0</v>
      </c>
      <c r="P176" s="93">
        <v>24.99</v>
      </c>
      <c r="Q176" s="43">
        <f t="shared" si="19"/>
        <v>0</v>
      </c>
    </row>
    <row r="177" spans="1:17" ht="24.6" x14ac:dyDescent="0.65">
      <c r="A177" s="10">
        <v>173</v>
      </c>
      <c r="B177" s="10"/>
      <c r="C177" s="19" t="s">
        <v>177</v>
      </c>
      <c r="D177" s="71">
        <f>+'16'!I177</f>
        <v>0</v>
      </c>
      <c r="E177" s="90">
        <v>0</v>
      </c>
      <c r="F177" s="46">
        <f t="shared" si="20"/>
        <v>0</v>
      </c>
      <c r="G177" s="101">
        <v>0</v>
      </c>
      <c r="H177" s="99">
        <v>0</v>
      </c>
      <c r="I177" s="46">
        <f t="shared" si="16"/>
        <v>0</v>
      </c>
      <c r="J177" s="91"/>
      <c r="K177" s="20">
        <v>50</v>
      </c>
      <c r="L177" s="72">
        <f t="shared" si="17"/>
        <v>0</v>
      </c>
      <c r="M177" s="17" t="s">
        <v>16</v>
      </c>
      <c r="N177" s="18">
        <v>0</v>
      </c>
      <c r="O177" s="23">
        <f t="shared" si="18"/>
        <v>0</v>
      </c>
      <c r="P177" s="93">
        <v>25.43</v>
      </c>
      <c r="Q177" s="43">
        <f t="shared" si="19"/>
        <v>0</v>
      </c>
    </row>
    <row r="178" spans="1:17" ht="24.6" x14ac:dyDescent="0.65">
      <c r="A178" s="10">
        <v>174</v>
      </c>
      <c r="B178" s="10"/>
      <c r="C178" s="19" t="s">
        <v>178</v>
      </c>
      <c r="D178" s="71">
        <f>+'16'!I178</f>
        <v>0</v>
      </c>
      <c r="E178" s="90">
        <v>0</v>
      </c>
      <c r="F178" s="46">
        <f t="shared" si="20"/>
        <v>0</v>
      </c>
      <c r="G178" s="101">
        <v>0</v>
      </c>
      <c r="H178" s="99">
        <v>0</v>
      </c>
      <c r="I178" s="46">
        <f t="shared" si="16"/>
        <v>0</v>
      </c>
      <c r="J178" s="91"/>
      <c r="K178" s="20">
        <v>50</v>
      </c>
      <c r="L178" s="72">
        <f t="shared" si="17"/>
        <v>0</v>
      </c>
      <c r="M178" s="17" t="s">
        <v>16</v>
      </c>
      <c r="N178" s="18">
        <v>0</v>
      </c>
      <c r="O178" s="23">
        <f t="shared" si="18"/>
        <v>0</v>
      </c>
      <c r="P178" s="93">
        <v>26.84</v>
      </c>
      <c r="Q178" s="43">
        <f t="shared" si="19"/>
        <v>0</v>
      </c>
    </row>
    <row r="179" spans="1:17" ht="24.6" x14ac:dyDescent="0.65">
      <c r="A179" s="10">
        <v>175</v>
      </c>
      <c r="B179" s="10"/>
      <c r="C179" s="19" t="s">
        <v>182</v>
      </c>
      <c r="D179" s="71">
        <f>+'16'!I179</f>
        <v>0</v>
      </c>
      <c r="E179" s="90">
        <v>0</v>
      </c>
      <c r="F179" s="46">
        <f t="shared" si="20"/>
        <v>0</v>
      </c>
      <c r="G179" s="101">
        <v>0</v>
      </c>
      <c r="H179" s="99">
        <v>0</v>
      </c>
      <c r="I179" s="46">
        <f t="shared" si="16"/>
        <v>0</v>
      </c>
      <c r="J179" s="91"/>
      <c r="K179" s="20">
        <v>90</v>
      </c>
      <c r="L179" s="72">
        <f t="shared" si="17"/>
        <v>0</v>
      </c>
      <c r="M179" s="17" t="s">
        <v>16</v>
      </c>
      <c r="N179" s="18">
        <v>0</v>
      </c>
      <c r="O179" s="23">
        <f t="shared" si="18"/>
        <v>0</v>
      </c>
      <c r="P179" s="93"/>
      <c r="Q179" s="43">
        <f t="shared" si="19"/>
        <v>0</v>
      </c>
    </row>
    <row r="180" spans="1:17" ht="24.6" x14ac:dyDescent="0.65">
      <c r="A180" s="10">
        <v>176</v>
      </c>
      <c r="B180" s="10"/>
      <c r="C180" s="19" t="s">
        <v>361</v>
      </c>
      <c r="D180" s="71">
        <f>+'16'!I180</f>
        <v>0</v>
      </c>
      <c r="E180" s="90">
        <v>0</v>
      </c>
      <c r="F180" s="46">
        <f t="shared" si="20"/>
        <v>0</v>
      </c>
      <c r="G180" s="101">
        <v>0</v>
      </c>
      <c r="H180" s="99">
        <v>0</v>
      </c>
      <c r="I180" s="46">
        <f t="shared" si="16"/>
        <v>0</v>
      </c>
      <c r="J180" s="91"/>
      <c r="K180" s="20">
        <v>35</v>
      </c>
      <c r="L180" s="72">
        <f t="shared" si="17"/>
        <v>0</v>
      </c>
      <c r="M180" s="17" t="s">
        <v>16</v>
      </c>
      <c r="N180" s="18">
        <v>0</v>
      </c>
      <c r="O180" s="23">
        <f t="shared" si="18"/>
        <v>0</v>
      </c>
      <c r="P180" s="93">
        <v>40.28</v>
      </c>
      <c r="Q180" s="43">
        <f t="shared" si="19"/>
        <v>0</v>
      </c>
    </row>
    <row r="181" spans="1:17" ht="24.6" x14ac:dyDescent="0.65">
      <c r="A181" s="10">
        <v>177</v>
      </c>
      <c r="B181" s="10"/>
      <c r="C181" s="19" t="s">
        <v>296</v>
      </c>
      <c r="D181" s="71">
        <f>+'16'!I181</f>
        <v>0</v>
      </c>
      <c r="E181" s="90">
        <v>0</v>
      </c>
      <c r="F181" s="46">
        <f t="shared" si="20"/>
        <v>0</v>
      </c>
      <c r="G181" s="101">
        <v>0</v>
      </c>
      <c r="H181" s="99">
        <v>0</v>
      </c>
      <c r="I181" s="46">
        <f t="shared" si="16"/>
        <v>0</v>
      </c>
      <c r="J181" s="91"/>
      <c r="K181" s="20">
        <v>35</v>
      </c>
      <c r="L181" s="72">
        <f t="shared" si="17"/>
        <v>0</v>
      </c>
      <c r="M181" s="17" t="s">
        <v>16</v>
      </c>
      <c r="N181" s="18">
        <v>0</v>
      </c>
      <c r="O181" s="23">
        <f t="shared" si="18"/>
        <v>0</v>
      </c>
      <c r="P181" s="93"/>
      <c r="Q181" s="43">
        <f t="shared" si="19"/>
        <v>0</v>
      </c>
    </row>
    <row r="182" spans="1:17" ht="24.6" x14ac:dyDescent="0.65">
      <c r="A182" s="10">
        <v>178</v>
      </c>
      <c r="B182" s="10" t="s">
        <v>526</v>
      </c>
      <c r="C182" s="19" t="s">
        <v>297</v>
      </c>
      <c r="D182" s="71">
        <f>+'16'!I182</f>
        <v>24</v>
      </c>
      <c r="E182" s="90">
        <v>0</v>
      </c>
      <c r="F182" s="46">
        <f t="shared" si="20"/>
        <v>24</v>
      </c>
      <c r="G182" s="101">
        <v>0</v>
      </c>
      <c r="H182" s="99">
        <v>0</v>
      </c>
      <c r="I182" s="46">
        <f t="shared" si="16"/>
        <v>22</v>
      </c>
      <c r="J182" s="91">
        <v>2</v>
      </c>
      <c r="K182" s="20">
        <v>60</v>
      </c>
      <c r="L182" s="72">
        <f t="shared" si="17"/>
        <v>120</v>
      </c>
      <c r="M182" s="17" t="s">
        <v>16</v>
      </c>
      <c r="N182" s="18">
        <v>0</v>
      </c>
      <c r="O182" s="23">
        <f t="shared" si="18"/>
        <v>120</v>
      </c>
      <c r="P182" s="93"/>
      <c r="Q182" s="43">
        <f t="shared" si="19"/>
        <v>0</v>
      </c>
    </row>
    <row r="183" spans="1:17" ht="24.6" x14ac:dyDescent="0.65">
      <c r="A183" s="10">
        <v>179</v>
      </c>
      <c r="B183" s="10" t="s">
        <v>525</v>
      </c>
      <c r="C183" s="19" t="s">
        <v>298</v>
      </c>
      <c r="D183" s="71">
        <f>+'16'!I183</f>
        <v>19</v>
      </c>
      <c r="E183" s="90">
        <v>5</v>
      </c>
      <c r="F183" s="46">
        <f t="shared" si="20"/>
        <v>24</v>
      </c>
      <c r="G183" s="101">
        <v>0</v>
      </c>
      <c r="H183" s="99">
        <v>0</v>
      </c>
      <c r="I183" s="46">
        <f t="shared" si="16"/>
        <v>23</v>
      </c>
      <c r="J183" s="91">
        <v>1</v>
      </c>
      <c r="K183" s="20">
        <v>120</v>
      </c>
      <c r="L183" s="72">
        <f t="shared" si="17"/>
        <v>120</v>
      </c>
      <c r="M183" s="17" t="s">
        <v>16</v>
      </c>
      <c r="N183" s="18">
        <v>0</v>
      </c>
      <c r="O183" s="23">
        <f t="shared" si="18"/>
        <v>120</v>
      </c>
      <c r="P183" s="93"/>
      <c r="Q183" s="43">
        <f t="shared" si="19"/>
        <v>0</v>
      </c>
    </row>
    <row r="184" spans="1:17" ht="24.6" x14ac:dyDescent="0.65">
      <c r="A184" s="10">
        <v>180</v>
      </c>
      <c r="B184" s="10"/>
      <c r="C184" s="19" t="s">
        <v>345</v>
      </c>
      <c r="D184" s="71">
        <f>+'16'!I184</f>
        <v>0</v>
      </c>
      <c r="E184" s="90">
        <v>5</v>
      </c>
      <c r="F184" s="46">
        <f t="shared" si="20"/>
        <v>5</v>
      </c>
      <c r="G184" s="101">
        <v>0</v>
      </c>
      <c r="H184" s="99">
        <v>0</v>
      </c>
      <c r="I184" s="46">
        <f t="shared" si="16"/>
        <v>4</v>
      </c>
      <c r="J184" s="91">
        <v>1</v>
      </c>
      <c r="K184" s="20">
        <v>60</v>
      </c>
      <c r="L184" s="72">
        <f t="shared" si="17"/>
        <v>60</v>
      </c>
      <c r="M184" s="17" t="s">
        <v>16</v>
      </c>
      <c r="N184" s="18">
        <v>0</v>
      </c>
      <c r="O184" s="23">
        <f t="shared" si="18"/>
        <v>60</v>
      </c>
      <c r="P184" s="93"/>
      <c r="Q184" s="43">
        <f t="shared" si="19"/>
        <v>0</v>
      </c>
    </row>
    <row r="185" spans="1:17" ht="24.6" x14ac:dyDescent="0.65">
      <c r="A185" s="10">
        <v>181</v>
      </c>
      <c r="B185" s="10" t="s">
        <v>528</v>
      </c>
      <c r="C185" s="19" t="s">
        <v>346</v>
      </c>
      <c r="D185" s="71">
        <f>+'16'!I185</f>
        <v>1</v>
      </c>
      <c r="E185" s="90">
        <v>5</v>
      </c>
      <c r="F185" s="46">
        <f t="shared" si="20"/>
        <v>6</v>
      </c>
      <c r="G185" s="101">
        <v>0</v>
      </c>
      <c r="H185" s="99">
        <v>0</v>
      </c>
      <c r="I185" s="46">
        <f t="shared" si="16"/>
        <v>5</v>
      </c>
      <c r="J185" s="91">
        <v>1</v>
      </c>
      <c r="K185" s="20">
        <v>120</v>
      </c>
      <c r="L185" s="72">
        <f t="shared" si="17"/>
        <v>120</v>
      </c>
      <c r="M185" s="17" t="s">
        <v>16</v>
      </c>
      <c r="N185" s="18">
        <v>0</v>
      </c>
      <c r="O185" s="23">
        <f t="shared" si="18"/>
        <v>120</v>
      </c>
      <c r="P185" s="93"/>
      <c r="Q185" s="43">
        <f t="shared" si="19"/>
        <v>0</v>
      </c>
    </row>
    <row r="186" spans="1:17" ht="24.6" x14ac:dyDescent="0.65">
      <c r="A186" s="10">
        <v>182</v>
      </c>
      <c r="B186" s="10"/>
      <c r="C186" s="19" t="s">
        <v>109</v>
      </c>
      <c r="D186" s="71">
        <f>+'16'!I186</f>
        <v>0</v>
      </c>
      <c r="E186" s="90">
        <v>0</v>
      </c>
      <c r="F186" s="46">
        <f t="shared" si="20"/>
        <v>0</v>
      </c>
      <c r="G186" s="101">
        <v>0</v>
      </c>
      <c r="H186" s="99">
        <v>0</v>
      </c>
      <c r="I186" s="46">
        <f t="shared" si="16"/>
        <v>0</v>
      </c>
      <c r="J186" s="91"/>
      <c r="K186" s="20">
        <v>50</v>
      </c>
      <c r="L186" s="72">
        <f t="shared" si="17"/>
        <v>0</v>
      </c>
      <c r="M186" s="17" t="s">
        <v>16</v>
      </c>
      <c r="N186" s="18">
        <v>0</v>
      </c>
      <c r="O186" s="23">
        <f t="shared" si="18"/>
        <v>0</v>
      </c>
      <c r="P186" s="93">
        <v>23.74</v>
      </c>
      <c r="Q186" s="43">
        <f t="shared" si="19"/>
        <v>0</v>
      </c>
    </row>
    <row r="187" spans="1:17" ht="24.6" x14ac:dyDescent="0.65">
      <c r="A187" s="10">
        <v>183</v>
      </c>
      <c r="B187" s="10"/>
      <c r="C187" s="19" t="s">
        <v>110</v>
      </c>
      <c r="D187" s="71">
        <f>+'16'!I187</f>
        <v>0</v>
      </c>
      <c r="E187" s="90">
        <v>0</v>
      </c>
      <c r="F187" s="46">
        <f t="shared" si="20"/>
        <v>0</v>
      </c>
      <c r="G187" s="101">
        <v>0</v>
      </c>
      <c r="H187" s="99">
        <v>0</v>
      </c>
      <c r="I187" s="46">
        <f t="shared" si="16"/>
        <v>0</v>
      </c>
      <c r="J187" s="91"/>
      <c r="K187" s="20">
        <v>50</v>
      </c>
      <c r="L187" s="72">
        <f t="shared" si="17"/>
        <v>0</v>
      </c>
      <c r="M187" s="17" t="s">
        <v>16</v>
      </c>
      <c r="N187" s="18">
        <v>0</v>
      </c>
      <c r="O187" s="23">
        <f t="shared" si="18"/>
        <v>0</v>
      </c>
      <c r="P187" s="93"/>
      <c r="Q187" s="43">
        <f t="shared" si="19"/>
        <v>0</v>
      </c>
    </row>
    <row r="188" spans="1:17" ht="24.6" x14ac:dyDescent="0.65">
      <c r="A188" s="10">
        <v>184</v>
      </c>
      <c r="B188" s="10"/>
      <c r="C188" s="19" t="s">
        <v>162</v>
      </c>
      <c r="D188" s="71">
        <f>+'16'!I188</f>
        <v>0</v>
      </c>
      <c r="E188" s="90">
        <v>0</v>
      </c>
      <c r="F188" s="46">
        <f t="shared" si="20"/>
        <v>0</v>
      </c>
      <c r="G188" s="101">
        <v>0</v>
      </c>
      <c r="H188" s="99">
        <v>0</v>
      </c>
      <c r="I188" s="46">
        <f t="shared" si="16"/>
        <v>0</v>
      </c>
      <c r="J188" s="91"/>
      <c r="K188" s="20">
        <v>120</v>
      </c>
      <c r="L188" s="72">
        <f t="shared" si="17"/>
        <v>0</v>
      </c>
      <c r="M188" s="17" t="s">
        <v>16</v>
      </c>
      <c r="N188" s="18">
        <v>0</v>
      </c>
      <c r="O188" s="23">
        <f t="shared" si="18"/>
        <v>0</v>
      </c>
      <c r="P188" s="93"/>
      <c r="Q188" s="43">
        <f t="shared" si="19"/>
        <v>0</v>
      </c>
    </row>
    <row r="189" spans="1:17" ht="24.6" x14ac:dyDescent="0.65">
      <c r="A189" s="10">
        <v>185</v>
      </c>
      <c r="B189" s="10"/>
      <c r="C189" s="19" t="s">
        <v>163</v>
      </c>
      <c r="D189" s="71">
        <f>+'16'!I189</f>
        <v>0</v>
      </c>
      <c r="E189" s="90">
        <v>0</v>
      </c>
      <c r="F189" s="46">
        <f t="shared" si="20"/>
        <v>0</v>
      </c>
      <c r="G189" s="101">
        <v>0</v>
      </c>
      <c r="H189" s="99">
        <v>0</v>
      </c>
      <c r="I189" s="46">
        <f t="shared" si="16"/>
        <v>0</v>
      </c>
      <c r="J189" s="91"/>
      <c r="K189" s="20">
        <v>120</v>
      </c>
      <c r="L189" s="72">
        <f t="shared" si="17"/>
        <v>0</v>
      </c>
      <c r="M189" s="17" t="s">
        <v>16</v>
      </c>
      <c r="N189" s="18">
        <v>0</v>
      </c>
      <c r="O189" s="23">
        <f t="shared" si="18"/>
        <v>0</v>
      </c>
      <c r="P189" s="93"/>
      <c r="Q189" s="43">
        <f t="shared" si="19"/>
        <v>0</v>
      </c>
    </row>
    <row r="190" spans="1:17" ht="24.6" x14ac:dyDescent="0.65">
      <c r="A190" s="10">
        <v>186</v>
      </c>
      <c r="B190" s="10"/>
      <c r="C190" s="19" t="s">
        <v>154</v>
      </c>
      <c r="D190" s="71">
        <f>+'16'!I190</f>
        <v>0</v>
      </c>
      <c r="E190" s="90">
        <v>0</v>
      </c>
      <c r="F190" s="46">
        <f t="shared" si="20"/>
        <v>0</v>
      </c>
      <c r="G190" s="101">
        <v>0</v>
      </c>
      <c r="H190" s="99">
        <v>0</v>
      </c>
      <c r="I190" s="46">
        <f t="shared" si="16"/>
        <v>0</v>
      </c>
      <c r="J190" s="91"/>
      <c r="K190" s="20">
        <v>120</v>
      </c>
      <c r="L190" s="72">
        <f t="shared" si="17"/>
        <v>0</v>
      </c>
      <c r="M190" s="17" t="s">
        <v>16</v>
      </c>
      <c r="N190" s="18">
        <v>0</v>
      </c>
      <c r="O190" s="23">
        <f t="shared" si="18"/>
        <v>0</v>
      </c>
      <c r="P190" s="93"/>
      <c r="Q190" s="43">
        <f t="shared" si="19"/>
        <v>0</v>
      </c>
    </row>
    <row r="191" spans="1:17" ht="24.6" x14ac:dyDescent="0.65">
      <c r="A191" s="10">
        <v>187</v>
      </c>
      <c r="B191" s="10"/>
      <c r="C191" s="19" t="s">
        <v>155</v>
      </c>
      <c r="D191" s="71">
        <f>+'16'!I191</f>
        <v>0</v>
      </c>
      <c r="E191" s="90">
        <v>0</v>
      </c>
      <c r="F191" s="46">
        <f t="shared" si="20"/>
        <v>0</v>
      </c>
      <c r="G191" s="101">
        <v>0</v>
      </c>
      <c r="H191" s="99">
        <v>0</v>
      </c>
      <c r="I191" s="46">
        <f t="shared" si="16"/>
        <v>0</v>
      </c>
      <c r="J191" s="91"/>
      <c r="K191" s="20">
        <v>120</v>
      </c>
      <c r="L191" s="72">
        <f t="shared" si="17"/>
        <v>0</v>
      </c>
      <c r="M191" s="17" t="s">
        <v>16</v>
      </c>
      <c r="N191" s="18">
        <v>0</v>
      </c>
      <c r="O191" s="23">
        <f t="shared" si="18"/>
        <v>0</v>
      </c>
      <c r="P191" s="93"/>
      <c r="Q191" s="43">
        <f t="shared" si="19"/>
        <v>0</v>
      </c>
    </row>
    <row r="192" spans="1:17" ht="24.6" x14ac:dyDescent="0.65">
      <c r="A192" s="10">
        <v>188</v>
      </c>
      <c r="B192" s="10"/>
      <c r="C192" s="19" t="s">
        <v>164</v>
      </c>
      <c r="D192" s="71">
        <f>+'16'!I192</f>
        <v>0</v>
      </c>
      <c r="E192" s="90">
        <v>0</v>
      </c>
      <c r="F192" s="46">
        <f t="shared" si="20"/>
        <v>0</v>
      </c>
      <c r="G192" s="101">
        <v>0</v>
      </c>
      <c r="H192" s="99">
        <v>0</v>
      </c>
      <c r="I192" s="46">
        <f t="shared" si="16"/>
        <v>0</v>
      </c>
      <c r="J192" s="91"/>
      <c r="K192" s="20">
        <v>120</v>
      </c>
      <c r="L192" s="72">
        <f t="shared" si="17"/>
        <v>0</v>
      </c>
      <c r="M192" s="17" t="s">
        <v>16</v>
      </c>
      <c r="N192" s="18">
        <v>0</v>
      </c>
      <c r="O192" s="23">
        <f t="shared" si="18"/>
        <v>0</v>
      </c>
      <c r="P192" s="93"/>
      <c r="Q192" s="43">
        <f t="shared" si="19"/>
        <v>0</v>
      </c>
    </row>
    <row r="193" spans="1:30" ht="24.6" x14ac:dyDescent="0.65">
      <c r="A193" s="10">
        <v>189</v>
      </c>
      <c r="B193" s="10"/>
      <c r="C193" s="19" t="s">
        <v>165</v>
      </c>
      <c r="D193" s="71">
        <f>+'16'!I193</f>
        <v>0</v>
      </c>
      <c r="E193" s="90">
        <v>0</v>
      </c>
      <c r="F193" s="46">
        <f t="shared" si="20"/>
        <v>0</v>
      </c>
      <c r="G193" s="101">
        <v>0</v>
      </c>
      <c r="H193" s="99">
        <v>0</v>
      </c>
      <c r="I193" s="46">
        <f t="shared" si="16"/>
        <v>0</v>
      </c>
      <c r="J193" s="91"/>
      <c r="K193" s="20">
        <v>120</v>
      </c>
      <c r="L193" s="72">
        <f t="shared" si="17"/>
        <v>0</v>
      </c>
      <c r="M193" s="17" t="s">
        <v>16</v>
      </c>
      <c r="N193" s="18">
        <v>0</v>
      </c>
      <c r="O193" s="23">
        <f t="shared" si="18"/>
        <v>0</v>
      </c>
      <c r="P193" s="93"/>
      <c r="Q193" s="43">
        <f t="shared" si="19"/>
        <v>0</v>
      </c>
    </row>
    <row r="194" spans="1:30" ht="24.6" x14ac:dyDescent="0.65">
      <c r="A194" s="10">
        <v>190</v>
      </c>
      <c r="B194" s="10" t="s">
        <v>495</v>
      </c>
      <c r="C194" s="19" t="s">
        <v>247</v>
      </c>
      <c r="D194" s="71">
        <f>+'16'!I194</f>
        <v>3</v>
      </c>
      <c r="E194" s="90">
        <v>10</v>
      </c>
      <c r="F194" s="46">
        <f t="shared" si="20"/>
        <v>13</v>
      </c>
      <c r="G194" s="101">
        <v>0</v>
      </c>
      <c r="H194" s="99">
        <v>0</v>
      </c>
      <c r="I194" s="46">
        <f t="shared" si="16"/>
        <v>12</v>
      </c>
      <c r="J194" s="91">
        <v>1</v>
      </c>
      <c r="K194" s="20">
        <v>150</v>
      </c>
      <c r="L194" s="72">
        <f t="shared" si="17"/>
        <v>150</v>
      </c>
      <c r="M194" s="17" t="s">
        <v>16</v>
      </c>
      <c r="N194" s="18">
        <v>0</v>
      </c>
      <c r="O194" s="23">
        <f t="shared" si="18"/>
        <v>150</v>
      </c>
      <c r="P194" s="93"/>
      <c r="Q194" s="43">
        <f t="shared" si="19"/>
        <v>0</v>
      </c>
    </row>
    <row r="195" spans="1:30" ht="24.6" x14ac:dyDescent="0.65">
      <c r="A195" s="10">
        <v>191</v>
      </c>
      <c r="B195" s="10"/>
      <c r="C195" s="19" t="s">
        <v>248</v>
      </c>
      <c r="D195" s="71">
        <f>+'16'!I195</f>
        <v>1</v>
      </c>
      <c r="E195" s="90">
        <v>10</v>
      </c>
      <c r="F195" s="46">
        <f t="shared" si="20"/>
        <v>11</v>
      </c>
      <c r="G195" s="101">
        <v>0</v>
      </c>
      <c r="H195" s="99">
        <v>0</v>
      </c>
      <c r="I195" s="46">
        <f t="shared" si="16"/>
        <v>11</v>
      </c>
      <c r="J195" s="91"/>
      <c r="K195" s="20">
        <v>150</v>
      </c>
      <c r="L195" s="72">
        <f t="shared" si="17"/>
        <v>0</v>
      </c>
      <c r="M195" s="17" t="s">
        <v>16</v>
      </c>
      <c r="N195" s="18">
        <v>0</v>
      </c>
      <c r="O195" s="23">
        <f t="shared" si="18"/>
        <v>0</v>
      </c>
      <c r="P195" s="93"/>
      <c r="Q195" s="43">
        <f t="shared" si="19"/>
        <v>0</v>
      </c>
    </row>
    <row r="196" spans="1:30" ht="24.6" x14ac:dyDescent="0.65">
      <c r="A196" s="10">
        <v>192</v>
      </c>
      <c r="B196" s="10"/>
      <c r="C196" s="19" t="s">
        <v>249</v>
      </c>
      <c r="D196" s="71">
        <f>+'16'!I196</f>
        <v>3</v>
      </c>
      <c r="E196" s="90">
        <v>10</v>
      </c>
      <c r="F196" s="46">
        <f t="shared" si="20"/>
        <v>13</v>
      </c>
      <c r="G196" s="101">
        <v>0</v>
      </c>
      <c r="H196" s="99">
        <v>0</v>
      </c>
      <c r="I196" s="46">
        <f t="shared" si="16"/>
        <v>11</v>
      </c>
      <c r="J196" s="91">
        <v>2</v>
      </c>
      <c r="K196" s="20">
        <v>150</v>
      </c>
      <c r="L196" s="72">
        <f t="shared" si="17"/>
        <v>300</v>
      </c>
      <c r="M196" s="17" t="s">
        <v>16</v>
      </c>
      <c r="N196" s="18">
        <v>0</v>
      </c>
      <c r="O196" s="23">
        <f t="shared" si="18"/>
        <v>300</v>
      </c>
      <c r="P196" s="93"/>
      <c r="Q196" s="43">
        <f t="shared" si="19"/>
        <v>0</v>
      </c>
    </row>
    <row r="197" spans="1:30" ht="24.6" x14ac:dyDescent="0.65">
      <c r="A197" s="10">
        <v>193</v>
      </c>
      <c r="B197" s="10"/>
      <c r="C197" s="19" t="s">
        <v>250</v>
      </c>
      <c r="D197" s="71">
        <f>+'16'!I197</f>
        <v>4</v>
      </c>
      <c r="E197" s="90">
        <v>0</v>
      </c>
      <c r="F197" s="46">
        <f t="shared" si="20"/>
        <v>4</v>
      </c>
      <c r="G197" s="101">
        <v>0</v>
      </c>
      <c r="H197" s="99">
        <v>0</v>
      </c>
      <c r="I197" s="46">
        <f t="shared" si="16"/>
        <v>4</v>
      </c>
      <c r="J197" s="91"/>
      <c r="K197" s="20">
        <v>150</v>
      </c>
      <c r="L197" s="72">
        <f t="shared" si="17"/>
        <v>0</v>
      </c>
      <c r="M197" s="17" t="s">
        <v>16</v>
      </c>
      <c r="N197" s="18">
        <v>0</v>
      </c>
      <c r="O197" s="23">
        <f t="shared" si="18"/>
        <v>0</v>
      </c>
      <c r="P197" s="93"/>
      <c r="Q197" s="43">
        <f t="shared" si="19"/>
        <v>0</v>
      </c>
    </row>
    <row r="198" spans="1:30" ht="24.6" x14ac:dyDescent="0.65">
      <c r="A198" s="10">
        <v>194</v>
      </c>
      <c r="B198" s="10"/>
      <c r="C198" s="19" t="s">
        <v>166</v>
      </c>
      <c r="D198" s="71">
        <f>+'16'!I198</f>
        <v>0</v>
      </c>
      <c r="E198" s="90">
        <v>0</v>
      </c>
      <c r="F198" s="46">
        <f t="shared" si="20"/>
        <v>0</v>
      </c>
      <c r="G198" s="101">
        <v>0</v>
      </c>
      <c r="H198" s="99">
        <v>0</v>
      </c>
      <c r="I198" s="46">
        <f t="shared" si="16"/>
        <v>0</v>
      </c>
      <c r="J198" s="91"/>
      <c r="K198" s="20">
        <v>185</v>
      </c>
      <c r="L198" s="72">
        <f t="shared" si="17"/>
        <v>0</v>
      </c>
      <c r="M198" s="17" t="s">
        <v>16</v>
      </c>
      <c r="N198" s="18">
        <v>0</v>
      </c>
      <c r="O198" s="23">
        <f t="shared" si="18"/>
        <v>0</v>
      </c>
      <c r="P198" s="93"/>
      <c r="Q198" s="43">
        <f t="shared" si="19"/>
        <v>0</v>
      </c>
    </row>
    <row r="199" spans="1:30" ht="24.6" x14ac:dyDescent="0.65">
      <c r="A199" s="10">
        <v>195</v>
      </c>
      <c r="B199" s="10"/>
      <c r="C199" s="19" t="s">
        <v>167</v>
      </c>
      <c r="D199" s="71">
        <f>+'16'!I199</f>
        <v>0</v>
      </c>
      <c r="E199" s="90">
        <v>0</v>
      </c>
      <c r="F199" s="46">
        <f t="shared" si="20"/>
        <v>0</v>
      </c>
      <c r="G199" s="101">
        <v>0</v>
      </c>
      <c r="H199" s="99">
        <v>0</v>
      </c>
      <c r="I199" s="46">
        <f t="shared" si="16"/>
        <v>0</v>
      </c>
      <c r="J199" s="91"/>
      <c r="K199" s="20">
        <v>185</v>
      </c>
      <c r="L199" s="72">
        <f t="shared" si="17"/>
        <v>0</v>
      </c>
      <c r="M199" s="17" t="s">
        <v>16</v>
      </c>
      <c r="N199" s="18">
        <v>0</v>
      </c>
      <c r="O199" s="23">
        <f t="shared" si="18"/>
        <v>0</v>
      </c>
      <c r="P199" s="93"/>
      <c r="Q199" s="43">
        <f t="shared" si="19"/>
        <v>0</v>
      </c>
    </row>
    <row r="200" spans="1:30" ht="24.6" x14ac:dyDescent="0.65">
      <c r="A200" s="10">
        <v>196</v>
      </c>
      <c r="B200" s="10"/>
      <c r="C200" s="19" t="s">
        <v>168</v>
      </c>
      <c r="D200" s="71">
        <f>+'16'!I200</f>
        <v>0</v>
      </c>
      <c r="E200" s="90">
        <v>0</v>
      </c>
      <c r="F200" s="46">
        <f t="shared" si="20"/>
        <v>0</v>
      </c>
      <c r="G200" s="101">
        <v>0</v>
      </c>
      <c r="H200" s="99">
        <v>0</v>
      </c>
      <c r="I200" s="46">
        <f t="shared" si="16"/>
        <v>0</v>
      </c>
      <c r="J200" s="91"/>
      <c r="K200" s="20">
        <v>185</v>
      </c>
      <c r="L200" s="72">
        <f t="shared" si="17"/>
        <v>0</v>
      </c>
      <c r="M200" s="17" t="s">
        <v>16</v>
      </c>
      <c r="N200" s="18">
        <v>0</v>
      </c>
      <c r="O200" s="23">
        <f t="shared" si="18"/>
        <v>0</v>
      </c>
      <c r="P200" s="93"/>
      <c r="Q200" s="43">
        <f t="shared" si="19"/>
        <v>0</v>
      </c>
    </row>
    <row r="201" spans="1:30" ht="24.6" x14ac:dyDescent="0.65">
      <c r="A201" s="10">
        <v>197</v>
      </c>
      <c r="B201" s="10"/>
      <c r="C201" s="19" t="s">
        <v>169</v>
      </c>
      <c r="D201" s="71">
        <f>+'16'!I201</f>
        <v>0</v>
      </c>
      <c r="E201" s="90">
        <v>0</v>
      </c>
      <c r="F201" s="46">
        <f t="shared" si="20"/>
        <v>0</v>
      </c>
      <c r="G201" s="101">
        <v>0</v>
      </c>
      <c r="H201" s="99">
        <v>0</v>
      </c>
      <c r="I201" s="46">
        <f t="shared" ref="I201:I263" si="21">+F201-G201-J201-H201</f>
        <v>0</v>
      </c>
      <c r="J201" s="91"/>
      <c r="K201" s="20">
        <v>185</v>
      </c>
      <c r="L201" s="72">
        <f t="shared" si="17"/>
        <v>0</v>
      </c>
      <c r="M201" s="17" t="s">
        <v>16</v>
      </c>
      <c r="N201" s="18">
        <v>0</v>
      </c>
      <c r="O201" s="23">
        <f t="shared" si="18"/>
        <v>0</v>
      </c>
      <c r="P201" s="93"/>
      <c r="Q201" s="43">
        <f t="shared" si="19"/>
        <v>0</v>
      </c>
      <c r="AD201" s="29"/>
    </row>
    <row r="202" spans="1:30" ht="24.6" x14ac:dyDescent="0.65">
      <c r="A202" s="10">
        <v>198</v>
      </c>
      <c r="B202" s="10"/>
      <c r="C202" s="19" t="s">
        <v>168</v>
      </c>
      <c r="D202" s="71">
        <f>+'16'!I202</f>
        <v>0</v>
      </c>
      <c r="E202" s="90">
        <v>0</v>
      </c>
      <c r="F202" s="46">
        <f t="shared" si="20"/>
        <v>0</v>
      </c>
      <c r="G202" s="101">
        <v>0</v>
      </c>
      <c r="H202" s="99">
        <v>0</v>
      </c>
      <c r="I202" s="46">
        <f t="shared" si="21"/>
        <v>0</v>
      </c>
      <c r="J202" s="91"/>
      <c r="K202" s="20">
        <v>185</v>
      </c>
      <c r="L202" s="72">
        <f t="shared" ref="L202:L263" si="22">+K202*J202</f>
        <v>0</v>
      </c>
      <c r="M202" s="17" t="s">
        <v>16</v>
      </c>
      <c r="N202" s="18">
        <v>0</v>
      </c>
      <c r="O202" s="23">
        <f t="shared" ref="O202:O263" si="23">SUM(L202-N202)</f>
        <v>0</v>
      </c>
      <c r="P202" s="93"/>
      <c r="Q202" s="43">
        <f t="shared" ref="Q202:Q263" si="24">+L202*P202</f>
        <v>0</v>
      </c>
      <c r="AD202" s="29"/>
    </row>
    <row r="203" spans="1:30" ht="24.6" x14ac:dyDescent="0.65">
      <c r="A203" s="10">
        <v>199</v>
      </c>
      <c r="B203" s="10"/>
      <c r="C203" s="19" t="s">
        <v>169</v>
      </c>
      <c r="D203" s="71">
        <f>+'16'!I203</f>
        <v>0</v>
      </c>
      <c r="E203" s="90">
        <v>0</v>
      </c>
      <c r="F203" s="46">
        <f t="shared" si="20"/>
        <v>0</v>
      </c>
      <c r="G203" s="101">
        <v>0</v>
      </c>
      <c r="H203" s="99">
        <v>0</v>
      </c>
      <c r="I203" s="46">
        <f t="shared" si="21"/>
        <v>0</v>
      </c>
      <c r="J203" s="91"/>
      <c r="K203" s="20">
        <v>185</v>
      </c>
      <c r="L203" s="72">
        <f t="shared" si="22"/>
        <v>0</v>
      </c>
      <c r="M203" s="17" t="s">
        <v>16</v>
      </c>
      <c r="N203" s="18">
        <v>0</v>
      </c>
      <c r="O203" s="23">
        <f t="shared" si="23"/>
        <v>0</v>
      </c>
      <c r="P203" s="93"/>
      <c r="Q203" s="43">
        <f t="shared" si="24"/>
        <v>0</v>
      </c>
    </row>
    <row r="204" spans="1:30" ht="24.6" x14ac:dyDescent="0.65">
      <c r="A204" s="10">
        <v>200</v>
      </c>
      <c r="B204" s="10"/>
      <c r="C204" s="19" t="s">
        <v>170</v>
      </c>
      <c r="D204" s="71">
        <f>+'16'!I204</f>
        <v>0</v>
      </c>
      <c r="E204" s="90">
        <v>0</v>
      </c>
      <c r="F204" s="46">
        <f t="shared" si="20"/>
        <v>0</v>
      </c>
      <c r="G204" s="101">
        <v>0</v>
      </c>
      <c r="H204" s="99">
        <v>0</v>
      </c>
      <c r="I204" s="46">
        <f t="shared" si="21"/>
        <v>0</v>
      </c>
      <c r="J204" s="91"/>
      <c r="K204" s="20">
        <v>135</v>
      </c>
      <c r="L204" s="72">
        <f t="shared" si="22"/>
        <v>0</v>
      </c>
      <c r="M204" s="17" t="s">
        <v>16</v>
      </c>
      <c r="N204" s="18">
        <v>0</v>
      </c>
      <c r="O204" s="23">
        <f t="shared" si="23"/>
        <v>0</v>
      </c>
      <c r="P204" s="93"/>
      <c r="Q204" s="43">
        <f t="shared" si="24"/>
        <v>0</v>
      </c>
    </row>
    <row r="205" spans="1:30" ht="24.6" x14ac:dyDescent="0.65">
      <c r="A205" s="10">
        <v>201</v>
      </c>
      <c r="B205" s="10"/>
      <c r="C205" s="19" t="s">
        <v>115</v>
      </c>
      <c r="D205" s="71">
        <f>+'16'!I205</f>
        <v>0</v>
      </c>
      <c r="E205" s="90">
        <v>0</v>
      </c>
      <c r="F205" s="46">
        <f t="shared" si="20"/>
        <v>0</v>
      </c>
      <c r="G205" s="101">
        <v>0</v>
      </c>
      <c r="H205" s="99">
        <v>0</v>
      </c>
      <c r="I205" s="46">
        <f t="shared" si="21"/>
        <v>0</v>
      </c>
      <c r="J205" s="91"/>
      <c r="K205" s="20">
        <v>100</v>
      </c>
      <c r="L205" s="72">
        <f t="shared" si="22"/>
        <v>0</v>
      </c>
      <c r="M205" s="17" t="s">
        <v>16</v>
      </c>
      <c r="N205" s="18">
        <v>0</v>
      </c>
      <c r="O205" s="23">
        <f t="shared" si="23"/>
        <v>0</v>
      </c>
      <c r="P205" s="93"/>
      <c r="Q205" s="43">
        <f t="shared" si="24"/>
        <v>0</v>
      </c>
    </row>
    <row r="206" spans="1:30" ht="24.6" x14ac:dyDescent="0.65">
      <c r="A206" s="10">
        <v>202</v>
      </c>
      <c r="B206" s="10" t="s">
        <v>551</v>
      </c>
      <c r="C206" s="19" t="s">
        <v>171</v>
      </c>
      <c r="D206" s="71">
        <f>+'16'!I206</f>
        <v>0</v>
      </c>
      <c r="E206" s="90">
        <v>0</v>
      </c>
      <c r="F206" s="46">
        <f t="shared" si="20"/>
        <v>0</v>
      </c>
      <c r="G206" s="101">
        <v>0</v>
      </c>
      <c r="H206" s="99">
        <v>0</v>
      </c>
      <c r="I206" s="46">
        <f t="shared" si="21"/>
        <v>0</v>
      </c>
      <c r="J206" s="91"/>
      <c r="K206" s="20">
        <v>90</v>
      </c>
      <c r="L206" s="72">
        <f t="shared" si="22"/>
        <v>0</v>
      </c>
      <c r="M206" s="17" t="s">
        <v>16</v>
      </c>
      <c r="N206" s="18">
        <v>0</v>
      </c>
      <c r="O206" s="23">
        <f t="shared" si="23"/>
        <v>0</v>
      </c>
      <c r="P206" s="93"/>
      <c r="Q206" s="43">
        <f t="shared" si="24"/>
        <v>0</v>
      </c>
    </row>
    <row r="207" spans="1:30" ht="24.6" x14ac:dyDescent="0.65">
      <c r="A207" s="10">
        <v>203</v>
      </c>
      <c r="B207" s="10" t="s">
        <v>548</v>
      </c>
      <c r="C207" s="19" t="s">
        <v>172</v>
      </c>
      <c r="D207" s="71">
        <f>+'16'!I207</f>
        <v>0</v>
      </c>
      <c r="E207" s="90">
        <v>0</v>
      </c>
      <c r="F207" s="46">
        <f t="shared" si="20"/>
        <v>0</v>
      </c>
      <c r="G207" s="101">
        <v>0</v>
      </c>
      <c r="H207" s="99">
        <v>0</v>
      </c>
      <c r="I207" s="46">
        <f t="shared" si="21"/>
        <v>0</v>
      </c>
      <c r="J207" s="91"/>
      <c r="K207" s="20">
        <v>90</v>
      </c>
      <c r="L207" s="72">
        <f t="shared" si="22"/>
        <v>0</v>
      </c>
      <c r="M207" s="17" t="s">
        <v>16</v>
      </c>
      <c r="N207" s="18">
        <v>0</v>
      </c>
      <c r="O207" s="23">
        <f t="shared" si="23"/>
        <v>0</v>
      </c>
      <c r="P207" s="93"/>
      <c r="Q207" s="43">
        <f t="shared" si="24"/>
        <v>0</v>
      </c>
    </row>
    <row r="208" spans="1:30" ht="24.6" x14ac:dyDescent="0.65">
      <c r="A208" s="10">
        <v>204</v>
      </c>
      <c r="B208" s="10" t="s">
        <v>549</v>
      </c>
      <c r="C208" s="19" t="s">
        <v>173</v>
      </c>
      <c r="D208" s="71">
        <f>+'16'!I208</f>
        <v>0</v>
      </c>
      <c r="E208" s="90">
        <v>0</v>
      </c>
      <c r="F208" s="46">
        <f t="shared" si="20"/>
        <v>0</v>
      </c>
      <c r="G208" s="101">
        <v>0</v>
      </c>
      <c r="H208" s="99">
        <v>0</v>
      </c>
      <c r="I208" s="46">
        <f t="shared" si="21"/>
        <v>0</v>
      </c>
      <c r="J208" s="91"/>
      <c r="K208" s="20">
        <v>90</v>
      </c>
      <c r="L208" s="72">
        <f t="shared" si="22"/>
        <v>0</v>
      </c>
      <c r="M208" s="17" t="s">
        <v>16</v>
      </c>
      <c r="N208" s="18">
        <v>0</v>
      </c>
      <c r="O208" s="23">
        <f t="shared" si="23"/>
        <v>0</v>
      </c>
      <c r="P208" s="93"/>
      <c r="Q208" s="43">
        <f t="shared" si="24"/>
        <v>0</v>
      </c>
    </row>
    <row r="209" spans="1:17" ht="24.6" x14ac:dyDescent="0.65">
      <c r="A209" s="10">
        <v>205</v>
      </c>
      <c r="B209" s="10" t="s">
        <v>550</v>
      </c>
      <c r="C209" s="19" t="s">
        <v>174</v>
      </c>
      <c r="D209" s="71">
        <f>+'16'!I209</f>
        <v>0</v>
      </c>
      <c r="E209" s="90">
        <v>0</v>
      </c>
      <c r="F209" s="46">
        <f t="shared" si="20"/>
        <v>0</v>
      </c>
      <c r="G209" s="101">
        <v>0</v>
      </c>
      <c r="H209" s="99">
        <v>0</v>
      </c>
      <c r="I209" s="46">
        <f t="shared" si="21"/>
        <v>0</v>
      </c>
      <c r="J209" s="91"/>
      <c r="K209" s="20">
        <v>90</v>
      </c>
      <c r="L209" s="72">
        <f t="shared" si="22"/>
        <v>0</v>
      </c>
      <c r="M209" s="17" t="s">
        <v>16</v>
      </c>
      <c r="N209" s="18">
        <v>0</v>
      </c>
      <c r="O209" s="23">
        <f t="shared" si="23"/>
        <v>0</v>
      </c>
      <c r="P209" s="93"/>
      <c r="Q209" s="43">
        <f t="shared" si="24"/>
        <v>0</v>
      </c>
    </row>
    <row r="210" spans="1:17" ht="24.6" x14ac:dyDescent="0.65">
      <c r="A210" s="10">
        <v>206</v>
      </c>
      <c r="B210" s="10"/>
      <c r="C210" s="19" t="s">
        <v>368</v>
      </c>
      <c r="D210" s="71">
        <f>+'16'!I210</f>
        <v>0</v>
      </c>
      <c r="E210" s="90">
        <v>0</v>
      </c>
      <c r="F210" s="46">
        <f t="shared" si="20"/>
        <v>0</v>
      </c>
      <c r="G210" s="101">
        <v>0</v>
      </c>
      <c r="H210" s="99">
        <v>0</v>
      </c>
      <c r="I210" s="46">
        <f t="shared" si="21"/>
        <v>0</v>
      </c>
      <c r="J210" s="91"/>
      <c r="K210" s="20">
        <v>50</v>
      </c>
      <c r="L210" s="72">
        <f t="shared" si="22"/>
        <v>0</v>
      </c>
      <c r="M210" s="17" t="s">
        <v>16</v>
      </c>
      <c r="N210" s="18">
        <v>0</v>
      </c>
      <c r="O210" s="23">
        <f t="shared" si="23"/>
        <v>0</v>
      </c>
      <c r="P210" s="93"/>
      <c r="Q210" s="43">
        <f t="shared" si="24"/>
        <v>0</v>
      </c>
    </row>
    <row r="211" spans="1:17" ht="24.6" x14ac:dyDescent="0.65">
      <c r="A211" s="10">
        <v>207</v>
      </c>
      <c r="B211" s="10"/>
      <c r="C211" s="19" t="s">
        <v>179</v>
      </c>
      <c r="D211" s="71">
        <f>+'16'!I211</f>
        <v>0</v>
      </c>
      <c r="E211" s="90">
        <v>0</v>
      </c>
      <c r="F211" s="46">
        <f t="shared" si="20"/>
        <v>0</v>
      </c>
      <c r="G211" s="101">
        <v>0</v>
      </c>
      <c r="H211" s="99">
        <v>0</v>
      </c>
      <c r="I211" s="46">
        <f t="shared" si="21"/>
        <v>0</v>
      </c>
      <c r="J211" s="91"/>
      <c r="K211" s="20">
        <v>50</v>
      </c>
      <c r="L211" s="72">
        <f t="shared" si="22"/>
        <v>0</v>
      </c>
      <c r="M211" s="17" t="s">
        <v>16</v>
      </c>
      <c r="N211" s="18">
        <v>0</v>
      </c>
      <c r="O211" s="23">
        <f t="shared" si="23"/>
        <v>0</v>
      </c>
      <c r="P211" s="93">
        <v>28.14</v>
      </c>
      <c r="Q211" s="43">
        <f t="shared" si="24"/>
        <v>0</v>
      </c>
    </row>
    <row r="212" spans="1:17" ht="24.6" x14ac:dyDescent="0.65">
      <c r="A212" s="10">
        <v>208</v>
      </c>
      <c r="B212" s="10"/>
      <c r="C212" s="19" t="s">
        <v>180</v>
      </c>
      <c r="D212" s="71">
        <f>+'16'!I212</f>
        <v>11</v>
      </c>
      <c r="E212" s="90">
        <v>0</v>
      </c>
      <c r="F212" s="46">
        <f t="shared" ref="F212:F271" si="25">D212+E212</f>
        <v>11</v>
      </c>
      <c r="G212" s="101">
        <v>0</v>
      </c>
      <c r="H212" s="99">
        <v>0</v>
      </c>
      <c r="I212" s="46">
        <f t="shared" si="21"/>
        <v>11</v>
      </c>
      <c r="J212" s="91"/>
      <c r="K212" s="20">
        <v>55</v>
      </c>
      <c r="L212" s="72">
        <f t="shared" si="22"/>
        <v>0</v>
      </c>
      <c r="M212" s="17" t="s">
        <v>16</v>
      </c>
      <c r="N212" s="18">
        <v>0</v>
      </c>
      <c r="O212" s="23">
        <f t="shared" si="23"/>
        <v>0</v>
      </c>
      <c r="P212" s="93"/>
      <c r="Q212" s="43">
        <f t="shared" si="24"/>
        <v>0</v>
      </c>
    </row>
    <row r="213" spans="1:17" ht="24.6" x14ac:dyDescent="0.65">
      <c r="A213" s="10">
        <v>209</v>
      </c>
      <c r="B213" s="10"/>
      <c r="C213" s="19" t="s">
        <v>181</v>
      </c>
      <c r="D213" s="71">
        <f>+'16'!I213</f>
        <v>7</v>
      </c>
      <c r="E213" s="90">
        <v>0</v>
      </c>
      <c r="F213" s="46">
        <f t="shared" si="25"/>
        <v>7</v>
      </c>
      <c r="G213" s="101">
        <v>0</v>
      </c>
      <c r="H213" s="99">
        <v>0</v>
      </c>
      <c r="I213" s="46">
        <f t="shared" si="21"/>
        <v>7</v>
      </c>
      <c r="J213" s="91"/>
      <c r="K213" s="20">
        <v>85</v>
      </c>
      <c r="L213" s="72">
        <f t="shared" si="22"/>
        <v>0</v>
      </c>
      <c r="M213" s="17" t="s">
        <v>16</v>
      </c>
      <c r="N213" s="18">
        <v>0</v>
      </c>
      <c r="O213" s="23">
        <f t="shared" si="23"/>
        <v>0</v>
      </c>
      <c r="P213" s="93"/>
      <c r="Q213" s="43">
        <f t="shared" si="24"/>
        <v>0</v>
      </c>
    </row>
    <row r="214" spans="1:17" ht="24.6" x14ac:dyDescent="0.65">
      <c r="A214" s="10">
        <v>210</v>
      </c>
      <c r="B214" s="10"/>
      <c r="C214" s="19" t="s">
        <v>299</v>
      </c>
      <c r="D214" s="71">
        <f>+'16'!I214</f>
        <v>0</v>
      </c>
      <c r="E214" s="90">
        <v>0</v>
      </c>
      <c r="F214" s="46">
        <f t="shared" si="25"/>
        <v>0</v>
      </c>
      <c r="G214" s="101">
        <v>0</v>
      </c>
      <c r="H214" s="99">
        <v>0</v>
      </c>
      <c r="I214" s="46">
        <f t="shared" si="21"/>
        <v>0</v>
      </c>
      <c r="J214" s="91"/>
      <c r="K214" s="20">
        <v>55</v>
      </c>
      <c r="L214" s="72">
        <f t="shared" si="22"/>
        <v>0</v>
      </c>
      <c r="M214" s="17" t="s">
        <v>16</v>
      </c>
      <c r="N214" s="18">
        <v>0</v>
      </c>
      <c r="O214" s="23">
        <f t="shared" si="23"/>
        <v>0</v>
      </c>
      <c r="P214" s="93"/>
      <c r="Q214" s="43">
        <f t="shared" si="24"/>
        <v>0</v>
      </c>
    </row>
    <row r="215" spans="1:17" ht="24.6" x14ac:dyDescent="0.65">
      <c r="A215" s="10">
        <v>211</v>
      </c>
      <c r="B215" s="10"/>
      <c r="C215" s="19" t="s">
        <v>300</v>
      </c>
      <c r="D215" s="71">
        <f>+'16'!I215</f>
        <v>0</v>
      </c>
      <c r="E215" s="90">
        <v>0</v>
      </c>
      <c r="F215" s="46">
        <f t="shared" si="25"/>
        <v>0</v>
      </c>
      <c r="G215" s="101">
        <v>0</v>
      </c>
      <c r="H215" s="99">
        <v>0</v>
      </c>
      <c r="I215" s="46">
        <f t="shared" si="21"/>
        <v>0</v>
      </c>
      <c r="J215" s="91"/>
      <c r="K215" s="20">
        <v>55</v>
      </c>
      <c r="L215" s="72">
        <f t="shared" si="22"/>
        <v>0</v>
      </c>
      <c r="M215" s="17" t="s">
        <v>16</v>
      </c>
      <c r="N215" s="18">
        <v>0</v>
      </c>
      <c r="O215" s="23">
        <f t="shared" si="23"/>
        <v>0</v>
      </c>
      <c r="P215" s="93"/>
      <c r="Q215" s="43">
        <f t="shared" si="24"/>
        <v>0</v>
      </c>
    </row>
    <row r="216" spans="1:17" ht="24.6" x14ac:dyDescent="0.65">
      <c r="A216" s="10">
        <v>212</v>
      </c>
      <c r="B216" s="10"/>
      <c r="C216" s="19" t="s">
        <v>301</v>
      </c>
      <c r="D216" s="71">
        <f>+'16'!I216</f>
        <v>0</v>
      </c>
      <c r="E216" s="90">
        <v>0</v>
      </c>
      <c r="F216" s="46">
        <f t="shared" si="25"/>
        <v>0</v>
      </c>
      <c r="G216" s="101">
        <v>0</v>
      </c>
      <c r="H216" s="99">
        <v>0</v>
      </c>
      <c r="I216" s="46">
        <f t="shared" si="21"/>
        <v>0</v>
      </c>
      <c r="J216" s="91"/>
      <c r="K216" s="20">
        <v>55</v>
      </c>
      <c r="L216" s="72">
        <f t="shared" si="22"/>
        <v>0</v>
      </c>
      <c r="M216" s="17" t="s">
        <v>16</v>
      </c>
      <c r="N216" s="18">
        <v>0</v>
      </c>
      <c r="O216" s="23">
        <f t="shared" si="23"/>
        <v>0</v>
      </c>
      <c r="P216" s="93"/>
      <c r="Q216" s="43">
        <f t="shared" si="24"/>
        <v>0</v>
      </c>
    </row>
    <row r="217" spans="1:17" ht="24.6" x14ac:dyDescent="0.65">
      <c r="A217" s="10">
        <v>213</v>
      </c>
      <c r="B217" s="10"/>
      <c r="C217" s="19" t="s">
        <v>302</v>
      </c>
      <c r="D217" s="71">
        <f>+'16'!I217</f>
        <v>0</v>
      </c>
      <c r="E217" s="90">
        <v>0</v>
      </c>
      <c r="F217" s="46">
        <f t="shared" si="25"/>
        <v>0</v>
      </c>
      <c r="G217" s="101">
        <v>0</v>
      </c>
      <c r="H217" s="99">
        <v>0</v>
      </c>
      <c r="I217" s="46">
        <f t="shared" si="21"/>
        <v>0</v>
      </c>
      <c r="J217" s="91"/>
      <c r="K217" s="20">
        <v>55</v>
      </c>
      <c r="L217" s="72">
        <f t="shared" si="22"/>
        <v>0</v>
      </c>
      <c r="M217" s="17" t="s">
        <v>16</v>
      </c>
      <c r="N217" s="18">
        <v>0</v>
      </c>
      <c r="O217" s="23">
        <f t="shared" si="23"/>
        <v>0</v>
      </c>
      <c r="P217" s="93"/>
      <c r="Q217" s="43">
        <f t="shared" si="24"/>
        <v>0</v>
      </c>
    </row>
    <row r="218" spans="1:17" ht="24.6" x14ac:dyDescent="0.65">
      <c r="A218" s="10">
        <v>214</v>
      </c>
      <c r="B218" s="10"/>
      <c r="C218" s="19" t="s">
        <v>373</v>
      </c>
      <c r="D218" s="71">
        <f>+'16'!I218</f>
        <v>0</v>
      </c>
      <c r="E218" s="90">
        <v>0</v>
      </c>
      <c r="F218" s="46">
        <f t="shared" si="25"/>
        <v>0</v>
      </c>
      <c r="G218" s="101">
        <v>0</v>
      </c>
      <c r="H218" s="99">
        <v>0</v>
      </c>
      <c r="I218" s="46">
        <f t="shared" si="21"/>
        <v>0</v>
      </c>
      <c r="J218" s="91"/>
      <c r="K218" s="20">
        <v>40</v>
      </c>
      <c r="L218" s="72">
        <f t="shared" si="22"/>
        <v>0</v>
      </c>
      <c r="M218" s="17" t="s">
        <v>16</v>
      </c>
      <c r="N218" s="18">
        <v>0</v>
      </c>
      <c r="O218" s="23">
        <f t="shared" si="23"/>
        <v>0</v>
      </c>
      <c r="P218" s="93"/>
      <c r="Q218" s="43">
        <f t="shared" si="24"/>
        <v>0</v>
      </c>
    </row>
    <row r="219" spans="1:17" ht="24.6" x14ac:dyDescent="0.65">
      <c r="A219" s="10">
        <v>215</v>
      </c>
      <c r="B219" s="10"/>
      <c r="C219" s="19" t="s">
        <v>184</v>
      </c>
      <c r="D219" s="71">
        <f>+'16'!I219</f>
        <v>0</v>
      </c>
      <c r="E219" s="90">
        <v>0</v>
      </c>
      <c r="F219" s="46">
        <f t="shared" si="25"/>
        <v>0</v>
      </c>
      <c r="G219" s="101">
        <v>0</v>
      </c>
      <c r="H219" s="99">
        <v>0</v>
      </c>
      <c r="I219" s="46">
        <f t="shared" si="21"/>
        <v>0</v>
      </c>
      <c r="J219" s="91"/>
      <c r="K219" s="20">
        <v>120</v>
      </c>
      <c r="L219" s="72">
        <f t="shared" si="22"/>
        <v>0</v>
      </c>
      <c r="M219" s="17" t="s">
        <v>16</v>
      </c>
      <c r="N219" s="18">
        <v>0</v>
      </c>
      <c r="O219" s="23">
        <f t="shared" si="23"/>
        <v>0</v>
      </c>
      <c r="P219" s="93"/>
      <c r="Q219" s="43">
        <f t="shared" si="24"/>
        <v>0</v>
      </c>
    </row>
    <row r="220" spans="1:17" ht="24.6" x14ac:dyDescent="0.65">
      <c r="A220" s="10">
        <v>216</v>
      </c>
      <c r="B220" s="10"/>
      <c r="C220" s="19" t="s">
        <v>185</v>
      </c>
      <c r="D220" s="71">
        <f>+'16'!I220</f>
        <v>0</v>
      </c>
      <c r="E220" s="90">
        <v>0</v>
      </c>
      <c r="F220" s="46">
        <f t="shared" si="25"/>
        <v>0</v>
      </c>
      <c r="G220" s="101">
        <v>0</v>
      </c>
      <c r="H220" s="99">
        <v>0</v>
      </c>
      <c r="I220" s="46">
        <f t="shared" si="21"/>
        <v>0</v>
      </c>
      <c r="J220" s="91"/>
      <c r="K220" s="20">
        <v>120</v>
      </c>
      <c r="L220" s="72">
        <f t="shared" si="22"/>
        <v>0</v>
      </c>
      <c r="M220" s="17" t="s">
        <v>16</v>
      </c>
      <c r="N220" s="18">
        <v>0</v>
      </c>
      <c r="O220" s="23">
        <f t="shared" si="23"/>
        <v>0</v>
      </c>
      <c r="P220" s="93"/>
      <c r="Q220" s="43">
        <f t="shared" si="24"/>
        <v>0</v>
      </c>
    </row>
    <row r="221" spans="1:17" ht="24.6" x14ac:dyDescent="0.65">
      <c r="A221" s="10">
        <v>217</v>
      </c>
      <c r="B221" s="10"/>
      <c r="C221" s="19" t="s">
        <v>187</v>
      </c>
      <c r="D221" s="71">
        <f>+'16'!I221</f>
        <v>0</v>
      </c>
      <c r="E221" s="90">
        <v>0</v>
      </c>
      <c r="F221" s="46">
        <f t="shared" si="25"/>
        <v>0</v>
      </c>
      <c r="G221" s="101">
        <v>0</v>
      </c>
      <c r="H221" s="99">
        <v>0</v>
      </c>
      <c r="I221" s="46">
        <f t="shared" si="21"/>
        <v>0</v>
      </c>
      <c r="J221" s="91"/>
      <c r="K221" s="20">
        <v>50</v>
      </c>
      <c r="L221" s="72">
        <f t="shared" si="22"/>
        <v>0</v>
      </c>
      <c r="M221" s="17" t="s">
        <v>16</v>
      </c>
      <c r="N221" s="18">
        <v>0</v>
      </c>
      <c r="O221" s="23">
        <f t="shared" si="23"/>
        <v>0</v>
      </c>
      <c r="P221" s="93"/>
      <c r="Q221" s="43">
        <f t="shared" si="24"/>
        <v>0</v>
      </c>
    </row>
    <row r="222" spans="1:17" ht="24.6" x14ac:dyDescent="0.65">
      <c r="A222" s="10">
        <v>218</v>
      </c>
      <c r="B222" s="10" t="s">
        <v>527</v>
      </c>
      <c r="C222" s="19" t="s">
        <v>188</v>
      </c>
      <c r="D222" s="71">
        <f>+'16'!I222</f>
        <v>0</v>
      </c>
      <c r="E222" s="90">
        <v>0</v>
      </c>
      <c r="F222" s="46">
        <f t="shared" si="25"/>
        <v>0</v>
      </c>
      <c r="G222" s="101">
        <v>0</v>
      </c>
      <c r="H222" s="99">
        <v>0</v>
      </c>
      <c r="I222" s="46">
        <f t="shared" si="21"/>
        <v>0</v>
      </c>
      <c r="J222" s="91"/>
      <c r="K222" s="20">
        <v>50</v>
      </c>
      <c r="L222" s="72">
        <f t="shared" si="22"/>
        <v>0</v>
      </c>
      <c r="M222" s="17" t="s">
        <v>16</v>
      </c>
      <c r="N222" s="18">
        <v>0</v>
      </c>
      <c r="O222" s="23">
        <f t="shared" si="23"/>
        <v>0</v>
      </c>
      <c r="P222" s="93"/>
      <c r="Q222" s="43">
        <f t="shared" si="24"/>
        <v>0</v>
      </c>
    </row>
    <row r="223" spans="1:17" ht="24.6" x14ac:dyDescent="0.65">
      <c r="A223" s="10">
        <v>219</v>
      </c>
      <c r="B223" s="10" t="s">
        <v>524</v>
      </c>
      <c r="C223" s="19" t="s">
        <v>303</v>
      </c>
      <c r="D223" s="71">
        <f>+'16'!I223</f>
        <v>0</v>
      </c>
      <c r="E223" s="90">
        <v>0</v>
      </c>
      <c r="F223" s="46">
        <f t="shared" si="25"/>
        <v>0</v>
      </c>
      <c r="G223" s="101">
        <v>0</v>
      </c>
      <c r="H223" s="99">
        <v>0</v>
      </c>
      <c r="I223" s="46">
        <f t="shared" si="21"/>
        <v>0</v>
      </c>
      <c r="J223" s="91"/>
      <c r="K223" s="20">
        <v>120</v>
      </c>
      <c r="L223" s="72">
        <f t="shared" si="22"/>
        <v>0</v>
      </c>
      <c r="M223" s="17" t="s">
        <v>16</v>
      </c>
      <c r="N223" s="18">
        <v>0</v>
      </c>
      <c r="O223" s="23">
        <f t="shared" si="23"/>
        <v>0</v>
      </c>
      <c r="P223" s="93"/>
      <c r="Q223" s="43">
        <f t="shared" si="24"/>
        <v>0</v>
      </c>
    </row>
    <row r="224" spans="1:17" ht="24.6" x14ac:dyDescent="0.65">
      <c r="A224" s="10">
        <v>220</v>
      </c>
      <c r="B224" s="10"/>
      <c r="C224" s="19" t="s">
        <v>304</v>
      </c>
      <c r="D224" s="71">
        <f>+'16'!I224</f>
        <v>0</v>
      </c>
      <c r="E224" s="90">
        <v>0</v>
      </c>
      <c r="F224" s="46">
        <f t="shared" si="25"/>
        <v>0</v>
      </c>
      <c r="G224" s="101">
        <v>0</v>
      </c>
      <c r="H224" s="99">
        <v>0</v>
      </c>
      <c r="I224" s="46">
        <f t="shared" si="21"/>
        <v>0</v>
      </c>
      <c r="J224" s="91"/>
      <c r="K224" s="20">
        <v>25</v>
      </c>
      <c r="L224" s="72">
        <f t="shared" si="22"/>
        <v>0</v>
      </c>
      <c r="M224" s="17" t="s">
        <v>16</v>
      </c>
      <c r="N224" s="18">
        <v>0</v>
      </c>
      <c r="O224" s="23">
        <f t="shared" si="23"/>
        <v>0</v>
      </c>
      <c r="P224" s="93"/>
      <c r="Q224" s="43">
        <f t="shared" si="24"/>
        <v>0</v>
      </c>
    </row>
    <row r="225" spans="1:17" ht="24.6" x14ac:dyDescent="0.65">
      <c r="A225" s="10">
        <v>221</v>
      </c>
      <c r="B225" s="10"/>
      <c r="C225" s="19" t="s">
        <v>305</v>
      </c>
      <c r="D225" s="71">
        <f>+'16'!I225</f>
        <v>0</v>
      </c>
      <c r="E225" s="90">
        <v>0</v>
      </c>
      <c r="F225" s="46">
        <f t="shared" si="25"/>
        <v>0</v>
      </c>
      <c r="G225" s="101">
        <v>0</v>
      </c>
      <c r="H225" s="99">
        <v>0</v>
      </c>
      <c r="I225" s="46">
        <f t="shared" si="21"/>
        <v>0</v>
      </c>
      <c r="J225" s="91"/>
      <c r="K225" s="20">
        <v>25</v>
      </c>
      <c r="L225" s="72">
        <f t="shared" si="22"/>
        <v>0</v>
      </c>
      <c r="M225" s="17" t="s">
        <v>16</v>
      </c>
      <c r="N225" s="18">
        <v>0</v>
      </c>
      <c r="O225" s="23">
        <f t="shared" si="23"/>
        <v>0</v>
      </c>
      <c r="P225" s="93"/>
      <c r="Q225" s="43">
        <f t="shared" si="24"/>
        <v>0</v>
      </c>
    </row>
    <row r="226" spans="1:17" ht="24.6" x14ac:dyDescent="0.65">
      <c r="A226" s="10">
        <v>222</v>
      </c>
      <c r="B226" s="10"/>
      <c r="C226" s="19" t="s">
        <v>306</v>
      </c>
      <c r="D226" s="71">
        <f>+'16'!I226</f>
        <v>0</v>
      </c>
      <c r="E226" s="90">
        <v>0</v>
      </c>
      <c r="F226" s="46">
        <f t="shared" si="25"/>
        <v>0</v>
      </c>
      <c r="G226" s="101">
        <v>0</v>
      </c>
      <c r="H226" s="99">
        <v>0</v>
      </c>
      <c r="I226" s="46">
        <f t="shared" si="21"/>
        <v>0</v>
      </c>
      <c r="J226" s="91"/>
      <c r="K226" s="20">
        <v>25</v>
      </c>
      <c r="L226" s="72">
        <f t="shared" si="22"/>
        <v>0</v>
      </c>
      <c r="M226" s="17" t="s">
        <v>16</v>
      </c>
      <c r="N226" s="18">
        <v>0</v>
      </c>
      <c r="O226" s="23">
        <f t="shared" si="23"/>
        <v>0</v>
      </c>
      <c r="P226" s="93"/>
      <c r="Q226" s="43">
        <f t="shared" si="24"/>
        <v>0</v>
      </c>
    </row>
    <row r="227" spans="1:17" ht="24.6" x14ac:dyDescent="0.65">
      <c r="A227" s="10">
        <v>223</v>
      </c>
      <c r="B227" s="10"/>
      <c r="C227" s="19" t="s">
        <v>307</v>
      </c>
      <c r="D227" s="71">
        <f>+'16'!I227</f>
        <v>0</v>
      </c>
      <c r="E227" s="90">
        <v>0</v>
      </c>
      <c r="F227" s="46">
        <f t="shared" si="25"/>
        <v>0</v>
      </c>
      <c r="G227" s="101">
        <v>0</v>
      </c>
      <c r="H227" s="99">
        <v>0</v>
      </c>
      <c r="I227" s="46">
        <f t="shared" si="21"/>
        <v>0</v>
      </c>
      <c r="J227" s="91"/>
      <c r="K227" s="20">
        <v>25</v>
      </c>
      <c r="L227" s="72">
        <f t="shared" si="22"/>
        <v>0</v>
      </c>
      <c r="M227" s="17" t="s">
        <v>16</v>
      </c>
      <c r="N227" s="18">
        <v>0</v>
      </c>
      <c r="O227" s="23">
        <f t="shared" si="23"/>
        <v>0</v>
      </c>
      <c r="P227" s="93"/>
      <c r="Q227" s="43">
        <f t="shared" si="24"/>
        <v>0</v>
      </c>
    </row>
    <row r="228" spans="1:17" ht="24.6" x14ac:dyDescent="0.65">
      <c r="A228" s="10">
        <v>224</v>
      </c>
      <c r="B228" s="10"/>
      <c r="C228" s="19" t="s">
        <v>308</v>
      </c>
      <c r="D228" s="71">
        <f>+'16'!I228</f>
        <v>0</v>
      </c>
      <c r="E228" s="90">
        <v>0</v>
      </c>
      <c r="F228" s="46">
        <f t="shared" si="25"/>
        <v>0</v>
      </c>
      <c r="G228" s="101">
        <v>0</v>
      </c>
      <c r="H228" s="99">
        <v>0</v>
      </c>
      <c r="I228" s="46">
        <f t="shared" si="21"/>
        <v>0</v>
      </c>
      <c r="J228" s="91"/>
      <c r="K228" s="20">
        <v>25</v>
      </c>
      <c r="L228" s="72">
        <f t="shared" si="22"/>
        <v>0</v>
      </c>
      <c r="M228" s="17" t="s">
        <v>16</v>
      </c>
      <c r="N228" s="18">
        <v>0</v>
      </c>
      <c r="O228" s="23">
        <f t="shared" si="23"/>
        <v>0</v>
      </c>
      <c r="P228" s="93"/>
      <c r="Q228" s="43">
        <f t="shared" si="24"/>
        <v>0</v>
      </c>
    </row>
    <row r="229" spans="1:17" ht="24.6" x14ac:dyDescent="0.65">
      <c r="A229" s="10">
        <v>225</v>
      </c>
      <c r="B229" s="10"/>
      <c r="C229" s="19" t="s">
        <v>309</v>
      </c>
      <c r="D229" s="71">
        <f>+'16'!I229</f>
        <v>0</v>
      </c>
      <c r="E229" s="90">
        <v>0</v>
      </c>
      <c r="F229" s="46">
        <f t="shared" si="25"/>
        <v>0</v>
      </c>
      <c r="G229" s="101">
        <v>0</v>
      </c>
      <c r="H229" s="99">
        <v>0</v>
      </c>
      <c r="I229" s="46">
        <f t="shared" si="21"/>
        <v>0</v>
      </c>
      <c r="J229" s="91"/>
      <c r="K229" s="20">
        <v>25</v>
      </c>
      <c r="L229" s="72">
        <f t="shared" si="22"/>
        <v>0</v>
      </c>
      <c r="M229" s="17" t="s">
        <v>16</v>
      </c>
      <c r="N229" s="18">
        <v>0</v>
      </c>
      <c r="O229" s="23">
        <f t="shared" si="23"/>
        <v>0</v>
      </c>
      <c r="P229" s="93"/>
      <c r="Q229" s="43">
        <f t="shared" si="24"/>
        <v>0</v>
      </c>
    </row>
    <row r="230" spans="1:17" ht="24.6" x14ac:dyDescent="0.65">
      <c r="A230" s="10">
        <v>226</v>
      </c>
      <c r="B230" s="10"/>
      <c r="C230" s="19" t="s">
        <v>362</v>
      </c>
      <c r="D230" s="71">
        <f>+'16'!I230</f>
        <v>0</v>
      </c>
      <c r="E230" s="90">
        <v>0</v>
      </c>
      <c r="F230" s="46">
        <f t="shared" si="25"/>
        <v>0</v>
      </c>
      <c r="G230" s="101">
        <v>0</v>
      </c>
      <c r="H230" s="99">
        <v>0</v>
      </c>
      <c r="I230" s="46">
        <f t="shared" si="21"/>
        <v>0</v>
      </c>
      <c r="J230" s="91"/>
      <c r="K230" s="20">
        <v>10</v>
      </c>
      <c r="L230" s="72">
        <f t="shared" si="22"/>
        <v>0</v>
      </c>
      <c r="M230" s="17" t="s">
        <v>16</v>
      </c>
      <c r="N230" s="18">
        <v>0</v>
      </c>
      <c r="O230" s="23">
        <f t="shared" si="23"/>
        <v>0</v>
      </c>
      <c r="P230" s="93"/>
      <c r="Q230" s="43">
        <f t="shared" si="24"/>
        <v>0</v>
      </c>
    </row>
    <row r="231" spans="1:17" ht="24.6" x14ac:dyDescent="0.65">
      <c r="A231" s="10">
        <v>227</v>
      </c>
      <c r="B231" s="10"/>
      <c r="C231" s="19" t="s">
        <v>310</v>
      </c>
      <c r="D231" s="71">
        <f>+'16'!I231</f>
        <v>0</v>
      </c>
      <c r="E231" s="90">
        <v>0</v>
      </c>
      <c r="F231" s="46">
        <f t="shared" si="25"/>
        <v>0</v>
      </c>
      <c r="G231" s="101">
        <v>0</v>
      </c>
      <c r="H231" s="99">
        <v>0</v>
      </c>
      <c r="I231" s="46">
        <f t="shared" si="21"/>
        <v>0</v>
      </c>
      <c r="J231" s="91"/>
      <c r="K231" s="20">
        <v>10</v>
      </c>
      <c r="L231" s="72">
        <f t="shared" si="22"/>
        <v>0</v>
      </c>
      <c r="M231" s="17" t="s">
        <v>16</v>
      </c>
      <c r="N231" s="18">
        <v>0</v>
      </c>
      <c r="O231" s="23">
        <f t="shared" si="23"/>
        <v>0</v>
      </c>
      <c r="P231" s="93"/>
      <c r="Q231" s="43">
        <f t="shared" si="24"/>
        <v>0</v>
      </c>
    </row>
    <row r="232" spans="1:17" ht="24.6" x14ac:dyDescent="0.65">
      <c r="A232" s="10">
        <v>228</v>
      </c>
      <c r="B232" s="10"/>
      <c r="C232" s="19" t="s">
        <v>311</v>
      </c>
      <c r="D232" s="71">
        <f>+'16'!I232</f>
        <v>0</v>
      </c>
      <c r="E232" s="90">
        <v>0</v>
      </c>
      <c r="F232" s="46">
        <f t="shared" si="25"/>
        <v>0</v>
      </c>
      <c r="G232" s="101">
        <v>0</v>
      </c>
      <c r="H232" s="99">
        <v>0</v>
      </c>
      <c r="I232" s="46">
        <f t="shared" si="21"/>
        <v>0</v>
      </c>
      <c r="J232" s="91"/>
      <c r="K232" s="20">
        <v>10</v>
      </c>
      <c r="L232" s="72">
        <f t="shared" si="22"/>
        <v>0</v>
      </c>
      <c r="M232" s="17" t="s">
        <v>16</v>
      </c>
      <c r="N232" s="18">
        <v>0</v>
      </c>
      <c r="O232" s="23">
        <f t="shared" si="23"/>
        <v>0</v>
      </c>
      <c r="P232" s="93"/>
      <c r="Q232" s="43">
        <f t="shared" si="24"/>
        <v>0</v>
      </c>
    </row>
    <row r="233" spans="1:17" ht="24.6" x14ac:dyDescent="0.65">
      <c r="A233" s="10">
        <v>229</v>
      </c>
      <c r="B233" s="10"/>
      <c r="C233" s="19" t="s">
        <v>192</v>
      </c>
      <c r="D233" s="71">
        <f>+'16'!I233</f>
        <v>0</v>
      </c>
      <c r="E233" s="90">
        <v>0</v>
      </c>
      <c r="F233" s="46">
        <f>D233+E233</f>
        <v>0</v>
      </c>
      <c r="G233" s="101">
        <v>0</v>
      </c>
      <c r="H233" s="99">
        <v>0</v>
      </c>
      <c r="I233" s="46">
        <f>+F233-G233-J233-H233</f>
        <v>0</v>
      </c>
      <c r="J233" s="91"/>
      <c r="K233" s="20">
        <v>35</v>
      </c>
      <c r="L233" s="72">
        <f>+K233*J233</f>
        <v>0</v>
      </c>
      <c r="M233" s="17" t="s">
        <v>16</v>
      </c>
      <c r="N233" s="18">
        <v>0</v>
      </c>
      <c r="O233" s="23">
        <f>SUM(L233-N233)</f>
        <v>0</v>
      </c>
      <c r="P233" s="93"/>
      <c r="Q233" s="43">
        <f>+L233*P233</f>
        <v>0</v>
      </c>
    </row>
    <row r="234" spans="1:17" ht="24.6" x14ac:dyDescent="0.65">
      <c r="A234" s="10">
        <v>230</v>
      </c>
      <c r="B234" s="10"/>
      <c r="C234" s="19" t="s">
        <v>312</v>
      </c>
      <c r="D234" s="71">
        <f>+'16'!I234</f>
        <v>29</v>
      </c>
      <c r="E234" s="90">
        <v>0</v>
      </c>
      <c r="F234" s="46">
        <f t="shared" si="25"/>
        <v>29</v>
      </c>
      <c r="G234" s="101">
        <v>0</v>
      </c>
      <c r="H234" s="99">
        <v>0</v>
      </c>
      <c r="I234" s="46">
        <f t="shared" si="21"/>
        <v>29</v>
      </c>
      <c r="J234" s="91"/>
      <c r="K234" s="20">
        <v>10</v>
      </c>
      <c r="L234" s="72">
        <f t="shared" si="22"/>
        <v>0</v>
      </c>
      <c r="M234" s="17" t="s">
        <v>16</v>
      </c>
      <c r="N234" s="18">
        <v>0</v>
      </c>
      <c r="O234" s="23">
        <f t="shared" si="23"/>
        <v>0</v>
      </c>
      <c r="P234" s="93"/>
      <c r="Q234" s="43">
        <f t="shared" si="24"/>
        <v>0</v>
      </c>
    </row>
    <row r="235" spans="1:17" ht="24.6" x14ac:dyDescent="0.65">
      <c r="A235" s="10">
        <v>231</v>
      </c>
      <c r="B235" s="10"/>
      <c r="C235" s="19" t="s">
        <v>313</v>
      </c>
      <c r="D235" s="71">
        <f>+'16'!I235</f>
        <v>0</v>
      </c>
      <c r="E235" s="90">
        <v>0</v>
      </c>
      <c r="F235" s="46">
        <f t="shared" si="25"/>
        <v>0</v>
      </c>
      <c r="G235" s="101">
        <v>0</v>
      </c>
      <c r="H235" s="99">
        <v>0</v>
      </c>
      <c r="I235" s="46">
        <f t="shared" si="21"/>
        <v>0</v>
      </c>
      <c r="J235" s="91"/>
      <c r="K235" s="20"/>
      <c r="L235" s="72">
        <f t="shared" si="22"/>
        <v>0</v>
      </c>
      <c r="M235" s="17" t="s">
        <v>16</v>
      </c>
      <c r="N235" s="18">
        <v>0</v>
      </c>
      <c r="O235" s="23">
        <f t="shared" si="23"/>
        <v>0</v>
      </c>
      <c r="P235" s="93"/>
      <c r="Q235" s="43">
        <f t="shared" si="24"/>
        <v>0</v>
      </c>
    </row>
    <row r="236" spans="1:17" ht="24.6" x14ac:dyDescent="0.65">
      <c r="A236" s="10">
        <v>232</v>
      </c>
      <c r="B236" s="10"/>
      <c r="C236" s="19" t="s">
        <v>183</v>
      </c>
      <c r="D236" s="71">
        <f>+'16'!I236</f>
        <v>0</v>
      </c>
      <c r="E236" s="90">
        <v>0</v>
      </c>
      <c r="F236" s="46">
        <f t="shared" si="25"/>
        <v>0</v>
      </c>
      <c r="G236" s="101">
        <v>0</v>
      </c>
      <c r="H236" s="99">
        <v>0</v>
      </c>
      <c r="I236" s="46">
        <f t="shared" si="21"/>
        <v>0</v>
      </c>
      <c r="J236" s="91"/>
      <c r="K236" s="20">
        <v>40</v>
      </c>
      <c r="L236" s="72">
        <f t="shared" si="22"/>
        <v>0</v>
      </c>
      <c r="M236" s="17" t="s">
        <v>16</v>
      </c>
      <c r="N236" s="18">
        <v>0</v>
      </c>
      <c r="O236" s="23">
        <f t="shared" si="23"/>
        <v>0</v>
      </c>
      <c r="P236" s="93"/>
      <c r="Q236" s="43">
        <f t="shared" si="24"/>
        <v>0</v>
      </c>
    </row>
    <row r="237" spans="1:17" ht="24.6" x14ac:dyDescent="0.65">
      <c r="A237" s="10">
        <v>233</v>
      </c>
      <c r="B237" s="10"/>
      <c r="C237" s="19" t="s">
        <v>117</v>
      </c>
      <c r="D237" s="71">
        <f>+'16'!I237</f>
        <v>0</v>
      </c>
      <c r="E237" s="90">
        <v>0</v>
      </c>
      <c r="F237" s="46">
        <f t="shared" si="25"/>
        <v>0</v>
      </c>
      <c r="G237" s="101">
        <v>0</v>
      </c>
      <c r="H237" s="99">
        <v>0</v>
      </c>
      <c r="I237" s="46">
        <f t="shared" si="21"/>
        <v>0</v>
      </c>
      <c r="J237" s="91"/>
      <c r="K237" s="20">
        <v>20</v>
      </c>
      <c r="L237" s="72">
        <f t="shared" si="22"/>
        <v>0</v>
      </c>
      <c r="M237" s="17" t="s">
        <v>16</v>
      </c>
      <c r="N237" s="18">
        <v>0</v>
      </c>
      <c r="O237" s="23">
        <f t="shared" si="23"/>
        <v>0</v>
      </c>
      <c r="P237" s="93"/>
      <c r="Q237" s="43">
        <f t="shared" si="24"/>
        <v>0</v>
      </c>
    </row>
    <row r="238" spans="1:17" ht="24.6" x14ac:dyDescent="0.65">
      <c r="A238" s="10">
        <v>234</v>
      </c>
      <c r="B238" s="10"/>
      <c r="C238" s="19" t="s">
        <v>314</v>
      </c>
      <c r="D238" s="71">
        <f>+'16'!I238</f>
        <v>0</v>
      </c>
      <c r="E238" s="90">
        <v>0</v>
      </c>
      <c r="F238" s="46">
        <f t="shared" si="25"/>
        <v>0</v>
      </c>
      <c r="G238" s="101">
        <v>0</v>
      </c>
      <c r="H238" s="99">
        <v>0</v>
      </c>
      <c r="I238" s="46">
        <f t="shared" si="21"/>
        <v>0</v>
      </c>
      <c r="J238" s="91"/>
      <c r="K238" s="20">
        <v>30</v>
      </c>
      <c r="L238" s="72">
        <f t="shared" si="22"/>
        <v>0</v>
      </c>
      <c r="M238" s="17" t="s">
        <v>16</v>
      </c>
      <c r="N238" s="18">
        <v>0</v>
      </c>
      <c r="O238" s="23">
        <f t="shared" si="23"/>
        <v>0</v>
      </c>
      <c r="P238" s="93"/>
      <c r="Q238" s="43">
        <f t="shared" si="24"/>
        <v>0</v>
      </c>
    </row>
    <row r="239" spans="1:17" ht="24.6" x14ac:dyDescent="0.65">
      <c r="A239" s="10">
        <v>235</v>
      </c>
      <c r="B239" s="10"/>
      <c r="C239" s="19" t="s">
        <v>372</v>
      </c>
      <c r="D239" s="71">
        <f>+'16'!I239</f>
        <v>0</v>
      </c>
      <c r="E239" s="90">
        <v>0</v>
      </c>
      <c r="F239" s="46">
        <f t="shared" si="25"/>
        <v>0</v>
      </c>
      <c r="G239" s="101">
        <v>0</v>
      </c>
      <c r="H239" s="99">
        <v>0</v>
      </c>
      <c r="I239" s="46">
        <f t="shared" si="21"/>
        <v>0</v>
      </c>
      <c r="J239" s="91"/>
      <c r="K239" s="20">
        <v>800</v>
      </c>
      <c r="L239" s="72">
        <f t="shared" si="22"/>
        <v>0</v>
      </c>
      <c r="M239" s="17" t="s">
        <v>16</v>
      </c>
      <c r="N239" s="18">
        <v>0</v>
      </c>
      <c r="O239" s="23">
        <f t="shared" si="23"/>
        <v>0</v>
      </c>
      <c r="P239" s="93"/>
      <c r="Q239" s="43">
        <f t="shared" si="24"/>
        <v>0</v>
      </c>
    </row>
    <row r="240" spans="1:17" ht="24.6" x14ac:dyDescent="0.65">
      <c r="A240" s="10">
        <v>236</v>
      </c>
      <c r="B240" s="10"/>
      <c r="C240" s="19" t="s">
        <v>374</v>
      </c>
      <c r="D240" s="71">
        <f>+'16'!I240</f>
        <v>0</v>
      </c>
      <c r="E240" s="90">
        <v>0</v>
      </c>
      <c r="F240" s="46">
        <f t="shared" si="25"/>
        <v>0</v>
      </c>
      <c r="G240" s="101">
        <v>0</v>
      </c>
      <c r="H240" s="99">
        <v>0</v>
      </c>
      <c r="I240" s="46">
        <f t="shared" si="21"/>
        <v>0</v>
      </c>
      <c r="J240" s="91"/>
      <c r="K240" s="20">
        <v>150</v>
      </c>
      <c r="L240" s="72">
        <f t="shared" si="22"/>
        <v>0</v>
      </c>
      <c r="M240" s="17" t="s">
        <v>16</v>
      </c>
      <c r="N240" s="18">
        <v>0</v>
      </c>
      <c r="O240" s="23">
        <f t="shared" si="23"/>
        <v>0</v>
      </c>
      <c r="P240" s="93"/>
      <c r="Q240" s="43">
        <f t="shared" si="24"/>
        <v>0</v>
      </c>
    </row>
    <row r="241" spans="1:17" ht="24.6" x14ac:dyDescent="0.65">
      <c r="A241" s="10">
        <v>237</v>
      </c>
      <c r="B241" s="10"/>
      <c r="C241" s="19" t="s">
        <v>316</v>
      </c>
      <c r="D241" s="71">
        <f>+'16'!I241</f>
        <v>0</v>
      </c>
      <c r="E241" s="90">
        <v>0</v>
      </c>
      <c r="F241" s="46">
        <f t="shared" si="25"/>
        <v>0</v>
      </c>
      <c r="G241" s="101">
        <v>0</v>
      </c>
      <c r="H241" s="99">
        <v>0</v>
      </c>
      <c r="I241" s="46">
        <f t="shared" si="21"/>
        <v>0</v>
      </c>
      <c r="J241" s="91"/>
      <c r="K241" s="20">
        <v>200</v>
      </c>
      <c r="L241" s="72">
        <f t="shared" si="22"/>
        <v>0</v>
      </c>
      <c r="M241" s="17" t="s">
        <v>16</v>
      </c>
      <c r="N241" s="18">
        <v>0</v>
      </c>
      <c r="O241" s="23">
        <f t="shared" si="23"/>
        <v>0</v>
      </c>
      <c r="P241" s="93"/>
      <c r="Q241" s="43">
        <f t="shared" si="24"/>
        <v>0</v>
      </c>
    </row>
    <row r="242" spans="1:17" ht="24.6" x14ac:dyDescent="0.65">
      <c r="A242" s="10">
        <v>238</v>
      </c>
      <c r="B242" s="10"/>
      <c r="C242" s="19" t="s">
        <v>375</v>
      </c>
      <c r="D242" s="71">
        <f>+'16'!I242</f>
        <v>0</v>
      </c>
      <c r="E242" s="90">
        <v>0</v>
      </c>
      <c r="F242" s="46">
        <f t="shared" si="25"/>
        <v>0</v>
      </c>
      <c r="G242" s="101">
        <v>0</v>
      </c>
      <c r="H242" s="99">
        <v>0</v>
      </c>
      <c r="I242" s="46">
        <f t="shared" si="21"/>
        <v>0</v>
      </c>
      <c r="J242" s="91"/>
      <c r="K242" s="20">
        <v>250</v>
      </c>
      <c r="L242" s="72">
        <f t="shared" si="22"/>
        <v>0</v>
      </c>
      <c r="M242" s="17" t="s">
        <v>16</v>
      </c>
      <c r="N242" s="18">
        <v>0</v>
      </c>
      <c r="O242" s="23">
        <f t="shared" si="23"/>
        <v>0</v>
      </c>
      <c r="P242" s="93"/>
      <c r="Q242" s="43">
        <f t="shared" si="24"/>
        <v>0</v>
      </c>
    </row>
    <row r="243" spans="1:17" ht="24.6" x14ac:dyDescent="0.65">
      <c r="A243" s="10">
        <v>239</v>
      </c>
      <c r="B243" s="10"/>
      <c r="C243" s="19" t="s">
        <v>317</v>
      </c>
      <c r="D243" s="71">
        <f>+'16'!I243</f>
        <v>0</v>
      </c>
      <c r="E243" s="90">
        <v>0</v>
      </c>
      <c r="F243" s="46">
        <f t="shared" si="25"/>
        <v>0</v>
      </c>
      <c r="G243" s="101">
        <v>0</v>
      </c>
      <c r="H243" s="99">
        <v>0</v>
      </c>
      <c r="I243" s="46">
        <f t="shared" si="21"/>
        <v>0</v>
      </c>
      <c r="J243" s="91"/>
      <c r="K243" s="20">
        <v>50</v>
      </c>
      <c r="L243" s="72">
        <f t="shared" si="22"/>
        <v>0</v>
      </c>
      <c r="M243" s="17" t="s">
        <v>16</v>
      </c>
      <c r="N243" s="18">
        <v>0</v>
      </c>
      <c r="O243" s="23">
        <f t="shared" si="23"/>
        <v>0</v>
      </c>
      <c r="P243" s="93"/>
      <c r="Q243" s="43">
        <f t="shared" si="24"/>
        <v>0</v>
      </c>
    </row>
    <row r="244" spans="1:17" ht="24.6" x14ac:dyDescent="0.65">
      <c r="A244" s="10">
        <v>240</v>
      </c>
      <c r="B244" s="10"/>
      <c r="C244" s="19" t="s">
        <v>315</v>
      </c>
      <c r="D244" s="71">
        <f>+'16'!I244</f>
        <v>0</v>
      </c>
      <c r="E244" s="90">
        <v>0</v>
      </c>
      <c r="F244" s="46">
        <f t="shared" si="25"/>
        <v>0</v>
      </c>
      <c r="G244" s="101">
        <v>0</v>
      </c>
      <c r="H244" s="99">
        <v>0</v>
      </c>
      <c r="I244" s="46">
        <f t="shared" si="21"/>
        <v>0</v>
      </c>
      <c r="J244" s="91"/>
      <c r="K244" s="20">
        <v>0</v>
      </c>
      <c r="L244" s="72">
        <f t="shared" si="22"/>
        <v>0</v>
      </c>
      <c r="M244" s="17" t="s">
        <v>16</v>
      </c>
      <c r="N244" s="18">
        <v>0</v>
      </c>
      <c r="O244" s="23">
        <f t="shared" si="23"/>
        <v>0</v>
      </c>
      <c r="P244" s="93"/>
      <c r="Q244" s="43">
        <f t="shared" si="24"/>
        <v>0</v>
      </c>
    </row>
    <row r="245" spans="1:17" ht="24" customHeight="1" x14ac:dyDescent="0.65">
      <c r="A245" s="10">
        <v>241</v>
      </c>
      <c r="B245" s="10"/>
      <c r="C245" s="19" t="s">
        <v>338</v>
      </c>
      <c r="D245" s="71">
        <f>+'16'!I245</f>
        <v>0</v>
      </c>
      <c r="E245" s="90">
        <v>0</v>
      </c>
      <c r="F245" s="46">
        <f t="shared" si="25"/>
        <v>0</v>
      </c>
      <c r="G245" s="101">
        <v>0</v>
      </c>
      <c r="H245" s="99">
        <v>0</v>
      </c>
      <c r="I245" s="46">
        <f t="shared" si="21"/>
        <v>0</v>
      </c>
      <c r="J245" s="91"/>
      <c r="K245" s="20">
        <v>45</v>
      </c>
      <c r="L245" s="72">
        <f t="shared" si="22"/>
        <v>0</v>
      </c>
      <c r="M245" s="17" t="s">
        <v>16</v>
      </c>
      <c r="N245" s="18">
        <v>0</v>
      </c>
      <c r="O245" s="23">
        <f t="shared" si="23"/>
        <v>0</v>
      </c>
      <c r="P245" s="93"/>
      <c r="Q245" s="43">
        <f t="shared" si="24"/>
        <v>0</v>
      </c>
    </row>
    <row r="246" spans="1:17" ht="24.6" x14ac:dyDescent="0.65">
      <c r="A246" s="10">
        <v>242</v>
      </c>
      <c r="B246" s="10"/>
      <c r="C246" s="19" t="s">
        <v>339</v>
      </c>
      <c r="D246" s="71">
        <f>+'16'!I246</f>
        <v>0</v>
      </c>
      <c r="E246" s="90">
        <v>0</v>
      </c>
      <c r="F246" s="46">
        <f t="shared" si="25"/>
        <v>0</v>
      </c>
      <c r="G246" s="101">
        <v>0</v>
      </c>
      <c r="H246" s="99">
        <v>0</v>
      </c>
      <c r="I246" s="46">
        <f t="shared" si="21"/>
        <v>0</v>
      </c>
      <c r="J246" s="91"/>
      <c r="K246" s="20">
        <v>35</v>
      </c>
      <c r="L246" s="72">
        <f t="shared" si="22"/>
        <v>0</v>
      </c>
      <c r="M246" s="17" t="s">
        <v>16</v>
      </c>
      <c r="N246" s="18">
        <v>0</v>
      </c>
      <c r="O246" s="23">
        <f t="shared" si="23"/>
        <v>0</v>
      </c>
      <c r="P246" s="93"/>
      <c r="Q246" s="43">
        <f t="shared" si="24"/>
        <v>0</v>
      </c>
    </row>
    <row r="247" spans="1:17" ht="24.6" x14ac:dyDescent="0.65">
      <c r="A247" s="10">
        <v>243</v>
      </c>
      <c r="B247" s="10"/>
      <c r="C247" s="19" t="s">
        <v>340</v>
      </c>
      <c r="D247" s="71">
        <f>+'16'!I247</f>
        <v>0</v>
      </c>
      <c r="E247" s="90">
        <v>0</v>
      </c>
      <c r="F247" s="46">
        <f t="shared" si="25"/>
        <v>0</v>
      </c>
      <c r="G247" s="101">
        <v>0</v>
      </c>
      <c r="H247" s="99">
        <v>0</v>
      </c>
      <c r="I247" s="46">
        <f t="shared" si="21"/>
        <v>0</v>
      </c>
      <c r="J247" s="91"/>
      <c r="K247" s="20">
        <v>25</v>
      </c>
      <c r="L247" s="72">
        <f t="shared" si="22"/>
        <v>0</v>
      </c>
      <c r="M247" s="17" t="s">
        <v>16</v>
      </c>
      <c r="N247" s="18">
        <v>0</v>
      </c>
      <c r="O247" s="23">
        <f t="shared" si="23"/>
        <v>0</v>
      </c>
      <c r="P247" s="93"/>
      <c r="Q247" s="43">
        <f t="shared" si="24"/>
        <v>0</v>
      </c>
    </row>
    <row r="248" spans="1:17" ht="24.6" x14ac:dyDescent="0.65">
      <c r="A248" s="10">
        <v>244</v>
      </c>
      <c r="B248" s="10"/>
      <c r="C248" s="19" t="s">
        <v>318</v>
      </c>
      <c r="D248" s="71">
        <f>+'16'!I248</f>
        <v>0</v>
      </c>
      <c r="E248" s="90">
        <v>0</v>
      </c>
      <c r="F248" s="46">
        <f t="shared" si="25"/>
        <v>0</v>
      </c>
      <c r="G248" s="101">
        <v>0</v>
      </c>
      <c r="H248" s="99">
        <v>0</v>
      </c>
      <c r="I248" s="46">
        <f t="shared" si="21"/>
        <v>0</v>
      </c>
      <c r="J248" s="91"/>
      <c r="K248" s="20">
        <v>50</v>
      </c>
      <c r="L248" s="72">
        <f t="shared" si="22"/>
        <v>0</v>
      </c>
      <c r="M248" s="17" t="s">
        <v>16</v>
      </c>
      <c r="N248" s="18">
        <v>0</v>
      </c>
      <c r="O248" s="23">
        <f t="shared" si="23"/>
        <v>0</v>
      </c>
      <c r="P248" s="93"/>
      <c r="Q248" s="43">
        <f t="shared" si="24"/>
        <v>0</v>
      </c>
    </row>
    <row r="249" spans="1:17" ht="24.6" x14ac:dyDescent="0.65">
      <c r="A249" s="10">
        <v>245</v>
      </c>
      <c r="B249" s="10"/>
      <c r="C249" s="19" t="s">
        <v>319</v>
      </c>
      <c r="D249" s="71">
        <f>+'16'!I249</f>
        <v>0</v>
      </c>
      <c r="E249" s="90">
        <v>0</v>
      </c>
      <c r="F249" s="46">
        <f t="shared" si="25"/>
        <v>0</v>
      </c>
      <c r="G249" s="101">
        <v>0</v>
      </c>
      <c r="H249" s="99">
        <v>0</v>
      </c>
      <c r="I249" s="46">
        <f t="shared" si="21"/>
        <v>0</v>
      </c>
      <c r="J249" s="91"/>
      <c r="K249" s="20">
        <v>60</v>
      </c>
      <c r="L249" s="72">
        <f t="shared" si="22"/>
        <v>0</v>
      </c>
      <c r="M249" s="17" t="s">
        <v>16</v>
      </c>
      <c r="N249" s="18">
        <v>0</v>
      </c>
      <c r="O249" s="23">
        <f t="shared" si="23"/>
        <v>0</v>
      </c>
      <c r="P249" s="93"/>
      <c r="Q249" s="43">
        <f t="shared" si="24"/>
        <v>0</v>
      </c>
    </row>
    <row r="250" spans="1:17" ht="24.6" x14ac:dyDescent="0.65">
      <c r="A250" s="10">
        <v>246</v>
      </c>
      <c r="B250" s="10"/>
      <c r="C250" s="19" t="s">
        <v>320</v>
      </c>
      <c r="D250" s="71">
        <f>+'16'!I250</f>
        <v>0</v>
      </c>
      <c r="E250" s="90">
        <v>0</v>
      </c>
      <c r="F250" s="46">
        <f t="shared" si="25"/>
        <v>0</v>
      </c>
      <c r="G250" s="101">
        <v>0</v>
      </c>
      <c r="H250" s="99">
        <v>0</v>
      </c>
      <c r="I250" s="46">
        <f t="shared" si="21"/>
        <v>0</v>
      </c>
      <c r="J250" s="91"/>
      <c r="K250" s="20">
        <v>250</v>
      </c>
      <c r="L250" s="72">
        <f t="shared" si="22"/>
        <v>0</v>
      </c>
      <c r="M250" s="17" t="s">
        <v>16</v>
      </c>
      <c r="N250" s="18">
        <v>0</v>
      </c>
      <c r="O250" s="23">
        <f t="shared" si="23"/>
        <v>0</v>
      </c>
      <c r="P250" s="93"/>
      <c r="Q250" s="43">
        <f t="shared" si="24"/>
        <v>0</v>
      </c>
    </row>
    <row r="251" spans="1:17" ht="24.6" x14ac:dyDescent="0.65">
      <c r="A251" s="10">
        <v>247</v>
      </c>
      <c r="B251" s="10"/>
      <c r="C251" s="19" t="s">
        <v>321</v>
      </c>
      <c r="D251" s="71">
        <f>+'16'!I251</f>
        <v>0</v>
      </c>
      <c r="E251" s="90">
        <v>0</v>
      </c>
      <c r="F251" s="46">
        <f t="shared" si="25"/>
        <v>0</v>
      </c>
      <c r="G251" s="101">
        <v>0</v>
      </c>
      <c r="H251" s="99">
        <v>0</v>
      </c>
      <c r="I251" s="46">
        <f t="shared" si="21"/>
        <v>0</v>
      </c>
      <c r="J251" s="91"/>
      <c r="K251" s="15">
        <v>100</v>
      </c>
      <c r="L251" s="72">
        <f t="shared" si="22"/>
        <v>0</v>
      </c>
      <c r="M251" s="17" t="s">
        <v>16</v>
      </c>
      <c r="N251" s="18">
        <v>0</v>
      </c>
      <c r="O251" s="23">
        <f t="shared" si="23"/>
        <v>0</v>
      </c>
      <c r="P251" s="93"/>
      <c r="Q251" s="43">
        <f t="shared" si="24"/>
        <v>0</v>
      </c>
    </row>
    <row r="252" spans="1:17" ht="24.6" x14ac:dyDescent="0.65">
      <c r="A252" s="10">
        <v>248</v>
      </c>
      <c r="B252" s="10"/>
      <c r="C252" s="19" t="s">
        <v>322</v>
      </c>
      <c r="D252" s="71">
        <f>+'16'!I252</f>
        <v>0</v>
      </c>
      <c r="E252" s="90">
        <v>0</v>
      </c>
      <c r="F252" s="46">
        <f t="shared" si="25"/>
        <v>0</v>
      </c>
      <c r="G252" s="101">
        <v>0</v>
      </c>
      <c r="H252" s="99">
        <v>0</v>
      </c>
      <c r="I252" s="46">
        <f t="shared" si="21"/>
        <v>0</v>
      </c>
      <c r="J252" s="91"/>
      <c r="K252" s="15">
        <v>350</v>
      </c>
      <c r="L252" s="72">
        <f t="shared" si="22"/>
        <v>0</v>
      </c>
      <c r="M252" s="17" t="s">
        <v>16</v>
      </c>
      <c r="N252" s="18">
        <v>0</v>
      </c>
      <c r="O252" s="23">
        <f t="shared" si="23"/>
        <v>0</v>
      </c>
      <c r="P252" s="93"/>
      <c r="Q252" s="43">
        <f t="shared" si="24"/>
        <v>0</v>
      </c>
    </row>
    <row r="253" spans="1:17" ht="24.6" x14ac:dyDescent="0.65">
      <c r="A253" s="10">
        <v>249</v>
      </c>
      <c r="B253" s="10"/>
      <c r="C253" s="19" t="s">
        <v>323</v>
      </c>
      <c r="D253" s="71">
        <f>+'16'!I253</f>
        <v>0</v>
      </c>
      <c r="E253" s="90">
        <v>0</v>
      </c>
      <c r="F253" s="46">
        <f t="shared" si="25"/>
        <v>0</v>
      </c>
      <c r="G253" s="101">
        <v>0</v>
      </c>
      <c r="H253" s="99">
        <v>0</v>
      </c>
      <c r="I253" s="46">
        <f t="shared" si="21"/>
        <v>0</v>
      </c>
      <c r="J253" s="91"/>
      <c r="K253" s="15">
        <v>60</v>
      </c>
      <c r="L253" s="72">
        <f t="shared" si="22"/>
        <v>0</v>
      </c>
      <c r="M253" s="17" t="s">
        <v>16</v>
      </c>
      <c r="N253" s="18">
        <v>0</v>
      </c>
      <c r="O253" s="23">
        <f t="shared" si="23"/>
        <v>0</v>
      </c>
      <c r="P253" s="93"/>
      <c r="Q253" s="43">
        <f t="shared" si="24"/>
        <v>0</v>
      </c>
    </row>
    <row r="254" spans="1:17" ht="24.6" x14ac:dyDescent="0.65">
      <c r="A254" s="10">
        <v>250</v>
      </c>
      <c r="B254" s="10"/>
      <c r="C254" s="19" t="s">
        <v>324</v>
      </c>
      <c r="D254" s="71">
        <f>+'16'!I254</f>
        <v>0</v>
      </c>
      <c r="E254" s="90">
        <v>0</v>
      </c>
      <c r="F254" s="46">
        <f t="shared" si="25"/>
        <v>0</v>
      </c>
      <c r="G254" s="101">
        <v>0</v>
      </c>
      <c r="H254" s="99">
        <v>0</v>
      </c>
      <c r="I254" s="46">
        <f t="shared" si="21"/>
        <v>0</v>
      </c>
      <c r="J254" s="91"/>
      <c r="K254" s="15">
        <v>50</v>
      </c>
      <c r="L254" s="72">
        <f t="shared" si="22"/>
        <v>0</v>
      </c>
      <c r="M254" s="17" t="s">
        <v>16</v>
      </c>
      <c r="N254" s="18">
        <v>0</v>
      </c>
      <c r="O254" s="23">
        <f t="shared" si="23"/>
        <v>0</v>
      </c>
      <c r="P254" s="93"/>
      <c r="Q254" s="43">
        <f t="shared" si="24"/>
        <v>0</v>
      </c>
    </row>
    <row r="255" spans="1:17" ht="24.6" x14ac:dyDescent="0.65">
      <c r="A255" s="10">
        <v>251</v>
      </c>
      <c r="B255" s="10"/>
      <c r="C255" s="19" t="s">
        <v>325</v>
      </c>
      <c r="D255" s="71">
        <f>+'16'!I255</f>
        <v>0</v>
      </c>
      <c r="E255" s="90">
        <v>0</v>
      </c>
      <c r="F255" s="46">
        <f t="shared" si="25"/>
        <v>0</v>
      </c>
      <c r="G255" s="101">
        <v>0</v>
      </c>
      <c r="H255" s="99">
        <v>0</v>
      </c>
      <c r="I255" s="46">
        <f t="shared" si="21"/>
        <v>0</v>
      </c>
      <c r="J255" s="91"/>
      <c r="K255" s="15">
        <v>100</v>
      </c>
      <c r="L255" s="72">
        <f t="shared" si="22"/>
        <v>0</v>
      </c>
      <c r="M255" s="17" t="s">
        <v>16</v>
      </c>
      <c r="N255" s="18">
        <v>0</v>
      </c>
      <c r="O255" s="23">
        <f t="shared" si="23"/>
        <v>0</v>
      </c>
      <c r="P255" s="93"/>
      <c r="Q255" s="43">
        <f t="shared" si="24"/>
        <v>0</v>
      </c>
    </row>
    <row r="256" spans="1:17" ht="24.6" x14ac:dyDescent="0.65">
      <c r="A256" s="10">
        <v>252</v>
      </c>
      <c r="B256" s="10"/>
      <c r="C256" s="19" t="s">
        <v>326</v>
      </c>
      <c r="D256" s="71">
        <f>+'16'!I256</f>
        <v>0</v>
      </c>
      <c r="E256" s="90">
        <v>0</v>
      </c>
      <c r="F256" s="46">
        <f t="shared" si="25"/>
        <v>0</v>
      </c>
      <c r="G256" s="101">
        <v>0</v>
      </c>
      <c r="H256" s="99">
        <v>0</v>
      </c>
      <c r="I256" s="46">
        <f t="shared" si="21"/>
        <v>0</v>
      </c>
      <c r="J256" s="91"/>
      <c r="K256" s="15">
        <v>120</v>
      </c>
      <c r="L256" s="72">
        <f t="shared" si="22"/>
        <v>0</v>
      </c>
      <c r="M256" s="17" t="s">
        <v>16</v>
      </c>
      <c r="N256" s="18">
        <v>0</v>
      </c>
      <c r="O256" s="23">
        <f t="shared" si="23"/>
        <v>0</v>
      </c>
      <c r="P256" s="93"/>
      <c r="Q256" s="43">
        <f t="shared" si="24"/>
        <v>0</v>
      </c>
    </row>
    <row r="257" spans="1:17" ht="24.6" x14ac:dyDescent="0.65">
      <c r="A257" s="10">
        <v>253</v>
      </c>
      <c r="B257" s="10"/>
      <c r="C257" s="19" t="s">
        <v>327</v>
      </c>
      <c r="D257" s="71">
        <f>+'16'!I257</f>
        <v>0</v>
      </c>
      <c r="E257" s="90">
        <v>0</v>
      </c>
      <c r="F257" s="46">
        <f t="shared" si="25"/>
        <v>0</v>
      </c>
      <c r="G257" s="101">
        <v>0</v>
      </c>
      <c r="H257" s="99">
        <v>0</v>
      </c>
      <c r="I257" s="46">
        <f t="shared" si="21"/>
        <v>0</v>
      </c>
      <c r="J257" s="91"/>
      <c r="K257" s="15">
        <v>60</v>
      </c>
      <c r="L257" s="72">
        <f t="shared" si="22"/>
        <v>0</v>
      </c>
      <c r="M257" s="17" t="s">
        <v>16</v>
      </c>
      <c r="N257" s="18">
        <v>0</v>
      </c>
      <c r="O257" s="23">
        <f t="shared" si="23"/>
        <v>0</v>
      </c>
      <c r="P257" s="93"/>
      <c r="Q257" s="43">
        <f t="shared" si="24"/>
        <v>0</v>
      </c>
    </row>
    <row r="258" spans="1:17" ht="24.6" x14ac:dyDescent="0.65">
      <c r="A258" s="10">
        <v>254</v>
      </c>
      <c r="B258" s="10"/>
      <c r="C258" s="19" t="s">
        <v>328</v>
      </c>
      <c r="D258" s="71">
        <f>+'16'!I258</f>
        <v>0</v>
      </c>
      <c r="E258" s="90">
        <v>0</v>
      </c>
      <c r="F258" s="46">
        <f t="shared" si="25"/>
        <v>0</v>
      </c>
      <c r="G258" s="101">
        <v>0</v>
      </c>
      <c r="H258" s="99">
        <v>0</v>
      </c>
      <c r="I258" s="46">
        <f t="shared" si="21"/>
        <v>0</v>
      </c>
      <c r="J258" s="91"/>
      <c r="K258" s="15">
        <v>150</v>
      </c>
      <c r="L258" s="72">
        <f t="shared" si="22"/>
        <v>0</v>
      </c>
      <c r="M258" s="17" t="s">
        <v>16</v>
      </c>
      <c r="N258" s="18">
        <v>0</v>
      </c>
      <c r="O258" s="23">
        <f t="shared" si="23"/>
        <v>0</v>
      </c>
      <c r="P258" s="93"/>
      <c r="Q258" s="43">
        <f t="shared" si="24"/>
        <v>0</v>
      </c>
    </row>
    <row r="259" spans="1:17" ht="24.6" x14ac:dyDescent="0.65">
      <c r="A259" s="10">
        <v>255</v>
      </c>
      <c r="B259" s="10"/>
      <c r="C259" s="19" t="s">
        <v>329</v>
      </c>
      <c r="D259" s="71">
        <f>+'16'!I259</f>
        <v>0</v>
      </c>
      <c r="E259" s="90">
        <v>0</v>
      </c>
      <c r="F259" s="46">
        <f t="shared" si="25"/>
        <v>0</v>
      </c>
      <c r="G259" s="101">
        <v>0</v>
      </c>
      <c r="H259" s="99">
        <v>0</v>
      </c>
      <c r="I259" s="46">
        <f t="shared" si="21"/>
        <v>0</v>
      </c>
      <c r="J259" s="91"/>
      <c r="K259" s="15">
        <v>150</v>
      </c>
      <c r="L259" s="72">
        <f t="shared" si="22"/>
        <v>0</v>
      </c>
      <c r="M259" s="17" t="s">
        <v>16</v>
      </c>
      <c r="N259" s="18">
        <v>0</v>
      </c>
      <c r="O259" s="23">
        <f t="shared" si="23"/>
        <v>0</v>
      </c>
      <c r="P259" s="93"/>
      <c r="Q259" s="43">
        <f t="shared" si="24"/>
        <v>0</v>
      </c>
    </row>
    <row r="260" spans="1:17" ht="24.6" x14ac:dyDescent="0.65">
      <c r="A260" s="10">
        <v>256</v>
      </c>
      <c r="B260" s="10"/>
      <c r="C260" s="19" t="s">
        <v>330</v>
      </c>
      <c r="D260" s="71">
        <f>+'16'!I260</f>
        <v>0</v>
      </c>
      <c r="E260" s="90">
        <v>0</v>
      </c>
      <c r="F260" s="46">
        <f t="shared" si="25"/>
        <v>0</v>
      </c>
      <c r="G260" s="101">
        <v>0</v>
      </c>
      <c r="H260" s="99">
        <v>0</v>
      </c>
      <c r="I260" s="46">
        <f t="shared" si="21"/>
        <v>0</v>
      </c>
      <c r="J260" s="91"/>
      <c r="K260" s="15">
        <v>200</v>
      </c>
      <c r="L260" s="72">
        <f t="shared" si="22"/>
        <v>0</v>
      </c>
      <c r="M260" s="17" t="s">
        <v>16</v>
      </c>
      <c r="N260" s="18">
        <v>0</v>
      </c>
      <c r="O260" s="23">
        <f t="shared" si="23"/>
        <v>0</v>
      </c>
      <c r="P260" s="93"/>
      <c r="Q260" s="43">
        <f t="shared" si="24"/>
        <v>0</v>
      </c>
    </row>
    <row r="261" spans="1:17" ht="24.6" x14ac:dyDescent="0.65">
      <c r="A261" s="10">
        <v>257</v>
      </c>
      <c r="B261" s="10"/>
      <c r="C261" s="19" t="s">
        <v>331</v>
      </c>
      <c r="D261" s="71">
        <f>+'16'!I261</f>
        <v>0</v>
      </c>
      <c r="E261" s="90">
        <v>0</v>
      </c>
      <c r="F261" s="46">
        <f t="shared" si="25"/>
        <v>0</v>
      </c>
      <c r="G261" s="101">
        <v>0</v>
      </c>
      <c r="H261" s="99">
        <v>0</v>
      </c>
      <c r="I261" s="46">
        <f t="shared" si="21"/>
        <v>0</v>
      </c>
      <c r="J261" s="91"/>
      <c r="K261" s="15"/>
      <c r="L261" s="72">
        <f t="shared" si="22"/>
        <v>0</v>
      </c>
      <c r="M261" s="17" t="s">
        <v>16</v>
      </c>
      <c r="N261" s="18">
        <v>0</v>
      </c>
      <c r="O261" s="23">
        <f t="shared" si="23"/>
        <v>0</v>
      </c>
      <c r="P261" s="93"/>
      <c r="Q261" s="43">
        <f t="shared" si="24"/>
        <v>0</v>
      </c>
    </row>
    <row r="262" spans="1:17" ht="24.6" x14ac:dyDescent="0.65">
      <c r="A262" s="10">
        <v>258</v>
      </c>
      <c r="B262" s="10"/>
      <c r="C262" s="19" t="s">
        <v>332</v>
      </c>
      <c r="D262" s="71">
        <f>+'16'!I262</f>
        <v>0</v>
      </c>
      <c r="E262" s="90">
        <v>0</v>
      </c>
      <c r="F262" s="46">
        <f t="shared" si="25"/>
        <v>0</v>
      </c>
      <c r="G262" s="101">
        <v>0</v>
      </c>
      <c r="H262" s="99">
        <v>0</v>
      </c>
      <c r="I262" s="46">
        <f t="shared" si="21"/>
        <v>0</v>
      </c>
      <c r="J262" s="91"/>
      <c r="K262" s="15"/>
      <c r="L262" s="72">
        <f t="shared" si="22"/>
        <v>0</v>
      </c>
      <c r="M262" s="17" t="s">
        <v>16</v>
      </c>
      <c r="N262" s="18">
        <v>0</v>
      </c>
      <c r="O262" s="23">
        <f t="shared" si="23"/>
        <v>0</v>
      </c>
      <c r="P262" s="93"/>
      <c r="Q262" s="43">
        <f t="shared" si="24"/>
        <v>0</v>
      </c>
    </row>
    <row r="263" spans="1:17" ht="24.6" x14ac:dyDescent="0.65">
      <c r="A263" s="10">
        <v>259</v>
      </c>
      <c r="B263" s="10"/>
      <c r="C263" s="19" t="s">
        <v>369</v>
      </c>
      <c r="D263" s="71">
        <f>+'16'!I263</f>
        <v>0</v>
      </c>
      <c r="E263" s="90">
        <v>0</v>
      </c>
      <c r="F263" s="46">
        <f t="shared" si="25"/>
        <v>0</v>
      </c>
      <c r="G263" s="101">
        <v>0</v>
      </c>
      <c r="H263" s="99">
        <v>0</v>
      </c>
      <c r="I263" s="46">
        <f t="shared" si="21"/>
        <v>0</v>
      </c>
      <c r="J263" s="91"/>
      <c r="K263" s="15"/>
      <c r="L263" s="72">
        <f t="shared" si="22"/>
        <v>0</v>
      </c>
      <c r="M263" s="17" t="s">
        <v>16</v>
      </c>
      <c r="N263" s="18">
        <v>0</v>
      </c>
      <c r="O263" s="23">
        <f t="shared" si="23"/>
        <v>0</v>
      </c>
      <c r="P263" s="93"/>
      <c r="Q263" s="43">
        <f t="shared" si="24"/>
        <v>0</v>
      </c>
    </row>
    <row r="264" spans="1:17" ht="24.6" x14ac:dyDescent="0.65">
      <c r="A264" s="10">
        <v>260</v>
      </c>
      <c r="B264" s="10"/>
      <c r="C264" s="19" t="s">
        <v>468</v>
      </c>
      <c r="D264" s="71">
        <f>+'16'!I264</f>
        <v>8</v>
      </c>
      <c r="E264" s="90">
        <v>0</v>
      </c>
      <c r="F264" s="46">
        <f t="shared" si="25"/>
        <v>8</v>
      </c>
      <c r="G264" s="101">
        <v>0</v>
      </c>
      <c r="H264" s="99">
        <v>0</v>
      </c>
      <c r="I264" s="46">
        <f t="shared" ref="I264:I284" si="26">+F264-G264-J264-H264</f>
        <v>8</v>
      </c>
      <c r="J264" s="91"/>
      <c r="K264" s="20">
        <v>250</v>
      </c>
      <c r="L264" s="72">
        <f t="shared" ref="L264:L284" si="27">+K264*J264</f>
        <v>0</v>
      </c>
      <c r="M264" s="17" t="s">
        <v>16</v>
      </c>
      <c r="N264" s="18">
        <v>0</v>
      </c>
      <c r="O264" s="23">
        <f t="shared" ref="O264:O284" si="28">SUM(L264-N264)</f>
        <v>0</v>
      </c>
      <c r="P264" s="93"/>
      <c r="Q264" s="43">
        <f t="shared" ref="Q264:Q284" si="29">+L264*P264</f>
        <v>0</v>
      </c>
    </row>
    <row r="265" spans="1:17" ht="24.6" x14ac:dyDescent="0.65">
      <c r="A265" s="10">
        <v>261</v>
      </c>
      <c r="B265" s="10"/>
      <c r="C265" s="19"/>
      <c r="D265" s="71">
        <f>+'16'!I265</f>
        <v>0</v>
      </c>
      <c r="E265" s="90">
        <v>0</v>
      </c>
      <c r="F265" s="46">
        <f t="shared" si="25"/>
        <v>0</v>
      </c>
      <c r="G265" s="101">
        <v>0</v>
      </c>
      <c r="H265" s="99">
        <v>0</v>
      </c>
      <c r="I265" s="46">
        <f t="shared" si="26"/>
        <v>0</v>
      </c>
      <c r="J265" s="91"/>
      <c r="K265" s="20"/>
      <c r="L265" s="72">
        <f t="shared" si="27"/>
        <v>0</v>
      </c>
      <c r="M265" s="17" t="s">
        <v>16</v>
      </c>
      <c r="N265" s="18">
        <v>0</v>
      </c>
      <c r="O265" s="23">
        <f t="shared" si="28"/>
        <v>0</v>
      </c>
      <c r="P265" s="93"/>
      <c r="Q265" s="43">
        <f t="shared" si="29"/>
        <v>0</v>
      </c>
    </row>
    <row r="266" spans="1:17" ht="24.6" x14ac:dyDescent="0.65">
      <c r="A266" s="10">
        <v>262</v>
      </c>
      <c r="B266" s="10"/>
      <c r="C266" s="19"/>
      <c r="D266" s="71">
        <f>+'16'!I266</f>
        <v>0</v>
      </c>
      <c r="E266" s="90">
        <v>0</v>
      </c>
      <c r="F266" s="46">
        <f t="shared" si="25"/>
        <v>0</v>
      </c>
      <c r="G266" s="101">
        <v>0</v>
      </c>
      <c r="H266" s="99">
        <v>0</v>
      </c>
      <c r="I266" s="46">
        <f t="shared" si="26"/>
        <v>0</v>
      </c>
      <c r="J266" s="91"/>
      <c r="K266" s="20"/>
      <c r="L266" s="72">
        <f t="shared" si="27"/>
        <v>0</v>
      </c>
      <c r="M266" s="17" t="s">
        <v>16</v>
      </c>
      <c r="N266" s="18">
        <v>0</v>
      </c>
      <c r="O266" s="23">
        <f t="shared" si="28"/>
        <v>0</v>
      </c>
      <c r="P266" s="93"/>
      <c r="Q266" s="43">
        <f t="shared" si="29"/>
        <v>0</v>
      </c>
    </row>
    <row r="267" spans="1:17" ht="24.6" x14ac:dyDescent="0.65">
      <c r="A267" s="10">
        <v>263</v>
      </c>
      <c r="B267" s="10"/>
      <c r="C267" s="19"/>
      <c r="D267" s="71">
        <f>+'16'!I267</f>
        <v>0</v>
      </c>
      <c r="E267" s="90">
        <v>0</v>
      </c>
      <c r="F267" s="46">
        <f t="shared" si="25"/>
        <v>0</v>
      </c>
      <c r="G267" s="101">
        <v>0</v>
      </c>
      <c r="H267" s="99">
        <v>0</v>
      </c>
      <c r="I267" s="46">
        <f t="shared" si="26"/>
        <v>0</v>
      </c>
      <c r="J267" s="91"/>
      <c r="K267" s="20"/>
      <c r="L267" s="72">
        <f t="shared" si="27"/>
        <v>0</v>
      </c>
      <c r="M267" s="17" t="s">
        <v>16</v>
      </c>
      <c r="N267" s="18">
        <v>0</v>
      </c>
      <c r="O267" s="23">
        <f t="shared" si="28"/>
        <v>0</v>
      </c>
      <c r="P267" s="93"/>
      <c r="Q267" s="43">
        <f t="shared" si="29"/>
        <v>0</v>
      </c>
    </row>
    <row r="268" spans="1:17" ht="24.6" x14ac:dyDescent="0.65">
      <c r="A268" s="10">
        <v>264</v>
      </c>
      <c r="B268" s="10"/>
      <c r="C268" s="19"/>
      <c r="D268" s="71">
        <f>+'16'!I268</f>
        <v>0</v>
      </c>
      <c r="E268" s="90">
        <v>0</v>
      </c>
      <c r="F268" s="46">
        <f t="shared" si="25"/>
        <v>0</v>
      </c>
      <c r="G268" s="101">
        <v>0</v>
      </c>
      <c r="H268" s="99">
        <v>0</v>
      </c>
      <c r="I268" s="46">
        <f t="shared" si="26"/>
        <v>0</v>
      </c>
      <c r="J268" s="91"/>
      <c r="K268" s="20"/>
      <c r="L268" s="72">
        <f t="shared" si="27"/>
        <v>0</v>
      </c>
      <c r="M268" s="17" t="s">
        <v>16</v>
      </c>
      <c r="N268" s="18">
        <v>0</v>
      </c>
      <c r="O268" s="23">
        <f t="shared" si="28"/>
        <v>0</v>
      </c>
      <c r="P268" s="93"/>
      <c r="Q268" s="43">
        <f t="shared" si="29"/>
        <v>0</v>
      </c>
    </row>
    <row r="269" spans="1:17" ht="24.6" x14ac:dyDescent="0.65">
      <c r="A269" s="10">
        <v>265</v>
      </c>
      <c r="B269" s="10"/>
      <c r="C269" s="19"/>
      <c r="D269" s="71">
        <f>+'16'!I269</f>
        <v>0</v>
      </c>
      <c r="E269" s="90">
        <v>0</v>
      </c>
      <c r="F269" s="46">
        <f t="shared" si="25"/>
        <v>0</v>
      </c>
      <c r="G269" s="101">
        <v>0</v>
      </c>
      <c r="H269" s="99">
        <v>0</v>
      </c>
      <c r="I269" s="46">
        <f t="shared" si="26"/>
        <v>0</v>
      </c>
      <c r="J269" s="91"/>
      <c r="K269" s="20"/>
      <c r="L269" s="72">
        <f t="shared" si="27"/>
        <v>0</v>
      </c>
      <c r="M269" s="17" t="s">
        <v>16</v>
      </c>
      <c r="N269" s="18">
        <v>0</v>
      </c>
      <c r="O269" s="23">
        <f t="shared" si="28"/>
        <v>0</v>
      </c>
      <c r="P269" s="93"/>
      <c r="Q269" s="43">
        <f t="shared" si="29"/>
        <v>0</v>
      </c>
    </row>
    <row r="270" spans="1:17" ht="24.6" x14ac:dyDescent="0.65">
      <c r="A270" s="10">
        <v>266</v>
      </c>
      <c r="B270" s="10"/>
      <c r="C270" s="19"/>
      <c r="D270" s="71">
        <f>+'16'!I270</f>
        <v>0</v>
      </c>
      <c r="E270" s="90">
        <v>0</v>
      </c>
      <c r="F270" s="46">
        <f t="shared" si="25"/>
        <v>0</v>
      </c>
      <c r="G270" s="101">
        <v>0</v>
      </c>
      <c r="H270" s="99">
        <v>0</v>
      </c>
      <c r="I270" s="46">
        <f t="shared" si="26"/>
        <v>0</v>
      </c>
      <c r="J270" s="91"/>
      <c r="K270" s="20"/>
      <c r="L270" s="72">
        <f t="shared" si="27"/>
        <v>0</v>
      </c>
      <c r="M270" s="17" t="s">
        <v>16</v>
      </c>
      <c r="N270" s="18">
        <v>0</v>
      </c>
      <c r="O270" s="23">
        <f t="shared" si="28"/>
        <v>0</v>
      </c>
      <c r="P270" s="93"/>
      <c r="Q270" s="43">
        <f t="shared" si="29"/>
        <v>0</v>
      </c>
    </row>
    <row r="271" spans="1:17" ht="24.6" x14ac:dyDescent="0.65">
      <c r="A271" s="10">
        <v>267</v>
      </c>
      <c r="B271" s="10"/>
      <c r="C271" s="19"/>
      <c r="D271" s="71">
        <f>+'16'!I271</f>
        <v>0</v>
      </c>
      <c r="E271" s="90">
        <v>0</v>
      </c>
      <c r="F271" s="46">
        <f t="shared" si="25"/>
        <v>0</v>
      </c>
      <c r="G271" s="101">
        <v>0</v>
      </c>
      <c r="H271" s="99">
        <v>0</v>
      </c>
      <c r="I271" s="46">
        <f t="shared" si="26"/>
        <v>0</v>
      </c>
      <c r="J271" s="91"/>
      <c r="K271" s="20"/>
      <c r="L271" s="72">
        <f t="shared" si="27"/>
        <v>0</v>
      </c>
      <c r="M271" s="17" t="s">
        <v>16</v>
      </c>
      <c r="N271" s="18">
        <v>0</v>
      </c>
      <c r="O271" s="23">
        <f t="shared" si="28"/>
        <v>0</v>
      </c>
      <c r="P271" s="93"/>
      <c r="Q271" s="43">
        <f t="shared" si="29"/>
        <v>0</v>
      </c>
    </row>
    <row r="272" spans="1:17" ht="24.6" x14ac:dyDescent="0.65">
      <c r="A272" s="10">
        <v>268</v>
      </c>
      <c r="B272" s="10"/>
      <c r="C272" s="19"/>
      <c r="D272" s="71">
        <f>+'16'!I272</f>
        <v>0</v>
      </c>
      <c r="E272" s="90">
        <v>0</v>
      </c>
      <c r="F272" s="46">
        <f t="shared" ref="F272:F284" si="30">D272+E272</f>
        <v>0</v>
      </c>
      <c r="G272" s="101">
        <v>0</v>
      </c>
      <c r="H272" s="99">
        <v>0</v>
      </c>
      <c r="I272" s="46">
        <f t="shared" si="26"/>
        <v>0</v>
      </c>
      <c r="J272" s="91"/>
      <c r="K272" s="20"/>
      <c r="L272" s="72">
        <f t="shared" si="27"/>
        <v>0</v>
      </c>
      <c r="M272" s="17" t="s">
        <v>16</v>
      </c>
      <c r="N272" s="18">
        <v>0</v>
      </c>
      <c r="O272" s="23">
        <f t="shared" si="28"/>
        <v>0</v>
      </c>
      <c r="P272" s="93"/>
      <c r="Q272" s="43">
        <f t="shared" si="29"/>
        <v>0</v>
      </c>
    </row>
    <row r="273" spans="1:18" ht="24.6" x14ac:dyDescent="0.65">
      <c r="A273" s="10">
        <v>269</v>
      </c>
      <c r="B273" s="10"/>
      <c r="C273" s="19"/>
      <c r="D273" s="71">
        <f>+'16'!I273</f>
        <v>0</v>
      </c>
      <c r="E273" s="90">
        <v>0</v>
      </c>
      <c r="F273" s="46">
        <f t="shared" si="30"/>
        <v>0</v>
      </c>
      <c r="G273" s="101">
        <v>0</v>
      </c>
      <c r="H273" s="99">
        <v>0</v>
      </c>
      <c r="I273" s="46">
        <f t="shared" si="26"/>
        <v>0</v>
      </c>
      <c r="J273" s="91"/>
      <c r="K273" s="20"/>
      <c r="L273" s="72">
        <f t="shared" si="27"/>
        <v>0</v>
      </c>
      <c r="M273" s="17" t="s">
        <v>16</v>
      </c>
      <c r="N273" s="18">
        <v>0</v>
      </c>
      <c r="O273" s="23">
        <f t="shared" si="28"/>
        <v>0</v>
      </c>
      <c r="P273" s="93"/>
      <c r="Q273" s="43">
        <f t="shared" si="29"/>
        <v>0</v>
      </c>
    </row>
    <row r="274" spans="1:18" ht="24.6" x14ac:dyDescent="0.65">
      <c r="A274" s="10">
        <v>270</v>
      </c>
      <c r="B274" s="10"/>
      <c r="C274" s="19"/>
      <c r="D274" s="71">
        <f>+'16'!I274</f>
        <v>0</v>
      </c>
      <c r="E274" s="90">
        <v>0</v>
      </c>
      <c r="F274" s="46">
        <f t="shared" si="30"/>
        <v>0</v>
      </c>
      <c r="G274" s="101">
        <v>0</v>
      </c>
      <c r="H274" s="99">
        <v>0</v>
      </c>
      <c r="I274" s="46">
        <f t="shared" si="26"/>
        <v>0</v>
      </c>
      <c r="J274" s="91"/>
      <c r="K274" s="20"/>
      <c r="L274" s="72">
        <f t="shared" si="27"/>
        <v>0</v>
      </c>
      <c r="M274" s="17" t="s">
        <v>16</v>
      </c>
      <c r="N274" s="18">
        <v>0</v>
      </c>
      <c r="O274" s="23">
        <f t="shared" si="28"/>
        <v>0</v>
      </c>
      <c r="P274" s="93"/>
      <c r="Q274" s="43">
        <f t="shared" si="29"/>
        <v>0</v>
      </c>
    </row>
    <row r="275" spans="1:18" ht="24.6" x14ac:dyDescent="0.65">
      <c r="A275" s="10">
        <v>271</v>
      </c>
      <c r="B275" s="10"/>
      <c r="C275" s="19"/>
      <c r="D275" s="71">
        <f>+'16'!I275</f>
        <v>0</v>
      </c>
      <c r="E275" s="90">
        <v>0</v>
      </c>
      <c r="F275" s="46">
        <f t="shared" si="30"/>
        <v>0</v>
      </c>
      <c r="G275" s="101">
        <v>0</v>
      </c>
      <c r="H275" s="99">
        <v>0</v>
      </c>
      <c r="I275" s="46">
        <f t="shared" si="26"/>
        <v>0</v>
      </c>
      <c r="J275" s="91"/>
      <c r="K275" s="20"/>
      <c r="L275" s="72">
        <f t="shared" si="27"/>
        <v>0</v>
      </c>
      <c r="M275" s="17" t="s">
        <v>16</v>
      </c>
      <c r="N275" s="18">
        <v>0</v>
      </c>
      <c r="O275" s="23">
        <f t="shared" si="28"/>
        <v>0</v>
      </c>
      <c r="P275" s="93"/>
      <c r="Q275" s="43">
        <f t="shared" si="29"/>
        <v>0</v>
      </c>
    </row>
    <row r="276" spans="1:18" ht="24.6" x14ac:dyDescent="0.65">
      <c r="A276" s="10">
        <v>272</v>
      </c>
      <c r="B276" s="10"/>
      <c r="C276" s="19"/>
      <c r="D276" s="71">
        <f>+'16'!I276</f>
        <v>0</v>
      </c>
      <c r="E276" s="90">
        <v>0</v>
      </c>
      <c r="F276" s="46">
        <f t="shared" si="30"/>
        <v>0</v>
      </c>
      <c r="G276" s="101">
        <v>0</v>
      </c>
      <c r="H276" s="99">
        <v>0</v>
      </c>
      <c r="I276" s="46">
        <f t="shared" si="26"/>
        <v>0</v>
      </c>
      <c r="J276" s="91"/>
      <c r="K276" s="20"/>
      <c r="L276" s="72">
        <f t="shared" si="27"/>
        <v>0</v>
      </c>
      <c r="M276" s="17" t="s">
        <v>16</v>
      </c>
      <c r="N276" s="18">
        <v>0</v>
      </c>
      <c r="O276" s="23">
        <f t="shared" si="28"/>
        <v>0</v>
      </c>
      <c r="P276" s="93"/>
      <c r="Q276" s="43">
        <f t="shared" si="29"/>
        <v>0</v>
      </c>
    </row>
    <row r="277" spans="1:18" ht="24.6" x14ac:dyDescent="0.65">
      <c r="A277" s="10">
        <v>273</v>
      </c>
      <c r="B277" s="10"/>
      <c r="C277" s="19"/>
      <c r="D277" s="71">
        <f>+'16'!I277</f>
        <v>0</v>
      </c>
      <c r="E277" s="90">
        <v>0</v>
      </c>
      <c r="F277" s="46">
        <f t="shared" si="30"/>
        <v>0</v>
      </c>
      <c r="G277" s="101">
        <v>0</v>
      </c>
      <c r="H277" s="99">
        <v>0</v>
      </c>
      <c r="I277" s="46">
        <f t="shared" si="26"/>
        <v>0</v>
      </c>
      <c r="J277" s="91"/>
      <c r="K277" s="20"/>
      <c r="L277" s="72">
        <f t="shared" si="27"/>
        <v>0</v>
      </c>
      <c r="M277" s="17" t="s">
        <v>16</v>
      </c>
      <c r="N277" s="18">
        <v>0</v>
      </c>
      <c r="O277" s="23">
        <f t="shared" si="28"/>
        <v>0</v>
      </c>
      <c r="P277" s="93"/>
      <c r="Q277" s="43">
        <f t="shared" si="29"/>
        <v>0</v>
      </c>
    </row>
    <row r="278" spans="1:18" ht="24.6" x14ac:dyDescent="0.65">
      <c r="A278" s="10">
        <v>274</v>
      </c>
      <c r="B278" s="10"/>
      <c r="C278" s="19"/>
      <c r="D278" s="71">
        <f>+'16'!I278</f>
        <v>0</v>
      </c>
      <c r="E278" s="90">
        <v>0</v>
      </c>
      <c r="F278" s="46">
        <f t="shared" si="30"/>
        <v>0</v>
      </c>
      <c r="G278" s="101">
        <v>0</v>
      </c>
      <c r="H278" s="99">
        <v>0</v>
      </c>
      <c r="I278" s="46">
        <f t="shared" si="26"/>
        <v>0</v>
      </c>
      <c r="J278" s="91"/>
      <c r="K278" s="20"/>
      <c r="L278" s="72">
        <f t="shared" si="27"/>
        <v>0</v>
      </c>
      <c r="M278" s="17" t="s">
        <v>16</v>
      </c>
      <c r="N278" s="18">
        <v>0</v>
      </c>
      <c r="O278" s="23">
        <f t="shared" si="28"/>
        <v>0</v>
      </c>
      <c r="P278" s="93"/>
      <c r="Q278" s="43">
        <f t="shared" si="29"/>
        <v>0</v>
      </c>
    </row>
    <row r="279" spans="1:18" ht="24.6" x14ac:dyDescent="0.65">
      <c r="A279" s="10">
        <v>275</v>
      </c>
      <c r="B279" s="10"/>
      <c r="C279" s="19"/>
      <c r="D279" s="71">
        <f>+'16'!I279</f>
        <v>0</v>
      </c>
      <c r="E279" s="90">
        <v>0</v>
      </c>
      <c r="F279" s="46">
        <f t="shared" si="30"/>
        <v>0</v>
      </c>
      <c r="G279" s="101">
        <v>0</v>
      </c>
      <c r="H279" s="99">
        <v>0</v>
      </c>
      <c r="I279" s="46">
        <f t="shared" si="26"/>
        <v>0</v>
      </c>
      <c r="J279" s="91"/>
      <c r="K279" s="20"/>
      <c r="L279" s="72">
        <f t="shared" si="27"/>
        <v>0</v>
      </c>
      <c r="M279" s="17" t="s">
        <v>16</v>
      </c>
      <c r="N279" s="18">
        <v>0</v>
      </c>
      <c r="O279" s="23">
        <f t="shared" si="28"/>
        <v>0</v>
      </c>
      <c r="P279" s="93"/>
      <c r="Q279" s="43">
        <f t="shared" si="29"/>
        <v>0</v>
      </c>
    </row>
    <row r="280" spans="1:18" ht="24.6" x14ac:dyDescent="0.65">
      <c r="A280" s="10">
        <v>276</v>
      </c>
      <c r="B280" s="10"/>
      <c r="C280" s="19"/>
      <c r="D280" s="71">
        <f>+'16'!I280</f>
        <v>0</v>
      </c>
      <c r="E280" s="90">
        <v>0</v>
      </c>
      <c r="F280" s="46">
        <f t="shared" si="30"/>
        <v>0</v>
      </c>
      <c r="G280" s="101">
        <v>0</v>
      </c>
      <c r="H280" s="99">
        <v>0</v>
      </c>
      <c r="I280" s="46">
        <f t="shared" si="26"/>
        <v>0</v>
      </c>
      <c r="J280" s="91"/>
      <c r="K280" s="20"/>
      <c r="L280" s="72">
        <f t="shared" si="27"/>
        <v>0</v>
      </c>
      <c r="M280" s="17" t="s">
        <v>16</v>
      </c>
      <c r="N280" s="18">
        <v>0</v>
      </c>
      <c r="O280" s="23">
        <f t="shared" si="28"/>
        <v>0</v>
      </c>
      <c r="P280" s="93"/>
      <c r="Q280" s="43">
        <f t="shared" si="29"/>
        <v>0</v>
      </c>
    </row>
    <row r="281" spans="1:18" ht="24.6" x14ac:dyDescent="0.65">
      <c r="A281" s="10">
        <v>277</v>
      </c>
      <c r="B281" s="10"/>
      <c r="C281" s="19"/>
      <c r="D281" s="71">
        <f>+'16'!I281</f>
        <v>0</v>
      </c>
      <c r="E281" s="90">
        <v>0</v>
      </c>
      <c r="F281" s="46">
        <f t="shared" si="30"/>
        <v>0</v>
      </c>
      <c r="G281" s="101">
        <v>0</v>
      </c>
      <c r="H281" s="99">
        <v>0</v>
      </c>
      <c r="I281" s="46">
        <f t="shared" si="26"/>
        <v>0</v>
      </c>
      <c r="J281" s="91"/>
      <c r="K281" s="20"/>
      <c r="L281" s="72">
        <f t="shared" si="27"/>
        <v>0</v>
      </c>
      <c r="M281" s="17" t="s">
        <v>16</v>
      </c>
      <c r="N281" s="18">
        <v>0</v>
      </c>
      <c r="O281" s="23">
        <f t="shared" si="28"/>
        <v>0</v>
      </c>
      <c r="P281" s="93"/>
      <c r="Q281" s="43">
        <f t="shared" si="29"/>
        <v>0</v>
      </c>
    </row>
    <row r="282" spans="1:18" ht="24.6" x14ac:dyDescent="0.65">
      <c r="A282" s="10">
        <v>278</v>
      </c>
      <c r="B282" s="10"/>
      <c r="C282" s="19"/>
      <c r="D282" s="71">
        <f>+'16'!I282</f>
        <v>0</v>
      </c>
      <c r="E282" s="90">
        <v>0</v>
      </c>
      <c r="F282" s="46">
        <f t="shared" si="30"/>
        <v>0</v>
      </c>
      <c r="G282" s="101">
        <v>0</v>
      </c>
      <c r="H282" s="99">
        <v>0</v>
      </c>
      <c r="I282" s="46">
        <f t="shared" si="26"/>
        <v>0</v>
      </c>
      <c r="J282" s="91"/>
      <c r="K282" s="20"/>
      <c r="L282" s="72">
        <f t="shared" si="27"/>
        <v>0</v>
      </c>
      <c r="M282" s="17" t="s">
        <v>16</v>
      </c>
      <c r="N282" s="18">
        <v>0</v>
      </c>
      <c r="O282" s="23">
        <f t="shared" si="28"/>
        <v>0</v>
      </c>
      <c r="P282" s="93"/>
      <c r="Q282" s="43">
        <f t="shared" si="29"/>
        <v>0</v>
      </c>
    </row>
    <row r="283" spans="1:18" ht="24.6" x14ac:dyDescent="0.65">
      <c r="A283" s="10">
        <v>279</v>
      </c>
      <c r="B283" s="10"/>
      <c r="C283" s="19"/>
      <c r="D283" s="71"/>
      <c r="E283" s="90">
        <v>0</v>
      </c>
      <c r="F283" s="46">
        <f t="shared" ref="F283" si="31">D283+E283</f>
        <v>0</v>
      </c>
      <c r="G283" s="101">
        <v>0</v>
      </c>
      <c r="H283" s="99">
        <v>0</v>
      </c>
      <c r="I283" s="46">
        <f t="shared" ref="I283" si="32">+F283-G283-J283-H283</f>
        <v>0</v>
      </c>
      <c r="J283" s="91"/>
      <c r="K283" s="20"/>
      <c r="L283" s="72">
        <f t="shared" ref="L283" si="33">+K283*J283</f>
        <v>0</v>
      </c>
      <c r="M283" s="17" t="s">
        <v>16</v>
      </c>
      <c r="N283" s="18">
        <v>0</v>
      </c>
      <c r="O283" s="23">
        <f t="shared" si="28"/>
        <v>0</v>
      </c>
      <c r="P283" s="93"/>
      <c r="Q283" s="43"/>
    </row>
    <row r="284" spans="1:18" ht="24.6" x14ac:dyDescent="0.65">
      <c r="A284" s="10">
        <v>280</v>
      </c>
      <c r="B284" s="10"/>
      <c r="C284" s="19"/>
      <c r="D284" s="71">
        <f>+'16'!I284</f>
        <v>0</v>
      </c>
      <c r="E284" s="90">
        <v>0</v>
      </c>
      <c r="F284" s="46">
        <f t="shared" si="30"/>
        <v>0</v>
      </c>
      <c r="G284" s="101">
        <v>0</v>
      </c>
      <c r="H284" s="99">
        <v>0</v>
      </c>
      <c r="I284" s="46">
        <f t="shared" si="26"/>
        <v>0</v>
      </c>
      <c r="J284" s="91"/>
      <c r="K284" s="20"/>
      <c r="L284" s="72">
        <f t="shared" si="27"/>
        <v>0</v>
      </c>
      <c r="M284" s="17" t="s">
        <v>16</v>
      </c>
      <c r="N284" s="18">
        <v>0</v>
      </c>
      <c r="O284" s="23">
        <f t="shared" si="28"/>
        <v>0</v>
      </c>
      <c r="P284" s="93"/>
      <c r="Q284" s="43">
        <f t="shared" si="29"/>
        <v>0</v>
      </c>
    </row>
    <row r="285" spans="1:18" ht="24.6" x14ac:dyDescent="0.65">
      <c r="A285" s="1"/>
      <c r="B285" s="1"/>
      <c r="F285" s="24"/>
      <c r="G285" s="25"/>
      <c r="H285" s="25"/>
      <c r="I285" s="24"/>
      <c r="J285" s="24"/>
      <c r="K285" s="26"/>
      <c r="L285" s="28"/>
      <c r="M285" s="27"/>
      <c r="N285" s="18">
        <v>0</v>
      </c>
      <c r="O285" s="95" t="s">
        <v>213</v>
      </c>
      <c r="P285" s="96"/>
      <c r="Q285" s="96">
        <f>SUM(Q5:Q284)</f>
        <v>150537.35</v>
      </c>
      <c r="R285" s="96"/>
    </row>
    <row r="286" spans="1:18" ht="25.5" customHeight="1" x14ac:dyDescent="0.6">
      <c r="A286" s="1"/>
      <c r="B286" s="1"/>
      <c r="F286" s="24"/>
      <c r="G286" s="25"/>
      <c r="H286" s="25"/>
      <c r="I286" s="24"/>
      <c r="J286" s="182" t="s">
        <v>212</v>
      </c>
      <c r="K286" s="183"/>
      <c r="L286" s="30">
        <f>+AB188</f>
        <v>0</v>
      </c>
      <c r="M286" s="27"/>
      <c r="N286" s="29"/>
    </row>
    <row r="287" spans="1:18" ht="24.6" x14ac:dyDescent="0.65">
      <c r="A287" s="1"/>
      <c r="B287" s="1"/>
      <c r="F287" s="31"/>
      <c r="I287" s="31"/>
      <c r="J287" s="32"/>
      <c r="K287" s="184" t="s">
        <v>202</v>
      </c>
      <c r="L287" s="184"/>
      <c r="M287" s="33">
        <f>SUM(L5:L286)</f>
        <v>6205</v>
      </c>
    </row>
    <row r="288" spans="1:18" ht="24.6" x14ac:dyDescent="0.65">
      <c r="A288" s="1"/>
      <c r="B288" s="1"/>
      <c r="F288" s="31"/>
      <c r="I288" s="31"/>
      <c r="K288" s="169" t="s">
        <v>203</v>
      </c>
      <c r="L288" s="170"/>
      <c r="M288" s="36">
        <v>0</v>
      </c>
    </row>
    <row r="289" spans="1:25" ht="24.6" x14ac:dyDescent="0.65">
      <c r="A289" s="1"/>
      <c r="B289" s="1"/>
      <c r="F289" s="31"/>
      <c r="I289" s="31"/>
      <c r="K289" s="34" t="s">
        <v>204</v>
      </c>
      <c r="L289" s="35"/>
      <c r="M289" s="36">
        <f>SUM(N289:AS289)</f>
        <v>2050</v>
      </c>
      <c r="N289" s="2">
        <v>85</v>
      </c>
      <c r="O289" s="2">
        <v>60</v>
      </c>
      <c r="P289" s="2">
        <v>130</v>
      </c>
      <c r="Q289" s="2">
        <v>50</v>
      </c>
      <c r="R289" s="2">
        <v>150</v>
      </c>
      <c r="S289" s="2">
        <v>170</v>
      </c>
      <c r="T289" s="2">
        <v>615</v>
      </c>
      <c r="U289" s="2">
        <v>70</v>
      </c>
      <c r="V289" s="2">
        <v>130</v>
      </c>
      <c r="W289" s="2">
        <v>100</v>
      </c>
      <c r="X289" s="2">
        <v>360</v>
      </c>
      <c r="Y289" s="2">
        <v>130</v>
      </c>
    </row>
    <row r="290" spans="1:25" ht="24.6" x14ac:dyDescent="0.65">
      <c r="A290" s="1"/>
      <c r="B290" s="1"/>
      <c r="F290" s="31"/>
      <c r="I290" s="31"/>
      <c r="K290" s="169" t="s">
        <v>205</v>
      </c>
      <c r="L290" s="170"/>
      <c r="M290" s="36">
        <v>0</v>
      </c>
    </row>
    <row r="291" spans="1:25" ht="24.6" x14ac:dyDescent="0.65">
      <c r="A291" s="1"/>
      <c r="B291" s="1"/>
      <c r="F291" s="31"/>
      <c r="I291" s="31"/>
      <c r="K291" s="169" t="s">
        <v>206</v>
      </c>
      <c r="L291" s="170"/>
      <c r="M291" s="36">
        <v>0</v>
      </c>
    </row>
    <row r="292" spans="1:25" ht="24.6" x14ac:dyDescent="0.65">
      <c r="A292" s="1"/>
      <c r="B292" s="1"/>
      <c r="F292" s="31"/>
      <c r="I292" s="31"/>
      <c r="K292" s="169" t="s">
        <v>207</v>
      </c>
      <c r="L292" s="170"/>
      <c r="M292" s="37">
        <f>SUM(N5:N285)</f>
        <v>1080</v>
      </c>
    </row>
    <row r="293" spans="1:25" ht="24.6" x14ac:dyDescent="0.65">
      <c r="A293" s="1"/>
      <c r="B293" s="1"/>
      <c r="F293" s="31"/>
      <c r="I293" s="31"/>
      <c r="K293" s="169" t="s">
        <v>208</v>
      </c>
      <c r="L293" s="170"/>
      <c r="M293" s="33">
        <f>M287-M288-M289-M291-M292</f>
        <v>3075</v>
      </c>
    </row>
    <row r="294" spans="1:25" ht="24.6" x14ac:dyDescent="0.65">
      <c r="A294" s="1"/>
      <c r="B294" s="1"/>
      <c r="F294" s="31"/>
      <c r="I294" s="31"/>
      <c r="K294" s="169" t="s">
        <v>209</v>
      </c>
      <c r="L294" s="170"/>
      <c r="M294" s="37">
        <v>3075</v>
      </c>
    </row>
    <row r="295" spans="1:25" ht="24.6" x14ac:dyDescent="0.65">
      <c r="A295" s="1"/>
      <c r="B295" s="1"/>
      <c r="F295" s="31"/>
      <c r="I295" s="31"/>
      <c r="K295" s="169" t="s">
        <v>210</v>
      </c>
      <c r="L295" s="170"/>
      <c r="M295" s="33">
        <f>+M294-M293</f>
        <v>0</v>
      </c>
    </row>
    <row r="296" spans="1:25" ht="24.6" x14ac:dyDescent="0.65">
      <c r="I296" s="2"/>
      <c r="K296" s="169" t="s">
        <v>211</v>
      </c>
      <c r="L296" s="170"/>
      <c r="M296" s="33">
        <f>+M294-M293</f>
        <v>0</v>
      </c>
    </row>
    <row r="297" spans="1:25" x14ac:dyDescent="0.6">
      <c r="I297" s="2"/>
      <c r="K297" s="2"/>
    </row>
    <row r="298" spans="1:25" ht="24.6" x14ac:dyDescent="0.65">
      <c r="I298" s="2"/>
      <c r="K298" s="92" t="s">
        <v>333</v>
      </c>
    </row>
    <row r="299" spans="1:25" x14ac:dyDescent="0.6">
      <c r="I299" s="2"/>
      <c r="K299" s="2"/>
    </row>
    <row r="300" spans="1:25" x14ac:dyDescent="0.6">
      <c r="I300" s="2"/>
      <c r="K300" s="2"/>
    </row>
    <row r="301" spans="1:25" x14ac:dyDescent="0.6">
      <c r="I301" s="2"/>
      <c r="K301" s="2"/>
    </row>
    <row r="302" spans="1:25" x14ac:dyDescent="0.6">
      <c r="I302" s="2"/>
      <c r="K302" s="2"/>
    </row>
    <row r="303" spans="1:25" x14ac:dyDescent="0.6">
      <c r="I303" s="2"/>
      <c r="K303" s="2"/>
    </row>
    <row r="304" spans="1:25" x14ac:dyDescent="0.6">
      <c r="I304" s="2"/>
      <c r="K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C296" xr:uid="{A8659A1D-7742-48A0-A8EC-0F2280F9B025}"/>
  <mergeCells count="35">
    <mergeCell ref="A2:M2"/>
    <mergeCell ref="S2:AC2"/>
    <mergeCell ref="A3:A4"/>
    <mergeCell ref="C3:C4"/>
    <mergeCell ref="D3:D4"/>
    <mergeCell ref="E3:E4"/>
    <mergeCell ref="F3:F4"/>
    <mergeCell ref="I3:I4"/>
    <mergeCell ref="J3:L3"/>
    <mergeCell ref="M3:M4"/>
    <mergeCell ref="Y3:Y4"/>
    <mergeCell ref="Z3:AB3"/>
    <mergeCell ref="AC3:AC4"/>
    <mergeCell ref="H3:H4"/>
    <mergeCell ref="P3:P4"/>
    <mergeCell ref="Q3:Q4"/>
    <mergeCell ref="AD3:AD4"/>
    <mergeCell ref="V3:V4"/>
    <mergeCell ref="W3:W4"/>
    <mergeCell ref="K293:L293"/>
    <mergeCell ref="T32:AA32"/>
    <mergeCell ref="N3:N4"/>
    <mergeCell ref="S3:S4"/>
    <mergeCell ref="T3:T4"/>
    <mergeCell ref="U3:U4"/>
    <mergeCell ref="B3:B4"/>
    <mergeCell ref="K294:L294"/>
    <mergeCell ref="K295:L295"/>
    <mergeCell ref="K296:L296"/>
    <mergeCell ref="J286:K286"/>
    <mergeCell ref="K287:L287"/>
    <mergeCell ref="K288:L288"/>
    <mergeCell ref="K290:L290"/>
    <mergeCell ref="K291:L291"/>
    <mergeCell ref="K292:L29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A130-EE3E-4898-8636-930C341C080D}">
  <sheetPr>
    <tabColor rgb="FFF789D2"/>
  </sheetPr>
  <dimension ref="A1:AD371"/>
  <sheetViews>
    <sheetView zoomScaleNormal="100" workbookViewId="0">
      <pane xSplit="9" ySplit="4" topLeftCell="J5" activePane="bottomRight" state="frozen"/>
      <selection activeCell="K15" sqref="K15"/>
      <selection pane="topRight" activeCell="K15" sqref="K15"/>
      <selection pane="bottomLeft" activeCell="K15" sqref="K15"/>
      <selection pane="bottomRight" activeCell="M60" activeCellId="2" sqref="C60:C137 J60:K137 M60:N137"/>
    </sheetView>
  </sheetViews>
  <sheetFormatPr defaultColWidth="9" defaultRowHeight="24" x14ac:dyDescent="0.6"/>
  <cols>
    <col min="1" max="1" width="6.69921875" style="2" customWidth="1"/>
    <col min="2" max="2" width="14" style="2" hidden="1" customWidth="1"/>
    <col min="3" max="3" width="43.69921875" style="2" bestFit="1" customWidth="1"/>
    <col min="4" max="8" width="9.69921875" style="2" customWidth="1"/>
    <col min="9" max="9" width="9.69921875" style="38" customWidth="1"/>
    <col min="10" max="10" width="9.69921875" style="2" customWidth="1"/>
    <col min="11" max="11" width="9.69921875" style="39" customWidth="1"/>
    <col min="12" max="12" width="10.69921875" style="2" customWidth="1"/>
    <col min="13" max="13" width="17.69921875" style="2" bestFit="1" customWidth="1"/>
    <col min="14" max="14" width="9" style="2"/>
    <col min="15" max="15" width="19.09765625" style="2" customWidth="1"/>
    <col min="16" max="16" width="10.09765625" style="2" customWidth="1"/>
    <col min="17" max="17" width="17.69921875" style="2" bestFit="1" customWidth="1"/>
    <col min="18" max="18" width="10.09765625" style="2" bestFit="1" customWidth="1"/>
    <col min="19" max="19" width="9" style="2"/>
    <col min="20" max="20" width="34.69921875" style="2" bestFit="1" customWidth="1"/>
    <col min="21" max="28" width="9" style="2"/>
    <col min="29" max="29" width="15.69921875" style="2" customWidth="1"/>
    <col min="30" max="16384" width="9" style="2"/>
  </cols>
  <sheetData>
    <row r="1" spans="1:30" x14ac:dyDescent="0.6">
      <c r="A1" s="1"/>
      <c r="B1" s="1"/>
      <c r="I1" s="2"/>
      <c r="K1" s="2"/>
    </row>
    <row r="2" spans="1:30" s="3" customFormat="1" ht="28.8" x14ac:dyDescent="0.75">
      <c r="A2" s="180" t="s">
        <v>263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S2" s="181" t="s">
        <v>0</v>
      </c>
      <c r="T2" s="181"/>
      <c r="U2" s="181"/>
      <c r="V2" s="181"/>
      <c r="W2" s="181"/>
      <c r="X2" s="181"/>
      <c r="Y2" s="181"/>
      <c r="Z2" s="181"/>
      <c r="AA2" s="181"/>
      <c r="AB2" s="181"/>
      <c r="AC2" s="181"/>
    </row>
    <row r="3" spans="1:30" s="5" customFormat="1" ht="26.4" x14ac:dyDescent="0.7">
      <c r="A3" s="171" t="s">
        <v>1</v>
      </c>
      <c r="B3" s="167" t="s">
        <v>487</v>
      </c>
      <c r="C3" s="176" t="s">
        <v>2</v>
      </c>
      <c r="D3" s="171" t="s">
        <v>3</v>
      </c>
      <c r="E3" s="171" t="s">
        <v>4</v>
      </c>
      <c r="F3" s="171" t="s">
        <v>5</v>
      </c>
      <c r="G3" s="100" t="s">
        <v>6</v>
      </c>
      <c r="H3" s="178" t="s">
        <v>335</v>
      </c>
      <c r="I3" s="171" t="s">
        <v>7</v>
      </c>
      <c r="J3" s="177" t="s">
        <v>8</v>
      </c>
      <c r="K3" s="177"/>
      <c r="L3" s="177"/>
      <c r="M3" s="171" t="s">
        <v>9</v>
      </c>
      <c r="N3" s="175" t="s">
        <v>10</v>
      </c>
      <c r="P3" s="163" t="s">
        <v>336</v>
      </c>
      <c r="Q3" s="165" t="s">
        <v>337</v>
      </c>
      <c r="S3" s="171" t="s">
        <v>1</v>
      </c>
      <c r="T3" s="171" t="s">
        <v>2</v>
      </c>
      <c r="U3" s="171" t="s">
        <v>3</v>
      </c>
      <c r="V3" s="171" t="s">
        <v>4</v>
      </c>
      <c r="W3" s="171" t="s">
        <v>5</v>
      </c>
      <c r="X3" s="88" t="s">
        <v>6</v>
      </c>
      <c r="Y3" s="171" t="s">
        <v>7</v>
      </c>
      <c r="Z3" s="177" t="s">
        <v>8</v>
      </c>
      <c r="AA3" s="177"/>
      <c r="AB3" s="177"/>
      <c r="AC3" s="171" t="s">
        <v>9</v>
      </c>
      <c r="AD3" s="175" t="s">
        <v>10</v>
      </c>
    </row>
    <row r="4" spans="1:30" s="5" customFormat="1" ht="26.4" x14ac:dyDescent="0.7">
      <c r="A4" s="171"/>
      <c r="B4" s="168"/>
      <c r="C4" s="176"/>
      <c r="D4" s="171"/>
      <c r="E4" s="171"/>
      <c r="F4" s="171"/>
      <c r="G4" s="100" t="s">
        <v>11</v>
      </c>
      <c r="H4" s="179"/>
      <c r="I4" s="171"/>
      <c r="J4" s="88" t="s">
        <v>12</v>
      </c>
      <c r="K4" s="89" t="s">
        <v>13</v>
      </c>
      <c r="L4" s="88" t="s">
        <v>14</v>
      </c>
      <c r="M4" s="171"/>
      <c r="N4" s="175"/>
      <c r="P4" s="164"/>
      <c r="Q4" s="166"/>
      <c r="S4" s="171"/>
      <c r="T4" s="171"/>
      <c r="U4" s="171"/>
      <c r="V4" s="171"/>
      <c r="W4" s="171"/>
      <c r="X4" s="88" t="s">
        <v>11</v>
      </c>
      <c r="Y4" s="171"/>
      <c r="Z4" s="88" t="s">
        <v>12</v>
      </c>
      <c r="AA4" s="89" t="s">
        <v>13</v>
      </c>
      <c r="AB4" s="88" t="s">
        <v>14</v>
      </c>
      <c r="AC4" s="171"/>
      <c r="AD4" s="175"/>
    </row>
    <row r="5" spans="1:30" ht="24.6" x14ac:dyDescent="0.65">
      <c r="A5" s="10">
        <v>1</v>
      </c>
      <c r="B5" s="10" t="s">
        <v>492</v>
      </c>
      <c r="C5" s="19" t="s">
        <v>407</v>
      </c>
      <c r="D5" s="71">
        <f>+'17'!I5</f>
        <v>9</v>
      </c>
      <c r="E5" s="90">
        <v>0</v>
      </c>
      <c r="F5" s="46">
        <f t="shared" ref="F5:F147" si="0">D5+E5</f>
        <v>9</v>
      </c>
      <c r="G5" s="101">
        <v>0</v>
      </c>
      <c r="H5" s="99">
        <v>0</v>
      </c>
      <c r="I5" s="46">
        <f t="shared" ref="I5:I71" si="1">+F5-G5-J5-H5</f>
        <v>5</v>
      </c>
      <c r="J5" s="91">
        <v>4</v>
      </c>
      <c r="K5" s="15">
        <v>50</v>
      </c>
      <c r="L5" s="72">
        <f>+K5*J5</f>
        <v>200</v>
      </c>
      <c r="M5" s="17" t="s">
        <v>16</v>
      </c>
      <c r="N5" s="18">
        <v>0</v>
      </c>
      <c r="O5" s="23">
        <f>SUM(L5-N5)</f>
        <v>200</v>
      </c>
      <c r="P5" s="93">
        <v>19.579999999999998</v>
      </c>
      <c r="Q5" s="43">
        <f>+L5*P5</f>
        <v>3915.9999999999995</v>
      </c>
      <c r="S5" s="10">
        <v>1</v>
      </c>
      <c r="T5" s="19"/>
      <c r="U5" s="46">
        <v>0</v>
      </c>
      <c r="V5" s="90">
        <v>0</v>
      </c>
      <c r="W5" s="46">
        <f t="shared" ref="W5:W14" si="2">U5+V5</f>
        <v>0</v>
      </c>
      <c r="X5" s="90">
        <v>0</v>
      </c>
      <c r="Y5" s="46">
        <f t="shared" ref="Y5:Y14" si="3">W5-X5-Z5</f>
        <v>0</v>
      </c>
      <c r="Z5" s="91">
        <v>0</v>
      </c>
      <c r="AA5" s="22"/>
      <c r="AB5" s="43">
        <f t="shared" ref="AB5:AB14" si="4">Z5*AA5</f>
        <v>0</v>
      </c>
      <c r="AC5" s="17" t="s">
        <v>16</v>
      </c>
      <c r="AD5" s="18">
        <v>0</v>
      </c>
    </row>
    <row r="6" spans="1:30" ht="24.6" x14ac:dyDescent="0.65">
      <c r="A6" s="10">
        <v>2</v>
      </c>
      <c r="B6" s="10" t="s">
        <v>508</v>
      </c>
      <c r="C6" s="19" t="s">
        <v>408</v>
      </c>
      <c r="D6" s="71">
        <f>+'17'!I6</f>
        <v>114</v>
      </c>
      <c r="E6" s="90">
        <v>0</v>
      </c>
      <c r="F6" s="46">
        <f t="shared" si="0"/>
        <v>114</v>
      </c>
      <c r="G6" s="101">
        <v>0</v>
      </c>
      <c r="H6" s="99">
        <v>0</v>
      </c>
      <c r="I6" s="46">
        <f t="shared" si="1"/>
        <v>111</v>
      </c>
      <c r="J6" s="91">
        <v>3</v>
      </c>
      <c r="K6" s="15">
        <v>100</v>
      </c>
      <c r="L6" s="72">
        <f t="shared" ref="L6:L72" si="5">+K6*J6</f>
        <v>300</v>
      </c>
      <c r="M6" s="17" t="s">
        <v>16</v>
      </c>
      <c r="N6" s="18">
        <v>0</v>
      </c>
      <c r="O6" s="23">
        <f t="shared" ref="O6:O72" si="6">SUM(L6-N6)</f>
        <v>300</v>
      </c>
      <c r="P6" s="93">
        <v>37.17</v>
      </c>
      <c r="Q6" s="43">
        <f t="shared" ref="Q6:Q72" si="7">+L6*P6</f>
        <v>11151</v>
      </c>
      <c r="S6" s="10">
        <v>2</v>
      </c>
      <c r="T6" s="19"/>
      <c r="U6" s="46">
        <v>0</v>
      </c>
      <c r="V6" s="90">
        <v>0</v>
      </c>
      <c r="W6" s="46">
        <f t="shared" si="2"/>
        <v>0</v>
      </c>
      <c r="X6" s="90">
        <v>0</v>
      </c>
      <c r="Y6" s="46">
        <f t="shared" si="3"/>
        <v>0</v>
      </c>
      <c r="Z6" s="91">
        <v>0</v>
      </c>
      <c r="AA6" s="22"/>
      <c r="AB6" s="43">
        <f t="shared" si="4"/>
        <v>0</v>
      </c>
      <c r="AC6" s="17" t="s">
        <v>16</v>
      </c>
      <c r="AD6" s="18">
        <v>0</v>
      </c>
    </row>
    <row r="7" spans="1:30" ht="24.6" x14ac:dyDescent="0.65">
      <c r="A7" s="10">
        <v>3</v>
      </c>
      <c r="B7" s="10"/>
      <c r="C7" s="19" t="s">
        <v>395</v>
      </c>
      <c r="D7" s="71">
        <f>+'17'!I7</f>
        <v>0</v>
      </c>
      <c r="E7" s="90">
        <v>0</v>
      </c>
      <c r="F7" s="46">
        <f t="shared" si="0"/>
        <v>0</v>
      </c>
      <c r="G7" s="101">
        <v>0</v>
      </c>
      <c r="H7" s="99">
        <v>0</v>
      </c>
      <c r="I7" s="46">
        <f t="shared" si="1"/>
        <v>0</v>
      </c>
      <c r="J7" s="91"/>
      <c r="K7" s="15">
        <v>50</v>
      </c>
      <c r="L7" s="72">
        <f t="shared" si="5"/>
        <v>0</v>
      </c>
      <c r="M7" s="17" t="s">
        <v>16</v>
      </c>
      <c r="N7" s="18">
        <v>0</v>
      </c>
      <c r="O7" s="23">
        <f t="shared" si="6"/>
        <v>0</v>
      </c>
      <c r="P7" s="93">
        <v>26.11</v>
      </c>
      <c r="Q7" s="43">
        <f t="shared" si="7"/>
        <v>0</v>
      </c>
      <c r="S7" s="10">
        <v>3</v>
      </c>
      <c r="T7" s="19"/>
      <c r="U7" s="46">
        <v>0</v>
      </c>
      <c r="V7" s="90">
        <v>0</v>
      </c>
      <c r="W7" s="46">
        <f t="shared" si="2"/>
        <v>0</v>
      </c>
      <c r="X7" s="90">
        <v>0</v>
      </c>
      <c r="Y7" s="46">
        <f t="shared" si="3"/>
        <v>0</v>
      </c>
      <c r="Z7" s="91">
        <v>0</v>
      </c>
      <c r="AA7" s="22"/>
      <c r="AB7" s="43">
        <f t="shared" si="4"/>
        <v>0</v>
      </c>
      <c r="AC7" s="17" t="s">
        <v>16</v>
      </c>
      <c r="AD7" s="18">
        <v>0</v>
      </c>
    </row>
    <row r="8" spans="1:30" ht="24.6" x14ac:dyDescent="0.65">
      <c r="A8" s="10">
        <v>4</v>
      </c>
      <c r="B8" s="10"/>
      <c r="C8" s="19" t="s">
        <v>394</v>
      </c>
      <c r="D8" s="71">
        <f>+'17'!I8</f>
        <v>0</v>
      </c>
      <c r="E8" s="90">
        <v>0</v>
      </c>
      <c r="F8" s="46">
        <f t="shared" si="0"/>
        <v>0</v>
      </c>
      <c r="G8" s="101">
        <v>0</v>
      </c>
      <c r="H8" s="99">
        <v>0</v>
      </c>
      <c r="I8" s="46">
        <f t="shared" si="1"/>
        <v>0</v>
      </c>
      <c r="J8" s="91"/>
      <c r="K8" s="15">
        <v>100</v>
      </c>
      <c r="L8" s="72">
        <f t="shared" si="5"/>
        <v>0</v>
      </c>
      <c r="M8" s="17" t="s">
        <v>16</v>
      </c>
      <c r="N8" s="18">
        <v>0</v>
      </c>
      <c r="O8" s="23">
        <f t="shared" si="6"/>
        <v>0</v>
      </c>
      <c r="P8" s="93">
        <v>33.89</v>
      </c>
      <c r="Q8" s="43">
        <f t="shared" si="7"/>
        <v>0</v>
      </c>
      <c r="S8" s="10">
        <v>4</v>
      </c>
      <c r="T8" s="19"/>
      <c r="U8" s="46">
        <v>0</v>
      </c>
      <c r="V8" s="90">
        <v>0</v>
      </c>
      <c r="W8" s="46">
        <f t="shared" si="2"/>
        <v>0</v>
      </c>
      <c r="X8" s="90">
        <v>0</v>
      </c>
      <c r="Y8" s="46">
        <f t="shared" si="3"/>
        <v>0</v>
      </c>
      <c r="Z8" s="91">
        <v>0</v>
      </c>
      <c r="AA8" s="22"/>
      <c r="AB8" s="43">
        <f t="shared" si="4"/>
        <v>0</v>
      </c>
      <c r="AC8" s="17" t="s">
        <v>16</v>
      </c>
      <c r="AD8" s="18">
        <v>0</v>
      </c>
    </row>
    <row r="9" spans="1:30" ht="24.6" x14ac:dyDescent="0.65">
      <c r="A9" s="10">
        <v>5</v>
      </c>
      <c r="B9" s="10"/>
      <c r="C9" s="19" t="s">
        <v>20</v>
      </c>
      <c r="D9" s="71">
        <f>+'17'!I9</f>
        <v>0</v>
      </c>
      <c r="E9" s="90">
        <v>0</v>
      </c>
      <c r="F9" s="46">
        <f t="shared" si="0"/>
        <v>0</v>
      </c>
      <c r="G9" s="101">
        <v>0</v>
      </c>
      <c r="H9" s="99">
        <v>0</v>
      </c>
      <c r="I9" s="46">
        <f t="shared" si="1"/>
        <v>0</v>
      </c>
      <c r="J9" s="91"/>
      <c r="K9" s="15">
        <v>10</v>
      </c>
      <c r="L9" s="72">
        <f t="shared" si="5"/>
        <v>0</v>
      </c>
      <c r="M9" s="17" t="s">
        <v>16</v>
      </c>
      <c r="N9" s="18">
        <v>0</v>
      </c>
      <c r="O9" s="23">
        <f t="shared" si="6"/>
        <v>0</v>
      </c>
      <c r="P9" s="93"/>
      <c r="Q9" s="43">
        <f t="shared" si="7"/>
        <v>0</v>
      </c>
      <c r="S9" s="10">
        <v>5</v>
      </c>
      <c r="T9" s="19"/>
      <c r="U9" s="46">
        <v>0</v>
      </c>
      <c r="V9" s="90">
        <v>0</v>
      </c>
      <c r="W9" s="46">
        <f t="shared" si="2"/>
        <v>0</v>
      </c>
      <c r="X9" s="90">
        <v>0</v>
      </c>
      <c r="Y9" s="46">
        <f t="shared" si="3"/>
        <v>0</v>
      </c>
      <c r="Z9" s="91">
        <v>0</v>
      </c>
      <c r="AA9" s="22"/>
      <c r="AB9" s="43">
        <f t="shared" si="4"/>
        <v>0</v>
      </c>
      <c r="AC9" s="17" t="s">
        <v>16</v>
      </c>
      <c r="AD9" s="18">
        <v>0</v>
      </c>
    </row>
    <row r="10" spans="1:30" ht="24.6" x14ac:dyDescent="0.65">
      <c r="A10" s="10">
        <v>6</v>
      </c>
      <c r="B10" s="10" t="s">
        <v>514</v>
      </c>
      <c r="C10" s="19" t="s">
        <v>21</v>
      </c>
      <c r="D10" s="71">
        <f>+'17'!I10</f>
        <v>0</v>
      </c>
      <c r="E10" s="90">
        <v>0</v>
      </c>
      <c r="F10" s="46">
        <f t="shared" si="0"/>
        <v>0</v>
      </c>
      <c r="G10" s="101">
        <v>0</v>
      </c>
      <c r="H10" s="99">
        <v>0</v>
      </c>
      <c r="I10" s="46">
        <f t="shared" si="1"/>
        <v>0</v>
      </c>
      <c r="J10" s="91"/>
      <c r="K10" s="15">
        <v>15</v>
      </c>
      <c r="L10" s="72">
        <f t="shared" si="5"/>
        <v>0</v>
      </c>
      <c r="M10" s="17" t="s">
        <v>16</v>
      </c>
      <c r="N10" s="18">
        <v>0</v>
      </c>
      <c r="O10" s="23">
        <f t="shared" si="6"/>
        <v>0</v>
      </c>
      <c r="P10" s="93"/>
      <c r="Q10" s="43">
        <f t="shared" si="7"/>
        <v>0</v>
      </c>
      <c r="S10" s="10">
        <v>6</v>
      </c>
      <c r="T10" s="19"/>
      <c r="U10" s="46">
        <v>0</v>
      </c>
      <c r="V10" s="90">
        <v>0</v>
      </c>
      <c r="W10" s="46">
        <f t="shared" si="2"/>
        <v>0</v>
      </c>
      <c r="X10" s="90">
        <v>0</v>
      </c>
      <c r="Y10" s="46">
        <f t="shared" si="3"/>
        <v>0</v>
      </c>
      <c r="Z10" s="91">
        <v>0</v>
      </c>
      <c r="AA10" s="22"/>
      <c r="AB10" s="43">
        <f t="shared" si="4"/>
        <v>0</v>
      </c>
      <c r="AC10" s="17" t="s">
        <v>16</v>
      </c>
      <c r="AD10" s="18">
        <v>0</v>
      </c>
    </row>
    <row r="11" spans="1:30" ht="24.6" x14ac:dyDescent="0.65">
      <c r="A11" s="10">
        <v>7</v>
      </c>
      <c r="B11" s="10"/>
      <c r="C11" s="19" t="s">
        <v>401</v>
      </c>
      <c r="D11" s="71">
        <f>+'17'!I11</f>
        <v>0</v>
      </c>
      <c r="E11" s="90">
        <v>0</v>
      </c>
      <c r="F11" s="46">
        <f t="shared" si="0"/>
        <v>0</v>
      </c>
      <c r="G11" s="101">
        <v>0</v>
      </c>
      <c r="H11" s="99">
        <v>0</v>
      </c>
      <c r="I11" s="46">
        <f t="shared" si="1"/>
        <v>0</v>
      </c>
      <c r="J11" s="91"/>
      <c r="K11" s="15">
        <v>40</v>
      </c>
      <c r="L11" s="72">
        <f t="shared" si="5"/>
        <v>0</v>
      </c>
      <c r="M11" s="17" t="s">
        <v>16</v>
      </c>
      <c r="N11" s="18">
        <v>0</v>
      </c>
      <c r="O11" s="23">
        <f t="shared" si="6"/>
        <v>0</v>
      </c>
      <c r="P11" s="93">
        <v>12.74</v>
      </c>
      <c r="Q11" s="43">
        <f t="shared" si="7"/>
        <v>0</v>
      </c>
      <c r="S11" s="10">
        <v>7</v>
      </c>
      <c r="T11" s="19"/>
      <c r="U11" s="46">
        <v>0</v>
      </c>
      <c r="V11" s="90">
        <v>0</v>
      </c>
      <c r="W11" s="46">
        <f t="shared" si="2"/>
        <v>0</v>
      </c>
      <c r="X11" s="90">
        <v>0</v>
      </c>
      <c r="Y11" s="46">
        <f t="shared" si="3"/>
        <v>0</v>
      </c>
      <c r="Z11" s="91">
        <v>0</v>
      </c>
      <c r="AA11" s="22"/>
      <c r="AB11" s="43">
        <f t="shared" si="4"/>
        <v>0</v>
      </c>
      <c r="AC11" s="17" t="s">
        <v>16</v>
      </c>
      <c r="AD11" s="18">
        <v>0</v>
      </c>
    </row>
    <row r="12" spans="1:30" ht="24.6" x14ac:dyDescent="0.65">
      <c r="A12" s="10">
        <v>8</v>
      </c>
      <c r="B12" s="10"/>
      <c r="C12" s="19" t="s">
        <v>378</v>
      </c>
      <c r="D12" s="71">
        <f>+'17'!I12</f>
        <v>0</v>
      </c>
      <c r="E12" s="90">
        <v>0</v>
      </c>
      <c r="F12" s="46">
        <f t="shared" si="0"/>
        <v>0</v>
      </c>
      <c r="G12" s="101">
        <v>0</v>
      </c>
      <c r="H12" s="99">
        <v>0</v>
      </c>
      <c r="I12" s="46">
        <f t="shared" si="1"/>
        <v>0</v>
      </c>
      <c r="J12" s="91"/>
      <c r="K12" s="15">
        <v>100</v>
      </c>
      <c r="L12" s="72">
        <f t="shared" si="5"/>
        <v>0</v>
      </c>
      <c r="M12" s="17" t="s">
        <v>16</v>
      </c>
      <c r="N12" s="18">
        <v>0</v>
      </c>
      <c r="O12" s="23">
        <f t="shared" si="6"/>
        <v>0</v>
      </c>
      <c r="P12" s="93"/>
      <c r="Q12" s="43">
        <f t="shared" si="7"/>
        <v>0</v>
      </c>
      <c r="S12" s="10">
        <v>8</v>
      </c>
      <c r="T12" s="19"/>
      <c r="U12" s="46">
        <v>0</v>
      </c>
      <c r="V12" s="90">
        <v>0</v>
      </c>
      <c r="W12" s="46">
        <f t="shared" si="2"/>
        <v>0</v>
      </c>
      <c r="X12" s="90">
        <v>0</v>
      </c>
      <c r="Y12" s="46">
        <f t="shared" si="3"/>
        <v>0</v>
      </c>
      <c r="Z12" s="91">
        <v>0</v>
      </c>
      <c r="AA12" s="22"/>
      <c r="AB12" s="43">
        <f t="shared" si="4"/>
        <v>0</v>
      </c>
      <c r="AC12" s="17" t="s">
        <v>16</v>
      </c>
      <c r="AD12" s="18">
        <v>0</v>
      </c>
    </row>
    <row r="13" spans="1:30" ht="24.6" x14ac:dyDescent="0.65">
      <c r="A13" s="10">
        <v>9</v>
      </c>
      <c r="B13" s="10" t="s">
        <v>507</v>
      </c>
      <c r="C13" s="19" t="s">
        <v>391</v>
      </c>
      <c r="D13" s="71">
        <f>+'17'!I13</f>
        <v>34</v>
      </c>
      <c r="E13" s="90">
        <v>0</v>
      </c>
      <c r="F13" s="46">
        <f t="shared" si="0"/>
        <v>34</v>
      </c>
      <c r="G13" s="101">
        <v>0</v>
      </c>
      <c r="H13" s="99">
        <v>0</v>
      </c>
      <c r="I13" s="46">
        <f t="shared" si="1"/>
        <v>31</v>
      </c>
      <c r="J13" s="91">
        <v>3</v>
      </c>
      <c r="K13" s="15">
        <v>50</v>
      </c>
      <c r="L13" s="72">
        <f t="shared" si="5"/>
        <v>150</v>
      </c>
      <c r="M13" s="17" t="s">
        <v>16</v>
      </c>
      <c r="N13" s="18">
        <v>0</v>
      </c>
      <c r="O13" s="23">
        <f t="shared" si="6"/>
        <v>150</v>
      </c>
      <c r="P13" s="93">
        <v>11.38</v>
      </c>
      <c r="Q13" s="43">
        <f t="shared" si="7"/>
        <v>1707.0000000000002</v>
      </c>
      <c r="S13" s="10">
        <v>9</v>
      </c>
      <c r="T13" s="19"/>
      <c r="U13" s="46">
        <v>0</v>
      </c>
      <c r="V13" s="90">
        <v>0</v>
      </c>
      <c r="W13" s="46">
        <f t="shared" si="2"/>
        <v>0</v>
      </c>
      <c r="X13" s="90">
        <v>0</v>
      </c>
      <c r="Y13" s="46">
        <f t="shared" si="3"/>
        <v>0</v>
      </c>
      <c r="Z13" s="91">
        <v>0</v>
      </c>
      <c r="AA13" s="22"/>
      <c r="AB13" s="43">
        <f t="shared" si="4"/>
        <v>0</v>
      </c>
      <c r="AC13" s="17" t="s">
        <v>16</v>
      </c>
      <c r="AD13" s="18">
        <v>0</v>
      </c>
    </row>
    <row r="14" spans="1:30" ht="24.6" x14ac:dyDescent="0.65">
      <c r="A14" s="10">
        <v>10</v>
      </c>
      <c r="B14" s="10"/>
      <c r="C14" s="19" t="s">
        <v>400</v>
      </c>
      <c r="D14" s="71">
        <f>+'17'!I14</f>
        <v>0</v>
      </c>
      <c r="E14" s="90">
        <v>0</v>
      </c>
      <c r="F14" s="46">
        <f t="shared" si="0"/>
        <v>0</v>
      </c>
      <c r="G14" s="101">
        <v>0</v>
      </c>
      <c r="H14" s="99">
        <v>0</v>
      </c>
      <c r="I14" s="46">
        <f t="shared" si="1"/>
        <v>0</v>
      </c>
      <c r="J14" s="91"/>
      <c r="K14" s="15">
        <v>50</v>
      </c>
      <c r="L14" s="72">
        <f t="shared" si="5"/>
        <v>0</v>
      </c>
      <c r="M14" s="17" t="s">
        <v>16</v>
      </c>
      <c r="N14" s="18">
        <v>0</v>
      </c>
      <c r="O14" s="23">
        <f t="shared" si="6"/>
        <v>0</v>
      </c>
      <c r="P14" s="93"/>
      <c r="Q14" s="43">
        <f t="shared" si="7"/>
        <v>0</v>
      </c>
      <c r="S14" s="10">
        <v>10</v>
      </c>
      <c r="T14" s="19"/>
      <c r="U14" s="46">
        <v>0</v>
      </c>
      <c r="V14" s="90">
        <v>0</v>
      </c>
      <c r="W14" s="46">
        <f t="shared" si="2"/>
        <v>0</v>
      </c>
      <c r="X14" s="90">
        <v>0</v>
      </c>
      <c r="Y14" s="46">
        <f t="shared" si="3"/>
        <v>0</v>
      </c>
      <c r="Z14" s="91">
        <v>0</v>
      </c>
      <c r="AA14" s="22"/>
      <c r="AB14" s="43">
        <f t="shared" si="4"/>
        <v>0</v>
      </c>
      <c r="AC14" s="17" t="s">
        <v>16</v>
      </c>
      <c r="AD14" s="18">
        <v>0</v>
      </c>
    </row>
    <row r="15" spans="1:30" ht="24.6" x14ac:dyDescent="0.65">
      <c r="A15" s="10">
        <v>11</v>
      </c>
      <c r="B15" s="10" t="s">
        <v>520</v>
      </c>
      <c r="C15" s="19" t="s">
        <v>384</v>
      </c>
      <c r="D15" s="71">
        <f>+'17'!I15</f>
        <v>0</v>
      </c>
      <c r="E15" s="90">
        <v>0</v>
      </c>
      <c r="F15" s="46">
        <f t="shared" si="0"/>
        <v>0</v>
      </c>
      <c r="G15" s="101">
        <v>0</v>
      </c>
      <c r="H15" s="99">
        <v>0</v>
      </c>
      <c r="I15" s="46">
        <f t="shared" si="1"/>
        <v>0</v>
      </c>
      <c r="J15" s="91"/>
      <c r="K15" s="15">
        <v>50</v>
      </c>
      <c r="L15" s="72">
        <f t="shared" si="5"/>
        <v>0</v>
      </c>
      <c r="M15" s="17" t="s">
        <v>16</v>
      </c>
      <c r="N15" s="18">
        <v>0</v>
      </c>
      <c r="O15" s="23">
        <f t="shared" si="6"/>
        <v>0</v>
      </c>
      <c r="P15" s="93">
        <v>17.32</v>
      </c>
      <c r="Q15" s="43">
        <f t="shared" si="7"/>
        <v>0</v>
      </c>
      <c r="S15" s="10">
        <v>11</v>
      </c>
      <c r="T15" s="19"/>
      <c r="U15" s="46">
        <v>0</v>
      </c>
      <c r="V15" s="90">
        <v>0</v>
      </c>
      <c r="W15" s="46">
        <f t="shared" ref="W15:W29" si="8">U15+V15</f>
        <v>0</v>
      </c>
      <c r="X15" s="90">
        <v>0</v>
      </c>
      <c r="Y15" s="46">
        <f t="shared" ref="Y15:Y29" si="9">W15-X15-Z15</f>
        <v>0</v>
      </c>
      <c r="Z15" s="91">
        <v>0</v>
      </c>
      <c r="AA15" s="22"/>
      <c r="AB15" s="43">
        <f t="shared" ref="AB15:AB29" si="10">Z15*AA15</f>
        <v>0</v>
      </c>
      <c r="AC15" s="17" t="s">
        <v>16</v>
      </c>
      <c r="AD15" s="18">
        <v>0</v>
      </c>
    </row>
    <row r="16" spans="1:30" ht="24.6" x14ac:dyDescent="0.65">
      <c r="A16" s="10">
        <v>12</v>
      </c>
      <c r="B16" s="10" t="s">
        <v>509</v>
      </c>
      <c r="C16" s="19" t="s">
        <v>402</v>
      </c>
      <c r="D16" s="71">
        <f>+'17'!I16</f>
        <v>7</v>
      </c>
      <c r="E16" s="90">
        <v>0</v>
      </c>
      <c r="F16" s="46">
        <f t="shared" si="0"/>
        <v>7</v>
      </c>
      <c r="G16" s="101">
        <v>0</v>
      </c>
      <c r="H16" s="99">
        <v>0</v>
      </c>
      <c r="I16" s="46">
        <f t="shared" si="1"/>
        <v>6</v>
      </c>
      <c r="J16" s="91">
        <v>1</v>
      </c>
      <c r="K16" s="15">
        <v>50</v>
      </c>
      <c r="L16" s="72">
        <f t="shared" si="5"/>
        <v>50</v>
      </c>
      <c r="M16" s="17" t="s">
        <v>16</v>
      </c>
      <c r="N16" s="18">
        <v>0</v>
      </c>
      <c r="O16" s="23">
        <f t="shared" si="6"/>
        <v>50</v>
      </c>
      <c r="P16" s="93">
        <v>16.920000000000002</v>
      </c>
      <c r="Q16" s="43">
        <f t="shared" si="7"/>
        <v>846.00000000000011</v>
      </c>
      <c r="S16" s="10">
        <v>12</v>
      </c>
      <c r="T16" s="19"/>
      <c r="U16" s="46">
        <v>0</v>
      </c>
      <c r="V16" s="90">
        <v>0</v>
      </c>
      <c r="W16" s="46">
        <f t="shared" si="8"/>
        <v>0</v>
      </c>
      <c r="X16" s="90">
        <v>0</v>
      </c>
      <c r="Y16" s="46">
        <f t="shared" si="9"/>
        <v>0</v>
      </c>
      <c r="Z16" s="91">
        <v>0</v>
      </c>
      <c r="AA16" s="22"/>
      <c r="AB16" s="43">
        <f t="shared" si="10"/>
        <v>0</v>
      </c>
      <c r="AC16" s="17" t="s">
        <v>16</v>
      </c>
      <c r="AD16" s="18">
        <v>0</v>
      </c>
    </row>
    <row r="17" spans="1:30" ht="24.6" x14ac:dyDescent="0.65">
      <c r="A17" s="10">
        <v>13</v>
      </c>
      <c r="B17" s="10" t="s">
        <v>505</v>
      </c>
      <c r="C17" s="19" t="s">
        <v>382</v>
      </c>
      <c r="D17" s="71">
        <f>+'17'!I17</f>
        <v>1</v>
      </c>
      <c r="E17" s="90">
        <v>0</v>
      </c>
      <c r="F17" s="46">
        <f t="shared" si="0"/>
        <v>1</v>
      </c>
      <c r="G17" s="101">
        <v>0</v>
      </c>
      <c r="H17" s="99">
        <v>0</v>
      </c>
      <c r="I17" s="46">
        <f t="shared" si="1"/>
        <v>1</v>
      </c>
      <c r="J17" s="91"/>
      <c r="K17" s="15">
        <v>50</v>
      </c>
      <c r="L17" s="72">
        <f t="shared" si="5"/>
        <v>0</v>
      </c>
      <c r="M17" s="17" t="s">
        <v>16</v>
      </c>
      <c r="N17" s="18">
        <v>0</v>
      </c>
      <c r="O17" s="23">
        <f t="shared" si="6"/>
        <v>0</v>
      </c>
      <c r="P17" s="93">
        <v>21.22</v>
      </c>
      <c r="Q17" s="43">
        <f t="shared" si="7"/>
        <v>0</v>
      </c>
      <c r="S17" s="10">
        <v>13</v>
      </c>
      <c r="T17" s="19"/>
      <c r="U17" s="46">
        <v>0</v>
      </c>
      <c r="V17" s="90">
        <v>0</v>
      </c>
      <c r="W17" s="46">
        <f t="shared" si="8"/>
        <v>0</v>
      </c>
      <c r="X17" s="90">
        <v>0</v>
      </c>
      <c r="Y17" s="46">
        <f t="shared" si="9"/>
        <v>0</v>
      </c>
      <c r="Z17" s="91">
        <v>0</v>
      </c>
      <c r="AA17" s="22"/>
      <c r="AB17" s="43">
        <f t="shared" si="10"/>
        <v>0</v>
      </c>
      <c r="AC17" s="17" t="s">
        <v>16</v>
      </c>
      <c r="AD17" s="18">
        <v>0</v>
      </c>
    </row>
    <row r="18" spans="1:30" ht="24.6" x14ac:dyDescent="0.65">
      <c r="A18" s="10">
        <v>14</v>
      </c>
      <c r="B18" s="10"/>
      <c r="C18" s="19" t="s">
        <v>404</v>
      </c>
      <c r="D18" s="71">
        <f>+'17'!I18</f>
        <v>0</v>
      </c>
      <c r="E18" s="90">
        <v>0</v>
      </c>
      <c r="F18" s="46">
        <f t="shared" si="0"/>
        <v>0</v>
      </c>
      <c r="G18" s="101">
        <v>0</v>
      </c>
      <c r="H18" s="99">
        <v>0</v>
      </c>
      <c r="I18" s="46">
        <f t="shared" si="1"/>
        <v>0</v>
      </c>
      <c r="J18" s="91"/>
      <c r="K18" s="15">
        <v>50</v>
      </c>
      <c r="L18" s="72">
        <f t="shared" si="5"/>
        <v>0</v>
      </c>
      <c r="M18" s="17" t="s">
        <v>16</v>
      </c>
      <c r="N18" s="18">
        <v>0</v>
      </c>
      <c r="O18" s="23">
        <f t="shared" si="6"/>
        <v>0</v>
      </c>
      <c r="P18" s="93"/>
      <c r="Q18" s="43">
        <f t="shared" si="7"/>
        <v>0</v>
      </c>
      <c r="S18" s="10">
        <v>14</v>
      </c>
      <c r="T18" s="19"/>
      <c r="U18" s="46">
        <v>0</v>
      </c>
      <c r="V18" s="90">
        <v>0</v>
      </c>
      <c r="W18" s="46">
        <f t="shared" si="8"/>
        <v>0</v>
      </c>
      <c r="X18" s="90">
        <v>0</v>
      </c>
      <c r="Y18" s="46">
        <f t="shared" si="9"/>
        <v>0</v>
      </c>
      <c r="Z18" s="91">
        <v>0</v>
      </c>
      <c r="AA18" s="22"/>
      <c r="AB18" s="43">
        <f t="shared" si="10"/>
        <v>0</v>
      </c>
      <c r="AC18" s="17" t="s">
        <v>16</v>
      </c>
      <c r="AD18" s="18">
        <v>0</v>
      </c>
    </row>
    <row r="19" spans="1:30" ht="24.6" x14ac:dyDescent="0.65">
      <c r="A19" s="10">
        <v>15</v>
      </c>
      <c r="B19" s="10" t="s">
        <v>523</v>
      </c>
      <c r="C19" s="19" t="s">
        <v>386</v>
      </c>
      <c r="D19" s="71">
        <f>+'17'!I19</f>
        <v>0</v>
      </c>
      <c r="E19" s="90">
        <v>0</v>
      </c>
      <c r="F19" s="46">
        <f t="shared" si="0"/>
        <v>0</v>
      </c>
      <c r="G19" s="101">
        <v>0</v>
      </c>
      <c r="H19" s="99">
        <v>0</v>
      </c>
      <c r="I19" s="46">
        <f t="shared" si="1"/>
        <v>0</v>
      </c>
      <c r="J19" s="91"/>
      <c r="K19" s="15">
        <v>50</v>
      </c>
      <c r="L19" s="72">
        <f t="shared" si="5"/>
        <v>0</v>
      </c>
      <c r="M19" s="17" t="s">
        <v>16</v>
      </c>
      <c r="N19" s="18">
        <v>0</v>
      </c>
      <c r="O19" s="23">
        <f t="shared" si="6"/>
        <v>0</v>
      </c>
      <c r="P19" s="93">
        <v>15.05</v>
      </c>
      <c r="Q19" s="43">
        <f t="shared" si="7"/>
        <v>0</v>
      </c>
      <c r="S19" s="10">
        <v>15</v>
      </c>
      <c r="T19" s="19"/>
      <c r="U19" s="46">
        <v>0</v>
      </c>
      <c r="V19" s="90">
        <v>0</v>
      </c>
      <c r="W19" s="46">
        <f t="shared" si="8"/>
        <v>0</v>
      </c>
      <c r="X19" s="90">
        <v>0</v>
      </c>
      <c r="Y19" s="46">
        <f t="shared" si="9"/>
        <v>0</v>
      </c>
      <c r="Z19" s="91">
        <v>0</v>
      </c>
      <c r="AA19" s="22"/>
      <c r="AB19" s="43">
        <f t="shared" si="10"/>
        <v>0</v>
      </c>
      <c r="AC19" s="17" t="s">
        <v>16</v>
      </c>
      <c r="AD19" s="18">
        <v>0</v>
      </c>
    </row>
    <row r="20" spans="1:30" ht="24.6" x14ac:dyDescent="0.65">
      <c r="A20" s="10">
        <v>16</v>
      </c>
      <c r="B20" s="10" t="s">
        <v>506</v>
      </c>
      <c r="C20" s="19" t="s">
        <v>399</v>
      </c>
      <c r="D20" s="71">
        <f>+'17'!I20</f>
        <v>9</v>
      </c>
      <c r="E20" s="90">
        <v>0</v>
      </c>
      <c r="F20" s="46">
        <f t="shared" si="0"/>
        <v>9</v>
      </c>
      <c r="G20" s="101">
        <v>0</v>
      </c>
      <c r="H20" s="99">
        <v>0</v>
      </c>
      <c r="I20" s="46">
        <f t="shared" si="1"/>
        <v>8</v>
      </c>
      <c r="J20" s="91">
        <v>1</v>
      </c>
      <c r="K20" s="15">
        <v>50</v>
      </c>
      <c r="L20" s="72">
        <f t="shared" si="5"/>
        <v>50</v>
      </c>
      <c r="M20" s="17" t="s">
        <v>16</v>
      </c>
      <c r="N20" s="18">
        <v>0</v>
      </c>
      <c r="O20" s="23">
        <f t="shared" si="6"/>
        <v>50</v>
      </c>
      <c r="P20" s="93">
        <v>16.7</v>
      </c>
      <c r="Q20" s="43">
        <f t="shared" si="7"/>
        <v>835</v>
      </c>
      <c r="S20" s="10">
        <v>16</v>
      </c>
      <c r="T20" s="19"/>
      <c r="U20" s="46">
        <v>0</v>
      </c>
      <c r="V20" s="90">
        <v>0</v>
      </c>
      <c r="W20" s="46">
        <f t="shared" si="8"/>
        <v>0</v>
      </c>
      <c r="X20" s="90">
        <v>0</v>
      </c>
      <c r="Y20" s="46">
        <f t="shared" si="9"/>
        <v>0</v>
      </c>
      <c r="Z20" s="91">
        <v>0</v>
      </c>
      <c r="AA20" s="22"/>
      <c r="AB20" s="43">
        <f t="shared" si="10"/>
        <v>0</v>
      </c>
      <c r="AC20" s="17" t="s">
        <v>16</v>
      </c>
      <c r="AD20" s="18">
        <v>0</v>
      </c>
    </row>
    <row r="21" spans="1:30" ht="24.6" x14ac:dyDescent="0.65">
      <c r="A21" s="10">
        <v>17</v>
      </c>
      <c r="B21" s="10" t="s">
        <v>521</v>
      </c>
      <c r="C21" s="19" t="s">
        <v>389</v>
      </c>
      <c r="D21" s="71">
        <f>+'17'!I21</f>
        <v>0</v>
      </c>
      <c r="E21" s="90">
        <v>0</v>
      </c>
      <c r="F21" s="46">
        <f t="shared" si="0"/>
        <v>0</v>
      </c>
      <c r="G21" s="101">
        <v>0</v>
      </c>
      <c r="H21" s="99">
        <v>0</v>
      </c>
      <c r="I21" s="46">
        <f t="shared" si="1"/>
        <v>0</v>
      </c>
      <c r="J21" s="91"/>
      <c r="K21" s="15">
        <v>50</v>
      </c>
      <c r="L21" s="72">
        <f t="shared" si="5"/>
        <v>0</v>
      </c>
      <c r="M21" s="17" t="s">
        <v>16</v>
      </c>
      <c r="N21" s="18">
        <v>0</v>
      </c>
      <c r="O21" s="23">
        <f t="shared" si="6"/>
        <v>0</v>
      </c>
      <c r="P21" s="93">
        <v>19.04</v>
      </c>
      <c r="Q21" s="43">
        <f t="shared" si="7"/>
        <v>0</v>
      </c>
      <c r="S21" s="10">
        <v>17</v>
      </c>
      <c r="T21" s="19"/>
      <c r="U21" s="46">
        <v>0</v>
      </c>
      <c r="V21" s="90">
        <v>0</v>
      </c>
      <c r="W21" s="46">
        <f t="shared" si="8"/>
        <v>0</v>
      </c>
      <c r="X21" s="90">
        <v>0</v>
      </c>
      <c r="Y21" s="46">
        <f t="shared" si="9"/>
        <v>0</v>
      </c>
      <c r="Z21" s="91">
        <v>0</v>
      </c>
      <c r="AA21" s="22"/>
      <c r="AB21" s="43">
        <f t="shared" si="10"/>
        <v>0</v>
      </c>
      <c r="AC21" s="17" t="s">
        <v>16</v>
      </c>
      <c r="AD21" s="18">
        <v>0</v>
      </c>
    </row>
    <row r="22" spans="1:30" ht="24.6" x14ac:dyDescent="0.65">
      <c r="A22" s="10">
        <v>18</v>
      </c>
      <c r="B22" s="10"/>
      <c r="C22" s="19" t="s">
        <v>397</v>
      </c>
      <c r="D22" s="71">
        <f>+'17'!I22</f>
        <v>0</v>
      </c>
      <c r="E22" s="90">
        <v>0</v>
      </c>
      <c r="F22" s="46">
        <f t="shared" si="0"/>
        <v>0</v>
      </c>
      <c r="G22" s="101">
        <v>0</v>
      </c>
      <c r="H22" s="99">
        <v>0</v>
      </c>
      <c r="I22" s="46">
        <f t="shared" si="1"/>
        <v>0</v>
      </c>
      <c r="J22" s="91"/>
      <c r="K22" s="20">
        <v>50</v>
      </c>
      <c r="L22" s="72">
        <f t="shared" si="5"/>
        <v>0</v>
      </c>
      <c r="M22" s="17" t="s">
        <v>16</v>
      </c>
      <c r="N22" s="18">
        <v>0</v>
      </c>
      <c r="O22" s="23">
        <f t="shared" si="6"/>
        <v>0</v>
      </c>
      <c r="P22" s="93">
        <v>15.3</v>
      </c>
      <c r="Q22" s="43">
        <f t="shared" si="7"/>
        <v>0</v>
      </c>
      <c r="S22" s="10">
        <v>18</v>
      </c>
      <c r="T22" s="19"/>
      <c r="U22" s="46">
        <v>0</v>
      </c>
      <c r="V22" s="90">
        <v>0</v>
      </c>
      <c r="W22" s="46">
        <f t="shared" si="8"/>
        <v>0</v>
      </c>
      <c r="X22" s="90">
        <v>0</v>
      </c>
      <c r="Y22" s="46">
        <f t="shared" si="9"/>
        <v>0</v>
      </c>
      <c r="Z22" s="91">
        <v>0</v>
      </c>
      <c r="AA22" s="22"/>
      <c r="AB22" s="43">
        <f t="shared" si="10"/>
        <v>0</v>
      </c>
      <c r="AC22" s="17" t="s">
        <v>16</v>
      </c>
      <c r="AD22" s="18">
        <v>0</v>
      </c>
    </row>
    <row r="23" spans="1:30" ht="24.6" x14ac:dyDescent="0.65">
      <c r="A23" s="10">
        <v>19</v>
      </c>
      <c r="B23" s="10" t="s">
        <v>511</v>
      </c>
      <c r="C23" s="19" t="s">
        <v>25</v>
      </c>
      <c r="D23" s="71">
        <f>+'17'!I23</f>
        <v>0</v>
      </c>
      <c r="E23" s="90">
        <v>0</v>
      </c>
      <c r="F23" s="46">
        <f t="shared" si="0"/>
        <v>0</v>
      </c>
      <c r="G23" s="101">
        <v>0</v>
      </c>
      <c r="H23" s="99">
        <v>0</v>
      </c>
      <c r="I23" s="46">
        <f t="shared" si="1"/>
        <v>0</v>
      </c>
      <c r="J23" s="91"/>
      <c r="K23" s="15">
        <v>65</v>
      </c>
      <c r="L23" s="72">
        <f t="shared" si="5"/>
        <v>0</v>
      </c>
      <c r="M23" s="17" t="s">
        <v>16</v>
      </c>
      <c r="N23" s="18">
        <v>0</v>
      </c>
      <c r="O23" s="23">
        <f t="shared" si="6"/>
        <v>0</v>
      </c>
      <c r="P23" s="93">
        <v>27.86</v>
      </c>
      <c r="Q23" s="43">
        <f t="shared" si="7"/>
        <v>0</v>
      </c>
      <c r="S23" s="10">
        <v>19</v>
      </c>
      <c r="T23" s="19"/>
      <c r="U23" s="46">
        <v>0</v>
      </c>
      <c r="V23" s="90">
        <v>0</v>
      </c>
      <c r="W23" s="46">
        <f t="shared" si="8"/>
        <v>0</v>
      </c>
      <c r="X23" s="90">
        <v>0</v>
      </c>
      <c r="Y23" s="46">
        <f t="shared" si="9"/>
        <v>0</v>
      </c>
      <c r="Z23" s="91">
        <v>0</v>
      </c>
      <c r="AA23" s="22"/>
      <c r="AB23" s="43">
        <f t="shared" si="10"/>
        <v>0</v>
      </c>
      <c r="AC23" s="17" t="s">
        <v>16</v>
      </c>
      <c r="AD23" s="18">
        <v>0</v>
      </c>
    </row>
    <row r="24" spans="1:30" ht="24.6" x14ac:dyDescent="0.65">
      <c r="A24" s="10">
        <v>20</v>
      </c>
      <c r="B24" s="10"/>
      <c r="C24" s="19" t="s">
        <v>405</v>
      </c>
      <c r="D24" s="71">
        <f>+'17'!I24</f>
        <v>3</v>
      </c>
      <c r="E24" s="90">
        <v>0</v>
      </c>
      <c r="F24" s="46">
        <f t="shared" si="0"/>
        <v>3</v>
      </c>
      <c r="G24" s="101">
        <v>0</v>
      </c>
      <c r="H24" s="99">
        <v>0</v>
      </c>
      <c r="I24" s="46">
        <f t="shared" si="1"/>
        <v>2</v>
      </c>
      <c r="J24" s="91">
        <v>1</v>
      </c>
      <c r="K24" s="15">
        <v>85</v>
      </c>
      <c r="L24" s="72">
        <f t="shared" si="5"/>
        <v>85</v>
      </c>
      <c r="M24" s="17" t="s">
        <v>16</v>
      </c>
      <c r="N24" s="18">
        <v>0</v>
      </c>
      <c r="O24" s="23">
        <f t="shared" si="6"/>
        <v>85</v>
      </c>
      <c r="P24" s="93">
        <v>26.91</v>
      </c>
      <c r="Q24" s="43">
        <f t="shared" si="7"/>
        <v>2287.35</v>
      </c>
      <c r="S24" s="10">
        <v>20</v>
      </c>
      <c r="T24" s="19"/>
      <c r="U24" s="46">
        <v>0</v>
      </c>
      <c r="V24" s="90">
        <v>0</v>
      </c>
      <c r="W24" s="46">
        <f t="shared" si="8"/>
        <v>0</v>
      </c>
      <c r="X24" s="90">
        <v>0</v>
      </c>
      <c r="Y24" s="46">
        <f t="shared" si="9"/>
        <v>0</v>
      </c>
      <c r="Z24" s="91">
        <v>0</v>
      </c>
      <c r="AA24" s="22"/>
      <c r="AB24" s="43">
        <f t="shared" si="10"/>
        <v>0</v>
      </c>
      <c r="AC24" s="17" t="s">
        <v>16</v>
      </c>
      <c r="AD24" s="18">
        <v>0</v>
      </c>
    </row>
    <row r="25" spans="1:30" ht="24.6" x14ac:dyDescent="0.65">
      <c r="A25" s="10">
        <v>21</v>
      </c>
      <c r="B25" s="10" t="s">
        <v>510</v>
      </c>
      <c r="C25" s="19" t="s">
        <v>392</v>
      </c>
      <c r="D25" s="71">
        <f>+'17'!I25</f>
        <v>43</v>
      </c>
      <c r="E25" s="90">
        <v>0</v>
      </c>
      <c r="F25" s="46">
        <f t="shared" si="0"/>
        <v>43</v>
      </c>
      <c r="G25" s="101">
        <v>0</v>
      </c>
      <c r="H25" s="99">
        <v>0</v>
      </c>
      <c r="I25" s="46">
        <f t="shared" si="1"/>
        <v>43</v>
      </c>
      <c r="J25" s="91"/>
      <c r="K25" s="15">
        <v>100</v>
      </c>
      <c r="L25" s="72">
        <f t="shared" si="5"/>
        <v>0</v>
      </c>
      <c r="M25" s="17" t="s">
        <v>16</v>
      </c>
      <c r="N25" s="18">
        <v>0</v>
      </c>
      <c r="O25" s="23">
        <f t="shared" si="6"/>
        <v>0</v>
      </c>
      <c r="P25" s="93">
        <v>24.8</v>
      </c>
      <c r="Q25" s="43">
        <f t="shared" si="7"/>
        <v>0</v>
      </c>
      <c r="S25" s="10">
        <v>21</v>
      </c>
      <c r="T25" s="19"/>
      <c r="U25" s="46">
        <v>0</v>
      </c>
      <c r="V25" s="90">
        <v>0</v>
      </c>
      <c r="W25" s="46">
        <f t="shared" si="8"/>
        <v>0</v>
      </c>
      <c r="X25" s="90">
        <v>0</v>
      </c>
      <c r="Y25" s="46">
        <f t="shared" si="9"/>
        <v>0</v>
      </c>
      <c r="Z25" s="91">
        <v>0</v>
      </c>
      <c r="AA25" s="22"/>
      <c r="AB25" s="43">
        <f t="shared" si="10"/>
        <v>0</v>
      </c>
      <c r="AC25" s="17" t="s">
        <v>16</v>
      </c>
      <c r="AD25" s="18">
        <v>0</v>
      </c>
    </row>
    <row r="26" spans="1:30" ht="24.6" x14ac:dyDescent="0.65">
      <c r="A26" s="10">
        <v>22</v>
      </c>
      <c r="B26" s="10" t="s">
        <v>516</v>
      </c>
      <c r="C26" s="19" t="s">
        <v>403</v>
      </c>
      <c r="D26" s="71">
        <f>+'17'!I26</f>
        <v>0</v>
      </c>
      <c r="E26" s="90">
        <v>0</v>
      </c>
      <c r="F26" s="46">
        <f t="shared" si="0"/>
        <v>0</v>
      </c>
      <c r="G26" s="101">
        <v>0</v>
      </c>
      <c r="H26" s="99">
        <v>0</v>
      </c>
      <c r="I26" s="46">
        <f t="shared" si="1"/>
        <v>0</v>
      </c>
      <c r="J26" s="91"/>
      <c r="K26" s="15">
        <v>100</v>
      </c>
      <c r="L26" s="72">
        <f t="shared" si="5"/>
        <v>0</v>
      </c>
      <c r="M26" s="17" t="s">
        <v>16</v>
      </c>
      <c r="N26" s="18">
        <v>0</v>
      </c>
      <c r="O26" s="23">
        <f t="shared" si="6"/>
        <v>0</v>
      </c>
      <c r="P26" s="93">
        <v>23.71</v>
      </c>
      <c r="Q26" s="43">
        <f t="shared" si="7"/>
        <v>0</v>
      </c>
      <c r="S26" s="10">
        <v>22</v>
      </c>
      <c r="T26" s="19"/>
      <c r="U26" s="46">
        <v>0</v>
      </c>
      <c r="V26" s="90">
        <v>0</v>
      </c>
      <c r="W26" s="46">
        <f t="shared" si="8"/>
        <v>0</v>
      </c>
      <c r="X26" s="90">
        <v>0</v>
      </c>
      <c r="Y26" s="46">
        <f t="shared" si="9"/>
        <v>0</v>
      </c>
      <c r="Z26" s="91">
        <v>0</v>
      </c>
      <c r="AA26" s="22"/>
      <c r="AB26" s="43">
        <f t="shared" si="10"/>
        <v>0</v>
      </c>
      <c r="AC26" s="17" t="s">
        <v>16</v>
      </c>
      <c r="AD26" s="18">
        <v>0</v>
      </c>
    </row>
    <row r="27" spans="1:30" ht="24.6" x14ac:dyDescent="0.65">
      <c r="A27" s="10">
        <v>23</v>
      </c>
      <c r="B27" s="10" t="s">
        <v>513</v>
      </c>
      <c r="C27" s="19" t="s">
        <v>383</v>
      </c>
      <c r="D27" s="71">
        <f>+'17'!I27</f>
        <v>19</v>
      </c>
      <c r="E27" s="90">
        <v>0</v>
      </c>
      <c r="F27" s="46">
        <f t="shared" si="0"/>
        <v>19</v>
      </c>
      <c r="G27" s="101">
        <v>0</v>
      </c>
      <c r="H27" s="99">
        <v>0</v>
      </c>
      <c r="I27" s="46">
        <f t="shared" si="1"/>
        <v>18</v>
      </c>
      <c r="J27" s="91">
        <v>1</v>
      </c>
      <c r="K27" s="15">
        <v>100</v>
      </c>
      <c r="L27" s="72">
        <f t="shared" si="5"/>
        <v>100</v>
      </c>
      <c r="M27" s="17" t="s">
        <v>16</v>
      </c>
      <c r="N27" s="18">
        <v>0</v>
      </c>
      <c r="O27" s="23">
        <f t="shared" si="6"/>
        <v>100</v>
      </c>
      <c r="P27" s="93">
        <v>37.51</v>
      </c>
      <c r="Q27" s="43">
        <f t="shared" si="7"/>
        <v>3751</v>
      </c>
      <c r="S27" s="10">
        <v>23</v>
      </c>
      <c r="T27" s="19"/>
      <c r="U27" s="46">
        <v>0</v>
      </c>
      <c r="V27" s="90">
        <v>0</v>
      </c>
      <c r="W27" s="46">
        <f t="shared" si="8"/>
        <v>0</v>
      </c>
      <c r="X27" s="90">
        <v>0</v>
      </c>
      <c r="Y27" s="46">
        <f t="shared" si="9"/>
        <v>0</v>
      </c>
      <c r="Z27" s="91">
        <v>0</v>
      </c>
      <c r="AA27" s="22"/>
      <c r="AB27" s="43">
        <f t="shared" si="10"/>
        <v>0</v>
      </c>
      <c r="AC27" s="17" t="s">
        <v>16</v>
      </c>
      <c r="AD27" s="18">
        <v>0</v>
      </c>
    </row>
    <row r="28" spans="1:30" ht="24.6" x14ac:dyDescent="0.65">
      <c r="A28" s="10">
        <v>24</v>
      </c>
      <c r="B28" s="10" t="s">
        <v>522</v>
      </c>
      <c r="C28" s="19" t="s">
        <v>388</v>
      </c>
      <c r="D28" s="71">
        <f>+'17'!I28</f>
        <v>0</v>
      </c>
      <c r="E28" s="90">
        <v>0</v>
      </c>
      <c r="F28" s="46">
        <f t="shared" si="0"/>
        <v>0</v>
      </c>
      <c r="G28" s="101">
        <v>0</v>
      </c>
      <c r="H28" s="99">
        <v>0</v>
      </c>
      <c r="I28" s="46">
        <f t="shared" si="1"/>
        <v>0</v>
      </c>
      <c r="J28" s="91"/>
      <c r="K28" s="15">
        <v>100</v>
      </c>
      <c r="L28" s="72">
        <f t="shared" si="5"/>
        <v>0</v>
      </c>
      <c r="M28" s="17" t="s">
        <v>16</v>
      </c>
      <c r="N28" s="18">
        <v>0</v>
      </c>
      <c r="O28" s="23">
        <f t="shared" si="6"/>
        <v>0</v>
      </c>
      <c r="P28" s="93">
        <v>39.770000000000003</v>
      </c>
      <c r="Q28" s="43">
        <f t="shared" si="7"/>
        <v>0</v>
      </c>
      <c r="S28" s="10">
        <v>24</v>
      </c>
      <c r="T28" s="19"/>
      <c r="U28" s="46">
        <v>0</v>
      </c>
      <c r="V28" s="90">
        <v>0</v>
      </c>
      <c r="W28" s="46">
        <f t="shared" si="8"/>
        <v>0</v>
      </c>
      <c r="X28" s="90">
        <v>0</v>
      </c>
      <c r="Y28" s="46">
        <f t="shared" si="9"/>
        <v>0</v>
      </c>
      <c r="Z28" s="91">
        <v>0</v>
      </c>
      <c r="AA28" s="22"/>
      <c r="AB28" s="43">
        <f t="shared" si="10"/>
        <v>0</v>
      </c>
      <c r="AC28" s="17" t="s">
        <v>16</v>
      </c>
      <c r="AD28" s="18">
        <v>0</v>
      </c>
    </row>
    <row r="29" spans="1:30" ht="24.6" x14ac:dyDescent="0.65">
      <c r="A29" s="10">
        <v>25</v>
      </c>
      <c r="B29" s="10" t="s">
        <v>515</v>
      </c>
      <c r="C29" s="19" t="s">
        <v>390</v>
      </c>
      <c r="D29" s="71">
        <f>+'17'!I29</f>
        <v>0</v>
      </c>
      <c r="E29" s="90">
        <v>0</v>
      </c>
      <c r="F29" s="46">
        <f t="shared" si="0"/>
        <v>0</v>
      </c>
      <c r="G29" s="101">
        <v>0</v>
      </c>
      <c r="H29" s="99">
        <v>0</v>
      </c>
      <c r="I29" s="46">
        <f t="shared" si="1"/>
        <v>0</v>
      </c>
      <c r="J29" s="91"/>
      <c r="K29" s="15">
        <v>100</v>
      </c>
      <c r="L29" s="72">
        <f t="shared" si="5"/>
        <v>0</v>
      </c>
      <c r="M29" s="17" t="s">
        <v>16</v>
      </c>
      <c r="N29" s="18">
        <v>0</v>
      </c>
      <c r="O29" s="23">
        <f t="shared" si="6"/>
        <v>0</v>
      </c>
      <c r="P29" s="93">
        <v>33.590000000000003</v>
      </c>
      <c r="Q29" s="43">
        <f t="shared" si="7"/>
        <v>0</v>
      </c>
      <c r="S29" s="10">
        <v>25</v>
      </c>
      <c r="T29" s="19"/>
      <c r="U29" s="46">
        <v>0</v>
      </c>
      <c r="V29" s="90">
        <v>0</v>
      </c>
      <c r="W29" s="46">
        <f t="shared" si="8"/>
        <v>0</v>
      </c>
      <c r="X29" s="90">
        <v>0</v>
      </c>
      <c r="Y29" s="46">
        <f t="shared" si="9"/>
        <v>0</v>
      </c>
      <c r="Z29" s="91">
        <v>0</v>
      </c>
      <c r="AA29" s="22"/>
      <c r="AB29" s="43">
        <f t="shared" si="10"/>
        <v>0</v>
      </c>
      <c r="AC29" s="17" t="s">
        <v>16</v>
      </c>
      <c r="AD29" s="18">
        <v>0</v>
      </c>
    </row>
    <row r="30" spans="1:30" ht="24.6" x14ac:dyDescent="0.65">
      <c r="A30" s="10">
        <v>26</v>
      </c>
      <c r="B30" s="10" t="s">
        <v>518</v>
      </c>
      <c r="C30" s="19" t="s">
        <v>385</v>
      </c>
      <c r="D30" s="71">
        <f>+'17'!I30</f>
        <v>0</v>
      </c>
      <c r="E30" s="90">
        <v>0</v>
      </c>
      <c r="F30" s="46">
        <f t="shared" si="0"/>
        <v>0</v>
      </c>
      <c r="G30" s="101">
        <v>0</v>
      </c>
      <c r="H30" s="99">
        <v>0</v>
      </c>
      <c r="I30" s="46">
        <f t="shared" si="1"/>
        <v>0</v>
      </c>
      <c r="J30" s="91"/>
      <c r="K30" s="15">
        <v>100</v>
      </c>
      <c r="L30" s="72">
        <f t="shared" si="5"/>
        <v>0</v>
      </c>
      <c r="M30" s="17" t="s">
        <v>16</v>
      </c>
      <c r="N30" s="18">
        <v>0</v>
      </c>
      <c r="O30" s="23">
        <f t="shared" si="6"/>
        <v>0</v>
      </c>
      <c r="P30" s="93">
        <v>31.62</v>
      </c>
      <c r="Q30" s="43">
        <f t="shared" si="7"/>
        <v>0</v>
      </c>
      <c r="S30" s="1"/>
      <c r="U30" s="24"/>
      <c r="V30" s="25"/>
      <c r="W30" s="24"/>
      <c r="X30" s="25"/>
      <c r="Y30" s="24"/>
      <c r="Z30" s="24"/>
      <c r="AA30" s="26"/>
      <c r="AB30" s="25"/>
      <c r="AC30" s="27"/>
      <c r="AD30" s="41">
        <v>0</v>
      </c>
    </row>
    <row r="31" spans="1:30" ht="24.6" x14ac:dyDescent="0.65">
      <c r="A31" s="10">
        <v>27</v>
      </c>
      <c r="B31" s="10"/>
      <c r="C31" s="19" t="s">
        <v>398</v>
      </c>
      <c r="D31" s="71">
        <f>+'17'!I31</f>
        <v>0</v>
      </c>
      <c r="E31" s="90">
        <v>0</v>
      </c>
      <c r="F31" s="46">
        <f t="shared" si="0"/>
        <v>0</v>
      </c>
      <c r="G31" s="101">
        <v>0</v>
      </c>
      <c r="H31" s="99">
        <v>0</v>
      </c>
      <c r="I31" s="46">
        <f t="shared" si="1"/>
        <v>0</v>
      </c>
      <c r="J31" s="91"/>
      <c r="K31" s="15">
        <v>100</v>
      </c>
      <c r="L31" s="72">
        <f t="shared" si="5"/>
        <v>0</v>
      </c>
      <c r="M31" s="17" t="s">
        <v>16</v>
      </c>
      <c r="N31" s="18">
        <v>0</v>
      </c>
      <c r="O31" s="23">
        <f t="shared" si="6"/>
        <v>0</v>
      </c>
      <c r="P31" s="93">
        <v>33.96</v>
      </c>
      <c r="Q31" s="43">
        <f t="shared" si="7"/>
        <v>0</v>
      </c>
    </row>
    <row r="32" spans="1:30" ht="24.6" x14ac:dyDescent="0.65">
      <c r="A32" s="10">
        <v>28</v>
      </c>
      <c r="B32" s="10" t="s">
        <v>496</v>
      </c>
      <c r="C32" s="19" t="s">
        <v>396</v>
      </c>
      <c r="D32" s="71">
        <f>+'17'!I32</f>
        <v>37</v>
      </c>
      <c r="E32" s="90">
        <v>0</v>
      </c>
      <c r="F32" s="46">
        <f t="shared" si="0"/>
        <v>37</v>
      </c>
      <c r="G32" s="101">
        <v>0</v>
      </c>
      <c r="H32" s="99">
        <v>0</v>
      </c>
      <c r="I32" s="46">
        <f t="shared" si="1"/>
        <v>37</v>
      </c>
      <c r="J32" s="91"/>
      <c r="K32" s="15">
        <v>100</v>
      </c>
      <c r="L32" s="72">
        <f t="shared" si="5"/>
        <v>0</v>
      </c>
      <c r="M32" s="17" t="s">
        <v>16</v>
      </c>
      <c r="N32" s="18">
        <v>0</v>
      </c>
      <c r="O32" s="23">
        <f t="shared" si="6"/>
        <v>0</v>
      </c>
      <c r="P32" s="93">
        <v>29.84</v>
      </c>
      <c r="Q32" s="43">
        <f t="shared" si="7"/>
        <v>0</v>
      </c>
      <c r="T32" s="172" t="s">
        <v>119</v>
      </c>
      <c r="U32" s="173"/>
      <c r="V32" s="173"/>
      <c r="W32" s="173"/>
      <c r="X32" s="173"/>
      <c r="Y32" s="173"/>
      <c r="Z32" s="173"/>
      <c r="AA32" s="174"/>
      <c r="AB32" s="40">
        <f>SUM(AB5:AB29)</f>
        <v>0</v>
      </c>
    </row>
    <row r="33" spans="1:27" ht="24.6" x14ac:dyDescent="0.65">
      <c r="A33" s="10">
        <v>29</v>
      </c>
      <c r="B33" s="10"/>
      <c r="C33" s="19" t="s">
        <v>383</v>
      </c>
      <c r="D33" s="71">
        <f>+'17'!I33</f>
        <v>0</v>
      </c>
      <c r="E33" s="90">
        <v>0</v>
      </c>
      <c r="F33" s="46">
        <f t="shared" si="0"/>
        <v>0</v>
      </c>
      <c r="G33" s="101">
        <v>0</v>
      </c>
      <c r="H33" s="99">
        <v>0</v>
      </c>
      <c r="I33" s="46">
        <f t="shared" si="1"/>
        <v>0</v>
      </c>
      <c r="J33" s="91"/>
      <c r="K33" s="15">
        <v>100</v>
      </c>
      <c r="L33" s="72">
        <f t="shared" si="5"/>
        <v>0</v>
      </c>
      <c r="M33" s="17" t="s">
        <v>16</v>
      </c>
      <c r="N33" s="18">
        <v>0</v>
      </c>
      <c r="O33" s="23">
        <f t="shared" si="6"/>
        <v>0</v>
      </c>
      <c r="P33" s="93"/>
      <c r="Q33" s="43">
        <f t="shared" si="7"/>
        <v>0</v>
      </c>
      <c r="T33" s="5"/>
      <c r="U33" s="5"/>
      <c r="V33" s="5"/>
      <c r="W33" s="5"/>
      <c r="X33" s="5"/>
      <c r="Y33" s="5"/>
      <c r="Z33" s="5"/>
      <c r="AA33" s="5"/>
    </row>
    <row r="34" spans="1:27" ht="24.6" x14ac:dyDescent="0.65">
      <c r="A34" s="10">
        <v>30</v>
      </c>
      <c r="B34" s="10" t="s">
        <v>517</v>
      </c>
      <c r="C34" s="19" t="s">
        <v>387</v>
      </c>
      <c r="D34" s="71">
        <f>+'17'!I34</f>
        <v>0</v>
      </c>
      <c r="E34" s="90">
        <v>0</v>
      </c>
      <c r="F34" s="46">
        <f t="shared" si="0"/>
        <v>0</v>
      </c>
      <c r="G34" s="101">
        <v>0</v>
      </c>
      <c r="H34" s="99">
        <v>0</v>
      </c>
      <c r="I34" s="46">
        <f t="shared" si="1"/>
        <v>0</v>
      </c>
      <c r="J34" s="91"/>
      <c r="K34" s="15">
        <v>100</v>
      </c>
      <c r="L34" s="72">
        <f t="shared" si="5"/>
        <v>0</v>
      </c>
      <c r="M34" s="17" t="s">
        <v>16</v>
      </c>
      <c r="N34" s="18">
        <v>0</v>
      </c>
      <c r="O34" s="23">
        <f t="shared" si="6"/>
        <v>0</v>
      </c>
      <c r="P34" s="93">
        <v>21.27</v>
      </c>
      <c r="Q34" s="43">
        <f t="shared" si="7"/>
        <v>0</v>
      </c>
    </row>
    <row r="35" spans="1:27" ht="24.6" x14ac:dyDescent="0.65">
      <c r="A35" s="10">
        <v>31</v>
      </c>
      <c r="B35" s="10" t="s">
        <v>491</v>
      </c>
      <c r="C35" s="19" t="s">
        <v>48</v>
      </c>
      <c r="D35" s="71">
        <f>+'17'!I35</f>
        <v>26</v>
      </c>
      <c r="E35" s="90">
        <v>0</v>
      </c>
      <c r="F35" s="46">
        <f t="shared" si="0"/>
        <v>26</v>
      </c>
      <c r="G35" s="101">
        <v>0</v>
      </c>
      <c r="H35" s="99">
        <v>0</v>
      </c>
      <c r="I35" s="46">
        <f t="shared" si="1"/>
        <v>24</v>
      </c>
      <c r="J35" s="91">
        <v>2</v>
      </c>
      <c r="K35" s="15">
        <v>100</v>
      </c>
      <c r="L35" s="72">
        <f t="shared" si="5"/>
        <v>200</v>
      </c>
      <c r="M35" s="17" t="s">
        <v>16</v>
      </c>
      <c r="N35" s="18">
        <v>0</v>
      </c>
      <c r="O35" s="23">
        <f t="shared" si="6"/>
        <v>200</v>
      </c>
      <c r="P35" s="93">
        <v>38.46</v>
      </c>
      <c r="Q35" s="43">
        <f t="shared" si="7"/>
        <v>7692</v>
      </c>
    </row>
    <row r="36" spans="1:27" ht="24.6" x14ac:dyDescent="0.65">
      <c r="A36" s="10">
        <v>32</v>
      </c>
      <c r="B36" s="10" t="s">
        <v>512</v>
      </c>
      <c r="C36" s="19" t="s">
        <v>393</v>
      </c>
      <c r="D36" s="71">
        <f>+'17'!I36</f>
        <v>9</v>
      </c>
      <c r="E36" s="90">
        <v>0</v>
      </c>
      <c r="F36" s="46">
        <f t="shared" si="0"/>
        <v>9</v>
      </c>
      <c r="G36" s="101">
        <v>0</v>
      </c>
      <c r="H36" s="99">
        <v>0</v>
      </c>
      <c r="I36" s="46">
        <f t="shared" si="1"/>
        <v>6</v>
      </c>
      <c r="J36" s="91">
        <v>3</v>
      </c>
      <c r="K36" s="15">
        <v>130</v>
      </c>
      <c r="L36" s="72">
        <f t="shared" si="5"/>
        <v>390</v>
      </c>
      <c r="M36" s="17" t="s">
        <v>16</v>
      </c>
      <c r="N36" s="18">
        <v>0</v>
      </c>
      <c r="O36" s="23">
        <f t="shared" si="6"/>
        <v>390</v>
      </c>
      <c r="P36" s="93">
        <v>43.68</v>
      </c>
      <c r="Q36" s="43">
        <f t="shared" si="7"/>
        <v>17035.2</v>
      </c>
    </row>
    <row r="37" spans="1:27" ht="24.6" x14ac:dyDescent="0.65">
      <c r="A37" s="10">
        <v>33</v>
      </c>
      <c r="B37" s="10" t="s">
        <v>519</v>
      </c>
      <c r="C37" s="19" t="s">
        <v>406</v>
      </c>
      <c r="D37" s="71">
        <f>+'17'!I37</f>
        <v>12</v>
      </c>
      <c r="E37" s="90">
        <v>0</v>
      </c>
      <c r="F37" s="46">
        <f t="shared" si="0"/>
        <v>12</v>
      </c>
      <c r="G37" s="101">
        <v>0</v>
      </c>
      <c r="H37" s="99">
        <v>0</v>
      </c>
      <c r="I37" s="46">
        <f t="shared" si="1"/>
        <v>12</v>
      </c>
      <c r="J37" s="91"/>
      <c r="K37" s="15">
        <v>130</v>
      </c>
      <c r="L37" s="72">
        <f t="shared" si="5"/>
        <v>0</v>
      </c>
      <c r="M37" s="17" t="s">
        <v>16</v>
      </c>
      <c r="N37" s="18">
        <v>0</v>
      </c>
      <c r="O37" s="23">
        <f t="shared" si="6"/>
        <v>0</v>
      </c>
      <c r="P37" s="93">
        <v>35.049999999999997</v>
      </c>
      <c r="Q37" s="43">
        <f t="shared" si="7"/>
        <v>0</v>
      </c>
    </row>
    <row r="38" spans="1:27" ht="24.6" x14ac:dyDescent="0.65">
      <c r="A38" s="10">
        <v>34</v>
      </c>
      <c r="B38" s="10" t="s">
        <v>501</v>
      </c>
      <c r="C38" s="19" t="s">
        <v>416</v>
      </c>
      <c r="D38" s="71">
        <f>+'17'!I39</f>
        <v>0</v>
      </c>
      <c r="E38" s="90">
        <v>0</v>
      </c>
      <c r="F38" s="46">
        <f>D38+E38</f>
        <v>0</v>
      </c>
      <c r="G38" s="101">
        <v>0</v>
      </c>
      <c r="H38" s="99">
        <v>0</v>
      </c>
      <c r="I38" s="46">
        <f>+F38-G38-J38-H38</f>
        <v>0</v>
      </c>
      <c r="J38" s="91"/>
      <c r="K38" s="15">
        <v>130</v>
      </c>
      <c r="L38" s="72">
        <f>+K38*J38</f>
        <v>0</v>
      </c>
      <c r="M38" s="17" t="s">
        <v>16</v>
      </c>
      <c r="N38" s="18">
        <v>0</v>
      </c>
      <c r="O38" s="23">
        <f>SUM(L38-N38)</f>
        <v>0</v>
      </c>
      <c r="P38" s="93">
        <v>34.26</v>
      </c>
      <c r="Q38" s="43">
        <f t="shared" ref="Q38:Q40" si="11">+L38*P38</f>
        <v>0</v>
      </c>
    </row>
    <row r="39" spans="1:27" ht="24.6" x14ac:dyDescent="0.65">
      <c r="A39" s="10">
        <v>35</v>
      </c>
      <c r="B39" s="10"/>
      <c r="C39" s="19" t="s">
        <v>334</v>
      </c>
      <c r="D39" s="71">
        <f>+'17'!I39</f>
        <v>0</v>
      </c>
      <c r="E39" s="90">
        <v>0</v>
      </c>
      <c r="F39" s="46">
        <f t="shared" si="0"/>
        <v>0</v>
      </c>
      <c r="G39" s="101">
        <v>0</v>
      </c>
      <c r="H39" s="99">
        <v>0</v>
      </c>
      <c r="I39" s="46">
        <f t="shared" si="1"/>
        <v>0</v>
      </c>
      <c r="J39" s="91"/>
      <c r="K39" s="15">
        <v>35</v>
      </c>
      <c r="L39" s="72">
        <f t="shared" si="5"/>
        <v>0</v>
      </c>
      <c r="M39" s="17" t="s">
        <v>16</v>
      </c>
      <c r="N39" s="18">
        <v>0</v>
      </c>
      <c r="O39" s="23">
        <f t="shared" si="6"/>
        <v>0</v>
      </c>
      <c r="P39" s="93"/>
      <c r="Q39" s="43">
        <f t="shared" si="11"/>
        <v>0</v>
      </c>
    </row>
    <row r="40" spans="1:27" ht="24.6" x14ac:dyDescent="0.65">
      <c r="A40" s="10">
        <v>36</v>
      </c>
      <c r="B40" s="10"/>
      <c r="C40" s="19" t="s">
        <v>138</v>
      </c>
      <c r="D40" s="71">
        <f>+'17'!I40</f>
        <v>0</v>
      </c>
      <c r="E40" s="90">
        <v>0</v>
      </c>
      <c r="F40" s="46">
        <f t="shared" si="0"/>
        <v>0</v>
      </c>
      <c r="G40" s="101">
        <v>0</v>
      </c>
      <c r="H40" s="99">
        <v>0</v>
      </c>
      <c r="I40" s="46">
        <f t="shared" si="1"/>
        <v>0</v>
      </c>
      <c r="J40" s="91"/>
      <c r="K40" s="15">
        <v>40</v>
      </c>
      <c r="L40" s="72">
        <f t="shared" si="5"/>
        <v>0</v>
      </c>
      <c r="M40" s="17" t="s">
        <v>16</v>
      </c>
      <c r="N40" s="18">
        <v>0</v>
      </c>
      <c r="O40" s="23">
        <f t="shared" si="6"/>
        <v>0</v>
      </c>
      <c r="P40" s="93"/>
      <c r="Q40" s="43">
        <f t="shared" si="11"/>
        <v>0</v>
      </c>
    </row>
    <row r="41" spans="1:27" ht="24.6" x14ac:dyDescent="0.65">
      <c r="A41" s="10">
        <v>37</v>
      </c>
      <c r="B41" s="10" t="s">
        <v>494</v>
      </c>
      <c r="C41" s="19" t="s">
        <v>49</v>
      </c>
      <c r="D41" s="71">
        <f>+'17'!I41</f>
        <v>13</v>
      </c>
      <c r="E41" s="90">
        <v>0</v>
      </c>
      <c r="F41" s="46">
        <f t="shared" si="0"/>
        <v>13</v>
      </c>
      <c r="G41" s="101">
        <v>0</v>
      </c>
      <c r="H41" s="99">
        <v>0</v>
      </c>
      <c r="I41" s="46">
        <f t="shared" si="1"/>
        <v>12</v>
      </c>
      <c r="J41" s="91">
        <v>1</v>
      </c>
      <c r="K41" s="15">
        <v>50</v>
      </c>
      <c r="L41" s="72">
        <f t="shared" si="5"/>
        <v>50</v>
      </c>
      <c r="M41" s="17" t="s">
        <v>16</v>
      </c>
      <c r="N41" s="18">
        <v>0</v>
      </c>
      <c r="O41" s="23">
        <f t="shared" si="6"/>
        <v>50</v>
      </c>
      <c r="P41" s="93">
        <v>13.98</v>
      </c>
      <c r="Q41" s="43">
        <f t="shared" si="7"/>
        <v>699</v>
      </c>
    </row>
    <row r="42" spans="1:27" ht="24.6" x14ac:dyDescent="0.65">
      <c r="A42" s="10">
        <v>38</v>
      </c>
      <c r="B42" s="10" t="s">
        <v>493</v>
      </c>
      <c r="C42" s="19" t="s">
        <v>50</v>
      </c>
      <c r="D42" s="71">
        <f>+'17'!I42</f>
        <v>3</v>
      </c>
      <c r="E42" s="90">
        <v>0</v>
      </c>
      <c r="F42" s="46">
        <f t="shared" si="0"/>
        <v>3</v>
      </c>
      <c r="G42" s="101">
        <v>0</v>
      </c>
      <c r="H42" s="99">
        <v>0</v>
      </c>
      <c r="I42" s="46">
        <f t="shared" si="1"/>
        <v>3</v>
      </c>
      <c r="J42" s="91"/>
      <c r="K42" s="15">
        <v>50</v>
      </c>
      <c r="L42" s="72">
        <f t="shared" si="5"/>
        <v>0</v>
      </c>
      <c r="M42" s="17" t="s">
        <v>16</v>
      </c>
      <c r="N42" s="18">
        <v>0</v>
      </c>
      <c r="O42" s="23">
        <f t="shared" si="6"/>
        <v>0</v>
      </c>
      <c r="P42" s="93">
        <v>13.26</v>
      </c>
      <c r="Q42" s="43">
        <f t="shared" si="7"/>
        <v>0</v>
      </c>
    </row>
    <row r="43" spans="1:27" ht="24.6" x14ac:dyDescent="0.65">
      <c r="A43" s="10">
        <v>39</v>
      </c>
      <c r="B43" s="10" t="s">
        <v>556</v>
      </c>
      <c r="C43" s="19" t="s">
        <v>51</v>
      </c>
      <c r="D43" s="71">
        <f>+'17'!I43</f>
        <v>2</v>
      </c>
      <c r="E43" s="90">
        <v>0</v>
      </c>
      <c r="F43" s="46">
        <f t="shared" si="0"/>
        <v>2</v>
      </c>
      <c r="G43" s="101">
        <v>2</v>
      </c>
      <c r="H43" s="99">
        <v>0</v>
      </c>
      <c r="I43" s="46">
        <f t="shared" si="1"/>
        <v>0</v>
      </c>
      <c r="J43" s="91"/>
      <c r="K43" s="15">
        <v>50</v>
      </c>
      <c r="L43" s="72">
        <f t="shared" si="5"/>
        <v>0</v>
      </c>
      <c r="M43" s="17" t="s">
        <v>436</v>
      </c>
      <c r="N43" s="18">
        <v>0</v>
      </c>
      <c r="O43" s="23">
        <f t="shared" si="6"/>
        <v>0</v>
      </c>
      <c r="P43" s="93"/>
      <c r="Q43" s="43">
        <f t="shared" si="7"/>
        <v>0</v>
      </c>
    </row>
    <row r="44" spans="1:27" ht="24.6" x14ac:dyDescent="0.65">
      <c r="A44" s="10">
        <v>40</v>
      </c>
      <c r="B44" s="10"/>
      <c r="C44" s="19" t="s">
        <v>265</v>
      </c>
      <c r="D44" s="71">
        <f>+'17'!I44</f>
        <v>0</v>
      </c>
      <c r="E44" s="90">
        <v>0</v>
      </c>
      <c r="F44" s="46">
        <f t="shared" si="0"/>
        <v>0</v>
      </c>
      <c r="G44" s="101">
        <v>0</v>
      </c>
      <c r="H44" s="99">
        <v>0</v>
      </c>
      <c r="I44" s="46">
        <f t="shared" si="1"/>
        <v>0</v>
      </c>
      <c r="J44" s="91"/>
      <c r="K44" s="15">
        <v>25</v>
      </c>
      <c r="L44" s="72">
        <f t="shared" si="5"/>
        <v>0</v>
      </c>
      <c r="M44" s="17" t="s">
        <v>16</v>
      </c>
      <c r="N44" s="18">
        <v>0</v>
      </c>
      <c r="O44" s="23">
        <f t="shared" si="6"/>
        <v>0</v>
      </c>
      <c r="P44" s="93"/>
      <c r="Q44" s="43">
        <f t="shared" si="7"/>
        <v>0</v>
      </c>
    </row>
    <row r="45" spans="1:27" ht="24.6" x14ac:dyDescent="0.65">
      <c r="A45" s="10">
        <v>41</v>
      </c>
      <c r="B45" s="10"/>
      <c r="C45" s="19" t="s">
        <v>449</v>
      </c>
      <c r="D45" s="71">
        <f>+'17'!I45</f>
        <v>0</v>
      </c>
      <c r="E45" s="90">
        <v>0</v>
      </c>
      <c r="F45" s="46">
        <f>D45+E45</f>
        <v>0</v>
      </c>
      <c r="G45" s="101">
        <v>0</v>
      </c>
      <c r="H45" s="99">
        <v>0</v>
      </c>
      <c r="I45" s="46">
        <f>+F45-G45-J45-H45</f>
        <v>0</v>
      </c>
      <c r="J45" s="91"/>
      <c r="K45" s="15">
        <v>25</v>
      </c>
      <c r="L45" s="72">
        <f>+K45*J45</f>
        <v>0</v>
      </c>
      <c r="M45" s="17" t="s">
        <v>16</v>
      </c>
      <c r="N45" s="18">
        <v>0</v>
      </c>
      <c r="O45" s="23">
        <f>SUM(L45-N45)</f>
        <v>0</v>
      </c>
      <c r="P45" s="93"/>
      <c r="Q45" s="43">
        <f>+L45*P45</f>
        <v>0</v>
      </c>
    </row>
    <row r="46" spans="1:27" ht="24.6" x14ac:dyDescent="0.65">
      <c r="A46" s="10">
        <v>42</v>
      </c>
      <c r="B46" s="10"/>
      <c r="C46" s="19" t="s">
        <v>450</v>
      </c>
      <c r="D46" s="71">
        <f>+'17'!I46</f>
        <v>0</v>
      </c>
      <c r="E46" s="90">
        <v>0</v>
      </c>
      <c r="F46" s="46">
        <f>D46+E46</f>
        <v>0</v>
      </c>
      <c r="G46" s="101">
        <v>0</v>
      </c>
      <c r="H46" s="99">
        <v>0</v>
      </c>
      <c r="I46" s="46">
        <f>+F46-G46-J46-H46</f>
        <v>0</v>
      </c>
      <c r="J46" s="91"/>
      <c r="K46" s="20">
        <v>25</v>
      </c>
      <c r="L46" s="72">
        <f>+K46*J46</f>
        <v>0</v>
      </c>
      <c r="M46" s="17" t="s">
        <v>16</v>
      </c>
      <c r="N46" s="18">
        <v>0</v>
      </c>
      <c r="O46" s="23">
        <f>SUM(L46-N46)</f>
        <v>0</v>
      </c>
      <c r="P46" s="93"/>
      <c r="Q46" s="43">
        <f>+L46*P46</f>
        <v>0</v>
      </c>
    </row>
    <row r="47" spans="1:27" ht="24.6" x14ac:dyDescent="0.65">
      <c r="A47" s="10">
        <v>43</v>
      </c>
      <c r="B47" s="10"/>
      <c r="C47" s="19" t="s">
        <v>451</v>
      </c>
      <c r="D47" s="71">
        <f>+'17'!I47</f>
        <v>0</v>
      </c>
      <c r="E47" s="90">
        <v>0</v>
      </c>
      <c r="F47" s="46">
        <f>D47+E47</f>
        <v>0</v>
      </c>
      <c r="G47" s="101">
        <v>0</v>
      </c>
      <c r="H47" s="99">
        <v>0</v>
      </c>
      <c r="I47" s="46">
        <f>+F47-G47-J47-H47</f>
        <v>0</v>
      </c>
      <c r="J47" s="91"/>
      <c r="K47" s="20">
        <v>25</v>
      </c>
      <c r="L47" s="72">
        <f>+K47*J47</f>
        <v>0</v>
      </c>
      <c r="M47" s="17" t="s">
        <v>16</v>
      </c>
      <c r="N47" s="18">
        <v>0</v>
      </c>
      <c r="O47" s="23">
        <f>SUM(L47-N47)</f>
        <v>0</v>
      </c>
      <c r="P47" s="93"/>
      <c r="Q47" s="43">
        <f>+L47*P47</f>
        <v>0</v>
      </c>
    </row>
    <row r="48" spans="1:27" ht="24.6" x14ac:dyDescent="0.65">
      <c r="A48" s="10">
        <v>44</v>
      </c>
      <c r="B48" s="10" t="s">
        <v>540</v>
      </c>
      <c r="C48" s="19" t="s">
        <v>266</v>
      </c>
      <c r="D48" s="71">
        <f>+'17'!I48</f>
        <v>0</v>
      </c>
      <c r="E48" s="90">
        <v>0</v>
      </c>
      <c r="F48" s="46">
        <f t="shared" si="0"/>
        <v>0</v>
      </c>
      <c r="G48" s="101">
        <v>0</v>
      </c>
      <c r="H48" s="99">
        <v>0</v>
      </c>
      <c r="I48" s="46">
        <f t="shared" si="1"/>
        <v>0</v>
      </c>
      <c r="J48" s="91"/>
      <c r="K48" s="15">
        <v>50</v>
      </c>
      <c r="L48" s="72">
        <f t="shared" si="5"/>
        <v>0</v>
      </c>
      <c r="M48" s="17" t="s">
        <v>16</v>
      </c>
      <c r="N48" s="18">
        <v>0</v>
      </c>
      <c r="O48" s="23">
        <f t="shared" si="6"/>
        <v>0</v>
      </c>
      <c r="P48" s="93"/>
      <c r="Q48" s="43">
        <f t="shared" si="7"/>
        <v>0</v>
      </c>
    </row>
    <row r="49" spans="1:17" ht="24.6" x14ac:dyDescent="0.65">
      <c r="A49" s="10">
        <v>45</v>
      </c>
      <c r="B49" s="10" t="s">
        <v>537</v>
      </c>
      <c r="C49" s="19" t="s">
        <v>52</v>
      </c>
      <c r="D49" s="71">
        <f>+'17'!I49</f>
        <v>6</v>
      </c>
      <c r="E49" s="90">
        <v>0</v>
      </c>
      <c r="F49" s="46">
        <f t="shared" si="0"/>
        <v>6</v>
      </c>
      <c r="G49" s="101">
        <v>0</v>
      </c>
      <c r="H49" s="99">
        <v>0</v>
      </c>
      <c r="I49" s="46">
        <f t="shared" si="1"/>
        <v>6</v>
      </c>
      <c r="J49" s="91"/>
      <c r="K49" s="15">
        <v>50</v>
      </c>
      <c r="L49" s="72">
        <f t="shared" si="5"/>
        <v>0</v>
      </c>
      <c r="M49" s="17" t="s">
        <v>16</v>
      </c>
      <c r="N49" s="18">
        <v>0</v>
      </c>
      <c r="O49" s="23">
        <f t="shared" si="6"/>
        <v>0</v>
      </c>
      <c r="P49" s="93">
        <v>25.21</v>
      </c>
      <c r="Q49" s="43">
        <f t="shared" si="7"/>
        <v>0</v>
      </c>
    </row>
    <row r="50" spans="1:17" ht="24.6" x14ac:dyDescent="0.65">
      <c r="A50" s="10">
        <v>46</v>
      </c>
      <c r="B50" s="10" t="s">
        <v>538</v>
      </c>
      <c r="C50" s="19" t="s">
        <v>53</v>
      </c>
      <c r="D50" s="71">
        <f>+'17'!I50</f>
        <v>2</v>
      </c>
      <c r="E50" s="90">
        <v>0</v>
      </c>
      <c r="F50" s="46">
        <f t="shared" si="0"/>
        <v>2</v>
      </c>
      <c r="G50" s="101">
        <v>0</v>
      </c>
      <c r="H50" s="99">
        <v>0</v>
      </c>
      <c r="I50" s="46">
        <f t="shared" si="1"/>
        <v>2</v>
      </c>
      <c r="J50" s="91"/>
      <c r="K50" s="15">
        <v>50</v>
      </c>
      <c r="L50" s="72">
        <f t="shared" si="5"/>
        <v>0</v>
      </c>
      <c r="M50" s="17" t="s">
        <v>16</v>
      </c>
      <c r="N50" s="18">
        <v>0</v>
      </c>
      <c r="O50" s="23">
        <f t="shared" si="6"/>
        <v>0</v>
      </c>
      <c r="P50" s="93">
        <v>14.96</v>
      </c>
      <c r="Q50" s="43">
        <f t="shared" si="7"/>
        <v>0</v>
      </c>
    </row>
    <row r="51" spans="1:17" ht="24.6" x14ac:dyDescent="0.65">
      <c r="A51" s="10">
        <v>47</v>
      </c>
      <c r="B51" s="10" t="s">
        <v>498</v>
      </c>
      <c r="C51" s="19" t="s">
        <v>54</v>
      </c>
      <c r="D51" s="71">
        <f>+'17'!I51</f>
        <v>8</v>
      </c>
      <c r="E51" s="90">
        <v>0</v>
      </c>
      <c r="F51" s="46">
        <f t="shared" si="0"/>
        <v>8</v>
      </c>
      <c r="G51" s="101">
        <v>0</v>
      </c>
      <c r="H51" s="99">
        <v>0</v>
      </c>
      <c r="I51" s="46">
        <f t="shared" si="1"/>
        <v>8</v>
      </c>
      <c r="J51" s="91"/>
      <c r="K51" s="15">
        <v>50</v>
      </c>
      <c r="L51" s="72">
        <f t="shared" si="5"/>
        <v>0</v>
      </c>
      <c r="M51" s="17" t="s">
        <v>16</v>
      </c>
      <c r="N51" s="18">
        <v>0</v>
      </c>
      <c r="O51" s="23">
        <f t="shared" si="6"/>
        <v>0</v>
      </c>
      <c r="P51" s="93">
        <v>14.38</v>
      </c>
      <c r="Q51" s="43">
        <f t="shared" si="7"/>
        <v>0</v>
      </c>
    </row>
    <row r="52" spans="1:17" ht="24.6" x14ac:dyDescent="0.65">
      <c r="A52" s="10">
        <v>48</v>
      </c>
      <c r="B52" s="10" t="s">
        <v>499</v>
      </c>
      <c r="C52" s="19" t="s">
        <v>55</v>
      </c>
      <c r="D52" s="71">
        <f>+'17'!I52</f>
        <v>9</v>
      </c>
      <c r="E52" s="90">
        <v>0</v>
      </c>
      <c r="F52" s="46">
        <f t="shared" si="0"/>
        <v>9</v>
      </c>
      <c r="G52" s="101">
        <v>0</v>
      </c>
      <c r="H52" s="99">
        <v>0</v>
      </c>
      <c r="I52" s="46">
        <f t="shared" si="1"/>
        <v>9</v>
      </c>
      <c r="J52" s="91"/>
      <c r="K52" s="15">
        <v>50</v>
      </c>
      <c r="L52" s="72">
        <f t="shared" si="5"/>
        <v>0</v>
      </c>
      <c r="M52" s="17" t="s">
        <v>16</v>
      </c>
      <c r="N52" s="18">
        <v>0</v>
      </c>
      <c r="O52" s="23">
        <f t="shared" si="6"/>
        <v>0</v>
      </c>
      <c r="P52" s="93">
        <v>18.510000000000002</v>
      </c>
      <c r="Q52" s="43">
        <f t="shared" si="7"/>
        <v>0</v>
      </c>
    </row>
    <row r="53" spans="1:17" ht="24.6" x14ac:dyDescent="0.65">
      <c r="A53" s="10">
        <v>49</v>
      </c>
      <c r="B53" s="10" t="s">
        <v>539</v>
      </c>
      <c r="C53" s="19" t="s">
        <v>56</v>
      </c>
      <c r="D53" s="71">
        <f>+'17'!I53</f>
        <v>0</v>
      </c>
      <c r="E53" s="90">
        <v>0</v>
      </c>
      <c r="F53" s="46">
        <f t="shared" si="0"/>
        <v>0</v>
      </c>
      <c r="G53" s="101">
        <v>0</v>
      </c>
      <c r="H53" s="99">
        <v>0</v>
      </c>
      <c r="I53" s="46">
        <f t="shared" si="1"/>
        <v>0</v>
      </c>
      <c r="J53" s="91"/>
      <c r="K53" s="15">
        <v>50</v>
      </c>
      <c r="L53" s="72">
        <f t="shared" si="5"/>
        <v>0</v>
      </c>
      <c r="M53" s="17" t="s">
        <v>16</v>
      </c>
      <c r="N53" s="18">
        <v>0</v>
      </c>
      <c r="O53" s="23">
        <f t="shared" si="6"/>
        <v>0</v>
      </c>
      <c r="P53" s="93">
        <v>18.36</v>
      </c>
      <c r="Q53" s="43">
        <f t="shared" si="7"/>
        <v>0</v>
      </c>
    </row>
    <row r="54" spans="1:17" ht="24.6" x14ac:dyDescent="0.65">
      <c r="A54" s="10">
        <v>50</v>
      </c>
      <c r="B54" s="10" t="s">
        <v>497</v>
      </c>
      <c r="C54" s="19" t="s">
        <v>57</v>
      </c>
      <c r="D54" s="71">
        <f>+'17'!I54</f>
        <v>11</v>
      </c>
      <c r="E54" s="90">
        <v>0</v>
      </c>
      <c r="F54" s="46">
        <f t="shared" si="0"/>
        <v>11</v>
      </c>
      <c r="G54" s="101">
        <v>0</v>
      </c>
      <c r="H54" s="99">
        <v>0</v>
      </c>
      <c r="I54" s="46">
        <f t="shared" si="1"/>
        <v>11</v>
      </c>
      <c r="J54" s="91"/>
      <c r="K54" s="15">
        <v>50</v>
      </c>
      <c r="L54" s="72">
        <f t="shared" si="5"/>
        <v>0</v>
      </c>
      <c r="M54" s="17" t="s">
        <v>16</v>
      </c>
      <c r="N54" s="18">
        <v>0</v>
      </c>
      <c r="O54" s="23">
        <f t="shared" si="6"/>
        <v>0</v>
      </c>
      <c r="P54" s="93">
        <v>14.89</v>
      </c>
      <c r="Q54" s="43">
        <f t="shared" si="7"/>
        <v>0</v>
      </c>
    </row>
    <row r="55" spans="1:17" ht="24.6" x14ac:dyDescent="0.65">
      <c r="A55" s="10">
        <v>51</v>
      </c>
      <c r="B55" s="10" t="s">
        <v>490</v>
      </c>
      <c r="C55" s="19" t="s">
        <v>58</v>
      </c>
      <c r="D55" s="71">
        <f>+'17'!I55</f>
        <v>16</v>
      </c>
      <c r="E55" s="90">
        <v>0</v>
      </c>
      <c r="F55" s="46">
        <f t="shared" si="0"/>
        <v>16</v>
      </c>
      <c r="G55" s="101">
        <v>0</v>
      </c>
      <c r="H55" s="99">
        <v>0</v>
      </c>
      <c r="I55" s="46">
        <f t="shared" si="1"/>
        <v>14</v>
      </c>
      <c r="J55" s="91">
        <v>2</v>
      </c>
      <c r="K55" s="15">
        <v>50</v>
      </c>
      <c r="L55" s="72">
        <f t="shared" si="5"/>
        <v>100</v>
      </c>
      <c r="M55" s="17" t="s">
        <v>16</v>
      </c>
      <c r="N55" s="18">
        <v>0</v>
      </c>
      <c r="O55" s="23">
        <f t="shared" si="6"/>
        <v>100</v>
      </c>
      <c r="P55" s="93">
        <v>14.23</v>
      </c>
      <c r="Q55" s="43">
        <f t="shared" si="7"/>
        <v>1423</v>
      </c>
    </row>
    <row r="56" spans="1:17" ht="24.6" x14ac:dyDescent="0.65">
      <c r="A56" s="10">
        <v>52</v>
      </c>
      <c r="B56" s="10" t="s">
        <v>488</v>
      </c>
      <c r="C56" s="19" t="s">
        <v>59</v>
      </c>
      <c r="D56" s="71">
        <f>+'17'!I56</f>
        <v>4</v>
      </c>
      <c r="E56" s="90">
        <v>0</v>
      </c>
      <c r="F56" s="46">
        <f t="shared" si="0"/>
        <v>4</v>
      </c>
      <c r="G56" s="101">
        <v>0</v>
      </c>
      <c r="H56" s="99">
        <v>0</v>
      </c>
      <c r="I56" s="46">
        <f t="shared" si="1"/>
        <v>4</v>
      </c>
      <c r="J56" s="91"/>
      <c r="K56" s="15">
        <v>50</v>
      </c>
      <c r="L56" s="72">
        <f t="shared" si="5"/>
        <v>0</v>
      </c>
      <c r="M56" s="17" t="s">
        <v>16</v>
      </c>
      <c r="N56" s="18">
        <v>0</v>
      </c>
      <c r="O56" s="23">
        <f t="shared" si="6"/>
        <v>0</v>
      </c>
      <c r="P56" s="93">
        <v>14.38</v>
      </c>
      <c r="Q56" s="43">
        <f t="shared" si="7"/>
        <v>0</v>
      </c>
    </row>
    <row r="57" spans="1:17" ht="24.6" x14ac:dyDescent="0.65">
      <c r="A57" s="10">
        <v>53</v>
      </c>
      <c r="B57" s="10" t="s">
        <v>489</v>
      </c>
      <c r="C57" s="19" t="s">
        <v>60</v>
      </c>
      <c r="D57" s="71">
        <f>+'17'!I57</f>
        <v>3</v>
      </c>
      <c r="E57" s="90">
        <v>0</v>
      </c>
      <c r="F57" s="46">
        <f t="shared" si="0"/>
        <v>3</v>
      </c>
      <c r="G57" s="101">
        <v>0</v>
      </c>
      <c r="H57" s="99">
        <v>0</v>
      </c>
      <c r="I57" s="46">
        <f t="shared" si="1"/>
        <v>3</v>
      </c>
      <c r="J57" s="91"/>
      <c r="K57" s="15">
        <v>50</v>
      </c>
      <c r="L57" s="72">
        <f t="shared" si="5"/>
        <v>0</v>
      </c>
      <c r="M57" s="17" t="s">
        <v>16</v>
      </c>
      <c r="N57" s="18">
        <v>0</v>
      </c>
      <c r="O57" s="23">
        <f t="shared" si="6"/>
        <v>0</v>
      </c>
      <c r="P57" s="93">
        <v>14.65</v>
      </c>
      <c r="Q57" s="43">
        <f t="shared" si="7"/>
        <v>0</v>
      </c>
    </row>
    <row r="58" spans="1:17" ht="24.6" x14ac:dyDescent="0.65">
      <c r="A58" s="10">
        <v>54</v>
      </c>
      <c r="B58" s="10" t="s">
        <v>541</v>
      </c>
      <c r="C58" s="19" t="s">
        <v>61</v>
      </c>
      <c r="D58" s="71">
        <f>+'17'!I58</f>
        <v>18</v>
      </c>
      <c r="E58" s="90">
        <v>0</v>
      </c>
      <c r="F58" s="46">
        <f t="shared" si="0"/>
        <v>18</v>
      </c>
      <c r="G58" s="101">
        <v>0</v>
      </c>
      <c r="H58" s="99">
        <v>0</v>
      </c>
      <c r="I58" s="46">
        <f t="shared" si="1"/>
        <v>18</v>
      </c>
      <c r="J58" s="91"/>
      <c r="K58" s="15">
        <v>120</v>
      </c>
      <c r="L58" s="72">
        <f t="shared" si="5"/>
        <v>0</v>
      </c>
      <c r="M58" s="17" t="s">
        <v>16</v>
      </c>
      <c r="N58" s="18">
        <v>0</v>
      </c>
      <c r="O58" s="23">
        <f t="shared" si="6"/>
        <v>0</v>
      </c>
      <c r="P58" s="93">
        <v>27.37</v>
      </c>
      <c r="Q58" s="43">
        <f t="shared" si="7"/>
        <v>0</v>
      </c>
    </row>
    <row r="59" spans="1:17" ht="24.6" x14ac:dyDescent="0.65">
      <c r="A59" s="10">
        <v>55</v>
      </c>
      <c r="B59" s="10" t="s">
        <v>504</v>
      </c>
      <c r="C59" s="19" t="s">
        <v>62</v>
      </c>
      <c r="D59" s="71">
        <f>+'17'!I59</f>
        <v>10</v>
      </c>
      <c r="E59" s="90">
        <v>0</v>
      </c>
      <c r="F59" s="46">
        <f t="shared" si="0"/>
        <v>10</v>
      </c>
      <c r="G59" s="101">
        <v>0</v>
      </c>
      <c r="H59" s="99">
        <v>0</v>
      </c>
      <c r="I59" s="46">
        <f t="shared" si="1"/>
        <v>10</v>
      </c>
      <c r="J59" s="91"/>
      <c r="K59" s="15">
        <v>120</v>
      </c>
      <c r="L59" s="72">
        <f t="shared" si="5"/>
        <v>0</v>
      </c>
      <c r="M59" s="17" t="s">
        <v>16</v>
      </c>
      <c r="N59" s="18">
        <v>0</v>
      </c>
      <c r="O59" s="23">
        <f t="shared" si="6"/>
        <v>0</v>
      </c>
      <c r="P59" s="93">
        <v>28.06</v>
      </c>
      <c r="Q59" s="43">
        <f t="shared" si="7"/>
        <v>0</v>
      </c>
    </row>
    <row r="60" spans="1:17" ht="24.6" x14ac:dyDescent="0.65">
      <c r="A60" s="10">
        <v>56</v>
      </c>
      <c r="B60" s="10" t="s">
        <v>502</v>
      </c>
      <c r="C60" s="19" t="s">
        <v>63</v>
      </c>
      <c r="D60" s="71">
        <f>+'17'!I60</f>
        <v>11</v>
      </c>
      <c r="E60" s="90">
        <v>0</v>
      </c>
      <c r="F60" s="46">
        <f t="shared" si="0"/>
        <v>11</v>
      </c>
      <c r="G60" s="101">
        <v>0</v>
      </c>
      <c r="H60" s="99">
        <v>0</v>
      </c>
      <c r="I60" s="46">
        <f t="shared" si="1"/>
        <v>9</v>
      </c>
      <c r="J60" s="91">
        <v>2</v>
      </c>
      <c r="K60" s="15">
        <v>120</v>
      </c>
      <c r="L60" s="72">
        <f t="shared" si="5"/>
        <v>240</v>
      </c>
      <c r="M60" s="17" t="s">
        <v>455</v>
      </c>
      <c r="N60" s="18">
        <v>70</v>
      </c>
      <c r="O60" s="23">
        <f t="shared" si="6"/>
        <v>170</v>
      </c>
      <c r="P60" s="93">
        <v>29.96</v>
      </c>
      <c r="Q60" s="43">
        <f t="shared" si="7"/>
        <v>7190.4000000000005</v>
      </c>
    </row>
    <row r="61" spans="1:17" ht="24.6" x14ac:dyDescent="0.65">
      <c r="A61" s="10">
        <v>57</v>
      </c>
      <c r="B61" s="10"/>
      <c r="C61" s="19" t="s">
        <v>64</v>
      </c>
      <c r="D61" s="71">
        <f>+'17'!I61</f>
        <v>0</v>
      </c>
      <c r="E61" s="90">
        <v>0</v>
      </c>
      <c r="F61" s="46">
        <f t="shared" si="0"/>
        <v>0</v>
      </c>
      <c r="G61" s="101">
        <v>0</v>
      </c>
      <c r="H61" s="99">
        <v>0</v>
      </c>
      <c r="I61" s="46">
        <f t="shared" si="1"/>
        <v>0</v>
      </c>
      <c r="J61" s="91"/>
      <c r="K61" s="15">
        <v>120</v>
      </c>
      <c r="L61" s="72">
        <f t="shared" si="5"/>
        <v>0</v>
      </c>
      <c r="M61" s="17" t="s">
        <v>16</v>
      </c>
      <c r="N61" s="18">
        <v>0</v>
      </c>
      <c r="O61" s="23">
        <f t="shared" si="6"/>
        <v>0</v>
      </c>
      <c r="P61" s="93">
        <v>24.82</v>
      </c>
      <c r="Q61" s="43">
        <f t="shared" si="7"/>
        <v>0</v>
      </c>
    </row>
    <row r="62" spans="1:17" ht="24.6" x14ac:dyDescent="0.65">
      <c r="A62" s="10">
        <v>58</v>
      </c>
      <c r="B62" s="10" t="s">
        <v>503</v>
      </c>
      <c r="C62" s="19" t="s">
        <v>65</v>
      </c>
      <c r="D62" s="71">
        <f>+'17'!I62</f>
        <v>13</v>
      </c>
      <c r="E62" s="90">
        <v>0</v>
      </c>
      <c r="F62" s="46">
        <f t="shared" si="0"/>
        <v>13</v>
      </c>
      <c r="G62" s="101">
        <v>0</v>
      </c>
      <c r="H62" s="99">
        <v>0</v>
      </c>
      <c r="I62" s="46">
        <f t="shared" si="1"/>
        <v>13</v>
      </c>
      <c r="J62" s="91"/>
      <c r="K62" s="15">
        <v>120</v>
      </c>
      <c r="L62" s="72">
        <f t="shared" si="5"/>
        <v>0</v>
      </c>
      <c r="M62" s="17" t="s">
        <v>16</v>
      </c>
      <c r="N62" s="18">
        <v>0</v>
      </c>
      <c r="O62" s="23">
        <f t="shared" si="6"/>
        <v>0</v>
      </c>
      <c r="P62" s="93">
        <v>15.06</v>
      </c>
      <c r="Q62" s="43">
        <f t="shared" si="7"/>
        <v>0</v>
      </c>
    </row>
    <row r="63" spans="1:17" ht="24.6" x14ac:dyDescent="0.65">
      <c r="A63" s="10">
        <v>59</v>
      </c>
      <c r="B63" s="10" t="s">
        <v>500</v>
      </c>
      <c r="C63" s="19" t="s">
        <v>66</v>
      </c>
      <c r="D63" s="71">
        <f>+'17'!I63</f>
        <v>18</v>
      </c>
      <c r="E63" s="90">
        <v>0</v>
      </c>
      <c r="F63" s="46">
        <f t="shared" si="0"/>
        <v>18</v>
      </c>
      <c r="G63" s="101">
        <v>0</v>
      </c>
      <c r="H63" s="99">
        <v>0</v>
      </c>
      <c r="I63" s="46">
        <f t="shared" si="1"/>
        <v>16</v>
      </c>
      <c r="J63" s="91">
        <v>2</v>
      </c>
      <c r="K63" s="15">
        <v>120</v>
      </c>
      <c r="L63" s="72">
        <f t="shared" si="5"/>
        <v>240</v>
      </c>
      <c r="M63" s="17" t="s">
        <v>455</v>
      </c>
      <c r="N63" s="18">
        <v>70</v>
      </c>
      <c r="O63" s="23">
        <f t="shared" si="6"/>
        <v>170</v>
      </c>
      <c r="P63" s="93">
        <v>26.81</v>
      </c>
      <c r="Q63" s="43">
        <f t="shared" si="7"/>
        <v>6434.4</v>
      </c>
    </row>
    <row r="64" spans="1:17" ht="24.6" x14ac:dyDescent="0.65">
      <c r="A64" s="10">
        <v>60</v>
      </c>
      <c r="B64" s="10" t="s">
        <v>542</v>
      </c>
      <c r="C64" s="19" t="s">
        <v>267</v>
      </c>
      <c r="D64" s="71">
        <f>+'17'!I64</f>
        <v>2</v>
      </c>
      <c r="E64" s="90">
        <v>0</v>
      </c>
      <c r="F64" s="46">
        <f t="shared" si="0"/>
        <v>2</v>
      </c>
      <c r="G64" s="101">
        <v>0</v>
      </c>
      <c r="H64" s="99">
        <v>0</v>
      </c>
      <c r="I64" s="46">
        <f t="shared" si="1"/>
        <v>2</v>
      </c>
      <c r="J64" s="91"/>
      <c r="K64" s="15">
        <v>120</v>
      </c>
      <c r="L64" s="72">
        <f t="shared" si="5"/>
        <v>0</v>
      </c>
      <c r="M64" s="17" t="s">
        <v>16</v>
      </c>
      <c r="N64" s="18">
        <v>0</v>
      </c>
      <c r="O64" s="23">
        <f t="shared" si="6"/>
        <v>0</v>
      </c>
      <c r="P64" s="93">
        <v>29.28</v>
      </c>
      <c r="Q64" s="43">
        <f t="shared" si="7"/>
        <v>0</v>
      </c>
    </row>
    <row r="65" spans="1:17" ht="24.6" x14ac:dyDescent="0.65">
      <c r="A65" s="10">
        <v>61</v>
      </c>
      <c r="B65" s="10"/>
      <c r="C65" s="19" t="s">
        <v>341</v>
      </c>
      <c r="D65" s="71">
        <f>+'17'!I65</f>
        <v>0</v>
      </c>
      <c r="E65" s="90">
        <v>0</v>
      </c>
      <c r="F65" s="46">
        <f t="shared" si="0"/>
        <v>0</v>
      </c>
      <c r="G65" s="101">
        <v>0</v>
      </c>
      <c r="H65" s="99">
        <v>0</v>
      </c>
      <c r="I65" s="46">
        <f t="shared" si="1"/>
        <v>0</v>
      </c>
      <c r="J65" s="91"/>
      <c r="K65" s="15">
        <v>30</v>
      </c>
      <c r="L65" s="72">
        <f t="shared" si="5"/>
        <v>0</v>
      </c>
      <c r="M65" s="17" t="s">
        <v>16</v>
      </c>
      <c r="N65" s="18">
        <v>0</v>
      </c>
      <c r="O65" s="23">
        <f t="shared" si="6"/>
        <v>0</v>
      </c>
      <c r="P65" s="93"/>
      <c r="Q65" s="43">
        <f t="shared" si="7"/>
        <v>0</v>
      </c>
    </row>
    <row r="66" spans="1:17" ht="24.6" x14ac:dyDescent="0.65">
      <c r="A66" s="10">
        <v>62</v>
      </c>
      <c r="B66" s="10" t="s">
        <v>546</v>
      </c>
      <c r="C66" s="19" t="s">
        <v>342</v>
      </c>
      <c r="D66" s="71">
        <f>+'17'!I66</f>
        <v>0</v>
      </c>
      <c r="E66" s="90">
        <v>0</v>
      </c>
      <c r="F66" s="46">
        <f t="shared" si="0"/>
        <v>0</v>
      </c>
      <c r="G66" s="101">
        <v>0</v>
      </c>
      <c r="H66" s="99">
        <v>0</v>
      </c>
      <c r="I66" s="46">
        <f t="shared" si="1"/>
        <v>0</v>
      </c>
      <c r="J66" s="91"/>
      <c r="K66" s="21">
        <v>30</v>
      </c>
      <c r="L66" s="72">
        <f t="shared" si="5"/>
        <v>0</v>
      </c>
      <c r="M66" s="17" t="s">
        <v>16</v>
      </c>
      <c r="N66" s="18">
        <v>0</v>
      </c>
      <c r="O66" s="23">
        <f t="shared" si="6"/>
        <v>0</v>
      </c>
      <c r="P66" s="93">
        <v>12.71</v>
      </c>
      <c r="Q66" s="43">
        <f t="shared" si="7"/>
        <v>0</v>
      </c>
    </row>
    <row r="67" spans="1:17" ht="24.6" x14ac:dyDescent="0.65">
      <c r="A67" s="10">
        <v>63</v>
      </c>
      <c r="B67" s="10" t="s">
        <v>547</v>
      </c>
      <c r="C67" s="19" t="s">
        <v>343</v>
      </c>
      <c r="D67" s="71">
        <f>+'17'!I67</f>
        <v>0</v>
      </c>
      <c r="E67" s="90">
        <v>0</v>
      </c>
      <c r="F67" s="46">
        <f t="shared" si="0"/>
        <v>0</v>
      </c>
      <c r="G67" s="101">
        <v>0</v>
      </c>
      <c r="H67" s="99">
        <v>0</v>
      </c>
      <c r="I67" s="46">
        <f t="shared" si="1"/>
        <v>0</v>
      </c>
      <c r="J67" s="91"/>
      <c r="K67" s="21">
        <v>30</v>
      </c>
      <c r="L67" s="72">
        <f t="shared" si="5"/>
        <v>0</v>
      </c>
      <c r="M67" s="17" t="s">
        <v>16</v>
      </c>
      <c r="N67" s="18">
        <v>0</v>
      </c>
      <c r="O67" s="23">
        <f t="shared" si="6"/>
        <v>0</v>
      </c>
      <c r="P67" s="93">
        <v>17.989999999999998</v>
      </c>
      <c r="Q67" s="43">
        <f t="shared" si="7"/>
        <v>0</v>
      </c>
    </row>
    <row r="68" spans="1:17" ht="24.6" x14ac:dyDescent="0.65">
      <c r="A68" s="10">
        <v>64</v>
      </c>
      <c r="B68" s="10" t="s">
        <v>543</v>
      </c>
      <c r="C68" s="19" t="s">
        <v>72</v>
      </c>
      <c r="D68" s="71">
        <f>+'17'!I68</f>
        <v>0</v>
      </c>
      <c r="E68" s="90">
        <v>0</v>
      </c>
      <c r="F68" s="46">
        <f t="shared" si="0"/>
        <v>0</v>
      </c>
      <c r="G68" s="101">
        <v>0</v>
      </c>
      <c r="H68" s="99">
        <v>0</v>
      </c>
      <c r="I68" s="46">
        <f t="shared" si="1"/>
        <v>0</v>
      </c>
      <c r="J68" s="91"/>
      <c r="K68" s="21">
        <v>50</v>
      </c>
      <c r="L68" s="72">
        <f t="shared" si="5"/>
        <v>0</v>
      </c>
      <c r="M68" s="17" t="s">
        <v>16</v>
      </c>
      <c r="N68" s="18">
        <v>0</v>
      </c>
      <c r="O68" s="23">
        <f t="shared" si="6"/>
        <v>0</v>
      </c>
      <c r="P68" s="93"/>
      <c r="Q68" s="43">
        <f t="shared" si="7"/>
        <v>0</v>
      </c>
    </row>
    <row r="69" spans="1:17" ht="24.6" x14ac:dyDescent="0.65">
      <c r="A69" s="10">
        <v>65</v>
      </c>
      <c r="B69" s="10" t="s">
        <v>545</v>
      </c>
      <c r="C69" s="19" t="s">
        <v>73</v>
      </c>
      <c r="D69" s="71">
        <f>+'17'!I69</f>
        <v>0</v>
      </c>
      <c r="E69" s="90">
        <v>0</v>
      </c>
      <c r="F69" s="46">
        <f t="shared" si="0"/>
        <v>0</v>
      </c>
      <c r="G69" s="101">
        <v>0</v>
      </c>
      <c r="H69" s="99">
        <v>0</v>
      </c>
      <c r="I69" s="46">
        <f t="shared" si="1"/>
        <v>0</v>
      </c>
      <c r="J69" s="91"/>
      <c r="K69" s="21">
        <v>50</v>
      </c>
      <c r="L69" s="72">
        <f t="shared" si="5"/>
        <v>0</v>
      </c>
      <c r="M69" s="17" t="s">
        <v>16</v>
      </c>
      <c r="N69" s="18">
        <v>0</v>
      </c>
      <c r="O69" s="23">
        <f t="shared" si="6"/>
        <v>0</v>
      </c>
      <c r="P69" s="93"/>
      <c r="Q69" s="43">
        <f t="shared" si="7"/>
        <v>0</v>
      </c>
    </row>
    <row r="70" spans="1:17" ht="24.6" x14ac:dyDescent="0.65">
      <c r="A70" s="10">
        <v>66</v>
      </c>
      <c r="B70" s="10" t="s">
        <v>544</v>
      </c>
      <c r="C70" s="19" t="s">
        <v>74</v>
      </c>
      <c r="D70" s="71">
        <f>+'17'!I70</f>
        <v>0</v>
      </c>
      <c r="E70" s="90">
        <v>0</v>
      </c>
      <c r="F70" s="46">
        <f t="shared" si="0"/>
        <v>0</v>
      </c>
      <c r="G70" s="101">
        <v>0</v>
      </c>
      <c r="H70" s="99">
        <v>0</v>
      </c>
      <c r="I70" s="46">
        <f t="shared" si="1"/>
        <v>0</v>
      </c>
      <c r="J70" s="91"/>
      <c r="K70" s="15">
        <v>50</v>
      </c>
      <c r="L70" s="72">
        <f t="shared" si="5"/>
        <v>0</v>
      </c>
      <c r="M70" s="17" t="s">
        <v>16</v>
      </c>
      <c r="N70" s="18">
        <v>0</v>
      </c>
      <c r="O70" s="23">
        <f t="shared" si="6"/>
        <v>0</v>
      </c>
      <c r="P70" s="93"/>
      <c r="Q70" s="43">
        <f t="shared" si="7"/>
        <v>0</v>
      </c>
    </row>
    <row r="71" spans="1:17" ht="24.6" x14ac:dyDescent="0.65">
      <c r="A71" s="10">
        <v>67</v>
      </c>
      <c r="B71" s="10"/>
      <c r="C71" s="19" t="s">
        <v>175</v>
      </c>
      <c r="D71" s="71">
        <f>+'17'!I71</f>
        <v>0</v>
      </c>
      <c r="E71" s="90">
        <v>0</v>
      </c>
      <c r="F71" s="46">
        <f t="shared" si="0"/>
        <v>0</v>
      </c>
      <c r="G71" s="101">
        <v>0</v>
      </c>
      <c r="H71" s="99">
        <v>0</v>
      </c>
      <c r="I71" s="46">
        <f t="shared" si="1"/>
        <v>0</v>
      </c>
      <c r="J71" s="91"/>
      <c r="K71" s="21">
        <v>50</v>
      </c>
      <c r="L71" s="72">
        <f t="shared" si="5"/>
        <v>0</v>
      </c>
      <c r="M71" s="17" t="s">
        <v>16</v>
      </c>
      <c r="N71" s="18">
        <v>0</v>
      </c>
      <c r="O71" s="23">
        <f t="shared" si="6"/>
        <v>0</v>
      </c>
      <c r="P71" s="93"/>
      <c r="Q71" s="43">
        <f t="shared" si="7"/>
        <v>0</v>
      </c>
    </row>
    <row r="72" spans="1:17" ht="24.6" x14ac:dyDescent="0.65">
      <c r="A72" s="10">
        <v>68</v>
      </c>
      <c r="B72" s="10"/>
      <c r="C72" s="19" t="s">
        <v>268</v>
      </c>
      <c r="D72" s="71">
        <f>+'17'!I72</f>
        <v>0</v>
      </c>
      <c r="E72" s="90">
        <v>0</v>
      </c>
      <c r="F72" s="46">
        <f t="shared" si="0"/>
        <v>0</v>
      </c>
      <c r="G72" s="101">
        <v>0</v>
      </c>
      <c r="H72" s="99">
        <v>0</v>
      </c>
      <c r="I72" s="46">
        <f t="shared" ref="I72:I136" si="12">+F72-G72-J72-H72</f>
        <v>0</v>
      </c>
      <c r="J72" s="91"/>
      <c r="K72" s="15">
        <v>50</v>
      </c>
      <c r="L72" s="72">
        <f t="shared" si="5"/>
        <v>0</v>
      </c>
      <c r="M72" s="17" t="s">
        <v>16</v>
      </c>
      <c r="N72" s="18">
        <v>0</v>
      </c>
      <c r="O72" s="23">
        <f t="shared" si="6"/>
        <v>0</v>
      </c>
      <c r="P72" s="93"/>
      <c r="Q72" s="43">
        <f t="shared" si="7"/>
        <v>0</v>
      </c>
    </row>
    <row r="73" spans="1:17" ht="24.6" x14ac:dyDescent="0.65">
      <c r="A73" s="10">
        <v>69</v>
      </c>
      <c r="B73" s="10"/>
      <c r="C73" s="19" t="s">
        <v>70</v>
      </c>
      <c r="D73" s="71">
        <f>+'17'!I73</f>
        <v>0</v>
      </c>
      <c r="E73" s="90">
        <v>0</v>
      </c>
      <c r="F73" s="46">
        <f t="shared" si="0"/>
        <v>0</v>
      </c>
      <c r="G73" s="101">
        <v>0</v>
      </c>
      <c r="H73" s="99">
        <v>0</v>
      </c>
      <c r="I73" s="46">
        <f t="shared" si="12"/>
        <v>0</v>
      </c>
      <c r="J73" s="91"/>
      <c r="K73" s="20">
        <v>70</v>
      </c>
      <c r="L73" s="72">
        <f t="shared" ref="L73:L137" si="13">+K73*J73</f>
        <v>0</v>
      </c>
      <c r="M73" s="17" t="s">
        <v>16</v>
      </c>
      <c r="N73" s="18">
        <v>0</v>
      </c>
      <c r="O73" s="23">
        <f t="shared" ref="O73:O137" si="14">SUM(L73-N73)</f>
        <v>0</v>
      </c>
      <c r="P73" s="93"/>
      <c r="Q73" s="43">
        <f t="shared" ref="Q73:Q137" si="15">+L73*P73</f>
        <v>0</v>
      </c>
    </row>
    <row r="74" spans="1:17" ht="24.6" x14ac:dyDescent="0.65">
      <c r="A74" s="10">
        <v>70</v>
      </c>
      <c r="B74" s="10"/>
      <c r="C74" s="19" t="s">
        <v>71</v>
      </c>
      <c r="D74" s="71">
        <f>+'17'!I74</f>
        <v>0</v>
      </c>
      <c r="E74" s="90">
        <v>0</v>
      </c>
      <c r="F74" s="46">
        <f t="shared" si="0"/>
        <v>0</v>
      </c>
      <c r="G74" s="101">
        <v>0</v>
      </c>
      <c r="H74" s="99">
        <v>0</v>
      </c>
      <c r="I74" s="46">
        <f t="shared" si="12"/>
        <v>0</v>
      </c>
      <c r="J74" s="91"/>
      <c r="K74" s="20">
        <v>80</v>
      </c>
      <c r="L74" s="72">
        <f t="shared" si="13"/>
        <v>0</v>
      </c>
      <c r="M74" s="17" t="s">
        <v>16</v>
      </c>
      <c r="N74" s="18">
        <v>0</v>
      </c>
      <c r="O74" s="23">
        <f t="shared" si="14"/>
        <v>0</v>
      </c>
      <c r="P74" s="93"/>
      <c r="Q74" s="43">
        <f t="shared" si="15"/>
        <v>0</v>
      </c>
    </row>
    <row r="75" spans="1:17" ht="24.6" x14ac:dyDescent="0.65">
      <c r="A75" s="10">
        <v>71</v>
      </c>
      <c r="B75" s="10"/>
      <c r="C75" s="19" t="s">
        <v>199</v>
      </c>
      <c r="D75" s="71">
        <f>+'17'!I75</f>
        <v>0</v>
      </c>
      <c r="E75" s="90">
        <v>0</v>
      </c>
      <c r="F75" s="46">
        <f t="shared" si="0"/>
        <v>0</v>
      </c>
      <c r="G75" s="101">
        <v>0</v>
      </c>
      <c r="H75" s="99">
        <v>0</v>
      </c>
      <c r="I75" s="46">
        <f t="shared" si="12"/>
        <v>0</v>
      </c>
      <c r="J75" s="91"/>
      <c r="K75" s="21">
        <v>150</v>
      </c>
      <c r="L75" s="72">
        <f t="shared" si="13"/>
        <v>0</v>
      </c>
      <c r="M75" s="17" t="s">
        <v>16</v>
      </c>
      <c r="N75" s="18">
        <v>0</v>
      </c>
      <c r="O75" s="23">
        <f t="shared" si="14"/>
        <v>0</v>
      </c>
      <c r="P75" s="93">
        <v>67.790000000000006</v>
      </c>
      <c r="Q75" s="43">
        <f t="shared" si="15"/>
        <v>0</v>
      </c>
    </row>
    <row r="76" spans="1:17" ht="24.6" x14ac:dyDescent="0.65">
      <c r="A76" s="10">
        <v>72</v>
      </c>
      <c r="B76" s="10"/>
      <c r="C76" s="19" t="s">
        <v>200</v>
      </c>
      <c r="D76" s="71">
        <f>+'17'!I76</f>
        <v>0</v>
      </c>
      <c r="E76" s="90">
        <v>0</v>
      </c>
      <c r="F76" s="46">
        <f t="shared" si="0"/>
        <v>0</v>
      </c>
      <c r="G76" s="101">
        <v>0</v>
      </c>
      <c r="H76" s="99">
        <v>0</v>
      </c>
      <c r="I76" s="46">
        <f t="shared" si="12"/>
        <v>0</v>
      </c>
      <c r="J76" s="91"/>
      <c r="K76" s="21">
        <v>150</v>
      </c>
      <c r="L76" s="72">
        <f t="shared" si="13"/>
        <v>0</v>
      </c>
      <c r="M76" s="17" t="s">
        <v>16</v>
      </c>
      <c r="N76" s="18">
        <v>0</v>
      </c>
      <c r="O76" s="23">
        <f t="shared" si="14"/>
        <v>0</v>
      </c>
      <c r="P76" s="93">
        <v>68.37</v>
      </c>
      <c r="Q76" s="43">
        <f t="shared" si="15"/>
        <v>0</v>
      </c>
    </row>
    <row r="77" spans="1:17" ht="24.6" x14ac:dyDescent="0.65">
      <c r="A77" s="10">
        <v>73</v>
      </c>
      <c r="B77" s="10"/>
      <c r="C77" s="19" t="s">
        <v>201</v>
      </c>
      <c r="D77" s="71">
        <f>+'17'!I77</f>
        <v>0</v>
      </c>
      <c r="E77" s="90">
        <v>0</v>
      </c>
      <c r="F77" s="46">
        <f t="shared" si="0"/>
        <v>0</v>
      </c>
      <c r="G77" s="101">
        <v>0</v>
      </c>
      <c r="H77" s="99">
        <v>0</v>
      </c>
      <c r="I77" s="46">
        <f t="shared" si="12"/>
        <v>0</v>
      </c>
      <c r="J77" s="91"/>
      <c r="K77" s="20">
        <v>150</v>
      </c>
      <c r="L77" s="72">
        <f t="shared" si="13"/>
        <v>0</v>
      </c>
      <c r="M77" s="17" t="s">
        <v>16</v>
      </c>
      <c r="N77" s="18">
        <v>0</v>
      </c>
      <c r="O77" s="23">
        <f t="shared" si="14"/>
        <v>0</v>
      </c>
      <c r="P77" s="93">
        <v>67.17</v>
      </c>
      <c r="Q77" s="43">
        <f t="shared" si="15"/>
        <v>0</v>
      </c>
    </row>
    <row r="78" spans="1:17" ht="24.6" x14ac:dyDescent="0.65">
      <c r="A78" s="10">
        <v>74</v>
      </c>
      <c r="B78" s="10"/>
      <c r="C78" s="19" t="s">
        <v>77</v>
      </c>
      <c r="D78" s="71">
        <f>+'17'!I78</f>
        <v>5</v>
      </c>
      <c r="E78" s="90">
        <v>0</v>
      </c>
      <c r="F78" s="46">
        <f t="shared" si="0"/>
        <v>5</v>
      </c>
      <c r="G78" s="101">
        <v>0</v>
      </c>
      <c r="H78" s="99">
        <v>0</v>
      </c>
      <c r="I78" s="46">
        <f t="shared" si="12"/>
        <v>5</v>
      </c>
      <c r="J78" s="91"/>
      <c r="K78" s="20">
        <v>50</v>
      </c>
      <c r="L78" s="72">
        <f t="shared" si="13"/>
        <v>0</v>
      </c>
      <c r="M78" s="17" t="s">
        <v>16</v>
      </c>
      <c r="N78" s="18">
        <v>0</v>
      </c>
      <c r="O78" s="23">
        <f t="shared" si="14"/>
        <v>0</v>
      </c>
      <c r="P78" s="93"/>
      <c r="Q78" s="43">
        <f t="shared" si="15"/>
        <v>0</v>
      </c>
    </row>
    <row r="79" spans="1:17" ht="24.6" x14ac:dyDescent="0.65">
      <c r="A79" s="10">
        <v>75</v>
      </c>
      <c r="B79" s="10"/>
      <c r="C79" s="19" t="s">
        <v>409</v>
      </c>
      <c r="D79" s="71">
        <f>+'17'!I79</f>
        <v>2</v>
      </c>
      <c r="E79" s="90">
        <v>0</v>
      </c>
      <c r="F79" s="46">
        <f t="shared" si="0"/>
        <v>2</v>
      </c>
      <c r="G79" s="101">
        <v>0</v>
      </c>
      <c r="H79" s="99">
        <v>0</v>
      </c>
      <c r="I79" s="46">
        <f t="shared" si="12"/>
        <v>2</v>
      </c>
      <c r="J79" s="91"/>
      <c r="K79" s="20">
        <v>50</v>
      </c>
      <c r="L79" s="72">
        <f t="shared" si="13"/>
        <v>0</v>
      </c>
      <c r="M79" s="17" t="s">
        <v>16</v>
      </c>
      <c r="N79" s="18">
        <v>0</v>
      </c>
      <c r="O79" s="23">
        <f t="shared" si="14"/>
        <v>0</v>
      </c>
      <c r="P79" s="93"/>
      <c r="Q79" s="43">
        <f t="shared" si="15"/>
        <v>0</v>
      </c>
    </row>
    <row r="80" spans="1:17" ht="24.6" x14ac:dyDescent="0.65">
      <c r="A80" s="10">
        <v>76</v>
      </c>
      <c r="B80" s="10"/>
      <c r="C80" s="19" t="s">
        <v>410</v>
      </c>
      <c r="D80" s="71">
        <f>+'17'!I80</f>
        <v>0</v>
      </c>
      <c r="E80" s="90">
        <v>0</v>
      </c>
      <c r="F80" s="46">
        <f t="shared" si="0"/>
        <v>0</v>
      </c>
      <c r="G80" s="101">
        <v>0</v>
      </c>
      <c r="H80" s="99">
        <v>0</v>
      </c>
      <c r="I80" s="46">
        <f t="shared" si="12"/>
        <v>0</v>
      </c>
      <c r="J80" s="91"/>
      <c r="K80" s="20">
        <v>120</v>
      </c>
      <c r="L80" s="72">
        <f t="shared" si="13"/>
        <v>0</v>
      </c>
      <c r="M80" s="17" t="s">
        <v>16</v>
      </c>
      <c r="N80" s="18">
        <v>0</v>
      </c>
      <c r="O80" s="23">
        <f t="shared" si="14"/>
        <v>0</v>
      </c>
      <c r="P80" s="93"/>
      <c r="Q80" s="43">
        <f t="shared" si="15"/>
        <v>0</v>
      </c>
    </row>
    <row r="81" spans="1:17" ht="24.6" x14ac:dyDescent="0.65">
      <c r="A81" s="10">
        <v>77</v>
      </c>
      <c r="B81" s="10"/>
      <c r="C81" s="19" t="s">
        <v>411</v>
      </c>
      <c r="D81" s="71">
        <f>+'17'!I81</f>
        <v>2</v>
      </c>
      <c r="E81" s="90">
        <v>0</v>
      </c>
      <c r="F81" s="46">
        <f t="shared" si="0"/>
        <v>2</v>
      </c>
      <c r="G81" s="101">
        <v>0</v>
      </c>
      <c r="H81" s="99">
        <v>0</v>
      </c>
      <c r="I81" s="46">
        <f t="shared" si="12"/>
        <v>2</v>
      </c>
      <c r="J81" s="91"/>
      <c r="K81" s="20">
        <v>50</v>
      </c>
      <c r="L81" s="72">
        <f t="shared" si="13"/>
        <v>0</v>
      </c>
      <c r="M81" s="17" t="s">
        <v>16</v>
      </c>
      <c r="N81" s="18">
        <v>0</v>
      </c>
      <c r="O81" s="23">
        <f t="shared" si="14"/>
        <v>0</v>
      </c>
      <c r="P81" s="93">
        <v>17.09</v>
      </c>
      <c r="Q81" s="43">
        <f t="shared" si="15"/>
        <v>0</v>
      </c>
    </row>
    <row r="82" spans="1:17" ht="24.6" x14ac:dyDescent="0.65">
      <c r="A82" s="10">
        <v>78</v>
      </c>
      <c r="B82" s="10"/>
      <c r="C82" s="19" t="s">
        <v>412</v>
      </c>
      <c r="D82" s="71">
        <f>+'17'!I82</f>
        <v>0</v>
      </c>
      <c r="E82" s="90">
        <v>0</v>
      </c>
      <c r="F82" s="46">
        <f t="shared" si="0"/>
        <v>0</v>
      </c>
      <c r="G82" s="101">
        <v>0</v>
      </c>
      <c r="H82" s="99">
        <v>0</v>
      </c>
      <c r="I82" s="46">
        <f t="shared" si="12"/>
        <v>0</v>
      </c>
      <c r="J82" s="91"/>
      <c r="K82" s="20">
        <v>120</v>
      </c>
      <c r="L82" s="72">
        <f t="shared" si="13"/>
        <v>0</v>
      </c>
      <c r="M82" s="17" t="s">
        <v>16</v>
      </c>
      <c r="N82" s="18">
        <v>0</v>
      </c>
      <c r="O82" s="23">
        <f t="shared" si="14"/>
        <v>0</v>
      </c>
      <c r="P82" s="93"/>
      <c r="Q82" s="43">
        <f t="shared" si="15"/>
        <v>0</v>
      </c>
    </row>
    <row r="83" spans="1:17" ht="24.6" x14ac:dyDescent="0.65">
      <c r="A83" s="10">
        <v>79</v>
      </c>
      <c r="B83" s="10"/>
      <c r="C83" s="19" t="s">
        <v>347</v>
      </c>
      <c r="D83" s="71">
        <f>+'17'!I83</f>
        <v>13</v>
      </c>
      <c r="E83" s="90">
        <v>0</v>
      </c>
      <c r="F83" s="46">
        <f t="shared" si="0"/>
        <v>13</v>
      </c>
      <c r="G83" s="101">
        <v>0</v>
      </c>
      <c r="H83" s="99">
        <v>0</v>
      </c>
      <c r="I83" s="46">
        <f t="shared" si="12"/>
        <v>12</v>
      </c>
      <c r="J83" s="91">
        <v>1</v>
      </c>
      <c r="K83" s="22">
        <v>50</v>
      </c>
      <c r="L83" s="72">
        <f t="shared" si="13"/>
        <v>50</v>
      </c>
      <c r="M83" s="17" t="s">
        <v>16</v>
      </c>
      <c r="N83" s="18">
        <v>0</v>
      </c>
      <c r="O83" s="23">
        <f t="shared" si="14"/>
        <v>50</v>
      </c>
      <c r="P83" s="93">
        <v>25.15</v>
      </c>
      <c r="Q83" s="43">
        <f t="shared" si="15"/>
        <v>1257.5</v>
      </c>
    </row>
    <row r="84" spans="1:17" ht="24.6" x14ac:dyDescent="0.65">
      <c r="A84" s="10">
        <v>80</v>
      </c>
      <c r="B84" s="10"/>
      <c r="C84" s="19" t="s">
        <v>269</v>
      </c>
      <c r="D84" s="71">
        <f>+'17'!I84</f>
        <v>0</v>
      </c>
      <c r="E84" s="90">
        <v>0</v>
      </c>
      <c r="F84" s="46">
        <f t="shared" si="0"/>
        <v>0</v>
      </c>
      <c r="G84" s="101">
        <v>0</v>
      </c>
      <c r="H84" s="99">
        <v>0</v>
      </c>
      <c r="I84" s="46">
        <f t="shared" si="12"/>
        <v>0</v>
      </c>
      <c r="J84" s="91"/>
      <c r="K84" s="20">
        <v>45</v>
      </c>
      <c r="L84" s="72">
        <f t="shared" si="13"/>
        <v>0</v>
      </c>
      <c r="M84" s="17" t="s">
        <v>16</v>
      </c>
      <c r="N84" s="18">
        <v>0</v>
      </c>
      <c r="O84" s="23">
        <f t="shared" si="14"/>
        <v>0</v>
      </c>
      <c r="P84" s="93"/>
      <c r="Q84" s="43">
        <f t="shared" si="15"/>
        <v>0</v>
      </c>
    </row>
    <row r="85" spans="1:17" ht="24.6" x14ac:dyDescent="0.65">
      <c r="A85" s="10">
        <v>81</v>
      </c>
      <c r="B85" s="10"/>
      <c r="C85" s="19" t="s">
        <v>348</v>
      </c>
      <c r="D85" s="71">
        <f>+'17'!I85</f>
        <v>0</v>
      </c>
      <c r="E85" s="90">
        <v>0</v>
      </c>
      <c r="F85" s="46">
        <f t="shared" si="0"/>
        <v>0</v>
      </c>
      <c r="G85" s="101">
        <v>0</v>
      </c>
      <c r="H85" s="99">
        <v>0</v>
      </c>
      <c r="I85" s="46">
        <f t="shared" si="12"/>
        <v>0</v>
      </c>
      <c r="J85" s="91"/>
      <c r="K85" s="20">
        <v>50</v>
      </c>
      <c r="L85" s="72">
        <f t="shared" si="13"/>
        <v>0</v>
      </c>
      <c r="M85" s="17" t="s">
        <v>16</v>
      </c>
      <c r="N85" s="18">
        <v>0</v>
      </c>
      <c r="O85" s="23">
        <f t="shared" si="14"/>
        <v>0</v>
      </c>
      <c r="P85" s="93">
        <v>27.23</v>
      </c>
      <c r="Q85" s="43">
        <f t="shared" si="15"/>
        <v>0</v>
      </c>
    </row>
    <row r="86" spans="1:17" ht="24.6" x14ac:dyDescent="0.65">
      <c r="A86" s="10">
        <v>82</v>
      </c>
      <c r="B86" s="10" t="s">
        <v>553</v>
      </c>
      <c r="C86" s="19" t="s">
        <v>270</v>
      </c>
      <c r="D86" s="71">
        <f>+'17'!I86</f>
        <v>0</v>
      </c>
      <c r="E86" s="90">
        <v>0</v>
      </c>
      <c r="F86" s="46">
        <f t="shared" si="0"/>
        <v>0</v>
      </c>
      <c r="G86" s="101">
        <v>0</v>
      </c>
      <c r="H86" s="99">
        <v>0</v>
      </c>
      <c r="I86" s="46">
        <f t="shared" si="12"/>
        <v>0</v>
      </c>
      <c r="J86" s="91"/>
      <c r="K86" s="22">
        <v>55</v>
      </c>
      <c r="L86" s="72">
        <f t="shared" si="13"/>
        <v>0</v>
      </c>
      <c r="M86" s="17" t="s">
        <v>16</v>
      </c>
      <c r="N86" s="18">
        <v>0</v>
      </c>
      <c r="O86" s="23">
        <f t="shared" si="14"/>
        <v>0</v>
      </c>
      <c r="P86" s="93">
        <v>14.35</v>
      </c>
      <c r="Q86" s="43">
        <f t="shared" si="15"/>
        <v>0</v>
      </c>
    </row>
    <row r="87" spans="1:17" ht="24.6" x14ac:dyDescent="0.65">
      <c r="A87" s="10">
        <v>83</v>
      </c>
      <c r="B87" s="10" t="s">
        <v>552</v>
      </c>
      <c r="C87" s="19" t="s">
        <v>93</v>
      </c>
      <c r="D87" s="71">
        <f>+'17'!I87</f>
        <v>0</v>
      </c>
      <c r="E87" s="90">
        <v>0</v>
      </c>
      <c r="F87" s="46">
        <f t="shared" si="0"/>
        <v>0</v>
      </c>
      <c r="G87" s="101">
        <v>0</v>
      </c>
      <c r="H87" s="99">
        <v>0</v>
      </c>
      <c r="I87" s="46">
        <f t="shared" si="12"/>
        <v>0</v>
      </c>
      <c r="J87" s="91"/>
      <c r="K87" s="22">
        <v>55</v>
      </c>
      <c r="L87" s="72">
        <f t="shared" si="13"/>
        <v>0</v>
      </c>
      <c r="M87" s="17" t="s">
        <v>16</v>
      </c>
      <c r="N87" s="18">
        <v>0</v>
      </c>
      <c r="O87" s="23">
        <f t="shared" si="14"/>
        <v>0</v>
      </c>
      <c r="P87" s="93">
        <v>11.58</v>
      </c>
      <c r="Q87" s="43">
        <f t="shared" si="15"/>
        <v>0</v>
      </c>
    </row>
    <row r="88" spans="1:17" ht="24.6" x14ac:dyDescent="0.65">
      <c r="A88" s="10">
        <v>84</v>
      </c>
      <c r="B88" s="10"/>
      <c r="C88" s="19" t="s">
        <v>94</v>
      </c>
      <c r="D88" s="71">
        <f>+'17'!I88</f>
        <v>0</v>
      </c>
      <c r="E88" s="90">
        <v>0</v>
      </c>
      <c r="F88" s="46">
        <f t="shared" si="0"/>
        <v>0</v>
      </c>
      <c r="G88" s="101">
        <v>0</v>
      </c>
      <c r="H88" s="99">
        <v>0</v>
      </c>
      <c r="I88" s="46">
        <f t="shared" si="12"/>
        <v>0</v>
      </c>
      <c r="J88" s="91"/>
      <c r="K88" s="22">
        <v>55</v>
      </c>
      <c r="L88" s="72">
        <f t="shared" si="13"/>
        <v>0</v>
      </c>
      <c r="M88" s="17" t="s">
        <v>16</v>
      </c>
      <c r="N88" s="18">
        <v>0</v>
      </c>
      <c r="O88" s="23">
        <f t="shared" si="14"/>
        <v>0</v>
      </c>
      <c r="P88" s="93">
        <v>16.12</v>
      </c>
      <c r="Q88" s="43">
        <f t="shared" si="15"/>
        <v>0</v>
      </c>
    </row>
    <row r="89" spans="1:17" ht="24.6" x14ac:dyDescent="0.65">
      <c r="A89" s="10">
        <v>85</v>
      </c>
      <c r="B89" s="10" t="s">
        <v>555</v>
      </c>
      <c r="C89" s="19" t="s">
        <v>370</v>
      </c>
      <c r="D89" s="71">
        <f>+'17'!I89</f>
        <v>0</v>
      </c>
      <c r="E89" s="90">
        <v>0</v>
      </c>
      <c r="F89" s="46">
        <f t="shared" si="0"/>
        <v>0</v>
      </c>
      <c r="G89" s="101">
        <v>0</v>
      </c>
      <c r="H89" s="99">
        <v>0</v>
      </c>
      <c r="I89" s="46">
        <f t="shared" si="12"/>
        <v>0</v>
      </c>
      <c r="J89" s="91"/>
      <c r="K89" s="22">
        <v>30</v>
      </c>
      <c r="L89" s="72">
        <f t="shared" si="13"/>
        <v>0</v>
      </c>
      <c r="M89" s="17" t="s">
        <v>16</v>
      </c>
      <c r="N89" s="18">
        <v>0</v>
      </c>
      <c r="O89" s="23">
        <f t="shared" si="14"/>
        <v>0</v>
      </c>
      <c r="P89" s="93">
        <v>18.95</v>
      </c>
      <c r="Q89" s="43">
        <f t="shared" si="15"/>
        <v>0</v>
      </c>
    </row>
    <row r="90" spans="1:17" ht="24.6" x14ac:dyDescent="0.65">
      <c r="A90" s="10">
        <v>86</v>
      </c>
      <c r="B90" s="10" t="s">
        <v>554</v>
      </c>
      <c r="C90" s="19" t="s">
        <v>371</v>
      </c>
      <c r="D90" s="71">
        <f>+'17'!I90</f>
        <v>0</v>
      </c>
      <c r="E90" s="90">
        <v>0</v>
      </c>
      <c r="F90" s="46">
        <f t="shared" si="0"/>
        <v>0</v>
      </c>
      <c r="G90" s="101">
        <v>0</v>
      </c>
      <c r="H90" s="99">
        <v>0</v>
      </c>
      <c r="I90" s="46">
        <f t="shared" si="12"/>
        <v>0</v>
      </c>
      <c r="J90" s="91"/>
      <c r="K90" s="22">
        <v>30</v>
      </c>
      <c r="L90" s="72">
        <f t="shared" si="13"/>
        <v>0</v>
      </c>
      <c r="M90" s="17" t="s">
        <v>16</v>
      </c>
      <c r="N90" s="18">
        <v>0</v>
      </c>
      <c r="O90" s="23">
        <f t="shared" si="14"/>
        <v>0</v>
      </c>
      <c r="P90" s="93"/>
      <c r="Q90" s="43">
        <f t="shared" si="15"/>
        <v>0</v>
      </c>
    </row>
    <row r="91" spans="1:17" ht="24.6" x14ac:dyDescent="0.65">
      <c r="A91" s="10">
        <v>87</v>
      </c>
      <c r="B91" s="10"/>
      <c r="C91" s="19" t="s">
        <v>271</v>
      </c>
      <c r="D91" s="71">
        <f>+'17'!I91</f>
        <v>0</v>
      </c>
      <c r="E91" s="90">
        <v>0</v>
      </c>
      <c r="F91" s="46">
        <f t="shared" si="0"/>
        <v>0</v>
      </c>
      <c r="G91" s="101">
        <v>0</v>
      </c>
      <c r="H91" s="99">
        <v>0</v>
      </c>
      <c r="I91" s="46">
        <f t="shared" si="12"/>
        <v>0</v>
      </c>
      <c r="J91" s="91"/>
      <c r="K91" s="20"/>
      <c r="L91" s="72">
        <f t="shared" si="13"/>
        <v>0</v>
      </c>
      <c r="M91" s="17" t="s">
        <v>16</v>
      </c>
      <c r="N91" s="18">
        <v>0</v>
      </c>
      <c r="O91" s="23">
        <f t="shared" si="14"/>
        <v>0</v>
      </c>
      <c r="P91" s="93"/>
      <c r="Q91" s="43">
        <f t="shared" si="15"/>
        <v>0</v>
      </c>
    </row>
    <row r="92" spans="1:17" ht="24.6" x14ac:dyDescent="0.65">
      <c r="A92" s="10">
        <v>88</v>
      </c>
      <c r="B92" s="10"/>
      <c r="C92" s="19" t="s">
        <v>272</v>
      </c>
      <c r="D92" s="71">
        <f>+'17'!I92</f>
        <v>0</v>
      </c>
      <c r="E92" s="90">
        <v>0</v>
      </c>
      <c r="F92" s="46">
        <f t="shared" si="0"/>
        <v>0</v>
      </c>
      <c r="G92" s="101">
        <v>0</v>
      </c>
      <c r="H92" s="99">
        <v>0</v>
      </c>
      <c r="I92" s="46">
        <f t="shared" si="12"/>
        <v>0</v>
      </c>
      <c r="J92" s="91"/>
      <c r="K92" s="22"/>
      <c r="L92" s="72">
        <f t="shared" si="13"/>
        <v>0</v>
      </c>
      <c r="M92" s="17" t="s">
        <v>16</v>
      </c>
      <c r="N92" s="18">
        <v>0</v>
      </c>
      <c r="O92" s="23">
        <f t="shared" si="14"/>
        <v>0</v>
      </c>
      <c r="P92" s="93"/>
      <c r="Q92" s="43">
        <f t="shared" si="15"/>
        <v>0</v>
      </c>
    </row>
    <row r="93" spans="1:17" ht="24.6" x14ac:dyDescent="0.65">
      <c r="A93" s="10">
        <v>89</v>
      </c>
      <c r="B93" s="10"/>
      <c r="C93" s="19" t="s">
        <v>244</v>
      </c>
      <c r="D93" s="71">
        <f>+'17'!I93</f>
        <v>6</v>
      </c>
      <c r="E93" s="90">
        <v>0</v>
      </c>
      <c r="F93" s="46">
        <f t="shared" si="0"/>
        <v>6</v>
      </c>
      <c r="G93" s="101">
        <v>0</v>
      </c>
      <c r="H93" s="99">
        <v>0</v>
      </c>
      <c r="I93" s="46">
        <f t="shared" si="12"/>
        <v>3</v>
      </c>
      <c r="J93" s="91">
        <v>3</v>
      </c>
      <c r="K93" s="15">
        <v>35</v>
      </c>
      <c r="L93" s="72">
        <f t="shared" si="13"/>
        <v>105</v>
      </c>
      <c r="M93" s="17" t="s">
        <v>16</v>
      </c>
      <c r="N93" s="18">
        <v>0</v>
      </c>
      <c r="O93" s="23">
        <f t="shared" si="14"/>
        <v>105</v>
      </c>
      <c r="P93" s="93"/>
      <c r="Q93" s="43">
        <f t="shared" si="15"/>
        <v>0</v>
      </c>
    </row>
    <row r="94" spans="1:17" ht="24.6" x14ac:dyDescent="0.65">
      <c r="A94" s="10">
        <v>90</v>
      </c>
      <c r="B94" s="10"/>
      <c r="C94" s="19" t="s">
        <v>273</v>
      </c>
      <c r="D94" s="71">
        <f>+'17'!I94</f>
        <v>0</v>
      </c>
      <c r="E94" s="90">
        <v>0</v>
      </c>
      <c r="F94" s="46">
        <f t="shared" si="0"/>
        <v>0</v>
      </c>
      <c r="G94" s="101">
        <v>0</v>
      </c>
      <c r="H94" s="99">
        <v>0</v>
      </c>
      <c r="I94" s="46">
        <f t="shared" si="12"/>
        <v>0</v>
      </c>
      <c r="J94" s="91"/>
      <c r="K94" s="22">
        <v>120</v>
      </c>
      <c r="L94" s="72">
        <f t="shared" si="13"/>
        <v>0</v>
      </c>
      <c r="M94" s="17" t="s">
        <v>16</v>
      </c>
      <c r="N94" s="18">
        <v>0</v>
      </c>
      <c r="O94" s="23">
        <f t="shared" si="14"/>
        <v>0</v>
      </c>
      <c r="P94" s="93"/>
      <c r="Q94" s="43">
        <f t="shared" si="15"/>
        <v>0</v>
      </c>
    </row>
    <row r="95" spans="1:17" ht="24.6" x14ac:dyDescent="0.65">
      <c r="A95" s="10">
        <v>91</v>
      </c>
      <c r="B95" s="10"/>
      <c r="C95" s="19" t="s">
        <v>274</v>
      </c>
      <c r="D95" s="71">
        <f>+'17'!I95</f>
        <v>0</v>
      </c>
      <c r="E95" s="90">
        <v>0</v>
      </c>
      <c r="F95" s="46">
        <f t="shared" si="0"/>
        <v>0</v>
      </c>
      <c r="G95" s="101">
        <v>0</v>
      </c>
      <c r="H95" s="99">
        <v>0</v>
      </c>
      <c r="I95" s="46">
        <f t="shared" si="12"/>
        <v>0</v>
      </c>
      <c r="J95" s="91"/>
      <c r="K95" s="22">
        <v>45</v>
      </c>
      <c r="L95" s="72">
        <f t="shared" si="13"/>
        <v>0</v>
      </c>
      <c r="M95" s="17" t="s">
        <v>16</v>
      </c>
      <c r="N95" s="18">
        <v>0</v>
      </c>
      <c r="O95" s="23">
        <f t="shared" si="14"/>
        <v>0</v>
      </c>
      <c r="P95" s="93"/>
      <c r="Q95" s="43">
        <f t="shared" si="15"/>
        <v>0</v>
      </c>
    </row>
    <row r="96" spans="1:17" ht="24.6" x14ac:dyDescent="0.65">
      <c r="A96" s="10">
        <v>92</v>
      </c>
      <c r="B96" s="10"/>
      <c r="C96" s="19" t="s">
        <v>246</v>
      </c>
      <c r="D96" s="71">
        <f>+'17'!I96</f>
        <v>0</v>
      </c>
      <c r="E96" s="90">
        <v>0</v>
      </c>
      <c r="F96" s="46">
        <f t="shared" si="0"/>
        <v>0</v>
      </c>
      <c r="G96" s="101">
        <v>0</v>
      </c>
      <c r="H96" s="99">
        <v>0</v>
      </c>
      <c r="I96" s="46">
        <f t="shared" si="12"/>
        <v>0</v>
      </c>
      <c r="J96" s="91"/>
      <c r="K96" s="20">
        <v>40</v>
      </c>
      <c r="L96" s="72">
        <f t="shared" si="13"/>
        <v>0</v>
      </c>
      <c r="M96" s="17" t="s">
        <v>16</v>
      </c>
      <c r="N96" s="18">
        <v>0</v>
      </c>
      <c r="O96" s="23">
        <f t="shared" si="14"/>
        <v>0</v>
      </c>
      <c r="P96" s="93"/>
      <c r="Q96" s="43">
        <f t="shared" si="15"/>
        <v>0</v>
      </c>
    </row>
    <row r="97" spans="1:17" ht="24.6" x14ac:dyDescent="0.65">
      <c r="A97" s="10">
        <v>93</v>
      </c>
      <c r="B97" s="10"/>
      <c r="C97" s="19" t="s">
        <v>349</v>
      </c>
      <c r="D97" s="71">
        <f>+'17'!I97</f>
        <v>0</v>
      </c>
      <c r="E97" s="90">
        <v>0</v>
      </c>
      <c r="F97" s="46">
        <f t="shared" si="0"/>
        <v>0</v>
      </c>
      <c r="G97" s="101">
        <v>0</v>
      </c>
      <c r="H97" s="99">
        <v>0</v>
      </c>
      <c r="I97" s="46">
        <f t="shared" si="12"/>
        <v>0</v>
      </c>
      <c r="J97" s="91"/>
      <c r="K97" s="22">
        <v>35</v>
      </c>
      <c r="L97" s="72">
        <f t="shared" si="13"/>
        <v>0</v>
      </c>
      <c r="M97" s="17" t="s">
        <v>16</v>
      </c>
      <c r="N97" s="18">
        <v>0</v>
      </c>
      <c r="O97" s="23">
        <f t="shared" si="14"/>
        <v>0</v>
      </c>
      <c r="P97" s="93"/>
      <c r="Q97" s="43">
        <f t="shared" si="15"/>
        <v>0</v>
      </c>
    </row>
    <row r="98" spans="1:17" ht="24.6" x14ac:dyDescent="0.65">
      <c r="A98" s="10">
        <v>94</v>
      </c>
      <c r="B98" s="10"/>
      <c r="C98" s="19" t="s">
        <v>350</v>
      </c>
      <c r="D98" s="71">
        <f>+'17'!I98</f>
        <v>0</v>
      </c>
      <c r="E98" s="90">
        <v>0</v>
      </c>
      <c r="F98" s="46">
        <f t="shared" si="0"/>
        <v>0</v>
      </c>
      <c r="G98" s="101">
        <v>0</v>
      </c>
      <c r="H98" s="99">
        <v>0</v>
      </c>
      <c r="I98" s="46">
        <f t="shared" si="12"/>
        <v>0</v>
      </c>
      <c r="J98" s="91"/>
      <c r="K98" s="22">
        <v>35</v>
      </c>
      <c r="L98" s="72">
        <f t="shared" si="13"/>
        <v>0</v>
      </c>
      <c r="M98" s="17" t="s">
        <v>16</v>
      </c>
      <c r="N98" s="18">
        <v>0</v>
      </c>
      <c r="O98" s="23">
        <f t="shared" si="14"/>
        <v>0</v>
      </c>
      <c r="P98" s="93"/>
      <c r="Q98" s="43">
        <f t="shared" si="15"/>
        <v>0</v>
      </c>
    </row>
    <row r="99" spans="1:17" ht="24.6" x14ac:dyDescent="0.65">
      <c r="A99" s="10">
        <v>95</v>
      </c>
      <c r="B99" s="10"/>
      <c r="C99" s="19" t="s">
        <v>351</v>
      </c>
      <c r="D99" s="71">
        <f>+'17'!I99</f>
        <v>0</v>
      </c>
      <c r="E99" s="90">
        <v>0</v>
      </c>
      <c r="F99" s="46">
        <f t="shared" si="0"/>
        <v>0</v>
      </c>
      <c r="G99" s="101">
        <v>0</v>
      </c>
      <c r="H99" s="99">
        <v>0</v>
      </c>
      <c r="I99" s="46">
        <f t="shared" si="12"/>
        <v>0</v>
      </c>
      <c r="J99" s="91"/>
      <c r="K99" s="22">
        <v>35</v>
      </c>
      <c r="L99" s="72">
        <f t="shared" si="13"/>
        <v>0</v>
      </c>
      <c r="M99" s="17" t="s">
        <v>16</v>
      </c>
      <c r="N99" s="18">
        <v>0</v>
      </c>
      <c r="O99" s="23">
        <f t="shared" si="14"/>
        <v>0</v>
      </c>
      <c r="P99" s="93"/>
      <c r="Q99" s="43">
        <f t="shared" si="15"/>
        <v>0</v>
      </c>
    </row>
    <row r="100" spans="1:17" ht="24.6" x14ac:dyDescent="0.65">
      <c r="A100" s="10">
        <v>96</v>
      </c>
      <c r="B100" s="10"/>
      <c r="C100" s="19" t="s">
        <v>275</v>
      </c>
      <c r="D100" s="71">
        <f>+'17'!I100</f>
        <v>0</v>
      </c>
      <c r="E100" s="90">
        <v>0</v>
      </c>
      <c r="F100" s="46">
        <f t="shared" si="0"/>
        <v>0</v>
      </c>
      <c r="G100" s="101">
        <v>0</v>
      </c>
      <c r="H100" s="99">
        <v>0</v>
      </c>
      <c r="I100" s="46">
        <f t="shared" si="12"/>
        <v>0</v>
      </c>
      <c r="J100" s="91"/>
      <c r="K100" s="22">
        <v>35</v>
      </c>
      <c r="L100" s="72">
        <f t="shared" si="13"/>
        <v>0</v>
      </c>
      <c r="M100" s="17" t="s">
        <v>16</v>
      </c>
      <c r="N100" s="18">
        <v>0</v>
      </c>
      <c r="O100" s="23">
        <f t="shared" si="14"/>
        <v>0</v>
      </c>
      <c r="P100" s="93"/>
      <c r="Q100" s="43">
        <f t="shared" si="15"/>
        <v>0</v>
      </c>
    </row>
    <row r="101" spans="1:17" ht="24.6" x14ac:dyDescent="0.65">
      <c r="A101" s="10">
        <v>97</v>
      </c>
      <c r="B101" s="10"/>
      <c r="C101" s="19" t="s">
        <v>352</v>
      </c>
      <c r="D101" s="71">
        <f>+'17'!I101</f>
        <v>0</v>
      </c>
      <c r="E101" s="90">
        <v>0</v>
      </c>
      <c r="F101" s="46">
        <f t="shared" si="0"/>
        <v>0</v>
      </c>
      <c r="G101" s="101">
        <v>0</v>
      </c>
      <c r="H101" s="99">
        <v>0</v>
      </c>
      <c r="I101" s="46">
        <f t="shared" si="12"/>
        <v>0</v>
      </c>
      <c r="J101" s="91"/>
      <c r="K101" s="22">
        <v>35</v>
      </c>
      <c r="L101" s="72">
        <f t="shared" si="13"/>
        <v>0</v>
      </c>
      <c r="M101" s="17" t="s">
        <v>16</v>
      </c>
      <c r="N101" s="18">
        <v>0</v>
      </c>
      <c r="O101" s="23">
        <f t="shared" si="14"/>
        <v>0</v>
      </c>
      <c r="P101" s="93"/>
      <c r="Q101" s="43">
        <f t="shared" si="15"/>
        <v>0</v>
      </c>
    </row>
    <row r="102" spans="1:17" ht="24.6" x14ac:dyDescent="0.65">
      <c r="A102" s="10">
        <v>98</v>
      </c>
      <c r="B102" s="10"/>
      <c r="C102" s="19" t="s">
        <v>276</v>
      </c>
      <c r="D102" s="71">
        <f>+'17'!I102</f>
        <v>0</v>
      </c>
      <c r="E102" s="90">
        <v>0</v>
      </c>
      <c r="F102" s="46">
        <f t="shared" si="0"/>
        <v>0</v>
      </c>
      <c r="G102" s="101">
        <v>0</v>
      </c>
      <c r="H102" s="99">
        <v>0</v>
      </c>
      <c r="I102" s="46">
        <f t="shared" si="12"/>
        <v>0</v>
      </c>
      <c r="J102" s="91"/>
      <c r="K102" s="22">
        <v>35</v>
      </c>
      <c r="L102" s="72">
        <f t="shared" si="13"/>
        <v>0</v>
      </c>
      <c r="M102" s="17" t="s">
        <v>16</v>
      </c>
      <c r="N102" s="18">
        <v>0</v>
      </c>
      <c r="O102" s="23">
        <f t="shared" si="14"/>
        <v>0</v>
      </c>
      <c r="P102" s="93"/>
      <c r="Q102" s="43">
        <f t="shared" si="15"/>
        <v>0</v>
      </c>
    </row>
    <row r="103" spans="1:17" ht="24.6" x14ac:dyDescent="0.65">
      <c r="A103" s="10">
        <v>99</v>
      </c>
      <c r="B103" s="10"/>
      <c r="C103" s="19" t="s">
        <v>277</v>
      </c>
      <c r="D103" s="71">
        <f>+'17'!I103</f>
        <v>0</v>
      </c>
      <c r="E103" s="90">
        <v>0</v>
      </c>
      <c r="F103" s="46">
        <f t="shared" si="0"/>
        <v>0</v>
      </c>
      <c r="G103" s="101">
        <v>0</v>
      </c>
      <c r="H103" s="99">
        <v>0</v>
      </c>
      <c r="I103" s="46">
        <f t="shared" si="12"/>
        <v>0</v>
      </c>
      <c r="J103" s="91"/>
      <c r="K103" s="22">
        <v>120</v>
      </c>
      <c r="L103" s="72">
        <f t="shared" si="13"/>
        <v>0</v>
      </c>
      <c r="M103" s="17" t="s">
        <v>16</v>
      </c>
      <c r="N103" s="18">
        <v>0</v>
      </c>
      <c r="O103" s="23">
        <f t="shared" si="14"/>
        <v>0</v>
      </c>
      <c r="P103" s="93"/>
      <c r="Q103" s="43">
        <f t="shared" si="15"/>
        <v>0</v>
      </c>
    </row>
    <row r="104" spans="1:17" ht="24.6" x14ac:dyDescent="0.65">
      <c r="A104" s="10">
        <v>100</v>
      </c>
      <c r="B104" s="10"/>
      <c r="C104" s="19" t="s">
        <v>278</v>
      </c>
      <c r="D104" s="71">
        <f>+'17'!I104</f>
        <v>0</v>
      </c>
      <c r="E104" s="90">
        <v>0</v>
      </c>
      <c r="F104" s="46">
        <f t="shared" si="0"/>
        <v>0</v>
      </c>
      <c r="G104" s="101">
        <v>0</v>
      </c>
      <c r="H104" s="99">
        <v>0</v>
      </c>
      <c r="I104" s="46">
        <f t="shared" si="12"/>
        <v>0</v>
      </c>
      <c r="J104" s="91"/>
      <c r="K104" s="22">
        <v>250</v>
      </c>
      <c r="L104" s="72">
        <f t="shared" si="13"/>
        <v>0</v>
      </c>
      <c r="M104" s="17" t="s">
        <v>16</v>
      </c>
      <c r="N104" s="18">
        <v>0</v>
      </c>
      <c r="O104" s="23">
        <f t="shared" si="14"/>
        <v>0</v>
      </c>
      <c r="P104" s="93"/>
      <c r="Q104" s="43">
        <f t="shared" si="15"/>
        <v>0</v>
      </c>
    </row>
    <row r="105" spans="1:17" ht="24.6" x14ac:dyDescent="0.65">
      <c r="A105" s="10">
        <v>101</v>
      </c>
      <c r="B105" s="10"/>
      <c r="C105" s="19" t="s">
        <v>279</v>
      </c>
      <c r="D105" s="71">
        <f>+'17'!I105</f>
        <v>22</v>
      </c>
      <c r="E105" s="90">
        <v>0</v>
      </c>
      <c r="F105" s="46">
        <f t="shared" si="0"/>
        <v>22</v>
      </c>
      <c r="G105" s="101">
        <v>0</v>
      </c>
      <c r="H105" s="99">
        <v>0</v>
      </c>
      <c r="I105" s="46">
        <f t="shared" si="12"/>
        <v>22</v>
      </c>
      <c r="J105" s="91"/>
      <c r="K105" s="20">
        <v>100</v>
      </c>
      <c r="L105" s="72">
        <f t="shared" si="13"/>
        <v>0</v>
      </c>
      <c r="M105" s="17" t="s">
        <v>16</v>
      </c>
      <c r="N105" s="18">
        <v>0</v>
      </c>
      <c r="O105" s="23">
        <f t="shared" si="14"/>
        <v>0</v>
      </c>
      <c r="P105" s="93"/>
      <c r="Q105" s="43">
        <f t="shared" si="15"/>
        <v>0</v>
      </c>
    </row>
    <row r="106" spans="1:17" ht="24.6" x14ac:dyDescent="0.65">
      <c r="A106" s="10">
        <v>102</v>
      </c>
      <c r="B106" s="10"/>
      <c r="C106" s="19" t="s">
        <v>280</v>
      </c>
      <c r="D106" s="71">
        <f>+'17'!I106</f>
        <v>5</v>
      </c>
      <c r="E106" s="90">
        <v>0</v>
      </c>
      <c r="F106" s="46">
        <f t="shared" si="0"/>
        <v>5</v>
      </c>
      <c r="G106" s="101">
        <v>0</v>
      </c>
      <c r="H106" s="99">
        <v>0</v>
      </c>
      <c r="I106" s="46">
        <f t="shared" si="12"/>
        <v>5</v>
      </c>
      <c r="J106" s="91"/>
      <c r="K106" s="20">
        <v>55</v>
      </c>
      <c r="L106" s="72">
        <f t="shared" si="13"/>
        <v>0</v>
      </c>
      <c r="M106" s="17" t="s">
        <v>16</v>
      </c>
      <c r="N106" s="18">
        <v>0</v>
      </c>
      <c r="O106" s="23">
        <f t="shared" si="14"/>
        <v>0</v>
      </c>
      <c r="P106" s="93"/>
      <c r="Q106" s="43">
        <f t="shared" si="15"/>
        <v>0</v>
      </c>
    </row>
    <row r="107" spans="1:17" ht="24.6" x14ac:dyDescent="0.65">
      <c r="A107" s="10">
        <v>103</v>
      </c>
      <c r="B107" s="10"/>
      <c r="C107" s="19" t="s">
        <v>281</v>
      </c>
      <c r="D107" s="71">
        <f>+'17'!I107</f>
        <v>6</v>
      </c>
      <c r="E107" s="90">
        <v>0</v>
      </c>
      <c r="F107" s="46">
        <f t="shared" si="0"/>
        <v>6</v>
      </c>
      <c r="G107" s="101">
        <v>0</v>
      </c>
      <c r="H107" s="99">
        <v>0</v>
      </c>
      <c r="I107" s="46">
        <f t="shared" si="12"/>
        <v>6</v>
      </c>
      <c r="J107" s="91"/>
      <c r="K107" s="20">
        <v>60</v>
      </c>
      <c r="L107" s="72">
        <f t="shared" si="13"/>
        <v>0</v>
      </c>
      <c r="M107" s="17" t="s">
        <v>16</v>
      </c>
      <c r="N107" s="18">
        <v>0</v>
      </c>
      <c r="O107" s="23">
        <f t="shared" si="14"/>
        <v>0</v>
      </c>
      <c r="P107" s="93"/>
      <c r="Q107" s="43">
        <f t="shared" si="15"/>
        <v>0</v>
      </c>
    </row>
    <row r="108" spans="1:17" ht="24.6" x14ac:dyDescent="0.65">
      <c r="A108" s="10">
        <v>104</v>
      </c>
      <c r="B108" s="10"/>
      <c r="C108" s="19" t="s">
        <v>282</v>
      </c>
      <c r="D108" s="71">
        <f>+'17'!I108</f>
        <v>0</v>
      </c>
      <c r="E108" s="90">
        <v>0</v>
      </c>
      <c r="F108" s="46">
        <f t="shared" si="0"/>
        <v>0</v>
      </c>
      <c r="G108" s="101">
        <v>0</v>
      </c>
      <c r="H108" s="99">
        <v>0</v>
      </c>
      <c r="I108" s="46">
        <f t="shared" si="12"/>
        <v>0</v>
      </c>
      <c r="J108" s="91"/>
      <c r="K108" s="20">
        <v>100</v>
      </c>
      <c r="L108" s="72">
        <f t="shared" si="13"/>
        <v>0</v>
      </c>
      <c r="M108" s="17" t="s">
        <v>16</v>
      </c>
      <c r="N108" s="18">
        <v>0</v>
      </c>
      <c r="O108" s="23">
        <f t="shared" si="14"/>
        <v>0</v>
      </c>
      <c r="P108" s="93">
        <v>13.03</v>
      </c>
      <c r="Q108" s="43">
        <f t="shared" si="15"/>
        <v>0</v>
      </c>
    </row>
    <row r="109" spans="1:17" ht="24.6" x14ac:dyDescent="0.65">
      <c r="A109" s="10">
        <v>105</v>
      </c>
      <c r="B109" s="10"/>
      <c r="C109" s="19" t="s">
        <v>100</v>
      </c>
      <c r="D109" s="71">
        <f>+'17'!I109</f>
        <v>6</v>
      </c>
      <c r="E109" s="90">
        <v>0</v>
      </c>
      <c r="F109" s="46">
        <f t="shared" si="0"/>
        <v>6</v>
      </c>
      <c r="G109" s="101">
        <v>0</v>
      </c>
      <c r="H109" s="99">
        <v>0</v>
      </c>
      <c r="I109" s="46">
        <f t="shared" si="12"/>
        <v>6</v>
      </c>
      <c r="J109" s="91"/>
      <c r="K109" s="20">
        <v>55</v>
      </c>
      <c r="L109" s="72">
        <f t="shared" si="13"/>
        <v>0</v>
      </c>
      <c r="M109" s="17" t="s">
        <v>16</v>
      </c>
      <c r="N109" s="18">
        <v>0</v>
      </c>
      <c r="O109" s="23">
        <f t="shared" si="14"/>
        <v>0</v>
      </c>
      <c r="P109" s="93">
        <v>11.91</v>
      </c>
      <c r="Q109" s="43">
        <f t="shared" si="15"/>
        <v>0</v>
      </c>
    </row>
    <row r="110" spans="1:17" ht="24.6" x14ac:dyDescent="0.65">
      <c r="A110" s="10">
        <v>106</v>
      </c>
      <c r="B110" s="10"/>
      <c r="C110" s="19" t="s">
        <v>101</v>
      </c>
      <c r="D110" s="71">
        <f>+'17'!I110</f>
        <v>0</v>
      </c>
      <c r="E110" s="90">
        <v>0</v>
      </c>
      <c r="F110" s="46">
        <f t="shared" si="0"/>
        <v>0</v>
      </c>
      <c r="G110" s="101">
        <v>0</v>
      </c>
      <c r="H110" s="99">
        <v>0</v>
      </c>
      <c r="I110" s="46">
        <f t="shared" si="12"/>
        <v>0</v>
      </c>
      <c r="J110" s="91"/>
      <c r="K110" s="22">
        <v>50</v>
      </c>
      <c r="L110" s="72">
        <f t="shared" si="13"/>
        <v>0</v>
      </c>
      <c r="M110" s="17" t="s">
        <v>16</v>
      </c>
      <c r="N110" s="18">
        <v>0</v>
      </c>
      <c r="O110" s="23">
        <f t="shared" si="14"/>
        <v>0</v>
      </c>
      <c r="P110" s="93">
        <v>18.14</v>
      </c>
      <c r="Q110" s="43">
        <f t="shared" si="15"/>
        <v>0</v>
      </c>
    </row>
    <row r="111" spans="1:17" ht="24.6" x14ac:dyDescent="0.65">
      <c r="A111" s="10">
        <v>107</v>
      </c>
      <c r="B111" s="10"/>
      <c r="C111" s="19" t="s">
        <v>102</v>
      </c>
      <c r="D111" s="71">
        <f>+'17'!I111</f>
        <v>0</v>
      </c>
      <c r="E111" s="90">
        <v>0</v>
      </c>
      <c r="F111" s="46">
        <f t="shared" si="0"/>
        <v>0</v>
      </c>
      <c r="G111" s="101">
        <v>0</v>
      </c>
      <c r="H111" s="99">
        <v>0</v>
      </c>
      <c r="I111" s="46">
        <f t="shared" si="12"/>
        <v>0</v>
      </c>
      <c r="J111" s="91"/>
      <c r="K111" s="22">
        <v>50</v>
      </c>
      <c r="L111" s="72">
        <f t="shared" si="13"/>
        <v>0</v>
      </c>
      <c r="M111" s="17" t="s">
        <v>16</v>
      </c>
      <c r="N111" s="18">
        <v>0</v>
      </c>
      <c r="O111" s="23">
        <f t="shared" si="14"/>
        <v>0</v>
      </c>
      <c r="P111" s="93">
        <v>12.94</v>
      </c>
      <c r="Q111" s="43">
        <f t="shared" si="15"/>
        <v>0</v>
      </c>
    </row>
    <row r="112" spans="1:17" ht="24.6" x14ac:dyDescent="0.65">
      <c r="A112" s="10">
        <v>108</v>
      </c>
      <c r="B112" s="10"/>
      <c r="C112" s="19" t="s">
        <v>283</v>
      </c>
      <c r="D112" s="71">
        <f>+'17'!I112</f>
        <v>0</v>
      </c>
      <c r="E112" s="90">
        <v>0</v>
      </c>
      <c r="F112" s="46">
        <f t="shared" si="0"/>
        <v>0</v>
      </c>
      <c r="G112" s="101">
        <v>0</v>
      </c>
      <c r="H112" s="99">
        <v>0</v>
      </c>
      <c r="I112" s="46">
        <f t="shared" si="12"/>
        <v>0</v>
      </c>
      <c r="J112" s="91"/>
      <c r="K112" s="20">
        <v>35</v>
      </c>
      <c r="L112" s="72">
        <f t="shared" si="13"/>
        <v>0</v>
      </c>
      <c r="M112" s="17" t="s">
        <v>16</v>
      </c>
      <c r="N112" s="18">
        <v>0</v>
      </c>
      <c r="O112" s="23">
        <f t="shared" si="14"/>
        <v>0</v>
      </c>
      <c r="P112" s="93"/>
      <c r="Q112" s="43">
        <f t="shared" si="15"/>
        <v>0</v>
      </c>
    </row>
    <row r="113" spans="1:17" ht="24.6" x14ac:dyDescent="0.65">
      <c r="A113" s="10">
        <v>109</v>
      </c>
      <c r="B113" s="10"/>
      <c r="C113" s="19" t="s">
        <v>284</v>
      </c>
      <c r="D113" s="71">
        <f>+'17'!I113</f>
        <v>0</v>
      </c>
      <c r="E113" s="90">
        <v>0</v>
      </c>
      <c r="F113" s="46">
        <f t="shared" si="0"/>
        <v>0</v>
      </c>
      <c r="G113" s="101">
        <v>0</v>
      </c>
      <c r="H113" s="99">
        <v>0</v>
      </c>
      <c r="I113" s="46">
        <f t="shared" si="12"/>
        <v>0</v>
      </c>
      <c r="J113" s="91"/>
      <c r="K113" s="20">
        <v>50</v>
      </c>
      <c r="L113" s="72">
        <f t="shared" si="13"/>
        <v>0</v>
      </c>
      <c r="M113" s="17" t="s">
        <v>16</v>
      </c>
      <c r="N113" s="18">
        <v>0</v>
      </c>
      <c r="O113" s="23">
        <f t="shared" si="14"/>
        <v>0</v>
      </c>
      <c r="P113" s="93"/>
      <c r="Q113" s="43">
        <f t="shared" si="15"/>
        <v>0</v>
      </c>
    </row>
    <row r="114" spans="1:17" ht="24.6" x14ac:dyDescent="0.65">
      <c r="A114" s="10">
        <v>110</v>
      </c>
      <c r="B114" s="10"/>
      <c r="C114" s="19" t="s">
        <v>353</v>
      </c>
      <c r="D114" s="71">
        <f>+'17'!I114</f>
        <v>0</v>
      </c>
      <c r="E114" s="90">
        <v>0</v>
      </c>
      <c r="F114" s="46">
        <f t="shared" si="0"/>
        <v>0</v>
      </c>
      <c r="G114" s="101">
        <v>0</v>
      </c>
      <c r="H114" s="99">
        <v>0</v>
      </c>
      <c r="I114" s="46">
        <f t="shared" si="12"/>
        <v>0</v>
      </c>
      <c r="J114" s="91"/>
      <c r="K114" s="20">
        <v>50</v>
      </c>
      <c r="L114" s="72">
        <f t="shared" si="13"/>
        <v>0</v>
      </c>
      <c r="M114" s="17" t="s">
        <v>16</v>
      </c>
      <c r="N114" s="18">
        <v>0</v>
      </c>
      <c r="O114" s="23">
        <f t="shared" si="14"/>
        <v>0</v>
      </c>
      <c r="P114" s="93">
        <v>14.02</v>
      </c>
      <c r="Q114" s="43">
        <f t="shared" si="15"/>
        <v>0</v>
      </c>
    </row>
    <row r="115" spans="1:17" ht="24.6" x14ac:dyDescent="0.65">
      <c r="A115" s="10">
        <v>111</v>
      </c>
      <c r="B115" s="10"/>
      <c r="C115" s="19" t="s">
        <v>355</v>
      </c>
      <c r="D115" s="71">
        <f>+'17'!I115</f>
        <v>0</v>
      </c>
      <c r="E115" s="90">
        <v>0</v>
      </c>
      <c r="F115" s="46">
        <f t="shared" si="0"/>
        <v>0</v>
      </c>
      <c r="G115" s="101">
        <v>0</v>
      </c>
      <c r="H115" s="99">
        <v>0</v>
      </c>
      <c r="I115" s="46">
        <f t="shared" si="12"/>
        <v>0</v>
      </c>
      <c r="J115" s="91"/>
      <c r="K115" s="20">
        <v>50</v>
      </c>
      <c r="L115" s="72">
        <f t="shared" si="13"/>
        <v>0</v>
      </c>
      <c r="M115" s="17" t="s">
        <v>16</v>
      </c>
      <c r="N115" s="18">
        <v>0</v>
      </c>
      <c r="O115" s="23">
        <f t="shared" si="14"/>
        <v>0</v>
      </c>
      <c r="P115" s="93">
        <v>13.53</v>
      </c>
      <c r="Q115" s="43">
        <f t="shared" si="15"/>
        <v>0</v>
      </c>
    </row>
    <row r="116" spans="1:17" ht="24.6" x14ac:dyDescent="0.65">
      <c r="A116" s="10">
        <v>112</v>
      </c>
      <c r="B116" s="10"/>
      <c r="C116" s="19" t="s">
        <v>354</v>
      </c>
      <c r="D116" s="71">
        <f>+'17'!I116</f>
        <v>0</v>
      </c>
      <c r="E116" s="90">
        <v>0</v>
      </c>
      <c r="F116" s="46">
        <f t="shared" si="0"/>
        <v>0</v>
      </c>
      <c r="G116" s="101">
        <v>0</v>
      </c>
      <c r="H116" s="99">
        <v>0</v>
      </c>
      <c r="I116" s="46">
        <f t="shared" si="12"/>
        <v>0</v>
      </c>
      <c r="J116" s="91"/>
      <c r="K116" s="20">
        <v>50</v>
      </c>
      <c r="L116" s="72">
        <f t="shared" si="13"/>
        <v>0</v>
      </c>
      <c r="M116" s="17" t="s">
        <v>16</v>
      </c>
      <c r="N116" s="18">
        <v>0</v>
      </c>
      <c r="O116" s="23">
        <f t="shared" si="14"/>
        <v>0</v>
      </c>
      <c r="P116" s="93">
        <v>14.23</v>
      </c>
      <c r="Q116" s="43">
        <f t="shared" si="15"/>
        <v>0</v>
      </c>
    </row>
    <row r="117" spans="1:17" ht="24.6" x14ac:dyDescent="0.65">
      <c r="A117" s="10">
        <v>113</v>
      </c>
      <c r="B117" s="10"/>
      <c r="C117" s="19" t="s">
        <v>356</v>
      </c>
      <c r="D117" s="71">
        <f>+'17'!I117</f>
        <v>0</v>
      </c>
      <c r="E117" s="90">
        <v>0</v>
      </c>
      <c r="F117" s="46">
        <f t="shared" si="0"/>
        <v>0</v>
      </c>
      <c r="G117" s="101">
        <v>0</v>
      </c>
      <c r="H117" s="99">
        <v>0</v>
      </c>
      <c r="I117" s="46">
        <f t="shared" si="12"/>
        <v>0</v>
      </c>
      <c r="J117" s="91"/>
      <c r="K117" s="20">
        <v>50</v>
      </c>
      <c r="L117" s="72">
        <f t="shared" si="13"/>
        <v>0</v>
      </c>
      <c r="M117" s="17" t="s">
        <v>16</v>
      </c>
      <c r="N117" s="18">
        <v>0</v>
      </c>
      <c r="O117" s="23">
        <f t="shared" si="14"/>
        <v>0</v>
      </c>
      <c r="P117" s="93">
        <v>13.75</v>
      </c>
      <c r="Q117" s="43">
        <f t="shared" si="15"/>
        <v>0</v>
      </c>
    </row>
    <row r="118" spans="1:17" ht="24.6" x14ac:dyDescent="0.65">
      <c r="A118" s="10">
        <v>114</v>
      </c>
      <c r="B118" s="10"/>
      <c r="C118" s="19" t="s">
        <v>145</v>
      </c>
      <c r="D118" s="71">
        <f>+'17'!I118</f>
        <v>0</v>
      </c>
      <c r="E118" s="90">
        <v>0</v>
      </c>
      <c r="F118" s="46">
        <f t="shared" si="0"/>
        <v>0</v>
      </c>
      <c r="G118" s="101">
        <v>0</v>
      </c>
      <c r="H118" s="99">
        <v>0</v>
      </c>
      <c r="I118" s="46">
        <f t="shared" si="12"/>
        <v>0</v>
      </c>
      <c r="J118" s="91"/>
      <c r="K118" s="20">
        <v>45</v>
      </c>
      <c r="L118" s="72">
        <f t="shared" si="13"/>
        <v>0</v>
      </c>
      <c r="M118" s="17" t="s">
        <v>16</v>
      </c>
      <c r="N118" s="18">
        <v>0</v>
      </c>
      <c r="O118" s="23">
        <f t="shared" si="14"/>
        <v>0</v>
      </c>
      <c r="P118" s="93"/>
      <c r="Q118" s="43">
        <f t="shared" si="15"/>
        <v>0</v>
      </c>
    </row>
    <row r="119" spans="1:17" ht="24.6" x14ac:dyDescent="0.65">
      <c r="A119" s="10">
        <v>115</v>
      </c>
      <c r="B119" s="10"/>
      <c r="C119" s="19" t="s">
        <v>146</v>
      </c>
      <c r="D119" s="71">
        <f>+'17'!I119</f>
        <v>0</v>
      </c>
      <c r="E119" s="90">
        <v>0</v>
      </c>
      <c r="F119" s="46">
        <f t="shared" si="0"/>
        <v>0</v>
      </c>
      <c r="G119" s="101">
        <v>0</v>
      </c>
      <c r="H119" s="99">
        <v>0</v>
      </c>
      <c r="I119" s="46">
        <f t="shared" si="12"/>
        <v>0</v>
      </c>
      <c r="J119" s="91"/>
      <c r="K119" s="20">
        <v>45</v>
      </c>
      <c r="L119" s="72">
        <f t="shared" si="13"/>
        <v>0</v>
      </c>
      <c r="M119" s="17" t="s">
        <v>16</v>
      </c>
      <c r="N119" s="18">
        <v>0</v>
      </c>
      <c r="O119" s="23">
        <f t="shared" si="14"/>
        <v>0</v>
      </c>
      <c r="P119" s="93"/>
      <c r="Q119" s="43">
        <f t="shared" si="15"/>
        <v>0</v>
      </c>
    </row>
    <row r="120" spans="1:17" ht="24.6" x14ac:dyDescent="0.65">
      <c r="A120" s="10">
        <v>116</v>
      </c>
      <c r="B120" s="10"/>
      <c r="C120" s="19" t="s">
        <v>147</v>
      </c>
      <c r="D120" s="71">
        <f>+'17'!I120</f>
        <v>0</v>
      </c>
      <c r="E120" s="90">
        <v>0</v>
      </c>
      <c r="F120" s="46">
        <f t="shared" si="0"/>
        <v>0</v>
      </c>
      <c r="G120" s="101">
        <v>0</v>
      </c>
      <c r="H120" s="99">
        <v>0</v>
      </c>
      <c r="I120" s="46">
        <f t="shared" si="12"/>
        <v>0</v>
      </c>
      <c r="J120" s="91"/>
      <c r="K120" s="20">
        <v>55</v>
      </c>
      <c r="L120" s="72">
        <f t="shared" si="13"/>
        <v>0</v>
      </c>
      <c r="M120" s="17" t="s">
        <v>16</v>
      </c>
      <c r="N120" s="18">
        <v>0</v>
      </c>
      <c r="O120" s="23">
        <f t="shared" si="14"/>
        <v>0</v>
      </c>
      <c r="P120" s="93"/>
      <c r="Q120" s="43">
        <f t="shared" si="15"/>
        <v>0</v>
      </c>
    </row>
    <row r="121" spans="1:17" ht="24.6" x14ac:dyDescent="0.65">
      <c r="A121" s="10">
        <v>117</v>
      </c>
      <c r="B121" s="10"/>
      <c r="C121" s="19" t="s">
        <v>457</v>
      </c>
      <c r="D121" s="71">
        <f>+'17'!I121</f>
        <v>0</v>
      </c>
      <c r="E121" s="90">
        <v>0</v>
      </c>
      <c r="F121" s="46">
        <f>D121+E121</f>
        <v>0</v>
      </c>
      <c r="G121" s="101">
        <v>0</v>
      </c>
      <c r="H121" s="99">
        <v>0</v>
      </c>
      <c r="I121" s="46">
        <f>+F121-G121-J121-H121</f>
        <v>0</v>
      </c>
      <c r="J121" s="91"/>
      <c r="K121" s="20">
        <v>45</v>
      </c>
      <c r="L121" s="72">
        <f>+K121*J121</f>
        <v>0</v>
      </c>
      <c r="M121" s="17" t="s">
        <v>16</v>
      </c>
      <c r="N121" s="18">
        <v>0</v>
      </c>
      <c r="O121" s="23">
        <f>SUM(L121-N121)</f>
        <v>0</v>
      </c>
      <c r="P121" s="93"/>
      <c r="Q121" s="43">
        <f>+L121*P121</f>
        <v>0</v>
      </c>
    </row>
    <row r="122" spans="1:17" ht="24" customHeight="1" x14ac:dyDescent="0.65">
      <c r="A122" s="10">
        <v>118</v>
      </c>
      <c r="B122" s="10"/>
      <c r="C122" s="19" t="s">
        <v>357</v>
      </c>
      <c r="D122" s="71">
        <f>+'17'!I122</f>
        <v>0</v>
      </c>
      <c r="E122" s="90">
        <v>0</v>
      </c>
      <c r="F122" s="46">
        <f t="shared" si="0"/>
        <v>0</v>
      </c>
      <c r="G122" s="101">
        <v>0</v>
      </c>
      <c r="H122" s="99">
        <v>0</v>
      </c>
      <c r="I122" s="46">
        <f t="shared" si="12"/>
        <v>0</v>
      </c>
      <c r="J122" s="91"/>
      <c r="K122" s="20">
        <v>50</v>
      </c>
      <c r="L122" s="72">
        <f t="shared" si="13"/>
        <v>0</v>
      </c>
      <c r="M122" s="17" t="s">
        <v>16</v>
      </c>
      <c r="N122" s="18">
        <v>0</v>
      </c>
      <c r="O122" s="23">
        <f t="shared" si="14"/>
        <v>0</v>
      </c>
      <c r="P122" s="93"/>
      <c r="Q122" s="43">
        <f t="shared" si="15"/>
        <v>0</v>
      </c>
    </row>
    <row r="123" spans="1:17" ht="24.6" x14ac:dyDescent="0.65">
      <c r="A123" s="10">
        <v>119</v>
      </c>
      <c r="B123" s="10"/>
      <c r="C123" s="19" t="s">
        <v>376</v>
      </c>
      <c r="D123" s="71">
        <f>+'17'!I123</f>
        <v>0</v>
      </c>
      <c r="E123" s="90">
        <v>0</v>
      </c>
      <c r="F123" s="46">
        <f t="shared" si="0"/>
        <v>0</v>
      </c>
      <c r="G123" s="101">
        <v>0</v>
      </c>
      <c r="H123" s="99">
        <v>0</v>
      </c>
      <c r="I123" s="46">
        <f t="shared" si="12"/>
        <v>0</v>
      </c>
      <c r="J123" s="91"/>
      <c r="K123" s="20">
        <v>50</v>
      </c>
      <c r="L123" s="72">
        <f t="shared" si="13"/>
        <v>0</v>
      </c>
      <c r="M123" s="17" t="s">
        <v>16</v>
      </c>
      <c r="N123" s="18">
        <v>0</v>
      </c>
      <c r="O123" s="23">
        <f t="shared" si="14"/>
        <v>0</v>
      </c>
      <c r="P123" s="93"/>
      <c r="Q123" s="43">
        <f t="shared" si="15"/>
        <v>0</v>
      </c>
    </row>
    <row r="124" spans="1:17" ht="24.6" x14ac:dyDescent="0.65">
      <c r="A124" s="10">
        <v>120</v>
      </c>
      <c r="B124" s="10"/>
      <c r="C124" s="19" t="s">
        <v>377</v>
      </c>
      <c r="D124" s="71">
        <f>+'17'!I124</f>
        <v>0</v>
      </c>
      <c r="E124" s="90">
        <v>0</v>
      </c>
      <c r="F124" s="46">
        <f t="shared" si="0"/>
        <v>0</v>
      </c>
      <c r="G124" s="101">
        <v>0</v>
      </c>
      <c r="H124" s="99">
        <v>0</v>
      </c>
      <c r="I124" s="46">
        <f t="shared" si="12"/>
        <v>0</v>
      </c>
      <c r="J124" s="91"/>
      <c r="K124" s="20">
        <v>50</v>
      </c>
      <c r="L124" s="72">
        <f t="shared" si="13"/>
        <v>0</v>
      </c>
      <c r="M124" s="17" t="s">
        <v>16</v>
      </c>
      <c r="N124" s="18">
        <v>0</v>
      </c>
      <c r="O124" s="23">
        <f t="shared" si="14"/>
        <v>0</v>
      </c>
      <c r="P124" s="93"/>
      <c r="Q124" s="43">
        <f t="shared" si="15"/>
        <v>0</v>
      </c>
    </row>
    <row r="125" spans="1:17" ht="24.6" x14ac:dyDescent="0.65">
      <c r="A125" s="10">
        <v>121</v>
      </c>
      <c r="B125" s="10"/>
      <c r="C125" s="19" t="s">
        <v>133</v>
      </c>
      <c r="D125" s="71">
        <f>+'17'!I125</f>
        <v>0</v>
      </c>
      <c r="E125" s="90">
        <v>0</v>
      </c>
      <c r="F125" s="46">
        <f t="shared" si="0"/>
        <v>0</v>
      </c>
      <c r="G125" s="101">
        <v>0</v>
      </c>
      <c r="H125" s="99">
        <v>0</v>
      </c>
      <c r="I125" s="46">
        <f t="shared" si="12"/>
        <v>0</v>
      </c>
      <c r="J125" s="91"/>
      <c r="K125" s="20">
        <v>40</v>
      </c>
      <c r="L125" s="72">
        <f t="shared" si="13"/>
        <v>0</v>
      </c>
      <c r="M125" s="17" t="s">
        <v>16</v>
      </c>
      <c r="N125" s="18">
        <v>0</v>
      </c>
      <c r="O125" s="23">
        <f t="shared" si="14"/>
        <v>0</v>
      </c>
      <c r="P125" s="93"/>
      <c r="Q125" s="43">
        <f t="shared" si="15"/>
        <v>0</v>
      </c>
    </row>
    <row r="126" spans="1:17" ht="24.6" x14ac:dyDescent="0.65">
      <c r="A126" s="10">
        <v>122</v>
      </c>
      <c r="B126" s="10"/>
      <c r="C126" s="19" t="s">
        <v>285</v>
      </c>
      <c r="D126" s="71">
        <f>+'17'!I126</f>
        <v>0</v>
      </c>
      <c r="E126" s="90">
        <v>0</v>
      </c>
      <c r="F126" s="46">
        <f t="shared" si="0"/>
        <v>0</v>
      </c>
      <c r="G126" s="101">
        <v>0</v>
      </c>
      <c r="H126" s="99">
        <v>0</v>
      </c>
      <c r="I126" s="46">
        <f t="shared" si="12"/>
        <v>0</v>
      </c>
      <c r="J126" s="91"/>
      <c r="K126" s="20">
        <v>40</v>
      </c>
      <c r="L126" s="72">
        <f t="shared" si="13"/>
        <v>0</v>
      </c>
      <c r="M126" s="17" t="s">
        <v>16</v>
      </c>
      <c r="N126" s="18">
        <v>0</v>
      </c>
      <c r="O126" s="23">
        <f t="shared" si="14"/>
        <v>0</v>
      </c>
      <c r="P126" s="93"/>
      <c r="Q126" s="43">
        <f t="shared" si="15"/>
        <v>0</v>
      </c>
    </row>
    <row r="127" spans="1:17" ht="24.6" x14ac:dyDescent="0.65">
      <c r="A127" s="10">
        <v>123</v>
      </c>
      <c r="B127" s="10"/>
      <c r="C127" s="19" t="s">
        <v>108</v>
      </c>
      <c r="D127" s="71">
        <f>+'17'!I127</f>
        <v>0</v>
      </c>
      <c r="E127" s="90">
        <v>0</v>
      </c>
      <c r="F127" s="46">
        <f t="shared" si="0"/>
        <v>0</v>
      </c>
      <c r="G127" s="101">
        <v>0</v>
      </c>
      <c r="H127" s="99">
        <v>0</v>
      </c>
      <c r="I127" s="46">
        <f t="shared" si="12"/>
        <v>0</v>
      </c>
      <c r="J127" s="91"/>
      <c r="K127" s="20">
        <v>40</v>
      </c>
      <c r="L127" s="72">
        <f t="shared" si="13"/>
        <v>0</v>
      </c>
      <c r="M127" s="17" t="s">
        <v>16</v>
      </c>
      <c r="N127" s="18">
        <v>0</v>
      </c>
      <c r="O127" s="23">
        <f t="shared" si="14"/>
        <v>0</v>
      </c>
      <c r="P127" s="93"/>
      <c r="Q127" s="43">
        <f t="shared" si="15"/>
        <v>0</v>
      </c>
    </row>
    <row r="128" spans="1:17" ht="24.6" x14ac:dyDescent="0.65">
      <c r="A128" s="10">
        <v>124</v>
      </c>
      <c r="B128" s="10"/>
      <c r="C128" s="19" t="s">
        <v>245</v>
      </c>
      <c r="D128" s="71">
        <f>+'17'!I128</f>
        <v>0</v>
      </c>
      <c r="E128" s="90">
        <v>0</v>
      </c>
      <c r="F128" s="46">
        <f t="shared" si="0"/>
        <v>0</v>
      </c>
      <c r="G128" s="101">
        <v>0</v>
      </c>
      <c r="H128" s="99">
        <v>0</v>
      </c>
      <c r="I128" s="46">
        <f t="shared" si="12"/>
        <v>0</v>
      </c>
      <c r="J128" s="91"/>
      <c r="K128" s="20">
        <v>40</v>
      </c>
      <c r="L128" s="72">
        <f t="shared" si="13"/>
        <v>0</v>
      </c>
      <c r="M128" s="17" t="s">
        <v>16</v>
      </c>
      <c r="N128" s="18">
        <v>0</v>
      </c>
      <c r="O128" s="23">
        <f t="shared" si="14"/>
        <v>0</v>
      </c>
      <c r="P128" s="93"/>
      <c r="Q128" s="43">
        <f t="shared" si="15"/>
        <v>0</v>
      </c>
    </row>
    <row r="129" spans="1:17" ht="24.6" x14ac:dyDescent="0.65">
      <c r="A129" s="10">
        <v>125</v>
      </c>
      <c r="B129" s="10"/>
      <c r="C129" s="19" t="s">
        <v>286</v>
      </c>
      <c r="D129" s="71">
        <f>+'17'!I129</f>
        <v>0</v>
      </c>
      <c r="E129" s="90">
        <v>0</v>
      </c>
      <c r="F129" s="46">
        <f t="shared" si="0"/>
        <v>0</v>
      </c>
      <c r="G129" s="101">
        <v>0</v>
      </c>
      <c r="H129" s="99">
        <v>0</v>
      </c>
      <c r="I129" s="46">
        <f t="shared" si="12"/>
        <v>0</v>
      </c>
      <c r="J129" s="91"/>
      <c r="K129" s="20">
        <v>55</v>
      </c>
      <c r="L129" s="72">
        <f t="shared" si="13"/>
        <v>0</v>
      </c>
      <c r="M129" s="17" t="s">
        <v>16</v>
      </c>
      <c r="N129" s="18">
        <v>0</v>
      </c>
      <c r="O129" s="23">
        <f t="shared" si="14"/>
        <v>0</v>
      </c>
      <c r="P129" s="93"/>
      <c r="Q129" s="43">
        <f t="shared" si="15"/>
        <v>0</v>
      </c>
    </row>
    <row r="130" spans="1:17" ht="24.6" x14ac:dyDescent="0.65">
      <c r="A130" s="10">
        <v>126</v>
      </c>
      <c r="B130" s="10"/>
      <c r="C130" s="19" t="s">
        <v>121</v>
      </c>
      <c r="D130" s="71">
        <f>+'17'!I130</f>
        <v>0</v>
      </c>
      <c r="E130" s="90">
        <v>0</v>
      </c>
      <c r="F130" s="46">
        <f t="shared" si="0"/>
        <v>0</v>
      </c>
      <c r="G130" s="101">
        <v>0</v>
      </c>
      <c r="H130" s="99">
        <v>0</v>
      </c>
      <c r="I130" s="46">
        <f t="shared" si="12"/>
        <v>0</v>
      </c>
      <c r="J130" s="91"/>
      <c r="K130" s="20">
        <v>60</v>
      </c>
      <c r="L130" s="72">
        <f t="shared" si="13"/>
        <v>0</v>
      </c>
      <c r="M130" s="17" t="s">
        <v>16</v>
      </c>
      <c r="N130" s="18">
        <v>0</v>
      </c>
      <c r="O130" s="23">
        <f t="shared" si="14"/>
        <v>0</v>
      </c>
      <c r="P130" s="93"/>
      <c r="Q130" s="43">
        <f t="shared" si="15"/>
        <v>0</v>
      </c>
    </row>
    <row r="131" spans="1:17" ht="24.6" x14ac:dyDescent="0.65">
      <c r="A131" s="10">
        <v>127</v>
      </c>
      <c r="B131" s="10" t="s">
        <v>529</v>
      </c>
      <c r="C131" s="19" t="s">
        <v>113</v>
      </c>
      <c r="D131" s="71">
        <f>+'17'!I131</f>
        <v>0</v>
      </c>
      <c r="E131" s="90">
        <v>0</v>
      </c>
      <c r="F131" s="46">
        <f t="shared" si="0"/>
        <v>0</v>
      </c>
      <c r="G131" s="101">
        <v>0</v>
      </c>
      <c r="H131" s="99">
        <v>0</v>
      </c>
      <c r="I131" s="46">
        <f t="shared" si="12"/>
        <v>0</v>
      </c>
      <c r="J131" s="91"/>
      <c r="K131" s="20">
        <v>50</v>
      </c>
      <c r="L131" s="72">
        <f t="shared" si="13"/>
        <v>0</v>
      </c>
      <c r="M131" s="17" t="s">
        <v>16</v>
      </c>
      <c r="N131" s="18">
        <v>0</v>
      </c>
      <c r="O131" s="23">
        <f t="shared" si="14"/>
        <v>0</v>
      </c>
      <c r="P131" s="93"/>
      <c r="Q131" s="43">
        <f t="shared" si="15"/>
        <v>0</v>
      </c>
    </row>
    <row r="132" spans="1:17" ht="24.6" x14ac:dyDescent="0.65">
      <c r="A132" s="10">
        <v>128</v>
      </c>
      <c r="B132" s="10"/>
      <c r="C132" s="19" t="s">
        <v>114</v>
      </c>
      <c r="D132" s="71">
        <f>+'17'!I132</f>
        <v>0</v>
      </c>
      <c r="E132" s="90">
        <v>0</v>
      </c>
      <c r="F132" s="46">
        <f t="shared" si="0"/>
        <v>0</v>
      </c>
      <c r="G132" s="101">
        <v>0</v>
      </c>
      <c r="H132" s="99">
        <v>0</v>
      </c>
      <c r="I132" s="46">
        <f t="shared" si="12"/>
        <v>0</v>
      </c>
      <c r="J132" s="91"/>
      <c r="K132" s="20">
        <v>100</v>
      </c>
      <c r="L132" s="72">
        <f t="shared" si="13"/>
        <v>0</v>
      </c>
      <c r="M132" s="17" t="s">
        <v>16</v>
      </c>
      <c r="N132" s="18">
        <v>0</v>
      </c>
      <c r="O132" s="23">
        <f t="shared" si="14"/>
        <v>0</v>
      </c>
      <c r="P132" s="93"/>
      <c r="Q132" s="43">
        <f t="shared" si="15"/>
        <v>0</v>
      </c>
    </row>
    <row r="133" spans="1:17" ht="24.6" x14ac:dyDescent="0.65">
      <c r="A133" s="10">
        <v>129</v>
      </c>
      <c r="B133" s="10"/>
      <c r="C133" s="19" t="s">
        <v>198</v>
      </c>
      <c r="D133" s="71">
        <f>+'17'!I133</f>
        <v>0</v>
      </c>
      <c r="E133" s="90">
        <v>0</v>
      </c>
      <c r="F133" s="46">
        <f t="shared" si="0"/>
        <v>0</v>
      </c>
      <c r="G133" s="101">
        <v>0</v>
      </c>
      <c r="H133" s="99">
        <v>0</v>
      </c>
      <c r="I133" s="46">
        <f t="shared" si="12"/>
        <v>0</v>
      </c>
      <c r="J133" s="91"/>
      <c r="K133" s="20">
        <v>25</v>
      </c>
      <c r="L133" s="72">
        <f t="shared" si="13"/>
        <v>0</v>
      </c>
      <c r="M133" s="17" t="s">
        <v>16</v>
      </c>
      <c r="N133" s="18">
        <v>0</v>
      </c>
      <c r="O133" s="23">
        <f t="shared" si="14"/>
        <v>0</v>
      </c>
      <c r="P133" s="93"/>
      <c r="Q133" s="43">
        <f t="shared" si="15"/>
        <v>0</v>
      </c>
    </row>
    <row r="134" spans="1:17" ht="24.6" x14ac:dyDescent="0.65">
      <c r="A134" s="10">
        <v>130</v>
      </c>
      <c r="B134" s="10" t="s">
        <v>532</v>
      </c>
      <c r="C134" s="19" t="s">
        <v>287</v>
      </c>
      <c r="D134" s="71">
        <f>+'17'!I134</f>
        <v>0</v>
      </c>
      <c r="E134" s="90">
        <v>0</v>
      </c>
      <c r="F134" s="46">
        <f t="shared" si="0"/>
        <v>0</v>
      </c>
      <c r="G134" s="101">
        <v>0</v>
      </c>
      <c r="H134" s="99">
        <v>0</v>
      </c>
      <c r="I134" s="46">
        <f t="shared" si="12"/>
        <v>0</v>
      </c>
      <c r="J134" s="91"/>
      <c r="K134" s="20">
        <v>50</v>
      </c>
      <c r="L134" s="72">
        <f t="shared" si="13"/>
        <v>0</v>
      </c>
      <c r="M134" s="17" t="s">
        <v>16</v>
      </c>
      <c r="N134" s="18">
        <v>0</v>
      </c>
      <c r="O134" s="23">
        <f t="shared" si="14"/>
        <v>0</v>
      </c>
      <c r="P134" s="93">
        <v>9.91</v>
      </c>
      <c r="Q134" s="43">
        <f t="shared" si="15"/>
        <v>0</v>
      </c>
    </row>
    <row r="135" spans="1:17" ht="24.6" x14ac:dyDescent="0.65">
      <c r="A135" s="10">
        <v>131</v>
      </c>
      <c r="B135" s="10"/>
      <c r="C135" s="19" t="s">
        <v>288</v>
      </c>
      <c r="D135" s="71">
        <f>+'17'!I135</f>
        <v>0</v>
      </c>
      <c r="E135" s="90">
        <v>0</v>
      </c>
      <c r="F135" s="46">
        <f t="shared" si="0"/>
        <v>0</v>
      </c>
      <c r="G135" s="101">
        <v>0</v>
      </c>
      <c r="H135" s="99">
        <v>0</v>
      </c>
      <c r="I135" s="46">
        <f t="shared" si="12"/>
        <v>0</v>
      </c>
      <c r="J135" s="91"/>
      <c r="K135" s="22">
        <v>40</v>
      </c>
      <c r="L135" s="72">
        <f t="shared" si="13"/>
        <v>0</v>
      </c>
      <c r="M135" s="17" t="s">
        <v>16</v>
      </c>
      <c r="N135" s="18">
        <v>0</v>
      </c>
      <c r="O135" s="23">
        <f t="shared" si="14"/>
        <v>0</v>
      </c>
      <c r="P135" s="93"/>
      <c r="Q135" s="43">
        <f t="shared" si="15"/>
        <v>0</v>
      </c>
    </row>
    <row r="136" spans="1:17" ht="24.6" x14ac:dyDescent="0.65">
      <c r="A136" s="10">
        <v>132</v>
      </c>
      <c r="B136" s="10" t="s">
        <v>531</v>
      </c>
      <c r="C136" s="19" t="s">
        <v>289</v>
      </c>
      <c r="D136" s="71">
        <f>+'17'!I136</f>
        <v>11</v>
      </c>
      <c r="E136" s="90">
        <v>0</v>
      </c>
      <c r="F136" s="46">
        <f t="shared" si="0"/>
        <v>11</v>
      </c>
      <c r="G136" s="101">
        <v>0</v>
      </c>
      <c r="H136" s="99">
        <v>0</v>
      </c>
      <c r="I136" s="46">
        <f t="shared" si="12"/>
        <v>10</v>
      </c>
      <c r="J136" s="91">
        <v>1</v>
      </c>
      <c r="K136" s="22">
        <v>50</v>
      </c>
      <c r="L136" s="72">
        <f t="shared" si="13"/>
        <v>50</v>
      </c>
      <c r="M136" s="17" t="s">
        <v>16</v>
      </c>
      <c r="N136" s="18">
        <v>0</v>
      </c>
      <c r="O136" s="23">
        <f t="shared" si="14"/>
        <v>50</v>
      </c>
      <c r="P136" s="93">
        <v>24.24</v>
      </c>
      <c r="Q136" s="43">
        <f t="shared" si="15"/>
        <v>1212</v>
      </c>
    </row>
    <row r="137" spans="1:17" ht="24.6" x14ac:dyDescent="0.65">
      <c r="A137" s="10">
        <v>133</v>
      </c>
      <c r="B137" s="10" t="s">
        <v>533</v>
      </c>
      <c r="C137" s="19" t="s">
        <v>290</v>
      </c>
      <c r="D137" s="71">
        <f>+'17'!I137</f>
        <v>8</v>
      </c>
      <c r="E137" s="90">
        <v>0</v>
      </c>
      <c r="F137" s="46">
        <f t="shared" si="0"/>
        <v>8</v>
      </c>
      <c r="G137" s="101">
        <v>0</v>
      </c>
      <c r="H137" s="99">
        <v>0</v>
      </c>
      <c r="I137" s="46">
        <f t="shared" ref="I137:I200" si="16">+F137-G137-J137-H137</f>
        <v>5</v>
      </c>
      <c r="J137" s="91">
        <v>3</v>
      </c>
      <c r="K137" s="20">
        <v>60</v>
      </c>
      <c r="L137" s="72">
        <f t="shared" si="13"/>
        <v>180</v>
      </c>
      <c r="M137" s="17" t="s">
        <v>446</v>
      </c>
      <c r="N137" s="18">
        <v>90</v>
      </c>
      <c r="O137" s="23">
        <f t="shared" si="14"/>
        <v>90</v>
      </c>
      <c r="P137" s="93">
        <v>16.59</v>
      </c>
      <c r="Q137" s="43">
        <f t="shared" si="15"/>
        <v>2986.2</v>
      </c>
    </row>
    <row r="138" spans="1:17" ht="24.6" x14ac:dyDescent="0.65">
      <c r="A138" s="10">
        <v>134</v>
      </c>
      <c r="B138" s="10"/>
      <c r="C138" s="19" t="s">
        <v>344</v>
      </c>
      <c r="D138" s="71">
        <f>+'17'!I138</f>
        <v>0</v>
      </c>
      <c r="E138" s="90">
        <v>0</v>
      </c>
      <c r="F138" s="46">
        <f t="shared" si="0"/>
        <v>0</v>
      </c>
      <c r="G138" s="101">
        <v>0</v>
      </c>
      <c r="H138" s="99">
        <v>0</v>
      </c>
      <c r="I138" s="46">
        <f t="shared" si="16"/>
        <v>0</v>
      </c>
      <c r="J138" s="91"/>
      <c r="K138" s="20">
        <v>50</v>
      </c>
      <c r="L138" s="72">
        <f t="shared" ref="L138:L201" si="17">+K138*J138</f>
        <v>0</v>
      </c>
      <c r="M138" s="17" t="s">
        <v>16</v>
      </c>
      <c r="N138" s="18">
        <v>0</v>
      </c>
      <c r="O138" s="23">
        <f t="shared" ref="O138:O201" si="18">SUM(L138-N138)</f>
        <v>0</v>
      </c>
      <c r="P138" s="93">
        <v>22.91</v>
      </c>
      <c r="Q138" s="43">
        <f t="shared" ref="Q138:Q201" si="19">+L138*P138</f>
        <v>0</v>
      </c>
    </row>
    <row r="139" spans="1:17" ht="24.6" x14ac:dyDescent="0.65">
      <c r="A139" s="10">
        <v>135</v>
      </c>
      <c r="B139" s="10"/>
      <c r="C139" s="19" t="s">
        <v>134</v>
      </c>
      <c r="D139" s="71">
        <f>+'17'!I139</f>
        <v>0</v>
      </c>
      <c r="E139" s="90">
        <v>0</v>
      </c>
      <c r="F139" s="46">
        <f t="shared" si="0"/>
        <v>0</v>
      </c>
      <c r="G139" s="101">
        <v>0</v>
      </c>
      <c r="H139" s="99">
        <v>0</v>
      </c>
      <c r="I139" s="46">
        <f t="shared" si="16"/>
        <v>0</v>
      </c>
      <c r="J139" s="91"/>
      <c r="K139" s="20">
        <v>35</v>
      </c>
      <c r="L139" s="72">
        <f t="shared" si="17"/>
        <v>0</v>
      </c>
      <c r="M139" s="17" t="s">
        <v>16</v>
      </c>
      <c r="N139" s="18">
        <v>0</v>
      </c>
      <c r="O139" s="23">
        <f t="shared" si="18"/>
        <v>0</v>
      </c>
      <c r="P139" s="93"/>
      <c r="Q139" s="43">
        <f t="shared" si="19"/>
        <v>0</v>
      </c>
    </row>
    <row r="140" spans="1:17" ht="24.6" x14ac:dyDescent="0.65">
      <c r="A140" s="10">
        <v>136</v>
      </c>
      <c r="B140" s="10" t="s">
        <v>534</v>
      </c>
      <c r="C140" s="19" t="s">
        <v>359</v>
      </c>
      <c r="D140" s="71">
        <f>+'17'!I140</f>
        <v>0</v>
      </c>
      <c r="E140" s="90">
        <v>0</v>
      </c>
      <c r="F140" s="46">
        <f t="shared" si="0"/>
        <v>0</v>
      </c>
      <c r="G140" s="101">
        <v>0</v>
      </c>
      <c r="H140" s="99">
        <v>0</v>
      </c>
      <c r="I140" s="46">
        <f t="shared" si="16"/>
        <v>0</v>
      </c>
      <c r="J140" s="91"/>
      <c r="K140" s="20">
        <v>10</v>
      </c>
      <c r="L140" s="72">
        <f t="shared" si="17"/>
        <v>0</v>
      </c>
      <c r="M140" s="17" t="s">
        <v>16</v>
      </c>
      <c r="N140" s="18">
        <v>0</v>
      </c>
      <c r="O140" s="23">
        <f t="shared" si="18"/>
        <v>0</v>
      </c>
      <c r="P140" s="93"/>
      <c r="Q140" s="43">
        <f t="shared" si="19"/>
        <v>0</v>
      </c>
    </row>
    <row r="141" spans="1:17" ht="24.6" x14ac:dyDescent="0.65">
      <c r="A141" s="10">
        <v>137</v>
      </c>
      <c r="B141" s="10"/>
      <c r="C141" s="19" t="s">
        <v>358</v>
      </c>
      <c r="D141" s="71">
        <f>+'17'!I141</f>
        <v>0</v>
      </c>
      <c r="E141" s="90">
        <v>0</v>
      </c>
      <c r="F141" s="46">
        <f t="shared" si="0"/>
        <v>0</v>
      </c>
      <c r="G141" s="101">
        <v>0</v>
      </c>
      <c r="H141" s="99">
        <v>0</v>
      </c>
      <c r="I141" s="46">
        <f t="shared" si="16"/>
        <v>0</v>
      </c>
      <c r="J141" s="91"/>
      <c r="K141" s="20">
        <v>10</v>
      </c>
      <c r="L141" s="72">
        <f t="shared" si="17"/>
        <v>0</v>
      </c>
      <c r="M141" s="17" t="s">
        <v>16</v>
      </c>
      <c r="N141" s="18">
        <v>0</v>
      </c>
      <c r="O141" s="23">
        <f t="shared" si="18"/>
        <v>0</v>
      </c>
      <c r="P141" s="93"/>
      <c r="Q141" s="43">
        <f t="shared" si="19"/>
        <v>0</v>
      </c>
    </row>
    <row r="142" spans="1:17" ht="24.6" x14ac:dyDescent="0.65">
      <c r="A142" s="10">
        <v>138</v>
      </c>
      <c r="B142" s="10"/>
      <c r="C142" s="19" t="s">
        <v>193</v>
      </c>
      <c r="D142" s="71">
        <f>+'17'!I142</f>
        <v>0</v>
      </c>
      <c r="E142" s="90">
        <v>0</v>
      </c>
      <c r="F142" s="46">
        <f t="shared" si="0"/>
        <v>0</v>
      </c>
      <c r="G142" s="101">
        <v>0</v>
      </c>
      <c r="H142" s="99">
        <v>0</v>
      </c>
      <c r="I142" s="46">
        <f t="shared" si="16"/>
        <v>0</v>
      </c>
      <c r="J142" s="91"/>
      <c r="K142" s="20">
        <v>10</v>
      </c>
      <c r="L142" s="72">
        <f t="shared" si="17"/>
        <v>0</v>
      </c>
      <c r="M142" s="17" t="s">
        <v>16</v>
      </c>
      <c r="N142" s="18">
        <v>0</v>
      </c>
      <c r="O142" s="23">
        <f t="shared" si="18"/>
        <v>0</v>
      </c>
      <c r="P142" s="93"/>
      <c r="Q142" s="43">
        <f t="shared" si="19"/>
        <v>0</v>
      </c>
    </row>
    <row r="143" spans="1:17" ht="24.6" x14ac:dyDescent="0.65">
      <c r="A143" s="10">
        <v>139</v>
      </c>
      <c r="B143" s="10"/>
      <c r="C143" s="19" t="s">
        <v>196</v>
      </c>
      <c r="D143" s="71">
        <f>+'17'!I143</f>
        <v>0</v>
      </c>
      <c r="E143" s="90">
        <v>0</v>
      </c>
      <c r="F143" s="46">
        <f t="shared" si="0"/>
        <v>0</v>
      </c>
      <c r="G143" s="101">
        <v>0</v>
      </c>
      <c r="H143" s="99">
        <v>0</v>
      </c>
      <c r="I143" s="46">
        <f t="shared" si="16"/>
        <v>0</v>
      </c>
      <c r="J143" s="91"/>
      <c r="K143" s="20">
        <v>10</v>
      </c>
      <c r="L143" s="72">
        <f t="shared" si="17"/>
        <v>0</v>
      </c>
      <c r="M143" s="17" t="s">
        <v>16</v>
      </c>
      <c r="N143" s="18">
        <v>0</v>
      </c>
      <c r="O143" s="23">
        <f t="shared" si="18"/>
        <v>0</v>
      </c>
      <c r="P143" s="93"/>
      <c r="Q143" s="43">
        <f t="shared" si="19"/>
        <v>0</v>
      </c>
    </row>
    <row r="144" spans="1:17" ht="24.6" x14ac:dyDescent="0.65">
      <c r="A144" s="10">
        <v>140</v>
      </c>
      <c r="B144" s="10"/>
      <c r="C144" s="19" t="s">
        <v>195</v>
      </c>
      <c r="D144" s="71">
        <f>+'17'!I144</f>
        <v>0</v>
      </c>
      <c r="E144" s="90">
        <v>0</v>
      </c>
      <c r="F144" s="46">
        <f t="shared" si="0"/>
        <v>0</v>
      </c>
      <c r="G144" s="101">
        <v>0</v>
      </c>
      <c r="H144" s="99">
        <v>0</v>
      </c>
      <c r="I144" s="46">
        <f t="shared" si="16"/>
        <v>0</v>
      </c>
      <c r="J144" s="91"/>
      <c r="K144" s="20">
        <v>10</v>
      </c>
      <c r="L144" s="72">
        <f t="shared" si="17"/>
        <v>0</v>
      </c>
      <c r="M144" s="17" t="s">
        <v>16</v>
      </c>
      <c r="N144" s="18">
        <v>0</v>
      </c>
      <c r="O144" s="23">
        <f t="shared" si="18"/>
        <v>0</v>
      </c>
      <c r="P144" s="93"/>
      <c r="Q144" s="43">
        <f t="shared" si="19"/>
        <v>0</v>
      </c>
    </row>
    <row r="145" spans="1:17" ht="24.75" customHeight="1" x14ac:dyDescent="0.65">
      <c r="A145" s="10">
        <v>141</v>
      </c>
      <c r="B145" s="10"/>
      <c r="C145" s="19" t="s">
        <v>197</v>
      </c>
      <c r="D145" s="71">
        <f>+'17'!I145</f>
        <v>0</v>
      </c>
      <c r="E145" s="90">
        <v>0</v>
      </c>
      <c r="F145" s="46">
        <f t="shared" si="0"/>
        <v>0</v>
      </c>
      <c r="G145" s="101">
        <v>0</v>
      </c>
      <c r="H145" s="99">
        <v>0</v>
      </c>
      <c r="I145" s="46">
        <f t="shared" si="16"/>
        <v>0</v>
      </c>
      <c r="J145" s="91"/>
      <c r="K145" s="20">
        <v>10</v>
      </c>
      <c r="L145" s="72">
        <f t="shared" si="17"/>
        <v>0</v>
      </c>
      <c r="M145" s="17" t="s">
        <v>16</v>
      </c>
      <c r="N145" s="18">
        <v>0</v>
      </c>
      <c r="O145" s="23">
        <f t="shared" si="18"/>
        <v>0</v>
      </c>
      <c r="P145" s="93"/>
      <c r="Q145" s="43">
        <f t="shared" si="19"/>
        <v>0</v>
      </c>
    </row>
    <row r="146" spans="1:17" ht="24.75" customHeight="1" x14ac:dyDescent="0.65">
      <c r="A146" s="10">
        <v>142</v>
      </c>
      <c r="B146" s="10"/>
      <c r="C146" s="19" t="s">
        <v>194</v>
      </c>
      <c r="D146" s="71">
        <f>+'17'!I146</f>
        <v>0</v>
      </c>
      <c r="E146" s="90">
        <v>0</v>
      </c>
      <c r="F146" s="46">
        <f t="shared" si="0"/>
        <v>0</v>
      </c>
      <c r="G146" s="101">
        <v>0</v>
      </c>
      <c r="H146" s="99">
        <v>0</v>
      </c>
      <c r="I146" s="46">
        <f t="shared" si="16"/>
        <v>0</v>
      </c>
      <c r="J146" s="91"/>
      <c r="K146" s="20">
        <v>10</v>
      </c>
      <c r="L146" s="72">
        <f t="shared" si="17"/>
        <v>0</v>
      </c>
      <c r="M146" s="17" t="s">
        <v>16</v>
      </c>
      <c r="N146" s="18">
        <v>0</v>
      </c>
      <c r="O146" s="23">
        <f t="shared" si="18"/>
        <v>0</v>
      </c>
      <c r="P146" s="93"/>
      <c r="Q146" s="43">
        <f t="shared" si="19"/>
        <v>0</v>
      </c>
    </row>
    <row r="147" spans="1:17" ht="24.75" customHeight="1" x14ac:dyDescent="0.65">
      <c r="A147" s="10">
        <v>143</v>
      </c>
      <c r="B147" s="10"/>
      <c r="C147" s="19" t="s">
        <v>291</v>
      </c>
      <c r="D147" s="71">
        <f>+'17'!I147</f>
        <v>0</v>
      </c>
      <c r="E147" s="90">
        <v>0</v>
      </c>
      <c r="F147" s="46">
        <f t="shared" si="0"/>
        <v>0</v>
      </c>
      <c r="G147" s="101">
        <v>0</v>
      </c>
      <c r="H147" s="99">
        <v>0</v>
      </c>
      <c r="I147" s="46">
        <f t="shared" si="16"/>
        <v>0</v>
      </c>
      <c r="J147" s="91"/>
      <c r="K147" s="20">
        <v>10</v>
      </c>
      <c r="L147" s="72">
        <f t="shared" si="17"/>
        <v>0</v>
      </c>
      <c r="M147" s="17" t="s">
        <v>16</v>
      </c>
      <c r="N147" s="18">
        <v>0</v>
      </c>
      <c r="O147" s="23">
        <f t="shared" si="18"/>
        <v>0</v>
      </c>
      <c r="P147" s="93"/>
      <c r="Q147" s="43">
        <f t="shared" si="19"/>
        <v>0</v>
      </c>
    </row>
    <row r="148" spans="1:17" ht="24.75" customHeight="1" x14ac:dyDescent="0.65">
      <c r="A148" s="10">
        <v>144</v>
      </c>
      <c r="B148" s="10"/>
      <c r="C148" s="19" t="s">
        <v>141</v>
      </c>
      <c r="D148" s="71">
        <f>+'17'!I148</f>
        <v>0</v>
      </c>
      <c r="E148" s="90">
        <v>0</v>
      </c>
      <c r="F148" s="46">
        <f t="shared" ref="F148:F211" si="20">D148+E148</f>
        <v>0</v>
      </c>
      <c r="G148" s="101">
        <v>0</v>
      </c>
      <c r="H148" s="99">
        <v>0</v>
      </c>
      <c r="I148" s="46">
        <f t="shared" si="16"/>
        <v>0</v>
      </c>
      <c r="J148" s="91"/>
      <c r="K148" s="20">
        <v>40</v>
      </c>
      <c r="L148" s="72">
        <f t="shared" si="17"/>
        <v>0</v>
      </c>
      <c r="M148" s="17" t="s">
        <v>16</v>
      </c>
      <c r="N148" s="18">
        <v>0</v>
      </c>
      <c r="O148" s="23">
        <f t="shared" si="18"/>
        <v>0</v>
      </c>
      <c r="P148" s="93"/>
      <c r="Q148" s="43">
        <f t="shared" si="19"/>
        <v>0</v>
      </c>
    </row>
    <row r="149" spans="1:17" ht="24.75" customHeight="1" x14ac:dyDescent="0.65">
      <c r="A149" s="10">
        <v>145</v>
      </c>
      <c r="B149" s="10"/>
      <c r="C149" s="19" t="s">
        <v>142</v>
      </c>
      <c r="D149" s="71">
        <f>+'17'!I149</f>
        <v>0</v>
      </c>
      <c r="E149" s="90">
        <v>0</v>
      </c>
      <c r="F149" s="46">
        <f t="shared" si="20"/>
        <v>0</v>
      </c>
      <c r="G149" s="101">
        <v>0</v>
      </c>
      <c r="H149" s="99">
        <v>0</v>
      </c>
      <c r="I149" s="46">
        <f t="shared" si="16"/>
        <v>0</v>
      </c>
      <c r="J149" s="91"/>
      <c r="K149" s="20">
        <v>50</v>
      </c>
      <c r="L149" s="72">
        <f t="shared" si="17"/>
        <v>0</v>
      </c>
      <c r="M149" s="17" t="s">
        <v>16</v>
      </c>
      <c r="N149" s="18">
        <v>0</v>
      </c>
      <c r="O149" s="23">
        <f t="shared" si="18"/>
        <v>0</v>
      </c>
      <c r="P149" s="93">
        <v>10.48</v>
      </c>
      <c r="Q149" s="43">
        <f t="shared" si="19"/>
        <v>0</v>
      </c>
    </row>
    <row r="150" spans="1:17" ht="24.6" x14ac:dyDescent="0.65">
      <c r="A150" s="10">
        <v>146</v>
      </c>
      <c r="B150" s="10"/>
      <c r="C150" s="19" t="s">
        <v>135</v>
      </c>
      <c r="D150" s="71">
        <f>+'17'!I150</f>
        <v>0</v>
      </c>
      <c r="E150" s="90">
        <v>0</v>
      </c>
      <c r="F150" s="46">
        <f t="shared" si="20"/>
        <v>0</v>
      </c>
      <c r="G150" s="101">
        <v>0</v>
      </c>
      <c r="H150" s="99">
        <v>0</v>
      </c>
      <c r="I150" s="46">
        <f t="shared" si="16"/>
        <v>0</v>
      </c>
      <c r="J150" s="91"/>
      <c r="K150" s="20">
        <v>55</v>
      </c>
      <c r="L150" s="72">
        <f t="shared" si="17"/>
        <v>0</v>
      </c>
      <c r="M150" s="17" t="s">
        <v>16</v>
      </c>
      <c r="N150" s="18">
        <v>0</v>
      </c>
      <c r="O150" s="23">
        <f t="shared" si="18"/>
        <v>0</v>
      </c>
      <c r="P150" s="93">
        <v>15.28</v>
      </c>
      <c r="Q150" s="43">
        <f t="shared" si="19"/>
        <v>0</v>
      </c>
    </row>
    <row r="151" spans="1:17" ht="24.6" x14ac:dyDescent="0.65">
      <c r="A151" s="10">
        <v>147</v>
      </c>
      <c r="B151" s="10"/>
      <c r="C151" s="19" t="s">
        <v>144</v>
      </c>
      <c r="D151" s="71">
        <f>+'17'!I151</f>
        <v>0</v>
      </c>
      <c r="E151" s="90">
        <v>0</v>
      </c>
      <c r="F151" s="46">
        <f t="shared" si="20"/>
        <v>0</v>
      </c>
      <c r="G151" s="101">
        <v>0</v>
      </c>
      <c r="H151" s="99">
        <v>0</v>
      </c>
      <c r="I151" s="46">
        <f t="shared" si="16"/>
        <v>0</v>
      </c>
      <c r="J151" s="91"/>
      <c r="K151" s="20">
        <v>55</v>
      </c>
      <c r="L151" s="72">
        <f t="shared" si="17"/>
        <v>0</v>
      </c>
      <c r="M151" s="17" t="s">
        <v>16</v>
      </c>
      <c r="N151" s="18">
        <v>0</v>
      </c>
      <c r="O151" s="23">
        <f t="shared" si="18"/>
        <v>0</v>
      </c>
      <c r="P151" s="93"/>
      <c r="Q151" s="43">
        <f t="shared" si="19"/>
        <v>0</v>
      </c>
    </row>
    <row r="152" spans="1:17" ht="24.6" x14ac:dyDescent="0.65">
      <c r="A152" s="10">
        <v>148</v>
      </c>
      <c r="B152" s="10"/>
      <c r="C152" s="19" t="s">
        <v>143</v>
      </c>
      <c r="D152" s="71">
        <f>+'17'!I152</f>
        <v>0</v>
      </c>
      <c r="E152" s="90">
        <v>0</v>
      </c>
      <c r="F152" s="46">
        <f t="shared" si="20"/>
        <v>0</v>
      </c>
      <c r="G152" s="101">
        <v>0</v>
      </c>
      <c r="H152" s="99">
        <v>0</v>
      </c>
      <c r="I152" s="46">
        <f t="shared" si="16"/>
        <v>0</v>
      </c>
      <c r="J152" s="91"/>
      <c r="K152" s="20">
        <v>55</v>
      </c>
      <c r="L152" s="72">
        <f t="shared" si="17"/>
        <v>0</v>
      </c>
      <c r="M152" s="17" t="s">
        <v>16</v>
      </c>
      <c r="N152" s="18">
        <v>0</v>
      </c>
      <c r="O152" s="23">
        <f t="shared" si="18"/>
        <v>0</v>
      </c>
      <c r="P152" s="93">
        <v>10.55</v>
      </c>
      <c r="Q152" s="43">
        <f t="shared" si="19"/>
        <v>0</v>
      </c>
    </row>
    <row r="153" spans="1:17" ht="24.6" x14ac:dyDescent="0.65">
      <c r="A153" s="10">
        <v>149</v>
      </c>
      <c r="B153" s="10"/>
      <c r="C153" s="19" t="s">
        <v>137</v>
      </c>
      <c r="D153" s="71">
        <f>+'17'!I153</f>
        <v>0</v>
      </c>
      <c r="E153" s="90">
        <v>0</v>
      </c>
      <c r="F153" s="46">
        <f t="shared" si="20"/>
        <v>0</v>
      </c>
      <c r="G153" s="101">
        <v>0</v>
      </c>
      <c r="H153" s="99">
        <v>0</v>
      </c>
      <c r="I153" s="46">
        <f t="shared" si="16"/>
        <v>0</v>
      </c>
      <c r="J153" s="91"/>
      <c r="K153" s="20">
        <v>30</v>
      </c>
      <c r="L153" s="72">
        <f t="shared" si="17"/>
        <v>0</v>
      </c>
      <c r="M153" s="17" t="s">
        <v>16</v>
      </c>
      <c r="N153" s="18">
        <v>0</v>
      </c>
      <c r="O153" s="23">
        <f t="shared" si="18"/>
        <v>0</v>
      </c>
      <c r="P153" s="93">
        <v>18.5</v>
      </c>
      <c r="Q153" s="43">
        <f t="shared" si="19"/>
        <v>0</v>
      </c>
    </row>
    <row r="154" spans="1:17" ht="24.6" x14ac:dyDescent="0.65">
      <c r="A154" s="10">
        <v>150</v>
      </c>
      <c r="B154" s="10" t="s">
        <v>530</v>
      </c>
      <c r="C154" s="19" t="s">
        <v>292</v>
      </c>
      <c r="D154" s="71">
        <f>+'17'!I154</f>
        <v>0</v>
      </c>
      <c r="E154" s="90">
        <v>0</v>
      </c>
      <c r="F154" s="46">
        <f t="shared" si="20"/>
        <v>0</v>
      </c>
      <c r="G154" s="101">
        <v>0</v>
      </c>
      <c r="H154" s="99">
        <v>0</v>
      </c>
      <c r="I154" s="46">
        <f t="shared" si="16"/>
        <v>0</v>
      </c>
      <c r="J154" s="91"/>
      <c r="K154" s="20">
        <v>25</v>
      </c>
      <c r="L154" s="72">
        <f t="shared" si="17"/>
        <v>0</v>
      </c>
      <c r="M154" s="17" t="s">
        <v>16</v>
      </c>
      <c r="N154" s="18">
        <v>0</v>
      </c>
      <c r="O154" s="23">
        <f t="shared" si="18"/>
        <v>0</v>
      </c>
      <c r="P154" s="93"/>
      <c r="Q154" s="43">
        <f t="shared" si="19"/>
        <v>0</v>
      </c>
    </row>
    <row r="155" spans="1:17" ht="24.6" x14ac:dyDescent="0.65">
      <c r="A155" s="10">
        <v>151</v>
      </c>
      <c r="B155" s="10" t="s">
        <v>535</v>
      </c>
      <c r="C155" s="19" t="s">
        <v>293</v>
      </c>
      <c r="D155" s="71">
        <f>+'17'!I155</f>
        <v>0</v>
      </c>
      <c r="E155" s="90">
        <v>0</v>
      </c>
      <c r="F155" s="46">
        <f t="shared" si="20"/>
        <v>0</v>
      </c>
      <c r="G155" s="101">
        <v>0</v>
      </c>
      <c r="H155" s="99">
        <v>0</v>
      </c>
      <c r="I155" s="46">
        <f t="shared" si="16"/>
        <v>0</v>
      </c>
      <c r="J155" s="91"/>
      <c r="K155" s="20">
        <v>25</v>
      </c>
      <c r="L155" s="72">
        <f t="shared" si="17"/>
        <v>0</v>
      </c>
      <c r="M155" s="17" t="s">
        <v>16</v>
      </c>
      <c r="N155" s="18">
        <v>0</v>
      </c>
      <c r="O155" s="23">
        <f t="shared" si="18"/>
        <v>0</v>
      </c>
      <c r="P155" s="93"/>
      <c r="Q155" s="43">
        <f t="shared" si="19"/>
        <v>0</v>
      </c>
    </row>
    <row r="156" spans="1:17" ht="24.6" x14ac:dyDescent="0.65">
      <c r="A156" s="10">
        <v>152</v>
      </c>
      <c r="B156" s="10"/>
      <c r="C156" s="19" t="s">
        <v>294</v>
      </c>
      <c r="D156" s="71">
        <f>+'17'!I156</f>
        <v>0</v>
      </c>
      <c r="E156" s="90">
        <v>0</v>
      </c>
      <c r="F156" s="46">
        <f t="shared" si="20"/>
        <v>0</v>
      </c>
      <c r="G156" s="101">
        <v>0</v>
      </c>
      <c r="H156" s="99">
        <v>0</v>
      </c>
      <c r="I156" s="46">
        <f t="shared" si="16"/>
        <v>0</v>
      </c>
      <c r="J156" s="91"/>
      <c r="K156" s="20">
        <v>55</v>
      </c>
      <c r="L156" s="72">
        <f t="shared" si="17"/>
        <v>0</v>
      </c>
      <c r="M156" s="17" t="s">
        <v>16</v>
      </c>
      <c r="N156" s="18">
        <v>0</v>
      </c>
      <c r="O156" s="23">
        <f t="shared" si="18"/>
        <v>0</v>
      </c>
      <c r="P156" s="93">
        <v>11.39</v>
      </c>
      <c r="Q156" s="43">
        <f t="shared" si="19"/>
        <v>0</v>
      </c>
    </row>
    <row r="157" spans="1:17" ht="24.6" x14ac:dyDescent="0.65">
      <c r="A157" s="10">
        <v>153</v>
      </c>
      <c r="B157" s="10" t="s">
        <v>536</v>
      </c>
      <c r="C157" s="19" t="s">
        <v>295</v>
      </c>
      <c r="D157" s="71">
        <f>+'17'!I157</f>
        <v>0</v>
      </c>
      <c r="E157" s="90">
        <v>0</v>
      </c>
      <c r="F157" s="46">
        <f t="shared" si="20"/>
        <v>0</v>
      </c>
      <c r="G157" s="101">
        <v>0</v>
      </c>
      <c r="H157" s="99">
        <v>0</v>
      </c>
      <c r="I157" s="46">
        <f t="shared" si="16"/>
        <v>0</v>
      </c>
      <c r="J157" s="91"/>
      <c r="K157" s="20">
        <v>50</v>
      </c>
      <c r="L157" s="72">
        <f t="shared" si="17"/>
        <v>0</v>
      </c>
      <c r="M157" s="17" t="s">
        <v>16</v>
      </c>
      <c r="N157" s="18">
        <v>0</v>
      </c>
      <c r="O157" s="23">
        <f t="shared" si="18"/>
        <v>0</v>
      </c>
      <c r="P157" s="93"/>
      <c r="Q157" s="43">
        <f t="shared" si="19"/>
        <v>0</v>
      </c>
    </row>
    <row r="158" spans="1:17" ht="24.6" x14ac:dyDescent="0.65">
      <c r="A158" s="10">
        <v>154</v>
      </c>
      <c r="B158" s="10"/>
      <c r="C158" s="19" t="s">
        <v>363</v>
      </c>
      <c r="D158" s="71">
        <f>+'17'!I158</f>
        <v>0</v>
      </c>
      <c r="E158" s="90">
        <v>0</v>
      </c>
      <c r="F158" s="46">
        <f t="shared" si="20"/>
        <v>0</v>
      </c>
      <c r="G158" s="101">
        <v>0</v>
      </c>
      <c r="H158" s="99">
        <v>0</v>
      </c>
      <c r="I158" s="46">
        <f t="shared" si="16"/>
        <v>0</v>
      </c>
      <c r="J158" s="91"/>
      <c r="K158" s="20">
        <v>65</v>
      </c>
      <c r="L158" s="72">
        <f t="shared" si="17"/>
        <v>0</v>
      </c>
      <c r="M158" s="17" t="s">
        <v>16</v>
      </c>
      <c r="N158" s="18">
        <v>0</v>
      </c>
      <c r="O158" s="23">
        <f t="shared" si="18"/>
        <v>0</v>
      </c>
      <c r="P158" s="93"/>
      <c r="Q158" s="43">
        <f t="shared" si="19"/>
        <v>0</v>
      </c>
    </row>
    <row r="159" spans="1:17" ht="24.6" x14ac:dyDescent="0.65">
      <c r="A159" s="10">
        <v>155</v>
      </c>
      <c r="B159" s="10"/>
      <c r="C159" s="19" t="s">
        <v>364</v>
      </c>
      <c r="D159" s="71">
        <f>+'17'!I159</f>
        <v>0</v>
      </c>
      <c r="E159" s="90">
        <v>0</v>
      </c>
      <c r="F159" s="46">
        <f t="shared" si="20"/>
        <v>0</v>
      </c>
      <c r="G159" s="101">
        <v>0</v>
      </c>
      <c r="H159" s="99">
        <v>0</v>
      </c>
      <c r="I159" s="46">
        <f t="shared" si="16"/>
        <v>0</v>
      </c>
      <c r="J159" s="91"/>
      <c r="K159" s="20">
        <v>50</v>
      </c>
      <c r="L159" s="72">
        <f t="shared" si="17"/>
        <v>0</v>
      </c>
      <c r="M159" s="17" t="s">
        <v>16</v>
      </c>
      <c r="N159" s="18">
        <v>0</v>
      </c>
      <c r="O159" s="23">
        <f t="shared" si="18"/>
        <v>0</v>
      </c>
      <c r="P159" s="93"/>
      <c r="Q159" s="43">
        <f t="shared" si="19"/>
        <v>0</v>
      </c>
    </row>
    <row r="160" spans="1:17" ht="24.6" x14ac:dyDescent="0.65">
      <c r="A160" s="10">
        <v>156</v>
      </c>
      <c r="B160" s="10"/>
      <c r="C160" s="19" t="s">
        <v>365</v>
      </c>
      <c r="D160" s="71">
        <f>+'17'!I160</f>
        <v>0</v>
      </c>
      <c r="E160" s="90">
        <v>0</v>
      </c>
      <c r="F160" s="46">
        <f t="shared" si="20"/>
        <v>0</v>
      </c>
      <c r="G160" s="101">
        <v>0</v>
      </c>
      <c r="H160" s="99">
        <v>0</v>
      </c>
      <c r="I160" s="46">
        <f t="shared" si="16"/>
        <v>0</v>
      </c>
      <c r="J160" s="91"/>
      <c r="K160" s="20">
        <v>50</v>
      </c>
      <c r="L160" s="72">
        <f t="shared" si="17"/>
        <v>0</v>
      </c>
      <c r="M160" s="17" t="s">
        <v>16</v>
      </c>
      <c r="N160" s="18">
        <v>0</v>
      </c>
      <c r="O160" s="23">
        <f t="shared" si="18"/>
        <v>0</v>
      </c>
      <c r="P160" s="93"/>
      <c r="Q160" s="43">
        <f t="shared" si="19"/>
        <v>0</v>
      </c>
    </row>
    <row r="161" spans="1:17" ht="24.6" x14ac:dyDescent="0.65">
      <c r="A161" s="10">
        <v>157</v>
      </c>
      <c r="B161" s="10"/>
      <c r="C161" s="19" t="s">
        <v>366</v>
      </c>
      <c r="D161" s="71">
        <f>+'17'!I161</f>
        <v>0</v>
      </c>
      <c r="E161" s="90">
        <v>0</v>
      </c>
      <c r="F161" s="46">
        <f t="shared" si="20"/>
        <v>0</v>
      </c>
      <c r="G161" s="101">
        <v>0</v>
      </c>
      <c r="H161" s="99">
        <v>0</v>
      </c>
      <c r="I161" s="46">
        <f t="shared" si="16"/>
        <v>0</v>
      </c>
      <c r="J161" s="91"/>
      <c r="K161" s="20">
        <v>60</v>
      </c>
      <c r="L161" s="72">
        <f t="shared" si="17"/>
        <v>0</v>
      </c>
      <c r="M161" s="17" t="s">
        <v>16</v>
      </c>
      <c r="N161" s="18">
        <v>0</v>
      </c>
      <c r="O161" s="23">
        <f t="shared" si="18"/>
        <v>0</v>
      </c>
      <c r="P161" s="93"/>
      <c r="Q161" s="43">
        <f t="shared" si="19"/>
        <v>0</v>
      </c>
    </row>
    <row r="162" spans="1:17" ht="24.6" x14ac:dyDescent="0.65">
      <c r="A162" s="10">
        <v>158</v>
      </c>
      <c r="B162" s="10"/>
      <c r="C162" s="19" t="s">
        <v>367</v>
      </c>
      <c r="D162" s="71">
        <f>+'17'!I162</f>
        <v>0</v>
      </c>
      <c r="E162" s="90">
        <v>0</v>
      </c>
      <c r="F162" s="46">
        <f t="shared" si="20"/>
        <v>0</v>
      </c>
      <c r="G162" s="101">
        <v>0</v>
      </c>
      <c r="H162" s="99">
        <v>0</v>
      </c>
      <c r="I162" s="46">
        <f t="shared" si="16"/>
        <v>0</v>
      </c>
      <c r="J162" s="91"/>
      <c r="K162" s="20">
        <v>60</v>
      </c>
      <c r="L162" s="72">
        <f t="shared" si="17"/>
        <v>0</v>
      </c>
      <c r="M162" s="17" t="s">
        <v>16</v>
      </c>
      <c r="N162" s="18">
        <v>0</v>
      </c>
      <c r="O162" s="23">
        <f t="shared" si="18"/>
        <v>0</v>
      </c>
      <c r="P162" s="93"/>
      <c r="Q162" s="43">
        <f t="shared" si="19"/>
        <v>0</v>
      </c>
    </row>
    <row r="163" spans="1:17" ht="24.6" x14ac:dyDescent="0.65">
      <c r="A163" s="10">
        <v>159</v>
      </c>
      <c r="B163" s="10"/>
      <c r="C163" s="19" t="s">
        <v>360</v>
      </c>
      <c r="D163" s="71">
        <f>+'17'!I163</f>
        <v>0</v>
      </c>
      <c r="E163" s="90">
        <v>0</v>
      </c>
      <c r="F163" s="46">
        <f t="shared" si="20"/>
        <v>0</v>
      </c>
      <c r="G163" s="101">
        <v>0</v>
      </c>
      <c r="H163" s="99">
        <v>0</v>
      </c>
      <c r="I163" s="46">
        <f t="shared" si="16"/>
        <v>0</v>
      </c>
      <c r="J163" s="91"/>
      <c r="K163" s="20">
        <v>40</v>
      </c>
      <c r="L163" s="72">
        <f t="shared" si="17"/>
        <v>0</v>
      </c>
      <c r="M163" s="17" t="s">
        <v>16</v>
      </c>
      <c r="N163" s="18">
        <v>0</v>
      </c>
      <c r="O163" s="23">
        <f t="shared" si="18"/>
        <v>0</v>
      </c>
      <c r="P163" s="93"/>
      <c r="Q163" s="43">
        <f t="shared" si="19"/>
        <v>0</v>
      </c>
    </row>
    <row r="164" spans="1:17" ht="24.6" x14ac:dyDescent="0.65">
      <c r="A164" s="10">
        <v>160</v>
      </c>
      <c r="B164" s="10"/>
      <c r="C164" s="19" t="s">
        <v>148</v>
      </c>
      <c r="D164" s="71">
        <f>+'17'!I164</f>
        <v>0</v>
      </c>
      <c r="E164" s="90">
        <v>0</v>
      </c>
      <c r="F164" s="46">
        <f t="shared" si="20"/>
        <v>0</v>
      </c>
      <c r="G164" s="101">
        <v>0</v>
      </c>
      <c r="H164" s="99">
        <v>0</v>
      </c>
      <c r="I164" s="46">
        <f t="shared" si="16"/>
        <v>0</v>
      </c>
      <c r="J164" s="91"/>
      <c r="K164" s="20">
        <v>45</v>
      </c>
      <c r="L164" s="72">
        <f t="shared" si="17"/>
        <v>0</v>
      </c>
      <c r="M164" s="17" t="s">
        <v>16</v>
      </c>
      <c r="N164" s="18">
        <v>0</v>
      </c>
      <c r="O164" s="23">
        <f t="shared" si="18"/>
        <v>0</v>
      </c>
      <c r="P164" s="93">
        <v>12.05</v>
      </c>
      <c r="Q164" s="43">
        <f t="shared" si="19"/>
        <v>0</v>
      </c>
    </row>
    <row r="165" spans="1:17" ht="24.6" x14ac:dyDescent="0.65">
      <c r="A165" s="10">
        <v>161</v>
      </c>
      <c r="B165" s="10"/>
      <c r="C165" s="19" t="s">
        <v>149</v>
      </c>
      <c r="D165" s="71">
        <f>+'17'!I165</f>
        <v>0</v>
      </c>
      <c r="E165" s="90">
        <v>0</v>
      </c>
      <c r="F165" s="46">
        <f t="shared" si="20"/>
        <v>0</v>
      </c>
      <c r="G165" s="101">
        <v>0</v>
      </c>
      <c r="H165" s="99">
        <v>0</v>
      </c>
      <c r="I165" s="46">
        <f t="shared" si="16"/>
        <v>0</v>
      </c>
      <c r="J165" s="91"/>
      <c r="K165" s="20">
        <v>45</v>
      </c>
      <c r="L165" s="72">
        <f t="shared" si="17"/>
        <v>0</v>
      </c>
      <c r="M165" s="17" t="s">
        <v>16</v>
      </c>
      <c r="N165" s="18">
        <v>0</v>
      </c>
      <c r="O165" s="23">
        <f t="shared" si="18"/>
        <v>0</v>
      </c>
      <c r="P165" s="93">
        <v>10.61</v>
      </c>
      <c r="Q165" s="43">
        <f t="shared" si="19"/>
        <v>0</v>
      </c>
    </row>
    <row r="166" spans="1:17" ht="24.6" x14ac:dyDescent="0.65">
      <c r="A166" s="10">
        <v>162</v>
      </c>
      <c r="B166" s="10"/>
      <c r="C166" s="19" t="s">
        <v>150</v>
      </c>
      <c r="D166" s="71">
        <f>+'17'!I166</f>
        <v>0</v>
      </c>
      <c r="E166" s="90">
        <v>0</v>
      </c>
      <c r="F166" s="46">
        <f t="shared" si="20"/>
        <v>0</v>
      </c>
      <c r="G166" s="101">
        <v>0</v>
      </c>
      <c r="H166" s="99">
        <v>0</v>
      </c>
      <c r="I166" s="46">
        <f t="shared" si="16"/>
        <v>0</v>
      </c>
      <c r="J166" s="91"/>
      <c r="K166" s="20">
        <v>45</v>
      </c>
      <c r="L166" s="72">
        <f t="shared" si="17"/>
        <v>0</v>
      </c>
      <c r="M166" s="17" t="s">
        <v>16</v>
      </c>
      <c r="N166" s="18">
        <v>0</v>
      </c>
      <c r="O166" s="23">
        <f t="shared" si="18"/>
        <v>0</v>
      </c>
      <c r="P166" s="93">
        <v>11.97</v>
      </c>
      <c r="Q166" s="43">
        <f t="shared" si="19"/>
        <v>0</v>
      </c>
    </row>
    <row r="167" spans="1:17" ht="24.6" x14ac:dyDescent="0.65">
      <c r="A167" s="10">
        <v>163</v>
      </c>
      <c r="B167" s="10"/>
      <c r="C167" s="19" t="s">
        <v>151</v>
      </c>
      <c r="D167" s="71">
        <f>+'17'!I167</f>
        <v>0</v>
      </c>
      <c r="E167" s="90">
        <v>0</v>
      </c>
      <c r="F167" s="46">
        <f t="shared" si="20"/>
        <v>0</v>
      </c>
      <c r="G167" s="101">
        <v>0</v>
      </c>
      <c r="H167" s="99">
        <v>0</v>
      </c>
      <c r="I167" s="46">
        <f t="shared" si="16"/>
        <v>0</v>
      </c>
      <c r="J167" s="91"/>
      <c r="K167" s="20">
        <v>45</v>
      </c>
      <c r="L167" s="72">
        <f t="shared" si="17"/>
        <v>0</v>
      </c>
      <c r="M167" s="17" t="s">
        <v>16</v>
      </c>
      <c r="N167" s="18">
        <v>0</v>
      </c>
      <c r="O167" s="23">
        <f t="shared" si="18"/>
        <v>0</v>
      </c>
      <c r="P167" s="93">
        <v>14.27</v>
      </c>
      <c r="Q167" s="43">
        <f t="shared" si="19"/>
        <v>0</v>
      </c>
    </row>
    <row r="168" spans="1:17" ht="24.6" x14ac:dyDescent="0.65">
      <c r="A168" s="10">
        <v>164</v>
      </c>
      <c r="B168" s="10"/>
      <c r="C168" s="19" t="s">
        <v>152</v>
      </c>
      <c r="D168" s="71">
        <f>+'17'!I168</f>
        <v>0</v>
      </c>
      <c r="E168" s="90">
        <v>0</v>
      </c>
      <c r="F168" s="46">
        <f t="shared" si="20"/>
        <v>0</v>
      </c>
      <c r="G168" s="101">
        <v>0</v>
      </c>
      <c r="H168" s="99">
        <v>0</v>
      </c>
      <c r="I168" s="46">
        <f t="shared" si="16"/>
        <v>0</v>
      </c>
      <c r="J168" s="91"/>
      <c r="K168" s="20">
        <v>45</v>
      </c>
      <c r="L168" s="72">
        <f t="shared" si="17"/>
        <v>0</v>
      </c>
      <c r="M168" s="17" t="s">
        <v>16</v>
      </c>
      <c r="N168" s="18">
        <v>0</v>
      </c>
      <c r="O168" s="23">
        <f t="shared" si="18"/>
        <v>0</v>
      </c>
      <c r="P168" s="93">
        <v>12.21</v>
      </c>
      <c r="Q168" s="43">
        <f t="shared" si="19"/>
        <v>0</v>
      </c>
    </row>
    <row r="169" spans="1:17" ht="24.6" x14ac:dyDescent="0.65">
      <c r="A169" s="10">
        <v>165</v>
      </c>
      <c r="B169" s="10"/>
      <c r="C169" s="19" t="s">
        <v>153</v>
      </c>
      <c r="D169" s="71">
        <f>+'17'!I169</f>
        <v>0</v>
      </c>
      <c r="E169" s="90">
        <v>0</v>
      </c>
      <c r="F169" s="46">
        <f t="shared" si="20"/>
        <v>0</v>
      </c>
      <c r="G169" s="101">
        <v>0</v>
      </c>
      <c r="H169" s="99">
        <v>0</v>
      </c>
      <c r="I169" s="46">
        <f t="shared" si="16"/>
        <v>0</v>
      </c>
      <c r="J169" s="91"/>
      <c r="K169" s="20">
        <v>45</v>
      </c>
      <c r="L169" s="72">
        <f t="shared" si="17"/>
        <v>0</v>
      </c>
      <c r="M169" s="17" t="s">
        <v>16</v>
      </c>
      <c r="N169" s="18">
        <v>0</v>
      </c>
      <c r="O169" s="23">
        <f t="shared" si="18"/>
        <v>0</v>
      </c>
      <c r="P169" s="93"/>
      <c r="Q169" s="43">
        <f t="shared" si="19"/>
        <v>0</v>
      </c>
    </row>
    <row r="170" spans="1:17" ht="24.6" x14ac:dyDescent="0.65">
      <c r="A170" s="10">
        <v>166</v>
      </c>
      <c r="B170" s="10"/>
      <c r="C170" s="19" t="s">
        <v>118</v>
      </c>
      <c r="D170" s="71">
        <f>+'17'!I170</f>
        <v>0</v>
      </c>
      <c r="E170" s="90">
        <v>0</v>
      </c>
      <c r="F170" s="46">
        <f t="shared" si="20"/>
        <v>0</v>
      </c>
      <c r="G170" s="101">
        <v>0</v>
      </c>
      <c r="H170" s="99">
        <v>0</v>
      </c>
      <c r="I170" s="46">
        <f t="shared" si="16"/>
        <v>0</v>
      </c>
      <c r="J170" s="91"/>
      <c r="K170" s="20">
        <v>100</v>
      </c>
      <c r="L170" s="72">
        <f t="shared" si="17"/>
        <v>0</v>
      </c>
      <c r="M170" s="17" t="s">
        <v>16</v>
      </c>
      <c r="N170" s="18">
        <v>0</v>
      </c>
      <c r="O170" s="23">
        <f t="shared" si="18"/>
        <v>0</v>
      </c>
      <c r="P170" s="93"/>
      <c r="Q170" s="43">
        <f t="shared" si="19"/>
        <v>0</v>
      </c>
    </row>
    <row r="171" spans="1:17" ht="24.6" x14ac:dyDescent="0.65">
      <c r="A171" s="10">
        <v>167</v>
      </c>
      <c r="B171" s="10"/>
      <c r="C171" s="19" t="s">
        <v>112</v>
      </c>
      <c r="D171" s="71">
        <f>+'17'!I171</f>
        <v>0</v>
      </c>
      <c r="E171" s="90">
        <v>0</v>
      </c>
      <c r="F171" s="46">
        <f t="shared" si="20"/>
        <v>0</v>
      </c>
      <c r="G171" s="101">
        <v>0</v>
      </c>
      <c r="H171" s="99">
        <v>0</v>
      </c>
      <c r="I171" s="46">
        <f t="shared" si="16"/>
        <v>0</v>
      </c>
      <c r="J171" s="91"/>
      <c r="K171" s="20">
        <v>55</v>
      </c>
      <c r="L171" s="72">
        <f t="shared" si="17"/>
        <v>0</v>
      </c>
      <c r="M171" s="17" t="s">
        <v>16</v>
      </c>
      <c r="N171" s="18">
        <v>0</v>
      </c>
      <c r="O171" s="23">
        <f t="shared" si="18"/>
        <v>0</v>
      </c>
      <c r="P171" s="93"/>
      <c r="Q171" s="43">
        <f t="shared" si="19"/>
        <v>0</v>
      </c>
    </row>
    <row r="172" spans="1:17" ht="24.6" x14ac:dyDescent="0.65">
      <c r="A172" s="10">
        <v>168</v>
      </c>
      <c r="B172" s="10"/>
      <c r="C172" s="19" t="s">
        <v>120</v>
      </c>
      <c r="D172" s="71">
        <f>+'17'!I172</f>
        <v>0</v>
      </c>
      <c r="E172" s="90">
        <v>0</v>
      </c>
      <c r="F172" s="46">
        <f t="shared" si="20"/>
        <v>0</v>
      </c>
      <c r="G172" s="101">
        <v>0</v>
      </c>
      <c r="H172" s="99">
        <v>0</v>
      </c>
      <c r="I172" s="46">
        <f t="shared" si="16"/>
        <v>0</v>
      </c>
      <c r="J172" s="91"/>
      <c r="K172" s="20">
        <v>80</v>
      </c>
      <c r="L172" s="72">
        <f t="shared" si="17"/>
        <v>0</v>
      </c>
      <c r="M172" s="17" t="s">
        <v>16</v>
      </c>
      <c r="N172" s="18">
        <v>0</v>
      </c>
      <c r="O172" s="23">
        <f t="shared" si="18"/>
        <v>0</v>
      </c>
      <c r="P172" s="93"/>
      <c r="Q172" s="43">
        <f t="shared" si="19"/>
        <v>0</v>
      </c>
    </row>
    <row r="173" spans="1:17" ht="24.6" x14ac:dyDescent="0.65">
      <c r="A173" s="10">
        <v>169</v>
      </c>
      <c r="B173" s="10"/>
      <c r="C173" s="19" t="s">
        <v>139</v>
      </c>
      <c r="D173" s="71">
        <f>+'17'!I173</f>
        <v>0</v>
      </c>
      <c r="E173" s="90">
        <v>0</v>
      </c>
      <c r="F173" s="46">
        <f t="shared" si="20"/>
        <v>0</v>
      </c>
      <c r="G173" s="101">
        <v>0</v>
      </c>
      <c r="H173" s="99">
        <v>0</v>
      </c>
      <c r="I173" s="46">
        <f t="shared" si="16"/>
        <v>0</v>
      </c>
      <c r="J173" s="91"/>
      <c r="K173" s="20">
        <v>10</v>
      </c>
      <c r="L173" s="72">
        <f t="shared" si="17"/>
        <v>0</v>
      </c>
      <c r="M173" s="17" t="s">
        <v>16</v>
      </c>
      <c r="N173" s="18">
        <v>0</v>
      </c>
      <c r="O173" s="23">
        <f t="shared" si="18"/>
        <v>0</v>
      </c>
      <c r="P173" s="93"/>
      <c r="Q173" s="43">
        <f t="shared" si="19"/>
        <v>0</v>
      </c>
    </row>
    <row r="174" spans="1:17" ht="24.6" x14ac:dyDescent="0.65">
      <c r="A174" s="10">
        <v>170</v>
      </c>
      <c r="B174" s="10"/>
      <c r="C174" s="19" t="s">
        <v>261</v>
      </c>
      <c r="D174" s="71">
        <f>+'17'!I174</f>
        <v>0</v>
      </c>
      <c r="E174" s="90">
        <v>0</v>
      </c>
      <c r="F174" s="46">
        <f t="shared" si="20"/>
        <v>0</v>
      </c>
      <c r="G174" s="101">
        <v>0</v>
      </c>
      <c r="H174" s="99">
        <v>0</v>
      </c>
      <c r="I174" s="46">
        <f t="shared" si="16"/>
        <v>0</v>
      </c>
      <c r="J174" s="91"/>
      <c r="K174" s="20">
        <v>35</v>
      </c>
      <c r="L174" s="72">
        <f t="shared" si="17"/>
        <v>0</v>
      </c>
      <c r="M174" s="17" t="s">
        <v>16</v>
      </c>
      <c r="N174" s="18">
        <v>0</v>
      </c>
      <c r="O174" s="23">
        <f t="shared" si="18"/>
        <v>0</v>
      </c>
      <c r="P174" s="93"/>
      <c r="Q174" s="43">
        <f t="shared" si="19"/>
        <v>0</v>
      </c>
    </row>
    <row r="175" spans="1:17" ht="24.6" x14ac:dyDescent="0.65">
      <c r="A175" s="10">
        <v>171</v>
      </c>
      <c r="B175" s="10"/>
      <c r="C175" s="19" t="s">
        <v>262</v>
      </c>
      <c r="D175" s="71">
        <f>+'17'!I175</f>
        <v>0</v>
      </c>
      <c r="E175" s="90">
        <v>0</v>
      </c>
      <c r="F175" s="46">
        <f t="shared" si="20"/>
        <v>0</v>
      </c>
      <c r="G175" s="101">
        <v>0</v>
      </c>
      <c r="H175" s="99">
        <v>0</v>
      </c>
      <c r="I175" s="46">
        <f t="shared" si="16"/>
        <v>0</v>
      </c>
      <c r="J175" s="91"/>
      <c r="K175" s="20">
        <v>40</v>
      </c>
      <c r="L175" s="72">
        <f t="shared" si="17"/>
        <v>0</v>
      </c>
      <c r="M175" s="17" t="s">
        <v>16</v>
      </c>
      <c r="N175" s="18">
        <v>0</v>
      </c>
      <c r="O175" s="23">
        <f t="shared" si="18"/>
        <v>0</v>
      </c>
      <c r="P175" s="93"/>
      <c r="Q175" s="43">
        <f t="shared" si="19"/>
        <v>0</v>
      </c>
    </row>
    <row r="176" spans="1:17" ht="24.6" x14ac:dyDescent="0.65">
      <c r="A176" s="10">
        <v>172</v>
      </c>
      <c r="B176" s="10"/>
      <c r="C176" s="19" t="s">
        <v>176</v>
      </c>
      <c r="D176" s="71">
        <f>+'17'!I176</f>
        <v>0</v>
      </c>
      <c r="E176" s="90">
        <v>0</v>
      </c>
      <c r="F176" s="46">
        <f t="shared" si="20"/>
        <v>0</v>
      </c>
      <c r="G176" s="101">
        <v>0</v>
      </c>
      <c r="H176" s="99">
        <v>0</v>
      </c>
      <c r="I176" s="46">
        <f t="shared" si="16"/>
        <v>0</v>
      </c>
      <c r="J176" s="91"/>
      <c r="K176" s="20">
        <v>50</v>
      </c>
      <c r="L176" s="72">
        <f t="shared" si="17"/>
        <v>0</v>
      </c>
      <c r="M176" s="17" t="s">
        <v>16</v>
      </c>
      <c r="N176" s="18">
        <v>0</v>
      </c>
      <c r="O176" s="23">
        <f t="shared" si="18"/>
        <v>0</v>
      </c>
      <c r="P176" s="93">
        <v>24.99</v>
      </c>
      <c r="Q176" s="43">
        <f t="shared" si="19"/>
        <v>0</v>
      </c>
    </row>
    <row r="177" spans="1:17" ht="24.6" x14ac:dyDescent="0.65">
      <c r="A177" s="10">
        <v>173</v>
      </c>
      <c r="B177" s="10"/>
      <c r="C177" s="19" t="s">
        <v>177</v>
      </c>
      <c r="D177" s="71">
        <f>+'17'!I177</f>
        <v>0</v>
      </c>
      <c r="E177" s="90">
        <v>0</v>
      </c>
      <c r="F177" s="46">
        <f t="shared" si="20"/>
        <v>0</v>
      </c>
      <c r="G177" s="101">
        <v>0</v>
      </c>
      <c r="H177" s="99">
        <v>0</v>
      </c>
      <c r="I177" s="46">
        <f t="shared" si="16"/>
        <v>0</v>
      </c>
      <c r="J177" s="91"/>
      <c r="K177" s="20">
        <v>50</v>
      </c>
      <c r="L177" s="72">
        <f t="shared" si="17"/>
        <v>0</v>
      </c>
      <c r="M177" s="17" t="s">
        <v>16</v>
      </c>
      <c r="N177" s="18">
        <v>0</v>
      </c>
      <c r="O177" s="23">
        <f t="shared" si="18"/>
        <v>0</v>
      </c>
      <c r="P177" s="93">
        <v>25.43</v>
      </c>
      <c r="Q177" s="43">
        <f t="shared" si="19"/>
        <v>0</v>
      </c>
    </row>
    <row r="178" spans="1:17" ht="24.6" x14ac:dyDescent="0.65">
      <c r="A178" s="10">
        <v>174</v>
      </c>
      <c r="B178" s="10"/>
      <c r="C178" s="19" t="s">
        <v>178</v>
      </c>
      <c r="D178" s="71">
        <f>+'17'!I178</f>
        <v>0</v>
      </c>
      <c r="E178" s="90">
        <v>0</v>
      </c>
      <c r="F178" s="46">
        <f t="shared" si="20"/>
        <v>0</v>
      </c>
      <c r="G178" s="101">
        <v>0</v>
      </c>
      <c r="H178" s="99">
        <v>0</v>
      </c>
      <c r="I178" s="46">
        <f t="shared" si="16"/>
        <v>0</v>
      </c>
      <c r="J178" s="91"/>
      <c r="K178" s="20">
        <v>50</v>
      </c>
      <c r="L178" s="72">
        <f t="shared" si="17"/>
        <v>0</v>
      </c>
      <c r="M178" s="17" t="s">
        <v>16</v>
      </c>
      <c r="N178" s="18">
        <v>0</v>
      </c>
      <c r="O178" s="23">
        <f t="shared" si="18"/>
        <v>0</v>
      </c>
      <c r="P178" s="93">
        <v>26.84</v>
      </c>
      <c r="Q178" s="43">
        <f t="shared" si="19"/>
        <v>0</v>
      </c>
    </row>
    <row r="179" spans="1:17" ht="24.6" x14ac:dyDescent="0.65">
      <c r="A179" s="10">
        <v>175</v>
      </c>
      <c r="B179" s="10"/>
      <c r="C179" s="19" t="s">
        <v>182</v>
      </c>
      <c r="D179" s="71">
        <f>+'17'!I179</f>
        <v>0</v>
      </c>
      <c r="E179" s="90">
        <v>0</v>
      </c>
      <c r="F179" s="46">
        <f t="shared" si="20"/>
        <v>0</v>
      </c>
      <c r="G179" s="101">
        <v>0</v>
      </c>
      <c r="H179" s="99">
        <v>0</v>
      </c>
      <c r="I179" s="46">
        <f t="shared" si="16"/>
        <v>0</v>
      </c>
      <c r="J179" s="91"/>
      <c r="K179" s="20">
        <v>90</v>
      </c>
      <c r="L179" s="72">
        <f t="shared" si="17"/>
        <v>0</v>
      </c>
      <c r="M179" s="17" t="s">
        <v>16</v>
      </c>
      <c r="N179" s="18">
        <v>0</v>
      </c>
      <c r="O179" s="23">
        <f t="shared" si="18"/>
        <v>0</v>
      </c>
      <c r="P179" s="93"/>
      <c r="Q179" s="43">
        <f t="shared" si="19"/>
        <v>0</v>
      </c>
    </row>
    <row r="180" spans="1:17" ht="24.6" x14ac:dyDescent="0.65">
      <c r="A180" s="10">
        <v>176</v>
      </c>
      <c r="B180" s="10"/>
      <c r="C180" s="19" t="s">
        <v>361</v>
      </c>
      <c r="D180" s="71">
        <f>+'17'!I180</f>
        <v>0</v>
      </c>
      <c r="E180" s="90">
        <v>0</v>
      </c>
      <c r="F180" s="46">
        <f t="shared" si="20"/>
        <v>0</v>
      </c>
      <c r="G180" s="101">
        <v>0</v>
      </c>
      <c r="H180" s="99">
        <v>0</v>
      </c>
      <c r="I180" s="46">
        <f t="shared" si="16"/>
        <v>0</v>
      </c>
      <c r="J180" s="91"/>
      <c r="K180" s="20">
        <v>35</v>
      </c>
      <c r="L180" s="72">
        <f t="shared" si="17"/>
        <v>0</v>
      </c>
      <c r="M180" s="17" t="s">
        <v>16</v>
      </c>
      <c r="N180" s="18">
        <v>0</v>
      </c>
      <c r="O180" s="23">
        <f t="shared" si="18"/>
        <v>0</v>
      </c>
      <c r="P180" s="93">
        <v>40.28</v>
      </c>
      <c r="Q180" s="43">
        <f t="shared" si="19"/>
        <v>0</v>
      </c>
    </row>
    <row r="181" spans="1:17" ht="24.6" x14ac:dyDescent="0.65">
      <c r="A181" s="10">
        <v>177</v>
      </c>
      <c r="B181" s="10"/>
      <c r="C181" s="19" t="s">
        <v>296</v>
      </c>
      <c r="D181" s="71">
        <f>+'17'!I181</f>
        <v>0</v>
      </c>
      <c r="E181" s="90">
        <v>0</v>
      </c>
      <c r="F181" s="46">
        <f t="shared" si="20"/>
        <v>0</v>
      </c>
      <c r="G181" s="101">
        <v>0</v>
      </c>
      <c r="H181" s="99">
        <v>0</v>
      </c>
      <c r="I181" s="46">
        <f t="shared" si="16"/>
        <v>0</v>
      </c>
      <c r="J181" s="91"/>
      <c r="K181" s="20">
        <v>35</v>
      </c>
      <c r="L181" s="72">
        <f t="shared" si="17"/>
        <v>0</v>
      </c>
      <c r="M181" s="17" t="s">
        <v>16</v>
      </c>
      <c r="N181" s="18">
        <v>0</v>
      </c>
      <c r="O181" s="23">
        <f t="shared" si="18"/>
        <v>0</v>
      </c>
      <c r="P181" s="93"/>
      <c r="Q181" s="43">
        <f t="shared" si="19"/>
        <v>0</v>
      </c>
    </row>
    <row r="182" spans="1:17" ht="24.6" x14ac:dyDescent="0.65">
      <c r="A182" s="10">
        <v>178</v>
      </c>
      <c r="B182" s="10" t="s">
        <v>526</v>
      </c>
      <c r="C182" s="19" t="s">
        <v>297</v>
      </c>
      <c r="D182" s="71">
        <f>+'17'!I182</f>
        <v>22</v>
      </c>
      <c r="E182" s="90">
        <v>0</v>
      </c>
      <c r="F182" s="46">
        <f t="shared" si="20"/>
        <v>22</v>
      </c>
      <c r="G182" s="101">
        <v>0</v>
      </c>
      <c r="H182" s="99">
        <v>0</v>
      </c>
      <c r="I182" s="46">
        <f t="shared" si="16"/>
        <v>22</v>
      </c>
      <c r="J182" s="91"/>
      <c r="K182" s="20">
        <v>60</v>
      </c>
      <c r="L182" s="72">
        <f t="shared" si="17"/>
        <v>0</v>
      </c>
      <c r="M182" s="17" t="s">
        <v>16</v>
      </c>
      <c r="N182" s="18">
        <v>0</v>
      </c>
      <c r="O182" s="23">
        <f t="shared" si="18"/>
        <v>0</v>
      </c>
      <c r="P182" s="93"/>
      <c r="Q182" s="43">
        <f t="shared" si="19"/>
        <v>0</v>
      </c>
    </row>
    <row r="183" spans="1:17" ht="24.6" x14ac:dyDescent="0.65">
      <c r="A183" s="10">
        <v>179</v>
      </c>
      <c r="B183" s="10" t="s">
        <v>525</v>
      </c>
      <c r="C183" s="19" t="s">
        <v>298</v>
      </c>
      <c r="D183" s="71">
        <f>+'17'!I183</f>
        <v>23</v>
      </c>
      <c r="E183" s="90">
        <v>0</v>
      </c>
      <c r="F183" s="46">
        <f t="shared" si="20"/>
        <v>23</v>
      </c>
      <c r="G183" s="101">
        <v>0</v>
      </c>
      <c r="H183" s="99">
        <v>0</v>
      </c>
      <c r="I183" s="46">
        <f t="shared" si="16"/>
        <v>23</v>
      </c>
      <c r="J183" s="91"/>
      <c r="K183" s="20">
        <v>120</v>
      </c>
      <c r="L183" s="72">
        <f t="shared" si="17"/>
        <v>0</v>
      </c>
      <c r="M183" s="17" t="s">
        <v>16</v>
      </c>
      <c r="N183" s="18">
        <v>0</v>
      </c>
      <c r="O183" s="23">
        <f t="shared" si="18"/>
        <v>0</v>
      </c>
      <c r="P183" s="93"/>
      <c r="Q183" s="43">
        <f t="shared" si="19"/>
        <v>0</v>
      </c>
    </row>
    <row r="184" spans="1:17" ht="24.6" x14ac:dyDescent="0.65">
      <c r="A184" s="10">
        <v>180</v>
      </c>
      <c r="B184" s="10"/>
      <c r="C184" s="19" t="s">
        <v>345</v>
      </c>
      <c r="D184" s="71">
        <f>+'17'!I184</f>
        <v>4</v>
      </c>
      <c r="E184" s="90">
        <v>0</v>
      </c>
      <c r="F184" s="46">
        <f t="shared" si="20"/>
        <v>4</v>
      </c>
      <c r="G184" s="101">
        <v>0</v>
      </c>
      <c r="H184" s="99">
        <v>0</v>
      </c>
      <c r="I184" s="46">
        <f t="shared" si="16"/>
        <v>2</v>
      </c>
      <c r="J184" s="91">
        <v>2</v>
      </c>
      <c r="K184" s="20">
        <v>60</v>
      </c>
      <c r="L184" s="72">
        <f t="shared" si="17"/>
        <v>120</v>
      </c>
      <c r="M184" s="17" t="s">
        <v>16</v>
      </c>
      <c r="N184" s="18">
        <v>0</v>
      </c>
      <c r="O184" s="23">
        <f t="shared" si="18"/>
        <v>120</v>
      </c>
      <c r="P184" s="93"/>
      <c r="Q184" s="43">
        <f t="shared" si="19"/>
        <v>0</v>
      </c>
    </row>
    <row r="185" spans="1:17" ht="24.6" x14ac:dyDescent="0.65">
      <c r="A185" s="10">
        <v>181</v>
      </c>
      <c r="B185" s="10" t="s">
        <v>528</v>
      </c>
      <c r="C185" s="19" t="s">
        <v>346</v>
      </c>
      <c r="D185" s="71">
        <f>+'17'!I185</f>
        <v>5</v>
      </c>
      <c r="E185" s="90">
        <v>0</v>
      </c>
      <c r="F185" s="46">
        <f t="shared" si="20"/>
        <v>5</v>
      </c>
      <c r="G185" s="101">
        <v>0</v>
      </c>
      <c r="H185" s="99">
        <v>0</v>
      </c>
      <c r="I185" s="46">
        <f t="shared" si="16"/>
        <v>5</v>
      </c>
      <c r="J185" s="91"/>
      <c r="K185" s="20">
        <v>120</v>
      </c>
      <c r="L185" s="72">
        <f t="shared" si="17"/>
        <v>0</v>
      </c>
      <c r="M185" s="17" t="s">
        <v>16</v>
      </c>
      <c r="N185" s="18">
        <v>0</v>
      </c>
      <c r="O185" s="23">
        <f t="shared" si="18"/>
        <v>0</v>
      </c>
      <c r="P185" s="93"/>
      <c r="Q185" s="43">
        <f t="shared" si="19"/>
        <v>0</v>
      </c>
    </row>
    <row r="186" spans="1:17" ht="24.6" x14ac:dyDescent="0.65">
      <c r="A186" s="10">
        <v>182</v>
      </c>
      <c r="B186" s="10"/>
      <c r="C186" s="19" t="s">
        <v>109</v>
      </c>
      <c r="D186" s="71">
        <f>+'17'!I186</f>
        <v>0</v>
      </c>
      <c r="E186" s="90">
        <v>0</v>
      </c>
      <c r="F186" s="46">
        <f t="shared" si="20"/>
        <v>0</v>
      </c>
      <c r="G186" s="101">
        <v>0</v>
      </c>
      <c r="H186" s="99">
        <v>0</v>
      </c>
      <c r="I186" s="46">
        <f t="shared" si="16"/>
        <v>0</v>
      </c>
      <c r="J186" s="91"/>
      <c r="K186" s="20">
        <v>50</v>
      </c>
      <c r="L186" s="72">
        <f t="shared" si="17"/>
        <v>0</v>
      </c>
      <c r="M186" s="17" t="s">
        <v>16</v>
      </c>
      <c r="N186" s="18">
        <v>0</v>
      </c>
      <c r="O186" s="23">
        <f t="shared" si="18"/>
        <v>0</v>
      </c>
      <c r="P186" s="93">
        <v>23.74</v>
      </c>
      <c r="Q186" s="43">
        <f t="shared" si="19"/>
        <v>0</v>
      </c>
    </row>
    <row r="187" spans="1:17" ht="24.6" x14ac:dyDescent="0.65">
      <c r="A187" s="10">
        <v>183</v>
      </c>
      <c r="B187" s="10"/>
      <c r="C187" s="19" t="s">
        <v>110</v>
      </c>
      <c r="D187" s="71">
        <f>+'17'!I187</f>
        <v>0</v>
      </c>
      <c r="E187" s="90">
        <v>0</v>
      </c>
      <c r="F187" s="46">
        <f t="shared" si="20"/>
        <v>0</v>
      </c>
      <c r="G187" s="101">
        <v>0</v>
      </c>
      <c r="H187" s="99">
        <v>0</v>
      </c>
      <c r="I187" s="46">
        <f t="shared" si="16"/>
        <v>0</v>
      </c>
      <c r="J187" s="91"/>
      <c r="K187" s="20">
        <v>50</v>
      </c>
      <c r="L187" s="72">
        <f t="shared" si="17"/>
        <v>0</v>
      </c>
      <c r="M187" s="17" t="s">
        <v>16</v>
      </c>
      <c r="N187" s="18">
        <v>0</v>
      </c>
      <c r="O187" s="23">
        <f t="shared" si="18"/>
        <v>0</v>
      </c>
      <c r="P187" s="93"/>
      <c r="Q187" s="43">
        <f t="shared" si="19"/>
        <v>0</v>
      </c>
    </row>
    <row r="188" spans="1:17" ht="24.6" x14ac:dyDescent="0.65">
      <c r="A188" s="10">
        <v>184</v>
      </c>
      <c r="B188" s="10"/>
      <c r="C188" s="19" t="s">
        <v>162</v>
      </c>
      <c r="D188" s="71">
        <f>+'17'!I188</f>
        <v>0</v>
      </c>
      <c r="E188" s="90">
        <v>0</v>
      </c>
      <c r="F188" s="46">
        <f t="shared" si="20"/>
        <v>0</v>
      </c>
      <c r="G188" s="101">
        <v>0</v>
      </c>
      <c r="H188" s="99">
        <v>0</v>
      </c>
      <c r="I188" s="46">
        <f t="shared" si="16"/>
        <v>0</v>
      </c>
      <c r="J188" s="91"/>
      <c r="K188" s="20">
        <v>120</v>
      </c>
      <c r="L188" s="72">
        <f t="shared" si="17"/>
        <v>0</v>
      </c>
      <c r="M188" s="17" t="s">
        <v>16</v>
      </c>
      <c r="N188" s="18">
        <v>0</v>
      </c>
      <c r="O188" s="23">
        <f t="shared" si="18"/>
        <v>0</v>
      </c>
      <c r="P188" s="93"/>
      <c r="Q188" s="43">
        <f t="shared" si="19"/>
        <v>0</v>
      </c>
    </row>
    <row r="189" spans="1:17" ht="24.6" x14ac:dyDescent="0.65">
      <c r="A189" s="10">
        <v>185</v>
      </c>
      <c r="B189" s="10"/>
      <c r="C189" s="19" t="s">
        <v>163</v>
      </c>
      <c r="D189" s="71">
        <f>+'17'!I189</f>
        <v>0</v>
      </c>
      <c r="E189" s="90">
        <v>0</v>
      </c>
      <c r="F189" s="46">
        <f t="shared" si="20"/>
        <v>0</v>
      </c>
      <c r="G189" s="101">
        <v>0</v>
      </c>
      <c r="H189" s="99">
        <v>0</v>
      </c>
      <c r="I189" s="46">
        <f t="shared" si="16"/>
        <v>0</v>
      </c>
      <c r="J189" s="91"/>
      <c r="K189" s="20">
        <v>120</v>
      </c>
      <c r="L189" s="72">
        <f t="shared" si="17"/>
        <v>0</v>
      </c>
      <c r="M189" s="17" t="s">
        <v>16</v>
      </c>
      <c r="N189" s="18">
        <v>0</v>
      </c>
      <c r="O189" s="23">
        <f t="shared" si="18"/>
        <v>0</v>
      </c>
      <c r="P189" s="93"/>
      <c r="Q189" s="43">
        <f t="shared" si="19"/>
        <v>0</v>
      </c>
    </row>
    <row r="190" spans="1:17" ht="24.6" x14ac:dyDescent="0.65">
      <c r="A190" s="10">
        <v>186</v>
      </c>
      <c r="B190" s="10"/>
      <c r="C190" s="19" t="s">
        <v>154</v>
      </c>
      <c r="D190" s="71">
        <f>+'17'!I190</f>
        <v>0</v>
      </c>
      <c r="E190" s="90">
        <v>0</v>
      </c>
      <c r="F190" s="46">
        <f t="shared" si="20"/>
        <v>0</v>
      </c>
      <c r="G190" s="101">
        <v>0</v>
      </c>
      <c r="H190" s="99">
        <v>0</v>
      </c>
      <c r="I190" s="46">
        <f t="shared" si="16"/>
        <v>0</v>
      </c>
      <c r="J190" s="91"/>
      <c r="K190" s="20">
        <v>120</v>
      </c>
      <c r="L190" s="72">
        <f t="shared" si="17"/>
        <v>0</v>
      </c>
      <c r="M190" s="17" t="s">
        <v>16</v>
      </c>
      <c r="N190" s="18">
        <v>0</v>
      </c>
      <c r="O190" s="23">
        <f t="shared" si="18"/>
        <v>0</v>
      </c>
      <c r="P190" s="93"/>
      <c r="Q190" s="43">
        <f t="shared" si="19"/>
        <v>0</v>
      </c>
    </row>
    <row r="191" spans="1:17" ht="24.6" x14ac:dyDescent="0.65">
      <c r="A191" s="10">
        <v>187</v>
      </c>
      <c r="B191" s="10"/>
      <c r="C191" s="19" t="s">
        <v>155</v>
      </c>
      <c r="D191" s="71">
        <f>+'17'!I191</f>
        <v>0</v>
      </c>
      <c r="E191" s="90">
        <v>0</v>
      </c>
      <c r="F191" s="46">
        <f t="shared" si="20"/>
        <v>0</v>
      </c>
      <c r="G191" s="101">
        <v>0</v>
      </c>
      <c r="H191" s="99">
        <v>0</v>
      </c>
      <c r="I191" s="46">
        <f t="shared" si="16"/>
        <v>0</v>
      </c>
      <c r="J191" s="91"/>
      <c r="K191" s="20">
        <v>120</v>
      </c>
      <c r="L191" s="72">
        <f t="shared" si="17"/>
        <v>0</v>
      </c>
      <c r="M191" s="17" t="s">
        <v>16</v>
      </c>
      <c r="N191" s="18">
        <v>0</v>
      </c>
      <c r="O191" s="23">
        <f t="shared" si="18"/>
        <v>0</v>
      </c>
      <c r="P191" s="93"/>
      <c r="Q191" s="43">
        <f t="shared" si="19"/>
        <v>0</v>
      </c>
    </row>
    <row r="192" spans="1:17" ht="24.6" x14ac:dyDescent="0.65">
      <c r="A192" s="10">
        <v>188</v>
      </c>
      <c r="B192" s="10"/>
      <c r="C192" s="19" t="s">
        <v>164</v>
      </c>
      <c r="D192" s="71">
        <f>+'17'!I192</f>
        <v>0</v>
      </c>
      <c r="E192" s="90">
        <v>0</v>
      </c>
      <c r="F192" s="46">
        <f t="shared" si="20"/>
        <v>0</v>
      </c>
      <c r="G192" s="101">
        <v>0</v>
      </c>
      <c r="H192" s="99">
        <v>0</v>
      </c>
      <c r="I192" s="46">
        <f t="shared" si="16"/>
        <v>0</v>
      </c>
      <c r="J192" s="91"/>
      <c r="K192" s="20">
        <v>120</v>
      </c>
      <c r="L192" s="72">
        <f t="shared" si="17"/>
        <v>0</v>
      </c>
      <c r="M192" s="17" t="s">
        <v>16</v>
      </c>
      <c r="N192" s="18">
        <v>0</v>
      </c>
      <c r="O192" s="23">
        <f t="shared" si="18"/>
        <v>0</v>
      </c>
      <c r="P192" s="93"/>
      <c r="Q192" s="43">
        <f t="shared" si="19"/>
        <v>0</v>
      </c>
    </row>
    <row r="193" spans="1:30" ht="24.6" x14ac:dyDescent="0.65">
      <c r="A193" s="10">
        <v>189</v>
      </c>
      <c r="B193" s="10"/>
      <c r="C193" s="19" t="s">
        <v>165</v>
      </c>
      <c r="D193" s="71">
        <f>+'17'!I193</f>
        <v>0</v>
      </c>
      <c r="E193" s="90">
        <v>0</v>
      </c>
      <c r="F193" s="46">
        <f t="shared" si="20"/>
        <v>0</v>
      </c>
      <c r="G193" s="101">
        <v>0</v>
      </c>
      <c r="H193" s="99">
        <v>0</v>
      </c>
      <c r="I193" s="46">
        <f t="shared" si="16"/>
        <v>0</v>
      </c>
      <c r="J193" s="91"/>
      <c r="K193" s="20">
        <v>120</v>
      </c>
      <c r="L193" s="72">
        <f t="shared" si="17"/>
        <v>0</v>
      </c>
      <c r="M193" s="17" t="s">
        <v>16</v>
      </c>
      <c r="N193" s="18">
        <v>0</v>
      </c>
      <c r="O193" s="23">
        <f t="shared" si="18"/>
        <v>0</v>
      </c>
      <c r="P193" s="93"/>
      <c r="Q193" s="43">
        <f t="shared" si="19"/>
        <v>0</v>
      </c>
    </row>
    <row r="194" spans="1:30" ht="24.6" x14ac:dyDescent="0.65">
      <c r="A194" s="10">
        <v>190</v>
      </c>
      <c r="B194" s="10" t="s">
        <v>495</v>
      </c>
      <c r="C194" s="19" t="s">
        <v>247</v>
      </c>
      <c r="D194" s="71">
        <f>+'17'!I194</f>
        <v>12</v>
      </c>
      <c r="E194" s="90">
        <v>0</v>
      </c>
      <c r="F194" s="46">
        <f t="shared" si="20"/>
        <v>12</v>
      </c>
      <c r="G194" s="101">
        <v>0</v>
      </c>
      <c r="H194" s="99">
        <v>0</v>
      </c>
      <c r="I194" s="46">
        <f t="shared" si="16"/>
        <v>12</v>
      </c>
      <c r="J194" s="91"/>
      <c r="K194" s="20">
        <v>150</v>
      </c>
      <c r="L194" s="72">
        <f t="shared" si="17"/>
        <v>0</v>
      </c>
      <c r="M194" s="17" t="s">
        <v>16</v>
      </c>
      <c r="N194" s="18">
        <v>0</v>
      </c>
      <c r="O194" s="23">
        <f t="shared" si="18"/>
        <v>0</v>
      </c>
      <c r="P194" s="93"/>
      <c r="Q194" s="43">
        <f t="shared" si="19"/>
        <v>0</v>
      </c>
    </row>
    <row r="195" spans="1:30" ht="24.6" x14ac:dyDescent="0.65">
      <c r="A195" s="10">
        <v>191</v>
      </c>
      <c r="B195" s="10"/>
      <c r="C195" s="19" t="s">
        <v>248</v>
      </c>
      <c r="D195" s="71">
        <f>+'17'!I195</f>
        <v>11</v>
      </c>
      <c r="E195" s="90">
        <v>0</v>
      </c>
      <c r="F195" s="46">
        <f t="shared" si="20"/>
        <v>11</v>
      </c>
      <c r="G195" s="101">
        <v>0</v>
      </c>
      <c r="H195" s="99">
        <v>0</v>
      </c>
      <c r="I195" s="46">
        <f t="shared" si="16"/>
        <v>11</v>
      </c>
      <c r="J195" s="91"/>
      <c r="K195" s="20">
        <v>150</v>
      </c>
      <c r="L195" s="72">
        <f t="shared" si="17"/>
        <v>0</v>
      </c>
      <c r="M195" s="17" t="s">
        <v>16</v>
      </c>
      <c r="N195" s="18">
        <v>0</v>
      </c>
      <c r="O195" s="23">
        <f t="shared" si="18"/>
        <v>0</v>
      </c>
      <c r="P195" s="93"/>
      <c r="Q195" s="43">
        <f t="shared" si="19"/>
        <v>0</v>
      </c>
    </row>
    <row r="196" spans="1:30" ht="24.6" x14ac:dyDescent="0.65">
      <c r="A196" s="10">
        <v>192</v>
      </c>
      <c r="B196" s="10"/>
      <c r="C196" s="19" t="s">
        <v>249</v>
      </c>
      <c r="D196" s="71">
        <f>+'17'!I196</f>
        <v>11</v>
      </c>
      <c r="E196" s="90">
        <v>0</v>
      </c>
      <c r="F196" s="46">
        <f t="shared" si="20"/>
        <v>11</v>
      </c>
      <c r="G196" s="101">
        <v>0</v>
      </c>
      <c r="H196" s="99">
        <v>0</v>
      </c>
      <c r="I196" s="46">
        <f t="shared" si="16"/>
        <v>11</v>
      </c>
      <c r="J196" s="91"/>
      <c r="K196" s="20">
        <v>150</v>
      </c>
      <c r="L196" s="72">
        <f t="shared" si="17"/>
        <v>0</v>
      </c>
      <c r="M196" s="17" t="s">
        <v>16</v>
      </c>
      <c r="N196" s="18">
        <v>0</v>
      </c>
      <c r="O196" s="23">
        <f t="shared" si="18"/>
        <v>0</v>
      </c>
      <c r="P196" s="93"/>
      <c r="Q196" s="43">
        <f t="shared" si="19"/>
        <v>0</v>
      </c>
    </row>
    <row r="197" spans="1:30" ht="24.6" x14ac:dyDescent="0.65">
      <c r="A197" s="10">
        <v>193</v>
      </c>
      <c r="B197" s="10"/>
      <c r="C197" s="19" t="s">
        <v>250</v>
      </c>
      <c r="D197" s="71">
        <f>+'17'!I197</f>
        <v>4</v>
      </c>
      <c r="E197" s="90">
        <v>0</v>
      </c>
      <c r="F197" s="46">
        <f t="shared" si="20"/>
        <v>4</v>
      </c>
      <c r="G197" s="101">
        <v>0</v>
      </c>
      <c r="H197" s="99">
        <v>0</v>
      </c>
      <c r="I197" s="46">
        <f t="shared" si="16"/>
        <v>4</v>
      </c>
      <c r="J197" s="91"/>
      <c r="K197" s="20">
        <v>150</v>
      </c>
      <c r="L197" s="72">
        <f t="shared" si="17"/>
        <v>0</v>
      </c>
      <c r="M197" s="17" t="s">
        <v>16</v>
      </c>
      <c r="N197" s="18">
        <v>0</v>
      </c>
      <c r="O197" s="23">
        <f t="shared" si="18"/>
        <v>0</v>
      </c>
      <c r="P197" s="93"/>
      <c r="Q197" s="43">
        <f t="shared" si="19"/>
        <v>0</v>
      </c>
    </row>
    <row r="198" spans="1:30" ht="24.6" x14ac:dyDescent="0.65">
      <c r="A198" s="10">
        <v>194</v>
      </c>
      <c r="B198" s="10"/>
      <c r="C198" s="19" t="s">
        <v>166</v>
      </c>
      <c r="D198" s="71">
        <f>+'17'!I198</f>
        <v>0</v>
      </c>
      <c r="E198" s="90">
        <v>0</v>
      </c>
      <c r="F198" s="46">
        <f t="shared" si="20"/>
        <v>0</v>
      </c>
      <c r="G198" s="101">
        <v>0</v>
      </c>
      <c r="H198" s="99">
        <v>0</v>
      </c>
      <c r="I198" s="46">
        <f t="shared" si="16"/>
        <v>0</v>
      </c>
      <c r="J198" s="91"/>
      <c r="K198" s="20">
        <v>185</v>
      </c>
      <c r="L198" s="72">
        <f t="shared" si="17"/>
        <v>0</v>
      </c>
      <c r="M198" s="17" t="s">
        <v>16</v>
      </c>
      <c r="N198" s="18">
        <v>0</v>
      </c>
      <c r="O198" s="23">
        <f t="shared" si="18"/>
        <v>0</v>
      </c>
      <c r="P198" s="93"/>
      <c r="Q198" s="43">
        <f t="shared" si="19"/>
        <v>0</v>
      </c>
    </row>
    <row r="199" spans="1:30" ht="24.6" x14ac:dyDescent="0.65">
      <c r="A199" s="10">
        <v>195</v>
      </c>
      <c r="B199" s="10"/>
      <c r="C199" s="19" t="s">
        <v>167</v>
      </c>
      <c r="D199" s="71">
        <f>+'17'!I199</f>
        <v>0</v>
      </c>
      <c r="E199" s="90">
        <v>0</v>
      </c>
      <c r="F199" s="46">
        <f t="shared" si="20"/>
        <v>0</v>
      </c>
      <c r="G199" s="101">
        <v>0</v>
      </c>
      <c r="H199" s="99">
        <v>0</v>
      </c>
      <c r="I199" s="46">
        <f t="shared" si="16"/>
        <v>0</v>
      </c>
      <c r="J199" s="91"/>
      <c r="K199" s="20">
        <v>185</v>
      </c>
      <c r="L199" s="72">
        <f t="shared" si="17"/>
        <v>0</v>
      </c>
      <c r="M199" s="17" t="s">
        <v>16</v>
      </c>
      <c r="N199" s="18">
        <v>0</v>
      </c>
      <c r="O199" s="23">
        <f t="shared" si="18"/>
        <v>0</v>
      </c>
      <c r="P199" s="93"/>
      <c r="Q199" s="43">
        <f t="shared" si="19"/>
        <v>0</v>
      </c>
    </row>
    <row r="200" spans="1:30" ht="24.6" x14ac:dyDescent="0.65">
      <c r="A200" s="10">
        <v>196</v>
      </c>
      <c r="B200" s="10"/>
      <c r="C200" s="19" t="s">
        <v>168</v>
      </c>
      <c r="D200" s="71">
        <f>+'17'!I200</f>
        <v>0</v>
      </c>
      <c r="E200" s="90">
        <v>0</v>
      </c>
      <c r="F200" s="46">
        <f t="shared" si="20"/>
        <v>0</v>
      </c>
      <c r="G200" s="101">
        <v>0</v>
      </c>
      <c r="H200" s="99">
        <v>0</v>
      </c>
      <c r="I200" s="46">
        <f t="shared" si="16"/>
        <v>0</v>
      </c>
      <c r="J200" s="91"/>
      <c r="K200" s="20">
        <v>185</v>
      </c>
      <c r="L200" s="72">
        <f t="shared" si="17"/>
        <v>0</v>
      </c>
      <c r="M200" s="17" t="s">
        <v>16</v>
      </c>
      <c r="N200" s="18">
        <v>0</v>
      </c>
      <c r="O200" s="23">
        <f t="shared" si="18"/>
        <v>0</v>
      </c>
      <c r="P200" s="93"/>
      <c r="Q200" s="43">
        <f t="shared" si="19"/>
        <v>0</v>
      </c>
    </row>
    <row r="201" spans="1:30" ht="24.6" x14ac:dyDescent="0.65">
      <c r="A201" s="10">
        <v>197</v>
      </c>
      <c r="B201" s="10"/>
      <c r="C201" s="19" t="s">
        <v>169</v>
      </c>
      <c r="D201" s="71">
        <f>+'17'!I201</f>
        <v>0</v>
      </c>
      <c r="E201" s="90">
        <v>0</v>
      </c>
      <c r="F201" s="46">
        <f t="shared" si="20"/>
        <v>0</v>
      </c>
      <c r="G201" s="101">
        <v>0</v>
      </c>
      <c r="H201" s="99">
        <v>0</v>
      </c>
      <c r="I201" s="46">
        <f t="shared" ref="I201:I263" si="21">+F201-G201-J201-H201</f>
        <v>0</v>
      </c>
      <c r="J201" s="91"/>
      <c r="K201" s="20">
        <v>185</v>
      </c>
      <c r="L201" s="72">
        <f t="shared" si="17"/>
        <v>0</v>
      </c>
      <c r="M201" s="17" t="s">
        <v>16</v>
      </c>
      <c r="N201" s="18">
        <v>0</v>
      </c>
      <c r="O201" s="23">
        <f t="shared" si="18"/>
        <v>0</v>
      </c>
      <c r="P201" s="93"/>
      <c r="Q201" s="43">
        <f t="shared" si="19"/>
        <v>0</v>
      </c>
      <c r="AD201" s="29"/>
    </row>
    <row r="202" spans="1:30" ht="24.6" x14ac:dyDescent="0.65">
      <c r="A202" s="10">
        <v>198</v>
      </c>
      <c r="B202" s="10"/>
      <c r="C202" s="19" t="s">
        <v>168</v>
      </c>
      <c r="D202" s="71">
        <f>+'17'!I202</f>
        <v>0</v>
      </c>
      <c r="E202" s="90">
        <v>0</v>
      </c>
      <c r="F202" s="46">
        <f t="shared" si="20"/>
        <v>0</v>
      </c>
      <c r="G202" s="101">
        <v>0</v>
      </c>
      <c r="H202" s="99">
        <v>0</v>
      </c>
      <c r="I202" s="46">
        <f t="shared" si="21"/>
        <v>0</v>
      </c>
      <c r="J202" s="91"/>
      <c r="K202" s="20">
        <v>185</v>
      </c>
      <c r="L202" s="72">
        <f t="shared" ref="L202:L263" si="22">+K202*J202</f>
        <v>0</v>
      </c>
      <c r="M202" s="17" t="s">
        <v>16</v>
      </c>
      <c r="N202" s="18">
        <v>0</v>
      </c>
      <c r="O202" s="23">
        <f t="shared" ref="O202:O263" si="23">SUM(L202-N202)</f>
        <v>0</v>
      </c>
      <c r="P202" s="93"/>
      <c r="Q202" s="43">
        <f t="shared" ref="Q202:Q263" si="24">+L202*P202</f>
        <v>0</v>
      </c>
      <c r="AD202" s="29"/>
    </row>
    <row r="203" spans="1:30" ht="24.6" x14ac:dyDescent="0.65">
      <c r="A203" s="10">
        <v>199</v>
      </c>
      <c r="B203" s="10"/>
      <c r="C203" s="19" t="s">
        <v>169</v>
      </c>
      <c r="D203" s="71">
        <f>+'17'!I203</f>
        <v>0</v>
      </c>
      <c r="E203" s="90">
        <v>0</v>
      </c>
      <c r="F203" s="46">
        <f t="shared" si="20"/>
        <v>0</v>
      </c>
      <c r="G203" s="101">
        <v>0</v>
      </c>
      <c r="H203" s="99">
        <v>0</v>
      </c>
      <c r="I203" s="46">
        <f t="shared" si="21"/>
        <v>0</v>
      </c>
      <c r="J203" s="91"/>
      <c r="K203" s="20">
        <v>185</v>
      </c>
      <c r="L203" s="72">
        <f t="shared" si="22"/>
        <v>0</v>
      </c>
      <c r="M203" s="17" t="s">
        <v>16</v>
      </c>
      <c r="N203" s="18">
        <v>0</v>
      </c>
      <c r="O203" s="23">
        <f t="shared" si="23"/>
        <v>0</v>
      </c>
      <c r="P203" s="93"/>
      <c r="Q203" s="43">
        <f t="shared" si="24"/>
        <v>0</v>
      </c>
    </row>
    <row r="204" spans="1:30" ht="24.6" x14ac:dyDescent="0.65">
      <c r="A204" s="10">
        <v>200</v>
      </c>
      <c r="B204" s="10"/>
      <c r="C204" s="19" t="s">
        <v>170</v>
      </c>
      <c r="D204" s="71">
        <f>+'17'!I204</f>
        <v>0</v>
      </c>
      <c r="E204" s="90">
        <v>0</v>
      </c>
      <c r="F204" s="46">
        <f t="shared" si="20"/>
        <v>0</v>
      </c>
      <c r="G204" s="101">
        <v>0</v>
      </c>
      <c r="H204" s="99">
        <v>0</v>
      </c>
      <c r="I204" s="46">
        <f t="shared" si="21"/>
        <v>0</v>
      </c>
      <c r="J204" s="91"/>
      <c r="K204" s="20">
        <v>135</v>
      </c>
      <c r="L204" s="72">
        <f t="shared" si="22"/>
        <v>0</v>
      </c>
      <c r="M204" s="17" t="s">
        <v>16</v>
      </c>
      <c r="N204" s="18">
        <v>0</v>
      </c>
      <c r="O204" s="23">
        <f t="shared" si="23"/>
        <v>0</v>
      </c>
      <c r="P204" s="93"/>
      <c r="Q204" s="43">
        <f t="shared" si="24"/>
        <v>0</v>
      </c>
    </row>
    <row r="205" spans="1:30" ht="24.6" x14ac:dyDescent="0.65">
      <c r="A205" s="10">
        <v>201</v>
      </c>
      <c r="B205" s="10"/>
      <c r="C205" s="19" t="s">
        <v>115</v>
      </c>
      <c r="D205" s="71">
        <f>+'17'!I205</f>
        <v>0</v>
      </c>
      <c r="E205" s="90">
        <v>0</v>
      </c>
      <c r="F205" s="46">
        <f t="shared" si="20"/>
        <v>0</v>
      </c>
      <c r="G205" s="101">
        <v>0</v>
      </c>
      <c r="H205" s="99">
        <v>0</v>
      </c>
      <c r="I205" s="46">
        <f t="shared" si="21"/>
        <v>0</v>
      </c>
      <c r="J205" s="91"/>
      <c r="K205" s="20">
        <v>100</v>
      </c>
      <c r="L205" s="72">
        <f t="shared" si="22"/>
        <v>0</v>
      </c>
      <c r="M205" s="17" t="s">
        <v>16</v>
      </c>
      <c r="N205" s="18">
        <v>0</v>
      </c>
      <c r="O205" s="23">
        <f t="shared" si="23"/>
        <v>0</v>
      </c>
      <c r="P205" s="93"/>
      <c r="Q205" s="43">
        <f t="shared" si="24"/>
        <v>0</v>
      </c>
    </row>
    <row r="206" spans="1:30" ht="24.6" x14ac:dyDescent="0.65">
      <c r="A206" s="10">
        <v>202</v>
      </c>
      <c r="B206" s="10" t="s">
        <v>551</v>
      </c>
      <c r="C206" s="19" t="s">
        <v>171</v>
      </c>
      <c r="D206" s="71">
        <f>+'17'!I206</f>
        <v>0</v>
      </c>
      <c r="E206" s="90">
        <v>0</v>
      </c>
      <c r="F206" s="46">
        <f t="shared" si="20"/>
        <v>0</v>
      </c>
      <c r="G206" s="101">
        <v>0</v>
      </c>
      <c r="H206" s="99">
        <v>0</v>
      </c>
      <c r="I206" s="46">
        <f t="shared" si="21"/>
        <v>0</v>
      </c>
      <c r="J206" s="91"/>
      <c r="K206" s="20">
        <v>90</v>
      </c>
      <c r="L206" s="72">
        <f t="shared" si="22"/>
        <v>0</v>
      </c>
      <c r="M206" s="17" t="s">
        <v>16</v>
      </c>
      <c r="N206" s="18">
        <v>0</v>
      </c>
      <c r="O206" s="23">
        <f t="shared" si="23"/>
        <v>0</v>
      </c>
      <c r="P206" s="93"/>
      <c r="Q206" s="43">
        <f t="shared" si="24"/>
        <v>0</v>
      </c>
    </row>
    <row r="207" spans="1:30" ht="24.6" x14ac:dyDescent="0.65">
      <c r="A207" s="10">
        <v>203</v>
      </c>
      <c r="B207" s="10" t="s">
        <v>548</v>
      </c>
      <c r="C207" s="19" t="s">
        <v>172</v>
      </c>
      <c r="D207" s="71">
        <f>+'17'!I207</f>
        <v>0</v>
      </c>
      <c r="E207" s="90">
        <v>0</v>
      </c>
      <c r="F207" s="46">
        <f t="shared" si="20"/>
        <v>0</v>
      </c>
      <c r="G207" s="101">
        <v>0</v>
      </c>
      <c r="H207" s="99">
        <v>0</v>
      </c>
      <c r="I207" s="46">
        <f t="shared" si="21"/>
        <v>0</v>
      </c>
      <c r="J207" s="91"/>
      <c r="K207" s="20">
        <v>90</v>
      </c>
      <c r="L207" s="72">
        <f t="shared" si="22"/>
        <v>0</v>
      </c>
      <c r="M207" s="17" t="s">
        <v>16</v>
      </c>
      <c r="N207" s="18">
        <v>0</v>
      </c>
      <c r="O207" s="23">
        <f t="shared" si="23"/>
        <v>0</v>
      </c>
      <c r="P207" s="93"/>
      <c r="Q207" s="43">
        <f t="shared" si="24"/>
        <v>0</v>
      </c>
    </row>
    <row r="208" spans="1:30" ht="24.6" x14ac:dyDescent="0.65">
      <c r="A208" s="10">
        <v>204</v>
      </c>
      <c r="B208" s="10" t="s">
        <v>549</v>
      </c>
      <c r="C208" s="19" t="s">
        <v>173</v>
      </c>
      <c r="D208" s="71">
        <f>+'17'!I208</f>
        <v>0</v>
      </c>
      <c r="E208" s="90">
        <v>0</v>
      </c>
      <c r="F208" s="46">
        <f t="shared" si="20"/>
        <v>0</v>
      </c>
      <c r="G208" s="101">
        <v>0</v>
      </c>
      <c r="H208" s="99">
        <v>0</v>
      </c>
      <c r="I208" s="46">
        <f t="shared" si="21"/>
        <v>0</v>
      </c>
      <c r="J208" s="91"/>
      <c r="K208" s="20">
        <v>90</v>
      </c>
      <c r="L208" s="72">
        <f t="shared" si="22"/>
        <v>0</v>
      </c>
      <c r="M208" s="17" t="s">
        <v>16</v>
      </c>
      <c r="N208" s="18">
        <v>0</v>
      </c>
      <c r="O208" s="23">
        <f t="shared" si="23"/>
        <v>0</v>
      </c>
      <c r="P208" s="93"/>
      <c r="Q208" s="43">
        <f t="shared" si="24"/>
        <v>0</v>
      </c>
    </row>
    <row r="209" spans="1:17" ht="24.6" x14ac:dyDescent="0.65">
      <c r="A209" s="10">
        <v>205</v>
      </c>
      <c r="B209" s="10" t="s">
        <v>550</v>
      </c>
      <c r="C209" s="19" t="s">
        <v>174</v>
      </c>
      <c r="D209" s="71">
        <f>+'17'!I209</f>
        <v>0</v>
      </c>
      <c r="E209" s="90">
        <v>0</v>
      </c>
      <c r="F209" s="46">
        <f t="shared" si="20"/>
        <v>0</v>
      </c>
      <c r="G209" s="101">
        <v>0</v>
      </c>
      <c r="H209" s="99">
        <v>0</v>
      </c>
      <c r="I209" s="46">
        <f t="shared" si="21"/>
        <v>0</v>
      </c>
      <c r="J209" s="91"/>
      <c r="K209" s="20">
        <v>90</v>
      </c>
      <c r="L209" s="72">
        <f t="shared" si="22"/>
        <v>0</v>
      </c>
      <c r="M209" s="17" t="s">
        <v>16</v>
      </c>
      <c r="N209" s="18">
        <v>0</v>
      </c>
      <c r="O209" s="23">
        <f t="shared" si="23"/>
        <v>0</v>
      </c>
      <c r="P209" s="93"/>
      <c r="Q209" s="43">
        <f t="shared" si="24"/>
        <v>0</v>
      </c>
    </row>
    <row r="210" spans="1:17" ht="24.6" x14ac:dyDescent="0.65">
      <c r="A210" s="10">
        <v>206</v>
      </c>
      <c r="B210" s="10"/>
      <c r="C210" s="19" t="s">
        <v>368</v>
      </c>
      <c r="D210" s="71">
        <f>+'17'!I210</f>
        <v>0</v>
      </c>
      <c r="E210" s="90">
        <v>0</v>
      </c>
      <c r="F210" s="46">
        <f t="shared" si="20"/>
        <v>0</v>
      </c>
      <c r="G210" s="101">
        <v>0</v>
      </c>
      <c r="H210" s="99">
        <v>0</v>
      </c>
      <c r="I210" s="46">
        <f t="shared" si="21"/>
        <v>0</v>
      </c>
      <c r="J210" s="91"/>
      <c r="K210" s="20">
        <v>50</v>
      </c>
      <c r="L210" s="72">
        <f t="shared" si="22"/>
        <v>0</v>
      </c>
      <c r="M210" s="17" t="s">
        <v>16</v>
      </c>
      <c r="N210" s="18">
        <v>0</v>
      </c>
      <c r="O210" s="23">
        <f t="shared" si="23"/>
        <v>0</v>
      </c>
      <c r="P210" s="93"/>
      <c r="Q210" s="43">
        <f t="shared" si="24"/>
        <v>0</v>
      </c>
    </row>
    <row r="211" spans="1:17" ht="24.6" x14ac:dyDescent="0.65">
      <c r="A211" s="10">
        <v>207</v>
      </c>
      <c r="B211" s="10"/>
      <c r="C211" s="19" t="s">
        <v>179</v>
      </c>
      <c r="D211" s="71">
        <f>+'17'!I211</f>
        <v>0</v>
      </c>
      <c r="E211" s="90">
        <v>0</v>
      </c>
      <c r="F211" s="46">
        <f t="shared" si="20"/>
        <v>0</v>
      </c>
      <c r="G211" s="101">
        <v>0</v>
      </c>
      <c r="H211" s="99">
        <v>0</v>
      </c>
      <c r="I211" s="46">
        <f t="shared" si="21"/>
        <v>0</v>
      </c>
      <c r="J211" s="91"/>
      <c r="K211" s="20">
        <v>50</v>
      </c>
      <c r="L211" s="72">
        <f t="shared" si="22"/>
        <v>0</v>
      </c>
      <c r="M211" s="17" t="s">
        <v>16</v>
      </c>
      <c r="N211" s="18">
        <v>0</v>
      </c>
      <c r="O211" s="23">
        <f t="shared" si="23"/>
        <v>0</v>
      </c>
      <c r="P211" s="93">
        <v>28.14</v>
      </c>
      <c r="Q211" s="43">
        <f t="shared" si="24"/>
        <v>0</v>
      </c>
    </row>
    <row r="212" spans="1:17" ht="24.6" x14ac:dyDescent="0.65">
      <c r="A212" s="10">
        <v>208</v>
      </c>
      <c r="B212" s="10"/>
      <c r="C212" s="19" t="s">
        <v>180</v>
      </c>
      <c r="D212" s="71">
        <f>+'17'!I212</f>
        <v>11</v>
      </c>
      <c r="E212" s="90">
        <v>0</v>
      </c>
      <c r="F212" s="46">
        <f t="shared" ref="F212:F271" si="25">D212+E212</f>
        <v>11</v>
      </c>
      <c r="G212" s="101">
        <v>0</v>
      </c>
      <c r="H212" s="99">
        <v>0</v>
      </c>
      <c r="I212" s="46">
        <f t="shared" si="21"/>
        <v>11</v>
      </c>
      <c r="J212" s="91"/>
      <c r="K212" s="20">
        <v>55</v>
      </c>
      <c r="L212" s="72">
        <f t="shared" si="22"/>
        <v>0</v>
      </c>
      <c r="M212" s="17" t="s">
        <v>16</v>
      </c>
      <c r="N212" s="18">
        <v>0</v>
      </c>
      <c r="O212" s="23">
        <f t="shared" si="23"/>
        <v>0</v>
      </c>
      <c r="P212" s="93"/>
      <c r="Q212" s="43">
        <f t="shared" si="24"/>
        <v>0</v>
      </c>
    </row>
    <row r="213" spans="1:17" ht="24.6" x14ac:dyDescent="0.65">
      <c r="A213" s="10">
        <v>209</v>
      </c>
      <c r="B213" s="10"/>
      <c r="C213" s="19" t="s">
        <v>181</v>
      </c>
      <c r="D213" s="71">
        <f>+'17'!I213</f>
        <v>7</v>
      </c>
      <c r="E213" s="90">
        <v>0</v>
      </c>
      <c r="F213" s="46">
        <f t="shared" si="25"/>
        <v>7</v>
      </c>
      <c r="G213" s="101">
        <v>0</v>
      </c>
      <c r="H213" s="99">
        <v>0</v>
      </c>
      <c r="I213" s="46">
        <f t="shared" si="21"/>
        <v>7</v>
      </c>
      <c r="J213" s="91"/>
      <c r="K213" s="20">
        <v>85</v>
      </c>
      <c r="L213" s="72">
        <f t="shared" si="22"/>
        <v>0</v>
      </c>
      <c r="M213" s="17" t="s">
        <v>16</v>
      </c>
      <c r="N213" s="18">
        <v>0</v>
      </c>
      <c r="O213" s="23">
        <f t="shared" si="23"/>
        <v>0</v>
      </c>
      <c r="P213" s="93"/>
      <c r="Q213" s="43">
        <f t="shared" si="24"/>
        <v>0</v>
      </c>
    </row>
    <row r="214" spans="1:17" ht="24.6" x14ac:dyDescent="0.65">
      <c r="A214" s="10">
        <v>210</v>
      </c>
      <c r="B214" s="10"/>
      <c r="C214" s="19" t="s">
        <v>299</v>
      </c>
      <c r="D214" s="71">
        <f>+'17'!I214</f>
        <v>0</v>
      </c>
      <c r="E214" s="90">
        <v>0</v>
      </c>
      <c r="F214" s="46">
        <f t="shared" si="25"/>
        <v>0</v>
      </c>
      <c r="G214" s="101">
        <v>0</v>
      </c>
      <c r="H214" s="99">
        <v>0</v>
      </c>
      <c r="I214" s="46">
        <f t="shared" si="21"/>
        <v>0</v>
      </c>
      <c r="J214" s="91"/>
      <c r="K214" s="20">
        <v>55</v>
      </c>
      <c r="L214" s="72">
        <f t="shared" si="22"/>
        <v>0</v>
      </c>
      <c r="M214" s="17" t="s">
        <v>16</v>
      </c>
      <c r="N214" s="18">
        <v>0</v>
      </c>
      <c r="O214" s="23">
        <f t="shared" si="23"/>
        <v>0</v>
      </c>
      <c r="P214" s="93"/>
      <c r="Q214" s="43">
        <f t="shared" si="24"/>
        <v>0</v>
      </c>
    </row>
    <row r="215" spans="1:17" ht="24.6" x14ac:dyDescent="0.65">
      <c r="A215" s="10">
        <v>211</v>
      </c>
      <c r="B215" s="10"/>
      <c r="C215" s="19" t="s">
        <v>300</v>
      </c>
      <c r="D215" s="71">
        <f>+'17'!I215</f>
        <v>0</v>
      </c>
      <c r="E215" s="90">
        <v>0</v>
      </c>
      <c r="F215" s="46">
        <f t="shared" si="25"/>
        <v>0</v>
      </c>
      <c r="G215" s="101">
        <v>0</v>
      </c>
      <c r="H215" s="99">
        <v>0</v>
      </c>
      <c r="I215" s="46">
        <f t="shared" si="21"/>
        <v>0</v>
      </c>
      <c r="J215" s="91"/>
      <c r="K215" s="20">
        <v>55</v>
      </c>
      <c r="L215" s="72">
        <f t="shared" si="22"/>
        <v>0</v>
      </c>
      <c r="M215" s="17" t="s">
        <v>16</v>
      </c>
      <c r="N215" s="18">
        <v>0</v>
      </c>
      <c r="O215" s="23">
        <f t="shared" si="23"/>
        <v>0</v>
      </c>
      <c r="P215" s="93"/>
      <c r="Q215" s="43">
        <f t="shared" si="24"/>
        <v>0</v>
      </c>
    </row>
    <row r="216" spans="1:17" ht="24.6" x14ac:dyDescent="0.65">
      <c r="A216" s="10">
        <v>212</v>
      </c>
      <c r="B216" s="10"/>
      <c r="C216" s="19" t="s">
        <v>301</v>
      </c>
      <c r="D216" s="71">
        <f>+'17'!I216</f>
        <v>0</v>
      </c>
      <c r="E216" s="90">
        <v>0</v>
      </c>
      <c r="F216" s="46">
        <f t="shared" si="25"/>
        <v>0</v>
      </c>
      <c r="G216" s="101">
        <v>0</v>
      </c>
      <c r="H216" s="99">
        <v>0</v>
      </c>
      <c r="I216" s="46">
        <f t="shared" si="21"/>
        <v>0</v>
      </c>
      <c r="J216" s="91"/>
      <c r="K216" s="20">
        <v>55</v>
      </c>
      <c r="L216" s="72">
        <f t="shared" si="22"/>
        <v>0</v>
      </c>
      <c r="M216" s="17" t="s">
        <v>16</v>
      </c>
      <c r="N216" s="18">
        <v>0</v>
      </c>
      <c r="O216" s="23">
        <f t="shared" si="23"/>
        <v>0</v>
      </c>
      <c r="P216" s="93"/>
      <c r="Q216" s="43">
        <f t="shared" si="24"/>
        <v>0</v>
      </c>
    </row>
    <row r="217" spans="1:17" ht="24.6" x14ac:dyDescent="0.65">
      <c r="A217" s="10">
        <v>213</v>
      </c>
      <c r="B217" s="10"/>
      <c r="C217" s="19" t="s">
        <v>302</v>
      </c>
      <c r="D217" s="71">
        <f>+'17'!I217</f>
        <v>0</v>
      </c>
      <c r="E217" s="90">
        <v>0</v>
      </c>
      <c r="F217" s="46">
        <f t="shared" si="25"/>
        <v>0</v>
      </c>
      <c r="G217" s="101">
        <v>0</v>
      </c>
      <c r="H217" s="99">
        <v>0</v>
      </c>
      <c r="I217" s="46">
        <f t="shared" si="21"/>
        <v>0</v>
      </c>
      <c r="J217" s="91"/>
      <c r="K217" s="20">
        <v>55</v>
      </c>
      <c r="L217" s="72">
        <f t="shared" si="22"/>
        <v>0</v>
      </c>
      <c r="M217" s="17" t="s">
        <v>16</v>
      </c>
      <c r="N217" s="18">
        <v>0</v>
      </c>
      <c r="O217" s="23">
        <f t="shared" si="23"/>
        <v>0</v>
      </c>
      <c r="P217" s="93"/>
      <c r="Q217" s="43">
        <f t="shared" si="24"/>
        <v>0</v>
      </c>
    </row>
    <row r="218" spans="1:17" ht="24.6" x14ac:dyDescent="0.65">
      <c r="A218" s="10">
        <v>214</v>
      </c>
      <c r="B218" s="10"/>
      <c r="C218" s="19" t="s">
        <v>373</v>
      </c>
      <c r="D218" s="71">
        <f>+'17'!I218</f>
        <v>0</v>
      </c>
      <c r="E218" s="90">
        <v>0</v>
      </c>
      <c r="F218" s="46">
        <f t="shared" si="25"/>
        <v>0</v>
      </c>
      <c r="G218" s="101">
        <v>0</v>
      </c>
      <c r="H218" s="99">
        <v>0</v>
      </c>
      <c r="I218" s="46">
        <f t="shared" si="21"/>
        <v>0</v>
      </c>
      <c r="J218" s="91"/>
      <c r="K218" s="20">
        <v>40</v>
      </c>
      <c r="L218" s="72">
        <f t="shared" si="22"/>
        <v>0</v>
      </c>
      <c r="M218" s="17" t="s">
        <v>16</v>
      </c>
      <c r="N218" s="18">
        <v>0</v>
      </c>
      <c r="O218" s="23">
        <f t="shared" si="23"/>
        <v>0</v>
      </c>
      <c r="P218" s="93"/>
      <c r="Q218" s="43">
        <f t="shared" si="24"/>
        <v>0</v>
      </c>
    </row>
    <row r="219" spans="1:17" ht="24.6" x14ac:dyDescent="0.65">
      <c r="A219" s="10">
        <v>215</v>
      </c>
      <c r="B219" s="10"/>
      <c r="C219" s="19" t="s">
        <v>184</v>
      </c>
      <c r="D219" s="71">
        <f>+'17'!I219</f>
        <v>0</v>
      </c>
      <c r="E219" s="90">
        <v>0</v>
      </c>
      <c r="F219" s="46">
        <f t="shared" si="25"/>
        <v>0</v>
      </c>
      <c r="G219" s="101">
        <v>0</v>
      </c>
      <c r="H219" s="99">
        <v>0</v>
      </c>
      <c r="I219" s="46">
        <f t="shared" si="21"/>
        <v>0</v>
      </c>
      <c r="J219" s="91"/>
      <c r="K219" s="20">
        <v>120</v>
      </c>
      <c r="L219" s="72">
        <f t="shared" si="22"/>
        <v>0</v>
      </c>
      <c r="M219" s="17" t="s">
        <v>16</v>
      </c>
      <c r="N219" s="18">
        <v>0</v>
      </c>
      <c r="O219" s="23">
        <f t="shared" si="23"/>
        <v>0</v>
      </c>
      <c r="P219" s="93"/>
      <c r="Q219" s="43">
        <f t="shared" si="24"/>
        <v>0</v>
      </c>
    </row>
    <row r="220" spans="1:17" ht="24.6" x14ac:dyDescent="0.65">
      <c r="A220" s="10">
        <v>216</v>
      </c>
      <c r="B220" s="10"/>
      <c r="C220" s="19" t="s">
        <v>185</v>
      </c>
      <c r="D220" s="71">
        <f>+'17'!I220</f>
        <v>0</v>
      </c>
      <c r="E220" s="90">
        <v>0</v>
      </c>
      <c r="F220" s="46">
        <f t="shared" si="25"/>
        <v>0</v>
      </c>
      <c r="G220" s="101">
        <v>0</v>
      </c>
      <c r="H220" s="99">
        <v>0</v>
      </c>
      <c r="I220" s="46">
        <f t="shared" si="21"/>
        <v>0</v>
      </c>
      <c r="J220" s="91"/>
      <c r="K220" s="20">
        <v>120</v>
      </c>
      <c r="L220" s="72">
        <f t="shared" si="22"/>
        <v>0</v>
      </c>
      <c r="M220" s="17" t="s">
        <v>16</v>
      </c>
      <c r="N220" s="18">
        <v>0</v>
      </c>
      <c r="O220" s="23">
        <f t="shared" si="23"/>
        <v>0</v>
      </c>
      <c r="P220" s="93"/>
      <c r="Q220" s="43">
        <f t="shared" si="24"/>
        <v>0</v>
      </c>
    </row>
    <row r="221" spans="1:17" ht="24.6" x14ac:dyDescent="0.65">
      <c r="A221" s="10">
        <v>217</v>
      </c>
      <c r="B221" s="10"/>
      <c r="C221" s="19" t="s">
        <v>187</v>
      </c>
      <c r="D221" s="71">
        <f>+'17'!I221</f>
        <v>0</v>
      </c>
      <c r="E221" s="90">
        <v>0</v>
      </c>
      <c r="F221" s="46">
        <f t="shared" si="25"/>
        <v>0</v>
      </c>
      <c r="G221" s="101">
        <v>0</v>
      </c>
      <c r="H221" s="99">
        <v>0</v>
      </c>
      <c r="I221" s="46">
        <f t="shared" si="21"/>
        <v>0</v>
      </c>
      <c r="J221" s="91"/>
      <c r="K221" s="20">
        <v>50</v>
      </c>
      <c r="L221" s="72">
        <f t="shared" si="22"/>
        <v>0</v>
      </c>
      <c r="M221" s="17" t="s">
        <v>16</v>
      </c>
      <c r="N221" s="18">
        <v>0</v>
      </c>
      <c r="O221" s="23">
        <f t="shared" si="23"/>
        <v>0</v>
      </c>
      <c r="P221" s="93"/>
      <c r="Q221" s="43">
        <f t="shared" si="24"/>
        <v>0</v>
      </c>
    </row>
    <row r="222" spans="1:17" ht="24.6" x14ac:dyDescent="0.65">
      <c r="A222" s="10">
        <v>218</v>
      </c>
      <c r="B222" s="10" t="s">
        <v>527</v>
      </c>
      <c r="C222" s="19" t="s">
        <v>188</v>
      </c>
      <c r="D222" s="71">
        <f>+'17'!I222</f>
        <v>0</v>
      </c>
      <c r="E222" s="90">
        <v>0</v>
      </c>
      <c r="F222" s="46">
        <f t="shared" si="25"/>
        <v>0</v>
      </c>
      <c r="G222" s="101">
        <v>0</v>
      </c>
      <c r="H222" s="99">
        <v>0</v>
      </c>
      <c r="I222" s="46">
        <f t="shared" si="21"/>
        <v>0</v>
      </c>
      <c r="J222" s="91"/>
      <c r="K222" s="20">
        <v>50</v>
      </c>
      <c r="L222" s="72">
        <f t="shared" si="22"/>
        <v>0</v>
      </c>
      <c r="M222" s="17" t="s">
        <v>16</v>
      </c>
      <c r="N222" s="18">
        <v>0</v>
      </c>
      <c r="O222" s="23">
        <f t="shared" si="23"/>
        <v>0</v>
      </c>
      <c r="P222" s="93"/>
      <c r="Q222" s="43">
        <f t="shared" si="24"/>
        <v>0</v>
      </c>
    </row>
    <row r="223" spans="1:17" ht="24.6" x14ac:dyDescent="0.65">
      <c r="A223" s="10">
        <v>219</v>
      </c>
      <c r="B223" s="10" t="s">
        <v>524</v>
      </c>
      <c r="C223" s="19" t="s">
        <v>303</v>
      </c>
      <c r="D223" s="71">
        <f>+'17'!I223</f>
        <v>0</v>
      </c>
      <c r="E223" s="90">
        <v>0</v>
      </c>
      <c r="F223" s="46">
        <f t="shared" si="25"/>
        <v>0</v>
      </c>
      <c r="G223" s="101">
        <v>0</v>
      </c>
      <c r="H223" s="99">
        <v>0</v>
      </c>
      <c r="I223" s="46">
        <f t="shared" si="21"/>
        <v>0</v>
      </c>
      <c r="J223" s="91"/>
      <c r="K223" s="20">
        <v>120</v>
      </c>
      <c r="L223" s="72">
        <f t="shared" si="22"/>
        <v>0</v>
      </c>
      <c r="M223" s="17" t="s">
        <v>16</v>
      </c>
      <c r="N223" s="18">
        <v>0</v>
      </c>
      <c r="O223" s="23">
        <f t="shared" si="23"/>
        <v>0</v>
      </c>
      <c r="P223" s="93"/>
      <c r="Q223" s="43">
        <f t="shared" si="24"/>
        <v>0</v>
      </c>
    </row>
    <row r="224" spans="1:17" ht="24.6" x14ac:dyDescent="0.65">
      <c r="A224" s="10">
        <v>220</v>
      </c>
      <c r="B224" s="10"/>
      <c r="C224" s="19" t="s">
        <v>304</v>
      </c>
      <c r="D224" s="71">
        <f>+'17'!I224</f>
        <v>0</v>
      </c>
      <c r="E224" s="90">
        <v>0</v>
      </c>
      <c r="F224" s="46">
        <f t="shared" si="25"/>
        <v>0</v>
      </c>
      <c r="G224" s="101">
        <v>0</v>
      </c>
      <c r="H224" s="99">
        <v>0</v>
      </c>
      <c r="I224" s="46">
        <f t="shared" si="21"/>
        <v>0</v>
      </c>
      <c r="J224" s="91"/>
      <c r="K224" s="20">
        <v>25</v>
      </c>
      <c r="L224" s="72">
        <f t="shared" si="22"/>
        <v>0</v>
      </c>
      <c r="M224" s="17" t="s">
        <v>16</v>
      </c>
      <c r="N224" s="18">
        <v>0</v>
      </c>
      <c r="O224" s="23">
        <f t="shared" si="23"/>
        <v>0</v>
      </c>
      <c r="P224" s="93"/>
      <c r="Q224" s="43">
        <f t="shared" si="24"/>
        <v>0</v>
      </c>
    </row>
    <row r="225" spans="1:17" ht="24.6" x14ac:dyDescent="0.65">
      <c r="A225" s="10">
        <v>221</v>
      </c>
      <c r="B225" s="10"/>
      <c r="C225" s="19" t="s">
        <v>305</v>
      </c>
      <c r="D225" s="71">
        <f>+'17'!I225</f>
        <v>0</v>
      </c>
      <c r="E225" s="90">
        <v>0</v>
      </c>
      <c r="F225" s="46">
        <f t="shared" si="25"/>
        <v>0</v>
      </c>
      <c r="G225" s="101">
        <v>0</v>
      </c>
      <c r="H225" s="99">
        <v>0</v>
      </c>
      <c r="I225" s="46">
        <f t="shared" si="21"/>
        <v>0</v>
      </c>
      <c r="J225" s="91"/>
      <c r="K225" s="20">
        <v>25</v>
      </c>
      <c r="L225" s="72">
        <f t="shared" si="22"/>
        <v>0</v>
      </c>
      <c r="M225" s="17" t="s">
        <v>16</v>
      </c>
      <c r="N225" s="18">
        <v>0</v>
      </c>
      <c r="O225" s="23">
        <f t="shared" si="23"/>
        <v>0</v>
      </c>
      <c r="P225" s="93"/>
      <c r="Q225" s="43">
        <f t="shared" si="24"/>
        <v>0</v>
      </c>
    </row>
    <row r="226" spans="1:17" ht="24.6" x14ac:dyDescent="0.65">
      <c r="A226" s="10">
        <v>222</v>
      </c>
      <c r="B226" s="10"/>
      <c r="C226" s="19" t="s">
        <v>306</v>
      </c>
      <c r="D226" s="71">
        <f>+'17'!I226</f>
        <v>0</v>
      </c>
      <c r="E226" s="90">
        <v>0</v>
      </c>
      <c r="F226" s="46">
        <f t="shared" si="25"/>
        <v>0</v>
      </c>
      <c r="G226" s="101">
        <v>0</v>
      </c>
      <c r="H226" s="99">
        <v>0</v>
      </c>
      <c r="I226" s="46">
        <f t="shared" si="21"/>
        <v>0</v>
      </c>
      <c r="J226" s="91"/>
      <c r="K226" s="20">
        <v>25</v>
      </c>
      <c r="L226" s="72">
        <f t="shared" si="22"/>
        <v>0</v>
      </c>
      <c r="M226" s="17" t="s">
        <v>16</v>
      </c>
      <c r="N226" s="18">
        <v>0</v>
      </c>
      <c r="O226" s="23">
        <f t="shared" si="23"/>
        <v>0</v>
      </c>
      <c r="P226" s="93"/>
      <c r="Q226" s="43">
        <f t="shared" si="24"/>
        <v>0</v>
      </c>
    </row>
    <row r="227" spans="1:17" ht="24.6" x14ac:dyDescent="0.65">
      <c r="A227" s="10">
        <v>223</v>
      </c>
      <c r="B227" s="10"/>
      <c r="C227" s="19" t="s">
        <v>307</v>
      </c>
      <c r="D227" s="71">
        <f>+'17'!I227</f>
        <v>0</v>
      </c>
      <c r="E227" s="90">
        <v>0</v>
      </c>
      <c r="F227" s="46">
        <f t="shared" si="25"/>
        <v>0</v>
      </c>
      <c r="G227" s="101">
        <v>0</v>
      </c>
      <c r="H227" s="99">
        <v>0</v>
      </c>
      <c r="I227" s="46">
        <f t="shared" si="21"/>
        <v>0</v>
      </c>
      <c r="J227" s="91"/>
      <c r="K227" s="20">
        <v>25</v>
      </c>
      <c r="L227" s="72">
        <f t="shared" si="22"/>
        <v>0</v>
      </c>
      <c r="M227" s="17" t="s">
        <v>16</v>
      </c>
      <c r="N227" s="18">
        <v>0</v>
      </c>
      <c r="O227" s="23">
        <f t="shared" si="23"/>
        <v>0</v>
      </c>
      <c r="P227" s="93"/>
      <c r="Q227" s="43">
        <f t="shared" si="24"/>
        <v>0</v>
      </c>
    </row>
    <row r="228" spans="1:17" ht="24.6" x14ac:dyDescent="0.65">
      <c r="A228" s="10">
        <v>224</v>
      </c>
      <c r="B228" s="10"/>
      <c r="C228" s="19" t="s">
        <v>308</v>
      </c>
      <c r="D228" s="71">
        <f>+'17'!I228</f>
        <v>0</v>
      </c>
      <c r="E228" s="90">
        <v>0</v>
      </c>
      <c r="F228" s="46">
        <f t="shared" si="25"/>
        <v>0</v>
      </c>
      <c r="G228" s="101">
        <v>0</v>
      </c>
      <c r="H228" s="99">
        <v>0</v>
      </c>
      <c r="I228" s="46">
        <f t="shared" si="21"/>
        <v>0</v>
      </c>
      <c r="J228" s="91"/>
      <c r="K228" s="20">
        <v>25</v>
      </c>
      <c r="L228" s="72">
        <f t="shared" si="22"/>
        <v>0</v>
      </c>
      <c r="M228" s="17" t="s">
        <v>16</v>
      </c>
      <c r="N228" s="18">
        <v>0</v>
      </c>
      <c r="O228" s="23">
        <f t="shared" si="23"/>
        <v>0</v>
      </c>
      <c r="P228" s="93"/>
      <c r="Q228" s="43">
        <f t="shared" si="24"/>
        <v>0</v>
      </c>
    </row>
    <row r="229" spans="1:17" ht="24.6" x14ac:dyDescent="0.65">
      <c r="A229" s="10">
        <v>225</v>
      </c>
      <c r="B229" s="10"/>
      <c r="C229" s="19" t="s">
        <v>309</v>
      </c>
      <c r="D229" s="71">
        <f>+'17'!I229</f>
        <v>0</v>
      </c>
      <c r="E229" s="90">
        <v>0</v>
      </c>
      <c r="F229" s="46">
        <f t="shared" si="25"/>
        <v>0</v>
      </c>
      <c r="G229" s="101">
        <v>0</v>
      </c>
      <c r="H229" s="99">
        <v>0</v>
      </c>
      <c r="I229" s="46">
        <f t="shared" si="21"/>
        <v>0</v>
      </c>
      <c r="J229" s="91"/>
      <c r="K229" s="20">
        <v>25</v>
      </c>
      <c r="L229" s="72">
        <f t="shared" si="22"/>
        <v>0</v>
      </c>
      <c r="M229" s="17" t="s">
        <v>16</v>
      </c>
      <c r="N229" s="18">
        <v>0</v>
      </c>
      <c r="O229" s="23">
        <f t="shared" si="23"/>
        <v>0</v>
      </c>
      <c r="P229" s="93"/>
      <c r="Q229" s="43">
        <f t="shared" si="24"/>
        <v>0</v>
      </c>
    </row>
    <row r="230" spans="1:17" ht="24.6" x14ac:dyDescent="0.65">
      <c r="A230" s="10">
        <v>226</v>
      </c>
      <c r="B230" s="10"/>
      <c r="C230" s="19" t="s">
        <v>362</v>
      </c>
      <c r="D230" s="71">
        <f>+'17'!I230</f>
        <v>0</v>
      </c>
      <c r="E230" s="90">
        <v>0</v>
      </c>
      <c r="F230" s="46">
        <f t="shared" si="25"/>
        <v>0</v>
      </c>
      <c r="G230" s="101">
        <v>0</v>
      </c>
      <c r="H230" s="99">
        <v>0</v>
      </c>
      <c r="I230" s="46">
        <f t="shared" si="21"/>
        <v>0</v>
      </c>
      <c r="J230" s="91"/>
      <c r="K230" s="20">
        <v>10</v>
      </c>
      <c r="L230" s="72">
        <f t="shared" si="22"/>
        <v>0</v>
      </c>
      <c r="M230" s="17" t="s">
        <v>16</v>
      </c>
      <c r="N230" s="18">
        <v>0</v>
      </c>
      <c r="O230" s="23">
        <f t="shared" si="23"/>
        <v>0</v>
      </c>
      <c r="P230" s="93"/>
      <c r="Q230" s="43">
        <f t="shared" si="24"/>
        <v>0</v>
      </c>
    </row>
    <row r="231" spans="1:17" ht="24.6" x14ac:dyDescent="0.65">
      <c r="A231" s="10">
        <v>227</v>
      </c>
      <c r="B231" s="10"/>
      <c r="C231" s="19" t="s">
        <v>310</v>
      </c>
      <c r="D231" s="71">
        <f>+'17'!I231</f>
        <v>0</v>
      </c>
      <c r="E231" s="90">
        <v>0</v>
      </c>
      <c r="F231" s="46">
        <f t="shared" si="25"/>
        <v>0</v>
      </c>
      <c r="G231" s="101">
        <v>0</v>
      </c>
      <c r="H231" s="99">
        <v>0</v>
      </c>
      <c r="I231" s="46">
        <f t="shared" si="21"/>
        <v>0</v>
      </c>
      <c r="J231" s="91"/>
      <c r="K231" s="20">
        <v>10</v>
      </c>
      <c r="L231" s="72">
        <f t="shared" si="22"/>
        <v>0</v>
      </c>
      <c r="M231" s="17" t="s">
        <v>16</v>
      </c>
      <c r="N231" s="18">
        <v>0</v>
      </c>
      <c r="O231" s="23">
        <f t="shared" si="23"/>
        <v>0</v>
      </c>
      <c r="P231" s="93"/>
      <c r="Q231" s="43">
        <f t="shared" si="24"/>
        <v>0</v>
      </c>
    </row>
    <row r="232" spans="1:17" ht="24.6" x14ac:dyDescent="0.65">
      <c r="A232" s="10">
        <v>228</v>
      </c>
      <c r="B232" s="10"/>
      <c r="C232" s="19" t="s">
        <v>311</v>
      </c>
      <c r="D232" s="71">
        <f>+'17'!I232</f>
        <v>0</v>
      </c>
      <c r="E232" s="90">
        <v>0</v>
      </c>
      <c r="F232" s="46">
        <f t="shared" si="25"/>
        <v>0</v>
      </c>
      <c r="G232" s="101">
        <v>0</v>
      </c>
      <c r="H232" s="99">
        <v>0</v>
      </c>
      <c r="I232" s="46">
        <f t="shared" si="21"/>
        <v>0</v>
      </c>
      <c r="J232" s="91"/>
      <c r="K232" s="20">
        <v>10</v>
      </c>
      <c r="L232" s="72">
        <f t="shared" si="22"/>
        <v>0</v>
      </c>
      <c r="M232" s="17" t="s">
        <v>16</v>
      </c>
      <c r="N232" s="18">
        <v>0</v>
      </c>
      <c r="O232" s="23">
        <f t="shared" si="23"/>
        <v>0</v>
      </c>
      <c r="P232" s="93"/>
      <c r="Q232" s="43">
        <f t="shared" si="24"/>
        <v>0</v>
      </c>
    </row>
    <row r="233" spans="1:17" ht="24.6" x14ac:dyDescent="0.65">
      <c r="A233" s="10">
        <v>229</v>
      </c>
      <c r="B233" s="10"/>
      <c r="C233" s="19" t="s">
        <v>192</v>
      </c>
      <c r="D233" s="71">
        <f>+'17'!I233</f>
        <v>0</v>
      </c>
      <c r="E233" s="90">
        <v>0</v>
      </c>
      <c r="F233" s="46">
        <f>D233+E233</f>
        <v>0</v>
      </c>
      <c r="G233" s="101">
        <v>0</v>
      </c>
      <c r="H233" s="99">
        <v>0</v>
      </c>
      <c r="I233" s="46">
        <f>+F233-G233-J233-H233</f>
        <v>0</v>
      </c>
      <c r="J233" s="91"/>
      <c r="K233" s="20">
        <v>35</v>
      </c>
      <c r="L233" s="72">
        <f>+K233*J233</f>
        <v>0</v>
      </c>
      <c r="M233" s="17" t="s">
        <v>16</v>
      </c>
      <c r="N233" s="18">
        <v>0</v>
      </c>
      <c r="O233" s="23">
        <f>SUM(L233-N233)</f>
        <v>0</v>
      </c>
      <c r="P233" s="93"/>
      <c r="Q233" s="43">
        <f>+L233*P233</f>
        <v>0</v>
      </c>
    </row>
    <row r="234" spans="1:17" ht="24.6" x14ac:dyDescent="0.65">
      <c r="A234" s="10">
        <v>230</v>
      </c>
      <c r="B234" s="10"/>
      <c r="C234" s="19" t="s">
        <v>312</v>
      </c>
      <c r="D234" s="71">
        <f>+'17'!I234</f>
        <v>29</v>
      </c>
      <c r="E234" s="90">
        <v>0</v>
      </c>
      <c r="F234" s="46">
        <f t="shared" si="25"/>
        <v>29</v>
      </c>
      <c r="G234" s="101">
        <v>0</v>
      </c>
      <c r="H234" s="99">
        <v>0</v>
      </c>
      <c r="I234" s="46">
        <f t="shared" si="21"/>
        <v>29</v>
      </c>
      <c r="J234" s="91"/>
      <c r="K234" s="20">
        <v>10</v>
      </c>
      <c r="L234" s="72">
        <f t="shared" si="22"/>
        <v>0</v>
      </c>
      <c r="M234" s="17" t="s">
        <v>16</v>
      </c>
      <c r="N234" s="18">
        <v>0</v>
      </c>
      <c r="O234" s="23">
        <f t="shared" si="23"/>
        <v>0</v>
      </c>
      <c r="P234" s="93"/>
      <c r="Q234" s="43">
        <f t="shared" si="24"/>
        <v>0</v>
      </c>
    </row>
    <row r="235" spans="1:17" ht="24.6" x14ac:dyDescent="0.65">
      <c r="A235" s="10">
        <v>231</v>
      </c>
      <c r="B235" s="10"/>
      <c r="C235" s="19" t="s">
        <v>313</v>
      </c>
      <c r="D235" s="71">
        <f>+'17'!I235</f>
        <v>0</v>
      </c>
      <c r="E235" s="90">
        <v>0</v>
      </c>
      <c r="F235" s="46">
        <f t="shared" si="25"/>
        <v>0</v>
      </c>
      <c r="G235" s="101">
        <v>0</v>
      </c>
      <c r="H235" s="99">
        <v>0</v>
      </c>
      <c r="I235" s="46">
        <f t="shared" si="21"/>
        <v>0</v>
      </c>
      <c r="J235" s="91"/>
      <c r="K235" s="20"/>
      <c r="L235" s="72">
        <f t="shared" si="22"/>
        <v>0</v>
      </c>
      <c r="M235" s="17" t="s">
        <v>16</v>
      </c>
      <c r="N235" s="18">
        <v>0</v>
      </c>
      <c r="O235" s="23">
        <f t="shared" si="23"/>
        <v>0</v>
      </c>
      <c r="P235" s="93"/>
      <c r="Q235" s="43">
        <f t="shared" si="24"/>
        <v>0</v>
      </c>
    </row>
    <row r="236" spans="1:17" ht="24.6" x14ac:dyDescent="0.65">
      <c r="A236" s="10">
        <v>232</v>
      </c>
      <c r="B236" s="10"/>
      <c r="C236" s="19" t="s">
        <v>183</v>
      </c>
      <c r="D236" s="71">
        <f>+'17'!I236</f>
        <v>0</v>
      </c>
      <c r="E236" s="90">
        <v>0</v>
      </c>
      <c r="F236" s="46">
        <f t="shared" si="25"/>
        <v>0</v>
      </c>
      <c r="G236" s="101">
        <v>0</v>
      </c>
      <c r="H236" s="99">
        <v>0</v>
      </c>
      <c r="I236" s="46">
        <f t="shared" si="21"/>
        <v>0</v>
      </c>
      <c r="J236" s="91"/>
      <c r="K236" s="20">
        <v>40</v>
      </c>
      <c r="L236" s="72">
        <f t="shared" si="22"/>
        <v>0</v>
      </c>
      <c r="M236" s="17" t="s">
        <v>16</v>
      </c>
      <c r="N236" s="18">
        <v>0</v>
      </c>
      <c r="O236" s="23">
        <f t="shared" si="23"/>
        <v>0</v>
      </c>
      <c r="P236" s="93"/>
      <c r="Q236" s="43">
        <f t="shared" si="24"/>
        <v>0</v>
      </c>
    </row>
    <row r="237" spans="1:17" ht="24.6" x14ac:dyDescent="0.65">
      <c r="A237" s="10">
        <v>233</v>
      </c>
      <c r="B237" s="10"/>
      <c r="C237" s="19" t="s">
        <v>117</v>
      </c>
      <c r="D237" s="71">
        <f>+'17'!I237</f>
        <v>0</v>
      </c>
      <c r="E237" s="90">
        <v>0</v>
      </c>
      <c r="F237" s="46">
        <f t="shared" si="25"/>
        <v>0</v>
      </c>
      <c r="G237" s="101">
        <v>0</v>
      </c>
      <c r="H237" s="99">
        <v>0</v>
      </c>
      <c r="I237" s="46">
        <f t="shared" si="21"/>
        <v>0</v>
      </c>
      <c r="J237" s="91"/>
      <c r="K237" s="20">
        <v>20</v>
      </c>
      <c r="L237" s="72">
        <f t="shared" si="22"/>
        <v>0</v>
      </c>
      <c r="M237" s="17" t="s">
        <v>16</v>
      </c>
      <c r="N237" s="18">
        <v>0</v>
      </c>
      <c r="O237" s="23">
        <f t="shared" si="23"/>
        <v>0</v>
      </c>
      <c r="P237" s="93"/>
      <c r="Q237" s="43">
        <f t="shared" si="24"/>
        <v>0</v>
      </c>
    </row>
    <row r="238" spans="1:17" ht="24.6" x14ac:dyDescent="0.65">
      <c r="A238" s="10">
        <v>234</v>
      </c>
      <c r="B238" s="10"/>
      <c r="C238" s="19" t="s">
        <v>314</v>
      </c>
      <c r="D238" s="71">
        <f>+'17'!I238</f>
        <v>0</v>
      </c>
      <c r="E238" s="90">
        <v>0</v>
      </c>
      <c r="F238" s="46">
        <f t="shared" si="25"/>
        <v>0</v>
      </c>
      <c r="G238" s="101">
        <v>0</v>
      </c>
      <c r="H238" s="99">
        <v>0</v>
      </c>
      <c r="I238" s="46">
        <f t="shared" si="21"/>
        <v>0</v>
      </c>
      <c r="J238" s="91"/>
      <c r="K238" s="20">
        <v>30</v>
      </c>
      <c r="L238" s="72">
        <f t="shared" si="22"/>
        <v>0</v>
      </c>
      <c r="M238" s="17" t="s">
        <v>16</v>
      </c>
      <c r="N238" s="18">
        <v>0</v>
      </c>
      <c r="O238" s="23">
        <f t="shared" si="23"/>
        <v>0</v>
      </c>
      <c r="P238" s="93"/>
      <c r="Q238" s="43">
        <f t="shared" si="24"/>
        <v>0</v>
      </c>
    </row>
    <row r="239" spans="1:17" ht="24.6" x14ac:dyDescent="0.65">
      <c r="A239" s="10">
        <v>235</v>
      </c>
      <c r="B239" s="10"/>
      <c r="C239" s="19" t="s">
        <v>372</v>
      </c>
      <c r="D239" s="71">
        <f>+'17'!I239</f>
        <v>0</v>
      </c>
      <c r="E239" s="90">
        <v>0</v>
      </c>
      <c r="F239" s="46">
        <f t="shared" si="25"/>
        <v>0</v>
      </c>
      <c r="G239" s="101">
        <v>0</v>
      </c>
      <c r="H239" s="99">
        <v>0</v>
      </c>
      <c r="I239" s="46">
        <f t="shared" si="21"/>
        <v>0</v>
      </c>
      <c r="J239" s="91"/>
      <c r="K239" s="20">
        <v>800</v>
      </c>
      <c r="L239" s="72">
        <f t="shared" si="22"/>
        <v>0</v>
      </c>
      <c r="M239" s="17" t="s">
        <v>16</v>
      </c>
      <c r="N239" s="18">
        <v>0</v>
      </c>
      <c r="O239" s="23">
        <f t="shared" si="23"/>
        <v>0</v>
      </c>
      <c r="P239" s="93"/>
      <c r="Q239" s="43">
        <f t="shared" si="24"/>
        <v>0</v>
      </c>
    </row>
    <row r="240" spans="1:17" ht="24.6" x14ac:dyDescent="0.65">
      <c r="A240" s="10">
        <v>236</v>
      </c>
      <c r="B240" s="10"/>
      <c r="C240" s="19" t="s">
        <v>374</v>
      </c>
      <c r="D240" s="71">
        <f>+'17'!I240</f>
        <v>0</v>
      </c>
      <c r="E240" s="90">
        <v>0</v>
      </c>
      <c r="F240" s="46">
        <f t="shared" si="25"/>
        <v>0</v>
      </c>
      <c r="G240" s="101">
        <v>0</v>
      </c>
      <c r="H240" s="99">
        <v>0</v>
      </c>
      <c r="I240" s="46">
        <f t="shared" si="21"/>
        <v>0</v>
      </c>
      <c r="J240" s="91"/>
      <c r="K240" s="20">
        <v>150</v>
      </c>
      <c r="L240" s="72">
        <f t="shared" si="22"/>
        <v>0</v>
      </c>
      <c r="M240" s="17" t="s">
        <v>16</v>
      </c>
      <c r="N240" s="18">
        <v>0</v>
      </c>
      <c r="O240" s="23">
        <f t="shared" si="23"/>
        <v>0</v>
      </c>
      <c r="P240" s="93"/>
      <c r="Q240" s="43">
        <f t="shared" si="24"/>
        <v>0</v>
      </c>
    </row>
    <row r="241" spans="1:17" ht="24.6" x14ac:dyDescent="0.65">
      <c r="A241" s="10">
        <v>237</v>
      </c>
      <c r="B241" s="10"/>
      <c r="C241" s="19" t="s">
        <v>316</v>
      </c>
      <c r="D241" s="71">
        <f>+'17'!I241</f>
        <v>0</v>
      </c>
      <c r="E241" s="90">
        <v>0</v>
      </c>
      <c r="F241" s="46">
        <f t="shared" si="25"/>
        <v>0</v>
      </c>
      <c r="G241" s="101">
        <v>0</v>
      </c>
      <c r="H241" s="99">
        <v>0</v>
      </c>
      <c r="I241" s="46">
        <f t="shared" si="21"/>
        <v>0</v>
      </c>
      <c r="J241" s="91"/>
      <c r="K241" s="20">
        <v>200</v>
      </c>
      <c r="L241" s="72">
        <f t="shared" si="22"/>
        <v>0</v>
      </c>
      <c r="M241" s="17" t="s">
        <v>16</v>
      </c>
      <c r="N241" s="18">
        <v>0</v>
      </c>
      <c r="O241" s="23">
        <f t="shared" si="23"/>
        <v>0</v>
      </c>
      <c r="P241" s="93"/>
      <c r="Q241" s="43">
        <f t="shared" si="24"/>
        <v>0</v>
      </c>
    </row>
    <row r="242" spans="1:17" ht="24.6" x14ac:dyDescent="0.65">
      <c r="A242" s="10">
        <v>238</v>
      </c>
      <c r="B242" s="10"/>
      <c r="C242" s="19" t="s">
        <v>375</v>
      </c>
      <c r="D242" s="71">
        <f>+'17'!I242</f>
        <v>0</v>
      </c>
      <c r="E242" s="90">
        <v>0</v>
      </c>
      <c r="F242" s="46">
        <f t="shared" si="25"/>
        <v>0</v>
      </c>
      <c r="G242" s="101">
        <v>0</v>
      </c>
      <c r="H242" s="99">
        <v>0</v>
      </c>
      <c r="I242" s="46">
        <f t="shared" si="21"/>
        <v>0</v>
      </c>
      <c r="J242" s="91"/>
      <c r="K242" s="20">
        <v>250</v>
      </c>
      <c r="L242" s="72">
        <f t="shared" si="22"/>
        <v>0</v>
      </c>
      <c r="M242" s="17" t="s">
        <v>16</v>
      </c>
      <c r="N242" s="18">
        <v>0</v>
      </c>
      <c r="O242" s="23">
        <f t="shared" si="23"/>
        <v>0</v>
      </c>
      <c r="P242" s="93"/>
      <c r="Q242" s="43">
        <f t="shared" si="24"/>
        <v>0</v>
      </c>
    </row>
    <row r="243" spans="1:17" ht="24.6" x14ac:dyDescent="0.65">
      <c r="A243" s="10">
        <v>239</v>
      </c>
      <c r="B243" s="10"/>
      <c r="C243" s="19" t="s">
        <v>317</v>
      </c>
      <c r="D243" s="71">
        <f>+'17'!I243</f>
        <v>0</v>
      </c>
      <c r="E243" s="90">
        <v>0</v>
      </c>
      <c r="F243" s="46">
        <f t="shared" si="25"/>
        <v>0</v>
      </c>
      <c r="G243" s="101">
        <v>0</v>
      </c>
      <c r="H243" s="99">
        <v>0</v>
      </c>
      <c r="I243" s="46">
        <f t="shared" si="21"/>
        <v>0</v>
      </c>
      <c r="J243" s="91"/>
      <c r="K243" s="20">
        <v>50</v>
      </c>
      <c r="L243" s="72">
        <f t="shared" si="22"/>
        <v>0</v>
      </c>
      <c r="M243" s="17" t="s">
        <v>16</v>
      </c>
      <c r="N243" s="18">
        <v>0</v>
      </c>
      <c r="O243" s="23">
        <f t="shared" si="23"/>
        <v>0</v>
      </c>
      <c r="P243" s="93"/>
      <c r="Q243" s="43">
        <f t="shared" si="24"/>
        <v>0</v>
      </c>
    </row>
    <row r="244" spans="1:17" ht="24.6" x14ac:dyDescent="0.65">
      <c r="A244" s="10">
        <v>240</v>
      </c>
      <c r="B244" s="10"/>
      <c r="C244" s="19" t="s">
        <v>315</v>
      </c>
      <c r="D244" s="71">
        <f>+'17'!I244</f>
        <v>0</v>
      </c>
      <c r="E244" s="90">
        <v>0</v>
      </c>
      <c r="F244" s="46">
        <f t="shared" si="25"/>
        <v>0</v>
      </c>
      <c r="G244" s="101">
        <v>0</v>
      </c>
      <c r="H244" s="99">
        <v>0</v>
      </c>
      <c r="I244" s="46">
        <f t="shared" si="21"/>
        <v>0</v>
      </c>
      <c r="J244" s="91"/>
      <c r="K244" s="20">
        <v>0</v>
      </c>
      <c r="L244" s="72">
        <f t="shared" si="22"/>
        <v>0</v>
      </c>
      <c r="M244" s="17" t="s">
        <v>16</v>
      </c>
      <c r="N244" s="18">
        <v>0</v>
      </c>
      <c r="O244" s="23">
        <f t="shared" si="23"/>
        <v>0</v>
      </c>
      <c r="P244" s="93"/>
      <c r="Q244" s="43">
        <f t="shared" si="24"/>
        <v>0</v>
      </c>
    </row>
    <row r="245" spans="1:17" ht="24" customHeight="1" x14ac:dyDescent="0.65">
      <c r="A245" s="10">
        <v>241</v>
      </c>
      <c r="B245" s="10"/>
      <c r="C245" s="19" t="s">
        <v>338</v>
      </c>
      <c r="D245" s="71">
        <f>+'17'!I245</f>
        <v>0</v>
      </c>
      <c r="E245" s="90">
        <v>0</v>
      </c>
      <c r="F245" s="46">
        <f t="shared" si="25"/>
        <v>0</v>
      </c>
      <c r="G245" s="101">
        <v>0</v>
      </c>
      <c r="H245" s="99">
        <v>0</v>
      </c>
      <c r="I245" s="46">
        <f t="shared" si="21"/>
        <v>0</v>
      </c>
      <c r="J245" s="91"/>
      <c r="K245" s="20">
        <v>45</v>
      </c>
      <c r="L245" s="72">
        <f t="shared" si="22"/>
        <v>0</v>
      </c>
      <c r="M245" s="17" t="s">
        <v>16</v>
      </c>
      <c r="N245" s="18">
        <v>0</v>
      </c>
      <c r="O245" s="23">
        <f t="shared" si="23"/>
        <v>0</v>
      </c>
      <c r="P245" s="93"/>
      <c r="Q245" s="43">
        <f t="shared" si="24"/>
        <v>0</v>
      </c>
    </row>
    <row r="246" spans="1:17" ht="24.6" x14ac:dyDescent="0.65">
      <c r="A246" s="10">
        <v>242</v>
      </c>
      <c r="B246" s="10"/>
      <c r="C246" s="19" t="s">
        <v>339</v>
      </c>
      <c r="D246" s="71">
        <f>+'17'!I246</f>
        <v>0</v>
      </c>
      <c r="E246" s="90">
        <v>0</v>
      </c>
      <c r="F246" s="46">
        <f t="shared" si="25"/>
        <v>0</v>
      </c>
      <c r="G246" s="101">
        <v>0</v>
      </c>
      <c r="H246" s="99">
        <v>0</v>
      </c>
      <c r="I246" s="46">
        <f t="shared" si="21"/>
        <v>0</v>
      </c>
      <c r="J246" s="91"/>
      <c r="K246" s="20">
        <v>35</v>
      </c>
      <c r="L246" s="72">
        <f t="shared" si="22"/>
        <v>0</v>
      </c>
      <c r="M246" s="17" t="s">
        <v>16</v>
      </c>
      <c r="N246" s="18">
        <v>0</v>
      </c>
      <c r="O246" s="23">
        <f t="shared" si="23"/>
        <v>0</v>
      </c>
      <c r="P246" s="93"/>
      <c r="Q246" s="43">
        <f t="shared" si="24"/>
        <v>0</v>
      </c>
    </row>
    <row r="247" spans="1:17" ht="24.6" x14ac:dyDescent="0.65">
      <c r="A247" s="10">
        <v>243</v>
      </c>
      <c r="B247" s="10"/>
      <c r="C247" s="19" t="s">
        <v>340</v>
      </c>
      <c r="D247" s="71">
        <f>+'17'!I247</f>
        <v>0</v>
      </c>
      <c r="E247" s="90">
        <v>0</v>
      </c>
      <c r="F247" s="46">
        <f t="shared" si="25"/>
        <v>0</v>
      </c>
      <c r="G247" s="101">
        <v>0</v>
      </c>
      <c r="H247" s="99">
        <v>0</v>
      </c>
      <c r="I247" s="46">
        <f t="shared" si="21"/>
        <v>0</v>
      </c>
      <c r="J247" s="91"/>
      <c r="K247" s="20">
        <v>25</v>
      </c>
      <c r="L247" s="72">
        <f t="shared" si="22"/>
        <v>0</v>
      </c>
      <c r="M247" s="17" t="s">
        <v>16</v>
      </c>
      <c r="N247" s="18">
        <v>0</v>
      </c>
      <c r="O247" s="23">
        <f t="shared" si="23"/>
        <v>0</v>
      </c>
      <c r="P247" s="93"/>
      <c r="Q247" s="43">
        <f t="shared" si="24"/>
        <v>0</v>
      </c>
    </row>
    <row r="248" spans="1:17" ht="24.6" x14ac:dyDescent="0.65">
      <c r="A248" s="10">
        <v>244</v>
      </c>
      <c r="B248" s="10"/>
      <c r="C248" s="19" t="s">
        <v>318</v>
      </c>
      <c r="D248" s="71">
        <f>+'17'!I248</f>
        <v>0</v>
      </c>
      <c r="E248" s="90">
        <v>0</v>
      </c>
      <c r="F248" s="46">
        <f t="shared" si="25"/>
        <v>0</v>
      </c>
      <c r="G248" s="101">
        <v>0</v>
      </c>
      <c r="H248" s="99">
        <v>0</v>
      </c>
      <c r="I248" s="46">
        <f t="shared" si="21"/>
        <v>0</v>
      </c>
      <c r="J248" s="91"/>
      <c r="K248" s="20">
        <v>50</v>
      </c>
      <c r="L248" s="72">
        <f t="shared" si="22"/>
        <v>0</v>
      </c>
      <c r="M248" s="17" t="s">
        <v>16</v>
      </c>
      <c r="N248" s="18">
        <v>0</v>
      </c>
      <c r="O248" s="23">
        <f t="shared" si="23"/>
        <v>0</v>
      </c>
      <c r="P248" s="93"/>
      <c r="Q248" s="43">
        <f t="shared" si="24"/>
        <v>0</v>
      </c>
    </row>
    <row r="249" spans="1:17" ht="24.6" x14ac:dyDescent="0.65">
      <c r="A249" s="10">
        <v>245</v>
      </c>
      <c r="B249" s="10"/>
      <c r="C249" s="19" t="s">
        <v>319</v>
      </c>
      <c r="D249" s="71">
        <f>+'17'!I249</f>
        <v>0</v>
      </c>
      <c r="E249" s="90">
        <v>0</v>
      </c>
      <c r="F249" s="46">
        <f t="shared" si="25"/>
        <v>0</v>
      </c>
      <c r="G249" s="101">
        <v>0</v>
      </c>
      <c r="H249" s="99">
        <v>0</v>
      </c>
      <c r="I249" s="46">
        <f t="shared" si="21"/>
        <v>0</v>
      </c>
      <c r="J249" s="91"/>
      <c r="K249" s="20">
        <v>60</v>
      </c>
      <c r="L249" s="72">
        <f t="shared" si="22"/>
        <v>0</v>
      </c>
      <c r="M249" s="17" t="s">
        <v>16</v>
      </c>
      <c r="N249" s="18">
        <v>0</v>
      </c>
      <c r="O249" s="23">
        <f t="shared" si="23"/>
        <v>0</v>
      </c>
      <c r="P249" s="93"/>
      <c r="Q249" s="43">
        <f t="shared" si="24"/>
        <v>0</v>
      </c>
    </row>
    <row r="250" spans="1:17" ht="24.6" x14ac:dyDescent="0.65">
      <c r="A250" s="10">
        <v>246</v>
      </c>
      <c r="B250" s="10"/>
      <c r="C250" s="19" t="s">
        <v>320</v>
      </c>
      <c r="D250" s="71">
        <f>+'17'!I250</f>
        <v>0</v>
      </c>
      <c r="E250" s="90">
        <v>0</v>
      </c>
      <c r="F250" s="46">
        <f t="shared" si="25"/>
        <v>0</v>
      </c>
      <c r="G250" s="101">
        <v>0</v>
      </c>
      <c r="H250" s="99">
        <v>0</v>
      </c>
      <c r="I250" s="46">
        <f t="shared" si="21"/>
        <v>0</v>
      </c>
      <c r="J250" s="91"/>
      <c r="K250" s="20">
        <v>250</v>
      </c>
      <c r="L250" s="72">
        <f t="shared" si="22"/>
        <v>0</v>
      </c>
      <c r="M250" s="17" t="s">
        <v>16</v>
      </c>
      <c r="N250" s="18">
        <v>0</v>
      </c>
      <c r="O250" s="23">
        <f t="shared" si="23"/>
        <v>0</v>
      </c>
      <c r="P250" s="93"/>
      <c r="Q250" s="43">
        <f t="shared" si="24"/>
        <v>0</v>
      </c>
    </row>
    <row r="251" spans="1:17" ht="24.6" x14ac:dyDescent="0.65">
      <c r="A251" s="10">
        <v>247</v>
      </c>
      <c r="B251" s="10"/>
      <c r="C251" s="19" t="s">
        <v>321</v>
      </c>
      <c r="D251" s="71">
        <f>+'17'!I251</f>
        <v>0</v>
      </c>
      <c r="E251" s="90">
        <v>0</v>
      </c>
      <c r="F251" s="46">
        <f t="shared" si="25"/>
        <v>0</v>
      </c>
      <c r="G251" s="101">
        <v>0</v>
      </c>
      <c r="H251" s="99">
        <v>0</v>
      </c>
      <c r="I251" s="46">
        <f t="shared" si="21"/>
        <v>0</v>
      </c>
      <c r="J251" s="91"/>
      <c r="K251" s="15">
        <v>100</v>
      </c>
      <c r="L251" s="72">
        <f t="shared" si="22"/>
        <v>0</v>
      </c>
      <c r="M251" s="17" t="s">
        <v>16</v>
      </c>
      <c r="N251" s="18">
        <v>0</v>
      </c>
      <c r="O251" s="23">
        <f t="shared" si="23"/>
        <v>0</v>
      </c>
      <c r="P251" s="93"/>
      <c r="Q251" s="43">
        <f t="shared" si="24"/>
        <v>0</v>
      </c>
    </row>
    <row r="252" spans="1:17" ht="24.6" x14ac:dyDescent="0.65">
      <c r="A252" s="10">
        <v>248</v>
      </c>
      <c r="B252" s="10"/>
      <c r="C252" s="19" t="s">
        <v>322</v>
      </c>
      <c r="D252" s="71">
        <f>+'17'!I252</f>
        <v>0</v>
      </c>
      <c r="E252" s="90">
        <v>0</v>
      </c>
      <c r="F252" s="46">
        <f t="shared" si="25"/>
        <v>0</v>
      </c>
      <c r="G252" s="101">
        <v>0</v>
      </c>
      <c r="H252" s="99">
        <v>0</v>
      </c>
      <c r="I252" s="46">
        <f t="shared" si="21"/>
        <v>0</v>
      </c>
      <c r="J252" s="91"/>
      <c r="K252" s="15">
        <v>350</v>
      </c>
      <c r="L252" s="72">
        <f t="shared" si="22"/>
        <v>0</v>
      </c>
      <c r="M252" s="17" t="s">
        <v>16</v>
      </c>
      <c r="N252" s="18">
        <v>0</v>
      </c>
      <c r="O252" s="23">
        <f t="shared" si="23"/>
        <v>0</v>
      </c>
      <c r="P252" s="93"/>
      <c r="Q252" s="43">
        <f t="shared" si="24"/>
        <v>0</v>
      </c>
    </row>
    <row r="253" spans="1:17" ht="24.6" x14ac:dyDescent="0.65">
      <c r="A253" s="10">
        <v>249</v>
      </c>
      <c r="B253" s="10"/>
      <c r="C253" s="19" t="s">
        <v>323</v>
      </c>
      <c r="D253" s="71">
        <f>+'17'!I253</f>
        <v>0</v>
      </c>
      <c r="E253" s="90">
        <v>0</v>
      </c>
      <c r="F253" s="46">
        <f t="shared" si="25"/>
        <v>0</v>
      </c>
      <c r="G253" s="101">
        <v>0</v>
      </c>
      <c r="H253" s="99">
        <v>0</v>
      </c>
      <c r="I253" s="46">
        <f t="shared" si="21"/>
        <v>0</v>
      </c>
      <c r="J253" s="91"/>
      <c r="K253" s="15">
        <v>60</v>
      </c>
      <c r="L253" s="72">
        <f t="shared" si="22"/>
        <v>0</v>
      </c>
      <c r="M253" s="17" t="s">
        <v>16</v>
      </c>
      <c r="N253" s="18">
        <v>0</v>
      </c>
      <c r="O253" s="23">
        <f t="shared" si="23"/>
        <v>0</v>
      </c>
      <c r="P253" s="93"/>
      <c r="Q253" s="43">
        <f t="shared" si="24"/>
        <v>0</v>
      </c>
    </row>
    <row r="254" spans="1:17" ht="24.6" x14ac:dyDescent="0.65">
      <c r="A254" s="10">
        <v>250</v>
      </c>
      <c r="B254" s="10"/>
      <c r="C254" s="19" t="s">
        <v>324</v>
      </c>
      <c r="D254" s="71">
        <f>+'17'!I254</f>
        <v>0</v>
      </c>
      <c r="E254" s="90">
        <v>0</v>
      </c>
      <c r="F254" s="46">
        <f t="shared" si="25"/>
        <v>0</v>
      </c>
      <c r="G254" s="101">
        <v>0</v>
      </c>
      <c r="H254" s="99">
        <v>0</v>
      </c>
      <c r="I254" s="46">
        <f t="shared" si="21"/>
        <v>0</v>
      </c>
      <c r="J254" s="91"/>
      <c r="K254" s="15">
        <v>50</v>
      </c>
      <c r="L254" s="72">
        <f t="shared" si="22"/>
        <v>0</v>
      </c>
      <c r="M254" s="17" t="s">
        <v>16</v>
      </c>
      <c r="N254" s="18">
        <v>0</v>
      </c>
      <c r="O254" s="23">
        <f t="shared" si="23"/>
        <v>0</v>
      </c>
      <c r="P254" s="93"/>
      <c r="Q254" s="43">
        <f t="shared" si="24"/>
        <v>0</v>
      </c>
    </row>
    <row r="255" spans="1:17" ht="24.6" x14ac:dyDescent="0.65">
      <c r="A255" s="10">
        <v>251</v>
      </c>
      <c r="B255" s="10"/>
      <c r="C255" s="19" t="s">
        <v>325</v>
      </c>
      <c r="D255" s="71">
        <f>+'17'!I255</f>
        <v>0</v>
      </c>
      <c r="E255" s="90">
        <v>0</v>
      </c>
      <c r="F255" s="46">
        <f t="shared" si="25"/>
        <v>0</v>
      </c>
      <c r="G255" s="101">
        <v>0</v>
      </c>
      <c r="H255" s="99">
        <v>0</v>
      </c>
      <c r="I255" s="46">
        <f t="shared" si="21"/>
        <v>0</v>
      </c>
      <c r="J255" s="91"/>
      <c r="K255" s="15">
        <v>100</v>
      </c>
      <c r="L255" s="72">
        <f t="shared" si="22"/>
        <v>0</v>
      </c>
      <c r="M255" s="17" t="s">
        <v>16</v>
      </c>
      <c r="N255" s="18">
        <v>0</v>
      </c>
      <c r="O255" s="23">
        <f t="shared" si="23"/>
        <v>0</v>
      </c>
      <c r="P255" s="93"/>
      <c r="Q255" s="43">
        <f t="shared" si="24"/>
        <v>0</v>
      </c>
    </row>
    <row r="256" spans="1:17" ht="24.6" x14ac:dyDescent="0.65">
      <c r="A256" s="10">
        <v>252</v>
      </c>
      <c r="B256" s="10"/>
      <c r="C256" s="19" t="s">
        <v>326</v>
      </c>
      <c r="D256" s="71">
        <f>+'17'!I256</f>
        <v>0</v>
      </c>
      <c r="E256" s="90">
        <v>0</v>
      </c>
      <c r="F256" s="46">
        <f t="shared" si="25"/>
        <v>0</v>
      </c>
      <c r="G256" s="101">
        <v>0</v>
      </c>
      <c r="H256" s="99">
        <v>0</v>
      </c>
      <c r="I256" s="46">
        <f t="shared" si="21"/>
        <v>0</v>
      </c>
      <c r="J256" s="91"/>
      <c r="K256" s="15">
        <v>120</v>
      </c>
      <c r="L256" s="72">
        <f t="shared" si="22"/>
        <v>0</v>
      </c>
      <c r="M256" s="17" t="s">
        <v>16</v>
      </c>
      <c r="N256" s="18">
        <v>0</v>
      </c>
      <c r="O256" s="23">
        <f t="shared" si="23"/>
        <v>0</v>
      </c>
      <c r="P256" s="93"/>
      <c r="Q256" s="43">
        <f t="shared" si="24"/>
        <v>0</v>
      </c>
    </row>
    <row r="257" spans="1:17" ht="24.6" x14ac:dyDescent="0.65">
      <c r="A257" s="10">
        <v>253</v>
      </c>
      <c r="B257" s="10"/>
      <c r="C257" s="19" t="s">
        <v>327</v>
      </c>
      <c r="D257" s="71">
        <f>+'17'!I257</f>
        <v>0</v>
      </c>
      <c r="E257" s="90">
        <v>0</v>
      </c>
      <c r="F257" s="46">
        <f t="shared" si="25"/>
        <v>0</v>
      </c>
      <c r="G257" s="101">
        <v>0</v>
      </c>
      <c r="H257" s="99">
        <v>0</v>
      </c>
      <c r="I257" s="46">
        <f t="shared" si="21"/>
        <v>0</v>
      </c>
      <c r="J257" s="91"/>
      <c r="K257" s="15">
        <v>60</v>
      </c>
      <c r="L257" s="72">
        <f t="shared" si="22"/>
        <v>0</v>
      </c>
      <c r="M257" s="17" t="s">
        <v>16</v>
      </c>
      <c r="N257" s="18">
        <v>0</v>
      </c>
      <c r="O257" s="23">
        <f t="shared" si="23"/>
        <v>0</v>
      </c>
      <c r="P257" s="93"/>
      <c r="Q257" s="43">
        <f t="shared" si="24"/>
        <v>0</v>
      </c>
    </row>
    <row r="258" spans="1:17" ht="24.6" x14ac:dyDescent="0.65">
      <c r="A258" s="10">
        <v>254</v>
      </c>
      <c r="B258" s="10"/>
      <c r="C258" s="19" t="s">
        <v>328</v>
      </c>
      <c r="D258" s="71">
        <f>+'17'!I258</f>
        <v>0</v>
      </c>
      <c r="E258" s="90">
        <v>0</v>
      </c>
      <c r="F258" s="46">
        <f t="shared" si="25"/>
        <v>0</v>
      </c>
      <c r="G258" s="101">
        <v>0</v>
      </c>
      <c r="H258" s="99">
        <v>0</v>
      </c>
      <c r="I258" s="46">
        <f t="shared" si="21"/>
        <v>0</v>
      </c>
      <c r="J258" s="91"/>
      <c r="K258" s="15">
        <v>150</v>
      </c>
      <c r="L258" s="72">
        <f t="shared" si="22"/>
        <v>0</v>
      </c>
      <c r="M258" s="17" t="s">
        <v>16</v>
      </c>
      <c r="N258" s="18">
        <v>0</v>
      </c>
      <c r="O258" s="23">
        <f t="shared" si="23"/>
        <v>0</v>
      </c>
      <c r="P258" s="93"/>
      <c r="Q258" s="43">
        <f t="shared" si="24"/>
        <v>0</v>
      </c>
    </row>
    <row r="259" spans="1:17" ht="24.6" x14ac:dyDescent="0.65">
      <c r="A259" s="10">
        <v>255</v>
      </c>
      <c r="B259" s="10"/>
      <c r="C259" s="19" t="s">
        <v>329</v>
      </c>
      <c r="D259" s="71">
        <f>+'17'!I259</f>
        <v>0</v>
      </c>
      <c r="E259" s="90">
        <v>0</v>
      </c>
      <c r="F259" s="46">
        <f t="shared" si="25"/>
        <v>0</v>
      </c>
      <c r="G259" s="101">
        <v>0</v>
      </c>
      <c r="H259" s="99">
        <v>0</v>
      </c>
      <c r="I259" s="46">
        <f t="shared" si="21"/>
        <v>0</v>
      </c>
      <c r="J259" s="91"/>
      <c r="K259" s="15">
        <v>150</v>
      </c>
      <c r="L259" s="72">
        <f t="shared" si="22"/>
        <v>0</v>
      </c>
      <c r="M259" s="17" t="s">
        <v>16</v>
      </c>
      <c r="N259" s="18">
        <v>0</v>
      </c>
      <c r="O259" s="23">
        <f t="shared" si="23"/>
        <v>0</v>
      </c>
      <c r="P259" s="93"/>
      <c r="Q259" s="43">
        <f t="shared" si="24"/>
        <v>0</v>
      </c>
    </row>
    <row r="260" spans="1:17" ht="24.6" x14ac:dyDescent="0.65">
      <c r="A260" s="10">
        <v>256</v>
      </c>
      <c r="B260" s="10"/>
      <c r="C260" s="19" t="s">
        <v>330</v>
      </c>
      <c r="D260" s="71">
        <f>+'17'!I260</f>
        <v>0</v>
      </c>
      <c r="E260" s="90">
        <v>0</v>
      </c>
      <c r="F260" s="46">
        <f t="shared" si="25"/>
        <v>0</v>
      </c>
      <c r="G260" s="101">
        <v>0</v>
      </c>
      <c r="H260" s="99">
        <v>0</v>
      </c>
      <c r="I260" s="46">
        <f t="shared" si="21"/>
        <v>0</v>
      </c>
      <c r="J260" s="91"/>
      <c r="K260" s="15">
        <v>200</v>
      </c>
      <c r="L260" s="72">
        <f t="shared" si="22"/>
        <v>0</v>
      </c>
      <c r="M260" s="17" t="s">
        <v>16</v>
      </c>
      <c r="N260" s="18">
        <v>0</v>
      </c>
      <c r="O260" s="23">
        <f t="shared" si="23"/>
        <v>0</v>
      </c>
      <c r="P260" s="93"/>
      <c r="Q260" s="43">
        <f t="shared" si="24"/>
        <v>0</v>
      </c>
    </row>
    <row r="261" spans="1:17" ht="24.6" x14ac:dyDescent="0.65">
      <c r="A261" s="10">
        <v>257</v>
      </c>
      <c r="B261" s="10"/>
      <c r="C261" s="19" t="s">
        <v>331</v>
      </c>
      <c r="D261" s="71">
        <f>+'17'!I261</f>
        <v>0</v>
      </c>
      <c r="E261" s="90">
        <v>0</v>
      </c>
      <c r="F261" s="46">
        <f t="shared" si="25"/>
        <v>0</v>
      </c>
      <c r="G261" s="101">
        <v>0</v>
      </c>
      <c r="H261" s="99">
        <v>0</v>
      </c>
      <c r="I261" s="46">
        <f t="shared" si="21"/>
        <v>0</v>
      </c>
      <c r="J261" s="91"/>
      <c r="K261" s="15"/>
      <c r="L261" s="72">
        <f t="shared" si="22"/>
        <v>0</v>
      </c>
      <c r="M261" s="17" t="s">
        <v>16</v>
      </c>
      <c r="N261" s="18">
        <v>0</v>
      </c>
      <c r="O261" s="23">
        <f t="shared" si="23"/>
        <v>0</v>
      </c>
      <c r="P261" s="93"/>
      <c r="Q261" s="43">
        <f t="shared" si="24"/>
        <v>0</v>
      </c>
    </row>
    <row r="262" spans="1:17" ht="24.6" x14ac:dyDescent="0.65">
      <c r="A262" s="10">
        <v>258</v>
      </c>
      <c r="B262" s="10"/>
      <c r="C262" s="19" t="s">
        <v>332</v>
      </c>
      <c r="D262" s="71">
        <f>+'17'!I262</f>
        <v>0</v>
      </c>
      <c r="E262" s="90">
        <v>0</v>
      </c>
      <c r="F262" s="46">
        <f t="shared" si="25"/>
        <v>0</v>
      </c>
      <c r="G262" s="101">
        <v>0</v>
      </c>
      <c r="H262" s="99">
        <v>0</v>
      </c>
      <c r="I262" s="46">
        <f t="shared" si="21"/>
        <v>0</v>
      </c>
      <c r="J262" s="91"/>
      <c r="K262" s="15"/>
      <c r="L262" s="72">
        <f t="shared" si="22"/>
        <v>0</v>
      </c>
      <c r="M262" s="17" t="s">
        <v>16</v>
      </c>
      <c r="N262" s="18">
        <v>0</v>
      </c>
      <c r="O262" s="23">
        <f t="shared" si="23"/>
        <v>0</v>
      </c>
      <c r="P262" s="93"/>
      <c r="Q262" s="43">
        <f t="shared" si="24"/>
        <v>0</v>
      </c>
    </row>
    <row r="263" spans="1:17" ht="24.6" x14ac:dyDescent="0.65">
      <c r="A263" s="10">
        <v>259</v>
      </c>
      <c r="B263" s="10"/>
      <c r="C263" s="19" t="s">
        <v>369</v>
      </c>
      <c r="D263" s="71">
        <f>+'17'!I263</f>
        <v>0</v>
      </c>
      <c r="E263" s="90">
        <v>0</v>
      </c>
      <c r="F263" s="46">
        <f t="shared" si="25"/>
        <v>0</v>
      </c>
      <c r="G263" s="101">
        <v>0</v>
      </c>
      <c r="H263" s="99">
        <v>0</v>
      </c>
      <c r="I263" s="46">
        <f t="shared" si="21"/>
        <v>0</v>
      </c>
      <c r="J263" s="91"/>
      <c r="K263" s="15"/>
      <c r="L263" s="72">
        <f t="shared" si="22"/>
        <v>0</v>
      </c>
      <c r="M263" s="17" t="s">
        <v>16</v>
      </c>
      <c r="N263" s="18">
        <v>0</v>
      </c>
      <c r="O263" s="23">
        <f t="shared" si="23"/>
        <v>0</v>
      </c>
      <c r="P263" s="93"/>
      <c r="Q263" s="43">
        <f t="shared" si="24"/>
        <v>0</v>
      </c>
    </row>
    <row r="264" spans="1:17" ht="24.6" x14ac:dyDescent="0.65">
      <c r="A264" s="10">
        <v>260</v>
      </c>
      <c r="B264" s="10"/>
      <c r="C264" s="19" t="s">
        <v>468</v>
      </c>
      <c r="D264" s="71">
        <f>+'17'!I264</f>
        <v>8</v>
      </c>
      <c r="E264" s="90">
        <v>0</v>
      </c>
      <c r="F264" s="46">
        <f t="shared" si="25"/>
        <v>8</v>
      </c>
      <c r="G264" s="101">
        <v>0</v>
      </c>
      <c r="H264" s="99">
        <v>0</v>
      </c>
      <c r="I264" s="46">
        <f t="shared" ref="I264:I284" si="26">+F264-G264-J264-H264</f>
        <v>8</v>
      </c>
      <c r="J264" s="91"/>
      <c r="K264" s="20">
        <v>250</v>
      </c>
      <c r="L264" s="72">
        <f t="shared" ref="L264:L284" si="27">+K264*J264</f>
        <v>0</v>
      </c>
      <c r="M264" s="17" t="s">
        <v>16</v>
      </c>
      <c r="N264" s="18">
        <v>0</v>
      </c>
      <c r="O264" s="23">
        <f t="shared" ref="O264:O284" si="28">SUM(L264-N264)</f>
        <v>0</v>
      </c>
      <c r="P264" s="93"/>
      <c r="Q264" s="43">
        <f t="shared" ref="Q264:Q284" si="29">+L264*P264</f>
        <v>0</v>
      </c>
    </row>
    <row r="265" spans="1:17" ht="24.6" x14ac:dyDescent="0.65">
      <c r="A265" s="10">
        <v>261</v>
      </c>
      <c r="B265" s="10"/>
      <c r="C265" s="19"/>
      <c r="D265" s="71">
        <f>+'17'!I265</f>
        <v>0</v>
      </c>
      <c r="E265" s="90">
        <v>0</v>
      </c>
      <c r="F265" s="46">
        <f t="shared" si="25"/>
        <v>0</v>
      </c>
      <c r="G265" s="101">
        <v>0</v>
      </c>
      <c r="H265" s="99">
        <v>0</v>
      </c>
      <c r="I265" s="46">
        <f t="shared" si="26"/>
        <v>0</v>
      </c>
      <c r="J265" s="91"/>
      <c r="K265" s="20"/>
      <c r="L265" s="72">
        <f t="shared" si="27"/>
        <v>0</v>
      </c>
      <c r="M265" s="17" t="s">
        <v>16</v>
      </c>
      <c r="N265" s="18">
        <v>0</v>
      </c>
      <c r="O265" s="23">
        <f t="shared" si="28"/>
        <v>0</v>
      </c>
      <c r="P265" s="93"/>
      <c r="Q265" s="43">
        <f t="shared" si="29"/>
        <v>0</v>
      </c>
    </row>
    <row r="266" spans="1:17" ht="24.6" x14ac:dyDescent="0.65">
      <c r="A266" s="10">
        <v>262</v>
      </c>
      <c r="B266" s="10"/>
      <c r="C266" s="19"/>
      <c r="D266" s="71">
        <f>+'17'!I266</f>
        <v>0</v>
      </c>
      <c r="E266" s="90">
        <v>0</v>
      </c>
      <c r="F266" s="46">
        <f t="shared" si="25"/>
        <v>0</v>
      </c>
      <c r="G266" s="101">
        <v>0</v>
      </c>
      <c r="H266" s="99">
        <v>0</v>
      </c>
      <c r="I266" s="46">
        <f t="shared" si="26"/>
        <v>0</v>
      </c>
      <c r="J266" s="91"/>
      <c r="K266" s="20"/>
      <c r="L266" s="72">
        <f t="shared" si="27"/>
        <v>0</v>
      </c>
      <c r="M266" s="17" t="s">
        <v>16</v>
      </c>
      <c r="N266" s="18">
        <v>0</v>
      </c>
      <c r="O266" s="23">
        <f t="shared" si="28"/>
        <v>0</v>
      </c>
      <c r="P266" s="93"/>
      <c r="Q266" s="43">
        <f t="shared" si="29"/>
        <v>0</v>
      </c>
    </row>
    <row r="267" spans="1:17" ht="24.6" x14ac:dyDescent="0.65">
      <c r="A267" s="10">
        <v>263</v>
      </c>
      <c r="B267" s="10"/>
      <c r="C267" s="19"/>
      <c r="D267" s="71">
        <f>+'17'!I267</f>
        <v>0</v>
      </c>
      <c r="E267" s="90">
        <v>0</v>
      </c>
      <c r="F267" s="46">
        <f t="shared" si="25"/>
        <v>0</v>
      </c>
      <c r="G267" s="101">
        <v>0</v>
      </c>
      <c r="H267" s="99">
        <v>0</v>
      </c>
      <c r="I267" s="46">
        <f t="shared" si="26"/>
        <v>0</v>
      </c>
      <c r="J267" s="91"/>
      <c r="K267" s="20"/>
      <c r="L267" s="72">
        <f t="shared" si="27"/>
        <v>0</v>
      </c>
      <c r="M267" s="17" t="s">
        <v>16</v>
      </c>
      <c r="N267" s="18">
        <v>0</v>
      </c>
      <c r="O267" s="23">
        <f t="shared" si="28"/>
        <v>0</v>
      </c>
      <c r="P267" s="93"/>
      <c r="Q267" s="43">
        <f t="shared" si="29"/>
        <v>0</v>
      </c>
    </row>
    <row r="268" spans="1:17" ht="24.6" x14ac:dyDescent="0.65">
      <c r="A268" s="10">
        <v>264</v>
      </c>
      <c r="B268" s="10"/>
      <c r="C268" s="19"/>
      <c r="D268" s="71">
        <f>+'17'!I268</f>
        <v>0</v>
      </c>
      <c r="E268" s="90">
        <v>0</v>
      </c>
      <c r="F268" s="46">
        <f t="shared" si="25"/>
        <v>0</v>
      </c>
      <c r="G268" s="101">
        <v>0</v>
      </c>
      <c r="H268" s="99">
        <v>0</v>
      </c>
      <c r="I268" s="46">
        <f t="shared" si="26"/>
        <v>0</v>
      </c>
      <c r="J268" s="91"/>
      <c r="K268" s="20"/>
      <c r="L268" s="72">
        <f t="shared" si="27"/>
        <v>0</v>
      </c>
      <c r="M268" s="17" t="s">
        <v>16</v>
      </c>
      <c r="N268" s="18">
        <v>0</v>
      </c>
      <c r="O268" s="23">
        <f t="shared" si="28"/>
        <v>0</v>
      </c>
      <c r="P268" s="93"/>
      <c r="Q268" s="43">
        <f t="shared" si="29"/>
        <v>0</v>
      </c>
    </row>
    <row r="269" spans="1:17" ht="24.6" x14ac:dyDescent="0.65">
      <c r="A269" s="10">
        <v>265</v>
      </c>
      <c r="B269" s="10"/>
      <c r="C269" s="19"/>
      <c r="D269" s="71">
        <f>+'17'!I269</f>
        <v>0</v>
      </c>
      <c r="E269" s="90">
        <v>0</v>
      </c>
      <c r="F269" s="46">
        <f t="shared" si="25"/>
        <v>0</v>
      </c>
      <c r="G269" s="101">
        <v>0</v>
      </c>
      <c r="H269" s="99">
        <v>0</v>
      </c>
      <c r="I269" s="46">
        <f t="shared" si="26"/>
        <v>0</v>
      </c>
      <c r="J269" s="91"/>
      <c r="K269" s="20"/>
      <c r="L269" s="72">
        <f t="shared" si="27"/>
        <v>0</v>
      </c>
      <c r="M269" s="17" t="s">
        <v>16</v>
      </c>
      <c r="N269" s="18">
        <v>0</v>
      </c>
      <c r="O269" s="23">
        <f t="shared" si="28"/>
        <v>0</v>
      </c>
      <c r="P269" s="93"/>
      <c r="Q269" s="43">
        <f t="shared" si="29"/>
        <v>0</v>
      </c>
    </row>
    <row r="270" spans="1:17" ht="24.6" x14ac:dyDescent="0.65">
      <c r="A270" s="10">
        <v>266</v>
      </c>
      <c r="B270" s="10"/>
      <c r="C270" s="19"/>
      <c r="D270" s="71">
        <f>+'17'!I270</f>
        <v>0</v>
      </c>
      <c r="E270" s="90">
        <v>0</v>
      </c>
      <c r="F270" s="46">
        <f t="shared" si="25"/>
        <v>0</v>
      </c>
      <c r="G270" s="101">
        <v>0</v>
      </c>
      <c r="H270" s="99">
        <v>0</v>
      </c>
      <c r="I270" s="46">
        <f t="shared" si="26"/>
        <v>0</v>
      </c>
      <c r="J270" s="91"/>
      <c r="K270" s="20"/>
      <c r="L270" s="72">
        <f t="shared" si="27"/>
        <v>0</v>
      </c>
      <c r="M270" s="17" t="s">
        <v>16</v>
      </c>
      <c r="N270" s="18">
        <v>0</v>
      </c>
      <c r="O270" s="23">
        <f t="shared" si="28"/>
        <v>0</v>
      </c>
      <c r="P270" s="93"/>
      <c r="Q270" s="43">
        <f t="shared" si="29"/>
        <v>0</v>
      </c>
    </row>
    <row r="271" spans="1:17" ht="24.6" x14ac:dyDescent="0.65">
      <c r="A271" s="10">
        <v>267</v>
      </c>
      <c r="B271" s="10"/>
      <c r="C271" s="19"/>
      <c r="D271" s="71">
        <f>+'17'!I271</f>
        <v>0</v>
      </c>
      <c r="E271" s="90">
        <v>0</v>
      </c>
      <c r="F271" s="46">
        <f t="shared" si="25"/>
        <v>0</v>
      </c>
      <c r="G271" s="101">
        <v>0</v>
      </c>
      <c r="H271" s="99">
        <v>0</v>
      </c>
      <c r="I271" s="46">
        <f t="shared" si="26"/>
        <v>0</v>
      </c>
      <c r="J271" s="91"/>
      <c r="K271" s="20"/>
      <c r="L271" s="72">
        <f t="shared" si="27"/>
        <v>0</v>
      </c>
      <c r="M271" s="17" t="s">
        <v>16</v>
      </c>
      <c r="N271" s="18">
        <v>0</v>
      </c>
      <c r="O271" s="23">
        <f t="shared" si="28"/>
        <v>0</v>
      </c>
      <c r="P271" s="93"/>
      <c r="Q271" s="43">
        <f t="shared" si="29"/>
        <v>0</v>
      </c>
    </row>
    <row r="272" spans="1:17" ht="24.6" x14ac:dyDescent="0.65">
      <c r="A272" s="10">
        <v>268</v>
      </c>
      <c r="B272" s="10"/>
      <c r="C272" s="19"/>
      <c r="D272" s="71">
        <f>+'17'!I272</f>
        <v>0</v>
      </c>
      <c r="E272" s="90">
        <v>0</v>
      </c>
      <c r="F272" s="46">
        <f t="shared" ref="F272:F284" si="30">D272+E272</f>
        <v>0</v>
      </c>
      <c r="G272" s="101">
        <v>0</v>
      </c>
      <c r="H272" s="99">
        <v>0</v>
      </c>
      <c r="I272" s="46">
        <f t="shared" si="26"/>
        <v>0</v>
      </c>
      <c r="J272" s="91"/>
      <c r="K272" s="20"/>
      <c r="L272" s="72">
        <f t="shared" si="27"/>
        <v>0</v>
      </c>
      <c r="M272" s="17" t="s">
        <v>16</v>
      </c>
      <c r="N272" s="18">
        <v>0</v>
      </c>
      <c r="O272" s="23">
        <f t="shared" si="28"/>
        <v>0</v>
      </c>
      <c r="P272" s="93"/>
      <c r="Q272" s="43">
        <f t="shared" si="29"/>
        <v>0</v>
      </c>
    </row>
    <row r="273" spans="1:18" ht="24.6" x14ac:dyDescent="0.65">
      <c r="A273" s="10">
        <v>269</v>
      </c>
      <c r="B273" s="10"/>
      <c r="C273" s="19"/>
      <c r="D273" s="71">
        <f>+'17'!I273</f>
        <v>0</v>
      </c>
      <c r="E273" s="90">
        <v>0</v>
      </c>
      <c r="F273" s="46">
        <f t="shared" si="30"/>
        <v>0</v>
      </c>
      <c r="G273" s="101">
        <v>0</v>
      </c>
      <c r="H273" s="99">
        <v>0</v>
      </c>
      <c r="I273" s="46">
        <f t="shared" si="26"/>
        <v>0</v>
      </c>
      <c r="J273" s="91"/>
      <c r="K273" s="20"/>
      <c r="L273" s="72">
        <f t="shared" si="27"/>
        <v>0</v>
      </c>
      <c r="M273" s="17" t="s">
        <v>16</v>
      </c>
      <c r="N273" s="18">
        <v>0</v>
      </c>
      <c r="O273" s="23">
        <f t="shared" si="28"/>
        <v>0</v>
      </c>
      <c r="P273" s="93"/>
      <c r="Q273" s="43">
        <f t="shared" si="29"/>
        <v>0</v>
      </c>
    </row>
    <row r="274" spans="1:18" ht="24.6" x14ac:dyDescent="0.65">
      <c r="A274" s="10">
        <v>270</v>
      </c>
      <c r="B274" s="10"/>
      <c r="C274" s="19"/>
      <c r="D274" s="71">
        <f>+'17'!I274</f>
        <v>0</v>
      </c>
      <c r="E274" s="90">
        <v>0</v>
      </c>
      <c r="F274" s="46">
        <f t="shared" si="30"/>
        <v>0</v>
      </c>
      <c r="G274" s="101">
        <v>0</v>
      </c>
      <c r="H274" s="99">
        <v>0</v>
      </c>
      <c r="I274" s="46">
        <f t="shared" si="26"/>
        <v>0</v>
      </c>
      <c r="J274" s="91"/>
      <c r="K274" s="20"/>
      <c r="L274" s="72">
        <f t="shared" si="27"/>
        <v>0</v>
      </c>
      <c r="M274" s="17" t="s">
        <v>16</v>
      </c>
      <c r="N274" s="18">
        <v>0</v>
      </c>
      <c r="O274" s="23">
        <f t="shared" si="28"/>
        <v>0</v>
      </c>
      <c r="P274" s="93"/>
      <c r="Q274" s="43">
        <f t="shared" si="29"/>
        <v>0</v>
      </c>
    </row>
    <row r="275" spans="1:18" ht="24.6" x14ac:dyDescent="0.65">
      <c r="A275" s="10">
        <v>271</v>
      </c>
      <c r="B275" s="10"/>
      <c r="C275" s="19"/>
      <c r="D275" s="71">
        <f>+'17'!I275</f>
        <v>0</v>
      </c>
      <c r="E275" s="90">
        <v>0</v>
      </c>
      <c r="F275" s="46">
        <f t="shared" si="30"/>
        <v>0</v>
      </c>
      <c r="G275" s="101">
        <v>0</v>
      </c>
      <c r="H275" s="99">
        <v>0</v>
      </c>
      <c r="I275" s="46">
        <f t="shared" si="26"/>
        <v>0</v>
      </c>
      <c r="J275" s="91"/>
      <c r="K275" s="20"/>
      <c r="L275" s="72">
        <f t="shared" si="27"/>
        <v>0</v>
      </c>
      <c r="M275" s="17" t="s">
        <v>16</v>
      </c>
      <c r="N275" s="18">
        <v>0</v>
      </c>
      <c r="O275" s="23">
        <f t="shared" si="28"/>
        <v>0</v>
      </c>
      <c r="P275" s="93"/>
      <c r="Q275" s="43">
        <f t="shared" si="29"/>
        <v>0</v>
      </c>
    </row>
    <row r="276" spans="1:18" ht="24.6" x14ac:dyDescent="0.65">
      <c r="A276" s="10">
        <v>272</v>
      </c>
      <c r="B276" s="10"/>
      <c r="C276" s="19"/>
      <c r="D276" s="71">
        <f>+'17'!I276</f>
        <v>0</v>
      </c>
      <c r="E276" s="90">
        <v>0</v>
      </c>
      <c r="F276" s="46">
        <f t="shared" si="30"/>
        <v>0</v>
      </c>
      <c r="G276" s="101">
        <v>0</v>
      </c>
      <c r="H276" s="99">
        <v>0</v>
      </c>
      <c r="I276" s="46">
        <f t="shared" si="26"/>
        <v>0</v>
      </c>
      <c r="J276" s="91"/>
      <c r="K276" s="20"/>
      <c r="L276" s="72">
        <f t="shared" si="27"/>
        <v>0</v>
      </c>
      <c r="M276" s="17" t="s">
        <v>16</v>
      </c>
      <c r="N276" s="18">
        <v>0</v>
      </c>
      <c r="O276" s="23">
        <f t="shared" si="28"/>
        <v>0</v>
      </c>
      <c r="P276" s="93"/>
      <c r="Q276" s="43">
        <f t="shared" si="29"/>
        <v>0</v>
      </c>
    </row>
    <row r="277" spans="1:18" ht="24.6" x14ac:dyDescent="0.65">
      <c r="A277" s="10">
        <v>273</v>
      </c>
      <c r="B277" s="10"/>
      <c r="C277" s="19"/>
      <c r="D277" s="71">
        <f>+'17'!I277</f>
        <v>0</v>
      </c>
      <c r="E277" s="90">
        <v>0</v>
      </c>
      <c r="F277" s="46">
        <f t="shared" si="30"/>
        <v>0</v>
      </c>
      <c r="G277" s="101">
        <v>0</v>
      </c>
      <c r="H277" s="99">
        <v>0</v>
      </c>
      <c r="I277" s="46">
        <f t="shared" si="26"/>
        <v>0</v>
      </c>
      <c r="J277" s="91"/>
      <c r="K277" s="20"/>
      <c r="L277" s="72">
        <f t="shared" si="27"/>
        <v>0</v>
      </c>
      <c r="M277" s="17" t="s">
        <v>16</v>
      </c>
      <c r="N277" s="18">
        <v>0</v>
      </c>
      <c r="O277" s="23">
        <f t="shared" si="28"/>
        <v>0</v>
      </c>
      <c r="P277" s="93"/>
      <c r="Q277" s="43">
        <f t="shared" si="29"/>
        <v>0</v>
      </c>
    </row>
    <row r="278" spans="1:18" ht="24.6" x14ac:dyDescent="0.65">
      <c r="A278" s="10">
        <v>274</v>
      </c>
      <c r="B278" s="10"/>
      <c r="C278" s="19"/>
      <c r="D278" s="71">
        <f>+'17'!I278</f>
        <v>0</v>
      </c>
      <c r="E278" s="90">
        <v>0</v>
      </c>
      <c r="F278" s="46">
        <f t="shared" si="30"/>
        <v>0</v>
      </c>
      <c r="G278" s="101">
        <v>0</v>
      </c>
      <c r="H278" s="99">
        <v>0</v>
      </c>
      <c r="I278" s="46">
        <f t="shared" si="26"/>
        <v>0</v>
      </c>
      <c r="J278" s="91"/>
      <c r="K278" s="20"/>
      <c r="L278" s="72">
        <f t="shared" si="27"/>
        <v>0</v>
      </c>
      <c r="M278" s="17" t="s">
        <v>16</v>
      </c>
      <c r="N278" s="18">
        <v>0</v>
      </c>
      <c r="O278" s="23">
        <f t="shared" si="28"/>
        <v>0</v>
      </c>
      <c r="P278" s="93"/>
      <c r="Q278" s="43">
        <f t="shared" si="29"/>
        <v>0</v>
      </c>
    </row>
    <row r="279" spans="1:18" ht="24.6" x14ac:dyDescent="0.65">
      <c r="A279" s="10">
        <v>275</v>
      </c>
      <c r="B279" s="10"/>
      <c r="C279" s="19"/>
      <c r="D279" s="71">
        <f>+'17'!I279</f>
        <v>0</v>
      </c>
      <c r="E279" s="90">
        <v>0</v>
      </c>
      <c r="F279" s="46">
        <f t="shared" si="30"/>
        <v>0</v>
      </c>
      <c r="G279" s="101">
        <v>0</v>
      </c>
      <c r="H279" s="99">
        <v>0</v>
      </c>
      <c r="I279" s="46">
        <f t="shared" si="26"/>
        <v>0</v>
      </c>
      <c r="J279" s="91"/>
      <c r="K279" s="20"/>
      <c r="L279" s="72">
        <f t="shared" si="27"/>
        <v>0</v>
      </c>
      <c r="M279" s="17" t="s">
        <v>16</v>
      </c>
      <c r="N279" s="18">
        <v>0</v>
      </c>
      <c r="O279" s="23">
        <f t="shared" si="28"/>
        <v>0</v>
      </c>
      <c r="P279" s="93"/>
      <c r="Q279" s="43">
        <f t="shared" si="29"/>
        <v>0</v>
      </c>
    </row>
    <row r="280" spans="1:18" ht="24.6" x14ac:dyDescent="0.65">
      <c r="A280" s="10">
        <v>276</v>
      </c>
      <c r="B280" s="10"/>
      <c r="C280" s="19"/>
      <c r="D280" s="71">
        <f>+'17'!I280</f>
        <v>0</v>
      </c>
      <c r="E280" s="90">
        <v>0</v>
      </c>
      <c r="F280" s="46">
        <f t="shared" si="30"/>
        <v>0</v>
      </c>
      <c r="G280" s="101">
        <v>0</v>
      </c>
      <c r="H280" s="99">
        <v>0</v>
      </c>
      <c r="I280" s="46">
        <f t="shared" si="26"/>
        <v>0</v>
      </c>
      <c r="J280" s="91"/>
      <c r="K280" s="20"/>
      <c r="L280" s="72">
        <f t="shared" si="27"/>
        <v>0</v>
      </c>
      <c r="M280" s="17" t="s">
        <v>16</v>
      </c>
      <c r="N280" s="18">
        <v>0</v>
      </c>
      <c r="O280" s="23">
        <f t="shared" si="28"/>
        <v>0</v>
      </c>
      <c r="P280" s="93"/>
      <c r="Q280" s="43">
        <f t="shared" si="29"/>
        <v>0</v>
      </c>
    </row>
    <row r="281" spans="1:18" ht="24.6" x14ac:dyDescent="0.65">
      <c r="A281" s="10">
        <v>277</v>
      </c>
      <c r="B281" s="10"/>
      <c r="C281" s="19"/>
      <c r="D281" s="71">
        <f>+'17'!I281</f>
        <v>0</v>
      </c>
      <c r="E281" s="90">
        <v>0</v>
      </c>
      <c r="F281" s="46">
        <f t="shared" si="30"/>
        <v>0</v>
      </c>
      <c r="G281" s="101">
        <v>0</v>
      </c>
      <c r="H281" s="99">
        <v>0</v>
      </c>
      <c r="I281" s="46">
        <f t="shared" si="26"/>
        <v>0</v>
      </c>
      <c r="J281" s="91"/>
      <c r="K281" s="20"/>
      <c r="L281" s="72">
        <f t="shared" si="27"/>
        <v>0</v>
      </c>
      <c r="M281" s="17" t="s">
        <v>16</v>
      </c>
      <c r="N281" s="18">
        <v>0</v>
      </c>
      <c r="O281" s="23">
        <f t="shared" si="28"/>
        <v>0</v>
      </c>
      <c r="P281" s="93"/>
      <c r="Q281" s="43">
        <f t="shared" si="29"/>
        <v>0</v>
      </c>
    </row>
    <row r="282" spans="1:18" ht="24.6" x14ac:dyDescent="0.65">
      <c r="A282" s="10">
        <v>278</v>
      </c>
      <c r="B282" s="10"/>
      <c r="C282" s="19"/>
      <c r="D282" s="71">
        <f>+'17'!I282</f>
        <v>0</v>
      </c>
      <c r="E282" s="90">
        <v>0</v>
      </c>
      <c r="F282" s="46">
        <f t="shared" si="30"/>
        <v>0</v>
      </c>
      <c r="G282" s="101">
        <v>0</v>
      </c>
      <c r="H282" s="99">
        <v>0</v>
      </c>
      <c r="I282" s="46">
        <f t="shared" si="26"/>
        <v>0</v>
      </c>
      <c r="J282" s="91"/>
      <c r="K282" s="20"/>
      <c r="L282" s="72">
        <f t="shared" si="27"/>
        <v>0</v>
      </c>
      <c r="M282" s="17" t="s">
        <v>16</v>
      </c>
      <c r="N282" s="18">
        <v>0</v>
      </c>
      <c r="O282" s="23">
        <f t="shared" si="28"/>
        <v>0</v>
      </c>
      <c r="P282" s="93"/>
      <c r="Q282" s="43">
        <f t="shared" si="29"/>
        <v>0</v>
      </c>
    </row>
    <row r="283" spans="1:18" ht="24.6" x14ac:dyDescent="0.65">
      <c r="A283" s="10">
        <v>279</v>
      </c>
      <c r="B283" s="10"/>
      <c r="C283" s="19"/>
      <c r="D283" s="71"/>
      <c r="E283" s="90">
        <v>0</v>
      </c>
      <c r="F283" s="46">
        <f t="shared" ref="F283" si="31">D283+E283</f>
        <v>0</v>
      </c>
      <c r="G283" s="101">
        <v>0</v>
      </c>
      <c r="H283" s="99">
        <v>0</v>
      </c>
      <c r="I283" s="46">
        <f t="shared" ref="I283" si="32">+F283-G283-J283-H283</f>
        <v>0</v>
      </c>
      <c r="J283" s="91"/>
      <c r="K283" s="20"/>
      <c r="L283" s="72">
        <f t="shared" ref="L283" si="33">+K283*J283</f>
        <v>0</v>
      </c>
      <c r="M283" s="17" t="s">
        <v>16</v>
      </c>
      <c r="N283" s="18">
        <v>0</v>
      </c>
      <c r="O283" s="23">
        <f t="shared" si="28"/>
        <v>0</v>
      </c>
      <c r="P283" s="93"/>
      <c r="Q283" s="43"/>
    </row>
    <row r="284" spans="1:18" ht="24.6" x14ac:dyDescent="0.65">
      <c r="A284" s="10">
        <v>280</v>
      </c>
      <c r="B284" s="10"/>
      <c r="C284" s="19"/>
      <c r="D284" s="71">
        <f>+'17'!I284</f>
        <v>0</v>
      </c>
      <c r="E284" s="90">
        <v>0</v>
      </c>
      <c r="F284" s="46">
        <f t="shared" si="30"/>
        <v>0</v>
      </c>
      <c r="G284" s="101">
        <v>0</v>
      </c>
      <c r="H284" s="99">
        <v>0</v>
      </c>
      <c r="I284" s="46">
        <f t="shared" si="26"/>
        <v>0</v>
      </c>
      <c r="J284" s="91"/>
      <c r="K284" s="20"/>
      <c r="L284" s="72">
        <f t="shared" si="27"/>
        <v>0</v>
      </c>
      <c r="M284" s="17" t="s">
        <v>16</v>
      </c>
      <c r="N284" s="18">
        <v>0</v>
      </c>
      <c r="O284" s="23">
        <f t="shared" si="28"/>
        <v>0</v>
      </c>
      <c r="P284" s="93"/>
      <c r="Q284" s="43">
        <f t="shared" si="29"/>
        <v>0</v>
      </c>
    </row>
    <row r="285" spans="1:18" ht="24.6" x14ac:dyDescent="0.65">
      <c r="A285" s="1"/>
      <c r="B285" s="1"/>
      <c r="F285" s="24"/>
      <c r="G285" s="25"/>
      <c r="H285" s="25"/>
      <c r="I285" s="24"/>
      <c r="J285" s="24"/>
      <c r="K285" s="26"/>
      <c r="L285" s="28"/>
      <c r="M285" s="27"/>
      <c r="N285" s="18">
        <v>0</v>
      </c>
      <c r="O285" s="95" t="s">
        <v>213</v>
      </c>
      <c r="P285" s="96"/>
      <c r="Q285" s="96">
        <f>SUM(Q5:Q284)</f>
        <v>70423.05</v>
      </c>
      <c r="R285" s="96"/>
    </row>
    <row r="286" spans="1:18" ht="25.5" customHeight="1" x14ac:dyDescent="0.6">
      <c r="A286" s="1"/>
      <c r="B286" s="1"/>
      <c r="F286" s="24"/>
      <c r="G286" s="25"/>
      <c r="H286" s="25"/>
      <c r="I286" s="24"/>
      <c r="J286" s="182" t="s">
        <v>212</v>
      </c>
      <c r="K286" s="183"/>
      <c r="L286" s="30">
        <f>+AB188</f>
        <v>0</v>
      </c>
      <c r="M286" s="27"/>
      <c r="N286" s="29"/>
    </row>
    <row r="287" spans="1:18" ht="24.6" x14ac:dyDescent="0.65">
      <c r="A287" s="1"/>
      <c r="B287" s="1"/>
      <c r="F287" s="31"/>
      <c r="I287" s="31"/>
      <c r="J287" s="32"/>
      <c r="K287" s="184" t="s">
        <v>202</v>
      </c>
      <c r="L287" s="184"/>
      <c r="M287" s="33">
        <f>SUM(L5:L286)</f>
        <v>2660</v>
      </c>
    </row>
    <row r="288" spans="1:18" ht="24.6" x14ac:dyDescent="0.65">
      <c r="A288" s="1"/>
      <c r="B288" s="1"/>
      <c r="F288" s="31"/>
      <c r="I288" s="31"/>
      <c r="K288" s="169" t="s">
        <v>203</v>
      </c>
      <c r="L288" s="170"/>
      <c r="M288" s="36"/>
    </row>
    <row r="289" spans="1:17" ht="24.6" x14ac:dyDescent="0.65">
      <c r="A289" s="1"/>
      <c r="B289" s="1"/>
      <c r="F289" s="31"/>
      <c r="I289" s="31"/>
      <c r="K289" s="34" t="s">
        <v>204</v>
      </c>
      <c r="L289" s="35"/>
      <c r="M289" s="36">
        <f>SUM(N289:AS289)</f>
        <v>735</v>
      </c>
      <c r="N289" s="2">
        <v>60</v>
      </c>
      <c r="O289" s="2">
        <v>260</v>
      </c>
      <c r="P289" s="2">
        <v>200</v>
      </c>
      <c r="Q289" s="2">
        <v>215</v>
      </c>
    </row>
    <row r="290" spans="1:17" ht="24.6" x14ac:dyDescent="0.65">
      <c r="A290" s="1"/>
      <c r="B290" s="1"/>
      <c r="F290" s="31"/>
      <c r="I290" s="31"/>
      <c r="K290" s="169" t="s">
        <v>205</v>
      </c>
      <c r="L290" s="170"/>
      <c r="M290" s="36">
        <v>0</v>
      </c>
    </row>
    <row r="291" spans="1:17" ht="24.6" x14ac:dyDescent="0.65">
      <c r="A291" s="1"/>
      <c r="B291" s="1"/>
      <c r="F291" s="31"/>
      <c r="I291" s="31"/>
      <c r="K291" s="169" t="s">
        <v>206</v>
      </c>
      <c r="L291" s="170"/>
      <c r="M291" s="36">
        <v>0</v>
      </c>
    </row>
    <row r="292" spans="1:17" ht="24.6" x14ac:dyDescent="0.65">
      <c r="A292" s="1"/>
      <c r="B292" s="1"/>
      <c r="F292" s="31"/>
      <c r="I292" s="31"/>
      <c r="K292" s="169" t="s">
        <v>207</v>
      </c>
      <c r="L292" s="170"/>
      <c r="M292" s="37">
        <f>SUM(N5:N285)</f>
        <v>230</v>
      </c>
    </row>
    <row r="293" spans="1:17" ht="24.6" x14ac:dyDescent="0.65">
      <c r="A293" s="1"/>
      <c r="B293" s="1"/>
      <c r="F293" s="31"/>
      <c r="I293" s="31"/>
      <c r="K293" s="169" t="s">
        <v>208</v>
      </c>
      <c r="L293" s="170"/>
      <c r="M293" s="33">
        <f>M287-M288-M289-M291-M292</f>
        <v>1695</v>
      </c>
    </row>
    <row r="294" spans="1:17" ht="24.6" x14ac:dyDescent="0.65">
      <c r="A294" s="1"/>
      <c r="B294" s="1"/>
      <c r="F294" s="31"/>
      <c r="I294" s="31"/>
      <c r="K294" s="169" t="s">
        <v>209</v>
      </c>
      <c r="L294" s="170"/>
      <c r="M294" s="37">
        <v>1695</v>
      </c>
    </row>
    <row r="295" spans="1:17" ht="24.6" x14ac:dyDescent="0.65">
      <c r="A295" s="1"/>
      <c r="B295" s="1"/>
      <c r="F295" s="31"/>
      <c r="I295" s="31"/>
      <c r="K295" s="169" t="s">
        <v>210</v>
      </c>
      <c r="L295" s="170"/>
      <c r="M295" s="33">
        <f>+M294-M293</f>
        <v>0</v>
      </c>
    </row>
    <row r="296" spans="1:17" ht="24.6" x14ac:dyDescent="0.65">
      <c r="I296" s="2"/>
      <c r="K296" s="169" t="s">
        <v>211</v>
      </c>
      <c r="L296" s="170"/>
      <c r="M296" s="33">
        <f>+M294-M293</f>
        <v>0</v>
      </c>
    </row>
    <row r="297" spans="1:17" x14ac:dyDescent="0.6">
      <c r="I297" s="2"/>
      <c r="K297" s="2"/>
    </row>
    <row r="298" spans="1:17" ht="24.6" x14ac:dyDescent="0.65">
      <c r="I298" s="2"/>
      <c r="K298" s="92" t="s">
        <v>333</v>
      </c>
    </row>
    <row r="299" spans="1:17" x14ac:dyDescent="0.6">
      <c r="I299" s="2"/>
      <c r="K299" s="2"/>
    </row>
    <row r="300" spans="1:17" x14ac:dyDescent="0.6">
      <c r="I300" s="2"/>
      <c r="K300" s="2"/>
    </row>
    <row r="301" spans="1:17" x14ac:dyDescent="0.6">
      <c r="I301" s="2"/>
      <c r="K301" s="2"/>
    </row>
    <row r="302" spans="1:17" x14ac:dyDescent="0.6">
      <c r="I302" s="2"/>
      <c r="K302" s="2"/>
    </row>
    <row r="303" spans="1:17" x14ac:dyDescent="0.6">
      <c r="I303" s="2"/>
      <c r="K303" s="2"/>
    </row>
    <row r="304" spans="1:17" x14ac:dyDescent="0.6">
      <c r="I304" s="2"/>
      <c r="K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C296" xr:uid="{A8659A1D-7742-48A0-A8EC-0F2280F9B025}"/>
  <mergeCells count="35">
    <mergeCell ref="A2:M2"/>
    <mergeCell ref="S2:AC2"/>
    <mergeCell ref="A3:A4"/>
    <mergeCell ref="C3:C4"/>
    <mergeCell ref="D3:D4"/>
    <mergeCell ref="E3:E4"/>
    <mergeCell ref="F3:F4"/>
    <mergeCell ref="I3:I4"/>
    <mergeCell ref="J3:L3"/>
    <mergeCell ref="M3:M4"/>
    <mergeCell ref="Y3:Y4"/>
    <mergeCell ref="Z3:AB3"/>
    <mergeCell ref="AC3:AC4"/>
    <mergeCell ref="H3:H4"/>
    <mergeCell ref="P3:P4"/>
    <mergeCell ref="Q3:Q4"/>
    <mergeCell ref="AD3:AD4"/>
    <mergeCell ref="V3:V4"/>
    <mergeCell ref="W3:W4"/>
    <mergeCell ref="K293:L293"/>
    <mergeCell ref="T32:AA32"/>
    <mergeCell ref="N3:N4"/>
    <mergeCell ref="S3:S4"/>
    <mergeCell ref="T3:T4"/>
    <mergeCell ref="U3:U4"/>
    <mergeCell ref="B3:B4"/>
    <mergeCell ref="K294:L294"/>
    <mergeCell ref="K295:L295"/>
    <mergeCell ref="K296:L296"/>
    <mergeCell ref="J286:K286"/>
    <mergeCell ref="K287:L287"/>
    <mergeCell ref="K288:L288"/>
    <mergeCell ref="K290:L290"/>
    <mergeCell ref="K291:L291"/>
    <mergeCell ref="K292:L29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CC39-9671-4BF8-8D1D-E4412E252852}">
  <sheetPr>
    <tabColor rgb="FFF789D2"/>
  </sheetPr>
  <dimension ref="A1:AD371"/>
  <sheetViews>
    <sheetView zoomScaleNormal="100" workbookViewId="0">
      <pane xSplit="9" ySplit="4" topLeftCell="J5" activePane="bottomRight" state="frozen"/>
      <selection activeCell="K15" sqref="K15"/>
      <selection pane="topRight" activeCell="K15" sqref="K15"/>
      <selection pane="bottomLeft" activeCell="K15" sqref="K15"/>
      <selection pane="bottomRight" activeCell="I7" sqref="I7"/>
    </sheetView>
  </sheetViews>
  <sheetFormatPr defaultColWidth="9" defaultRowHeight="24" x14ac:dyDescent="0.6"/>
  <cols>
    <col min="1" max="1" width="6.69921875" style="2" customWidth="1"/>
    <col min="2" max="2" width="14" style="2" hidden="1" customWidth="1"/>
    <col min="3" max="3" width="43.69921875" style="2" bestFit="1" customWidth="1"/>
    <col min="4" max="8" width="9.69921875" style="2" customWidth="1"/>
    <col min="9" max="9" width="9.69921875" style="38" customWidth="1"/>
    <col min="10" max="10" width="9.69921875" style="2" customWidth="1"/>
    <col min="11" max="11" width="9.69921875" style="39" customWidth="1"/>
    <col min="12" max="12" width="10.69921875" style="2" customWidth="1"/>
    <col min="13" max="13" width="17.69921875" style="2" bestFit="1" customWidth="1"/>
    <col min="14" max="14" width="9" style="2"/>
    <col min="15" max="15" width="19.09765625" style="2" customWidth="1"/>
    <col min="16" max="16" width="10.09765625" style="2" customWidth="1"/>
    <col min="17" max="17" width="17.69921875" style="2" bestFit="1" customWidth="1"/>
    <col min="18" max="18" width="10.09765625" style="2" bestFit="1" customWidth="1"/>
    <col min="19" max="19" width="9" style="2"/>
    <col min="20" max="20" width="34.69921875" style="2" bestFit="1" customWidth="1"/>
    <col min="21" max="28" width="9" style="2"/>
    <col min="29" max="29" width="15.69921875" style="2" customWidth="1"/>
    <col min="30" max="16384" width="9" style="2"/>
  </cols>
  <sheetData>
    <row r="1" spans="1:30" x14ac:dyDescent="0.6">
      <c r="A1" s="1"/>
      <c r="B1" s="1"/>
      <c r="I1" s="2"/>
      <c r="K1" s="2"/>
    </row>
    <row r="2" spans="1:30" s="3" customFormat="1" ht="28.8" x14ac:dyDescent="0.75">
      <c r="A2" s="180" t="s">
        <v>263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S2" s="181" t="s">
        <v>0</v>
      </c>
      <c r="T2" s="181"/>
      <c r="U2" s="181"/>
      <c r="V2" s="181"/>
      <c r="W2" s="181"/>
      <c r="X2" s="181"/>
      <c r="Y2" s="181"/>
      <c r="Z2" s="181"/>
      <c r="AA2" s="181"/>
      <c r="AB2" s="181"/>
      <c r="AC2" s="181"/>
    </row>
    <row r="3" spans="1:30" s="5" customFormat="1" ht="26.4" x14ac:dyDescent="0.7">
      <c r="A3" s="171" t="s">
        <v>1</v>
      </c>
      <c r="B3" s="167" t="s">
        <v>487</v>
      </c>
      <c r="C3" s="176" t="s">
        <v>2</v>
      </c>
      <c r="D3" s="171" t="s">
        <v>3</v>
      </c>
      <c r="E3" s="171" t="s">
        <v>4</v>
      </c>
      <c r="F3" s="171" t="s">
        <v>5</v>
      </c>
      <c r="G3" s="100" t="s">
        <v>6</v>
      </c>
      <c r="H3" s="178" t="s">
        <v>335</v>
      </c>
      <c r="I3" s="171" t="s">
        <v>7</v>
      </c>
      <c r="J3" s="177" t="s">
        <v>8</v>
      </c>
      <c r="K3" s="177"/>
      <c r="L3" s="177"/>
      <c r="M3" s="171" t="s">
        <v>9</v>
      </c>
      <c r="N3" s="175" t="s">
        <v>10</v>
      </c>
      <c r="P3" s="163" t="s">
        <v>336</v>
      </c>
      <c r="Q3" s="165" t="s">
        <v>337</v>
      </c>
      <c r="S3" s="171" t="s">
        <v>1</v>
      </c>
      <c r="T3" s="171" t="s">
        <v>2</v>
      </c>
      <c r="U3" s="171" t="s">
        <v>3</v>
      </c>
      <c r="V3" s="171" t="s">
        <v>4</v>
      </c>
      <c r="W3" s="171" t="s">
        <v>5</v>
      </c>
      <c r="X3" s="88" t="s">
        <v>6</v>
      </c>
      <c r="Y3" s="171" t="s">
        <v>7</v>
      </c>
      <c r="Z3" s="177" t="s">
        <v>8</v>
      </c>
      <c r="AA3" s="177"/>
      <c r="AB3" s="177"/>
      <c r="AC3" s="171" t="s">
        <v>9</v>
      </c>
      <c r="AD3" s="175" t="s">
        <v>10</v>
      </c>
    </row>
    <row r="4" spans="1:30" s="5" customFormat="1" ht="26.4" x14ac:dyDescent="0.7">
      <c r="A4" s="171"/>
      <c r="B4" s="168"/>
      <c r="C4" s="176"/>
      <c r="D4" s="171"/>
      <c r="E4" s="171"/>
      <c r="F4" s="171"/>
      <c r="G4" s="100" t="s">
        <v>11</v>
      </c>
      <c r="H4" s="179"/>
      <c r="I4" s="171"/>
      <c r="J4" s="88" t="s">
        <v>12</v>
      </c>
      <c r="K4" s="89" t="s">
        <v>13</v>
      </c>
      <c r="L4" s="88" t="s">
        <v>14</v>
      </c>
      <c r="M4" s="171"/>
      <c r="N4" s="175"/>
      <c r="P4" s="164"/>
      <c r="Q4" s="166"/>
      <c r="S4" s="171"/>
      <c r="T4" s="171"/>
      <c r="U4" s="171"/>
      <c r="V4" s="171"/>
      <c r="W4" s="171"/>
      <c r="X4" s="88" t="s">
        <v>11</v>
      </c>
      <c r="Y4" s="171"/>
      <c r="Z4" s="88" t="s">
        <v>12</v>
      </c>
      <c r="AA4" s="89" t="s">
        <v>13</v>
      </c>
      <c r="AB4" s="88" t="s">
        <v>14</v>
      </c>
      <c r="AC4" s="171"/>
      <c r="AD4" s="175"/>
    </row>
    <row r="5" spans="1:30" ht="24.6" x14ac:dyDescent="0.65">
      <c r="A5" s="10">
        <v>1</v>
      </c>
      <c r="B5" s="10" t="s">
        <v>492</v>
      </c>
      <c r="C5" s="19" t="s">
        <v>407</v>
      </c>
      <c r="D5" s="71">
        <f>+'18'!I5</f>
        <v>5</v>
      </c>
      <c r="E5" s="90">
        <v>0</v>
      </c>
      <c r="F5" s="46">
        <f t="shared" ref="F5:F147" si="0">D5+E5</f>
        <v>5</v>
      </c>
      <c r="G5" s="101">
        <v>0</v>
      </c>
      <c r="H5" s="99">
        <v>0</v>
      </c>
      <c r="I5" s="46">
        <f t="shared" ref="I5:I71" si="1">+F5-G5-J5-H5</f>
        <v>5</v>
      </c>
      <c r="J5" s="91"/>
      <c r="K5" s="15">
        <v>50</v>
      </c>
      <c r="L5" s="72">
        <f>+K5*J5</f>
        <v>0</v>
      </c>
      <c r="M5" s="17" t="s">
        <v>16</v>
      </c>
      <c r="N5" s="18">
        <v>0</v>
      </c>
      <c r="O5" s="23">
        <f>SUM(L5-N5)</f>
        <v>0</v>
      </c>
      <c r="P5" s="93">
        <v>19.579999999999998</v>
      </c>
      <c r="Q5" s="43">
        <f>+L5*P5</f>
        <v>0</v>
      </c>
      <c r="S5" s="10">
        <v>1</v>
      </c>
      <c r="T5" s="19"/>
      <c r="U5" s="46">
        <v>0</v>
      </c>
      <c r="V5" s="90">
        <v>0</v>
      </c>
      <c r="W5" s="46">
        <f t="shared" ref="W5:W14" si="2">U5+V5</f>
        <v>0</v>
      </c>
      <c r="X5" s="90">
        <v>0</v>
      </c>
      <c r="Y5" s="46">
        <f t="shared" ref="Y5:Y14" si="3">W5-X5-Z5</f>
        <v>0</v>
      </c>
      <c r="Z5" s="91">
        <v>0</v>
      </c>
      <c r="AA5" s="22"/>
      <c r="AB5" s="43">
        <f t="shared" ref="AB5:AB14" si="4">Z5*AA5</f>
        <v>0</v>
      </c>
      <c r="AC5" s="17" t="s">
        <v>16</v>
      </c>
      <c r="AD5" s="18">
        <v>0</v>
      </c>
    </row>
    <row r="6" spans="1:30" ht="24.6" x14ac:dyDescent="0.65">
      <c r="A6" s="10">
        <v>2</v>
      </c>
      <c r="B6" s="10" t="s">
        <v>508</v>
      </c>
      <c r="C6" s="19" t="s">
        <v>408</v>
      </c>
      <c r="D6" s="71">
        <f>+'18'!I6</f>
        <v>111</v>
      </c>
      <c r="E6" s="90">
        <v>0</v>
      </c>
      <c r="F6" s="46">
        <f t="shared" si="0"/>
        <v>111</v>
      </c>
      <c r="G6" s="101">
        <v>0</v>
      </c>
      <c r="H6" s="99">
        <v>0</v>
      </c>
      <c r="I6" s="46">
        <f t="shared" si="1"/>
        <v>107</v>
      </c>
      <c r="J6" s="91">
        <v>4</v>
      </c>
      <c r="K6" s="15">
        <v>100</v>
      </c>
      <c r="L6" s="72">
        <f t="shared" ref="L6:L72" si="5">+K6*J6</f>
        <v>400</v>
      </c>
      <c r="M6" s="17" t="s">
        <v>16</v>
      </c>
      <c r="N6" s="18">
        <v>0</v>
      </c>
      <c r="O6" s="23">
        <f t="shared" ref="O6:O72" si="6">SUM(L6-N6)</f>
        <v>400</v>
      </c>
      <c r="P6" s="93">
        <v>37.17</v>
      </c>
      <c r="Q6" s="43">
        <f t="shared" ref="Q6:Q72" si="7">+L6*P6</f>
        <v>14868</v>
      </c>
      <c r="S6" s="10">
        <v>2</v>
      </c>
      <c r="T6" s="19"/>
      <c r="U6" s="46">
        <v>0</v>
      </c>
      <c r="V6" s="90">
        <v>0</v>
      </c>
      <c r="W6" s="46">
        <f t="shared" si="2"/>
        <v>0</v>
      </c>
      <c r="X6" s="90">
        <v>0</v>
      </c>
      <c r="Y6" s="46">
        <f t="shared" si="3"/>
        <v>0</v>
      </c>
      <c r="Z6" s="91">
        <v>0</v>
      </c>
      <c r="AA6" s="22"/>
      <c r="AB6" s="43">
        <f t="shared" si="4"/>
        <v>0</v>
      </c>
      <c r="AC6" s="17" t="s">
        <v>16</v>
      </c>
      <c r="AD6" s="18">
        <v>0</v>
      </c>
    </row>
    <row r="7" spans="1:30" ht="24.6" x14ac:dyDescent="0.65">
      <c r="A7" s="10">
        <v>3</v>
      </c>
      <c r="B7" s="10"/>
      <c r="C7" s="19" t="s">
        <v>395</v>
      </c>
      <c r="D7" s="71">
        <f>+'18'!I7</f>
        <v>0</v>
      </c>
      <c r="E7" s="90">
        <v>0</v>
      </c>
      <c r="F7" s="46">
        <f t="shared" si="0"/>
        <v>0</v>
      </c>
      <c r="G7" s="101">
        <v>0</v>
      </c>
      <c r="H7" s="99">
        <v>0</v>
      </c>
      <c r="I7" s="46">
        <f t="shared" si="1"/>
        <v>0</v>
      </c>
      <c r="J7" s="91"/>
      <c r="K7" s="15">
        <v>50</v>
      </c>
      <c r="L7" s="72">
        <f t="shared" si="5"/>
        <v>0</v>
      </c>
      <c r="M7" s="17" t="s">
        <v>16</v>
      </c>
      <c r="N7" s="18">
        <v>0</v>
      </c>
      <c r="O7" s="23">
        <f t="shared" si="6"/>
        <v>0</v>
      </c>
      <c r="P7" s="93">
        <v>26.11</v>
      </c>
      <c r="Q7" s="43">
        <f t="shared" si="7"/>
        <v>0</v>
      </c>
      <c r="S7" s="10">
        <v>3</v>
      </c>
      <c r="T7" s="19"/>
      <c r="U7" s="46">
        <v>0</v>
      </c>
      <c r="V7" s="90">
        <v>0</v>
      </c>
      <c r="W7" s="46">
        <f t="shared" si="2"/>
        <v>0</v>
      </c>
      <c r="X7" s="90">
        <v>0</v>
      </c>
      <c r="Y7" s="46">
        <f t="shared" si="3"/>
        <v>0</v>
      </c>
      <c r="Z7" s="91">
        <v>0</v>
      </c>
      <c r="AA7" s="22"/>
      <c r="AB7" s="43">
        <f t="shared" si="4"/>
        <v>0</v>
      </c>
      <c r="AC7" s="17" t="s">
        <v>16</v>
      </c>
      <c r="AD7" s="18">
        <v>0</v>
      </c>
    </row>
    <row r="8" spans="1:30" ht="24.6" x14ac:dyDescent="0.65">
      <c r="A8" s="10">
        <v>4</v>
      </c>
      <c r="B8" s="10"/>
      <c r="C8" s="19" t="s">
        <v>394</v>
      </c>
      <c r="D8" s="71">
        <f>+'18'!I8</f>
        <v>0</v>
      </c>
      <c r="E8" s="90">
        <v>0</v>
      </c>
      <c r="F8" s="46">
        <f t="shared" si="0"/>
        <v>0</v>
      </c>
      <c r="G8" s="101">
        <v>0</v>
      </c>
      <c r="H8" s="99">
        <v>0</v>
      </c>
      <c r="I8" s="46">
        <f t="shared" si="1"/>
        <v>0</v>
      </c>
      <c r="J8" s="91"/>
      <c r="K8" s="15">
        <v>100</v>
      </c>
      <c r="L8" s="72">
        <f t="shared" si="5"/>
        <v>0</v>
      </c>
      <c r="M8" s="17" t="s">
        <v>16</v>
      </c>
      <c r="N8" s="18">
        <v>0</v>
      </c>
      <c r="O8" s="23">
        <f t="shared" si="6"/>
        <v>0</v>
      </c>
      <c r="P8" s="93">
        <v>33.89</v>
      </c>
      <c r="Q8" s="43">
        <f t="shared" si="7"/>
        <v>0</v>
      </c>
      <c r="S8" s="10">
        <v>4</v>
      </c>
      <c r="T8" s="19"/>
      <c r="U8" s="46">
        <v>0</v>
      </c>
      <c r="V8" s="90">
        <v>0</v>
      </c>
      <c r="W8" s="46">
        <f t="shared" si="2"/>
        <v>0</v>
      </c>
      <c r="X8" s="90">
        <v>0</v>
      </c>
      <c r="Y8" s="46">
        <f t="shared" si="3"/>
        <v>0</v>
      </c>
      <c r="Z8" s="91">
        <v>0</v>
      </c>
      <c r="AA8" s="22"/>
      <c r="AB8" s="43">
        <f t="shared" si="4"/>
        <v>0</v>
      </c>
      <c r="AC8" s="17" t="s">
        <v>16</v>
      </c>
      <c r="AD8" s="18">
        <v>0</v>
      </c>
    </row>
    <row r="9" spans="1:30" ht="24.6" x14ac:dyDescent="0.65">
      <c r="A9" s="10">
        <v>5</v>
      </c>
      <c r="B9" s="10"/>
      <c r="C9" s="19" t="s">
        <v>20</v>
      </c>
      <c r="D9" s="71">
        <f>+'18'!I9</f>
        <v>0</v>
      </c>
      <c r="E9" s="90">
        <v>0</v>
      </c>
      <c r="F9" s="46">
        <f t="shared" si="0"/>
        <v>0</v>
      </c>
      <c r="G9" s="101">
        <v>0</v>
      </c>
      <c r="H9" s="99">
        <v>0</v>
      </c>
      <c r="I9" s="46">
        <f t="shared" si="1"/>
        <v>0</v>
      </c>
      <c r="J9" s="91"/>
      <c r="K9" s="15">
        <v>10</v>
      </c>
      <c r="L9" s="72">
        <f t="shared" si="5"/>
        <v>0</v>
      </c>
      <c r="M9" s="17" t="s">
        <v>16</v>
      </c>
      <c r="N9" s="18">
        <v>0</v>
      </c>
      <c r="O9" s="23">
        <f t="shared" si="6"/>
        <v>0</v>
      </c>
      <c r="P9" s="93"/>
      <c r="Q9" s="43">
        <f t="shared" si="7"/>
        <v>0</v>
      </c>
      <c r="S9" s="10">
        <v>5</v>
      </c>
      <c r="T9" s="19"/>
      <c r="U9" s="46">
        <v>0</v>
      </c>
      <c r="V9" s="90">
        <v>0</v>
      </c>
      <c r="W9" s="46">
        <f t="shared" si="2"/>
        <v>0</v>
      </c>
      <c r="X9" s="90">
        <v>0</v>
      </c>
      <c r="Y9" s="46">
        <f t="shared" si="3"/>
        <v>0</v>
      </c>
      <c r="Z9" s="91">
        <v>0</v>
      </c>
      <c r="AA9" s="22"/>
      <c r="AB9" s="43">
        <f t="shared" si="4"/>
        <v>0</v>
      </c>
      <c r="AC9" s="17" t="s">
        <v>16</v>
      </c>
      <c r="AD9" s="18">
        <v>0</v>
      </c>
    </row>
    <row r="10" spans="1:30" ht="24.6" x14ac:dyDescent="0.65">
      <c r="A10" s="10">
        <v>6</v>
      </c>
      <c r="B10" s="10" t="s">
        <v>514</v>
      </c>
      <c r="C10" s="19" t="s">
        <v>21</v>
      </c>
      <c r="D10" s="71">
        <f>+'18'!I10</f>
        <v>0</v>
      </c>
      <c r="E10" s="90">
        <v>0</v>
      </c>
      <c r="F10" s="46">
        <f t="shared" si="0"/>
        <v>0</v>
      </c>
      <c r="G10" s="101">
        <v>0</v>
      </c>
      <c r="H10" s="99">
        <v>0</v>
      </c>
      <c r="I10" s="46">
        <f t="shared" si="1"/>
        <v>0</v>
      </c>
      <c r="J10" s="91"/>
      <c r="K10" s="15">
        <v>15</v>
      </c>
      <c r="L10" s="72">
        <f t="shared" si="5"/>
        <v>0</v>
      </c>
      <c r="M10" s="17" t="s">
        <v>16</v>
      </c>
      <c r="N10" s="18">
        <v>0</v>
      </c>
      <c r="O10" s="23">
        <f t="shared" si="6"/>
        <v>0</v>
      </c>
      <c r="P10" s="93"/>
      <c r="Q10" s="43">
        <f t="shared" si="7"/>
        <v>0</v>
      </c>
      <c r="S10" s="10">
        <v>6</v>
      </c>
      <c r="T10" s="19"/>
      <c r="U10" s="46">
        <v>0</v>
      </c>
      <c r="V10" s="90">
        <v>0</v>
      </c>
      <c r="W10" s="46">
        <f t="shared" si="2"/>
        <v>0</v>
      </c>
      <c r="X10" s="90">
        <v>0</v>
      </c>
      <c r="Y10" s="46">
        <f t="shared" si="3"/>
        <v>0</v>
      </c>
      <c r="Z10" s="91">
        <v>0</v>
      </c>
      <c r="AA10" s="22"/>
      <c r="AB10" s="43">
        <f t="shared" si="4"/>
        <v>0</v>
      </c>
      <c r="AC10" s="17" t="s">
        <v>16</v>
      </c>
      <c r="AD10" s="18">
        <v>0</v>
      </c>
    </row>
    <row r="11" spans="1:30" ht="24.6" x14ac:dyDescent="0.65">
      <c r="A11" s="10">
        <v>7</v>
      </c>
      <c r="B11" s="10"/>
      <c r="C11" s="19" t="s">
        <v>401</v>
      </c>
      <c r="D11" s="71">
        <f>+'18'!I11</f>
        <v>0</v>
      </c>
      <c r="E11" s="90">
        <v>0</v>
      </c>
      <c r="F11" s="46">
        <f t="shared" si="0"/>
        <v>0</v>
      </c>
      <c r="G11" s="101">
        <v>0</v>
      </c>
      <c r="H11" s="99">
        <v>0</v>
      </c>
      <c r="I11" s="46">
        <f t="shared" si="1"/>
        <v>0</v>
      </c>
      <c r="J11" s="91"/>
      <c r="K11" s="15">
        <v>40</v>
      </c>
      <c r="L11" s="72">
        <f t="shared" si="5"/>
        <v>0</v>
      </c>
      <c r="M11" s="17" t="s">
        <v>16</v>
      </c>
      <c r="N11" s="18">
        <v>0</v>
      </c>
      <c r="O11" s="23">
        <f t="shared" si="6"/>
        <v>0</v>
      </c>
      <c r="P11" s="93">
        <v>12.74</v>
      </c>
      <c r="Q11" s="43">
        <f t="shared" si="7"/>
        <v>0</v>
      </c>
      <c r="S11" s="10">
        <v>7</v>
      </c>
      <c r="T11" s="19"/>
      <c r="U11" s="46">
        <v>0</v>
      </c>
      <c r="V11" s="90">
        <v>0</v>
      </c>
      <c r="W11" s="46">
        <f t="shared" si="2"/>
        <v>0</v>
      </c>
      <c r="X11" s="90">
        <v>0</v>
      </c>
      <c r="Y11" s="46">
        <f t="shared" si="3"/>
        <v>0</v>
      </c>
      <c r="Z11" s="91">
        <v>0</v>
      </c>
      <c r="AA11" s="22"/>
      <c r="AB11" s="43">
        <f t="shared" si="4"/>
        <v>0</v>
      </c>
      <c r="AC11" s="17" t="s">
        <v>16</v>
      </c>
      <c r="AD11" s="18">
        <v>0</v>
      </c>
    </row>
    <row r="12" spans="1:30" ht="24.6" x14ac:dyDescent="0.65">
      <c r="A12" s="10">
        <v>8</v>
      </c>
      <c r="B12" s="10"/>
      <c r="C12" s="19" t="s">
        <v>378</v>
      </c>
      <c r="D12" s="71">
        <f>+'18'!I12</f>
        <v>0</v>
      </c>
      <c r="E12" s="90">
        <v>0</v>
      </c>
      <c r="F12" s="46">
        <f t="shared" si="0"/>
        <v>0</v>
      </c>
      <c r="G12" s="101">
        <v>0</v>
      </c>
      <c r="H12" s="99">
        <v>0</v>
      </c>
      <c r="I12" s="46">
        <f t="shared" si="1"/>
        <v>0</v>
      </c>
      <c r="J12" s="91"/>
      <c r="K12" s="15">
        <v>100</v>
      </c>
      <c r="L12" s="72">
        <f t="shared" si="5"/>
        <v>0</v>
      </c>
      <c r="M12" s="17" t="s">
        <v>16</v>
      </c>
      <c r="N12" s="18">
        <v>0</v>
      </c>
      <c r="O12" s="23">
        <f t="shared" si="6"/>
        <v>0</v>
      </c>
      <c r="P12" s="93"/>
      <c r="Q12" s="43">
        <f t="shared" si="7"/>
        <v>0</v>
      </c>
      <c r="S12" s="10">
        <v>8</v>
      </c>
      <c r="T12" s="19"/>
      <c r="U12" s="46">
        <v>0</v>
      </c>
      <c r="V12" s="90">
        <v>0</v>
      </c>
      <c r="W12" s="46">
        <f t="shared" si="2"/>
        <v>0</v>
      </c>
      <c r="X12" s="90">
        <v>0</v>
      </c>
      <c r="Y12" s="46">
        <f t="shared" si="3"/>
        <v>0</v>
      </c>
      <c r="Z12" s="91">
        <v>0</v>
      </c>
      <c r="AA12" s="22"/>
      <c r="AB12" s="43">
        <f t="shared" si="4"/>
        <v>0</v>
      </c>
      <c r="AC12" s="17" t="s">
        <v>16</v>
      </c>
      <c r="AD12" s="18">
        <v>0</v>
      </c>
    </row>
    <row r="13" spans="1:30" ht="24.6" x14ac:dyDescent="0.65">
      <c r="A13" s="10">
        <v>9</v>
      </c>
      <c r="B13" s="10" t="s">
        <v>507</v>
      </c>
      <c r="C13" s="19" t="s">
        <v>391</v>
      </c>
      <c r="D13" s="71">
        <f>+'18'!I13</f>
        <v>31</v>
      </c>
      <c r="E13" s="90">
        <v>0</v>
      </c>
      <c r="F13" s="46">
        <f t="shared" si="0"/>
        <v>31</v>
      </c>
      <c r="G13" s="101">
        <v>0</v>
      </c>
      <c r="H13" s="99">
        <v>0</v>
      </c>
      <c r="I13" s="46">
        <f t="shared" si="1"/>
        <v>30</v>
      </c>
      <c r="J13" s="91">
        <v>1</v>
      </c>
      <c r="K13" s="15">
        <v>50</v>
      </c>
      <c r="L13" s="72">
        <f t="shared" si="5"/>
        <v>50</v>
      </c>
      <c r="M13" s="17" t="s">
        <v>16</v>
      </c>
      <c r="N13" s="18">
        <v>0</v>
      </c>
      <c r="O13" s="23">
        <f t="shared" si="6"/>
        <v>50</v>
      </c>
      <c r="P13" s="93">
        <v>11.38</v>
      </c>
      <c r="Q13" s="43">
        <f t="shared" si="7"/>
        <v>569</v>
      </c>
      <c r="S13" s="10">
        <v>9</v>
      </c>
      <c r="T13" s="19"/>
      <c r="U13" s="46">
        <v>0</v>
      </c>
      <c r="V13" s="90">
        <v>0</v>
      </c>
      <c r="W13" s="46">
        <f t="shared" si="2"/>
        <v>0</v>
      </c>
      <c r="X13" s="90">
        <v>0</v>
      </c>
      <c r="Y13" s="46">
        <f t="shared" si="3"/>
        <v>0</v>
      </c>
      <c r="Z13" s="91">
        <v>0</v>
      </c>
      <c r="AA13" s="22"/>
      <c r="AB13" s="43">
        <f t="shared" si="4"/>
        <v>0</v>
      </c>
      <c r="AC13" s="17" t="s">
        <v>16</v>
      </c>
      <c r="AD13" s="18">
        <v>0</v>
      </c>
    </row>
    <row r="14" spans="1:30" ht="24.6" x14ac:dyDescent="0.65">
      <c r="A14" s="10">
        <v>10</v>
      </c>
      <c r="B14" s="10"/>
      <c r="C14" s="19" t="s">
        <v>400</v>
      </c>
      <c r="D14" s="71">
        <f>+'18'!I14</f>
        <v>0</v>
      </c>
      <c r="E14" s="90">
        <v>0</v>
      </c>
      <c r="F14" s="46">
        <f t="shared" si="0"/>
        <v>0</v>
      </c>
      <c r="G14" s="101">
        <v>0</v>
      </c>
      <c r="H14" s="99">
        <v>0</v>
      </c>
      <c r="I14" s="46">
        <f t="shared" si="1"/>
        <v>0</v>
      </c>
      <c r="J14" s="91"/>
      <c r="K14" s="15">
        <v>50</v>
      </c>
      <c r="L14" s="72">
        <f t="shared" si="5"/>
        <v>0</v>
      </c>
      <c r="M14" s="17" t="s">
        <v>16</v>
      </c>
      <c r="N14" s="18">
        <v>0</v>
      </c>
      <c r="O14" s="23">
        <f t="shared" si="6"/>
        <v>0</v>
      </c>
      <c r="P14" s="93"/>
      <c r="Q14" s="43">
        <f t="shared" si="7"/>
        <v>0</v>
      </c>
      <c r="S14" s="10">
        <v>10</v>
      </c>
      <c r="T14" s="19"/>
      <c r="U14" s="46">
        <v>0</v>
      </c>
      <c r="V14" s="90">
        <v>0</v>
      </c>
      <c r="W14" s="46">
        <f t="shared" si="2"/>
        <v>0</v>
      </c>
      <c r="X14" s="90">
        <v>0</v>
      </c>
      <c r="Y14" s="46">
        <f t="shared" si="3"/>
        <v>0</v>
      </c>
      <c r="Z14" s="91">
        <v>0</v>
      </c>
      <c r="AA14" s="22"/>
      <c r="AB14" s="43">
        <f t="shared" si="4"/>
        <v>0</v>
      </c>
      <c r="AC14" s="17" t="s">
        <v>16</v>
      </c>
      <c r="AD14" s="18">
        <v>0</v>
      </c>
    </row>
    <row r="15" spans="1:30" ht="24.6" x14ac:dyDescent="0.65">
      <c r="A15" s="10">
        <v>11</v>
      </c>
      <c r="B15" s="10" t="s">
        <v>520</v>
      </c>
      <c r="C15" s="19" t="s">
        <v>384</v>
      </c>
      <c r="D15" s="71">
        <f>+'18'!I15</f>
        <v>0</v>
      </c>
      <c r="E15" s="90">
        <v>0</v>
      </c>
      <c r="F15" s="46">
        <f t="shared" si="0"/>
        <v>0</v>
      </c>
      <c r="G15" s="101">
        <v>0</v>
      </c>
      <c r="H15" s="99">
        <v>0</v>
      </c>
      <c r="I15" s="46">
        <f t="shared" si="1"/>
        <v>0</v>
      </c>
      <c r="J15" s="91"/>
      <c r="K15" s="15">
        <v>50</v>
      </c>
      <c r="L15" s="72">
        <f t="shared" si="5"/>
        <v>0</v>
      </c>
      <c r="M15" s="17" t="s">
        <v>16</v>
      </c>
      <c r="N15" s="18">
        <v>0</v>
      </c>
      <c r="O15" s="23">
        <f t="shared" si="6"/>
        <v>0</v>
      </c>
      <c r="P15" s="93">
        <v>17.32</v>
      </c>
      <c r="Q15" s="43">
        <f t="shared" si="7"/>
        <v>0</v>
      </c>
      <c r="S15" s="10">
        <v>11</v>
      </c>
      <c r="T15" s="19"/>
      <c r="U15" s="46">
        <v>0</v>
      </c>
      <c r="V15" s="90">
        <v>0</v>
      </c>
      <c r="W15" s="46">
        <f t="shared" ref="W15:W29" si="8">U15+V15</f>
        <v>0</v>
      </c>
      <c r="X15" s="90">
        <v>0</v>
      </c>
      <c r="Y15" s="46">
        <f t="shared" ref="Y15:Y29" si="9">W15-X15-Z15</f>
        <v>0</v>
      </c>
      <c r="Z15" s="91">
        <v>0</v>
      </c>
      <c r="AA15" s="22"/>
      <c r="AB15" s="43">
        <f t="shared" ref="AB15:AB29" si="10">Z15*AA15</f>
        <v>0</v>
      </c>
      <c r="AC15" s="17" t="s">
        <v>16</v>
      </c>
      <c r="AD15" s="18">
        <v>0</v>
      </c>
    </row>
    <row r="16" spans="1:30" ht="24.6" x14ac:dyDescent="0.65">
      <c r="A16" s="10">
        <v>12</v>
      </c>
      <c r="B16" s="10" t="s">
        <v>509</v>
      </c>
      <c r="C16" s="19" t="s">
        <v>402</v>
      </c>
      <c r="D16" s="71">
        <f>+'18'!I16</f>
        <v>6</v>
      </c>
      <c r="E16" s="90">
        <v>0</v>
      </c>
      <c r="F16" s="46">
        <f t="shared" si="0"/>
        <v>6</v>
      </c>
      <c r="G16" s="101">
        <v>0</v>
      </c>
      <c r="H16" s="99">
        <v>0</v>
      </c>
      <c r="I16" s="46">
        <f t="shared" si="1"/>
        <v>5</v>
      </c>
      <c r="J16" s="91">
        <v>1</v>
      </c>
      <c r="K16" s="15">
        <v>50</v>
      </c>
      <c r="L16" s="72">
        <f t="shared" si="5"/>
        <v>50</v>
      </c>
      <c r="M16" s="17" t="s">
        <v>16</v>
      </c>
      <c r="N16" s="18">
        <v>0</v>
      </c>
      <c r="O16" s="23">
        <f t="shared" si="6"/>
        <v>50</v>
      </c>
      <c r="P16" s="93">
        <v>16.920000000000002</v>
      </c>
      <c r="Q16" s="43">
        <f t="shared" si="7"/>
        <v>846.00000000000011</v>
      </c>
      <c r="S16" s="10">
        <v>12</v>
      </c>
      <c r="T16" s="19"/>
      <c r="U16" s="46">
        <v>0</v>
      </c>
      <c r="V16" s="90">
        <v>0</v>
      </c>
      <c r="W16" s="46">
        <f t="shared" si="8"/>
        <v>0</v>
      </c>
      <c r="X16" s="90">
        <v>0</v>
      </c>
      <c r="Y16" s="46">
        <f t="shared" si="9"/>
        <v>0</v>
      </c>
      <c r="Z16" s="91">
        <v>0</v>
      </c>
      <c r="AA16" s="22"/>
      <c r="AB16" s="43">
        <f t="shared" si="10"/>
        <v>0</v>
      </c>
      <c r="AC16" s="17" t="s">
        <v>16</v>
      </c>
      <c r="AD16" s="18">
        <v>0</v>
      </c>
    </row>
    <row r="17" spans="1:30" ht="24.6" x14ac:dyDescent="0.65">
      <c r="A17" s="10">
        <v>13</v>
      </c>
      <c r="B17" s="10" t="s">
        <v>505</v>
      </c>
      <c r="C17" s="19" t="s">
        <v>382</v>
      </c>
      <c r="D17" s="71">
        <f>+'18'!I17</f>
        <v>1</v>
      </c>
      <c r="E17" s="90">
        <v>0</v>
      </c>
      <c r="F17" s="46">
        <f t="shared" si="0"/>
        <v>1</v>
      </c>
      <c r="G17" s="101">
        <v>0</v>
      </c>
      <c r="H17" s="99">
        <v>0</v>
      </c>
      <c r="I17" s="46">
        <f t="shared" si="1"/>
        <v>1</v>
      </c>
      <c r="J17" s="91"/>
      <c r="K17" s="15">
        <v>50</v>
      </c>
      <c r="L17" s="72">
        <f t="shared" si="5"/>
        <v>0</v>
      </c>
      <c r="M17" s="17" t="s">
        <v>16</v>
      </c>
      <c r="N17" s="18">
        <v>0</v>
      </c>
      <c r="O17" s="23">
        <f t="shared" si="6"/>
        <v>0</v>
      </c>
      <c r="P17" s="93">
        <v>21.22</v>
      </c>
      <c r="Q17" s="43">
        <f t="shared" si="7"/>
        <v>0</v>
      </c>
      <c r="S17" s="10">
        <v>13</v>
      </c>
      <c r="T17" s="19"/>
      <c r="U17" s="46">
        <v>0</v>
      </c>
      <c r="V17" s="90">
        <v>0</v>
      </c>
      <c r="W17" s="46">
        <f t="shared" si="8"/>
        <v>0</v>
      </c>
      <c r="X17" s="90">
        <v>0</v>
      </c>
      <c r="Y17" s="46">
        <f t="shared" si="9"/>
        <v>0</v>
      </c>
      <c r="Z17" s="91">
        <v>0</v>
      </c>
      <c r="AA17" s="22"/>
      <c r="AB17" s="43">
        <f t="shared" si="10"/>
        <v>0</v>
      </c>
      <c r="AC17" s="17" t="s">
        <v>16</v>
      </c>
      <c r="AD17" s="18">
        <v>0</v>
      </c>
    </row>
    <row r="18" spans="1:30" ht="24.6" x14ac:dyDescent="0.65">
      <c r="A18" s="10">
        <v>14</v>
      </c>
      <c r="B18" s="10"/>
      <c r="C18" s="19" t="s">
        <v>404</v>
      </c>
      <c r="D18" s="71">
        <f>+'18'!I18</f>
        <v>0</v>
      </c>
      <c r="E18" s="90">
        <v>0</v>
      </c>
      <c r="F18" s="46">
        <f t="shared" si="0"/>
        <v>0</v>
      </c>
      <c r="G18" s="101">
        <v>0</v>
      </c>
      <c r="H18" s="99">
        <v>0</v>
      </c>
      <c r="I18" s="46">
        <f t="shared" si="1"/>
        <v>0</v>
      </c>
      <c r="J18" s="91"/>
      <c r="K18" s="15">
        <v>50</v>
      </c>
      <c r="L18" s="72">
        <f t="shared" si="5"/>
        <v>0</v>
      </c>
      <c r="M18" s="17" t="s">
        <v>16</v>
      </c>
      <c r="N18" s="18">
        <v>0</v>
      </c>
      <c r="O18" s="23">
        <f t="shared" si="6"/>
        <v>0</v>
      </c>
      <c r="P18" s="93"/>
      <c r="Q18" s="43">
        <f t="shared" si="7"/>
        <v>0</v>
      </c>
      <c r="S18" s="10">
        <v>14</v>
      </c>
      <c r="T18" s="19"/>
      <c r="U18" s="46">
        <v>0</v>
      </c>
      <c r="V18" s="90">
        <v>0</v>
      </c>
      <c r="W18" s="46">
        <f t="shared" si="8"/>
        <v>0</v>
      </c>
      <c r="X18" s="90">
        <v>0</v>
      </c>
      <c r="Y18" s="46">
        <f t="shared" si="9"/>
        <v>0</v>
      </c>
      <c r="Z18" s="91">
        <v>0</v>
      </c>
      <c r="AA18" s="22"/>
      <c r="AB18" s="43">
        <f t="shared" si="10"/>
        <v>0</v>
      </c>
      <c r="AC18" s="17" t="s">
        <v>16</v>
      </c>
      <c r="AD18" s="18">
        <v>0</v>
      </c>
    </row>
    <row r="19" spans="1:30" ht="24.6" x14ac:dyDescent="0.65">
      <c r="A19" s="10">
        <v>15</v>
      </c>
      <c r="B19" s="10" t="s">
        <v>523</v>
      </c>
      <c r="C19" s="19" t="s">
        <v>386</v>
      </c>
      <c r="D19" s="71">
        <f>+'18'!I19</f>
        <v>0</v>
      </c>
      <c r="E19" s="90">
        <v>0</v>
      </c>
      <c r="F19" s="46">
        <f t="shared" si="0"/>
        <v>0</v>
      </c>
      <c r="G19" s="101">
        <v>0</v>
      </c>
      <c r="H19" s="99">
        <v>0</v>
      </c>
      <c r="I19" s="46">
        <f t="shared" si="1"/>
        <v>0</v>
      </c>
      <c r="J19" s="91"/>
      <c r="K19" s="15">
        <v>50</v>
      </c>
      <c r="L19" s="72">
        <f t="shared" si="5"/>
        <v>0</v>
      </c>
      <c r="M19" s="17" t="s">
        <v>16</v>
      </c>
      <c r="N19" s="18">
        <v>0</v>
      </c>
      <c r="O19" s="23">
        <f t="shared" si="6"/>
        <v>0</v>
      </c>
      <c r="P19" s="93">
        <v>15.05</v>
      </c>
      <c r="Q19" s="43">
        <f t="shared" si="7"/>
        <v>0</v>
      </c>
      <c r="S19" s="10">
        <v>15</v>
      </c>
      <c r="T19" s="19"/>
      <c r="U19" s="46">
        <v>0</v>
      </c>
      <c r="V19" s="90">
        <v>0</v>
      </c>
      <c r="W19" s="46">
        <f t="shared" si="8"/>
        <v>0</v>
      </c>
      <c r="X19" s="90">
        <v>0</v>
      </c>
      <c r="Y19" s="46">
        <f t="shared" si="9"/>
        <v>0</v>
      </c>
      <c r="Z19" s="91">
        <v>0</v>
      </c>
      <c r="AA19" s="22"/>
      <c r="AB19" s="43">
        <f t="shared" si="10"/>
        <v>0</v>
      </c>
      <c r="AC19" s="17" t="s">
        <v>16</v>
      </c>
      <c r="AD19" s="18">
        <v>0</v>
      </c>
    </row>
    <row r="20" spans="1:30" ht="24.6" x14ac:dyDescent="0.65">
      <c r="A20" s="10">
        <v>16</v>
      </c>
      <c r="B20" s="10" t="s">
        <v>506</v>
      </c>
      <c r="C20" s="19" t="s">
        <v>399</v>
      </c>
      <c r="D20" s="71">
        <f>+'18'!I20</f>
        <v>8</v>
      </c>
      <c r="E20" s="90">
        <v>0</v>
      </c>
      <c r="F20" s="46">
        <f t="shared" si="0"/>
        <v>8</v>
      </c>
      <c r="G20" s="101">
        <v>0</v>
      </c>
      <c r="H20" s="99">
        <v>0</v>
      </c>
      <c r="I20" s="46">
        <f t="shared" si="1"/>
        <v>8</v>
      </c>
      <c r="J20" s="91"/>
      <c r="K20" s="15">
        <v>50</v>
      </c>
      <c r="L20" s="72">
        <f t="shared" si="5"/>
        <v>0</v>
      </c>
      <c r="M20" s="17" t="s">
        <v>16</v>
      </c>
      <c r="N20" s="18">
        <v>0</v>
      </c>
      <c r="O20" s="23">
        <f t="shared" si="6"/>
        <v>0</v>
      </c>
      <c r="P20" s="93">
        <v>16.7</v>
      </c>
      <c r="Q20" s="43">
        <f t="shared" si="7"/>
        <v>0</v>
      </c>
      <c r="S20" s="10">
        <v>16</v>
      </c>
      <c r="T20" s="19"/>
      <c r="U20" s="46">
        <v>0</v>
      </c>
      <c r="V20" s="90">
        <v>0</v>
      </c>
      <c r="W20" s="46">
        <f t="shared" si="8"/>
        <v>0</v>
      </c>
      <c r="X20" s="90">
        <v>0</v>
      </c>
      <c r="Y20" s="46">
        <f t="shared" si="9"/>
        <v>0</v>
      </c>
      <c r="Z20" s="91">
        <v>0</v>
      </c>
      <c r="AA20" s="22"/>
      <c r="AB20" s="43">
        <f t="shared" si="10"/>
        <v>0</v>
      </c>
      <c r="AC20" s="17" t="s">
        <v>16</v>
      </c>
      <c r="AD20" s="18">
        <v>0</v>
      </c>
    </row>
    <row r="21" spans="1:30" ht="24.6" x14ac:dyDescent="0.65">
      <c r="A21" s="10">
        <v>17</v>
      </c>
      <c r="B21" s="10" t="s">
        <v>521</v>
      </c>
      <c r="C21" s="19" t="s">
        <v>389</v>
      </c>
      <c r="D21" s="71">
        <f>+'18'!I21</f>
        <v>0</v>
      </c>
      <c r="E21" s="90">
        <v>0</v>
      </c>
      <c r="F21" s="46">
        <f t="shared" si="0"/>
        <v>0</v>
      </c>
      <c r="G21" s="101">
        <v>0</v>
      </c>
      <c r="H21" s="99">
        <v>0</v>
      </c>
      <c r="I21" s="46">
        <f t="shared" si="1"/>
        <v>0</v>
      </c>
      <c r="J21" s="91"/>
      <c r="K21" s="15">
        <v>50</v>
      </c>
      <c r="L21" s="72">
        <f t="shared" si="5"/>
        <v>0</v>
      </c>
      <c r="M21" s="17" t="s">
        <v>16</v>
      </c>
      <c r="N21" s="18">
        <v>0</v>
      </c>
      <c r="O21" s="23">
        <f t="shared" si="6"/>
        <v>0</v>
      </c>
      <c r="P21" s="93">
        <v>19.04</v>
      </c>
      <c r="Q21" s="43">
        <f t="shared" si="7"/>
        <v>0</v>
      </c>
      <c r="S21" s="10">
        <v>17</v>
      </c>
      <c r="T21" s="19"/>
      <c r="U21" s="46">
        <v>0</v>
      </c>
      <c r="V21" s="90">
        <v>0</v>
      </c>
      <c r="W21" s="46">
        <f t="shared" si="8"/>
        <v>0</v>
      </c>
      <c r="X21" s="90">
        <v>0</v>
      </c>
      <c r="Y21" s="46">
        <f t="shared" si="9"/>
        <v>0</v>
      </c>
      <c r="Z21" s="91">
        <v>0</v>
      </c>
      <c r="AA21" s="22"/>
      <c r="AB21" s="43">
        <f t="shared" si="10"/>
        <v>0</v>
      </c>
      <c r="AC21" s="17" t="s">
        <v>16</v>
      </c>
      <c r="AD21" s="18">
        <v>0</v>
      </c>
    </row>
    <row r="22" spans="1:30" ht="24.6" x14ac:dyDescent="0.65">
      <c r="A22" s="10">
        <v>18</v>
      </c>
      <c r="B22" s="10"/>
      <c r="C22" s="19" t="s">
        <v>397</v>
      </c>
      <c r="D22" s="71">
        <f>+'18'!I22</f>
        <v>0</v>
      </c>
      <c r="E22" s="90">
        <v>0</v>
      </c>
      <c r="F22" s="46">
        <f t="shared" si="0"/>
        <v>0</v>
      </c>
      <c r="G22" s="101">
        <v>0</v>
      </c>
      <c r="H22" s="99">
        <v>0</v>
      </c>
      <c r="I22" s="46">
        <f t="shared" si="1"/>
        <v>0</v>
      </c>
      <c r="J22" s="91"/>
      <c r="K22" s="20">
        <v>50</v>
      </c>
      <c r="L22" s="72">
        <f t="shared" si="5"/>
        <v>0</v>
      </c>
      <c r="M22" s="17" t="s">
        <v>16</v>
      </c>
      <c r="N22" s="18">
        <v>0</v>
      </c>
      <c r="O22" s="23">
        <f t="shared" si="6"/>
        <v>0</v>
      </c>
      <c r="P22" s="93">
        <v>15.3</v>
      </c>
      <c r="Q22" s="43">
        <f t="shared" si="7"/>
        <v>0</v>
      </c>
      <c r="S22" s="10">
        <v>18</v>
      </c>
      <c r="T22" s="19"/>
      <c r="U22" s="46">
        <v>0</v>
      </c>
      <c r="V22" s="90">
        <v>0</v>
      </c>
      <c r="W22" s="46">
        <f t="shared" si="8"/>
        <v>0</v>
      </c>
      <c r="X22" s="90">
        <v>0</v>
      </c>
      <c r="Y22" s="46">
        <f t="shared" si="9"/>
        <v>0</v>
      </c>
      <c r="Z22" s="91">
        <v>0</v>
      </c>
      <c r="AA22" s="22"/>
      <c r="AB22" s="43">
        <f t="shared" si="10"/>
        <v>0</v>
      </c>
      <c r="AC22" s="17" t="s">
        <v>16</v>
      </c>
      <c r="AD22" s="18">
        <v>0</v>
      </c>
    </row>
    <row r="23" spans="1:30" ht="24.6" x14ac:dyDescent="0.65">
      <c r="A23" s="10">
        <v>19</v>
      </c>
      <c r="B23" s="10" t="s">
        <v>511</v>
      </c>
      <c r="C23" s="19" t="s">
        <v>25</v>
      </c>
      <c r="D23" s="71">
        <f>+'18'!I23</f>
        <v>0</v>
      </c>
      <c r="E23" s="90">
        <v>0</v>
      </c>
      <c r="F23" s="46">
        <f t="shared" si="0"/>
        <v>0</v>
      </c>
      <c r="G23" s="101">
        <v>0</v>
      </c>
      <c r="H23" s="99">
        <v>0</v>
      </c>
      <c r="I23" s="46">
        <f t="shared" si="1"/>
        <v>0</v>
      </c>
      <c r="J23" s="91"/>
      <c r="K23" s="15">
        <v>65</v>
      </c>
      <c r="L23" s="72">
        <f t="shared" si="5"/>
        <v>0</v>
      </c>
      <c r="M23" s="17" t="s">
        <v>16</v>
      </c>
      <c r="N23" s="18">
        <v>0</v>
      </c>
      <c r="O23" s="23">
        <f t="shared" si="6"/>
        <v>0</v>
      </c>
      <c r="P23" s="93">
        <v>27.86</v>
      </c>
      <c r="Q23" s="43">
        <f t="shared" si="7"/>
        <v>0</v>
      </c>
      <c r="S23" s="10">
        <v>19</v>
      </c>
      <c r="T23" s="19"/>
      <c r="U23" s="46">
        <v>0</v>
      </c>
      <c r="V23" s="90">
        <v>0</v>
      </c>
      <c r="W23" s="46">
        <f t="shared" si="8"/>
        <v>0</v>
      </c>
      <c r="X23" s="90">
        <v>0</v>
      </c>
      <c r="Y23" s="46">
        <f t="shared" si="9"/>
        <v>0</v>
      </c>
      <c r="Z23" s="91">
        <v>0</v>
      </c>
      <c r="AA23" s="22"/>
      <c r="AB23" s="43">
        <f t="shared" si="10"/>
        <v>0</v>
      </c>
      <c r="AC23" s="17" t="s">
        <v>16</v>
      </c>
      <c r="AD23" s="18">
        <v>0</v>
      </c>
    </row>
    <row r="24" spans="1:30" ht="24.6" x14ac:dyDescent="0.65">
      <c r="A24" s="10">
        <v>20</v>
      </c>
      <c r="B24" s="10"/>
      <c r="C24" s="19" t="s">
        <v>405</v>
      </c>
      <c r="D24" s="71">
        <f>+'18'!I24</f>
        <v>2</v>
      </c>
      <c r="E24" s="90">
        <v>0</v>
      </c>
      <c r="F24" s="46">
        <f t="shared" si="0"/>
        <v>2</v>
      </c>
      <c r="G24" s="101">
        <v>0</v>
      </c>
      <c r="H24" s="99">
        <v>0</v>
      </c>
      <c r="I24" s="46">
        <f t="shared" si="1"/>
        <v>1</v>
      </c>
      <c r="J24" s="91">
        <v>1</v>
      </c>
      <c r="K24" s="15">
        <v>85</v>
      </c>
      <c r="L24" s="72">
        <f t="shared" si="5"/>
        <v>85</v>
      </c>
      <c r="M24" s="17" t="s">
        <v>16</v>
      </c>
      <c r="N24" s="18">
        <v>0</v>
      </c>
      <c r="O24" s="23">
        <f t="shared" si="6"/>
        <v>85</v>
      </c>
      <c r="P24" s="93">
        <v>26.91</v>
      </c>
      <c r="Q24" s="43">
        <f t="shared" si="7"/>
        <v>2287.35</v>
      </c>
      <c r="S24" s="10">
        <v>20</v>
      </c>
      <c r="T24" s="19"/>
      <c r="U24" s="46">
        <v>0</v>
      </c>
      <c r="V24" s="90">
        <v>0</v>
      </c>
      <c r="W24" s="46">
        <f t="shared" si="8"/>
        <v>0</v>
      </c>
      <c r="X24" s="90">
        <v>0</v>
      </c>
      <c r="Y24" s="46">
        <f t="shared" si="9"/>
        <v>0</v>
      </c>
      <c r="Z24" s="91">
        <v>0</v>
      </c>
      <c r="AA24" s="22"/>
      <c r="AB24" s="43">
        <f t="shared" si="10"/>
        <v>0</v>
      </c>
      <c r="AC24" s="17" t="s">
        <v>16</v>
      </c>
      <c r="AD24" s="18">
        <v>0</v>
      </c>
    </row>
    <row r="25" spans="1:30" ht="24.6" x14ac:dyDescent="0.65">
      <c r="A25" s="10">
        <v>21</v>
      </c>
      <c r="B25" s="10" t="s">
        <v>510</v>
      </c>
      <c r="C25" s="19" t="s">
        <v>392</v>
      </c>
      <c r="D25" s="71">
        <f>+'18'!I25</f>
        <v>43</v>
      </c>
      <c r="E25" s="90">
        <v>0</v>
      </c>
      <c r="F25" s="46">
        <f t="shared" si="0"/>
        <v>43</v>
      </c>
      <c r="G25" s="101">
        <v>0</v>
      </c>
      <c r="H25" s="99">
        <v>0</v>
      </c>
      <c r="I25" s="46">
        <f t="shared" si="1"/>
        <v>43</v>
      </c>
      <c r="J25" s="91"/>
      <c r="K25" s="15">
        <v>100</v>
      </c>
      <c r="L25" s="72">
        <f t="shared" si="5"/>
        <v>0</v>
      </c>
      <c r="M25" s="17" t="s">
        <v>16</v>
      </c>
      <c r="N25" s="18">
        <v>0</v>
      </c>
      <c r="O25" s="23">
        <f t="shared" si="6"/>
        <v>0</v>
      </c>
      <c r="P25" s="93">
        <v>24.8</v>
      </c>
      <c r="Q25" s="43">
        <f t="shared" si="7"/>
        <v>0</v>
      </c>
      <c r="S25" s="10">
        <v>21</v>
      </c>
      <c r="T25" s="19"/>
      <c r="U25" s="46">
        <v>0</v>
      </c>
      <c r="V25" s="90">
        <v>0</v>
      </c>
      <c r="W25" s="46">
        <f t="shared" si="8"/>
        <v>0</v>
      </c>
      <c r="X25" s="90">
        <v>0</v>
      </c>
      <c r="Y25" s="46">
        <f t="shared" si="9"/>
        <v>0</v>
      </c>
      <c r="Z25" s="91">
        <v>0</v>
      </c>
      <c r="AA25" s="22"/>
      <c r="AB25" s="43">
        <f t="shared" si="10"/>
        <v>0</v>
      </c>
      <c r="AC25" s="17" t="s">
        <v>16</v>
      </c>
      <c r="AD25" s="18">
        <v>0</v>
      </c>
    </row>
    <row r="26" spans="1:30" ht="24.6" x14ac:dyDescent="0.65">
      <c r="A26" s="10">
        <v>22</v>
      </c>
      <c r="B26" s="10" t="s">
        <v>516</v>
      </c>
      <c r="C26" s="19" t="s">
        <v>403</v>
      </c>
      <c r="D26" s="71">
        <f>+'18'!I26</f>
        <v>0</v>
      </c>
      <c r="E26" s="90">
        <v>0</v>
      </c>
      <c r="F26" s="46">
        <f t="shared" si="0"/>
        <v>0</v>
      </c>
      <c r="G26" s="101">
        <v>0</v>
      </c>
      <c r="H26" s="99">
        <v>0</v>
      </c>
      <c r="I26" s="46">
        <f t="shared" si="1"/>
        <v>0</v>
      </c>
      <c r="J26" s="91"/>
      <c r="K26" s="15">
        <v>100</v>
      </c>
      <c r="L26" s="72">
        <f t="shared" si="5"/>
        <v>0</v>
      </c>
      <c r="M26" s="17" t="s">
        <v>16</v>
      </c>
      <c r="N26" s="18">
        <v>0</v>
      </c>
      <c r="O26" s="23">
        <f t="shared" si="6"/>
        <v>0</v>
      </c>
      <c r="P26" s="93">
        <v>23.71</v>
      </c>
      <c r="Q26" s="43">
        <f t="shared" si="7"/>
        <v>0</v>
      </c>
      <c r="S26" s="10">
        <v>22</v>
      </c>
      <c r="T26" s="19"/>
      <c r="U26" s="46">
        <v>0</v>
      </c>
      <c r="V26" s="90">
        <v>0</v>
      </c>
      <c r="W26" s="46">
        <f t="shared" si="8"/>
        <v>0</v>
      </c>
      <c r="X26" s="90">
        <v>0</v>
      </c>
      <c r="Y26" s="46">
        <f t="shared" si="9"/>
        <v>0</v>
      </c>
      <c r="Z26" s="91">
        <v>0</v>
      </c>
      <c r="AA26" s="22"/>
      <c r="AB26" s="43">
        <f t="shared" si="10"/>
        <v>0</v>
      </c>
      <c r="AC26" s="17" t="s">
        <v>16</v>
      </c>
      <c r="AD26" s="18">
        <v>0</v>
      </c>
    </row>
    <row r="27" spans="1:30" ht="24.6" x14ac:dyDescent="0.65">
      <c r="A27" s="10">
        <v>23</v>
      </c>
      <c r="B27" s="10" t="s">
        <v>513</v>
      </c>
      <c r="C27" s="19" t="s">
        <v>383</v>
      </c>
      <c r="D27" s="71">
        <f>+'18'!I27</f>
        <v>18</v>
      </c>
      <c r="E27" s="90">
        <v>0</v>
      </c>
      <c r="F27" s="46">
        <f t="shared" si="0"/>
        <v>18</v>
      </c>
      <c r="G27" s="101">
        <v>0</v>
      </c>
      <c r="H27" s="99">
        <v>0</v>
      </c>
      <c r="I27" s="46">
        <f t="shared" si="1"/>
        <v>18</v>
      </c>
      <c r="J27" s="91"/>
      <c r="K27" s="15">
        <v>100</v>
      </c>
      <c r="L27" s="72">
        <f t="shared" si="5"/>
        <v>0</v>
      </c>
      <c r="M27" s="17" t="s">
        <v>16</v>
      </c>
      <c r="N27" s="18">
        <v>0</v>
      </c>
      <c r="O27" s="23">
        <f t="shared" si="6"/>
        <v>0</v>
      </c>
      <c r="P27" s="93">
        <v>37.51</v>
      </c>
      <c r="Q27" s="43">
        <f t="shared" si="7"/>
        <v>0</v>
      </c>
      <c r="S27" s="10">
        <v>23</v>
      </c>
      <c r="T27" s="19"/>
      <c r="U27" s="46">
        <v>0</v>
      </c>
      <c r="V27" s="90">
        <v>0</v>
      </c>
      <c r="W27" s="46">
        <f t="shared" si="8"/>
        <v>0</v>
      </c>
      <c r="X27" s="90">
        <v>0</v>
      </c>
      <c r="Y27" s="46">
        <f t="shared" si="9"/>
        <v>0</v>
      </c>
      <c r="Z27" s="91">
        <v>0</v>
      </c>
      <c r="AA27" s="22"/>
      <c r="AB27" s="43">
        <f t="shared" si="10"/>
        <v>0</v>
      </c>
      <c r="AC27" s="17" t="s">
        <v>16</v>
      </c>
      <c r="AD27" s="18">
        <v>0</v>
      </c>
    </row>
    <row r="28" spans="1:30" ht="24.6" x14ac:dyDescent="0.65">
      <c r="A28" s="10">
        <v>24</v>
      </c>
      <c r="B28" s="10" t="s">
        <v>522</v>
      </c>
      <c r="C28" s="19" t="s">
        <v>388</v>
      </c>
      <c r="D28" s="71">
        <f>+'18'!I28</f>
        <v>0</v>
      </c>
      <c r="E28" s="90">
        <v>0</v>
      </c>
      <c r="F28" s="46">
        <f t="shared" si="0"/>
        <v>0</v>
      </c>
      <c r="G28" s="101">
        <v>0</v>
      </c>
      <c r="H28" s="99">
        <v>0</v>
      </c>
      <c r="I28" s="46">
        <f t="shared" si="1"/>
        <v>0</v>
      </c>
      <c r="J28" s="91"/>
      <c r="K28" s="15">
        <v>100</v>
      </c>
      <c r="L28" s="72">
        <f t="shared" si="5"/>
        <v>0</v>
      </c>
      <c r="M28" s="17" t="s">
        <v>16</v>
      </c>
      <c r="N28" s="18">
        <v>0</v>
      </c>
      <c r="O28" s="23">
        <f t="shared" si="6"/>
        <v>0</v>
      </c>
      <c r="P28" s="93">
        <v>39.770000000000003</v>
      </c>
      <c r="Q28" s="43">
        <f t="shared" si="7"/>
        <v>0</v>
      </c>
      <c r="S28" s="10">
        <v>24</v>
      </c>
      <c r="T28" s="19"/>
      <c r="U28" s="46">
        <v>0</v>
      </c>
      <c r="V28" s="90">
        <v>0</v>
      </c>
      <c r="W28" s="46">
        <f t="shared" si="8"/>
        <v>0</v>
      </c>
      <c r="X28" s="90">
        <v>0</v>
      </c>
      <c r="Y28" s="46">
        <f t="shared" si="9"/>
        <v>0</v>
      </c>
      <c r="Z28" s="91">
        <v>0</v>
      </c>
      <c r="AA28" s="22"/>
      <c r="AB28" s="43">
        <f t="shared" si="10"/>
        <v>0</v>
      </c>
      <c r="AC28" s="17" t="s">
        <v>16</v>
      </c>
      <c r="AD28" s="18">
        <v>0</v>
      </c>
    </row>
    <row r="29" spans="1:30" ht="24.6" x14ac:dyDescent="0.65">
      <c r="A29" s="10">
        <v>25</v>
      </c>
      <c r="B29" s="10" t="s">
        <v>515</v>
      </c>
      <c r="C29" s="19" t="s">
        <v>390</v>
      </c>
      <c r="D29" s="71">
        <f>+'18'!I29</f>
        <v>0</v>
      </c>
      <c r="E29" s="90">
        <v>0</v>
      </c>
      <c r="F29" s="46">
        <f t="shared" si="0"/>
        <v>0</v>
      </c>
      <c r="G29" s="101">
        <v>0</v>
      </c>
      <c r="H29" s="99">
        <v>0</v>
      </c>
      <c r="I29" s="46">
        <f t="shared" si="1"/>
        <v>0</v>
      </c>
      <c r="J29" s="91"/>
      <c r="K29" s="15">
        <v>100</v>
      </c>
      <c r="L29" s="72">
        <f t="shared" si="5"/>
        <v>0</v>
      </c>
      <c r="M29" s="17" t="s">
        <v>16</v>
      </c>
      <c r="N29" s="18">
        <v>0</v>
      </c>
      <c r="O29" s="23">
        <f t="shared" si="6"/>
        <v>0</v>
      </c>
      <c r="P29" s="93">
        <v>33.590000000000003</v>
      </c>
      <c r="Q29" s="43">
        <f t="shared" si="7"/>
        <v>0</v>
      </c>
      <c r="S29" s="10">
        <v>25</v>
      </c>
      <c r="T29" s="19"/>
      <c r="U29" s="46">
        <v>0</v>
      </c>
      <c r="V29" s="90">
        <v>0</v>
      </c>
      <c r="W29" s="46">
        <f t="shared" si="8"/>
        <v>0</v>
      </c>
      <c r="X29" s="90">
        <v>0</v>
      </c>
      <c r="Y29" s="46">
        <f t="shared" si="9"/>
        <v>0</v>
      </c>
      <c r="Z29" s="91">
        <v>0</v>
      </c>
      <c r="AA29" s="22"/>
      <c r="AB29" s="43">
        <f t="shared" si="10"/>
        <v>0</v>
      </c>
      <c r="AC29" s="17" t="s">
        <v>16</v>
      </c>
      <c r="AD29" s="18">
        <v>0</v>
      </c>
    </row>
    <row r="30" spans="1:30" ht="24.6" x14ac:dyDescent="0.65">
      <c r="A30" s="10">
        <v>26</v>
      </c>
      <c r="B30" s="10" t="s">
        <v>518</v>
      </c>
      <c r="C30" s="19" t="s">
        <v>385</v>
      </c>
      <c r="D30" s="71">
        <f>+'18'!I30</f>
        <v>0</v>
      </c>
      <c r="E30" s="90">
        <v>0</v>
      </c>
      <c r="F30" s="46">
        <f t="shared" si="0"/>
        <v>0</v>
      </c>
      <c r="G30" s="101">
        <v>0</v>
      </c>
      <c r="H30" s="99">
        <v>0</v>
      </c>
      <c r="I30" s="46">
        <f t="shared" si="1"/>
        <v>0</v>
      </c>
      <c r="J30" s="91"/>
      <c r="K30" s="15">
        <v>100</v>
      </c>
      <c r="L30" s="72">
        <f t="shared" si="5"/>
        <v>0</v>
      </c>
      <c r="M30" s="17" t="s">
        <v>16</v>
      </c>
      <c r="N30" s="18">
        <v>0</v>
      </c>
      <c r="O30" s="23">
        <f t="shared" si="6"/>
        <v>0</v>
      </c>
      <c r="P30" s="93">
        <v>31.62</v>
      </c>
      <c r="Q30" s="43">
        <f t="shared" si="7"/>
        <v>0</v>
      </c>
      <c r="S30" s="1"/>
      <c r="U30" s="24"/>
      <c r="V30" s="25"/>
      <c r="W30" s="24"/>
      <c r="X30" s="25"/>
      <c r="Y30" s="24"/>
      <c r="Z30" s="24"/>
      <c r="AA30" s="26"/>
      <c r="AB30" s="25"/>
      <c r="AC30" s="27"/>
      <c r="AD30" s="41">
        <v>0</v>
      </c>
    </row>
    <row r="31" spans="1:30" ht="24.6" x14ac:dyDescent="0.65">
      <c r="A31" s="10">
        <v>27</v>
      </c>
      <c r="B31" s="10"/>
      <c r="C31" s="19" t="s">
        <v>398</v>
      </c>
      <c r="D31" s="71">
        <f>+'18'!I31</f>
        <v>0</v>
      </c>
      <c r="E31" s="90">
        <v>0</v>
      </c>
      <c r="F31" s="46">
        <f t="shared" si="0"/>
        <v>0</v>
      </c>
      <c r="G31" s="101">
        <v>0</v>
      </c>
      <c r="H31" s="99">
        <v>0</v>
      </c>
      <c r="I31" s="46">
        <f t="shared" si="1"/>
        <v>0</v>
      </c>
      <c r="J31" s="91"/>
      <c r="K31" s="15">
        <v>100</v>
      </c>
      <c r="L31" s="72">
        <f t="shared" si="5"/>
        <v>0</v>
      </c>
      <c r="M31" s="17" t="s">
        <v>16</v>
      </c>
      <c r="N31" s="18">
        <v>0</v>
      </c>
      <c r="O31" s="23">
        <f t="shared" si="6"/>
        <v>0</v>
      </c>
      <c r="P31" s="93">
        <v>33.96</v>
      </c>
      <c r="Q31" s="43">
        <f t="shared" si="7"/>
        <v>0</v>
      </c>
    </row>
    <row r="32" spans="1:30" ht="24.6" x14ac:dyDescent="0.65">
      <c r="A32" s="10">
        <v>28</v>
      </c>
      <c r="B32" s="10" t="s">
        <v>496</v>
      </c>
      <c r="C32" s="19" t="s">
        <v>396</v>
      </c>
      <c r="D32" s="71">
        <f>+'18'!I32</f>
        <v>37</v>
      </c>
      <c r="E32" s="90">
        <v>0</v>
      </c>
      <c r="F32" s="46">
        <f t="shared" si="0"/>
        <v>37</v>
      </c>
      <c r="G32" s="101">
        <v>0</v>
      </c>
      <c r="H32" s="99">
        <v>0</v>
      </c>
      <c r="I32" s="46">
        <f t="shared" si="1"/>
        <v>34</v>
      </c>
      <c r="J32" s="91">
        <v>3</v>
      </c>
      <c r="K32" s="15">
        <v>100</v>
      </c>
      <c r="L32" s="72">
        <f t="shared" si="5"/>
        <v>300</v>
      </c>
      <c r="M32" s="17" t="s">
        <v>16</v>
      </c>
      <c r="N32" s="18">
        <v>0</v>
      </c>
      <c r="O32" s="23">
        <f t="shared" si="6"/>
        <v>300</v>
      </c>
      <c r="P32" s="93">
        <v>29.84</v>
      </c>
      <c r="Q32" s="43">
        <f t="shared" si="7"/>
        <v>8952</v>
      </c>
      <c r="T32" s="172" t="s">
        <v>119</v>
      </c>
      <c r="U32" s="173"/>
      <c r="V32" s="173"/>
      <c r="W32" s="173"/>
      <c r="X32" s="173"/>
      <c r="Y32" s="173"/>
      <c r="Z32" s="173"/>
      <c r="AA32" s="174"/>
      <c r="AB32" s="40">
        <f>SUM(AB5:AB29)</f>
        <v>0</v>
      </c>
    </row>
    <row r="33" spans="1:27" ht="24.6" x14ac:dyDescent="0.65">
      <c r="A33" s="10">
        <v>29</v>
      </c>
      <c r="B33" s="10"/>
      <c r="C33" s="19" t="s">
        <v>383</v>
      </c>
      <c r="D33" s="71">
        <f>+'18'!I33</f>
        <v>0</v>
      </c>
      <c r="E33" s="90">
        <v>0</v>
      </c>
      <c r="F33" s="46">
        <f t="shared" si="0"/>
        <v>0</v>
      </c>
      <c r="G33" s="101">
        <v>0</v>
      </c>
      <c r="H33" s="99">
        <v>0</v>
      </c>
      <c r="I33" s="46">
        <f t="shared" si="1"/>
        <v>0</v>
      </c>
      <c r="J33" s="91"/>
      <c r="K33" s="15">
        <v>100</v>
      </c>
      <c r="L33" s="72">
        <f t="shared" si="5"/>
        <v>0</v>
      </c>
      <c r="M33" s="17" t="s">
        <v>16</v>
      </c>
      <c r="N33" s="18">
        <v>0</v>
      </c>
      <c r="O33" s="23">
        <f t="shared" si="6"/>
        <v>0</v>
      </c>
      <c r="P33" s="93"/>
      <c r="Q33" s="43">
        <f t="shared" si="7"/>
        <v>0</v>
      </c>
      <c r="T33" s="5"/>
      <c r="U33" s="5"/>
      <c r="V33" s="5"/>
      <c r="W33" s="5"/>
      <c r="X33" s="5"/>
      <c r="Y33" s="5"/>
      <c r="Z33" s="5"/>
      <c r="AA33" s="5"/>
    </row>
    <row r="34" spans="1:27" ht="24.6" x14ac:dyDescent="0.65">
      <c r="A34" s="10">
        <v>30</v>
      </c>
      <c r="B34" s="10" t="s">
        <v>517</v>
      </c>
      <c r="C34" s="19" t="s">
        <v>387</v>
      </c>
      <c r="D34" s="71">
        <f>+'18'!I34</f>
        <v>0</v>
      </c>
      <c r="E34" s="90">
        <v>0</v>
      </c>
      <c r="F34" s="46">
        <f t="shared" si="0"/>
        <v>0</v>
      </c>
      <c r="G34" s="101">
        <v>0</v>
      </c>
      <c r="H34" s="99">
        <v>0</v>
      </c>
      <c r="I34" s="46">
        <f t="shared" si="1"/>
        <v>0</v>
      </c>
      <c r="J34" s="91"/>
      <c r="K34" s="15">
        <v>100</v>
      </c>
      <c r="L34" s="72">
        <f t="shared" si="5"/>
        <v>0</v>
      </c>
      <c r="M34" s="17" t="s">
        <v>16</v>
      </c>
      <c r="N34" s="18">
        <v>0</v>
      </c>
      <c r="O34" s="23">
        <f t="shared" si="6"/>
        <v>0</v>
      </c>
      <c r="P34" s="93">
        <v>21.27</v>
      </c>
      <c r="Q34" s="43">
        <f t="shared" si="7"/>
        <v>0</v>
      </c>
    </row>
    <row r="35" spans="1:27" ht="24.6" x14ac:dyDescent="0.65">
      <c r="A35" s="10">
        <v>31</v>
      </c>
      <c r="B35" s="10" t="s">
        <v>491</v>
      </c>
      <c r="C35" s="19" t="s">
        <v>48</v>
      </c>
      <c r="D35" s="71">
        <f>+'18'!I35</f>
        <v>24</v>
      </c>
      <c r="E35" s="90">
        <v>0</v>
      </c>
      <c r="F35" s="46">
        <f t="shared" si="0"/>
        <v>24</v>
      </c>
      <c r="G35" s="101">
        <v>0</v>
      </c>
      <c r="H35" s="99">
        <v>0</v>
      </c>
      <c r="I35" s="46">
        <f t="shared" si="1"/>
        <v>22</v>
      </c>
      <c r="J35" s="91">
        <v>2</v>
      </c>
      <c r="K35" s="15">
        <v>100</v>
      </c>
      <c r="L35" s="72">
        <f t="shared" si="5"/>
        <v>200</v>
      </c>
      <c r="M35" s="17" t="s">
        <v>16</v>
      </c>
      <c r="N35" s="18">
        <v>0</v>
      </c>
      <c r="O35" s="23">
        <f t="shared" si="6"/>
        <v>200</v>
      </c>
      <c r="P35" s="93">
        <v>38.46</v>
      </c>
      <c r="Q35" s="43">
        <f t="shared" si="7"/>
        <v>7692</v>
      </c>
    </row>
    <row r="36" spans="1:27" ht="24.6" x14ac:dyDescent="0.65">
      <c r="A36" s="10">
        <v>32</v>
      </c>
      <c r="B36" s="10" t="s">
        <v>512</v>
      </c>
      <c r="C36" s="19" t="s">
        <v>393</v>
      </c>
      <c r="D36" s="71">
        <f>+'18'!I36</f>
        <v>6</v>
      </c>
      <c r="E36" s="90">
        <v>0</v>
      </c>
      <c r="F36" s="46">
        <f t="shared" si="0"/>
        <v>6</v>
      </c>
      <c r="G36" s="101">
        <v>0</v>
      </c>
      <c r="H36" s="99">
        <v>0</v>
      </c>
      <c r="I36" s="46">
        <f t="shared" si="1"/>
        <v>6</v>
      </c>
      <c r="J36" s="91"/>
      <c r="K36" s="15">
        <v>130</v>
      </c>
      <c r="L36" s="72">
        <f t="shared" si="5"/>
        <v>0</v>
      </c>
      <c r="M36" s="17" t="s">
        <v>16</v>
      </c>
      <c r="N36" s="18">
        <v>0</v>
      </c>
      <c r="O36" s="23">
        <f t="shared" si="6"/>
        <v>0</v>
      </c>
      <c r="P36" s="93">
        <v>43.68</v>
      </c>
      <c r="Q36" s="43">
        <f t="shared" si="7"/>
        <v>0</v>
      </c>
    </row>
    <row r="37" spans="1:27" ht="24.6" x14ac:dyDescent="0.65">
      <c r="A37" s="10">
        <v>33</v>
      </c>
      <c r="B37" s="10" t="s">
        <v>519</v>
      </c>
      <c r="C37" s="19" t="s">
        <v>406</v>
      </c>
      <c r="D37" s="71">
        <f>+'18'!I37</f>
        <v>12</v>
      </c>
      <c r="E37" s="90">
        <v>0</v>
      </c>
      <c r="F37" s="46">
        <f t="shared" si="0"/>
        <v>12</v>
      </c>
      <c r="G37" s="101">
        <v>0</v>
      </c>
      <c r="H37" s="99">
        <v>0</v>
      </c>
      <c r="I37" s="46">
        <f t="shared" si="1"/>
        <v>10</v>
      </c>
      <c r="J37" s="91">
        <v>2</v>
      </c>
      <c r="K37" s="15">
        <v>130</v>
      </c>
      <c r="L37" s="72">
        <f t="shared" si="5"/>
        <v>260</v>
      </c>
      <c r="M37" s="17" t="s">
        <v>16</v>
      </c>
      <c r="N37" s="18">
        <v>0</v>
      </c>
      <c r="O37" s="23">
        <f t="shared" si="6"/>
        <v>260</v>
      </c>
      <c r="P37" s="93">
        <v>35.049999999999997</v>
      </c>
      <c r="Q37" s="43">
        <f t="shared" si="7"/>
        <v>9113</v>
      </c>
    </row>
    <row r="38" spans="1:27" ht="24.6" x14ac:dyDescent="0.65">
      <c r="A38" s="10">
        <v>34</v>
      </c>
      <c r="B38" s="10" t="s">
        <v>501</v>
      </c>
      <c r="C38" s="19" t="s">
        <v>416</v>
      </c>
      <c r="D38" s="71">
        <f>+'18'!I39</f>
        <v>0</v>
      </c>
      <c r="E38" s="90">
        <v>0</v>
      </c>
      <c r="F38" s="46">
        <f>D38+E38</f>
        <v>0</v>
      </c>
      <c r="G38" s="101">
        <v>0</v>
      </c>
      <c r="H38" s="99">
        <v>0</v>
      </c>
      <c r="I38" s="46">
        <f>+F38-G38-J38-H38</f>
        <v>0</v>
      </c>
      <c r="J38" s="91"/>
      <c r="K38" s="15">
        <v>130</v>
      </c>
      <c r="L38" s="72">
        <f>+K38*J38</f>
        <v>0</v>
      </c>
      <c r="M38" s="17" t="s">
        <v>16</v>
      </c>
      <c r="N38" s="18">
        <v>0</v>
      </c>
      <c r="O38" s="23">
        <f>SUM(L38-N38)</f>
        <v>0</v>
      </c>
      <c r="P38" s="93">
        <v>34.26</v>
      </c>
      <c r="Q38" s="43">
        <f t="shared" ref="Q38:Q40" si="11">+L38*P38</f>
        <v>0</v>
      </c>
    </row>
    <row r="39" spans="1:27" ht="24.6" x14ac:dyDescent="0.65">
      <c r="A39" s="10">
        <v>35</v>
      </c>
      <c r="B39" s="10"/>
      <c r="C39" s="19" t="s">
        <v>334</v>
      </c>
      <c r="D39" s="71">
        <f>+'18'!I39</f>
        <v>0</v>
      </c>
      <c r="E39" s="90">
        <v>0</v>
      </c>
      <c r="F39" s="46">
        <f t="shared" si="0"/>
        <v>0</v>
      </c>
      <c r="G39" s="101">
        <v>0</v>
      </c>
      <c r="H39" s="99">
        <v>0</v>
      </c>
      <c r="I39" s="46">
        <f t="shared" si="1"/>
        <v>0</v>
      </c>
      <c r="J39" s="91"/>
      <c r="K39" s="15">
        <v>35</v>
      </c>
      <c r="L39" s="72">
        <f t="shared" si="5"/>
        <v>0</v>
      </c>
      <c r="M39" s="17" t="s">
        <v>16</v>
      </c>
      <c r="N39" s="18">
        <v>0</v>
      </c>
      <c r="O39" s="23">
        <f t="shared" si="6"/>
        <v>0</v>
      </c>
      <c r="P39" s="93"/>
      <c r="Q39" s="43">
        <f t="shared" si="11"/>
        <v>0</v>
      </c>
    </row>
    <row r="40" spans="1:27" ht="24.6" x14ac:dyDescent="0.65">
      <c r="A40" s="10">
        <v>36</v>
      </c>
      <c r="B40" s="10"/>
      <c r="C40" s="19" t="s">
        <v>138</v>
      </c>
      <c r="D40" s="71">
        <f>+'18'!I40</f>
        <v>0</v>
      </c>
      <c r="E40" s="90">
        <v>0</v>
      </c>
      <c r="F40" s="46">
        <f t="shared" si="0"/>
        <v>0</v>
      </c>
      <c r="G40" s="101">
        <v>0</v>
      </c>
      <c r="H40" s="99">
        <v>0</v>
      </c>
      <c r="I40" s="46">
        <f t="shared" si="1"/>
        <v>0</v>
      </c>
      <c r="J40" s="91"/>
      <c r="K40" s="15">
        <v>40</v>
      </c>
      <c r="L40" s="72">
        <f t="shared" si="5"/>
        <v>0</v>
      </c>
      <c r="M40" s="17" t="s">
        <v>16</v>
      </c>
      <c r="N40" s="18">
        <v>0</v>
      </c>
      <c r="O40" s="23">
        <f t="shared" si="6"/>
        <v>0</v>
      </c>
      <c r="P40" s="93"/>
      <c r="Q40" s="43">
        <f t="shared" si="11"/>
        <v>0</v>
      </c>
    </row>
    <row r="41" spans="1:27" ht="24.6" x14ac:dyDescent="0.65">
      <c r="A41" s="10">
        <v>37</v>
      </c>
      <c r="B41" s="10" t="s">
        <v>494</v>
      </c>
      <c r="C41" s="19" t="s">
        <v>49</v>
      </c>
      <c r="D41" s="71">
        <f>+'18'!I41</f>
        <v>12</v>
      </c>
      <c r="E41" s="90">
        <v>0</v>
      </c>
      <c r="F41" s="46">
        <f t="shared" si="0"/>
        <v>12</v>
      </c>
      <c r="G41" s="101">
        <v>0</v>
      </c>
      <c r="H41" s="99">
        <v>0</v>
      </c>
      <c r="I41" s="46">
        <f t="shared" si="1"/>
        <v>11</v>
      </c>
      <c r="J41" s="91">
        <v>1</v>
      </c>
      <c r="K41" s="15">
        <v>50</v>
      </c>
      <c r="L41" s="72">
        <f t="shared" si="5"/>
        <v>50</v>
      </c>
      <c r="M41" s="17" t="s">
        <v>418</v>
      </c>
      <c r="N41" s="18">
        <v>25</v>
      </c>
      <c r="O41" s="23">
        <f t="shared" si="6"/>
        <v>25</v>
      </c>
      <c r="P41" s="93">
        <v>13.98</v>
      </c>
      <c r="Q41" s="43">
        <f t="shared" si="7"/>
        <v>699</v>
      </c>
    </row>
    <row r="42" spans="1:27" ht="24.6" x14ac:dyDescent="0.65">
      <c r="A42" s="10">
        <v>38</v>
      </c>
      <c r="B42" s="10" t="s">
        <v>493</v>
      </c>
      <c r="C42" s="19" t="s">
        <v>50</v>
      </c>
      <c r="D42" s="71">
        <f>+'18'!I42</f>
        <v>3</v>
      </c>
      <c r="E42" s="90">
        <v>0</v>
      </c>
      <c r="F42" s="46">
        <f t="shared" si="0"/>
        <v>3</v>
      </c>
      <c r="G42" s="101">
        <v>0</v>
      </c>
      <c r="H42" s="99">
        <v>0</v>
      </c>
      <c r="I42" s="46">
        <f t="shared" si="1"/>
        <v>3</v>
      </c>
      <c r="J42" s="91"/>
      <c r="K42" s="15">
        <v>50</v>
      </c>
      <c r="L42" s="72">
        <f t="shared" si="5"/>
        <v>0</v>
      </c>
      <c r="M42" s="17" t="s">
        <v>16</v>
      </c>
      <c r="N42" s="18">
        <v>0</v>
      </c>
      <c r="O42" s="23">
        <f t="shared" si="6"/>
        <v>0</v>
      </c>
      <c r="P42" s="93">
        <v>13.26</v>
      </c>
      <c r="Q42" s="43">
        <f t="shared" si="7"/>
        <v>0</v>
      </c>
    </row>
    <row r="43" spans="1:27" ht="24.6" x14ac:dyDescent="0.65">
      <c r="A43" s="10">
        <v>39</v>
      </c>
      <c r="B43" s="10" t="s">
        <v>556</v>
      </c>
      <c r="C43" s="19" t="s">
        <v>51</v>
      </c>
      <c r="D43" s="71">
        <f>+'18'!I43</f>
        <v>0</v>
      </c>
      <c r="E43" s="90">
        <v>0</v>
      </c>
      <c r="F43" s="46">
        <f t="shared" si="0"/>
        <v>0</v>
      </c>
      <c r="G43" s="101">
        <v>0</v>
      </c>
      <c r="H43" s="99">
        <v>0</v>
      </c>
      <c r="I43" s="46">
        <f t="shared" si="1"/>
        <v>0</v>
      </c>
      <c r="J43" s="91"/>
      <c r="K43" s="15">
        <v>50</v>
      </c>
      <c r="L43" s="72">
        <f t="shared" si="5"/>
        <v>0</v>
      </c>
      <c r="M43" s="17" t="s">
        <v>16</v>
      </c>
      <c r="N43" s="18">
        <v>0</v>
      </c>
      <c r="O43" s="23">
        <f t="shared" si="6"/>
        <v>0</v>
      </c>
      <c r="P43" s="93"/>
      <c r="Q43" s="43">
        <f t="shared" si="7"/>
        <v>0</v>
      </c>
    </row>
    <row r="44" spans="1:27" ht="24.6" x14ac:dyDescent="0.65">
      <c r="A44" s="10">
        <v>40</v>
      </c>
      <c r="B44" s="10"/>
      <c r="C44" s="19" t="s">
        <v>265</v>
      </c>
      <c r="D44" s="71">
        <f>+'18'!I44</f>
        <v>0</v>
      </c>
      <c r="E44" s="90">
        <v>0</v>
      </c>
      <c r="F44" s="46">
        <f t="shared" si="0"/>
        <v>0</v>
      </c>
      <c r="G44" s="101">
        <v>0</v>
      </c>
      <c r="H44" s="99">
        <v>0</v>
      </c>
      <c r="I44" s="46">
        <f t="shared" si="1"/>
        <v>0</v>
      </c>
      <c r="J44" s="91"/>
      <c r="K44" s="15">
        <v>25</v>
      </c>
      <c r="L44" s="72">
        <f t="shared" si="5"/>
        <v>0</v>
      </c>
      <c r="M44" s="17" t="s">
        <v>16</v>
      </c>
      <c r="N44" s="18">
        <v>0</v>
      </c>
      <c r="O44" s="23">
        <f t="shared" si="6"/>
        <v>0</v>
      </c>
      <c r="P44" s="93"/>
      <c r="Q44" s="43">
        <f t="shared" si="7"/>
        <v>0</v>
      </c>
    </row>
    <row r="45" spans="1:27" ht="24.6" x14ac:dyDescent="0.65">
      <c r="A45" s="10">
        <v>41</v>
      </c>
      <c r="B45" s="10"/>
      <c r="C45" s="19" t="s">
        <v>449</v>
      </c>
      <c r="D45" s="71">
        <f>+'18'!I45</f>
        <v>0</v>
      </c>
      <c r="E45" s="90">
        <v>0</v>
      </c>
      <c r="F45" s="46">
        <f>D45+E45</f>
        <v>0</v>
      </c>
      <c r="G45" s="101">
        <v>0</v>
      </c>
      <c r="H45" s="99">
        <v>0</v>
      </c>
      <c r="I45" s="46">
        <f>+F45-G45-J45-H45</f>
        <v>0</v>
      </c>
      <c r="J45" s="91"/>
      <c r="K45" s="15">
        <v>25</v>
      </c>
      <c r="L45" s="72">
        <f>+K45*J45</f>
        <v>0</v>
      </c>
      <c r="M45" s="17" t="s">
        <v>16</v>
      </c>
      <c r="N45" s="18">
        <v>0</v>
      </c>
      <c r="O45" s="23">
        <f>SUM(L45-N45)</f>
        <v>0</v>
      </c>
      <c r="P45" s="93"/>
      <c r="Q45" s="43">
        <f>+L45*P45</f>
        <v>0</v>
      </c>
    </row>
    <row r="46" spans="1:27" ht="24.6" x14ac:dyDescent="0.65">
      <c r="A46" s="10">
        <v>42</v>
      </c>
      <c r="B46" s="10"/>
      <c r="C46" s="19" t="s">
        <v>450</v>
      </c>
      <c r="D46" s="71">
        <f>+'18'!I46</f>
        <v>0</v>
      </c>
      <c r="E46" s="90">
        <v>0</v>
      </c>
      <c r="F46" s="46">
        <f>D46+E46</f>
        <v>0</v>
      </c>
      <c r="G46" s="101">
        <v>0</v>
      </c>
      <c r="H46" s="99">
        <v>0</v>
      </c>
      <c r="I46" s="46">
        <f>+F46-G46-J46-H46</f>
        <v>0</v>
      </c>
      <c r="J46" s="91"/>
      <c r="K46" s="20">
        <v>25</v>
      </c>
      <c r="L46" s="72">
        <f>+K46*J46</f>
        <v>0</v>
      </c>
      <c r="M46" s="17" t="s">
        <v>16</v>
      </c>
      <c r="N46" s="18">
        <v>0</v>
      </c>
      <c r="O46" s="23">
        <f>SUM(L46-N46)</f>
        <v>0</v>
      </c>
      <c r="P46" s="93"/>
      <c r="Q46" s="43">
        <f>+L46*P46</f>
        <v>0</v>
      </c>
    </row>
    <row r="47" spans="1:27" ht="24.6" x14ac:dyDescent="0.65">
      <c r="A47" s="10">
        <v>43</v>
      </c>
      <c r="B47" s="10"/>
      <c r="C47" s="19" t="s">
        <v>451</v>
      </c>
      <c r="D47" s="71">
        <f>+'18'!I47</f>
        <v>0</v>
      </c>
      <c r="E47" s="90">
        <v>0</v>
      </c>
      <c r="F47" s="46">
        <f>D47+E47</f>
        <v>0</v>
      </c>
      <c r="G47" s="101">
        <v>0</v>
      </c>
      <c r="H47" s="99">
        <v>0</v>
      </c>
      <c r="I47" s="46">
        <f>+F47-G47-J47-H47</f>
        <v>0</v>
      </c>
      <c r="J47" s="91"/>
      <c r="K47" s="20">
        <v>25</v>
      </c>
      <c r="L47" s="72">
        <f>+K47*J47</f>
        <v>0</v>
      </c>
      <c r="M47" s="17" t="s">
        <v>16</v>
      </c>
      <c r="N47" s="18">
        <v>0</v>
      </c>
      <c r="O47" s="23">
        <f>SUM(L47-N47)</f>
        <v>0</v>
      </c>
      <c r="P47" s="93"/>
      <c r="Q47" s="43">
        <f>+L47*P47</f>
        <v>0</v>
      </c>
    </row>
    <row r="48" spans="1:27" ht="24.6" x14ac:dyDescent="0.65">
      <c r="A48" s="10">
        <v>44</v>
      </c>
      <c r="B48" s="10" t="s">
        <v>540</v>
      </c>
      <c r="C48" s="19" t="s">
        <v>266</v>
      </c>
      <c r="D48" s="71">
        <f>+'18'!I48</f>
        <v>0</v>
      </c>
      <c r="E48" s="90">
        <v>0</v>
      </c>
      <c r="F48" s="46">
        <f t="shared" si="0"/>
        <v>0</v>
      </c>
      <c r="G48" s="101">
        <v>0</v>
      </c>
      <c r="H48" s="99">
        <v>0</v>
      </c>
      <c r="I48" s="46">
        <f t="shared" si="1"/>
        <v>0</v>
      </c>
      <c r="J48" s="91"/>
      <c r="K48" s="15">
        <v>50</v>
      </c>
      <c r="L48" s="72">
        <f t="shared" si="5"/>
        <v>0</v>
      </c>
      <c r="M48" s="17" t="s">
        <v>16</v>
      </c>
      <c r="N48" s="18">
        <v>0</v>
      </c>
      <c r="O48" s="23">
        <f t="shared" si="6"/>
        <v>0</v>
      </c>
      <c r="P48" s="93"/>
      <c r="Q48" s="43">
        <f t="shared" si="7"/>
        <v>0</v>
      </c>
    </row>
    <row r="49" spans="1:17" ht="24.6" x14ac:dyDescent="0.65">
      <c r="A49" s="10">
        <v>45</v>
      </c>
      <c r="B49" s="10" t="s">
        <v>537</v>
      </c>
      <c r="C49" s="19" t="s">
        <v>52</v>
      </c>
      <c r="D49" s="71">
        <f>+'18'!I49</f>
        <v>6</v>
      </c>
      <c r="E49" s="90">
        <v>0</v>
      </c>
      <c r="F49" s="46">
        <f t="shared" si="0"/>
        <v>6</v>
      </c>
      <c r="G49" s="101">
        <v>0</v>
      </c>
      <c r="H49" s="99">
        <v>0</v>
      </c>
      <c r="I49" s="46">
        <f t="shared" si="1"/>
        <v>5</v>
      </c>
      <c r="J49" s="91">
        <v>1</v>
      </c>
      <c r="K49" s="15">
        <v>50</v>
      </c>
      <c r="L49" s="72">
        <f t="shared" si="5"/>
        <v>50</v>
      </c>
      <c r="M49" s="17" t="s">
        <v>16</v>
      </c>
      <c r="N49" s="18">
        <v>0</v>
      </c>
      <c r="O49" s="23">
        <f t="shared" si="6"/>
        <v>50</v>
      </c>
      <c r="P49" s="93">
        <v>25.21</v>
      </c>
      <c r="Q49" s="43">
        <f t="shared" si="7"/>
        <v>1260.5</v>
      </c>
    </row>
    <row r="50" spans="1:17" ht="24.6" x14ac:dyDescent="0.65">
      <c r="A50" s="10">
        <v>46</v>
      </c>
      <c r="B50" s="10" t="s">
        <v>538</v>
      </c>
      <c r="C50" s="19" t="s">
        <v>53</v>
      </c>
      <c r="D50" s="71">
        <f>+'18'!I50</f>
        <v>2</v>
      </c>
      <c r="E50" s="90">
        <v>0</v>
      </c>
      <c r="F50" s="46">
        <f t="shared" si="0"/>
        <v>2</v>
      </c>
      <c r="G50" s="101">
        <v>0</v>
      </c>
      <c r="H50" s="99">
        <v>0</v>
      </c>
      <c r="I50" s="46">
        <f t="shared" si="1"/>
        <v>2</v>
      </c>
      <c r="J50" s="91"/>
      <c r="K50" s="15">
        <v>50</v>
      </c>
      <c r="L50" s="72">
        <f t="shared" si="5"/>
        <v>0</v>
      </c>
      <c r="M50" s="17" t="s">
        <v>16</v>
      </c>
      <c r="N50" s="18">
        <v>0</v>
      </c>
      <c r="O50" s="23">
        <f t="shared" si="6"/>
        <v>0</v>
      </c>
      <c r="P50" s="93">
        <v>14.96</v>
      </c>
      <c r="Q50" s="43">
        <f t="shared" si="7"/>
        <v>0</v>
      </c>
    </row>
    <row r="51" spans="1:17" ht="24.6" x14ac:dyDescent="0.65">
      <c r="A51" s="10">
        <v>47</v>
      </c>
      <c r="B51" s="10" t="s">
        <v>498</v>
      </c>
      <c r="C51" s="19" t="s">
        <v>54</v>
      </c>
      <c r="D51" s="71">
        <f>+'18'!I51</f>
        <v>8</v>
      </c>
      <c r="E51" s="90">
        <v>0</v>
      </c>
      <c r="F51" s="46">
        <f t="shared" si="0"/>
        <v>8</v>
      </c>
      <c r="G51" s="101">
        <v>0</v>
      </c>
      <c r="H51" s="99">
        <v>0</v>
      </c>
      <c r="I51" s="46">
        <f t="shared" si="1"/>
        <v>6</v>
      </c>
      <c r="J51" s="91">
        <v>2</v>
      </c>
      <c r="K51" s="15">
        <v>50</v>
      </c>
      <c r="L51" s="72">
        <f t="shared" si="5"/>
        <v>100</v>
      </c>
      <c r="M51" s="17" t="s">
        <v>418</v>
      </c>
      <c r="N51" s="18">
        <v>25</v>
      </c>
      <c r="O51" s="23">
        <f t="shared" si="6"/>
        <v>75</v>
      </c>
      <c r="P51" s="93">
        <v>14.38</v>
      </c>
      <c r="Q51" s="43">
        <f t="shared" si="7"/>
        <v>1438</v>
      </c>
    </row>
    <row r="52" spans="1:17" ht="24.6" x14ac:dyDescent="0.65">
      <c r="A52" s="10">
        <v>48</v>
      </c>
      <c r="B52" s="10" t="s">
        <v>499</v>
      </c>
      <c r="C52" s="19" t="s">
        <v>55</v>
      </c>
      <c r="D52" s="71">
        <f>+'18'!I52</f>
        <v>9</v>
      </c>
      <c r="E52" s="90">
        <v>0</v>
      </c>
      <c r="F52" s="46">
        <f t="shared" si="0"/>
        <v>9</v>
      </c>
      <c r="G52" s="101">
        <v>0</v>
      </c>
      <c r="H52" s="99">
        <v>0</v>
      </c>
      <c r="I52" s="46">
        <f t="shared" si="1"/>
        <v>6</v>
      </c>
      <c r="J52" s="91">
        <v>3</v>
      </c>
      <c r="K52" s="15">
        <v>50</v>
      </c>
      <c r="L52" s="72">
        <f t="shared" si="5"/>
        <v>150</v>
      </c>
      <c r="M52" s="17" t="s">
        <v>446</v>
      </c>
      <c r="N52" s="18">
        <v>75</v>
      </c>
      <c r="O52" s="23">
        <f t="shared" si="6"/>
        <v>75</v>
      </c>
      <c r="P52" s="93">
        <v>18.510000000000002</v>
      </c>
      <c r="Q52" s="43">
        <f t="shared" si="7"/>
        <v>2776.5000000000005</v>
      </c>
    </row>
    <row r="53" spans="1:17" ht="24.6" x14ac:dyDescent="0.65">
      <c r="A53" s="10">
        <v>49</v>
      </c>
      <c r="B53" s="10" t="s">
        <v>539</v>
      </c>
      <c r="C53" s="19" t="s">
        <v>56</v>
      </c>
      <c r="D53" s="71">
        <f>+'18'!I53</f>
        <v>0</v>
      </c>
      <c r="E53" s="90">
        <v>0</v>
      </c>
      <c r="F53" s="46">
        <f t="shared" si="0"/>
        <v>0</v>
      </c>
      <c r="G53" s="101">
        <v>0</v>
      </c>
      <c r="H53" s="99">
        <v>0</v>
      </c>
      <c r="I53" s="46">
        <f t="shared" si="1"/>
        <v>0</v>
      </c>
      <c r="J53" s="91"/>
      <c r="K53" s="15">
        <v>50</v>
      </c>
      <c r="L53" s="72">
        <f t="shared" si="5"/>
        <v>0</v>
      </c>
      <c r="M53" s="17" t="s">
        <v>16</v>
      </c>
      <c r="N53" s="18">
        <v>0</v>
      </c>
      <c r="O53" s="23">
        <f t="shared" si="6"/>
        <v>0</v>
      </c>
      <c r="P53" s="93">
        <v>18.36</v>
      </c>
      <c r="Q53" s="43">
        <f t="shared" si="7"/>
        <v>0</v>
      </c>
    </row>
    <row r="54" spans="1:17" ht="24.6" x14ac:dyDescent="0.65">
      <c r="A54" s="10">
        <v>50</v>
      </c>
      <c r="B54" s="10" t="s">
        <v>497</v>
      </c>
      <c r="C54" s="19" t="s">
        <v>57</v>
      </c>
      <c r="D54" s="71">
        <f>+'18'!I54</f>
        <v>11</v>
      </c>
      <c r="E54" s="90">
        <v>0</v>
      </c>
      <c r="F54" s="46">
        <f t="shared" si="0"/>
        <v>11</v>
      </c>
      <c r="G54" s="101">
        <v>0</v>
      </c>
      <c r="H54" s="99">
        <v>0</v>
      </c>
      <c r="I54" s="46">
        <f t="shared" si="1"/>
        <v>6</v>
      </c>
      <c r="J54" s="91">
        <v>5</v>
      </c>
      <c r="K54" s="15">
        <v>50</v>
      </c>
      <c r="L54" s="72">
        <f t="shared" si="5"/>
        <v>250</v>
      </c>
      <c r="M54" s="17" t="s">
        <v>432</v>
      </c>
      <c r="N54" s="18">
        <v>100</v>
      </c>
      <c r="O54" s="23">
        <f t="shared" si="6"/>
        <v>150</v>
      </c>
      <c r="P54" s="93">
        <v>14.89</v>
      </c>
      <c r="Q54" s="43">
        <f t="shared" si="7"/>
        <v>3722.5</v>
      </c>
    </row>
    <row r="55" spans="1:17" ht="24.6" x14ac:dyDescent="0.65">
      <c r="A55" s="10">
        <v>51</v>
      </c>
      <c r="B55" s="10" t="s">
        <v>490</v>
      </c>
      <c r="C55" s="19" t="s">
        <v>58</v>
      </c>
      <c r="D55" s="71">
        <f>+'18'!I55</f>
        <v>14</v>
      </c>
      <c r="E55" s="90">
        <v>0</v>
      </c>
      <c r="F55" s="46">
        <f t="shared" si="0"/>
        <v>14</v>
      </c>
      <c r="G55" s="101">
        <v>0</v>
      </c>
      <c r="H55" s="99">
        <v>0</v>
      </c>
      <c r="I55" s="46">
        <f t="shared" si="1"/>
        <v>9</v>
      </c>
      <c r="J55" s="91">
        <v>5</v>
      </c>
      <c r="K55" s="15">
        <v>50</v>
      </c>
      <c r="L55" s="72">
        <f t="shared" si="5"/>
        <v>250</v>
      </c>
      <c r="M55" s="17" t="s">
        <v>486</v>
      </c>
      <c r="N55" s="18">
        <v>150</v>
      </c>
      <c r="O55" s="23">
        <f t="shared" si="6"/>
        <v>100</v>
      </c>
      <c r="P55" s="93">
        <v>14.23</v>
      </c>
      <c r="Q55" s="43">
        <f t="shared" si="7"/>
        <v>3557.5</v>
      </c>
    </row>
    <row r="56" spans="1:17" ht="24.6" x14ac:dyDescent="0.65">
      <c r="A56" s="10">
        <v>52</v>
      </c>
      <c r="B56" s="10" t="s">
        <v>488</v>
      </c>
      <c r="C56" s="19" t="s">
        <v>59</v>
      </c>
      <c r="D56" s="71">
        <f>+'18'!I56</f>
        <v>4</v>
      </c>
      <c r="E56" s="90">
        <v>0</v>
      </c>
      <c r="F56" s="46">
        <f t="shared" si="0"/>
        <v>4</v>
      </c>
      <c r="G56" s="101">
        <v>0</v>
      </c>
      <c r="H56" s="99">
        <v>0</v>
      </c>
      <c r="I56" s="46">
        <f t="shared" si="1"/>
        <v>4</v>
      </c>
      <c r="J56" s="91"/>
      <c r="K56" s="15">
        <v>50</v>
      </c>
      <c r="L56" s="72">
        <f t="shared" si="5"/>
        <v>0</v>
      </c>
      <c r="M56" s="17" t="s">
        <v>16</v>
      </c>
      <c r="N56" s="18">
        <v>0</v>
      </c>
      <c r="O56" s="23">
        <f t="shared" si="6"/>
        <v>0</v>
      </c>
      <c r="P56" s="93">
        <v>14.38</v>
      </c>
      <c r="Q56" s="43">
        <f t="shared" si="7"/>
        <v>0</v>
      </c>
    </row>
    <row r="57" spans="1:17" ht="24.6" x14ac:dyDescent="0.65">
      <c r="A57" s="10">
        <v>53</v>
      </c>
      <c r="B57" s="10" t="s">
        <v>489</v>
      </c>
      <c r="C57" s="19" t="s">
        <v>60</v>
      </c>
      <c r="D57" s="71">
        <f>+'18'!I57</f>
        <v>3</v>
      </c>
      <c r="E57" s="90">
        <v>0</v>
      </c>
      <c r="F57" s="46">
        <f t="shared" si="0"/>
        <v>3</v>
      </c>
      <c r="G57" s="101">
        <v>0</v>
      </c>
      <c r="H57" s="99">
        <v>0</v>
      </c>
      <c r="I57" s="46">
        <f t="shared" si="1"/>
        <v>3</v>
      </c>
      <c r="J57" s="91"/>
      <c r="K57" s="15">
        <v>50</v>
      </c>
      <c r="L57" s="72">
        <f t="shared" si="5"/>
        <v>0</v>
      </c>
      <c r="M57" s="17" t="s">
        <v>16</v>
      </c>
      <c r="N57" s="18">
        <v>0</v>
      </c>
      <c r="O57" s="23">
        <f t="shared" si="6"/>
        <v>0</v>
      </c>
      <c r="P57" s="93">
        <v>14.65</v>
      </c>
      <c r="Q57" s="43">
        <f t="shared" si="7"/>
        <v>0</v>
      </c>
    </row>
    <row r="58" spans="1:17" ht="24.6" x14ac:dyDescent="0.65">
      <c r="A58" s="10">
        <v>54</v>
      </c>
      <c r="B58" s="10" t="s">
        <v>541</v>
      </c>
      <c r="C58" s="19" t="s">
        <v>61</v>
      </c>
      <c r="D58" s="71">
        <f>+'18'!I58</f>
        <v>18</v>
      </c>
      <c r="E58" s="90">
        <v>0</v>
      </c>
      <c r="F58" s="46">
        <f t="shared" si="0"/>
        <v>18</v>
      </c>
      <c r="G58" s="101">
        <v>0</v>
      </c>
      <c r="H58" s="99">
        <v>0</v>
      </c>
      <c r="I58" s="46">
        <f t="shared" si="1"/>
        <v>18</v>
      </c>
      <c r="J58" s="91"/>
      <c r="K58" s="15">
        <v>120</v>
      </c>
      <c r="L58" s="72">
        <f t="shared" si="5"/>
        <v>0</v>
      </c>
      <c r="M58" s="17" t="s">
        <v>16</v>
      </c>
      <c r="N58" s="18">
        <v>0</v>
      </c>
      <c r="O58" s="23">
        <f t="shared" si="6"/>
        <v>0</v>
      </c>
      <c r="P58" s="93">
        <v>27.37</v>
      </c>
      <c r="Q58" s="43">
        <f t="shared" si="7"/>
        <v>0</v>
      </c>
    </row>
    <row r="59" spans="1:17" ht="24.6" x14ac:dyDescent="0.65">
      <c r="A59" s="10">
        <v>55</v>
      </c>
      <c r="B59" s="10" t="s">
        <v>504</v>
      </c>
      <c r="C59" s="19" t="s">
        <v>62</v>
      </c>
      <c r="D59" s="71">
        <f>+'18'!I59</f>
        <v>10</v>
      </c>
      <c r="E59" s="90">
        <v>0</v>
      </c>
      <c r="F59" s="46">
        <f t="shared" si="0"/>
        <v>10</v>
      </c>
      <c r="G59" s="101">
        <v>0</v>
      </c>
      <c r="H59" s="99">
        <v>0</v>
      </c>
      <c r="I59" s="46">
        <f t="shared" si="1"/>
        <v>10</v>
      </c>
      <c r="J59" s="91"/>
      <c r="K59" s="15">
        <v>120</v>
      </c>
      <c r="L59" s="72">
        <f t="shared" si="5"/>
        <v>0</v>
      </c>
      <c r="M59" s="17" t="s">
        <v>16</v>
      </c>
      <c r="N59" s="18">
        <v>0</v>
      </c>
      <c r="O59" s="23">
        <f t="shared" si="6"/>
        <v>0</v>
      </c>
      <c r="P59" s="93">
        <v>28.06</v>
      </c>
      <c r="Q59" s="43">
        <f t="shared" si="7"/>
        <v>0</v>
      </c>
    </row>
    <row r="60" spans="1:17" ht="24.6" x14ac:dyDescent="0.65">
      <c r="A60" s="10">
        <v>56</v>
      </c>
      <c r="B60" s="10" t="s">
        <v>502</v>
      </c>
      <c r="C60" s="19" t="s">
        <v>63</v>
      </c>
      <c r="D60" s="71">
        <f>+'18'!I60</f>
        <v>9</v>
      </c>
      <c r="E60" s="90">
        <v>0</v>
      </c>
      <c r="F60" s="46">
        <f t="shared" si="0"/>
        <v>9</v>
      </c>
      <c r="G60" s="101">
        <v>0</v>
      </c>
      <c r="H60" s="99">
        <v>0</v>
      </c>
      <c r="I60" s="46">
        <f t="shared" si="1"/>
        <v>7</v>
      </c>
      <c r="J60" s="91">
        <v>2</v>
      </c>
      <c r="K60" s="15">
        <v>120</v>
      </c>
      <c r="L60" s="72">
        <f t="shared" si="5"/>
        <v>240</v>
      </c>
      <c r="M60" s="17" t="s">
        <v>431</v>
      </c>
      <c r="N60" s="18">
        <v>120</v>
      </c>
      <c r="O60" s="23">
        <f t="shared" si="6"/>
        <v>120</v>
      </c>
      <c r="P60" s="93">
        <v>29.96</v>
      </c>
      <c r="Q60" s="43">
        <f t="shared" si="7"/>
        <v>7190.4000000000005</v>
      </c>
    </row>
    <row r="61" spans="1:17" ht="24.6" x14ac:dyDescent="0.65">
      <c r="A61" s="10">
        <v>57</v>
      </c>
      <c r="B61" s="10"/>
      <c r="C61" s="19" t="s">
        <v>64</v>
      </c>
      <c r="D61" s="71">
        <f>+'18'!I61</f>
        <v>0</v>
      </c>
      <c r="E61" s="90">
        <v>0</v>
      </c>
      <c r="F61" s="46">
        <f t="shared" si="0"/>
        <v>0</v>
      </c>
      <c r="G61" s="101">
        <v>0</v>
      </c>
      <c r="H61" s="99">
        <v>0</v>
      </c>
      <c r="I61" s="46">
        <f t="shared" si="1"/>
        <v>0</v>
      </c>
      <c r="J61" s="91"/>
      <c r="K61" s="15">
        <v>120</v>
      </c>
      <c r="L61" s="72">
        <f t="shared" si="5"/>
        <v>0</v>
      </c>
      <c r="M61" s="17" t="s">
        <v>16</v>
      </c>
      <c r="N61" s="18">
        <v>0</v>
      </c>
      <c r="O61" s="23">
        <f t="shared" si="6"/>
        <v>0</v>
      </c>
      <c r="P61" s="93">
        <v>24.82</v>
      </c>
      <c r="Q61" s="43">
        <f t="shared" si="7"/>
        <v>0</v>
      </c>
    </row>
    <row r="62" spans="1:17" ht="24.6" x14ac:dyDescent="0.65">
      <c r="A62" s="10">
        <v>58</v>
      </c>
      <c r="B62" s="10" t="s">
        <v>503</v>
      </c>
      <c r="C62" s="19" t="s">
        <v>65</v>
      </c>
      <c r="D62" s="71">
        <f>+'18'!I62</f>
        <v>13</v>
      </c>
      <c r="E62" s="90">
        <v>0</v>
      </c>
      <c r="F62" s="46">
        <f t="shared" si="0"/>
        <v>13</v>
      </c>
      <c r="G62" s="101">
        <v>0</v>
      </c>
      <c r="H62" s="99">
        <v>0</v>
      </c>
      <c r="I62" s="46">
        <f t="shared" si="1"/>
        <v>12</v>
      </c>
      <c r="J62" s="91">
        <v>1</v>
      </c>
      <c r="K62" s="15">
        <v>120</v>
      </c>
      <c r="L62" s="72">
        <f t="shared" si="5"/>
        <v>120</v>
      </c>
      <c r="M62" s="17" t="s">
        <v>419</v>
      </c>
      <c r="N62" s="18">
        <v>35</v>
      </c>
      <c r="O62" s="23">
        <f t="shared" si="6"/>
        <v>85</v>
      </c>
      <c r="P62" s="93">
        <v>15.06</v>
      </c>
      <c r="Q62" s="43">
        <f t="shared" si="7"/>
        <v>1807.2</v>
      </c>
    </row>
    <row r="63" spans="1:17" ht="24.6" x14ac:dyDescent="0.65">
      <c r="A63" s="10">
        <v>59</v>
      </c>
      <c r="B63" s="10" t="s">
        <v>500</v>
      </c>
      <c r="C63" s="19" t="s">
        <v>66</v>
      </c>
      <c r="D63" s="71">
        <f>+'18'!I63</f>
        <v>16</v>
      </c>
      <c r="E63" s="90">
        <v>0</v>
      </c>
      <c r="F63" s="46">
        <f t="shared" si="0"/>
        <v>16</v>
      </c>
      <c r="G63" s="101">
        <v>0</v>
      </c>
      <c r="H63" s="99">
        <v>0</v>
      </c>
      <c r="I63" s="46">
        <f t="shared" si="1"/>
        <v>15</v>
      </c>
      <c r="J63" s="91">
        <v>1</v>
      </c>
      <c r="K63" s="15">
        <v>120</v>
      </c>
      <c r="L63" s="72">
        <f t="shared" si="5"/>
        <v>120</v>
      </c>
      <c r="M63" s="17" t="s">
        <v>419</v>
      </c>
      <c r="N63" s="18">
        <v>35</v>
      </c>
      <c r="O63" s="23">
        <f t="shared" si="6"/>
        <v>85</v>
      </c>
      <c r="P63" s="93">
        <v>26.81</v>
      </c>
      <c r="Q63" s="43">
        <f t="shared" si="7"/>
        <v>3217.2</v>
      </c>
    </row>
    <row r="64" spans="1:17" ht="24.6" x14ac:dyDescent="0.65">
      <c r="A64" s="10">
        <v>60</v>
      </c>
      <c r="B64" s="10" t="s">
        <v>542</v>
      </c>
      <c r="C64" s="19" t="s">
        <v>267</v>
      </c>
      <c r="D64" s="71">
        <f>+'18'!I64</f>
        <v>2</v>
      </c>
      <c r="E64" s="90">
        <v>0</v>
      </c>
      <c r="F64" s="46">
        <f t="shared" si="0"/>
        <v>2</v>
      </c>
      <c r="G64" s="101">
        <v>0</v>
      </c>
      <c r="H64" s="99">
        <v>0</v>
      </c>
      <c r="I64" s="46">
        <f t="shared" si="1"/>
        <v>2</v>
      </c>
      <c r="J64" s="91"/>
      <c r="K64" s="15">
        <v>120</v>
      </c>
      <c r="L64" s="72">
        <f t="shared" si="5"/>
        <v>0</v>
      </c>
      <c r="M64" s="17" t="s">
        <v>16</v>
      </c>
      <c r="N64" s="18">
        <v>0</v>
      </c>
      <c r="O64" s="23">
        <f t="shared" si="6"/>
        <v>0</v>
      </c>
      <c r="P64" s="93">
        <v>29.28</v>
      </c>
      <c r="Q64" s="43">
        <f t="shared" si="7"/>
        <v>0</v>
      </c>
    </row>
    <row r="65" spans="1:17" ht="24.6" x14ac:dyDescent="0.65">
      <c r="A65" s="10">
        <v>61</v>
      </c>
      <c r="B65" s="10"/>
      <c r="C65" s="19" t="s">
        <v>341</v>
      </c>
      <c r="D65" s="71">
        <f>+'18'!I65</f>
        <v>0</v>
      </c>
      <c r="E65" s="90">
        <v>0</v>
      </c>
      <c r="F65" s="46">
        <f t="shared" si="0"/>
        <v>0</v>
      </c>
      <c r="G65" s="101">
        <v>0</v>
      </c>
      <c r="H65" s="99">
        <v>0</v>
      </c>
      <c r="I65" s="46">
        <f t="shared" si="1"/>
        <v>0</v>
      </c>
      <c r="J65" s="91"/>
      <c r="K65" s="15">
        <v>30</v>
      </c>
      <c r="L65" s="72">
        <f t="shared" si="5"/>
        <v>0</v>
      </c>
      <c r="M65" s="17" t="s">
        <v>16</v>
      </c>
      <c r="N65" s="18">
        <v>0</v>
      </c>
      <c r="O65" s="23">
        <f t="shared" si="6"/>
        <v>0</v>
      </c>
      <c r="P65" s="93"/>
      <c r="Q65" s="43">
        <f t="shared" si="7"/>
        <v>0</v>
      </c>
    </row>
    <row r="66" spans="1:17" ht="24.6" x14ac:dyDescent="0.65">
      <c r="A66" s="10">
        <v>62</v>
      </c>
      <c r="B66" s="10" t="s">
        <v>546</v>
      </c>
      <c r="C66" s="19" t="s">
        <v>342</v>
      </c>
      <c r="D66" s="71">
        <f>+'18'!I66</f>
        <v>0</v>
      </c>
      <c r="E66" s="90">
        <v>0</v>
      </c>
      <c r="F66" s="46">
        <f t="shared" si="0"/>
        <v>0</v>
      </c>
      <c r="G66" s="101">
        <v>0</v>
      </c>
      <c r="H66" s="99">
        <v>0</v>
      </c>
      <c r="I66" s="46">
        <f t="shared" si="1"/>
        <v>0</v>
      </c>
      <c r="J66" s="91"/>
      <c r="K66" s="21">
        <v>30</v>
      </c>
      <c r="L66" s="72">
        <f t="shared" si="5"/>
        <v>0</v>
      </c>
      <c r="M66" s="17" t="s">
        <v>16</v>
      </c>
      <c r="N66" s="18">
        <v>0</v>
      </c>
      <c r="O66" s="23">
        <f t="shared" si="6"/>
        <v>0</v>
      </c>
      <c r="P66" s="93">
        <v>12.71</v>
      </c>
      <c r="Q66" s="43">
        <f t="shared" si="7"/>
        <v>0</v>
      </c>
    </row>
    <row r="67" spans="1:17" ht="24.6" x14ac:dyDescent="0.65">
      <c r="A67" s="10">
        <v>63</v>
      </c>
      <c r="B67" s="10" t="s">
        <v>547</v>
      </c>
      <c r="C67" s="19" t="s">
        <v>343</v>
      </c>
      <c r="D67" s="71">
        <f>+'18'!I67</f>
        <v>0</v>
      </c>
      <c r="E67" s="90">
        <v>0</v>
      </c>
      <c r="F67" s="46">
        <f t="shared" si="0"/>
        <v>0</v>
      </c>
      <c r="G67" s="101">
        <v>0</v>
      </c>
      <c r="H67" s="99">
        <v>0</v>
      </c>
      <c r="I67" s="46">
        <f t="shared" si="1"/>
        <v>0</v>
      </c>
      <c r="J67" s="91"/>
      <c r="K67" s="21">
        <v>30</v>
      </c>
      <c r="L67" s="72">
        <f t="shared" si="5"/>
        <v>0</v>
      </c>
      <c r="M67" s="17" t="s">
        <v>16</v>
      </c>
      <c r="N67" s="18">
        <v>0</v>
      </c>
      <c r="O67" s="23">
        <f t="shared" si="6"/>
        <v>0</v>
      </c>
      <c r="P67" s="93">
        <v>17.989999999999998</v>
      </c>
      <c r="Q67" s="43">
        <f t="shared" si="7"/>
        <v>0</v>
      </c>
    </row>
    <row r="68" spans="1:17" ht="24.6" x14ac:dyDescent="0.65">
      <c r="A68" s="10">
        <v>64</v>
      </c>
      <c r="B68" s="10" t="s">
        <v>543</v>
      </c>
      <c r="C68" s="19" t="s">
        <v>72</v>
      </c>
      <c r="D68" s="71">
        <f>+'18'!I68</f>
        <v>0</v>
      </c>
      <c r="E68" s="90">
        <v>0</v>
      </c>
      <c r="F68" s="46">
        <f t="shared" si="0"/>
        <v>0</v>
      </c>
      <c r="G68" s="101">
        <v>0</v>
      </c>
      <c r="H68" s="99">
        <v>0</v>
      </c>
      <c r="I68" s="46">
        <f t="shared" si="1"/>
        <v>0</v>
      </c>
      <c r="J68" s="91"/>
      <c r="K68" s="21">
        <v>50</v>
      </c>
      <c r="L68" s="72">
        <f t="shared" si="5"/>
        <v>0</v>
      </c>
      <c r="M68" s="17" t="s">
        <v>16</v>
      </c>
      <c r="N68" s="18">
        <v>0</v>
      </c>
      <c r="O68" s="23">
        <f t="shared" si="6"/>
        <v>0</v>
      </c>
      <c r="P68" s="93"/>
      <c r="Q68" s="43">
        <f t="shared" si="7"/>
        <v>0</v>
      </c>
    </row>
    <row r="69" spans="1:17" ht="24.6" x14ac:dyDescent="0.65">
      <c r="A69" s="10">
        <v>65</v>
      </c>
      <c r="B69" s="10" t="s">
        <v>545</v>
      </c>
      <c r="C69" s="19" t="s">
        <v>73</v>
      </c>
      <c r="D69" s="71">
        <f>+'18'!I69</f>
        <v>0</v>
      </c>
      <c r="E69" s="90">
        <v>0</v>
      </c>
      <c r="F69" s="46">
        <f t="shared" si="0"/>
        <v>0</v>
      </c>
      <c r="G69" s="101">
        <v>0</v>
      </c>
      <c r="H69" s="99">
        <v>0</v>
      </c>
      <c r="I69" s="46">
        <f t="shared" si="1"/>
        <v>0</v>
      </c>
      <c r="J69" s="91"/>
      <c r="K69" s="21">
        <v>50</v>
      </c>
      <c r="L69" s="72">
        <f t="shared" si="5"/>
        <v>0</v>
      </c>
      <c r="M69" s="17" t="s">
        <v>16</v>
      </c>
      <c r="N69" s="18">
        <v>0</v>
      </c>
      <c r="O69" s="23">
        <f t="shared" si="6"/>
        <v>0</v>
      </c>
      <c r="P69" s="93"/>
      <c r="Q69" s="43">
        <f t="shared" si="7"/>
        <v>0</v>
      </c>
    </row>
    <row r="70" spans="1:17" ht="24.6" x14ac:dyDescent="0.65">
      <c r="A70" s="10">
        <v>66</v>
      </c>
      <c r="B70" s="10" t="s">
        <v>544</v>
      </c>
      <c r="C70" s="19" t="s">
        <v>74</v>
      </c>
      <c r="D70" s="71">
        <f>+'18'!I70</f>
        <v>0</v>
      </c>
      <c r="E70" s="90">
        <v>0</v>
      </c>
      <c r="F70" s="46">
        <f t="shared" si="0"/>
        <v>0</v>
      </c>
      <c r="G70" s="101">
        <v>0</v>
      </c>
      <c r="H70" s="99">
        <v>0</v>
      </c>
      <c r="I70" s="46">
        <f t="shared" si="1"/>
        <v>0</v>
      </c>
      <c r="J70" s="91"/>
      <c r="K70" s="15">
        <v>50</v>
      </c>
      <c r="L70" s="72">
        <f t="shared" si="5"/>
        <v>0</v>
      </c>
      <c r="M70" s="17" t="s">
        <v>16</v>
      </c>
      <c r="N70" s="18">
        <v>0</v>
      </c>
      <c r="O70" s="23">
        <f t="shared" si="6"/>
        <v>0</v>
      </c>
      <c r="P70" s="93"/>
      <c r="Q70" s="43">
        <f t="shared" si="7"/>
        <v>0</v>
      </c>
    </row>
    <row r="71" spans="1:17" ht="24.6" x14ac:dyDescent="0.65">
      <c r="A71" s="10">
        <v>67</v>
      </c>
      <c r="B71" s="10"/>
      <c r="C71" s="19" t="s">
        <v>175</v>
      </c>
      <c r="D71" s="71">
        <f>+'18'!I71</f>
        <v>0</v>
      </c>
      <c r="E71" s="90">
        <v>0</v>
      </c>
      <c r="F71" s="46">
        <f t="shared" si="0"/>
        <v>0</v>
      </c>
      <c r="G71" s="101">
        <v>0</v>
      </c>
      <c r="H71" s="99">
        <v>0</v>
      </c>
      <c r="I71" s="46">
        <f t="shared" si="1"/>
        <v>0</v>
      </c>
      <c r="J71" s="91"/>
      <c r="K71" s="21">
        <v>50</v>
      </c>
      <c r="L71" s="72">
        <f t="shared" si="5"/>
        <v>0</v>
      </c>
      <c r="M71" s="17" t="s">
        <v>16</v>
      </c>
      <c r="N71" s="18">
        <v>0</v>
      </c>
      <c r="O71" s="23">
        <f t="shared" si="6"/>
        <v>0</v>
      </c>
      <c r="P71" s="93"/>
      <c r="Q71" s="43">
        <f t="shared" si="7"/>
        <v>0</v>
      </c>
    </row>
    <row r="72" spans="1:17" ht="24.6" x14ac:dyDescent="0.65">
      <c r="A72" s="10">
        <v>68</v>
      </c>
      <c r="B72" s="10"/>
      <c r="C72" s="19" t="s">
        <v>268</v>
      </c>
      <c r="D72" s="71">
        <f>+'18'!I72</f>
        <v>0</v>
      </c>
      <c r="E72" s="90">
        <v>0</v>
      </c>
      <c r="F72" s="46">
        <f t="shared" si="0"/>
        <v>0</v>
      </c>
      <c r="G72" s="101">
        <v>0</v>
      </c>
      <c r="H72" s="99">
        <v>0</v>
      </c>
      <c r="I72" s="46">
        <f t="shared" ref="I72:I136" si="12">+F72-G72-J72-H72</f>
        <v>0</v>
      </c>
      <c r="J72" s="91"/>
      <c r="K72" s="15">
        <v>50</v>
      </c>
      <c r="L72" s="72">
        <f t="shared" si="5"/>
        <v>0</v>
      </c>
      <c r="M72" s="17" t="s">
        <v>16</v>
      </c>
      <c r="N72" s="18">
        <v>0</v>
      </c>
      <c r="O72" s="23">
        <f t="shared" si="6"/>
        <v>0</v>
      </c>
      <c r="P72" s="93"/>
      <c r="Q72" s="43">
        <f t="shared" si="7"/>
        <v>0</v>
      </c>
    </row>
    <row r="73" spans="1:17" ht="24.6" x14ac:dyDescent="0.65">
      <c r="A73" s="10">
        <v>69</v>
      </c>
      <c r="B73" s="10"/>
      <c r="C73" s="19" t="s">
        <v>70</v>
      </c>
      <c r="D73" s="71">
        <f>+'18'!I73</f>
        <v>0</v>
      </c>
      <c r="E73" s="90">
        <v>0</v>
      </c>
      <c r="F73" s="46">
        <f t="shared" si="0"/>
        <v>0</v>
      </c>
      <c r="G73" s="101">
        <v>0</v>
      </c>
      <c r="H73" s="99">
        <v>0</v>
      </c>
      <c r="I73" s="46">
        <f t="shared" si="12"/>
        <v>0</v>
      </c>
      <c r="J73" s="91"/>
      <c r="K73" s="20">
        <v>70</v>
      </c>
      <c r="L73" s="72">
        <f t="shared" ref="L73:L137" si="13">+K73*J73</f>
        <v>0</v>
      </c>
      <c r="M73" s="17" t="s">
        <v>16</v>
      </c>
      <c r="N73" s="18">
        <v>0</v>
      </c>
      <c r="O73" s="23">
        <f t="shared" ref="O73:O137" si="14">SUM(L73-N73)</f>
        <v>0</v>
      </c>
      <c r="P73" s="93"/>
      <c r="Q73" s="43">
        <f t="shared" ref="Q73:Q137" si="15">+L73*P73</f>
        <v>0</v>
      </c>
    </row>
    <row r="74" spans="1:17" ht="24.6" x14ac:dyDescent="0.65">
      <c r="A74" s="10">
        <v>70</v>
      </c>
      <c r="B74" s="10"/>
      <c r="C74" s="19" t="s">
        <v>71</v>
      </c>
      <c r="D74" s="71">
        <f>+'18'!I74</f>
        <v>0</v>
      </c>
      <c r="E74" s="90">
        <v>0</v>
      </c>
      <c r="F74" s="46">
        <f t="shared" si="0"/>
        <v>0</v>
      </c>
      <c r="G74" s="101">
        <v>0</v>
      </c>
      <c r="H74" s="99">
        <v>0</v>
      </c>
      <c r="I74" s="46">
        <f t="shared" si="12"/>
        <v>0</v>
      </c>
      <c r="J74" s="91"/>
      <c r="K74" s="20">
        <v>80</v>
      </c>
      <c r="L74" s="72">
        <f t="shared" si="13"/>
        <v>0</v>
      </c>
      <c r="M74" s="17" t="s">
        <v>16</v>
      </c>
      <c r="N74" s="18">
        <v>0</v>
      </c>
      <c r="O74" s="23">
        <f t="shared" si="14"/>
        <v>0</v>
      </c>
      <c r="P74" s="93"/>
      <c r="Q74" s="43">
        <f t="shared" si="15"/>
        <v>0</v>
      </c>
    </row>
    <row r="75" spans="1:17" ht="24.6" x14ac:dyDescent="0.65">
      <c r="A75" s="10">
        <v>71</v>
      </c>
      <c r="B75" s="10"/>
      <c r="C75" s="19" t="s">
        <v>199</v>
      </c>
      <c r="D75" s="71">
        <f>+'18'!I75</f>
        <v>0</v>
      </c>
      <c r="E75" s="90">
        <v>0</v>
      </c>
      <c r="F75" s="46">
        <f t="shared" si="0"/>
        <v>0</v>
      </c>
      <c r="G75" s="101">
        <v>0</v>
      </c>
      <c r="H75" s="99">
        <v>0</v>
      </c>
      <c r="I75" s="46">
        <f t="shared" si="12"/>
        <v>0</v>
      </c>
      <c r="J75" s="91"/>
      <c r="K75" s="21">
        <v>150</v>
      </c>
      <c r="L75" s="72">
        <f t="shared" si="13"/>
        <v>0</v>
      </c>
      <c r="M75" s="17" t="s">
        <v>16</v>
      </c>
      <c r="N75" s="18">
        <v>0</v>
      </c>
      <c r="O75" s="23">
        <f t="shared" si="14"/>
        <v>0</v>
      </c>
      <c r="P75" s="93">
        <v>67.790000000000006</v>
      </c>
      <c r="Q75" s="43">
        <f t="shared" si="15"/>
        <v>0</v>
      </c>
    </row>
    <row r="76" spans="1:17" ht="24.6" x14ac:dyDescent="0.65">
      <c r="A76" s="10">
        <v>72</v>
      </c>
      <c r="B76" s="10"/>
      <c r="C76" s="19" t="s">
        <v>200</v>
      </c>
      <c r="D76" s="71">
        <f>+'18'!I76</f>
        <v>0</v>
      </c>
      <c r="E76" s="90">
        <v>0</v>
      </c>
      <c r="F76" s="46">
        <f t="shared" si="0"/>
        <v>0</v>
      </c>
      <c r="G76" s="101">
        <v>0</v>
      </c>
      <c r="H76" s="99">
        <v>0</v>
      </c>
      <c r="I76" s="46">
        <f t="shared" si="12"/>
        <v>0</v>
      </c>
      <c r="J76" s="91"/>
      <c r="K76" s="21">
        <v>150</v>
      </c>
      <c r="L76" s="72">
        <f t="shared" si="13"/>
        <v>0</v>
      </c>
      <c r="M76" s="17" t="s">
        <v>16</v>
      </c>
      <c r="N76" s="18">
        <v>0</v>
      </c>
      <c r="O76" s="23">
        <f t="shared" si="14"/>
        <v>0</v>
      </c>
      <c r="P76" s="93">
        <v>68.37</v>
      </c>
      <c r="Q76" s="43">
        <f t="shared" si="15"/>
        <v>0</v>
      </c>
    </row>
    <row r="77" spans="1:17" ht="24.6" x14ac:dyDescent="0.65">
      <c r="A77" s="10">
        <v>73</v>
      </c>
      <c r="B77" s="10"/>
      <c r="C77" s="19" t="s">
        <v>201</v>
      </c>
      <c r="D77" s="71">
        <f>+'18'!I77</f>
        <v>0</v>
      </c>
      <c r="E77" s="90">
        <v>0</v>
      </c>
      <c r="F77" s="46">
        <f t="shared" si="0"/>
        <v>0</v>
      </c>
      <c r="G77" s="101">
        <v>0</v>
      </c>
      <c r="H77" s="99">
        <v>0</v>
      </c>
      <c r="I77" s="46">
        <f t="shared" si="12"/>
        <v>0</v>
      </c>
      <c r="J77" s="91"/>
      <c r="K77" s="20">
        <v>150</v>
      </c>
      <c r="L77" s="72">
        <f t="shared" si="13"/>
        <v>0</v>
      </c>
      <c r="M77" s="17" t="s">
        <v>16</v>
      </c>
      <c r="N77" s="18">
        <v>0</v>
      </c>
      <c r="O77" s="23">
        <f t="shared" si="14"/>
        <v>0</v>
      </c>
      <c r="P77" s="93">
        <v>67.17</v>
      </c>
      <c r="Q77" s="43">
        <f t="shared" si="15"/>
        <v>0</v>
      </c>
    </row>
    <row r="78" spans="1:17" ht="24.6" x14ac:dyDescent="0.65">
      <c r="A78" s="10">
        <v>74</v>
      </c>
      <c r="B78" s="10"/>
      <c r="C78" s="19" t="s">
        <v>77</v>
      </c>
      <c r="D78" s="71">
        <f>+'18'!I78</f>
        <v>5</v>
      </c>
      <c r="E78" s="90">
        <v>0</v>
      </c>
      <c r="F78" s="46">
        <f t="shared" si="0"/>
        <v>5</v>
      </c>
      <c r="G78" s="101">
        <v>0</v>
      </c>
      <c r="H78" s="99">
        <v>0</v>
      </c>
      <c r="I78" s="46">
        <f t="shared" si="12"/>
        <v>5</v>
      </c>
      <c r="J78" s="91"/>
      <c r="K78" s="20">
        <v>50</v>
      </c>
      <c r="L78" s="72">
        <f t="shared" si="13"/>
        <v>0</v>
      </c>
      <c r="M78" s="17" t="s">
        <v>16</v>
      </c>
      <c r="N78" s="18">
        <v>0</v>
      </c>
      <c r="O78" s="23">
        <f t="shared" si="14"/>
        <v>0</v>
      </c>
      <c r="P78" s="93"/>
      <c r="Q78" s="43">
        <f t="shared" si="15"/>
        <v>0</v>
      </c>
    </row>
    <row r="79" spans="1:17" ht="24.6" x14ac:dyDescent="0.65">
      <c r="A79" s="10">
        <v>75</v>
      </c>
      <c r="B79" s="10"/>
      <c r="C79" s="19" t="s">
        <v>409</v>
      </c>
      <c r="D79" s="71">
        <f>+'18'!I79</f>
        <v>2</v>
      </c>
      <c r="E79" s="90">
        <v>0</v>
      </c>
      <c r="F79" s="46">
        <f t="shared" si="0"/>
        <v>2</v>
      </c>
      <c r="G79" s="101">
        <v>0</v>
      </c>
      <c r="H79" s="99">
        <v>0</v>
      </c>
      <c r="I79" s="46">
        <f t="shared" si="12"/>
        <v>2</v>
      </c>
      <c r="J79" s="91"/>
      <c r="K79" s="20">
        <v>50</v>
      </c>
      <c r="L79" s="72">
        <f t="shared" si="13"/>
        <v>0</v>
      </c>
      <c r="M79" s="17" t="s">
        <v>16</v>
      </c>
      <c r="N79" s="18">
        <v>0</v>
      </c>
      <c r="O79" s="23">
        <f t="shared" si="14"/>
        <v>0</v>
      </c>
      <c r="P79" s="93"/>
      <c r="Q79" s="43">
        <f t="shared" si="15"/>
        <v>0</v>
      </c>
    </row>
    <row r="80" spans="1:17" ht="24.6" x14ac:dyDescent="0.65">
      <c r="A80" s="10">
        <v>76</v>
      </c>
      <c r="B80" s="10"/>
      <c r="C80" s="19" t="s">
        <v>410</v>
      </c>
      <c r="D80" s="71">
        <f>+'18'!I80</f>
        <v>0</v>
      </c>
      <c r="E80" s="90">
        <v>0</v>
      </c>
      <c r="F80" s="46">
        <f t="shared" si="0"/>
        <v>0</v>
      </c>
      <c r="G80" s="101">
        <v>0</v>
      </c>
      <c r="H80" s="99">
        <v>0</v>
      </c>
      <c r="I80" s="46">
        <f t="shared" si="12"/>
        <v>0</v>
      </c>
      <c r="J80" s="91"/>
      <c r="K80" s="20">
        <v>120</v>
      </c>
      <c r="L80" s="72">
        <f t="shared" si="13"/>
        <v>0</v>
      </c>
      <c r="M80" s="17" t="s">
        <v>16</v>
      </c>
      <c r="N80" s="18">
        <v>0</v>
      </c>
      <c r="O80" s="23">
        <f t="shared" si="14"/>
        <v>0</v>
      </c>
      <c r="P80" s="93"/>
      <c r="Q80" s="43">
        <f t="shared" si="15"/>
        <v>0</v>
      </c>
    </row>
    <row r="81" spans="1:17" ht="24.6" x14ac:dyDescent="0.65">
      <c r="A81" s="10">
        <v>77</v>
      </c>
      <c r="B81" s="10"/>
      <c r="C81" s="19" t="s">
        <v>411</v>
      </c>
      <c r="D81" s="71">
        <f>+'18'!I81</f>
        <v>2</v>
      </c>
      <c r="E81" s="90">
        <v>0</v>
      </c>
      <c r="F81" s="46">
        <f t="shared" si="0"/>
        <v>2</v>
      </c>
      <c r="G81" s="101">
        <v>0</v>
      </c>
      <c r="H81" s="99">
        <v>0</v>
      </c>
      <c r="I81" s="46">
        <f t="shared" si="12"/>
        <v>2</v>
      </c>
      <c r="J81" s="91"/>
      <c r="K81" s="20">
        <v>50</v>
      </c>
      <c r="L81" s="72">
        <f t="shared" si="13"/>
        <v>0</v>
      </c>
      <c r="M81" s="17" t="s">
        <v>16</v>
      </c>
      <c r="N81" s="18">
        <v>0</v>
      </c>
      <c r="O81" s="23">
        <f t="shared" si="14"/>
        <v>0</v>
      </c>
      <c r="P81" s="93">
        <v>17.09</v>
      </c>
      <c r="Q81" s="43">
        <f t="shared" si="15"/>
        <v>0</v>
      </c>
    </row>
    <row r="82" spans="1:17" ht="24.6" x14ac:dyDescent="0.65">
      <c r="A82" s="10">
        <v>78</v>
      </c>
      <c r="B82" s="10"/>
      <c r="C82" s="19" t="s">
        <v>412</v>
      </c>
      <c r="D82" s="71">
        <f>+'18'!I82</f>
        <v>0</v>
      </c>
      <c r="E82" s="90">
        <v>0</v>
      </c>
      <c r="F82" s="46">
        <f t="shared" si="0"/>
        <v>0</v>
      </c>
      <c r="G82" s="101">
        <v>0</v>
      </c>
      <c r="H82" s="99">
        <v>0</v>
      </c>
      <c r="I82" s="46">
        <f t="shared" si="12"/>
        <v>0</v>
      </c>
      <c r="J82" s="91"/>
      <c r="K82" s="20">
        <v>120</v>
      </c>
      <c r="L82" s="72">
        <f t="shared" si="13"/>
        <v>0</v>
      </c>
      <c r="M82" s="17" t="s">
        <v>16</v>
      </c>
      <c r="N82" s="18">
        <v>0</v>
      </c>
      <c r="O82" s="23">
        <f t="shared" si="14"/>
        <v>0</v>
      </c>
      <c r="P82" s="93"/>
      <c r="Q82" s="43">
        <f t="shared" si="15"/>
        <v>0</v>
      </c>
    </row>
    <row r="83" spans="1:17" ht="24.6" x14ac:dyDescent="0.65">
      <c r="A83" s="10">
        <v>79</v>
      </c>
      <c r="B83" s="10"/>
      <c r="C83" s="19" t="s">
        <v>347</v>
      </c>
      <c r="D83" s="71">
        <f>+'18'!I83</f>
        <v>12</v>
      </c>
      <c r="E83" s="90">
        <v>0</v>
      </c>
      <c r="F83" s="46">
        <f t="shared" si="0"/>
        <v>12</v>
      </c>
      <c r="G83" s="101">
        <v>0</v>
      </c>
      <c r="H83" s="99">
        <v>0</v>
      </c>
      <c r="I83" s="46">
        <f t="shared" si="12"/>
        <v>12</v>
      </c>
      <c r="J83" s="91"/>
      <c r="K83" s="22">
        <v>50</v>
      </c>
      <c r="L83" s="72">
        <f t="shared" si="13"/>
        <v>0</v>
      </c>
      <c r="M83" s="17" t="s">
        <v>16</v>
      </c>
      <c r="N83" s="18">
        <v>0</v>
      </c>
      <c r="O83" s="23">
        <f t="shared" si="14"/>
        <v>0</v>
      </c>
      <c r="P83" s="93">
        <v>25.15</v>
      </c>
      <c r="Q83" s="43">
        <f t="shared" si="15"/>
        <v>0</v>
      </c>
    </row>
    <row r="84" spans="1:17" ht="24.6" x14ac:dyDescent="0.65">
      <c r="A84" s="10">
        <v>80</v>
      </c>
      <c r="B84" s="10"/>
      <c r="C84" s="19" t="s">
        <v>269</v>
      </c>
      <c r="D84" s="71">
        <f>+'18'!I84</f>
        <v>0</v>
      </c>
      <c r="E84" s="90">
        <v>0</v>
      </c>
      <c r="F84" s="46">
        <f t="shared" si="0"/>
        <v>0</v>
      </c>
      <c r="G84" s="101">
        <v>0</v>
      </c>
      <c r="H84" s="99">
        <v>0</v>
      </c>
      <c r="I84" s="46">
        <f t="shared" si="12"/>
        <v>0</v>
      </c>
      <c r="J84" s="91"/>
      <c r="K84" s="20">
        <v>45</v>
      </c>
      <c r="L84" s="72">
        <f t="shared" si="13"/>
        <v>0</v>
      </c>
      <c r="M84" s="17" t="s">
        <v>16</v>
      </c>
      <c r="N84" s="18">
        <v>0</v>
      </c>
      <c r="O84" s="23">
        <f t="shared" si="14"/>
        <v>0</v>
      </c>
      <c r="P84" s="93"/>
      <c r="Q84" s="43">
        <f t="shared" si="15"/>
        <v>0</v>
      </c>
    </row>
    <row r="85" spans="1:17" ht="24.6" x14ac:dyDescent="0.65">
      <c r="A85" s="10">
        <v>81</v>
      </c>
      <c r="B85" s="10"/>
      <c r="C85" s="19" t="s">
        <v>348</v>
      </c>
      <c r="D85" s="71">
        <f>+'18'!I85</f>
        <v>0</v>
      </c>
      <c r="E85" s="90">
        <v>0</v>
      </c>
      <c r="F85" s="46">
        <f t="shared" si="0"/>
        <v>0</v>
      </c>
      <c r="G85" s="101">
        <v>0</v>
      </c>
      <c r="H85" s="99">
        <v>0</v>
      </c>
      <c r="I85" s="46">
        <f t="shared" si="12"/>
        <v>0</v>
      </c>
      <c r="J85" s="91"/>
      <c r="K85" s="20">
        <v>50</v>
      </c>
      <c r="L85" s="72">
        <f t="shared" si="13"/>
        <v>0</v>
      </c>
      <c r="M85" s="17" t="s">
        <v>16</v>
      </c>
      <c r="N85" s="18">
        <v>0</v>
      </c>
      <c r="O85" s="23">
        <f t="shared" si="14"/>
        <v>0</v>
      </c>
      <c r="P85" s="93">
        <v>27.23</v>
      </c>
      <c r="Q85" s="43">
        <f t="shared" si="15"/>
        <v>0</v>
      </c>
    </row>
    <row r="86" spans="1:17" ht="24.6" x14ac:dyDescent="0.65">
      <c r="A86" s="10">
        <v>82</v>
      </c>
      <c r="B86" s="10" t="s">
        <v>553</v>
      </c>
      <c r="C86" s="19" t="s">
        <v>270</v>
      </c>
      <c r="D86" s="71">
        <f>+'18'!I86</f>
        <v>0</v>
      </c>
      <c r="E86" s="90">
        <v>0</v>
      </c>
      <c r="F86" s="46">
        <f t="shared" si="0"/>
        <v>0</v>
      </c>
      <c r="G86" s="101">
        <v>0</v>
      </c>
      <c r="H86" s="99">
        <v>0</v>
      </c>
      <c r="I86" s="46">
        <f t="shared" si="12"/>
        <v>0</v>
      </c>
      <c r="J86" s="91"/>
      <c r="K86" s="22">
        <v>55</v>
      </c>
      <c r="L86" s="72">
        <f t="shared" si="13"/>
        <v>0</v>
      </c>
      <c r="M86" s="17" t="s">
        <v>16</v>
      </c>
      <c r="N86" s="18">
        <v>0</v>
      </c>
      <c r="O86" s="23">
        <f t="shared" si="14"/>
        <v>0</v>
      </c>
      <c r="P86" s="93">
        <v>14.35</v>
      </c>
      <c r="Q86" s="43">
        <f t="shared" si="15"/>
        <v>0</v>
      </c>
    </row>
    <row r="87" spans="1:17" ht="24.6" x14ac:dyDescent="0.65">
      <c r="A87" s="10">
        <v>83</v>
      </c>
      <c r="B87" s="10" t="s">
        <v>552</v>
      </c>
      <c r="C87" s="19" t="s">
        <v>93</v>
      </c>
      <c r="D87" s="71">
        <f>+'18'!I87</f>
        <v>0</v>
      </c>
      <c r="E87" s="90">
        <v>0</v>
      </c>
      <c r="F87" s="46">
        <f t="shared" si="0"/>
        <v>0</v>
      </c>
      <c r="G87" s="101">
        <v>0</v>
      </c>
      <c r="H87" s="99">
        <v>0</v>
      </c>
      <c r="I87" s="46">
        <f t="shared" si="12"/>
        <v>0</v>
      </c>
      <c r="J87" s="91"/>
      <c r="K87" s="22">
        <v>55</v>
      </c>
      <c r="L87" s="72">
        <f t="shared" si="13"/>
        <v>0</v>
      </c>
      <c r="M87" s="17" t="s">
        <v>16</v>
      </c>
      <c r="N87" s="18">
        <v>0</v>
      </c>
      <c r="O87" s="23">
        <f t="shared" si="14"/>
        <v>0</v>
      </c>
      <c r="P87" s="93">
        <v>11.58</v>
      </c>
      <c r="Q87" s="43">
        <f t="shared" si="15"/>
        <v>0</v>
      </c>
    </row>
    <row r="88" spans="1:17" ht="24.6" x14ac:dyDescent="0.65">
      <c r="A88" s="10">
        <v>84</v>
      </c>
      <c r="B88" s="10"/>
      <c r="C88" s="19" t="s">
        <v>94</v>
      </c>
      <c r="D88" s="71">
        <f>+'18'!I88</f>
        <v>0</v>
      </c>
      <c r="E88" s="90">
        <v>0</v>
      </c>
      <c r="F88" s="46">
        <f t="shared" si="0"/>
        <v>0</v>
      </c>
      <c r="G88" s="101">
        <v>0</v>
      </c>
      <c r="H88" s="99">
        <v>0</v>
      </c>
      <c r="I88" s="46">
        <f t="shared" si="12"/>
        <v>0</v>
      </c>
      <c r="J88" s="91"/>
      <c r="K88" s="22">
        <v>55</v>
      </c>
      <c r="L88" s="72">
        <f t="shared" si="13"/>
        <v>0</v>
      </c>
      <c r="M88" s="17" t="s">
        <v>16</v>
      </c>
      <c r="N88" s="18">
        <v>0</v>
      </c>
      <c r="O88" s="23">
        <f t="shared" si="14"/>
        <v>0</v>
      </c>
      <c r="P88" s="93">
        <v>16.12</v>
      </c>
      <c r="Q88" s="43">
        <f t="shared" si="15"/>
        <v>0</v>
      </c>
    </row>
    <row r="89" spans="1:17" ht="24.6" x14ac:dyDescent="0.65">
      <c r="A89" s="10">
        <v>85</v>
      </c>
      <c r="B89" s="10" t="s">
        <v>555</v>
      </c>
      <c r="C89" s="19" t="s">
        <v>370</v>
      </c>
      <c r="D89" s="71">
        <f>+'18'!I89</f>
        <v>0</v>
      </c>
      <c r="E89" s="90">
        <v>0</v>
      </c>
      <c r="F89" s="46">
        <f t="shared" si="0"/>
        <v>0</v>
      </c>
      <c r="G89" s="101">
        <v>0</v>
      </c>
      <c r="H89" s="99">
        <v>0</v>
      </c>
      <c r="I89" s="46">
        <f t="shared" si="12"/>
        <v>0</v>
      </c>
      <c r="J89" s="91"/>
      <c r="K89" s="22">
        <v>30</v>
      </c>
      <c r="L89" s="72">
        <f t="shared" si="13"/>
        <v>0</v>
      </c>
      <c r="M89" s="17" t="s">
        <v>16</v>
      </c>
      <c r="N89" s="18">
        <v>0</v>
      </c>
      <c r="O89" s="23">
        <f t="shared" si="14"/>
        <v>0</v>
      </c>
      <c r="P89" s="93">
        <v>18.95</v>
      </c>
      <c r="Q89" s="43">
        <f t="shared" si="15"/>
        <v>0</v>
      </c>
    </row>
    <row r="90" spans="1:17" ht="24.6" x14ac:dyDescent="0.65">
      <c r="A90" s="10">
        <v>86</v>
      </c>
      <c r="B90" s="10" t="s">
        <v>554</v>
      </c>
      <c r="C90" s="19" t="s">
        <v>371</v>
      </c>
      <c r="D90" s="71">
        <f>+'18'!I90</f>
        <v>0</v>
      </c>
      <c r="E90" s="90">
        <v>0</v>
      </c>
      <c r="F90" s="46">
        <f t="shared" si="0"/>
        <v>0</v>
      </c>
      <c r="G90" s="101">
        <v>0</v>
      </c>
      <c r="H90" s="99">
        <v>0</v>
      </c>
      <c r="I90" s="46">
        <f t="shared" si="12"/>
        <v>0</v>
      </c>
      <c r="J90" s="91"/>
      <c r="K90" s="22">
        <v>30</v>
      </c>
      <c r="L90" s="72">
        <f t="shared" si="13"/>
        <v>0</v>
      </c>
      <c r="M90" s="17" t="s">
        <v>16</v>
      </c>
      <c r="N90" s="18">
        <v>0</v>
      </c>
      <c r="O90" s="23">
        <f t="shared" si="14"/>
        <v>0</v>
      </c>
      <c r="P90" s="93"/>
      <c r="Q90" s="43">
        <f t="shared" si="15"/>
        <v>0</v>
      </c>
    </row>
    <row r="91" spans="1:17" ht="24.6" x14ac:dyDescent="0.65">
      <c r="A91" s="10">
        <v>87</v>
      </c>
      <c r="B91" s="10"/>
      <c r="C91" s="19" t="s">
        <v>271</v>
      </c>
      <c r="D91" s="71">
        <f>+'18'!I91</f>
        <v>0</v>
      </c>
      <c r="E91" s="90">
        <v>0</v>
      </c>
      <c r="F91" s="46">
        <f t="shared" si="0"/>
        <v>0</v>
      </c>
      <c r="G91" s="101">
        <v>0</v>
      </c>
      <c r="H91" s="99">
        <v>0</v>
      </c>
      <c r="I91" s="46">
        <f t="shared" si="12"/>
        <v>0</v>
      </c>
      <c r="J91" s="91"/>
      <c r="K91" s="20"/>
      <c r="L91" s="72">
        <f t="shared" si="13"/>
        <v>0</v>
      </c>
      <c r="M91" s="17" t="s">
        <v>16</v>
      </c>
      <c r="N91" s="18">
        <v>0</v>
      </c>
      <c r="O91" s="23">
        <f t="shared" si="14"/>
        <v>0</v>
      </c>
      <c r="P91" s="93"/>
      <c r="Q91" s="43">
        <f t="shared" si="15"/>
        <v>0</v>
      </c>
    </row>
    <row r="92" spans="1:17" ht="24.6" x14ac:dyDescent="0.65">
      <c r="A92" s="10">
        <v>88</v>
      </c>
      <c r="B92" s="10"/>
      <c r="C92" s="19" t="s">
        <v>272</v>
      </c>
      <c r="D92" s="71">
        <f>+'18'!I92</f>
        <v>0</v>
      </c>
      <c r="E92" s="90">
        <v>0</v>
      </c>
      <c r="F92" s="46">
        <f t="shared" si="0"/>
        <v>0</v>
      </c>
      <c r="G92" s="101">
        <v>0</v>
      </c>
      <c r="H92" s="99">
        <v>0</v>
      </c>
      <c r="I92" s="46">
        <f t="shared" si="12"/>
        <v>0</v>
      </c>
      <c r="J92" s="91"/>
      <c r="K92" s="22"/>
      <c r="L92" s="72">
        <f t="shared" si="13"/>
        <v>0</v>
      </c>
      <c r="M92" s="17" t="s">
        <v>16</v>
      </c>
      <c r="N92" s="18">
        <v>0</v>
      </c>
      <c r="O92" s="23">
        <f t="shared" si="14"/>
        <v>0</v>
      </c>
      <c r="P92" s="93"/>
      <c r="Q92" s="43">
        <f t="shared" si="15"/>
        <v>0</v>
      </c>
    </row>
    <row r="93" spans="1:17" ht="24.6" x14ac:dyDescent="0.65">
      <c r="A93" s="10">
        <v>89</v>
      </c>
      <c r="B93" s="10"/>
      <c r="C93" s="19" t="s">
        <v>244</v>
      </c>
      <c r="D93" s="71">
        <f>+'18'!I93</f>
        <v>3</v>
      </c>
      <c r="E93" s="90">
        <v>0</v>
      </c>
      <c r="F93" s="46">
        <f t="shared" si="0"/>
        <v>3</v>
      </c>
      <c r="G93" s="101">
        <v>0</v>
      </c>
      <c r="H93" s="99">
        <v>0</v>
      </c>
      <c r="I93" s="46">
        <f t="shared" si="12"/>
        <v>2</v>
      </c>
      <c r="J93" s="91">
        <v>1</v>
      </c>
      <c r="K93" s="15">
        <v>35</v>
      </c>
      <c r="L93" s="72">
        <f t="shared" si="13"/>
        <v>35</v>
      </c>
      <c r="M93" s="17" t="s">
        <v>16</v>
      </c>
      <c r="N93" s="18">
        <v>0</v>
      </c>
      <c r="O93" s="23">
        <f t="shared" si="14"/>
        <v>35</v>
      </c>
      <c r="P93" s="93"/>
      <c r="Q93" s="43">
        <f t="shared" si="15"/>
        <v>0</v>
      </c>
    </row>
    <row r="94" spans="1:17" ht="24.6" x14ac:dyDescent="0.65">
      <c r="A94" s="10">
        <v>90</v>
      </c>
      <c r="B94" s="10"/>
      <c r="C94" s="19" t="s">
        <v>273</v>
      </c>
      <c r="D94" s="71">
        <f>+'18'!I94</f>
        <v>0</v>
      </c>
      <c r="E94" s="90">
        <v>0</v>
      </c>
      <c r="F94" s="46">
        <f t="shared" si="0"/>
        <v>0</v>
      </c>
      <c r="G94" s="101">
        <v>0</v>
      </c>
      <c r="H94" s="99">
        <v>0</v>
      </c>
      <c r="I94" s="46">
        <f t="shared" si="12"/>
        <v>0</v>
      </c>
      <c r="J94" s="91"/>
      <c r="K94" s="22">
        <v>120</v>
      </c>
      <c r="L94" s="72">
        <f t="shared" si="13"/>
        <v>0</v>
      </c>
      <c r="M94" s="17" t="s">
        <v>16</v>
      </c>
      <c r="N94" s="18">
        <v>0</v>
      </c>
      <c r="O94" s="23">
        <f t="shared" si="14"/>
        <v>0</v>
      </c>
      <c r="P94" s="93"/>
      <c r="Q94" s="43">
        <f t="shared" si="15"/>
        <v>0</v>
      </c>
    </row>
    <row r="95" spans="1:17" ht="24.6" x14ac:dyDescent="0.65">
      <c r="A95" s="10">
        <v>91</v>
      </c>
      <c r="B95" s="10"/>
      <c r="C95" s="19" t="s">
        <v>274</v>
      </c>
      <c r="D95" s="71">
        <f>+'18'!I95</f>
        <v>0</v>
      </c>
      <c r="E95" s="90">
        <v>0</v>
      </c>
      <c r="F95" s="46">
        <f t="shared" si="0"/>
        <v>0</v>
      </c>
      <c r="G95" s="101">
        <v>0</v>
      </c>
      <c r="H95" s="99">
        <v>0</v>
      </c>
      <c r="I95" s="46">
        <f t="shared" si="12"/>
        <v>0</v>
      </c>
      <c r="J95" s="91"/>
      <c r="K95" s="22">
        <v>45</v>
      </c>
      <c r="L95" s="72">
        <f t="shared" si="13"/>
        <v>0</v>
      </c>
      <c r="M95" s="17" t="s">
        <v>16</v>
      </c>
      <c r="N95" s="18">
        <v>0</v>
      </c>
      <c r="O95" s="23">
        <f t="shared" si="14"/>
        <v>0</v>
      </c>
      <c r="P95" s="93"/>
      <c r="Q95" s="43">
        <f t="shared" si="15"/>
        <v>0</v>
      </c>
    </row>
    <row r="96" spans="1:17" ht="24.6" x14ac:dyDescent="0.65">
      <c r="A96" s="10">
        <v>92</v>
      </c>
      <c r="B96" s="10"/>
      <c r="C96" s="19" t="s">
        <v>246</v>
      </c>
      <c r="D96" s="71">
        <f>+'18'!I96</f>
        <v>0</v>
      </c>
      <c r="E96" s="90">
        <v>0</v>
      </c>
      <c r="F96" s="46">
        <f t="shared" si="0"/>
        <v>0</v>
      </c>
      <c r="G96" s="101">
        <v>0</v>
      </c>
      <c r="H96" s="99">
        <v>0</v>
      </c>
      <c r="I96" s="46">
        <f t="shared" si="12"/>
        <v>0</v>
      </c>
      <c r="J96" s="91"/>
      <c r="K96" s="20">
        <v>40</v>
      </c>
      <c r="L96" s="72">
        <f t="shared" si="13"/>
        <v>0</v>
      </c>
      <c r="M96" s="17" t="s">
        <v>16</v>
      </c>
      <c r="N96" s="18">
        <v>0</v>
      </c>
      <c r="O96" s="23">
        <f t="shared" si="14"/>
        <v>0</v>
      </c>
      <c r="P96" s="93"/>
      <c r="Q96" s="43">
        <f t="shared" si="15"/>
        <v>0</v>
      </c>
    </row>
    <row r="97" spans="1:17" ht="24.6" x14ac:dyDescent="0.65">
      <c r="A97" s="10">
        <v>93</v>
      </c>
      <c r="B97" s="10"/>
      <c r="C97" s="19" t="s">
        <v>349</v>
      </c>
      <c r="D97" s="71">
        <f>+'18'!I97</f>
        <v>0</v>
      </c>
      <c r="E97" s="90">
        <v>0</v>
      </c>
      <c r="F97" s="46">
        <f t="shared" si="0"/>
        <v>0</v>
      </c>
      <c r="G97" s="101">
        <v>0</v>
      </c>
      <c r="H97" s="99">
        <v>0</v>
      </c>
      <c r="I97" s="46">
        <f t="shared" si="12"/>
        <v>0</v>
      </c>
      <c r="J97" s="91"/>
      <c r="K97" s="22">
        <v>35</v>
      </c>
      <c r="L97" s="72">
        <f t="shared" si="13"/>
        <v>0</v>
      </c>
      <c r="M97" s="17" t="s">
        <v>16</v>
      </c>
      <c r="N97" s="18">
        <v>0</v>
      </c>
      <c r="O97" s="23">
        <f t="shared" si="14"/>
        <v>0</v>
      </c>
      <c r="P97" s="93"/>
      <c r="Q97" s="43">
        <f t="shared" si="15"/>
        <v>0</v>
      </c>
    </row>
    <row r="98" spans="1:17" ht="24.6" x14ac:dyDescent="0.65">
      <c r="A98" s="10">
        <v>94</v>
      </c>
      <c r="B98" s="10"/>
      <c r="C98" s="19" t="s">
        <v>350</v>
      </c>
      <c r="D98" s="71">
        <f>+'18'!I98</f>
        <v>0</v>
      </c>
      <c r="E98" s="90">
        <v>0</v>
      </c>
      <c r="F98" s="46">
        <f t="shared" si="0"/>
        <v>0</v>
      </c>
      <c r="G98" s="101">
        <v>0</v>
      </c>
      <c r="H98" s="99">
        <v>0</v>
      </c>
      <c r="I98" s="46">
        <f t="shared" si="12"/>
        <v>0</v>
      </c>
      <c r="J98" s="91"/>
      <c r="K98" s="22">
        <v>35</v>
      </c>
      <c r="L98" s="72">
        <f t="shared" si="13"/>
        <v>0</v>
      </c>
      <c r="M98" s="17" t="s">
        <v>16</v>
      </c>
      <c r="N98" s="18">
        <v>0</v>
      </c>
      <c r="O98" s="23">
        <f t="shared" si="14"/>
        <v>0</v>
      </c>
      <c r="P98" s="93"/>
      <c r="Q98" s="43">
        <f t="shared" si="15"/>
        <v>0</v>
      </c>
    </row>
    <row r="99" spans="1:17" ht="24.6" x14ac:dyDescent="0.65">
      <c r="A99" s="10">
        <v>95</v>
      </c>
      <c r="B99" s="10"/>
      <c r="C99" s="19" t="s">
        <v>351</v>
      </c>
      <c r="D99" s="71">
        <f>+'18'!I99</f>
        <v>0</v>
      </c>
      <c r="E99" s="90">
        <v>0</v>
      </c>
      <c r="F99" s="46">
        <f t="shared" si="0"/>
        <v>0</v>
      </c>
      <c r="G99" s="101">
        <v>0</v>
      </c>
      <c r="H99" s="99">
        <v>0</v>
      </c>
      <c r="I99" s="46">
        <f t="shared" si="12"/>
        <v>0</v>
      </c>
      <c r="J99" s="91"/>
      <c r="K99" s="22">
        <v>35</v>
      </c>
      <c r="L99" s="72">
        <f t="shared" si="13"/>
        <v>0</v>
      </c>
      <c r="M99" s="17" t="s">
        <v>16</v>
      </c>
      <c r="N99" s="18">
        <v>0</v>
      </c>
      <c r="O99" s="23">
        <f t="shared" si="14"/>
        <v>0</v>
      </c>
      <c r="P99" s="93"/>
      <c r="Q99" s="43">
        <f t="shared" si="15"/>
        <v>0</v>
      </c>
    </row>
    <row r="100" spans="1:17" ht="24.6" x14ac:dyDescent="0.65">
      <c r="A100" s="10">
        <v>96</v>
      </c>
      <c r="B100" s="10"/>
      <c r="C100" s="19" t="s">
        <v>275</v>
      </c>
      <c r="D100" s="71">
        <f>+'18'!I100</f>
        <v>0</v>
      </c>
      <c r="E100" s="90">
        <v>0</v>
      </c>
      <c r="F100" s="46">
        <f t="shared" si="0"/>
        <v>0</v>
      </c>
      <c r="G100" s="101">
        <v>0</v>
      </c>
      <c r="H100" s="99">
        <v>0</v>
      </c>
      <c r="I100" s="46">
        <f t="shared" si="12"/>
        <v>0</v>
      </c>
      <c r="J100" s="91"/>
      <c r="K100" s="22">
        <v>35</v>
      </c>
      <c r="L100" s="72">
        <f t="shared" si="13"/>
        <v>0</v>
      </c>
      <c r="M100" s="17" t="s">
        <v>16</v>
      </c>
      <c r="N100" s="18">
        <v>0</v>
      </c>
      <c r="O100" s="23">
        <f t="shared" si="14"/>
        <v>0</v>
      </c>
      <c r="P100" s="93"/>
      <c r="Q100" s="43">
        <f t="shared" si="15"/>
        <v>0</v>
      </c>
    </row>
    <row r="101" spans="1:17" ht="24.6" x14ac:dyDescent="0.65">
      <c r="A101" s="10">
        <v>97</v>
      </c>
      <c r="B101" s="10"/>
      <c r="C101" s="19" t="s">
        <v>352</v>
      </c>
      <c r="D101" s="71">
        <f>+'18'!I101</f>
        <v>0</v>
      </c>
      <c r="E101" s="90">
        <v>0</v>
      </c>
      <c r="F101" s="46">
        <f t="shared" si="0"/>
        <v>0</v>
      </c>
      <c r="G101" s="101">
        <v>0</v>
      </c>
      <c r="H101" s="99">
        <v>0</v>
      </c>
      <c r="I101" s="46">
        <f t="shared" si="12"/>
        <v>0</v>
      </c>
      <c r="J101" s="91"/>
      <c r="K101" s="22">
        <v>35</v>
      </c>
      <c r="L101" s="72">
        <f t="shared" si="13"/>
        <v>0</v>
      </c>
      <c r="M101" s="17" t="s">
        <v>16</v>
      </c>
      <c r="N101" s="18">
        <v>0</v>
      </c>
      <c r="O101" s="23">
        <f t="shared" si="14"/>
        <v>0</v>
      </c>
      <c r="P101" s="93"/>
      <c r="Q101" s="43">
        <f t="shared" si="15"/>
        <v>0</v>
      </c>
    </row>
    <row r="102" spans="1:17" ht="24.6" x14ac:dyDescent="0.65">
      <c r="A102" s="10">
        <v>98</v>
      </c>
      <c r="B102" s="10"/>
      <c r="C102" s="19" t="s">
        <v>276</v>
      </c>
      <c r="D102" s="71">
        <f>+'18'!I102</f>
        <v>0</v>
      </c>
      <c r="E102" s="90">
        <v>0</v>
      </c>
      <c r="F102" s="46">
        <f t="shared" si="0"/>
        <v>0</v>
      </c>
      <c r="G102" s="101">
        <v>0</v>
      </c>
      <c r="H102" s="99">
        <v>0</v>
      </c>
      <c r="I102" s="46">
        <f t="shared" si="12"/>
        <v>0</v>
      </c>
      <c r="J102" s="91"/>
      <c r="K102" s="22">
        <v>35</v>
      </c>
      <c r="L102" s="72">
        <f t="shared" si="13"/>
        <v>0</v>
      </c>
      <c r="M102" s="17" t="s">
        <v>16</v>
      </c>
      <c r="N102" s="18">
        <v>0</v>
      </c>
      <c r="O102" s="23">
        <f t="shared" si="14"/>
        <v>0</v>
      </c>
      <c r="P102" s="93"/>
      <c r="Q102" s="43">
        <f t="shared" si="15"/>
        <v>0</v>
      </c>
    </row>
    <row r="103" spans="1:17" ht="24.6" x14ac:dyDescent="0.65">
      <c r="A103" s="10">
        <v>99</v>
      </c>
      <c r="B103" s="10"/>
      <c r="C103" s="19" t="s">
        <v>277</v>
      </c>
      <c r="D103" s="71">
        <f>+'18'!I103</f>
        <v>0</v>
      </c>
      <c r="E103" s="90">
        <v>0</v>
      </c>
      <c r="F103" s="46">
        <f t="shared" si="0"/>
        <v>0</v>
      </c>
      <c r="G103" s="101">
        <v>0</v>
      </c>
      <c r="H103" s="99">
        <v>0</v>
      </c>
      <c r="I103" s="46">
        <f t="shared" si="12"/>
        <v>0</v>
      </c>
      <c r="J103" s="91"/>
      <c r="K103" s="22">
        <v>120</v>
      </c>
      <c r="L103" s="72">
        <f t="shared" si="13"/>
        <v>0</v>
      </c>
      <c r="M103" s="17" t="s">
        <v>16</v>
      </c>
      <c r="N103" s="18">
        <v>0</v>
      </c>
      <c r="O103" s="23">
        <f t="shared" si="14"/>
        <v>0</v>
      </c>
      <c r="P103" s="93"/>
      <c r="Q103" s="43">
        <f t="shared" si="15"/>
        <v>0</v>
      </c>
    </row>
    <row r="104" spans="1:17" ht="24.6" x14ac:dyDescent="0.65">
      <c r="A104" s="10">
        <v>100</v>
      </c>
      <c r="B104" s="10"/>
      <c r="C104" s="19" t="s">
        <v>278</v>
      </c>
      <c r="D104" s="71">
        <f>+'18'!I104</f>
        <v>0</v>
      </c>
      <c r="E104" s="90">
        <v>0</v>
      </c>
      <c r="F104" s="46">
        <f t="shared" si="0"/>
        <v>0</v>
      </c>
      <c r="G104" s="101">
        <v>0</v>
      </c>
      <c r="H104" s="99">
        <v>0</v>
      </c>
      <c r="I104" s="46">
        <f t="shared" si="12"/>
        <v>0</v>
      </c>
      <c r="J104" s="91"/>
      <c r="K104" s="22">
        <v>250</v>
      </c>
      <c r="L104" s="72">
        <f t="shared" si="13"/>
        <v>0</v>
      </c>
      <c r="M104" s="17" t="s">
        <v>16</v>
      </c>
      <c r="N104" s="18">
        <v>0</v>
      </c>
      <c r="O104" s="23">
        <f t="shared" si="14"/>
        <v>0</v>
      </c>
      <c r="P104" s="93"/>
      <c r="Q104" s="43">
        <f t="shared" si="15"/>
        <v>0</v>
      </c>
    </row>
    <row r="105" spans="1:17" ht="24.6" x14ac:dyDescent="0.65">
      <c r="A105" s="10">
        <v>101</v>
      </c>
      <c r="B105" s="10"/>
      <c r="C105" s="19" t="s">
        <v>279</v>
      </c>
      <c r="D105" s="71">
        <f>+'18'!I105</f>
        <v>22</v>
      </c>
      <c r="E105" s="90">
        <v>0</v>
      </c>
      <c r="F105" s="46">
        <f t="shared" si="0"/>
        <v>22</v>
      </c>
      <c r="G105" s="101">
        <v>0</v>
      </c>
      <c r="H105" s="99">
        <v>0</v>
      </c>
      <c r="I105" s="46">
        <f t="shared" si="12"/>
        <v>22</v>
      </c>
      <c r="J105" s="91"/>
      <c r="K105" s="20">
        <v>100</v>
      </c>
      <c r="L105" s="72">
        <f t="shared" si="13"/>
        <v>0</v>
      </c>
      <c r="M105" s="17" t="s">
        <v>16</v>
      </c>
      <c r="N105" s="18">
        <v>0</v>
      </c>
      <c r="O105" s="23">
        <f t="shared" si="14"/>
        <v>0</v>
      </c>
      <c r="P105" s="93"/>
      <c r="Q105" s="43">
        <f t="shared" si="15"/>
        <v>0</v>
      </c>
    </row>
    <row r="106" spans="1:17" ht="24.6" x14ac:dyDescent="0.65">
      <c r="A106" s="10">
        <v>102</v>
      </c>
      <c r="B106" s="10"/>
      <c r="C106" s="19" t="s">
        <v>280</v>
      </c>
      <c r="D106" s="71">
        <f>+'18'!I106</f>
        <v>5</v>
      </c>
      <c r="E106" s="90">
        <v>0</v>
      </c>
      <c r="F106" s="46">
        <f t="shared" si="0"/>
        <v>5</v>
      </c>
      <c r="G106" s="101">
        <v>0</v>
      </c>
      <c r="H106" s="99">
        <v>0</v>
      </c>
      <c r="I106" s="46">
        <f t="shared" si="12"/>
        <v>5</v>
      </c>
      <c r="J106" s="91"/>
      <c r="K106" s="20">
        <v>55</v>
      </c>
      <c r="L106" s="72">
        <f t="shared" si="13"/>
        <v>0</v>
      </c>
      <c r="M106" s="17" t="s">
        <v>16</v>
      </c>
      <c r="N106" s="18">
        <v>0</v>
      </c>
      <c r="O106" s="23">
        <f t="shared" si="14"/>
        <v>0</v>
      </c>
      <c r="P106" s="93"/>
      <c r="Q106" s="43">
        <f t="shared" si="15"/>
        <v>0</v>
      </c>
    </row>
    <row r="107" spans="1:17" ht="24.6" x14ac:dyDescent="0.65">
      <c r="A107" s="10">
        <v>103</v>
      </c>
      <c r="B107" s="10"/>
      <c r="C107" s="19" t="s">
        <v>281</v>
      </c>
      <c r="D107" s="71">
        <f>+'18'!I107</f>
        <v>6</v>
      </c>
      <c r="E107" s="90">
        <v>0</v>
      </c>
      <c r="F107" s="46">
        <f t="shared" si="0"/>
        <v>6</v>
      </c>
      <c r="G107" s="101">
        <v>0</v>
      </c>
      <c r="H107" s="99">
        <v>0</v>
      </c>
      <c r="I107" s="46">
        <f t="shared" si="12"/>
        <v>6</v>
      </c>
      <c r="J107" s="91"/>
      <c r="K107" s="20">
        <v>60</v>
      </c>
      <c r="L107" s="72">
        <f t="shared" si="13"/>
        <v>0</v>
      </c>
      <c r="M107" s="17" t="s">
        <v>16</v>
      </c>
      <c r="N107" s="18">
        <v>0</v>
      </c>
      <c r="O107" s="23">
        <f t="shared" si="14"/>
        <v>0</v>
      </c>
      <c r="P107" s="93"/>
      <c r="Q107" s="43">
        <f t="shared" si="15"/>
        <v>0</v>
      </c>
    </row>
    <row r="108" spans="1:17" ht="24.6" x14ac:dyDescent="0.65">
      <c r="A108" s="10">
        <v>104</v>
      </c>
      <c r="B108" s="10"/>
      <c r="C108" s="19" t="s">
        <v>282</v>
      </c>
      <c r="D108" s="71">
        <f>+'18'!I108</f>
        <v>0</v>
      </c>
      <c r="E108" s="90">
        <v>0</v>
      </c>
      <c r="F108" s="46">
        <f t="shared" si="0"/>
        <v>0</v>
      </c>
      <c r="G108" s="101">
        <v>0</v>
      </c>
      <c r="H108" s="99">
        <v>0</v>
      </c>
      <c r="I108" s="46">
        <f t="shared" si="12"/>
        <v>0</v>
      </c>
      <c r="J108" s="91"/>
      <c r="K108" s="20">
        <v>100</v>
      </c>
      <c r="L108" s="72">
        <f t="shared" si="13"/>
        <v>0</v>
      </c>
      <c r="M108" s="17" t="s">
        <v>16</v>
      </c>
      <c r="N108" s="18">
        <v>0</v>
      </c>
      <c r="O108" s="23">
        <f t="shared" si="14"/>
        <v>0</v>
      </c>
      <c r="P108" s="93">
        <v>13.03</v>
      </c>
      <c r="Q108" s="43">
        <f t="shared" si="15"/>
        <v>0</v>
      </c>
    </row>
    <row r="109" spans="1:17" ht="24.6" x14ac:dyDescent="0.65">
      <c r="A109" s="10">
        <v>105</v>
      </c>
      <c r="B109" s="10"/>
      <c r="C109" s="19" t="s">
        <v>100</v>
      </c>
      <c r="D109" s="71">
        <f>+'18'!I109</f>
        <v>6</v>
      </c>
      <c r="E109" s="90">
        <v>0</v>
      </c>
      <c r="F109" s="46">
        <f t="shared" si="0"/>
        <v>6</v>
      </c>
      <c r="G109" s="101">
        <v>0</v>
      </c>
      <c r="H109" s="99">
        <v>0</v>
      </c>
      <c r="I109" s="46">
        <f t="shared" si="12"/>
        <v>6</v>
      </c>
      <c r="J109" s="91"/>
      <c r="K109" s="20">
        <v>55</v>
      </c>
      <c r="L109" s="72">
        <f t="shared" si="13"/>
        <v>0</v>
      </c>
      <c r="M109" s="17" t="s">
        <v>16</v>
      </c>
      <c r="N109" s="18">
        <v>0</v>
      </c>
      <c r="O109" s="23">
        <f t="shared" si="14"/>
        <v>0</v>
      </c>
      <c r="P109" s="93">
        <v>11.91</v>
      </c>
      <c r="Q109" s="43">
        <f t="shared" si="15"/>
        <v>0</v>
      </c>
    </row>
    <row r="110" spans="1:17" ht="24.6" x14ac:dyDescent="0.65">
      <c r="A110" s="10">
        <v>106</v>
      </c>
      <c r="B110" s="10"/>
      <c r="C110" s="19" t="s">
        <v>101</v>
      </c>
      <c r="D110" s="71">
        <f>+'18'!I110</f>
        <v>0</v>
      </c>
      <c r="E110" s="90">
        <v>0</v>
      </c>
      <c r="F110" s="46">
        <f t="shared" si="0"/>
        <v>0</v>
      </c>
      <c r="G110" s="101">
        <v>0</v>
      </c>
      <c r="H110" s="99">
        <v>0</v>
      </c>
      <c r="I110" s="46">
        <f t="shared" si="12"/>
        <v>0</v>
      </c>
      <c r="J110" s="91"/>
      <c r="K110" s="22">
        <v>50</v>
      </c>
      <c r="L110" s="72">
        <f t="shared" si="13"/>
        <v>0</v>
      </c>
      <c r="M110" s="17" t="s">
        <v>16</v>
      </c>
      <c r="N110" s="18">
        <v>0</v>
      </c>
      <c r="O110" s="23">
        <f t="shared" si="14"/>
        <v>0</v>
      </c>
      <c r="P110" s="93">
        <v>18.14</v>
      </c>
      <c r="Q110" s="43">
        <f t="shared" si="15"/>
        <v>0</v>
      </c>
    </row>
    <row r="111" spans="1:17" ht="24.6" x14ac:dyDescent="0.65">
      <c r="A111" s="10">
        <v>107</v>
      </c>
      <c r="B111" s="10"/>
      <c r="C111" s="19" t="s">
        <v>102</v>
      </c>
      <c r="D111" s="71">
        <f>+'18'!I111</f>
        <v>0</v>
      </c>
      <c r="E111" s="90">
        <v>0</v>
      </c>
      <c r="F111" s="46">
        <f t="shared" si="0"/>
        <v>0</v>
      </c>
      <c r="G111" s="101">
        <v>0</v>
      </c>
      <c r="H111" s="99">
        <v>0</v>
      </c>
      <c r="I111" s="46">
        <f t="shared" si="12"/>
        <v>0</v>
      </c>
      <c r="J111" s="91"/>
      <c r="K111" s="22">
        <v>50</v>
      </c>
      <c r="L111" s="72">
        <f t="shared" si="13"/>
        <v>0</v>
      </c>
      <c r="M111" s="17" t="s">
        <v>16</v>
      </c>
      <c r="N111" s="18">
        <v>0</v>
      </c>
      <c r="O111" s="23">
        <f t="shared" si="14"/>
        <v>0</v>
      </c>
      <c r="P111" s="93">
        <v>12.94</v>
      </c>
      <c r="Q111" s="43">
        <f t="shared" si="15"/>
        <v>0</v>
      </c>
    </row>
    <row r="112" spans="1:17" ht="24.6" x14ac:dyDescent="0.65">
      <c r="A112" s="10">
        <v>108</v>
      </c>
      <c r="B112" s="10"/>
      <c r="C112" s="19" t="s">
        <v>283</v>
      </c>
      <c r="D112" s="71">
        <f>+'18'!I112</f>
        <v>0</v>
      </c>
      <c r="E112" s="90">
        <v>0</v>
      </c>
      <c r="F112" s="46">
        <f t="shared" si="0"/>
        <v>0</v>
      </c>
      <c r="G112" s="101">
        <v>0</v>
      </c>
      <c r="H112" s="99">
        <v>0</v>
      </c>
      <c r="I112" s="46">
        <f t="shared" si="12"/>
        <v>0</v>
      </c>
      <c r="J112" s="91"/>
      <c r="K112" s="20">
        <v>35</v>
      </c>
      <c r="L112" s="72">
        <f t="shared" si="13"/>
        <v>0</v>
      </c>
      <c r="M112" s="17" t="s">
        <v>16</v>
      </c>
      <c r="N112" s="18">
        <v>0</v>
      </c>
      <c r="O112" s="23">
        <f t="shared" si="14"/>
        <v>0</v>
      </c>
      <c r="P112" s="93"/>
      <c r="Q112" s="43">
        <f t="shared" si="15"/>
        <v>0</v>
      </c>
    </row>
    <row r="113" spans="1:17" ht="24.6" x14ac:dyDescent="0.65">
      <c r="A113" s="10">
        <v>109</v>
      </c>
      <c r="B113" s="10"/>
      <c r="C113" s="19" t="s">
        <v>284</v>
      </c>
      <c r="D113" s="71">
        <f>+'18'!I113</f>
        <v>0</v>
      </c>
      <c r="E113" s="90">
        <v>0</v>
      </c>
      <c r="F113" s="46">
        <f t="shared" si="0"/>
        <v>0</v>
      </c>
      <c r="G113" s="101">
        <v>0</v>
      </c>
      <c r="H113" s="99">
        <v>0</v>
      </c>
      <c r="I113" s="46">
        <f t="shared" si="12"/>
        <v>0</v>
      </c>
      <c r="J113" s="91"/>
      <c r="K113" s="20">
        <v>50</v>
      </c>
      <c r="L113" s="72">
        <f t="shared" si="13"/>
        <v>0</v>
      </c>
      <c r="M113" s="17" t="s">
        <v>16</v>
      </c>
      <c r="N113" s="18">
        <v>0</v>
      </c>
      <c r="O113" s="23">
        <f t="shared" si="14"/>
        <v>0</v>
      </c>
      <c r="P113" s="93"/>
      <c r="Q113" s="43">
        <f t="shared" si="15"/>
        <v>0</v>
      </c>
    </row>
    <row r="114" spans="1:17" ht="24.6" x14ac:dyDescent="0.65">
      <c r="A114" s="10">
        <v>110</v>
      </c>
      <c r="B114" s="10"/>
      <c r="C114" s="19" t="s">
        <v>353</v>
      </c>
      <c r="D114" s="71">
        <f>+'18'!I114</f>
        <v>0</v>
      </c>
      <c r="E114" s="90">
        <v>0</v>
      </c>
      <c r="F114" s="46">
        <f t="shared" si="0"/>
        <v>0</v>
      </c>
      <c r="G114" s="101">
        <v>0</v>
      </c>
      <c r="H114" s="99">
        <v>0</v>
      </c>
      <c r="I114" s="46">
        <f t="shared" si="12"/>
        <v>0</v>
      </c>
      <c r="J114" s="91"/>
      <c r="K114" s="20">
        <v>50</v>
      </c>
      <c r="L114" s="72">
        <f t="shared" si="13"/>
        <v>0</v>
      </c>
      <c r="M114" s="17" t="s">
        <v>16</v>
      </c>
      <c r="N114" s="18">
        <v>0</v>
      </c>
      <c r="O114" s="23">
        <f t="shared" si="14"/>
        <v>0</v>
      </c>
      <c r="P114" s="93">
        <v>14.02</v>
      </c>
      <c r="Q114" s="43">
        <f t="shared" si="15"/>
        <v>0</v>
      </c>
    </row>
    <row r="115" spans="1:17" ht="24.6" x14ac:dyDescent="0.65">
      <c r="A115" s="10">
        <v>111</v>
      </c>
      <c r="B115" s="10"/>
      <c r="C115" s="19" t="s">
        <v>355</v>
      </c>
      <c r="D115" s="71">
        <f>+'18'!I115</f>
        <v>0</v>
      </c>
      <c r="E115" s="90">
        <v>0</v>
      </c>
      <c r="F115" s="46">
        <f t="shared" si="0"/>
        <v>0</v>
      </c>
      <c r="G115" s="101">
        <v>0</v>
      </c>
      <c r="H115" s="99">
        <v>0</v>
      </c>
      <c r="I115" s="46">
        <f t="shared" si="12"/>
        <v>0</v>
      </c>
      <c r="J115" s="91"/>
      <c r="K115" s="20">
        <v>50</v>
      </c>
      <c r="L115" s="72">
        <f t="shared" si="13"/>
        <v>0</v>
      </c>
      <c r="M115" s="17" t="s">
        <v>16</v>
      </c>
      <c r="N115" s="18">
        <v>0</v>
      </c>
      <c r="O115" s="23">
        <f t="shared" si="14"/>
        <v>0</v>
      </c>
      <c r="P115" s="93">
        <v>13.53</v>
      </c>
      <c r="Q115" s="43">
        <f t="shared" si="15"/>
        <v>0</v>
      </c>
    </row>
    <row r="116" spans="1:17" ht="24.6" x14ac:dyDescent="0.65">
      <c r="A116" s="10">
        <v>112</v>
      </c>
      <c r="B116" s="10"/>
      <c r="C116" s="19" t="s">
        <v>354</v>
      </c>
      <c r="D116" s="71">
        <f>+'18'!I116</f>
        <v>0</v>
      </c>
      <c r="E116" s="90">
        <v>0</v>
      </c>
      <c r="F116" s="46">
        <f t="shared" si="0"/>
        <v>0</v>
      </c>
      <c r="G116" s="101">
        <v>0</v>
      </c>
      <c r="H116" s="99">
        <v>0</v>
      </c>
      <c r="I116" s="46">
        <f t="shared" si="12"/>
        <v>0</v>
      </c>
      <c r="J116" s="91"/>
      <c r="K116" s="20">
        <v>50</v>
      </c>
      <c r="L116" s="72">
        <f t="shared" si="13"/>
        <v>0</v>
      </c>
      <c r="M116" s="17" t="s">
        <v>16</v>
      </c>
      <c r="N116" s="18">
        <v>0</v>
      </c>
      <c r="O116" s="23">
        <f t="shared" si="14"/>
        <v>0</v>
      </c>
      <c r="P116" s="93">
        <v>14.23</v>
      </c>
      <c r="Q116" s="43">
        <f t="shared" si="15"/>
        <v>0</v>
      </c>
    </row>
    <row r="117" spans="1:17" ht="24.6" x14ac:dyDescent="0.65">
      <c r="A117" s="10">
        <v>113</v>
      </c>
      <c r="B117" s="10"/>
      <c r="C117" s="19" t="s">
        <v>356</v>
      </c>
      <c r="D117" s="71">
        <f>+'18'!I117</f>
        <v>0</v>
      </c>
      <c r="E117" s="90">
        <v>0</v>
      </c>
      <c r="F117" s="46">
        <f t="shared" si="0"/>
        <v>0</v>
      </c>
      <c r="G117" s="101">
        <v>0</v>
      </c>
      <c r="H117" s="99">
        <v>0</v>
      </c>
      <c r="I117" s="46">
        <f t="shared" si="12"/>
        <v>0</v>
      </c>
      <c r="J117" s="91"/>
      <c r="K117" s="20">
        <v>50</v>
      </c>
      <c r="L117" s="72">
        <f t="shared" si="13"/>
        <v>0</v>
      </c>
      <c r="M117" s="17" t="s">
        <v>16</v>
      </c>
      <c r="N117" s="18">
        <v>0</v>
      </c>
      <c r="O117" s="23">
        <f t="shared" si="14"/>
        <v>0</v>
      </c>
      <c r="P117" s="93">
        <v>13.75</v>
      </c>
      <c r="Q117" s="43">
        <f t="shared" si="15"/>
        <v>0</v>
      </c>
    </row>
    <row r="118" spans="1:17" ht="24.6" x14ac:dyDescent="0.65">
      <c r="A118" s="10">
        <v>114</v>
      </c>
      <c r="B118" s="10"/>
      <c r="C118" s="19" t="s">
        <v>145</v>
      </c>
      <c r="D118" s="71">
        <f>+'18'!I118</f>
        <v>0</v>
      </c>
      <c r="E118" s="90">
        <v>0</v>
      </c>
      <c r="F118" s="46">
        <f t="shared" si="0"/>
        <v>0</v>
      </c>
      <c r="G118" s="101">
        <v>0</v>
      </c>
      <c r="H118" s="99">
        <v>0</v>
      </c>
      <c r="I118" s="46">
        <f t="shared" si="12"/>
        <v>0</v>
      </c>
      <c r="J118" s="91"/>
      <c r="K118" s="20">
        <v>45</v>
      </c>
      <c r="L118" s="72">
        <f t="shared" si="13"/>
        <v>0</v>
      </c>
      <c r="M118" s="17" t="s">
        <v>16</v>
      </c>
      <c r="N118" s="18">
        <v>0</v>
      </c>
      <c r="O118" s="23">
        <f t="shared" si="14"/>
        <v>0</v>
      </c>
      <c r="P118" s="93"/>
      <c r="Q118" s="43">
        <f t="shared" si="15"/>
        <v>0</v>
      </c>
    </row>
    <row r="119" spans="1:17" ht="24.6" x14ac:dyDescent="0.65">
      <c r="A119" s="10">
        <v>115</v>
      </c>
      <c r="B119" s="10"/>
      <c r="C119" s="19" t="s">
        <v>146</v>
      </c>
      <c r="D119" s="71">
        <f>+'18'!I119</f>
        <v>0</v>
      </c>
      <c r="E119" s="90">
        <v>0</v>
      </c>
      <c r="F119" s="46">
        <f t="shared" si="0"/>
        <v>0</v>
      </c>
      <c r="G119" s="101">
        <v>0</v>
      </c>
      <c r="H119" s="99">
        <v>0</v>
      </c>
      <c r="I119" s="46">
        <f t="shared" si="12"/>
        <v>0</v>
      </c>
      <c r="J119" s="91"/>
      <c r="K119" s="20">
        <v>45</v>
      </c>
      <c r="L119" s="72">
        <f t="shared" si="13"/>
        <v>0</v>
      </c>
      <c r="M119" s="17" t="s">
        <v>16</v>
      </c>
      <c r="N119" s="18">
        <v>0</v>
      </c>
      <c r="O119" s="23">
        <f t="shared" si="14"/>
        <v>0</v>
      </c>
      <c r="P119" s="93"/>
      <c r="Q119" s="43">
        <f t="shared" si="15"/>
        <v>0</v>
      </c>
    </row>
    <row r="120" spans="1:17" ht="24.6" x14ac:dyDescent="0.65">
      <c r="A120" s="10">
        <v>116</v>
      </c>
      <c r="B120" s="10"/>
      <c r="C120" s="19" t="s">
        <v>147</v>
      </c>
      <c r="D120" s="71">
        <f>+'18'!I120</f>
        <v>0</v>
      </c>
      <c r="E120" s="90">
        <v>0</v>
      </c>
      <c r="F120" s="46">
        <f t="shared" si="0"/>
        <v>0</v>
      </c>
      <c r="G120" s="101">
        <v>0</v>
      </c>
      <c r="H120" s="99">
        <v>0</v>
      </c>
      <c r="I120" s="46">
        <f t="shared" si="12"/>
        <v>0</v>
      </c>
      <c r="J120" s="91"/>
      <c r="K120" s="20">
        <v>55</v>
      </c>
      <c r="L120" s="72">
        <f t="shared" si="13"/>
        <v>0</v>
      </c>
      <c r="M120" s="17" t="s">
        <v>16</v>
      </c>
      <c r="N120" s="18">
        <v>0</v>
      </c>
      <c r="O120" s="23">
        <f t="shared" si="14"/>
        <v>0</v>
      </c>
      <c r="P120" s="93"/>
      <c r="Q120" s="43">
        <f t="shared" si="15"/>
        <v>0</v>
      </c>
    </row>
    <row r="121" spans="1:17" ht="24.6" x14ac:dyDescent="0.65">
      <c r="A121" s="10">
        <v>117</v>
      </c>
      <c r="B121" s="10"/>
      <c r="C121" s="19" t="s">
        <v>457</v>
      </c>
      <c r="D121" s="71">
        <f>+'18'!I121</f>
        <v>0</v>
      </c>
      <c r="E121" s="90">
        <v>0</v>
      </c>
      <c r="F121" s="46">
        <f>D121+E121</f>
        <v>0</v>
      </c>
      <c r="G121" s="101">
        <v>0</v>
      </c>
      <c r="H121" s="99">
        <v>0</v>
      </c>
      <c r="I121" s="46">
        <f>+F121-G121-J121-H121</f>
        <v>0</v>
      </c>
      <c r="J121" s="91"/>
      <c r="K121" s="20">
        <v>45</v>
      </c>
      <c r="L121" s="72">
        <f>+K121*J121</f>
        <v>0</v>
      </c>
      <c r="M121" s="17" t="s">
        <v>16</v>
      </c>
      <c r="N121" s="18">
        <v>0</v>
      </c>
      <c r="O121" s="23">
        <f>SUM(L121-N121)</f>
        <v>0</v>
      </c>
      <c r="P121" s="93"/>
      <c r="Q121" s="43">
        <f>+L121*P121</f>
        <v>0</v>
      </c>
    </row>
    <row r="122" spans="1:17" ht="24" customHeight="1" x14ac:dyDescent="0.65">
      <c r="A122" s="10">
        <v>118</v>
      </c>
      <c r="B122" s="10"/>
      <c r="C122" s="19" t="s">
        <v>357</v>
      </c>
      <c r="D122" s="71">
        <f>+'18'!I122</f>
        <v>0</v>
      </c>
      <c r="E122" s="90">
        <v>0</v>
      </c>
      <c r="F122" s="46">
        <f t="shared" si="0"/>
        <v>0</v>
      </c>
      <c r="G122" s="101">
        <v>0</v>
      </c>
      <c r="H122" s="99">
        <v>0</v>
      </c>
      <c r="I122" s="46">
        <f t="shared" si="12"/>
        <v>0</v>
      </c>
      <c r="J122" s="91"/>
      <c r="K122" s="20">
        <v>50</v>
      </c>
      <c r="L122" s="72">
        <f t="shared" si="13"/>
        <v>0</v>
      </c>
      <c r="M122" s="17" t="s">
        <v>16</v>
      </c>
      <c r="N122" s="18">
        <v>0</v>
      </c>
      <c r="O122" s="23">
        <f t="shared" si="14"/>
        <v>0</v>
      </c>
      <c r="P122" s="93"/>
      <c r="Q122" s="43">
        <f t="shared" si="15"/>
        <v>0</v>
      </c>
    </row>
    <row r="123" spans="1:17" ht="24.6" x14ac:dyDescent="0.65">
      <c r="A123" s="10">
        <v>119</v>
      </c>
      <c r="B123" s="10"/>
      <c r="C123" s="19" t="s">
        <v>376</v>
      </c>
      <c r="D123" s="71">
        <f>+'18'!I123</f>
        <v>0</v>
      </c>
      <c r="E123" s="90">
        <v>0</v>
      </c>
      <c r="F123" s="46">
        <f t="shared" si="0"/>
        <v>0</v>
      </c>
      <c r="G123" s="101">
        <v>0</v>
      </c>
      <c r="H123" s="99">
        <v>0</v>
      </c>
      <c r="I123" s="46">
        <f t="shared" si="12"/>
        <v>0</v>
      </c>
      <c r="J123" s="91"/>
      <c r="K123" s="20">
        <v>50</v>
      </c>
      <c r="L123" s="72">
        <f t="shared" si="13"/>
        <v>0</v>
      </c>
      <c r="M123" s="17" t="s">
        <v>16</v>
      </c>
      <c r="N123" s="18">
        <v>0</v>
      </c>
      <c r="O123" s="23">
        <f t="shared" si="14"/>
        <v>0</v>
      </c>
      <c r="P123" s="93"/>
      <c r="Q123" s="43">
        <f t="shared" si="15"/>
        <v>0</v>
      </c>
    </row>
    <row r="124" spans="1:17" ht="24.6" x14ac:dyDescent="0.65">
      <c r="A124" s="10">
        <v>120</v>
      </c>
      <c r="B124" s="10"/>
      <c r="C124" s="19" t="s">
        <v>377</v>
      </c>
      <c r="D124" s="71">
        <f>+'18'!I124</f>
        <v>0</v>
      </c>
      <c r="E124" s="90">
        <v>0</v>
      </c>
      <c r="F124" s="46">
        <f t="shared" si="0"/>
        <v>0</v>
      </c>
      <c r="G124" s="101">
        <v>0</v>
      </c>
      <c r="H124" s="99">
        <v>0</v>
      </c>
      <c r="I124" s="46">
        <f t="shared" si="12"/>
        <v>0</v>
      </c>
      <c r="J124" s="91"/>
      <c r="K124" s="20">
        <v>50</v>
      </c>
      <c r="L124" s="72">
        <f t="shared" si="13"/>
        <v>0</v>
      </c>
      <c r="M124" s="17" t="s">
        <v>16</v>
      </c>
      <c r="N124" s="18">
        <v>0</v>
      </c>
      <c r="O124" s="23">
        <f t="shared" si="14"/>
        <v>0</v>
      </c>
      <c r="P124" s="93"/>
      <c r="Q124" s="43">
        <f t="shared" si="15"/>
        <v>0</v>
      </c>
    </row>
    <row r="125" spans="1:17" ht="24.6" x14ac:dyDescent="0.65">
      <c r="A125" s="10">
        <v>121</v>
      </c>
      <c r="B125" s="10"/>
      <c r="C125" s="19" t="s">
        <v>133</v>
      </c>
      <c r="D125" s="71">
        <f>+'18'!I125</f>
        <v>0</v>
      </c>
      <c r="E125" s="90">
        <v>0</v>
      </c>
      <c r="F125" s="46">
        <f t="shared" si="0"/>
        <v>0</v>
      </c>
      <c r="G125" s="101">
        <v>0</v>
      </c>
      <c r="H125" s="99">
        <v>0</v>
      </c>
      <c r="I125" s="46">
        <f t="shared" si="12"/>
        <v>0</v>
      </c>
      <c r="J125" s="91"/>
      <c r="K125" s="20">
        <v>40</v>
      </c>
      <c r="L125" s="72">
        <f t="shared" si="13"/>
        <v>0</v>
      </c>
      <c r="M125" s="17" t="s">
        <v>16</v>
      </c>
      <c r="N125" s="18">
        <v>0</v>
      </c>
      <c r="O125" s="23">
        <f t="shared" si="14"/>
        <v>0</v>
      </c>
      <c r="P125" s="93"/>
      <c r="Q125" s="43">
        <f t="shared" si="15"/>
        <v>0</v>
      </c>
    </row>
    <row r="126" spans="1:17" ht="24.6" x14ac:dyDescent="0.65">
      <c r="A126" s="10">
        <v>122</v>
      </c>
      <c r="B126" s="10"/>
      <c r="C126" s="19" t="s">
        <v>285</v>
      </c>
      <c r="D126" s="71">
        <f>+'18'!I126</f>
        <v>0</v>
      </c>
      <c r="E126" s="90">
        <v>0</v>
      </c>
      <c r="F126" s="46">
        <f t="shared" si="0"/>
        <v>0</v>
      </c>
      <c r="G126" s="101">
        <v>0</v>
      </c>
      <c r="H126" s="99">
        <v>0</v>
      </c>
      <c r="I126" s="46">
        <f t="shared" si="12"/>
        <v>0</v>
      </c>
      <c r="J126" s="91"/>
      <c r="K126" s="20">
        <v>40</v>
      </c>
      <c r="L126" s="72">
        <f t="shared" si="13"/>
        <v>0</v>
      </c>
      <c r="M126" s="17" t="s">
        <v>16</v>
      </c>
      <c r="N126" s="18">
        <v>0</v>
      </c>
      <c r="O126" s="23">
        <f t="shared" si="14"/>
        <v>0</v>
      </c>
      <c r="P126" s="93"/>
      <c r="Q126" s="43">
        <f t="shared" si="15"/>
        <v>0</v>
      </c>
    </row>
    <row r="127" spans="1:17" ht="24.6" x14ac:dyDescent="0.65">
      <c r="A127" s="10">
        <v>123</v>
      </c>
      <c r="B127" s="10"/>
      <c r="C127" s="19" t="s">
        <v>108</v>
      </c>
      <c r="D127" s="71">
        <f>+'18'!I127</f>
        <v>0</v>
      </c>
      <c r="E127" s="90">
        <v>0</v>
      </c>
      <c r="F127" s="46">
        <f t="shared" si="0"/>
        <v>0</v>
      </c>
      <c r="G127" s="101">
        <v>0</v>
      </c>
      <c r="H127" s="99">
        <v>0</v>
      </c>
      <c r="I127" s="46">
        <f t="shared" si="12"/>
        <v>0</v>
      </c>
      <c r="J127" s="91"/>
      <c r="K127" s="20">
        <v>40</v>
      </c>
      <c r="L127" s="72">
        <f t="shared" si="13"/>
        <v>0</v>
      </c>
      <c r="M127" s="17" t="s">
        <v>16</v>
      </c>
      <c r="N127" s="18">
        <v>0</v>
      </c>
      <c r="O127" s="23">
        <f t="shared" si="14"/>
        <v>0</v>
      </c>
      <c r="P127" s="93"/>
      <c r="Q127" s="43">
        <f t="shared" si="15"/>
        <v>0</v>
      </c>
    </row>
    <row r="128" spans="1:17" ht="24.6" x14ac:dyDescent="0.65">
      <c r="A128" s="10">
        <v>124</v>
      </c>
      <c r="B128" s="10"/>
      <c r="C128" s="19" t="s">
        <v>245</v>
      </c>
      <c r="D128" s="71">
        <f>+'18'!I128</f>
        <v>0</v>
      </c>
      <c r="E128" s="90">
        <v>0</v>
      </c>
      <c r="F128" s="46">
        <f t="shared" si="0"/>
        <v>0</v>
      </c>
      <c r="G128" s="101">
        <v>0</v>
      </c>
      <c r="H128" s="99">
        <v>0</v>
      </c>
      <c r="I128" s="46">
        <f t="shared" si="12"/>
        <v>0</v>
      </c>
      <c r="J128" s="91"/>
      <c r="K128" s="20">
        <v>40</v>
      </c>
      <c r="L128" s="72">
        <f t="shared" si="13"/>
        <v>0</v>
      </c>
      <c r="M128" s="17" t="s">
        <v>16</v>
      </c>
      <c r="N128" s="18">
        <v>0</v>
      </c>
      <c r="O128" s="23">
        <f t="shared" si="14"/>
        <v>0</v>
      </c>
      <c r="P128" s="93"/>
      <c r="Q128" s="43">
        <f t="shared" si="15"/>
        <v>0</v>
      </c>
    </row>
    <row r="129" spans="1:17" ht="24.6" x14ac:dyDescent="0.65">
      <c r="A129" s="10">
        <v>125</v>
      </c>
      <c r="B129" s="10"/>
      <c r="C129" s="19" t="s">
        <v>286</v>
      </c>
      <c r="D129" s="71">
        <f>+'18'!I129</f>
        <v>0</v>
      </c>
      <c r="E129" s="90">
        <v>0</v>
      </c>
      <c r="F129" s="46">
        <f t="shared" si="0"/>
        <v>0</v>
      </c>
      <c r="G129" s="101">
        <v>0</v>
      </c>
      <c r="H129" s="99">
        <v>0</v>
      </c>
      <c r="I129" s="46">
        <f t="shared" si="12"/>
        <v>0</v>
      </c>
      <c r="J129" s="91"/>
      <c r="K129" s="20">
        <v>55</v>
      </c>
      <c r="L129" s="72">
        <f t="shared" si="13"/>
        <v>0</v>
      </c>
      <c r="M129" s="17" t="s">
        <v>16</v>
      </c>
      <c r="N129" s="18">
        <v>0</v>
      </c>
      <c r="O129" s="23">
        <f t="shared" si="14"/>
        <v>0</v>
      </c>
      <c r="P129" s="93"/>
      <c r="Q129" s="43">
        <f t="shared" si="15"/>
        <v>0</v>
      </c>
    </row>
    <row r="130" spans="1:17" ht="24.6" x14ac:dyDescent="0.65">
      <c r="A130" s="10">
        <v>126</v>
      </c>
      <c r="B130" s="10"/>
      <c r="C130" s="19" t="s">
        <v>121</v>
      </c>
      <c r="D130" s="71">
        <f>+'18'!I130</f>
        <v>0</v>
      </c>
      <c r="E130" s="90">
        <v>0</v>
      </c>
      <c r="F130" s="46">
        <f t="shared" si="0"/>
        <v>0</v>
      </c>
      <c r="G130" s="101">
        <v>0</v>
      </c>
      <c r="H130" s="99">
        <v>0</v>
      </c>
      <c r="I130" s="46">
        <f t="shared" si="12"/>
        <v>0</v>
      </c>
      <c r="J130" s="91"/>
      <c r="K130" s="20">
        <v>60</v>
      </c>
      <c r="L130" s="72">
        <f t="shared" si="13"/>
        <v>0</v>
      </c>
      <c r="M130" s="17" t="s">
        <v>16</v>
      </c>
      <c r="N130" s="18">
        <v>0</v>
      </c>
      <c r="O130" s="23">
        <f t="shared" si="14"/>
        <v>0</v>
      </c>
      <c r="P130" s="93"/>
      <c r="Q130" s="43">
        <f t="shared" si="15"/>
        <v>0</v>
      </c>
    </row>
    <row r="131" spans="1:17" ht="24.6" x14ac:dyDescent="0.65">
      <c r="A131" s="10">
        <v>127</v>
      </c>
      <c r="B131" s="10" t="s">
        <v>529</v>
      </c>
      <c r="C131" s="19" t="s">
        <v>113</v>
      </c>
      <c r="D131" s="71">
        <f>+'18'!I131</f>
        <v>0</v>
      </c>
      <c r="E131" s="90">
        <v>0</v>
      </c>
      <c r="F131" s="46">
        <f t="shared" si="0"/>
        <v>0</v>
      </c>
      <c r="G131" s="101">
        <v>0</v>
      </c>
      <c r="H131" s="99">
        <v>0</v>
      </c>
      <c r="I131" s="46">
        <f t="shared" si="12"/>
        <v>0</v>
      </c>
      <c r="J131" s="91"/>
      <c r="K131" s="20">
        <v>50</v>
      </c>
      <c r="L131" s="72">
        <f t="shared" si="13"/>
        <v>0</v>
      </c>
      <c r="M131" s="17" t="s">
        <v>16</v>
      </c>
      <c r="N131" s="18">
        <v>0</v>
      </c>
      <c r="O131" s="23">
        <f t="shared" si="14"/>
        <v>0</v>
      </c>
      <c r="P131" s="93"/>
      <c r="Q131" s="43">
        <f t="shared" si="15"/>
        <v>0</v>
      </c>
    </row>
    <row r="132" spans="1:17" ht="24.6" x14ac:dyDescent="0.65">
      <c r="A132" s="10">
        <v>128</v>
      </c>
      <c r="B132" s="10"/>
      <c r="C132" s="19" t="s">
        <v>114</v>
      </c>
      <c r="D132" s="71">
        <f>+'18'!I132</f>
        <v>0</v>
      </c>
      <c r="E132" s="90">
        <v>0</v>
      </c>
      <c r="F132" s="46">
        <f t="shared" si="0"/>
        <v>0</v>
      </c>
      <c r="G132" s="101">
        <v>0</v>
      </c>
      <c r="H132" s="99">
        <v>0</v>
      </c>
      <c r="I132" s="46">
        <f t="shared" si="12"/>
        <v>0</v>
      </c>
      <c r="J132" s="91"/>
      <c r="K132" s="20">
        <v>100</v>
      </c>
      <c r="L132" s="72">
        <f t="shared" si="13"/>
        <v>0</v>
      </c>
      <c r="M132" s="17" t="s">
        <v>16</v>
      </c>
      <c r="N132" s="18">
        <v>0</v>
      </c>
      <c r="O132" s="23">
        <f t="shared" si="14"/>
        <v>0</v>
      </c>
      <c r="P132" s="93"/>
      <c r="Q132" s="43">
        <f t="shared" si="15"/>
        <v>0</v>
      </c>
    </row>
    <row r="133" spans="1:17" ht="24.6" x14ac:dyDescent="0.65">
      <c r="A133" s="10">
        <v>129</v>
      </c>
      <c r="B133" s="10"/>
      <c r="C133" s="19" t="s">
        <v>198</v>
      </c>
      <c r="D133" s="71">
        <f>+'18'!I133</f>
        <v>0</v>
      </c>
      <c r="E133" s="90">
        <v>0</v>
      </c>
      <c r="F133" s="46">
        <f t="shared" si="0"/>
        <v>0</v>
      </c>
      <c r="G133" s="101">
        <v>0</v>
      </c>
      <c r="H133" s="99">
        <v>0</v>
      </c>
      <c r="I133" s="46">
        <f t="shared" si="12"/>
        <v>0</v>
      </c>
      <c r="J133" s="91"/>
      <c r="K133" s="20">
        <v>25</v>
      </c>
      <c r="L133" s="72">
        <f t="shared" si="13"/>
        <v>0</v>
      </c>
      <c r="M133" s="17" t="s">
        <v>16</v>
      </c>
      <c r="N133" s="18">
        <v>0</v>
      </c>
      <c r="O133" s="23">
        <f t="shared" si="14"/>
        <v>0</v>
      </c>
      <c r="P133" s="93"/>
      <c r="Q133" s="43">
        <f t="shared" si="15"/>
        <v>0</v>
      </c>
    </row>
    <row r="134" spans="1:17" ht="24.6" x14ac:dyDescent="0.65">
      <c r="A134" s="10">
        <v>130</v>
      </c>
      <c r="B134" s="10" t="s">
        <v>532</v>
      </c>
      <c r="C134" s="19" t="s">
        <v>287</v>
      </c>
      <c r="D134" s="71">
        <f>+'18'!I134</f>
        <v>0</v>
      </c>
      <c r="E134" s="90">
        <v>0</v>
      </c>
      <c r="F134" s="46">
        <f t="shared" si="0"/>
        <v>0</v>
      </c>
      <c r="G134" s="101">
        <v>0</v>
      </c>
      <c r="H134" s="99">
        <v>0</v>
      </c>
      <c r="I134" s="46">
        <f t="shared" si="12"/>
        <v>0</v>
      </c>
      <c r="J134" s="91"/>
      <c r="K134" s="20">
        <v>50</v>
      </c>
      <c r="L134" s="72">
        <f t="shared" si="13"/>
        <v>0</v>
      </c>
      <c r="M134" s="17" t="s">
        <v>16</v>
      </c>
      <c r="N134" s="18">
        <v>0</v>
      </c>
      <c r="O134" s="23">
        <f t="shared" si="14"/>
        <v>0</v>
      </c>
      <c r="P134" s="93">
        <v>9.91</v>
      </c>
      <c r="Q134" s="43">
        <f t="shared" si="15"/>
        <v>0</v>
      </c>
    </row>
    <row r="135" spans="1:17" ht="24.6" x14ac:dyDescent="0.65">
      <c r="A135" s="10">
        <v>131</v>
      </c>
      <c r="B135" s="10"/>
      <c r="C135" s="19" t="s">
        <v>288</v>
      </c>
      <c r="D135" s="71">
        <f>+'18'!I135</f>
        <v>0</v>
      </c>
      <c r="E135" s="90">
        <v>0</v>
      </c>
      <c r="F135" s="46">
        <f t="shared" si="0"/>
        <v>0</v>
      </c>
      <c r="G135" s="101">
        <v>0</v>
      </c>
      <c r="H135" s="99">
        <v>0</v>
      </c>
      <c r="I135" s="46">
        <f t="shared" si="12"/>
        <v>0</v>
      </c>
      <c r="J135" s="91"/>
      <c r="K135" s="22">
        <v>40</v>
      </c>
      <c r="L135" s="72">
        <f t="shared" si="13"/>
        <v>0</v>
      </c>
      <c r="M135" s="17" t="s">
        <v>16</v>
      </c>
      <c r="N135" s="18">
        <v>0</v>
      </c>
      <c r="O135" s="23">
        <f t="shared" si="14"/>
        <v>0</v>
      </c>
      <c r="P135" s="93"/>
      <c r="Q135" s="43">
        <f t="shared" si="15"/>
        <v>0</v>
      </c>
    </row>
    <row r="136" spans="1:17" ht="24.6" x14ac:dyDescent="0.65">
      <c r="A136" s="10">
        <v>132</v>
      </c>
      <c r="B136" s="10" t="s">
        <v>531</v>
      </c>
      <c r="C136" s="19" t="s">
        <v>289</v>
      </c>
      <c r="D136" s="71">
        <f>+'18'!I136</f>
        <v>10</v>
      </c>
      <c r="E136" s="90">
        <v>0</v>
      </c>
      <c r="F136" s="46">
        <f t="shared" si="0"/>
        <v>10</v>
      </c>
      <c r="G136" s="101">
        <v>0</v>
      </c>
      <c r="H136" s="99">
        <v>0</v>
      </c>
      <c r="I136" s="46">
        <f t="shared" si="12"/>
        <v>10</v>
      </c>
      <c r="J136" s="91"/>
      <c r="K136" s="22">
        <v>50</v>
      </c>
      <c r="L136" s="72">
        <f t="shared" si="13"/>
        <v>0</v>
      </c>
      <c r="M136" s="17" t="s">
        <v>16</v>
      </c>
      <c r="N136" s="18">
        <v>0</v>
      </c>
      <c r="O136" s="23">
        <f t="shared" si="14"/>
        <v>0</v>
      </c>
      <c r="P136" s="93">
        <v>24.24</v>
      </c>
      <c r="Q136" s="43">
        <f t="shared" si="15"/>
        <v>0</v>
      </c>
    </row>
    <row r="137" spans="1:17" ht="24.6" x14ac:dyDescent="0.65">
      <c r="A137" s="10">
        <v>133</v>
      </c>
      <c r="B137" s="10" t="s">
        <v>533</v>
      </c>
      <c r="C137" s="19" t="s">
        <v>290</v>
      </c>
      <c r="D137" s="71">
        <f>+'18'!I137</f>
        <v>5</v>
      </c>
      <c r="E137" s="90">
        <v>0</v>
      </c>
      <c r="F137" s="46">
        <f t="shared" si="0"/>
        <v>5</v>
      </c>
      <c r="G137" s="101">
        <v>0</v>
      </c>
      <c r="H137" s="99">
        <v>0</v>
      </c>
      <c r="I137" s="46">
        <f t="shared" ref="I137:I200" si="16">+F137-G137-J137-H137</f>
        <v>5</v>
      </c>
      <c r="J137" s="91"/>
      <c r="K137" s="20">
        <v>60</v>
      </c>
      <c r="L137" s="72">
        <f t="shared" si="13"/>
        <v>0</v>
      </c>
      <c r="M137" s="17" t="s">
        <v>16</v>
      </c>
      <c r="N137" s="18">
        <v>0</v>
      </c>
      <c r="O137" s="23">
        <f t="shared" si="14"/>
        <v>0</v>
      </c>
      <c r="P137" s="93">
        <v>16.59</v>
      </c>
      <c r="Q137" s="43">
        <f t="shared" si="15"/>
        <v>0</v>
      </c>
    </row>
    <row r="138" spans="1:17" ht="24.6" x14ac:dyDescent="0.65">
      <c r="A138" s="10">
        <v>134</v>
      </c>
      <c r="B138" s="10"/>
      <c r="C138" s="19" t="s">
        <v>344</v>
      </c>
      <c r="D138" s="71">
        <f>+'18'!I138</f>
        <v>0</v>
      </c>
      <c r="E138" s="90">
        <v>0</v>
      </c>
      <c r="F138" s="46">
        <f t="shared" si="0"/>
        <v>0</v>
      </c>
      <c r="G138" s="101">
        <v>0</v>
      </c>
      <c r="H138" s="99">
        <v>0</v>
      </c>
      <c r="I138" s="46">
        <f t="shared" si="16"/>
        <v>0</v>
      </c>
      <c r="J138" s="91"/>
      <c r="K138" s="20">
        <v>50</v>
      </c>
      <c r="L138" s="72">
        <f t="shared" ref="L138:L201" si="17">+K138*J138</f>
        <v>0</v>
      </c>
      <c r="M138" s="17" t="s">
        <v>16</v>
      </c>
      <c r="N138" s="18">
        <v>0</v>
      </c>
      <c r="O138" s="23">
        <f t="shared" ref="O138:O201" si="18">SUM(L138-N138)</f>
        <v>0</v>
      </c>
      <c r="P138" s="93">
        <v>22.91</v>
      </c>
      <c r="Q138" s="43">
        <f t="shared" ref="Q138:Q201" si="19">+L138*P138</f>
        <v>0</v>
      </c>
    </row>
    <row r="139" spans="1:17" ht="24.6" x14ac:dyDescent="0.65">
      <c r="A139" s="10">
        <v>135</v>
      </c>
      <c r="B139" s="10"/>
      <c r="C139" s="19" t="s">
        <v>134</v>
      </c>
      <c r="D139" s="71">
        <f>+'18'!I139</f>
        <v>0</v>
      </c>
      <c r="E139" s="90">
        <v>0</v>
      </c>
      <c r="F139" s="46">
        <f t="shared" si="0"/>
        <v>0</v>
      </c>
      <c r="G139" s="101">
        <v>0</v>
      </c>
      <c r="H139" s="99">
        <v>0</v>
      </c>
      <c r="I139" s="46">
        <f t="shared" si="16"/>
        <v>0</v>
      </c>
      <c r="J139" s="91"/>
      <c r="K139" s="20">
        <v>35</v>
      </c>
      <c r="L139" s="72">
        <f t="shared" si="17"/>
        <v>0</v>
      </c>
      <c r="M139" s="17" t="s">
        <v>16</v>
      </c>
      <c r="N139" s="18">
        <v>0</v>
      </c>
      <c r="O139" s="23">
        <f t="shared" si="18"/>
        <v>0</v>
      </c>
      <c r="P139" s="93"/>
      <c r="Q139" s="43">
        <f t="shared" si="19"/>
        <v>0</v>
      </c>
    </row>
    <row r="140" spans="1:17" ht="24.6" x14ac:dyDescent="0.65">
      <c r="A140" s="10">
        <v>136</v>
      </c>
      <c r="B140" s="10" t="s">
        <v>534</v>
      </c>
      <c r="C140" s="19" t="s">
        <v>359</v>
      </c>
      <c r="D140" s="71">
        <f>+'18'!I140</f>
        <v>0</v>
      </c>
      <c r="E140" s="90">
        <v>0</v>
      </c>
      <c r="F140" s="46">
        <f t="shared" si="0"/>
        <v>0</v>
      </c>
      <c r="G140" s="101">
        <v>0</v>
      </c>
      <c r="H140" s="99">
        <v>0</v>
      </c>
      <c r="I140" s="46">
        <f t="shared" si="16"/>
        <v>0</v>
      </c>
      <c r="J140" s="91"/>
      <c r="K140" s="20">
        <v>10</v>
      </c>
      <c r="L140" s="72">
        <f t="shared" si="17"/>
        <v>0</v>
      </c>
      <c r="M140" s="17" t="s">
        <v>16</v>
      </c>
      <c r="N140" s="18">
        <v>0</v>
      </c>
      <c r="O140" s="23">
        <f t="shared" si="18"/>
        <v>0</v>
      </c>
      <c r="P140" s="93"/>
      <c r="Q140" s="43">
        <f t="shared" si="19"/>
        <v>0</v>
      </c>
    </row>
    <row r="141" spans="1:17" ht="24.6" x14ac:dyDescent="0.65">
      <c r="A141" s="10">
        <v>137</v>
      </c>
      <c r="B141" s="10"/>
      <c r="C141" s="19" t="s">
        <v>358</v>
      </c>
      <c r="D141" s="71">
        <f>+'18'!I141</f>
        <v>0</v>
      </c>
      <c r="E141" s="90">
        <v>0</v>
      </c>
      <c r="F141" s="46">
        <f t="shared" si="0"/>
        <v>0</v>
      </c>
      <c r="G141" s="101">
        <v>0</v>
      </c>
      <c r="H141" s="99">
        <v>0</v>
      </c>
      <c r="I141" s="46">
        <f t="shared" si="16"/>
        <v>0</v>
      </c>
      <c r="J141" s="91"/>
      <c r="K141" s="20">
        <v>10</v>
      </c>
      <c r="L141" s="72">
        <f t="shared" si="17"/>
        <v>0</v>
      </c>
      <c r="M141" s="17" t="s">
        <v>16</v>
      </c>
      <c r="N141" s="18">
        <v>0</v>
      </c>
      <c r="O141" s="23">
        <f t="shared" si="18"/>
        <v>0</v>
      </c>
      <c r="P141" s="93"/>
      <c r="Q141" s="43">
        <f t="shared" si="19"/>
        <v>0</v>
      </c>
    </row>
    <row r="142" spans="1:17" ht="24.6" x14ac:dyDescent="0.65">
      <c r="A142" s="10">
        <v>138</v>
      </c>
      <c r="B142" s="10"/>
      <c r="C142" s="19" t="s">
        <v>193</v>
      </c>
      <c r="D142" s="71">
        <f>+'18'!I142</f>
        <v>0</v>
      </c>
      <c r="E142" s="90">
        <v>0</v>
      </c>
      <c r="F142" s="46">
        <f t="shared" si="0"/>
        <v>0</v>
      </c>
      <c r="G142" s="101">
        <v>0</v>
      </c>
      <c r="H142" s="99">
        <v>0</v>
      </c>
      <c r="I142" s="46">
        <f t="shared" si="16"/>
        <v>0</v>
      </c>
      <c r="J142" s="91"/>
      <c r="K142" s="20">
        <v>10</v>
      </c>
      <c r="L142" s="72">
        <f t="shared" si="17"/>
        <v>0</v>
      </c>
      <c r="M142" s="17" t="s">
        <v>16</v>
      </c>
      <c r="N142" s="18">
        <v>0</v>
      </c>
      <c r="O142" s="23">
        <f t="shared" si="18"/>
        <v>0</v>
      </c>
      <c r="P142" s="93"/>
      <c r="Q142" s="43">
        <f t="shared" si="19"/>
        <v>0</v>
      </c>
    </row>
    <row r="143" spans="1:17" ht="24.6" x14ac:dyDescent="0.65">
      <c r="A143" s="10">
        <v>139</v>
      </c>
      <c r="B143" s="10"/>
      <c r="C143" s="19" t="s">
        <v>196</v>
      </c>
      <c r="D143" s="71">
        <f>+'18'!I143</f>
        <v>0</v>
      </c>
      <c r="E143" s="90">
        <v>0</v>
      </c>
      <c r="F143" s="46">
        <f t="shared" si="0"/>
        <v>0</v>
      </c>
      <c r="G143" s="101">
        <v>0</v>
      </c>
      <c r="H143" s="99">
        <v>0</v>
      </c>
      <c r="I143" s="46">
        <f t="shared" si="16"/>
        <v>0</v>
      </c>
      <c r="J143" s="91"/>
      <c r="K143" s="20">
        <v>10</v>
      </c>
      <c r="L143" s="72">
        <f t="shared" si="17"/>
        <v>0</v>
      </c>
      <c r="M143" s="17" t="s">
        <v>16</v>
      </c>
      <c r="N143" s="18">
        <v>0</v>
      </c>
      <c r="O143" s="23">
        <f t="shared" si="18"/>
        <v>0</v>
      </c>
      <c r="P143" s="93"/>
      <c r="Q143" s="43">
        <f t="shared" si="19"/>
        <v>0</v>
      </c>
    </row>
    <row r="144" spans="1:17" ht="24.6" x14ac:dyDescent="0.65">
      <c r="A144" s="10">
        <v>140</v>
      </c>
      <c r="B144" s="10"/>
      <c r="C144" s="19" t="s">
        <v>195</v>
      </c>
      <c r="D144" s="71">
        <f>+'18'!I144</f>
        <v>0</v>
      </c>
      <c r="E144" s="90">
        <v>0</v>
      </c>
      <c r="F144" s="46">
        <f t="shared" si="0"/>
        <v>0</v>
      </c>
      <c r="G144" s="101">
        <v>0</v>
      </c>
      <c r="H144" s="99">
        <v>0</v>
      </c>
      <c r="I144" s="46">
        <f t="shared" si="16"/>
        <v>0</v>
      </c>
      <c r="J144" s="91"/>
      <c r="K144" s="20">
        <v>10</v>
      </c>
      <c r="L144" s="72">
        <f t="shared" si="17"/>
        <v>0</v>
      </c>
      <c r="M144" s="17" t="s">
        <v>16</v>
      </c>
      <c r="N144" s="18">
        <v>0</v>
      </c>
      <c r="O144" s="23">
        <f t="shared" si="18"/>
        <v>0</v>
      </c>
      <c r="P144" s="93"/>
      <c r="Q144" s="43">
        <f t="shared" si="19"/>
        <v>0</v>
      </c>
    </row>
    <row r="145" spans="1:17" ht="24.75" customHeight="1" x14ac:dyDescent="0.65">
      <c r="A145" s="10">
        <v>141</v>
      </c>
      <c r="B145" s="10"/>
      <c r="C145" s="19" t="s">
        <v>197</v>
      </c>
      <c r="D145" s="71">
        <f>+'18'!I145</f>
        <v>0</v>
      </c>
      <c r="E145" s="90">
        <v>0</v>
      </c>
      <c r="F145" s="46">
        <f t="shared" si="0"/>
        <v>0</v>
      </c>
      <c r="G145" s="101">
        <v>0</v>
      </c>
      <c r="H145" s="99">
        <v>0</v>
      </c>
      <c r="I145" s="46">
        <f t="shared" si="16"/>
        <v>0</v>
      </c>
      <c r="J145" s="91"/>
      <c r="K145" s="20">
        <v>10</v>
      </c>
      <c r="L145" s="72">
        <f t="shared" si="17"/>
        <v>0</v>
      </c>
      <c r="M145" s="17" t="s">
        <v>16</v>
      </c>
      <c r="N145" s="18">
        <v>0</v>
      </c>
      <c r="O145" s="23">
        <f t="shared" si="18"/>
        <v>0</v>
      </c>
      <c r="P145" s="93"/>
      <c r="Q145" s="43">
        <f t="shared" si="19"/>
        <v>0</v>
      </c>
    </row>
    <row r="146" spans="1:17" ht="24.75" customHeight="1" x14ac:dyDescent="0.65">
      <c r="A146" s="10">
        <v>142</v>
      </c>
      <c r="B146" s="10"/>
      <c r="C146" s="19" t="s">
        <v>194</v>
      </c>
      <c r="D146" s="71">
        <f>+'18'!I146</f>
        <v>0</v>
      </c>
      <c r="E146" s="90">
        <v>0</v>
      </c>
      <c r="F146" s="46">
        <f t="shared" si="0"/>
        <v>0</v>
      </c>
      <c r="G146" s="101">
        <v>0</v>
      </c>
      <c r="H146" s="99">
        <v>0</v>
      </c>
      <c r="I146" s="46">
        <f t="shared" si="16"/>
        <v>0</v>
      </c>
      <c r="J146" s="91"/>
      <c r="K146" s="20">
        <v>10</v>
      </c>
      <c r="L146" s="72">
        <f t="shared" si="17"/>
        <v>0</v>
      </c>
      <c r="M146" s="17" t="s">
        <v>16</v>
      </c>
      <c r="N146" s="18">
        <v>0</v>
      </c>
      <c r="O146" s="23">
        <f t="shared" si="18"/>
        <v>0</v>
      </c>
      <c r="P146" s="93"/>
      <c r="Q146" s="43">
        <f t="shared" si="19"/>
        <v>0</v>
      </c>
    </row>
    <row r="147" spans="1:17" ht="24.75" customHeight="1" x14ac:dyDescent="0.65">
      <c r="A147" s="10">
        <v>143</v>
      </c>
      <c r="B147" s="10"/>
      <c r="C147" s="19" t="s">
        <v>291</v>
      </c>
      <c r="D147" s="71">
        <f>+'18'!I147</f>
        <v>0</v>
      </c>
      <c r="E147" s="90">
        <v>0</v>
      </c>
      <c r="F147" s="46">
        <f t="shared" si="0"/>
        <v>0</v>
      </c>
      <c r="G147" s="101">
        <v>0</v>
      </c>
      <c r="H147" s="99">
        <v>0</v>
      </c>
      <c r="I147" s="46">
        <f t="shared" si="16"/>
        <v>0</v>
      </c>
      <c r="J147" s="91"/>
      <c r="K147" s="20">
        <v>10</v>
      </c>
      <c r="L147" s="72">
        <f t="shared" si="17"/>
        <v>0</v>
      </c>
      <c r="M147" s="17" t="s">
        <v>16</v>
      </c>
      <c r="N147" s="18">
        <v>0</v>
      </c>
      <c r="O147" s="23">
        <f t="shared" si="18"/>
        <v>0</v>
      </c>
      <c r="P147" s="93"/>
      <c r="Q147" s="43">
        <f t="shared" si="19"/>
        <v>0</v>
      </c>
    </row>
    <row r="148" spans="1:17" ht="24.75" customHeight="1" x14ac:dyDescent="0.65">
      <c r="A148" s="10">
        <v>144</v>
      </c>
      <c r="B148" s="10"/>
      <c r="C148" s="19" t="s">
        <v>141</v>
      </c>
      <c r="D148" s="71">
        <f>+'18'!I148</f>
        <v>0</v>
      </c>
      <c r="E148" s="90">
        <v>0</v>
      </c>
      <c r="F148" s="46">
        <f t="shared" ref="F148:F211" si="20">D148+E148</f>
        <v>0</v>
      </c>
      <c r="G148" s="101">
        <v>0</v>
      </c>
      <c r="H148" s="99">
        <v>0</v>
      </c>
      <c r="I148" s="46">
        <f t="shared" si="16"/>
        <v>0</v>
      </c>
      <c r="J148" s="91"/>
      <c r="K148" s="20">
        <v>40</v>
      </c>
      <c r="L148" s="72">
        <f t="shared" si="17"/>
        <v>0</v>
      </c>
      <c r="M148" s="17" t="s">
        <v>16</v>
      </c>
      <c r="N148" s="18">
        <v>0</v>
      </c>
      <c r="O148" s="23">
        <f t="shared" si="18"/>
        <v>0</v>
      </c>
      <c r="P148" s="93"/>
      <c r="Q148" s="43">
        <f t="shared" si="19"/>
        <v>0</v>
      </c>
    </row>
    <row r="149" spans="1:17" ht="24.75" customHeight="1" x14ac:dyDescent="0.65">
      <c r="A149" s="10">
        <v>145</v>
      </c>
      <c r="B149" s="10"/>
      <c r="C149" s="19" t="s">
        <v>142</v>
      </c>
      <c r="D149" s="71">
        <f>+'18'!I149</f>
        <v>0</v>
      </c>
      <c r="E149" s="90">
        <v>0</v>
      </c>
      <c r="F149" s="46">
        <f t="shared" si="20"/>
        <v>0</v>
      </c>
      <c r="G149" s="101">
        <v>0</v>
      </c>
      <c r="H149" s="99">
        <v>0</v>
      </c>
      <c r="I149" s="46">
        <f t="shared" si="16"/>
        <v>0</v>
      </c>
      <c r="J149" s="91"/>
      <c r="K149" s="20">
        <v>50</v>
      </c>
      <c r="L149" s="72">
        <f t="shared" si="17"/>
        <v>0</v>
      </c>
      <c r="M149" s="17" t="s">
        <v>16</v>
      </c>
      <c r="N149" s="18">
        <v>0</v>
      </c>
      <c r="O149" s="23">
        <f t="shared" si="18"/>
        <v>0</v>
      </c>
      <c r="P149" s="93">
        <v>10.48</v>
      </c>
      <c r="Q149" s="43">
        <f t="shared" si="19"/>
        <v>0</v>
      </c>
    </row>
    <row r="150" spans="1:17" ht="24.6" x14ac:dyDescent="0.65">
      <c r="A150" s="10">
        <v>146</v>
      </c>
      <c r="B150" s="10"/>
      <c r="C150" s="19" t="s">
        <v>135</v>
      </c>
      <c r="D150" s="71">
        <f>+'18'!I150</f>
        <v>0</v>
      </c>
      <c r="E150" s="90">
        <v>0</v>
      </c>
      <c r="F150" s="46">
        <f t="shared" si="20"/>
        <v>0</v>
      </c>
      <c r="G150" s="101">
        <v>0</v>
      </c>
      <c r="H150" s="99">
        <v>0</v>
      </c>
      <c r="I150" s="46">
        <f t="shared" si="16"/>
        <v>0</v>
      </c>
      <c r="J150" s="91"/>
      <c r="K150" s="20">
        <v>55</v>
      </c>
      <c r="L150" s="72">
        <f t="shared" si="17"/>
        <v>0</v>
      </c>
      <c r="M150" s="17" t="s">
        <v>16</v>
      </c>
      <c r="N150" s="18">
        <v>0</v>
      </c>
      <c r="O150" s="23">
        <f t="shared" si="18"/>
        <v>0</v>
      </c>
      <c r="P150" s="93">
        <v>15.28</v>
      </c>
      <c r="Q150" s="43">
        <f t="shared" si="19"/>
        <v>0</v>
      </c>
    </row>
    <row r="151" spans="1:17" ht="24.6" x14ac:dyDescent="0.65">
      <c r="A151" s="10">
        <v>147</v>
      </c>
      <c r="B151" s="10"/>
      <c r="C151" s="19" t="s">
        <v>144</v>
      </c>
      <c r="D151" s="71">
        <f>+'18'!I151</f>
        <v>0</v>
      </c>
      <c r="E151" s="90">
        <v>0</v>
      </c>
      <c r="F151" s="46">
        <f t="shared" si="20"/>
        <v>0</v>
      </c>
      <c r="G151" s="101">
        <v>0</v>
      </c>
      <c r="H151" s="99">
        <v>0</v>
      </c>
      <c r="I151" s="46">
        <f t="shared" si="16"/>
        <v>0</v>
      </c>
      <c r="J151" s="91"/>
      <c r="K151" s="20">
        <v>55</v>
      </c>
      <c r="L151" s="72">
        <f t="shared" si="17"/>
        <v>0</v>
      </c>
      <c r="M151" s="17" t="s">
        <v>16</v>
      </c>
      <c r="N151" s="18">
        <v>0</v>
      </c>
      <c r="O151" s="23">
        <f t="shared" si="18"/>
        <v>0</v>
      </c>
      <c r="P151" s="93"/>
      <c r="Q151" s="43">
        <f t="shared" si="19"/>
        <v>0</v>
      </c>
    </row>
    <row r="152" spans="1:17" ht="24.6" x14ac:dyDescent="0.65">
      <c r="A152" s="10">
        <v>148</v>
      </c>
      <c r="B152" s="10"/>
      <c r="C152" s="19" t="s">
        <v>143</v>
      </c>
      <c r="D152" s="71">
        <f>+'18'!I152</f>
        <v>0</v>
      </c>
      <c r="E152" s="90">
        <v>0</v>
      </c>
      <c r="F152" s="46">
        <f t="shared" si="20"/>
        <v>0</v>
      </c>
      <c r="G152" s="101">
        <v>0</v>
      </c>
      <c r="H152" s="99">
        <v>0</v>
      </c>
      <c r="I152" s="46">
        <f t="shared" si="16"/>
        <v>0</v>
      </c>
      <c r="J152" s="91"/>
      <c r="K152" s="20">
        <v>55</v>
      </c>
      <c r="L152" s="72">
        <f t="shared" si="17"/>
        <v>0</v>
      </c>
      <c r="M152" s="17" t="s">
        <v>16</v>
      </c>
      <c r="N152" s="18">
        <v>0</v>
      </c>
      <c r="O152" s="23">
        <f t="shared" si="18"/>
        <v>0</v>
      </c>
      <c r="P152" s="93">
        <v>10.55</v>
      </c>
      <c r="Q152" s="43">
        <f t="shared" si="19"/>
        <v>0</v>
      </c>
    </row>
    <row r="153" spans="1:17" ht="24.6" x14ac:dyDescent="0.65">
      <c r="A153" s="10">
        <v>149</v>
      </c>
      <c r="B153" s="10"/>
      <c r="C153" s="19" t="s">
        <v>137</v>
      </c>
      <c r="D153" s="71">
        <f>+'18'!I153</f>
        <v>0</v>
      </c>
      <c r="E153" s="90">
        <v>0</v>
      </c>
      <c r="F153" s="46">
        <f t="shared" si="20"/>
        <v>0</v>
      </c>
      <c r="G153" s="101">
        <v>0</v>
      </c>
      <c r="H153" s="99">
        <v>0</v>
      </c>
      <c r="I153" s="46">
        <f t="shared" si="16"/>
        <v>0</v>
      </c>
      <c r="J153" s="91"/>
      <c r="K153" s="20">
        <v>30</v>
      </c>
      <c r="L153" s="72">
        <f t="shared" si="17"/>
        <v>0</v>
      </c>
      <c r="M153" s="17" t="s">
        <v>16</v>
      </c>
      <c r="N153" s="18">
        <v>0</v>
      </c>
      <c r="O153" s="23">
        <f t="shared" si="18"/>
        <v>0</v>
      </c>
      <c r="P153" s="93">
        <v>18.5</v>
      </c>
      <c r="Q153" s="43">
        <f t="shared" si="19"/>
        <v>0</v>
      </c>
    </row>
    <row r="154" spans="1:17" ht="24.6" x14ac:dyDescent="0.65">
      <c r="A154" s="10">
        <v>150</v>
      </c>
      <c r="B154" s="10" t="s">
        <v>530</v>
      </c>
      <c r="C154" s="19" t="s">
        <v>292</v>
      </c>
      <c r="D154" s="71">
        <f>+'18'!I154</f>
        <v>0</v>
      </c>
      <c r="E154" s="90">
        <v>0</v>
      </c>
      <c r="F154" s="46">
        <f t="shared" si="20"/>
        <v>0</v>
      </c>
      <c r="G154" s="101">
        <v>0</v>
      </c>
      <c r="H154" s="99">
        <v>0</v>
      </c>
      <c r="I154" s="46">
        <f t="shared" si="16"/>
        <v>0</v>
      </c>
      <c r="J154" s="91"/>
      <c r="K154" s="20">
        <v>25</v>
      </c>
      <c r="L154" s="72">
        <f t="shared" si="17"/>
        <v>0</v>
      </c>
      <c r="M154" s="17" t="s">
        <v>16</v>
      </c>
      <c r="N154" s="18">
        <v>0</v>
      </c>
      <c r="O154" s="23">
        <f t="shared" si="18"/>
        <v>0</v>
      </c>
      <c r="P154" s="93"/>
      <c r="Q154" s="43">
        <f t="shared" si="19"/>
        <v>0</v>
      </c>
    </row>
    <row r="155" spans="1:17" ht="24.6" x14ac:dyDescent="0.65">
      <c r="A155" s="10">
        <v>151</v>
      </c>
      <c r="B155" s="10" t="s">
        <v>535</v>
      </c>
      <c r="C155" s="19" t="s">
        <v>293</v>
      </c>
      <c r="D155" s="71">
        <f>+'18'!I155</f>
        <v>0</v>
      </c>
      <c r="E155" s="90">
        <v>0</v>
      </c>
      <c r="F155" s="46">
        <f t="shared" si="20"/>
        <v>0</v>
      </c>
      <c r="G155" s="101">
        <v>0</v>
      </c>
      <c r="H155" s="99">
        <v>0</v>
      </c>
      <c r="I155" s="46">
        <f t="shared" si="16"/>
        <v>0</v>
      </c>
      <c r="J155" s="91"/>
      <c r="K155" s="20">
        <v>25</v>
      </c>
      <c r="L155" s="72">
        <f t="shared" si="17"/>
        <v>0</v>
      </c>
      <c r="M155" s="17" t="s">
        <v>16</v>
      </c>
      <c r="N155" s="18">
        <v>0</v>
      </c>
      <c r="O155" s="23">
        <f t="shared" si="18"/>
        <v>0</v>
      </c>
      <c r="P155" s="93"/>
      <c r="Q155" s="43">
        <f t="shared" si="19"/>
        <v>0</v>
      </c>
    </row>
    <row r="156" spans="1:17" ht="24.6" x14ac:dyDescent="0.65">
      <c r="A156" s="10">
        <v>152</v>
      </c>
      <c r="B156" s="10"/>
      <c r="C156" s="19" t="s">
        <v>294</v>
      </c>
      <c r="D156" s="71">
        <f>+'18'!I156</f>
        <v>0</v>
      </c>
      <c r="E156" s="90">
        <v>0</v>
      </c>
      <c r="F156" s="46">
        <f t="shared" si="20"/>
        <v>0</v>
      </c>
      <c r="G156" s="101">
        <v>0</v>
      </c>
      <c r="H156" s="99">
        <v>0</v>
      </c>
      <c r="I156" s="46">
        <f t="shared" si="16"/>
        <v>0</v>
      </c>
      <c r="J156" s="91"/>
      <c r="K156" s="20">
        <v>55</v>
      </c>
      <c r="L156" s="72">
        <f t="shared" si="17"/>
        <v>0</v>
      </c>
      <c r="M156" s="17" t="s">
        <v>16</v>
      </c>
      <c r="N156" s="18">
        <v>0</v>
      </c>
      <c r="O156" s="23">
        <f t="shared" si="18"/>
        <v>0</v>
      </c>
      <c r="P156" s="93">
        <v>11.39</v>
      </c>
      <c r="Q156" s="43">
        <f t="shared" si="19"/>
        <v>0</v>
      </c>
    </row>
    <row r="157" spans="1:17" ht="24.6" x14ac:dyDescent="0.65">
      <c r="A157" s="10">
        <v>153</v>
      </c>
      <c r="B157" s="10" t="s">
        <v>536</v>
      </c>
      <c r="C157" s="19" t="s">
        <v>295</v>
      </c>
      <c r="D157" s="71">
        <f>+'18'!I157</f>
        <v>0</v>
      </c>
      <c r="E157" s="90">
        <v>0</v>
      </c>
      <c r="F157" s="46">
        <f t="shared" si="20"/>
        <v>0</v>
      </c>
      <c r="G157" s="101">
        <v>0</v>
      </c>
      <c r="H157" s="99">
        <v>0</v>
      </c>
      <c r="I157" s="46">
        <f t="shared" si="16"/>
        <v>0</v>
      </c>
      <c r="J157" s="91"/>
      <c r="K157" s="20">
        <v>50</v>
      </c>
      <c r="L157" s="72">
        <f t="shared" si="17"/>
        <v>0</v>
      </c>
      <c r="M157" s="17" t="s">
        <v>16</v>
      </c>
      <c r="N157" s="18">
        <v>0</v>
      </c>
      <c r="O157" s="23">
        <f t="shared" si="18"/>
        <v>0</v>
      </c>
      <c r="P157" s="93"/>
      <c r="Q157" s="43">
        <f t="shared" si="19"/>
        <v>0</v>
      </c>
    </row>
    <row r="158" spans="1:17" ht="24.6" x14ac:dyDescent="0.65">
      <c r="A158" s="10">
        <v>154</v>
      </c>
      <c r="B158" s="10"/>
      <c r="C158" s="19" t="s">
        <v>363</v>
      </c>
      <c r="D158" s="71">
        <f>+'18'!I158</f>
        <v>0</v>
      </c>
      <c r="E158" s="90">
        <v>0</v>
      </c>
      <c r="F158" s="46">
        <f t="shared" si="20"/>
        <v>0</v>
      </c>
      <c r="G158" s="101">
        <v>0</v>
      </c>
      <c r="H158" s="99">
        <v>0</v>
      </c>
      <c r="I158" s="46">
        <f t="shared" si="16"/>
        <v>0</v>
      </c>
      <c r="J158" s="91"/>
      <c r="K158" s="20">
        <v>65</v>
      </c>
      <c r="L158" s="72">
        <f t="shared" si="17"/>
        <v>0</v>
      </c>
      <c r="M158" s="17" t="s">
        <v>16</v>
      </c>
      <c r="N158" s="18">
        <v>0</v>
      </c>
      <c r="O158" s="23">
        <f t="shared" si="18"/>
        <v>0</v>
      </c>
      <c r="P158" s="93"/>
      <c r="Q158" s="43">
        <f t="shared" si="19"/>
        <v>0</v>
      </c>
    </row>
    <row r="159" spans="1:17" ht="24.6" x14ac:dyDescent="0.65">
      <c r="A159" s="10">
        <v>155</v>
      </c>
      <c r="B159" s="10"/>
      <c r="C159" s="19" t="s">
        <v>364</v>
      </c>
      <c r="D159" s="71">
        <f>+'18'!I159</f>
        <v>0</v>
      </c>
      <c r="E159" s="90">
        <v>0</v>
      </c>
      <c r="F159" s="46">
        <f t="shared" si="20"/>
        <v>0</v>
      </c>
      <c r="G159" s="101">
        <v>0</v>
      </c>
      <c r="H159" s="99">
        <v>0</v>
      </c>
      <c r="I159" s="46">
        <f t="shared" si="16"/>
        <v>0</v>
      </c>
      <c r="J159" s="91"/>
      <c r="K159" s="20">
        <v>50</v>
      </c>
      <c r="L159" s="72">
        <f t="shared" si="17"/>
        <v>0</v>
      </c>
      <c r="M159" s="17" t="s">
        <v>16</v>
      </c>
      <c r="N159" s="18">
        <v>0</v>
      </c>
      <c r="O159" s="23">
        <f t="shared" si="18"/>
        <v>0</v>
      </c>
      <c r="P159" s="93"/>
      <c r="Q159" s="43">
        <f t="shared" si="19"/>
        <v>0</v>
      </c>
    </row>
    <row r="160" spans="1:17" ht="24.6" x14ac:dyDescent="0.65">
      <c r="A160" s="10">
        <v>156</v>
      </c>
      <c r="B160" s="10"/>
      <c r="C160" s="19" t="s">
        <v>365</v>
      </c>
      <c r="D160" s="71">
        <f>+'18'!I160</f>
        <v>0</v>
      </c>
      <c r="E160" s="90">
        <v>0</v>
      </c>
      <c r="F160" s="46">
        <f t="shared" si="20"/>
        <v>0</v>
      </c>
      <c r="G160" s="101">
        <v>0</v>
      </c>
      <c r="H160" s="99">
        <v>0</v>
      </c>
      <c r="I160" s="46">
        <f t="shared" si="16"/>
        <v>0</v>
      </c>
      <c r="J160" s="91"/>
      <c r="K160" s="20">
        <v>50</v>
      </c>
      <c r="L160" s="72">
        <f t="shared" si="17"/>
        <v>0</v>
      </c>
      <c r="M160" s="17" t="s">
        <v>16</v>
      </c>
      <c r="N160" s="18">
        <v>0</v>
      </c>
      <c r="O160" s="23">
        <f t="shared" si="18"/>
        <v>0</v>
      </c>
      <c r="P160" s="93"/>
      <c r="Q160" s="43">
        <f t="shared" si="19"/>
        <v>0</v>
      </c>
    </row>
    <row r="161" spans="1:17" ht="24.6" x14ac:dyDescent="0.65">
      <c r="A161" s="10">
        <v>157</v>
      </c>
      <c r="B161" s="10"/>
      <c r="C161" s="19" t="s">
        <v>366</v>
      </c>
      <c r="D161" s="71">
        <f>+'18'!I161</f>
        <v>0</v>
      </c>
      <c r="E161" s="90">
        <v>0</v>
      </c>
      <c r="F161" s="46">
        <f t="shared" si="20"/>
        <v>0</v>
      </c>
      <c r="G161" s="101">
        <v>0</v>
      </c>
      <c r="H161" s="99">
        <v>0</v>
      </c>
      <c r="I161" s="46">
        <f t="shared" si="16"/>
        <v>0</v>
      </c>
      <c r="J161" s="91"/>
      <c r="K161" s="20">
        <v>60</v>
      </c>
      <c r="L161" s="72">
        <f t="shared" si="17"/>
        <v>0</v>
      </c>
      <c r="M161" s="17" t="s">
        <v>16</v>
      </c>
      <c r="N161" s="18">
        <v>0</v>
      </c>
      <c r="O161" s="23">
        <f t="shared" si="18"/>
        <v>0</v>
      </c>
      <c r="P161" s="93"/>
      <c r="Q161" s="43">
        <f t="shared" si="19"/>
        <v>0</v>
      </c>
    </row>
    <row r="162" spans="1:17" ht="24.6" x14ac:dyDescent="0.65">
      <c r="A162" s="10">
        <v>158</v>
      </c>
      <c r="B162" s="10"/>
      <c r="C162" s="19" t="s">
        <v>367</v>
      </c>
      <c r="D162" s="71">
        <f>+'18'!I162</f>
        <v>0</v>
      </c>
      <c r="E162" s="90">
        <v>0</v>
      </c>
      <c r="F162" s="46">
        <f t="shared" si="20"/>
        <v>0</v>
      </c>
      <c r="G162" s="101">
        <v>0</v>
      </c>
      <c r="H162" s="99">
        <v>0</v>
      </c>
      <c r="I162" s="46">
        <f t="shared" si="16"/>
        <v>0</v>
      </c>
      <c r="J162" s="91"/>
      <c r="K162" s="20">
        <v>60</v>
      </c>
      <c r="L162" s="72">
        <f t="shared" si="17"/>
        <v>0</v>
      </c>
      <c r="M162" s="17" t="s">
        <v>16</v>
      </c>
      <c r="N162" s="18">
        <v>0</v>
      </c>
      <c r="O162" s="23">
        <f t="shared" si="18"/>
        <v>0</v>
      </c>
      <c r="P162" s="93"/>
      <c r="Q162" s="43">
        <f t="shared" si="19"/>
        <v>0</v>
      </c>
    </row>
    <row r="163" spans="1:17" ht="24.6" x14ac:dyDescent="0.65">
      <c r="A163" s="10">
        <v>159</v>
      </c>
      <c r="B163" s="10"/>
      <c r="C163" s="19" t="s">
        <v>360</v>
      </c>
      <c r="D163" s="71">
        <f>+'18'!I163</f>
        <v>0</v>
      </c>
      <c r="E163" s="90">
        <v>0</v>
      </c>
      <c r="F163" s="46">
        <f t="shared" si="20"/>
        <v>0</v>
      </c>
      <c r="G163" s="101">
        <v>0</v>
      </c>
      <c r="H163" s="99">
        <v>0</v>
      </c>
      <c r="I163" s="46">
        <f t="shared" si="16"/>
        <v>0</v>
      </c>
      <c r="J163" s="91"/>
      <c r="K163" s="20">
        <v>40</v>
      </c>
      <c r="L163" s="72">
        <f t="shared" si="17"/>
        <v>0</v>
      </c>
      <c r="M163" s="17" t="s">
        <v>16</v>
      </c>
      <c r="N163" s="18">
        <v>0</v>
      </c>
      <c r="O163" s="23">
        <f t="shared" si="18"/>
        <v>0</v>
      </c>
      <c r="P163" s="93"/>
      <c r="Q163" s="43">
        <f t="shared" si="19"/>
        <v>0</v>
      </c>
    </row>
    <row r="164" spans="1:17" ht="24.6" x14ac:dyDescent="0.65">
      <c r="A164" s="10">
        <v>160</v>
      </c>
      <c r="B164" s="10"/>
      <c r="C164" s="19" t="s">
        <v>148</v>
      </c>
      <c r="D164" s="71">
        <f>+'18'!I164</f>
        <v>0</v>
      </c>
      <c r="E164" s="90">
        <v>0</v>
      </c>
      <c r="F164" s="46">
        <f t="shared" si="20"/>
        <v>0</v>
      </c>
      <c r="G164" s="101">
        <v>0</v>
      </c>
      <c r="H164" s="99">
        <v>0</v>
      </c>
      <c r="I164" s="46">
        <f t="shared" si="16"/>
        <v>0</v>
      </c>
      <c r="J164" s="91"/>
      <c r="K164" s="20">
        <v>45</v>
      </c>
      <c r="L164" s="72">
        <f t="shared" si="17"/>
        <v>0</v>
      </c>
      <c r="M164" s="17" t="s">
        <v>16</v>
      </c>
      <c r="N164" s="18">
        <v>0</v>
      </c>
      <c r="O164" s="23">
        <f t="shared" si="18"/>
        <v>0</v>
      </c>
      <c r="P164" s="93">
        <v>12.05</v>
      </c>
      <c r="Q164" s="43">
        <f t="shared" si="19"/>
        <v>0</v>
      </c>
    </row>
    <row r="165" spans="1:17" ht="24.6" x14ac:dyDescent="0.65">
      <c r="A165" s="10">
        <v>161</v>
      </c>
      <c r="B165" s="10"/>
      <c r="C165" s="19" t="s">
        <v>149</v>
      </c>
      <c r="D165" s="71">
        <f>+'18'!I165</f>
        <v>0</v>
      </c>
      <c r="E165" s="90">
        <v>0</v>
      </c>
      <c r="F165" s="46">
        <f t="shared" si="20"/>
        <v>0</v>
      </c>
      <c r="G165" s="101">
        <v>0</v>
      </c>
      <c r="H165" s="99">
        <v>0</v>
      </c>
      <c r="I165" s="46">
        <f t="shared" si="16"/>
        <v>0</v>
      </c>
      <c r="J165" s="91"/>
      <c r="K165" s="20">
        <v>45</v>
      </c>
      <c r="L165" s="72">
        <f t="shared" si="17"/>
        <v>0</v>
      </c>
      <c r="M165" s="17" t="s">
        <v>16</v>
      </c>
      <c r="N165" s="18">
        <v>0</v>
      </c>
      <c r="O165" s="23">
        <f t="shared" si="18"/>
        <v>0</v>
      </c>
      <c r="P165" s="93">
        <v>10.61</v>
      </c>
      <c r="Q165" s="43">
        <f t="shared" si="19"/>
        <v>0</v>
      </c>
    </row>
    <row r="166" spans="1:17" ht="24.6" x14ac:dyDescent="0.65">
      <c r="A166" s="10">
        <v>162</v>
      </c>
      <c r="B166" s="10"/>
      <c r="C166" s="19" t="s">
        <v>150</v>
      </c>
      <c r="D166" s="71">
        <f>+'18'!I166</f>
        <v>0</v>
      </c>
      <c r="E166" s="90">
        <v>0</v>
      </c>
      <c r="F166" s="46">
        <f t="shared" si="20"/>
        <v>0</v>
      </c>
      <c r="G166" s="101">
        <v>0</v>
      </c>
      <c r="H166" s="99">
        <v>0</v>
      </c>
      <c r="I166" s="46">
        <f t="shared" si="16"/>
        <v>0</v>
      </c>
      <c r="J166" s="91"/>
      <c r="K166" s="20">
        <v>45</v>
      </c>
      <c r="L166" s="72">
        <f t="shared" si="17"/>
        <v>0</v>
      </c>
      <c r="M166" s="17" t="s">
        <v>16</v>
      </c>
      <c r="N166" s="18">
        <v>0</v>
      </c>
      <c r="O166" s="23">
        <f t="shared" si="18"/>
        <v>0</v>
      </c>
      <c r="P166" s="93">
        <v>11.97</v>
      </c>
      <c r="Q166" s="43">
        <f t="shared" si="19"/>
        <v>0</v>
      </c>
    </row>
    <row r="167" spans="1:17" ht="24.6" x14ac:dyDescent="0.65">
      <c r="A167" s="10">
        <v>163</v>
      </c>
      <c r="B167" s="10"/>
      <c r="C167" s="19" t="s">
        <v>151</v>
      </c>
      <c r="D167" s="71">
        <f>+'18'!I167</f>
        <v>0</v>
      </c>
      <c r="E167" s="90">
        <v>0</v>
      </c>
      <c r="F167" s="46">
        <f t="shared" si="20"/>
        <v>0</v>
      </c>
      <c r="G167" s="101">
        <v>0</v>
      </c>
      <c r="H167" s="99">
        <v>0</v>
      </c>
      <c r="I167" s="46">
        <f t="shared" si="16"/>
        <v>0</v>
      </c>
      <c r="J167" s="91"/>
      <c r="K167" s="20">
        <v>45</v>
      </c>
      <c r="L167" s="72">
        <f t="shared" si="17"/>
        <v>0</v>
      </c>
      <c r="M167" s="17" t="s">
        <v>16</v>
      </c>
      <c r="N167" s="18">
        <v>0</v>
      </c>
      <c r="O167" s="23">
        <f t="shared" si="18"/>
        <v>0</v>
      </c>
      <c r="P167" s="93">
        <v>14.27</v>
      </c>
      <c r="Q167" s="43">
        <f t="shared" si="19"/>
        <v>0</v>
      </c>
    </row>
    <row r="168" spans="1:17" ht="24.6" x14ac:dyDescent="0.65">
      <c r="A168" s="10">
        <v>164</v>
      </c>
      <c r="B168" s="10"/>
      <c r="C168" s="19" t="s">
        <v>152</v>
      </c>
      <c r="D168" s="71">
        <f>+'18'!I168</f>
        <v>0</v>
      </c>
      <c r="E168" s="90">
        <v>0</v>
      </c>
      <c r="F168" s="46">
        <f t="shared" si="20"/>
        <v>0</v>
      </c>
      <c r="G168" s="101">
        <v>0</v>
      </c>
      <c r="H168" s="99">
        <v>0</v>
      </c>
      <c r="I168" s="46">
        <f t="shared" si="16"/>
        <v>0</v>
      </c>
      <c r="J168" s="91"/>
      <c r="K168" s="20">
        <v>45</v>
      </c>
      <c r="L168" s="72">
        <f t="shared" si="17"/>
        <v>0</v>
      </c>
      <c r="M168" s="17" t="s">
        <v>16</v>
      </c>
      <c r="N168" s="18">
        <v>0</v>
      </c>
      <c r="O168" s="23">
        <f t="shared" si="18"/>
        <v>0</v>
      </c>
      <c r="P168" s="93">
        <v>12.21</v>
      </c>
      <c r="Q168" s="43">
        <f t="shared" si="19"/>
        <v>0</v>
      </c>
    </row>
    <row r="169" spans="1:17" ht="24.6" x14ac:dyDescent="0.65">
      <c r="A169" s="10">
        <v>165</v>
      </c>
      <c r="B169" s="10"/>
      <c r="C169" s="19" t="s">
        <v>153</v>
      </c>
      <c r="D169" s="71">
        <f>+'18'!I169</f>
        <v>0</v>
      </c>
      <c r="E169" s="90">
        <v>0</v>
      </c>
      <c r="F169" s="46">
        <f t="shared" si="20"/>
        <v>0</v>
      </c>
      <c r="G169" s="101">
        <v>0</v>
      </c>
      <c r="H169" s="99">
        <v>0</v>
      </c>
      <c r="I169" s="46">
        <f t="shared" si="16"/>
        <v>0</v>
      </c>
      <c r="J169" s="91"/>
      <c r="K169" s="20">
        <v>45</v>
      </c>
      <c r="L169" s="72">
        <f t="shared" si="17"/>
        <v>0</v>
      </c>
      <c r="M169" s="17" t="s">
        <v>16</v>
      </c>
      <c r="N169" s="18">
        <v>0</v>
      </c>
      <c r="O169" s="23">
        <f t="shared" si="18"/>
        <v>0</v>
      </c>
      <c r="P169" s="93"/>
      <c r="Q169" s="43">
        <f t="shared" si="19"/>
        <v>0</v>
      </c>
    </row>
    <row r="170" spans="1:17" ht="24.6" x14ac:dyDescent="0.65">
      <c r="A170" s="10">
        <v>166</v>
      </c>
      <c r="B170" s="10"/>
      <c r="C170" s="19" t="s">
        <v>118</v>
      </c>
      <c r="D170" s="71">
        <f>+'18'!I170</f>
        <v>0</v>
      </c>
      <c r="E170" s="90">
        <v>0</v>
      </c>
      <c r="F170" s="46">
        <f t="shared" si="20"/>
        <v>0</v>
      </c>
      <c r="G170" s="101">
        <v>0</v>
      </c>
      <c r="H170" s="99">
        <v>0</v>
      </c>
      <c r="I170" s="46">
        <f t="shared" si="16"/>
        <v>0</v>
      </c>
      <c r="J170" s="91"/>
      <c r="K170" s="20">
        <v>100</v>
      </c>
      <c r="L170" s="72">
        <f t="shared" si="17"/>
        <v>0</v>
      </c>
      <c r="M170" s="17" t="s">
        <v>16</v>
      </c>
      <c r="N170" s="18">
        <v>0</v>
      </c>
      <c r="O170" s="23">
        <f t="shared" si="18"/>
        <v>0</v>
      </c>
      <c r="P170" s="93"/>
      <c r="Q170" s="43">
        <f t="shared" si="19"/>
        <v>0</v>
      </c>
    </row>
    <row r="171" spans="1:17" ht="24.6" x14ac:dyDescent="0.65">
      <c r="A171" s="10">
        <v>167</v>
      </c>
      <c r="B171" s="10"/>
      <c r="C171" s="19" t="s">
        <v>112</v>
      </c>
      <c r="D171" s="71">
        <f>+'18'!I171</f>
        <v>0</v>
      </c>
      <c r="E171" s="90">
        <v>0</v>
      </c>
      <c r="F171" s="46">
        <f t="shared" si="20"/>
        <v>0</v>
      </c>
      <c r="G171" s="101">
        <v>0</v>
      </c>
      <c r="H171" s="99">
        <v>0</v>
      </c>
      <c r="I171" s="46">
        <f t="shared" si="16"/>
        <v>0</v>
      </c>
      <c r="J171" s="91"/>
      <c r="K171" s="20">
        <v>55</v>
      </c>
      <c r="L171" s="72">
        <f t="shared" si="17"/>
        <v>0</v>
      </c>
      <c r="M171" s="17" t="s">
        <v>16</v>
      </c>
      <c r="N171" s="18">
        <v>0</v>
      </c>
      <c r="O171" s="23">
        <f t="shared" si="18"/>
        <v>0</v>
      </c>
      <c r="P171" s="93"/>
      <c r="Q171" s="43">
        <f t="shared" si="19"/>
        <v>0</v>
      </c>
    </row>
    <row r="172" spans="1:17" ht="24.6" x14ac:dyDescent="0.65">
      <c r="A172" s="10">
        <v>168</v>
      </c>
      <c r="B172" s="10"/>
      <c r="C172" s="19" t="s">
        <v>120</v>
      </c>
      <c r="D172" s="71">
        <f>+'18'!I172</f>
        <v>0</v>
      </c>
      <c r="E172" s="90">
        <v>0</v>
      </c>
      <c r="F172" s="46">
        <f t="shared" si="20"/>
        <v>0</v>
      </c>
      <c r="G172" s="101">
        <v>0</v>
      </c>
      <c r="H172" s="99">
        <v>0</v>
      </c>
      <c r="I172" s="46">
        <f t="shared" si="16"/>
        <v>0</v>
      </c>
      <c r="J172" s="91"/>
      <c r="K172" s="20">
        <v>80</v>
      </c>
      <c r="L172" s="72">
        <f t="shared" si="17"/>
        <v>0</v>
      </c>
      <c r="M172" s="17" t="s">
        <v>16</v>
      </c>
      <c r="N172" s="18">
        <v>0</v>
      </c>
      <c r="O172" s="23">
        <f t="shared" si="18"/>
        <v>0</v>
      </c>
      <c r="P172" s="93"/>
      <c r="Q172" s="43">
        <f t="shared" si="19"/>
        <v>0</v>
      </c>
    </row>
    <row r="173" spans="1:17" ht="24.6" x14ac:dyDescent="0.65">
      <c r="A173" s="10">
        <v>169</v>
      </c>
      <c r="B173" s="10"/>
      <c r="C173" s="19" t="s">
        <v>139</v>
      </c>
      <c r="D173" s="71">
        <f>+'18'!I173</f>
        <v>0</v>
      </c>
      <c r="E173" s="90">
        <v>0</v>
      </c>
      <c r="F173" s="46">
        <f t="shared" si="20"/>
        <v>0</v>
      </c>
      <c r="G173" s="101">
        <v>0</v>
      </c>
      <c r="H173" s="99">
        <v>0</v>
      </c>
      <c r="I173" s="46">
        <f t="shared" si="16"/>
        <v>0</v>
      </c>
      <c r="J173" s="91"/>
      <c r="K173" s="20">
        <v>10</v>
      </c>
      <c r="L173" s="72">
        <f t="shared" si="17"/>
        <v>0</v>
      </c>
      <c r="M173" s="17" t="s">
        <v>16</v>
      </c>
      <c r="N173" s="18">
        <v>0</v>
      </c>
      <c r="O173" s="23">
        <f t="shared" si="18"/>
        <v>0</v>
      </c>
      <c r="P173" s="93"/>
      <c r="Q173" s="43">
        <f t="shared" si="19"/>
        <v>0</v>
      </c>
    </row>
    <row r="174" spans="1:17" ht="24.6" x14ac:dyDescent="0.65">
      <c r="A174" s="10">
        <v>170</v>
      </c>
      <c r="B174" s="10"/>
      <c r="C174" s="19" t="s">
        <v>261</v>
      </c>
      <c r="D174" s="71">
        <f>+'18'!I174</f>
        <v>0</v>
      </c>
      <c r="E174" s="90">
        <v>0</v>
      </c>
      <c r="F174" s="46">
        <f t="shared" si="20"/>
        <v>0</v>
      </c>
      <c r="G174" s="101">
        <v>0</v>
      </c>
      <c r="H174" s="99">
        <v>0</v>
      </c>
      <c r="I174" s="46">
        <f t="shared" si="16"/>
        <v>0</v>
      </c>
      <c r="J174" s="91"/>
      <c r="K174" s="20">
        <v>35</v>
      </c>
      <c r="L174" s="72">
        <f t="shared" si="17"/>
        <v>0</v>
      </c>
      <c r="M174" s="17" t="s">
        <v>16</v>
      </c>
      <c r="N174" s="18">
        <v>0</v>
      </c>
      <c r="O174" s="23">
        <f t="shared" si="18"/>
        <v>0</v>
      </c>
      <c r="P174" s="93"/>
      <c r="Q174" s="43">
        <f t="shared" si="19"/>
        <v>0</v>
      </c>
    </row>
    <row r="175" spans="1:17" ht="24.6" x14ac:dyDescent="0.65">
      <c r="A175" s="10">
        <v>171</v>
      </c>
      <c r="B175" s="10"/>
      <c r="C175" s="19" t="s">
        <v>262</v>
      </c>
      <c r="D175" s="71">
        <f>+'18'!I175</f>
        <v>0</v>
      </c>
      <c r="E175" s="90">
        <v>0</v>
      </c>
      <c r="F175" s="46">
        <f t="shared" si="20"/>
        <v>0</v>
      </c>
      <c r="G175" s="101">
        <v>0</v>
      </c>
      <c r="H175" s="99">
        <v>0</v>
      </c>
      <c r="I175" s="46">
        <f t="shared" si="16"/>
        <v>0</v>
      </c>
      <c r="J175" s="91"/>
      <c r="K175" s="20">
        <v>40</v>
      </c>
      <c r="L175" s="72">
        <f t="shared" si="17"/>
        <v>0</v>
      </c>
      <c r="M175" s="17" t="s">
        <v>16</v>
      </c>
      <c r="N175" s="18">
        <v>0</v>
      </c>
      <c r="O175" s="23">
        <f t="shared" si="18"/>
        <v>0</v>
      </c>
      <c r="P175" s="93"/>
      <c r="Q175" s="43">
        <f t="shared" si="19"/>
        <v>0</v>
      </c>
    </row>
    <row r="176" spans="1:17" ht="24.6" x14ac:dyDescent="0.65">
      <c r="A176" s="10">
        <v>172</v>
      </c>
      <c r="B176" s="10"/>
      <c r="C176" s="19" t="s">
        <v>176</v>
      </c>
      <c r="D176" s="71">
        <f>+'18'!I176</f>
        <v>0</v>
      </c>
      <c r="E176" s="90">
        <v>0</v>
      </c>
      <c r="F176" s="46">
        <f t="shared" si="20"/>
        <v>0</v>
      </c>
      <c r="G176" s="101">
        <v>0</v>
      </c>
      <c r="H176" s="99">
        <v>0</v>
      </c>
      <c r="I176" s="46">
        <f t="shared" si="16"/>
        <v>0</v>
      </c>
      <c r="J176" s="91"/>
      <c r="K176" s="20">
        <v>50</v>
      </c>
      <c r="L176" s="72">
        <f t="shared" si="17"/>
        <v>0</v>
      </c>
      <c r="M176" s="17" t="s">
        <v>16</v>
      </c>
      <c r="N176" s="18">
        <v>0</v>
      </c>
      <c r="O176" s="23">
        <f t="shared" si="18"/>
        <v>0</v>
      </c>
      <c r="P176" s="93">
        <v>24.99</v>
      </c>
      <c r="Q176" s="43">
        <f t="shared" si="19"/>
        <v>0</v>
      </c>
    </row>
    <row r="177" spans="1:17" ht="24.6" x14ac:dyDescent="0.65">
      <c r="A177" s="10">
        <v>173</v>
      </c>
      <c r="B177" s="10"/>
      <c r="C177" s="19" t="s">
        <v>177</v>
      </c>
      <c r="D177" s="71">
        <f>+'18'!I177</f>
        <v>0</v>
      </c>
      <c r="E177" s="90">
        <v>0</v>
      </c>
      <c r="F177" s="46">
        <f t="shared" si="20"/>
        <v>0</v>
      </c>
      <c r="G177" s="101">
        <v>0</v>
      </c>
      <c r="H177" s="99">
        <v>0</v>
      </c>
      <c r="I177" s="46">
        <f t="shared" si="16"/>
        <v>0</v>
      </c>
      <c r="J177" s="91"/>
      <c r="K177" s="20">
        <v>50</v>
      </c>
      <c r="L177" s="72">
        <f t="shared" si="17"/>
        <v>0</v>
      </c>
      <c r="M177" s="17" t="s">
        <v>16</v>
      </c>
      <c r="N177" s="18">
        <v>0</v>
      </c>
      <c r="O177" s="23">
        <f t="shared" si="18"/>
        <v>0</v>
      </c>
      <c r="P177" s="93">
        <v>25.43</v>
      </c>
      <c r="Q177" s="43">
        <f t="shared" si="19"/>
        <v>0</v>
      </c>
    </row>
    <row r="178" spans="1:17" ht="24.6" x14ac:dyDescent="0.65">
      <c r="A178" s="10">
        <v>174</v>
      </c>
      <c r="B178" s="10"/>
      <c r="C178" s="19" t="s">
        <v>178</v>
      </c>
      <c r="D178" s="71">
        <f>+'18'!I178</f>
        <v>0</v>
      </c>
      <c r="E178" s="90">
        <v>0</v>
      </c>
      <c r="F178" s="46">
        <f t="shared" si="20"/>
        <v>0</v>
      </c>
      <c r="G178" s="101">
        <v>0</v>
      </c>
      <c r="H178" s="99">
        <v>0</v>
      </c>
      <c r="I178" s="46">
        <f t="shared" si="16"/>
        <v>0</v>
      </c>
      <c r="J178" s="91"/>
      <c r="K178" s="20">
        <v>50</v>
      </c>
      <c r="L178" s="72">
        <f t="shared" si="17"/>
        <v>0</v>
      </c>
      <c r="M178" s="17" t="s">
        <v>16</v>
      </c>
      <c r="N178" s="18">
        <v>0</v>
      </c>
      <c r="O178" s="23">
        <f t="shared" si="18"/>
        <v>0</v>
      </c>
      <c r="P178" s="93">
        <v>26.84</v>
      </c>
      <c r="Q178" s="43">
        <f t="shared" si="19"/>
        <v>0</v>
      </c>
    </row>
    <row r="179" spans="1:17" ht="24.6" x14ac:dyDescent="0.65">
      <c r="A179" s="10">
        <v>175</v>
      </c>
      <c r="B179" s="10"/>
      <c r="C179" s="19" t="s">
        <v>182</v>
      </c>
      <c r="D179" s="71">
        <f>+'18'!I179</f>
        <v>0</v>
      </c>
      <c r="E179" s="90">
        <v>0</v>
      </c>
      <c r="F179" s="46">
        <f t="shared" si="20"/>
        <v>0</v>
      </c>
      <c r="G179" s="101">
        <v>0</v>
      </c>
      <c r="H179" s="99">
        <v>0</v>
      </c>
      <c r="I179" s="46">
        <f t="shared" si="16"/>
        <v>0</v>
      </c>
      <c r="J179" s="91"/>
      <c r="K179" s="20">
        <v>90</v>
      </c>
      <c r="L179" s="72">
        <f t="shared" si="17"/>
        <v>0</v>
      </c>
      <c r="M179" s="17" t="s">
        <v>16</v>
      </c>
      <c r="N179" s="18">
        <v>0</v>
      </c>
      <c r="O179" s="23">
        <f t="shared" si="18"/>
        <v>0</v>
      </c>
      <c r="P179" s="93"/>
      <c r="Q179" s="43">
        <f t="shared" si="19"/>
        <v>0</v>
      </c>
    </row>
    <row r="180" spans="1:17" ht="24.6" x14ac:dyDescent="0.65">
      <c r="A180" s="10">
        <v>176</v>
      </c>
      <c r="B180" s="10"/>
      <c r="C180" s="19" t="s">
        <v>361</v>
      </c>
      <c r="D180" s="71">
        <f>+'18'!I180</f>
        <v>0</v>
      </c>
      <c r="E180" s="90">
        <v>0</v>
      </c>
      <c r="F180" s="46">
        <f t="shared" si="20"/>
        <v>0</v>
      </c>
      <c r="G180" s="101">
        <v>0</v>
      </c>
      <c r="H180" s="99">
        <v>0</v>
      </c>
      <c r="I180" s="46">
        <f t="shared" si="16"/>
        <v>0</v>
      </c>
      <c r="J180" s="91"/>
      <c r="K180" s="20">
        <v>35</v>
      </c>
      <c r="L180" s="72">
        <f t="shared" si="17"/>
        <v>0</v>
      </c>
      <c r="M180" s="17" t="s">
        <v>16</v>
      </c>
      <c r="N180" s="18">
        <v>0</v>
      </c>
      <c r="O180" s="23">
        <f t="shared" si="18"/>
        <v>0</v>
      </c>
      <c r="P180" s="93">
        <v>40.28</v>
      </c>
      <c r="Q180" s="43">
        <f t="shared" si="19"/>
        <v>0</v>
      </c>
    </row>
    <row r="181" spans="1:17" ht="24.6" x14ac:dyDescent="0.65">
      <c r="A181" s="10">
        <v>177</v>
      </c>
      <c r="B181" s="10"/>
      <c r="C181" s="19" t="s">
        <v>296</v>
      </c>
      <c r="D181" s="71">
        <f>+'18'!I181</f>
        <v>0</v>
      </c>
      <c r="E181" s="90">
        <v>0</v>
      </c>
      <c r="F181" s="46">
        <f t="shared" si="20"/>
        <v>0</v>
      </c>
      <c r="G181" s="101">
        <v>0</v>
      </c>
      <c r="H181" s="99">
        <v>0</v>
      </c>
      <c r="I181" s="46">
        <f t="shared" si="16"/>
        <v>0</v>
      </c>
      <c r="J181" s="91"/>
      <c r="K181" s="20">
        <v>35</v>
      </c>
      <c r="L181" s="72">
        <f t="shared" si="17"/>
        <v>0</v>
      </c>
      <c r="M181" s="17" t="s">
        <v>16</v>
      </c>
      <c r="N181" s="18">
        <v>0</v>
      </c>
      <c r="O181" s="23">
        <f t="shared" si="18"/>
        <v>0</v>
      </c>
      <c r="P181" s="93"/>
      <c r="Q181" s="43">
        <f t="shared" si="19"/>
        <v>0</v>
      </c>
    </row>
    <row r="182" spans="1:17" ht="24.6" x14ac:dyDescent="0.65">
      <c r="A182" s="10">
        <v>178</v>
      </c>
      <c r="B182" s="10" t="s">
        <v>526</v>
      </c>
      <c r="C182" s="19" t="s">
        <v>297</v>
      </c>
      <c r="D182" s="71">
        <f>+'18'!I182</f>
        <v>22</v>
      </c>
      <c r="E182" s="90">
        <v>0</v>
      </c>
      <c r="F182" s="46">
        <f t="shared" si="20"/>
        <v>22</v>
      </c>
      <c r="G182" s="101">
        <v>0</v>
      </c>
      <c r="H182" s="99">
        <v>0</v>
      </c>
      <c r="I182" s="46">
        <f t="shared" si="16"/>
        <v>22</v>
      </c>
      <c r="J182" s="91"/>
      <c r="K182" s="20">
        <v>60</v>
      </c>
      <c r="L182" s="72">
        <f t="shared" si="17"/>
        <v>0</v>
      </c>
      <c r="M182" s="17" t="s">
        <v>16</v>
      </c>
      <c r="N182" s="18">
        <v>0</v>
      </c>
      <c r="O182" s="23">
        <f t="shared" si="18"/>
        <v>0</v>
      </c>
      <c r="P182" s="93"/>
      <c r="Q182" s="43">
        <f t="shared" si="19"/>
        <v>0</v>
      </c>
    </row>
    <row r="183" spans="1:17" ht="24.6" x14ac:dyDescent="0.65">
      <c r="A183" s="10">
        <v>179</v>
      </c>
      <c r="B183" s="10" t="s">
        <v>525</v>
      </c>
      <c r="C183" s="19" t="s">
        <v>298</v>
      </c>
      <c r="D183" s="71">
        <f>+'18'!I183</f>
        <v>23</v>
      </c>
      <c r="E183" s="90">
        <v>0</v>
      </c>
      <c r="F183" s="46">
        <f t="shared" si="20"/>
        <v>23</v>
      </c>
      <c r="G183" s="101">
        <v>0</v>
      </c>
      <c r="H183" s="99">
        <v>0</v>
      </c>
      <c r="I183" s="46">
        <f t="shared" si="16"/>
        <v>23</v>
      </c>
      <c r="J183" s="91"/>
      <c r="K183" s="20">
        <v>120</v>
      </c>
      <c r="L183" s="72">
        <f t="shared" si="17"/>
        <v>0</v>
      </c>
      <c r="M183" s="17" t="s">
        <v>16</v>
      </c>
      <c r="N183" s="18">
        <v>0</v>
      </c>
      <c r="O183" s="23">
        <f t="shared" si="18"/>
        <v>0</v>
      </c>
      <c r="P183" s="93"/>
      <c r="Q183" s="43">
        <f t="shared" si="19"/>
        <v>0</v>
      </c>
    </row>
    <row r="184" spans="1:17" ht="24.6" x14ac:dyDescent="0.65">
      <c r="A184" s="10">
        <v>180</v>
      </c>
      <c r="B184" s="10"/>
      <c r="C184" s="19" t="s">
        <v>345</v>
      </c>
      <c r="D184" s="71">
        <f>+'18'!I184</f>
        <v>2</v>
      </c>
      <c r="E184" s="90">
        <v>0</v>
      </c>
      <c r="F184" s="46">
        <f t="shared" si="20"/>
        <v>2</v>
      </c>
      <c r="G184" s="101">
        <v>0</v>
      </c>
      <c r="H184" s="99">
        <v>0</v>
      </c>
      <c r="I184" s="46">
        <f t="shared" si="16"/>
        <v>2</v>
      </c>
      <c r="J184" s="91"/>
      <c r="K184" s="20">
        <v>60</v>
      </c>
      <c r="L184" s="72">
        <f t="shared" si="17"/>
        <v>0</v>
      </c>
      <c r="M184" s="17" t="s">
        <v>16</v>
      </c>
      <c r="N184" s="18">
        <v>0</v>
      </c>
      <c r="O184" s="23">
        <f t="shared" si="18"/>
        <v>0</v>
      </c>
      <c r="P184" s="93"/>
      <c r="Q184" s="43">
        <f t="shared" si="19"/>
        <v>0</v>
      </c>
    </row>
    <row r="185" spans="1:17" ht="24.6" x14ac:dyDescent="0.65">
      <c r="A185" s="10">
        <v>181</v>
      </c>
      <c r="B185" s="10" t="s">
        <v>528</v>
      </c>
      <c r="C185" s="19" t="s">
        <v>346</v>
      </c>
      <c r="D185" s="71">
        <f>+'18'!I185</f>
        <v>5</v>
      </c>
      <c r="E185" s="90">
        <v>0</v>
      </c>
      <c r="F185" s="46">
        <f t="shared" si="20"/>
        <v>5</v>
      </c>
      <c r="G185" s="101">
        <v>0</v>
      </c>
      <c r="H185" s="99">
        <v>0</v>
      </c>
      <c r="I185" s="46">
        <f t="shared" si="16"/>
        <v>5</v>
      </c>
      <c r="J185" s="91"/>
      <c r="K185" s="20">
        <v>120</v>
      </c>
      <c r="L185" s="72">
        <f t="shared" si="17"/>
        <v>0</v>
      </c>
      <c r="M185" s="17" t="s">
        <v>16</v>
      </c>
      <c r="N185" s="18">
        <v>0</v>
      </c>
      <c r="O185" s="23">
        <f t="shared" si="18"/>
        <v>0</v>
      </c>
      <c r="P185" s="93"/>
      <c r="Q185" s="43">
        <f t="shared" si="19"/>
        <v>0</v>
      </c>
    </row>
    <row r="186" spans="1:17" ht="24.6" x14ac:dyDescent="0.65">
      <c r="A186" s="10">
        <v>182</v>
      </c>
      <c r="B186" s="10"/>
      <c r="C186" s="19" t="s">
        <v>109</v>
      </c>
      <c r="D186" s="71">
        <f>+'18'!I186</f>
        <v>0</v>
      </c>
      <c r="E186" s="90">
        <v>0</v>
      </c>
      <c r="F186" s="46">
        <f t="shared" si="20"/>
        <v>0</v>
      </c>
      <c r="G186" s="101">
        <v>0</v>
      </c>
      <c r="H186" s="99">
        <v>0</v>
      </c>
      <c r="I186" s="46">
        <f t="shared" si="16"/>
        <v>0</v>
      </c>
      <c r="J186" s="91"/>
      <c r="K186" s="20">
        <v>50</v>
      </c>
      <c r="L186" s="72">
        <f t="shared" si="17"/>
        <v>0</v>
      </c>
      <c r="M186" s="17" t="s">
        <v>16</v>
      </c>
      <c r="N186" s="18">
        <v>0</v>
      </c>
      <c r="O186" s="23">
        <f t="shared" si="18"/>
        <v>0</v>
      </c>
      <c r="P186" s="93">
        <v>23.74</v>
      </c>
      <c r="Q186" s="43">
        <f t="shared" si="19"/>
        <v>0</v>
      </c>
    </row>
    <row r="187" spans="1:17" ht="24.6" x14ac:dyDescent="0.65">
      <c r="A187" s="10">
        <v>183</v>
      </c>
      <c r="B187" s="10"/>
      <c r="C187" s="19" t="s">
        <v>110</v>
      </c>
      <c r="D187" s="71">
        <f>+'18'!I187</f>
        <v>0</v>
      </c>
      <c r="E187" s="90">
        <v>0</v>
      </c>
      <c r="F187" s="46">
        <f t="shared" si="20"/>
        <v>0</v>
      </c>
      <c r="G187" s="101">
        <v>0</v>
      </c>
      <c r="H187" s="99">
        <v>0</v>
      </c>
      <c r="I187" s="46">
        <f t="shared" si="16"/>
        <v>0</v>
      </c>
      <c r="J187" s="91"/>
      <c r="K187" s="20">
        <v>50</v>
      </c>
      <c r="L187" s="72">
        <f t="shared" si="17"/>
        <v>0</v>
      </c>
      <c r="M187" s="17" t="s">
        <v>16</v>
      </c>
      <c r="N187" s="18">
        <v>0</v>
      </c>
      <c r="O187" s="23">
        <f t="shared" si="18"/>
        <v>0</v>
      </c>
      <c r="P187" s="93"/>
      <c r="Q187" s="43">
        <f t="shared" si="19"/>
        <v>0</v>
      </c>
    </row>
    <row r="188" spans="1:17" ht="24.6" x14ac:dyDescent="0.65">
      <c r="A188" s="10">
        <v>184</v>
      </c>
      <c r="B188" s="10"/>
      <c r="C188" s="19" t="s">
        <v>162</v>
      </c>
      <c r="D188" s="71">
        <f>+'18'!I188</f>
        <v>0</v>
      </c>
      <c r="E188" s="90">
        <v>0</v>
      </c>
      <c r="F188" s="46">
        <f t="shared" si="20"/>
        <v>0</v>
      </c>
      <c r="G188" s="101">
        <v>0</v>
      </c>
      <c r="H188" s="99">
        <v>0</v>
      </c>
      <c r="I188" s="46">
        <f t="shared" si="16"/>
        <v>0</v>
      </c>
      <c r="J188" s="91"/>
      <c r="K188" s="20">
        <v>120</v>
      </c>
      <c r="L188" s="72">
        <f t="shared" si="17"/>
        <v>0</v>
      </c>
      <c r="M188" s="17" t="s">
        <v>16</v>
      </c>
      <c r="N188" s="18">
        <v>0</v>
      </c>
      <c r="O188" s="23">
        <f t="shared" si="18"/>
        <v>0</v>
      </c>
      <c r="P188" s="93"/>
      <c r="Q188" s="43">
        <f t="shared" si="19"/>
        <v>0</v>
      </c>
    </row>
    <row r="189" spans="1:17" ht="24.6" x14ac:dyDescent="0.65">
      <c r="A189" s="10">
        <v>185</v>
      </c>
      <c r="B189" s="10"/>
      <c r="C189" s="19" t="s">
        <v>163</v>
      </c>
      <c r="D189" s="71">
        <f>+'18'!I189</f>
        <v>0</v>
      </c>
      <c r="E189" s="90">
        <v>0</v>
      </c>
      <c r="F189" s="46">
        <f t="shared" si="20"/>
        <v>0</v>
      </c>
      <c r="G189" s="101">
        <v>0</v>
      </c>
      <c r="H189" s="99">
        <v>0</v>
      </c>
      <c r="I189" s="46">
        <f t="shared" si="16"/>
        <v>0</v>
      </c>
      <c r="J189" s="91"/>
      <c r="K189" s="20">
        <v>120</v>
      </c>
      <c r="L189" s="72">
        <f t="shared" si="17"/>
        <v>0</v>
      </c>
      <c r="M189" s="17" t="s">
        <v>16</v>
      </c>
      <c r="N189" s="18">
        <v>0</v>
      </c>
      <c r="O189" s="23">
        <f t="shared" si="18"/>
        <v>0</v>
      </c>
      <c r="P189" s="93"/>
      <c r="Q189" s="43">
        <f t="shared" si="19"/>
        <v>0</v>
      </c>
    </row>
    <row r="190" spans="1:17" ht="24.6" x14ac:dyDescent="0.65">
      <c r="A190" s="10">
        <v>186</v>
      </c>
      <c r="B190" s="10"/>
      <c r="C190" s="19" t="s">
        <v>154</v>
      </c>
      <c r="D190" s="71">
        <f>+'18'!I190</f>
        <v>0</v>
      </c>
      <c r="E190" s="90">
        <v>0</v>
      </c>
      <c r="F190" s="46">
        <f t="shared" si="20"/>
        <v>0</v>
      </c>
      <c r="G190" s="101">
        <v>0</v>
      </c>
      <c r="H190" s="99">
        <v>0</v>
      </c>
      <c r="I190" s="46">
        <f t="shared" si="16"/>
        <v>0</v>
      </c>
      <c r="J190" s="91"/>
      <c r="K190" s="20">
        <v>120</v>
      </c>
      <c r="L190" s="72">
        <f t="shared" si="17"/>
        <v>0</v>
      </c>
      <c r="M190" s="17" t="s">
        <v>16</v>
      </c>
      <c r="N190" s="18">
        <v>0</v>
      </c>
      <c r="O190" s="23">
        <f t="shared" si="18"/>
        <v>0</v>
      </c>
      <c r="P190" s="93"/>
      <c r="Q190" s="43">
        <f t="shared" si="19"/>
        <v>0</v>
      </c>
    </row>
    <row r="191" spans="1:17" ht="24.6" x14ac:dyDescent="0.65">
      <c r="A191" s="10">
        <v>187</v>
      </c>
      <c r="B191" s="10"/>
      <c r="C191" s="19" t="s">
        <v>155</v>
      </c>
      <c r="D191" s="71">
        <f>+'18'!I191</f>
        <v>0</v>
      </c>
      <c r="E191" s="90">
        <v>0</v>
      </c>
      <c r="F191" s="46">
        <f t="shared" si="20"/>
        <v>0</v>
      </c>
      <c r="G191" s="101">
        <v>0</v>
      </c>
      <c r="H191" s="99">
        <v>0</v>
      </c>
      <c r="I191" s="46">
        <f t="shared" si="16"/>
        <v>0</v>
      </c>
      <c r="J191" s="91"/>
      <c r="K191" s="20">
        <v>120</v>
      </c>
      <c r="L191" s="72">
        <f t="shared" si="17"/>
        <v>0</v>
      </c>
      <c r="M191" s="17" t="s">
        <v>16</v>
      </c>
      <c r="N191" s="18">
        <v>0</v>
      </c>
      <c r="O191" s="23">
        <f t="shared" si="18"/>
        <v>0</v>
      </c>
      <c r="P191" s="93"/>
      <c r="Q191" s="43">
        <f t="shared" si="19"/>
        <v>0</v>
      </c>
    </row>
    <row r="192" spans="1:17" ht="24.6" x14ac:dyDescent="0.65">
      <c r="A192" s="10">
        <v>188</v>
      </c>
      <c r="B192" s="10"/>
      <c r="C192" s="19" t="s">
        <v>164</v>
      </c>
      <c r="D192" s="71">
        <f>+'18'!I192</f>
        <v>0</v>
      </c>
      <c r="E192" s="90">
        <v>0</v>
      </c>
      <c r="F192" s="46">
        <f t="shared" si="20"/>
        <v>0</v>
      </c>
      <c r="G192" s="101">
        <v>0</v>
      </c>
      <c r="H192" s="99">
        <v>0</v>
      </c>
      <c r="I192" s="46">
        <f t="shared" si="16"/>
        <v>0</v>
      </c>
      <c r="J192" s="91"/>
      <c r="K192" s="20">
        <v>120</v>
      </c>
      <c r="L192" s="72">
        <f t="shared" si="17"/>
        <v>0</v>
      </c>
      <c r="M192" s="17" t="s">
        <v>16</v>
      </c>
      <c r="N192" s="18">
        <v>0</v>
      </c>
      <c r="O192" s="23">
        <f t="shared" si="18"/>
        <v>0</v>
      </c>
      <c r="P192" s="93"/>
      <c r="Q192" s="43">
        <f t="shared" si="19"/>
        <v>0</v>
      </c>
    </row>
    <row r="193" spans="1:30" ht="24.6" x14ac:dyDescent="0.65">
      <c r="A193" s="10">
        <v>189</v>
      </c>
      <c r="B193" s="10"/>
      <c r="C193" s="19" t="s">
        <v>165</v>
      </c>
      <c r="D193" s="71">
        <f>+'18'!I193</f>
        <v>0</v>
      </c>
      <c r="E193" s="90">
        <v>0</v>
      </c>
      <c r="F193" s="46">
        <f t="shared" si="20"/>
        <v>0</v>
      </c>
      <c r="G193" s="101">
        <v>0</v>
      </c>
      <c r="H193" s="99">
        <v>0</v>
      </c>
      <c r="I193" s="46">
        <f t="shared" si="16"/>
        <v>0</v>
      </c>
      <c r="J193" s="91"/>
      <c r="K193" s="20">
        <v>120</v>
      </c>
      <c r="L193" s="72">
        <f t="shared" si="17"/>
        <v>0</v>
      </c>
      <c r="M193" s="17" t="s">
        <v>16</v>
      </c>
      <c r="N193" s="18">
        <v>0</v>
      </c>
      <c r="O193" s="23">
        <f t="shared" si="18"/>
        <v>0</v>
      </c>
      <c r="P193" s="93"/>
      <c r="Q193" s="43">
        <f t="shared" si="19"/>
        <v>0</v>
      </c>
    </row>
    <row r="194" spans="1:30" ht="24.6" x14ac:dyDescent="0.65">
      <c r="A194" s="10">
        <v>190</v>
      </c>
      <c r="B194" s="10" t="s">
        <v>495</v>
      </c>
      <c r="C194" s="19" t="s">
        <v>247</v>
      </c>
      <c r="D194" s="71">
        <f>+'18'!I194</f>
        <v>12</v>
      </c>
      <c r="E194" s="90">
        <v>0</v>
      </c>
      <c r="F194" s="46">
        <f t="shared" si="20"/>
        <v>12</v>
      </c>
      <c r="G194" s="101">
        <v>0</v>
      </c>
      <c r="H194" s="99">
        <v>0</v>
      </c>
      <c r="I194" s="46">
        <f t="shared" si="16"/>
        <v>11</v>
      </c>
      <c r="J194" s="91">
        <v>1</v>
      </c>
      <c r="K194" s="20">
        <v>150</v>
      </c>
      <c r="L194" s="72">
        <f t="shared" si="17"/>
        <v>150</v>
      </c>
      <c r="M194" s="17" t="s">
        <v>16</v>
      </c>
      <c r="N194" s="18">
        <v>0</v>
      </c>
      <c r="O194" s="23">
        <f t="shared" si="18"/>
        <v>150</v>
      </c>
      <c r="P194" s="93"/>
      <c r="Q194" s="43">
        <f t="shared" si="19"/>
        <v>0</v>
      </c>
    </row>
    <row r="195" spans="1:30" ht="24.6" x14ac:dyDescent="0.65">
      <c r="A195" s="10">
        <v>191</v>
      </c>
      <c r="B195" s="10"/>
      <c r="C195" s="19" t="s">
        <v>248</v>
      </c>
      <c r="D195" s="71">
        <f>+'18'!I195</f>
        <v>11</v>
      </c>
      <c r="E195" s="90">
        <v>0</v>
      </c>
      <c r="F195" s="46">
        <f t="shared" si="20"/>
        <v>11</v>
      </c>
      <c r="G195" s="101">
        <v>0</v>
      </c>
      <c r="H195" s="99">
        <v>0</v>
      </c>
      <c r="I195" s="46">
        <f t="shared" si="16"/>
        <v>10</v>
      </c>
      <c r="J195" s="91">
        <v>1</v>
      </c>
      <c r="K195" s="20">
        <v>150</v>
      </c>
      <c r="L195" s="72">
        <f t="shared" si="17"/>
        <v>150</v>
      </c>
      <c r="M195" s="17" t="s">
        <v>16</v>
      </c>
      <c r="N195" s="18">
        <v>0</v>
      </c>
      <c r="O195" s="23">
        <f t="shared" si="18"/>
        <v>150</v>
      </c>
      <c r="P195" s="93"/>
      <c r="Q195" s="43">
        <f t="shared" si="19"/>
        <v>0</v>
      </c>
    </row>
    <row r="196" spans="1:30" ht="24.6" x14ac:dyDescent="0.65">
      <c r="A196" s="10">
        <v>192</v>
      </c>
      <c r="B196" s="10"/>
      <c r="C196" s="19" t="s">
        <v>249</v>
      </c>
      <c r="D196" s="71">
        <f>+'18'!I196</f>
        <v>11</v>
      </c>
      <c r="E196" s="90">
        <v>0</v>
      </c>
      <c r="F196" s="46">
        <f t="shared" si="20"/>
        <v>11</v>
      </c>
      <c r="G196" s="101">
        <v>0</v>
      </c>
      <c r="H196" s="99">
        <v>0</v>
      </c>
      <c r="I196" s="46">
        <f t="shared" si="16"/>
        <v>9</v>
      </c>
      <c r="J196" s="91">
        <v>2</v>
      </c>
      <c r="K196" s="20">
        <v>150</v>
      </c>
      <c r="L196" s="72">
        <f t="shared" si="17"/>
        <v>300</v>
      </c>
      <c r="M196" s="17" t="s">
        <v>16</v>
      </c>
      <c r="N196" s="18">
        <v>0</v>
      </c>
      <c r="O196" s="23">
        <f t="shared" si="18"/>
        <v>300</v>
      </c>
      <c r="P196" s="93"/>
      <c r="Q196" s="43">
        <f t="shared" si="19"/>
        <v>0</v>
      </c>
    </row>
    <row r="197" spans="1:30" ht="24.6" x14ac:dyDescent="0.65">
      <c r="A197" s="10">
        <v>193</v>
      </c>
      <c r="B197" s="10"/>
      <c r="C197" s="19" t="s">
        <v>250</v>
      </c>
      <c r="D197" s="71">
        <f>+'18'!I197</f>
        <v>4</v>
      </c>
      <c r="E197" s="90">
        <v>0</v>
      </c>
      <c r="F197" s="46">
        <f t="shared" si="20"/>
        <v>4</v>
      </c>
      <c r="G197" s="101">
        <v>0</v>
      </c>
      <c r="H197" s="99">
        <v>0</v>
      </c>
      <c r="I197" s="46">
        <f t="shared" si="16"/>
        <v>2</v>
      </c>
      <c r="J197" s="91">
        <v>2</v>
      </c>
      <c r="K197" s="20">
        <v>150</v>
      </c>
      <c r="L197" s="72">
        <f t="shared" si="17"/>
        <v>300</v>
      </c>
      <c r="M197" s="17" t="s">
        <v>16</v>
      </c>
      <c r="N197" s="18">
        <v>0</v>
      </c>
      <c r="O197" s="23">
        <f t="shared" si="18"/>
        <v>300</v>
      </c>
      <c r="P197" s="93"/>
      <c r="Q197" s="43">
        <f t="shared" si="19"/>
        <v>0</v>
      </c>
    </row>
    <row r="198" spans="1:30" ht="24.6" x14ac:dyDescent="0.65">
      <c r="A198" s="10">
        <v>194</v>
      </c>
      <c r="B198" s="10"/>
      <c r="C198" s="19" t="s">
        <v>166</v>
      </c>
      <c r="D198" s="71">
        <f>+'18'!I198</f>
        <v>0</v>
      </c>
      <c r="E198" s="90">
        <v>0</v>
      </c>
      <c r="F198" s="46">
        <f t="shared" si="20"/>
        <v>0</v>
      </c>
      <c r="G198" s="101">
        <v>0</v>
      </c>
      <c r="H198" s="99">
        <v>0</v>
      </c>
      <c r="I198" s="46">
        <f t="shared" si="16"/>
        <v>0</v>
      </c>
      <c r="J198" s="91"/>
      <c r="K198" s="20">
        <v>185</v>
      </c>
      <c r="L198" s="72">
        <f t="shared" si="17"/>
        <v>0</v>
      </c>
      <c r="M198" s="17" t="s">
        <v>16</v>
      </c>
      <c r="N198" s="18">
        <v>0</v>
      </c>
      <c r="O198" s="23">
        <f t="shared" si="18"/>
        <v>0</v>
      </c>
      <c r="P198" s="93"/>
      <c r="Q198" s="43">
        <f t="shared" si="19"/>
        <v>0</v>
      </c>
    </row>
    <row r="199" spans="1:30" ht="24.6" x14ac:dyDescent="0.65">
      <c r="A199" s="10">
        <v>195</v>
      </c>
      <c r="B199" s="10"/>
      <c r="C199" s="19" t="s">
        <v>167</v>
      </c>
      <c r="D199" s="71">
        <f>+'18'!I199</f>
        <v>0</v>
      </c>
      <c r="E199" s="90">
        <v>0</v>
      </c>
      <c r="F199" s="46">
        <f t="shared" si="20"/>
        <v>0</v>
      </c>
      <c r="G199" s="101">
        <v>0</v>
      </c>
      <c r="H199" s="99">
        <v>0</v>
      </c>
      <c r="I199" s="46">
        <f t="shared" si="16"/>
        <v>0</v>
      </c>
      <c r="J199" s="91"/>
      <c r="K199" s="20">
        <v>185</v>
      </c>
      <c r="L199" s="72">
        <f t="shared" si="17"/>
        <v>0</v>
      </c>
      <c r="M199" s="17" t="s">
        <v>16</v>
      </c>
      <c r="N199" s="18">
        <v>0</v>
      </c>
      <c r="O199" s="23">
        <f t="shared" si="18"/>
        <v>0</v>
      </c>
      <c r="P199" s="93"/>
      <c r="Q199" s="43">
        <f t="shared" si="19"/>
        <v>0</v>
      </c>
    </row>
    <row r="200" spans="1:30" ht="24.6" x14ac:dyDescent="0.65">
      <c r="A200" s="10">
        <v>196</v>
      </c>
      <c r="B200" s="10"/>
      <c r="C200" s="19" t="s">
        <v>168</v>
      </c>
      <c r="D200" s="71">
        <f>+'18'!I200</f>
        <v>0</v>
      </c>
      <c r="E200" s="90">
        <v>0</v>
      </c>
      <c r="F200" s="46">
        <f t="shared" si="20"/>
        <v>0</v>
      </c>
      <c r="G200" s="101">
        <v>0</v>
      </c>
      <c r="H200" s="99">
        <v>0</v>
      </c>
      <c r="I200" s="46">
        <f t="shared" si="16"/>
        <v>0</v>
      </c>
      <c r="J200" s="91"/>
      <c r="K200" s="20">
        <v>185</v>
      </c>
      <c r="L200" s="72">
        <f t="shared" si="17"/>
        <v>0</v>
      </c>
      <c r="M200" s="17" t="s">
        <v>16</v>
      </c>
      <c r="N200" s="18">
        <v>0</v>
      </c>
      <c r="O200" s="23">
        <f t="shared" si="18"/>
        <v>0</v>
      </c>
      <c r="P200" s="93"/>
      <c r="Q200" s="43">
        <f t="shared" si="19"/>
        <v>0</v>
      </c>
    </row>
    <row r="201" spans="1:30" ht="24.6" x14ac:dyDescent="0.65">
      <c r="A201" s="10">
        <v>197</v>
      </c>
      <c r="B201" s="10"/>
      <c r="C201" s="19" t="s">
        <v>169</v>
      </c>
      <c r="D201" s="71">
        <f>+'18'!I201</f>
        <v>0</v>
      </c>
      <c r="E201" s="90">
        <v>0</v>
      </c>
      <c r="F201" s="46">
        <f t="shared" si="20"/>
        <v>0</v>
      </c>
      <c r="G201" s="101">
        <v>0</v>
      </c>
      <c r="H201" s="99">
        <v>0</v>
      </c>
      <c r="I201" s="46">
        <f t="shared" ref="I201:I263" si="21">+F201-G201-J201-H201</f>
        <v>0</v>
      </c>
      <c r="J201" s="91"/>
      <c r="K201" s="20">
        <v>185</v>
      </c>
      <c r="L201" s="72">
        <f t="shared" si="17"/>
        <v>0</v>
      </c>
      <c r="M201" s="17" t="s">
        <v>16</v>
      </c>
      <c r="N201" s="18">
        <v>0</v>
      </c>
      <c r="O201" s="23">
        <f t="shared" si="18"/>
        <v>0</v>
      </c>
      <c r="P201" s="93"/>
      <c r="Q201" s="43">
        <f t="shared" si="19"/>
        <v>0</v>
      </c>
      <c r="AD201" s="29"/>
    </row>
    <row r="202" spans="1:30" ht="24.6" x14ac:dyDescent="0.65">
      <c r="A202" s="10">
        <v>198</v>
      </c>
      <c r="B202" s="10"/>
      <c r="C202" s="19" t="s">
        <v>168</v>
      </c>
      <c r="D202" s="71">
        <f>+'18'!I202</f>
        <v>0</v>
      </c>
      <c r="E202" s="90">
        <v>0</v>
      </c>
      <c r="F202" s="46">
        <f t="shared" si="20"/>
        <v>0</v>
      </c>
      <c r="G202" s="101">
        <v>0</v>
      </c>
      <c r="H202" s="99">
        <v>0</v>
      </c>
      <c r="I202" s="46">
        <f t="shared" si="21"/>
        <v>0</v>
      </c>
      <c r="J202" s="91"/>
      <c r="K202" s="20">
        <v>185</v>
      </c>
      <c r="L202" s="72">
        <f t="shared" ref="L202:L263" si="22">+K202*J202</f>
        <v>0</v>
      </c>
      <c r="M202" s="17" t="s">
        <v>16</v>
      </c>
      <c r="N202" s="18">
        <v>0</v>
      </c>
      <c r="O202" s="23">
        <f t="shared" ref="O202:O263" si="23">SUM(L202-N202)</f>
        <v>0</v>
      </c>
      <c r="P202" s="93"/>
      <c r="Q202" s="43">
        <f t="shared" ref="Q202:Q263" si="24">+L202*P202</f>
        <v>0</v>
      </c>
      <c r="AD202" s="29"/>
    </row>
    <row r="203" spans="1:30" ht="24.6" x14ac:dyDescent="0.65">
      <c r="A203" s="10">
        <v>199</v>
      </c>
      <c r="B203" s="10"/>
      <c r="C203" s="19" t="s">
        <v>169</v>
      </c>
      <c r="D203" s="71">
        <f>+'18'!I203</f>
        <v>0</v>
      </c>
      <c r="E203" s="90">
        <v>0</v>
      </c>
      <c r="F203" s="46">
        <f t="shared" si="20"/>
        <v>0</v>
      </c>
      <c r="G203" s="101">
        <v>0</v>
      </c>
      <c r="H203" s="99">
        <v>0</v>
      </c>
      <c r="I203" s="46">
        <f t="shared" si="21"/>
        <v>0</v>
      </c>
      <c r="J203" s="91"/>
      <c r="K203" s="20">
        <v>185</v>
      </c>
      <c r="L203" s="72">
        <f t="shared" si="22"/>
        <v>0</v>
      </c>
      <c r="M203" s="17" t="s">
        <v>16</v>
      </c>
      <c r="N203" s="18">
        <v>0</v>
      </c>
      <c r="O203" s="23">
        <f t="shared" si="23"/>
        <v>0</v>
      </c>
      <c r="P203" s="93"/>
      <c r="Q203" s="43">
        <f t="shared" si="24"/>
        <v>0</v>
      </c>
    </row>
    <row r="204" spans="1:30" ht="24.6" x14ac:dyDescent="0.65">
      <c r="A204" s="10">
        <v>200</v>
      </c>
      <c r="B204" s="10"/>
      <c r="C204" s="19" t="s">
        <v>170</v>
      </c>
      <c r="D204" s="71">
        <f>+'18'!I204</f>
        <v>0</v>
      </c>
      <c r="E204" s="90">
        <v>0</v>
      </c>
      <c r="F204" s="46">
        <f t="shared" si="20"/>
        <v>0</v>
      </c>
      <c r="G204" s="101">
        <v>0</v>
      </c>
      <c r="H204" s="99">
        <v>0</v>
      </c>
      <c r="I204" s="46">
        <f t="shared" si="21"/>
        <v>0</v>
      </c>
      <c r="J204" s="91"/>
      <c r="K204" s="20">
        <v>135</v>
      </c>
      <c r="L204" s="72">
        <f t="shared" si="22"/>
        <v>0</v>
      </c>
      <c r="M204" s="17" t="s">
        <v>16</v>
      </c>
      <c r="N204" s="18">
        <v>0</v>
      </c>
      <c r="O204" s="23">
        <f t="shared" si="23"/>
        <v>0</v>
      </c>
      <c r="P204" s="93"/>
      <c r="Q204" s="43">
        <f t="shared" si="24"/>
        <v>0</v>
      </c>
    </row>
    <row r="205" spans="1:30" ht="24.6" x14ac:dyDescent="0.65">
      <c r="A205" s="10">
        <v>201</v>
      </c>
      <c r="B205" s="10"/>
      <c r="C205" s="19" t="s">
        <v>115</v>
      </c>
      <c r="D205" s="71">
        <f>+'18'!I205</f>
        <v>0</v>
      </c>
      <c r="E205" s="90">
        <v>0</v>
      </c>
      <c r="F205" s="46">
        <f t="shared" si="20"/>
        <v>0</v>
      </c>
      <c r="G205" s="101">
        <v>0</v>
      </c>
      <c r="H205" s="99">
        <v>0</v>
      </c>
      <c r="I205" s="46">
        <f t="shared" si="21"/>
        <v>0</v>
      </c>
      <c r="J205" s="91"/>
      <c r="K205" s="20">
        <v>100</v>
      </c>
      <c r="L205" s="72">
        <f t="shared" si="22"/>
        <v>0</v>
      </c>
      <c r="M205" s="17" t="s">
        <v>16</v>
      </c>
      <c r="N205" s="18">
        <v>0</v>
      </c>
      <c r="O205" s="23">
        <f t="shared" si="23"/>
        <v>0</v>
      </c>
      <c r="P205" s="93"/>
      <c r="Q205" s="43">
        <f t="shared" si="24"/>
        <v>0</v>
      </c>
    </row>
    <row r="206" spans="1:30" ht="24.6" x14ac:dyDescent="0.65">
      <c r="A206" s="10">
        <v>202</v>
      </c>
      <c r="B206" s="10" t="s">
        <v>551</v>
      </c>
      <c r="C206" s="19" t="s">
        <v>171</v>
      </c>
      <c r="D206" s="71">
        <f>+'18'!I206</f>
        <v>0</v>
      </c>
      <c r="E206" s="90">
        <v>0</v>
      </c>
      <c r="F206" s="46">
        <f t="shared" si="20"/>
        <v>0</v>
      </c>
      <c r="G206" s="101">
        <v>0</v>
      </c>
      <c r="H206" s="99">
        <v>0</v>
      </c>
      <c r="I206" s="46">
        <f t="shared" si="21"/>
        <v>0</v>
      </c>
      <c r="J206" s="91"/>
      <c r="K206" s="20">
        <v>90</v>
      </c>
      <c r="L206" s="72">
        <f t="shared" si="22"/>
        <v>0</v>
      </c>
      <c r="M206" s="17" t="s">
        <v>16</v>
      </c>
      <c r="N206" s="18">
        <v>0</v>
      </c>
      <c r="O206" s="23">
        <f t="shared" si="23"/>
        <v>0</v>
      </c>
      <c r="P206" s="93"/>
      <c r="Q206" s="43">
        <f t="shared" si="24"/>
        <v>0</v>
      </c>
    </row>
    <row r="207" spans="1:30" ht="24.6" x14ac:dyDescent="0.65">
      <c r="A207" s="10">
        <v>203</v>
      </c>
      <c r="B207" s="10" t="s">
        <v>548</v>
      </c>
      <c r="C207" s="19" t="s">
        <v>172</v>
      </c>
      <c r="D207" s="71">
        <f>+'18'!I207</f>
        <v>0</v>
      </c>
      <c r="E207" s="90">
        <v>0</v>
      </c>
      <c r="F207" s="46">
        <f t="shared" si="20"/>
        <v>0</v>
      </c>
      <c r="G207" s="101">
        <v>0</v>
      </c>
      <c r="H207" s="99">
        <v>0</v>
      </c>
      <c r="I207" s="46">
        <f t="shared" si="21"/>
        <v>0</v>
      </c>
      <c r="J207" s="91"/>
      <c r="K207" s="20">
        <v>90</v>
      </c>
      <c r="L207" s="72">
        <f t="shared" si="22"/>
        <v>0</v>
      </c>
      <c r="M207" s="17" t="s">
        <v>16</v>
      </c>
      <c r="N207" s="18">
        <v>0</v>
      </c>
      <c r="O207" s="23">
        <f t="shared" si="23"/>
        <v>0</v>
      </c>
      <c r="P207" s="93"/>
      <c r="Q207" s="43">
        <f t="shared" si="24"/>
        <v>0</v>
      </c>
    </row>
    <row r="208" spans="1:30" ht="24.6" x14ac:dyDescent="0.65">
      <c r="A208" s="10">
        <v>204</v>
      </c>
      <c r="B208" s="10" t="s">
        <v>549</v>
      </c>
      <c r="C208" s="19" t="s">
        <v>173</v>
      </c>
      <c r="D208" s="71">
        <f>+'18'!I208</f>
        <v>0</v>
      </c>
      <c r="E208" s="90">
        <v>0</v>
      </c>
      <c r="F208" s="46">
        <f t="shared" si="20"/>
        <v>0</v>
      </c>
      <c r="G208" s="101">
        <v>0</v>
      </c>
      <c r="H208" s="99">
        <v>0</v>
      </c>
      <c r="I208" s="46">
        <f t="shared" si="21"/>
        <v>0</v>
      </c>
      <c r="J208" s="91"/>
      <c r="K208" s="20">
        <v>90</v>
      </c>
      <c r="L208" s="72">
        <f t="shared" si="22"/>
        <v>0</v>
      </c>
      <c r="M208" s="17" t="s">
        <v>16</v>
      </c>
      <c r="N208" s="18">
        <v>0</v>
      </c>
      <c r="O208" s="23">
        <f t="shared" si="23"/>
        <v>0</v>
      </c>
      <c r="P208" s="93"/>
      <c r="Q208" s="43">
        <f t="shared" si="24"/>
        <v>0</v>
      </c>
    </row>
    <row r="209" spans="1:17" ht="24.6" x14ac:dyDescent="0.65">
      <c r="A209" s="10">
        <v>205</v>
      </c>
      <c r="B209" s="10" t="s">
        <v>550</v>
      </c>
      <c r="C209" s="19" t="s">
        <v>174</v>
      </c>
      <c r="D209" s="71">
        <f>+'18'!I209</f>
        <v>0</v>
      </c>
      <c r="E209" s="90">
        <v>0</v>
      </c>
      <c r="F209" s="46">
        <f t="shared" si="20"/>
        <v>0</v>
      </c>
      <c r="G209" s="101">
        <v>0</v>
      </c>
      <c r="H209" s="99">
        <v>0</v>
      </c>
      <c r="I209" s="46">
        <f t="shared" si="21"/>
        <v>0</v>
      </c>
      <c r="J209" s="91"/>
      <c r="K209" s="20">
        <v>90</v>
      </c>
      <c r="L209" s="72">
        <f t="shared" si="22"/>
        <v>0</v>
      </c>
      <c r="M209" s="17" t="s">
        <v>16</v>
      </c>
      <c r="N209" s="18">
        <v>0</v>
      </c>
      <c r="O209" s="23">
        <f t="shared" si="23"/>
        <v>0</v>
      </c>
      <c r="P209" s="93"/>
      <c r="Q209" s="43">
        <f t="shared" si="24"/>
        <v>0</v>
      </c>
    </row>
    <row r="210" spans="1:17" ht="24.6" x14ac:dyDescent="0.65">
      <c r="A210" s="10">
        <v>206</v>
      </c>
      <c r="B210" s="10"/>
      <c r="C210" s="19" t="s">
        <v>368</v>
      </c>
      <c r="D210" s="71">
        <f>+'18'!I210</f>
        <v>0</v>
      </c>
      <c r="E210" s="90">
        <v>0</v>
      </c>
      <c r="F210" s="46">
        <f t="shared" si="20"/>
        <v>0</v>
      </c>
      <c r="G210" s="101">
        <v>0</v>
      </c>
      <c r="H210" s="99">
        <v>0</v>
      </c>
      <c r="I210" s="46">
        <f t="shared" si="21"/>
        <v>0</v>
      </c>
      <c r="J210" s="91"/>
      <c r="K210" s="20">
        <v>50</v>
      </c>
      <c r="L210" s="72">
        <f t="shared" si="22"/>
        <v>0</v>
      </c>
      <c r="M210" s="17" t="s">
        <v>16</v>
      </c>
      <c r="N210" s="18">
        <v>0</v>
      </c>
      <c r="O210" s="23">
        <f t="shared" si="23"/>
        <v>0</v>
      </c>
      <c r="P210" s="93"/>
      <c r="Q210" s="43">
        <f t="shared" si="24"/>
        <v>0</v>
      </c>
    </row>
    <row r="211" spans="1:17" ht="24.6" x14ac:dyDescent="0.65">
      <c r="A211" s="10">
        <v>207</v>
      </c>
      <c r="B211" s="10"/>
      <c r="C211" s="19" t="s">
        <v>179</v>
      </c>
      <c r="D211" s="71">
        <f>+'18'!I211</f>
        <v>0</v>
      </c>
      <c r="E211" s="90">
        <v>0</v>
      </c>
      <c r="F211" s="46">
        <f t="shared" si="20"/>
        <v>0</v>
      </c>
      <c r="G211" s="101">
        <v>0</v>
      </c>
      <c r="H211" s="99">
        <v>0</v>
      </c>
      <c r="I211" s="46">
        <f t="shared" si="21"/>
        <v>0</v>
      </c>
      <c r="J211" s="91"/>
      <c r="K211" s="20">
        <v>50</v>
      </c>
      <c r="L211" s="72">
        <f t="shared" si="22"/>
        <v>0</v>
      </c>
      <c r="M211" s="17" t="s">
        <v>16</v>
      </c>
      <c r="N211" s="18">
        <v>0</v>
      </c>
      <c r="O211" s="23">
        <f t="shared" si="23"/>
        <v>0</v>
      </c>
      <c r="P211" s="93">
        <v>28.14</v>
      </c>
      <c r="Q211" s="43">
        <f t="shared" si="24"/>
        <v>0</v>
      </c>
    </row>
    <row r="212" spans="1:17" ht="24.6" x14ac:dyDescent="0.65">
      <c r="A212" s="10">
        <v>208</v>
      </c>
      <c r="B212" s="10"/>
      <c r="C212" s="19" t="s">
        <v>180</v>
      </c>
      <c r="D212" s="71">
        <f>+'18'!I212</f>
        <v>11</v>
      </c>
      <c r="E212" s="90">
        <v>0</v>
      </c>
      <c r="F212" s="46">
        <f t="shared" ref="F212:F271" si="25">D212+E212</f>
        <v>11</v>
      </c>
      <c r="G212" s="101">
        <v>0</v>
      </c>
      <c r="H212" s="99">
        <v>0</v>
      </c>
      <c r="I212" s="46">
        <f t="shared" si="21"/>
        <v>11</v>
      </c>
      <c r="J212" s="91"/>
      <c r="K212" s="20">
        <v>55</v>
      </c>
      <c r="L212" s="72">
        <f t="shared" si="22"/>
        <v>0</v>
      </c>
      <c r="M212" s="17" t="s">
        <v>16</v>
      </c>
      <c r="N212" s="18">
        <v>0</v>
      </c>
      <c r="O212" s="23">
        <f t="shared" si="23"/>
        <v>0</v>
      </c>
      <c r="P212" s="93"/>
      <c r="Q212" s="43">
        <f t="shared" si="24"/>
        <v>0</v>
      </c>
    </row>
    <row r="213" spans="1:17" ht="24.6" x14ac:dyDescent="0.65">
      <c r="A213" s="10">
        <v>209</v>
      </c>
      <c r="B213" s="10"/>
      <c r="C213" s="19" t="s">
        <v>181</v>
      </c>
      <c r="D213" s="71">
        <f>+'18'!I213</f>
        <v>7</v>
      </c>
      <c r="E213" s="90">
        <v>0</v>
      </c>
      <c r="F213" s="46">
        <f t="shared" si="25"/>
        <v>7</v>
      </c>
      <c r="G213" s="101">
        <v>0</v>
      </c>
      <c r="H213" s="99">
        <v>0</v>
      </c>
      <c r="I213" s="46">
        <f t="shared" si="21"/>
        <v>7</v>
      </c>
      <c r="J213" s="91"/>
      <c r="K213" s="20">
        <v>85</v>
      </c>
      <c r="L213" s="72">
        <f t="shared" si="22"/>
        <v>0</v>
      </c>
      <c r="M213" s="17" t="s">
        <v>16</v>
      </c>
      <c r="N213" s="18">
        <v>0</v>
      </c>
      <c r="O213" s="23">
        <f t="shared" si="23"/>
        <v>0</v>
      </c>
      <c r="P213" s="93"/>
      <c r="Q213" s="43">
        <f t="shared" si="24"/>
        <v>0</v>
      </c>
    </row>
    <row r="214" spans="1:17" ht="24.6" x14ac:dyDescent="0.65">
      <c r="A214" s="10">
        <v>210</v>
      </c>
      <c r="B214" s="10"/>
      <c r="C214" s="19" t="s">
        <v>299</v>
      </c>
      <c r="D214" s="71">
        <f>+'18'!I214</f>
        <v>0</v>
      </c>
      <c r="E214" s="90">
        <v>0</v>
      </c>
      <c r="F214" s="46">
        <f t="shared" si="25"/>
        <v>0</v>
      </c>
      <c r="G214" s="101">
        <v>0</v>
      </c>
      <c r="H214" s="99">
        <v>0</v>
      </c>
      <c r="I214" s="46">
        <f t="shared" si="21"/>
        <v>0</v>
      </c>
      <c r="J214" s="91"/>
      <c r="K214" s="20">
        <v>55</v>
      </c>
      <c r="L214" s="72">
        <f t="shared" si="22"/>
        <v>0</v>
      </c>
      <c r="M214" s="17" t="s">
        <v>16</v>
      </c>
      <c r="N214" s="18">
        <v>0</v>
      </c>
      <c r="O214" s="23">
        <f t="shared" si="23"/>
        <v>0</v>
      </c>
      <c r="P214" s="93"/>
      <c r="Q214" s="43">
        <f t="shared" si="24"/>
        <v>0</v>
      </c>
    </row>
    <row r="215" spans="1:17" ht="24.6" x14ac:dyDescent="0.65">
      <c r="A215" s="10">
        <v>211</v>
      </c>
      <c r="B215" s="10"/>
      <c r="C215" s="19" t="s">
        <v>300</v>
      </c>
      <c r="D215" s="71">
        <f>+'18'!I215</f>
        <v>0</v>
      </c>
      <c r="E215" s="90">
        <v>0</v>
      </c>
      <c r="F215" s="46">
        <f t="shared" si="25"/>
        <v>0</v>
      </c>
      <c r="G215" s="101">
        <v>0</v>
      </c>
      <c r="H215" s="99">
        <v>0</v>
      </c>
      <c r="I215" s="46">
        <f t="shared" si="21"/>
        <v>0</v>
      </c>
      <c r="J215" s="91"/>
      <c r="K215" s="20">
        <v>55</v>
      </c>
      <c r="L215" s="72">
        <f t="shared" si="22"/>
        <v>0</v>
      </c>
      <c r="M215" s="17" t="s">
        <v>16</v>
      </c>
      <c r="N215" s="18">
        <v>0</v>
      </c>
      <c r="O215" s="23">
        <f t="shared" si="23"/>
        <v>0</v>
      </c>
      <c r="P215" s="93"/>
      <c r="Q215" s="43">
        <f t="shared" si="24"/>
        <v>0</v>
      </c>
    </row>
    <row r="216" spans="1:17" ht="24.6" x14ac:dyDescent="0.65">
      <c r="A216" s="10">
        <v>212</v>
      </c>
      <c r="B216" s="10"/>
      <c r="C216" s="19" t="s">
        <v>301</v>
      </c>
      <c r="D216" s="71">
        <f>+'18'!I216</f>
        <v>0</v>
      </c>
      <c r="E216" s="90">
        <v>0</v>
      </c>
      <c r="F216" s="46">
        <f t="shared" si="25"/>
        <v>0</v>
      </c>
      <c r="G216" s="101">
        <v>0</v>
      </c>
      <c r="H216" s="99">
        <v>0</v>
      </c>
      <c r="I216" s="46">
        <f t="shared" si="21"/>
        <v>0</v>
      </c>
      <c r="J216" s="91"/>
      <c r="K216" s="20">
        <v>55</v>
      </c>
      <c r="L216" s="72">
        <f t="shared" si="22"/>
        <v>0</v>
      </c>
      <c r="M216" s="17" t="s">
        <v>16</v>
      </c>
      <c r="N216" s="18">
        <v>0</v>
      </c>
      <c r="O216" s="23">
        <f t="shared" si="23"/>
        <v>0</v>
      </c>
      <c r="P216" s="93"/>
      <c r="Q216" s="43">
        <f t="shared" si="24"/>
        <v>0</v>
      </c>
    </row>
    <row r="217" spans="1:17" ht="24.6" x14ac:dyDescent="0.65">
      <c r="A217" s="10">
        <v>213</v>
      </c>
      <c r="B217" s="10"/>
      <c r="C217" s="19" t="s">
        <v>302</v>
      </c>
      <c r="D217" s="71">
        <f>+'18'!I217</f>
        <v>0</v>
      </c>
      <c r="E217" s="90">
        <v>0</v>
      </c>
      <c r="F217" s="46">
        <f t="shared" si="25"/>
        <v>0</v>
      </c>
      <c r="G217" s="101">
        <v>0</v>
      </c>
      <c r="H217" s="99">
        <v>0</v>
      </c>
      <c r="I217" s="46">
        <f t="shared" si="21"/>
        <v>0</v>
      </c>
      <c r="J217" s="91"/>
      <c r="K217" s="20">
        <v>55</v>
      </c>
      <c r="L217" s="72">
        <f t="shared" si="22"/>
        <v>0</v>
      </c>
      <c r="M217" s="17" t="s">
        <v>16</v>
      </c>
      <c r="N217" s="18">
        <v>0</v>
      </c>
      <c r="O217" s="23">
        <f t="shared" si="23"/>
        <v>0</v>
      </c>
      <c r="P217" s="93"/>
      <c r="Q217" s="43">
        <f t="shared" si="24"/>
        <v>0</v>
      </c>
    </row>
    <row r="218" spans="1:17" ht="24.6" x14ac:dyDescent="0.65">
      <c r="A218" s="10">
        <v>214</v>
      </c>
      <c r="B218" s="10"/>
      <c r="C218" s="19" t="s">
        <v>373</v>
      </c>
      <c r="D218" s="71">
        <f>+'18'!I218</f>
        <v>0</v>
      </c>
      <c r="E218" s="90">
        <v>0</v>
      </c>
      <c r="F218" s="46">
        <f t="shared" si="25"/>
        <v>0</v>
      </c>
      <c r="G218" s="101">
        <v>0</v>
      </c>
      <c r="H218" s="99">
        <v>0</v>
      </c>
      <c r="I218" s="46">
        <f t="shared" si="21"/>
        <v>0</v>
      </c>
      <c r="J218" s="91"/>
      <c r="K218" s="20">
        <v>40</v>
      </c>
      <c r="L218" s="72">
        <f t="shared" si="22"/>
        <v>0</v>
      </c>
      <c r="M218" s="17" t="s">
        <v>16</v>
      </c>
      <c r="N218" s="18">
        <v>0</v>
      </c>
      <c r="O218" s="23">
        <f t="shared" si="23"/>
        <v>0</v>
      </c>
      <c r="P218" s="93"/>
      <c r="Q218" s="43">
        <f t="shared" si="24"/>
        <v>0</v>
      </c>
    </row>
    <row r="219" spans="1:17" ht="24.6" x14ac:dyDescent="0.65">
      <c r="A219" s="10">
        <v>215</v>
      </c>
      <c r="B219" s="10"/>
      <c r="C219" s="19" t="s">
        <v>184</v>
      </c>
      <c r="D219" s="71">
        <f>+'18'!I219</f>
        <v>0</v>
      </c>
      <c r="E219" s="90">
        <v>0</v>
      </c>
      <c r="F219" s="46">
        <f t="shared" si="25"/>
        <v>0</v>
      </c>
      <c r="G219" s="101">
        <v>0</v>
      </c>
      <c r="H219" s="99">
        <v>0</v>
      </c>
      <c r="I219" s="46">
        <f t="shared" si="21"/>
        <v>0</v>
      </c>
      <c r="J219" s="91"/>
      <c r="K219" s="20">
        <v>120</v>
      </c>
      <c r="L219" s="72">
        <f t="shared" si="22"/>
        <v>0</v>
      </c>
      <c r="M219" s="17" t="s">
        <v>16</v>
      </c>
      <c r="N219" s="18">
        <v>0</v>
      </c>
      <c r="O219" s="23">
        <f t="shared" si="23"/>
        <v>0</v>
      </c>
      <c r="P219" s="93"/>
      <c r="Q219" s="43">
        <f t="shared" si="24"/>
        <v>0</v>
      </c>
    </row>
    <row r="220" spans="1:17" ht="24.6" x14ac:dyDescent="0.65">
      <c r="A220" s="10">
        <v>216</v>
      </c>
      <c r="B220" s="10"/>
      <c r="C220" s="19" t="s">
        <v>185</v>
      </c>
      <c r="D220" s="71">
        <f>+'18'!I220</f>
        <v>0</v>
      </c>
      <c r="E220" s="90">
        <v>0</v>
      </c>
      <c r="F220" s="46">
        <f t="shared" si="25"/>
        <v>0</v>
      </c>
      <c r="G220" s="101">
        <v>0</v>
      </c>
      <c r="H220" s="99">
        <v>0</v>
      </c>
      <c r="I220" s="46">
        <f t="shared" si="21"/>
        <v>0</v>
      </c>
      <c r="J220" s="91"/>
      <c r="K220" s="20">
        <v>120</v>
      </c>
      <c r="L220" s="72">
        <f t="shared" si="22"/>
        <v>0</v>
      </c>
      <c r="M220" s="17" t="s">
        <v>16</v>
      </c>
      <c r="N220" s="18">
        <v>0</v>
      </c>
      <c r="O220" s="23">
        <f t="shared" si="23"/>
        <v>0</v>
      </c>
      <c r="P220" s="93"/>
      <c r="Q220" s="43">
        <f t="shared" si="24"/>
        <v>0</v>
      </c>
    </row>
    <row r="221" spans="1:17" ht="24.6" x14ac:dyDescent="0.65">
      <c r="A221" s="10">
        <v>217</v>
      </c>
      <c r="B221" s="10"/>
      <c r="C221" s="19" t="s">
        <v>187</v>
      </c>
      <c r="D221" s="71">
        <f>+'18'!I221</f>
        <v>0</v>
      </c>
      <c r="E221" s="90">
        <v>0</v>
      </c>
      <c r="F221" s="46">
        <f t="shared" si="25"/>
        <v>0</v>
      </c>
      <c r="G221" s="101">
        <v>0</v>
      </c>
      <c r="H221" s="99">
        <v>0</v>
      </c>
      <c r="I221" s="46">
        <f t="shared" si="21"/>
        <v>0</v>
      </c>
      <c r="J221" s="91"/>
      <c r="K221" s="20">
        <v>50</v>
      </c>
      <c r="L221" s="72">
        <f t="shared" si="22"/>
        <v>0</v>
      </c>
      <c r="M221" s="17" t="s">
        <v>16</v>
      </c>
      <c r="N221" s="18">
        <v>0</v>
      </c>
      <c r="O221" s="23">
        <f t="shared" si="23"/>
        <v>0</v>
      </c>
      <c r="P221" s="93"/>
      <c r="Q221" s="43">
        <f t="shared" si="24"/>
        <v>0</v>
      </c>
    </row>
    <row r="222" spans="1:17" ht="24.6" x14ac:dyDescent="0.65">
      <c r="A222" s="10">
        <v>218</v>
      </c>
      <c r="B222" s="10" t="s">
        <v>527</v>
      </c>
      <c r="C222" s="19" t="s">
        <v>188</v>
      </c>
      <c r="D222" s="71">
        <f>+'18'!I222</f>
        <v>0</v>
      </c>
      <c r="E222" s="90">
        <v>0</v>
      </c>
      <c r="F222" s="46">
        <f t="shared" si="25"/>
        <v>0</v>
      </c>
      <c r="G222" s="101">
        <v>0</v>
      </c>
      <c r="H222" s="99">
        <v>0</v>
      </c>
      <c r="I222" s="46">
        <f t="shared" si="21"/>
        <v>0</v>
      </c>
      <c r="J222" s="91"/>
      <c r="K222" s="20">
        <v>50</v>
      </c>
      <c r="L222" s="72">
        <f t="shared" si="22"/>
        <v>0</v>
      </c>
      <c r="M222" s="17" t="s">
        <v>16</v>
      </c>
      <c r="N222" s="18">
        <v>0</v>
      </c>
      <c r="O222" s="23">
        <f t="shared" si="23"/>
        <v>0</v>
      </c>
      <c r="P222" s="93"/>
      <c r="Q222" s="43">
        <f t="shared" si="24"/>
        <v>0</v>
      </c>
    </row>
    <row r="223" spans="1:17" ht="24.6" x14ac:dyDescent="0.65">
      <c r="A223" s="10">
        <v>219</v>
      </c>
      <c r="B223" s="10" t="s">
        <v>524</v>
      </c>
      <c r="C223" s="19" t="s">
        <v>303</v>
      </c>
      <c r="D223" s="71">
        <f>+'18'!I223</f>
        <v>0</v>
      </c>
      <c r="E223" s="90">
        <v>0</v>
      </c>
      <c r="F223" s="46">
        <f t="shared" si="25"/>
        <v>0</v>
      </c>
      <c r="G223" s="101">
        <v>0</v>
      </c>
      <c r="H223" s="99">
        <v>0</v>
      </c>
      <c r="I223" s="46">
        <f t="shared" si="21"/>
        <v>0</v>
      </c>
      <c r="J223" s="91"/>
      <c r="K223" s="20">
        <v>120</v>
      </c>
      <c r="L223" s="72">
        <f t="shared" si="22"/>
        <v>0</v>
      </c>
      <c r="M223" s="17" t="s">
        <v>16</v>
      </c>
      <c r="N223" s="18">
        <v>0</v>
      </c>
      <c r="O223" s="23">
        <f t="shared" si="23"/>
        <v>0</v>
      </c>
      <c r="P223" s="93"/>
      <c r="Q223" s="43">
        <f t="shared" si="24"/>
        <v>0</v>
      </c>
    </row>
    <row r="224" spans="1:17" ht="24.6" x14ac:dyDescent="0.65">
      <c r="A224" s="10">
        <v>220</v>
      </c>
      <c r="B224" s="10"/>
      <c r="C224" s="19" t="s">
        <v>304</v>
      </c>
      <c r="D224" s="71">
        <f>+'18'!I224</f>
        <v>0</v>
      </c>
      <c r="E224" s="90">
        <v>0</v>
      </c>
      <c r="F224" s="46">
        <f t="shared" si="25"/>
        <v>0</v>
      </c>
      <c r="G224" s="101">
        <v>0</v>
      </c>
      <c r="H224" s="99">
        <v>0</v>
      </c>
      <c r="I224" s="46">
        <f t="shared" si="21"/>
        <v>0</v>
      </c>
      <c r="J224" s="91"/>
      <c r="K224" s="20">
        <v>25</v>
      </c>
      <c r="L224" s="72">
        <f t="shared" si="22"/>
        <v>0</v>
      </c>
      <c r="M224" s="17" t="s">
        <v>16</v>
      </c>
      <c r="N224" s="18">
        <v>0</v>
      </c>
      <c r="O224" s="23">
        <f t="shared" si="23"/>
        <v>0</v>
      </c>
      <c r="P224" s="93"/>
      <c r="Q224" s="43">
        <f t="shared" si="24"/>
        <v>0</v>
      </c>
    </row>
    <row r="225" spans="1:17" ht="24.6" x14ac:dyDescent="0.65">
      <c r="A225" s="10">
        <v>221</v>
      </c>
      <c r="B225" s="10"/>
      <c r="C225" s="19" t="s">
        <v>305</v>
      </c>
      <c r="D225" s="71">
        <f>+'18'!I225</f>
        <v>0</v>
      </c>
      <c r="E225" s="90">
        <v>0</v>
      </c>
      <c r="F225" s="46">
        <f t="shared" si="25"/>
        <v>0</v>
      </c>
      <c r="G225" s="101">
        <v>0</v>
      </c>
      <c r="H225" s="99">
        <v>0</v>
      </c>
      <c r="I225" s="46">
        <f t="shared" si="21"/>
        <v>0</v>
      </c>
      <c r="J225" s="91"/>
      <c r="K225" s="20">
        <v>25</v>
      </c>
      <c r="L225" s="72">
        <f t="shared" si="22"/>
        <v>0</v>
      </c>
      <c r="M225" s="17" t="s">
        <v>16</v>
      </c>
      <c r="N225" s="18">
        <v>0</v>
      </c>
      <c r="O225" s="23">
        <f t="shared" si="23"/>
        <v>0</v>
      </c>
      <c r="P225" s="93"/>
      <c r="Q225" s="43">
        <f t="shared" si="24"/>
        <v>0</v>
      </c>
    </row>
    <row r="226" spans="1:17" ht="24.6" x14ac:dyDescent="0.65">
      <c r="A226" s="10">
        <v>222</v>
      </c>
      <c r="B226" s="10"/>
      <c r="C226" s="19" t="s">
        <v>306</v>
      </c>
      <c r="D226" s="71">
        <f>+'18'!I226</f>
        <v>0</v>
      </c>
      <c r="E226" s="90">
        <v>0</v>
      </c>
      <c r="F226" s="46">
        <f t="shared" si="25"/>
        <v>0</v>
      </c>
      <c r="G226" s="101">
        <v>0</v>
      </c>
      <c r="H226" s="99">
        <v>0</v>
      </c>
      <c r="I226" s="46">
        <f t="shared" si="21"/>
        <v>0</v>
      </c>
      <c r="J226" s="91"/>
      <c r="K226" s="20">
        <v>25</v>
      </c>
      <c r="L226" s="72">
        <f t="shared" si="22"/>
        <v>0</v>
      </c>
      <c r="M226" s="17" t="s">
        <v>16</v>
      </c>
      <c r="N226" s="18">
        <v>0</v>
      </c>
      <c r="O226" s="23">
        <f t="shared" si="23"/>
        <v>0</v>
      </c>
      <c r="P226" s="93"/>
      <c r="Q226" s="43">
        <f t="shared" si="24"/>
        <v>0</v>
      </c>
    </row>
    <row r="227" spans="1:17" ht="24.6" x14ac:dyDescent="0.65">
      <c r="A227" s="10">
        <v>223</v>
      </c>
      <c r="B227" s="10"/>
      <c r="C227" s="19" t="s">
        <v>307</v>
      </c>
      <c r="D227" s="71">
        <f>+'18'!I227</f>
        <v>0</v>
      </c>
      <c r="E227" s="90">
        <v>0</v>
      </c>
      <c r="F227" s="46">
        <f t="shared" si="25"/>
        <v>0</v>
      </c>
      <c r="G227" s="101">
        <v>0</v>
      </c>
      <c r="H227" s="99">
        <v>0</v>
      </c>
      <c r="I227" s="46">
        <f t="shared" si="21"/>
        <v>0</v>
      </c>
      <c r="J227" s="91"/>
      <c r="K227" s="20">
        <v>25</v>
      </c>
      <c r="L227" s="72">
        <f t="shared" si="22"/>
        <v>0</v>
      </c>
      <c r="M227" s="17" t="s">
        <v>16</v>
      </c>
      <c r="N227" s="18">
        <v>0</v>
      </c>
      <c r="O227" s="23">
        <f t="shared" si="23"/>
        <v>0</v>
      </c>
      <c r="P227" s="93"/>
      <c r="Q227" s="43">
        <f t="shared" si="24"/>
        <v>0</v>
      </c>
    </row>
    <row r="228" spans="1:17" ht="24.6" x14ac:dyDescent="0.65">
      <c r="A228" s="10">
        <v>224</v>
      </c>
      <c r="B228" s="10"/>
      <c r="C228" s="19" t="s">
        <v>308</v>
      </c>
      <c r="D228" s="71">
        <f>+'18'!I228</f>
        <v>0</v>
      </c>
      <c r="E228" s="90">
        <v>0</v>
      </c>
      <c r="F228" s="46">
        <f t="shared" si="25"/>
        <v>0</v>
      </c>
      <c r="G228" s="101">
        <v>0</v>
      </c>
      <c r="H228" s="99">
        <v>0</v>
      </c>
      <c r="I228" s="46">
        <f t="shared" si="21"/>
        <v>0</v>
      </c>
      <c r="J228" s="91"/>
      <c r="K228" s="20">
        <v>25</v>
      </c>
      <c r="L228" s="72">
        <f t="shared" si="22"/>
        <v>0</v>
      </c>
      <c r="M228" s="17" t="s">
        <v>16</v>
      </c>
      <c r="N228" s="18">
        <v>0</v>
      </c>
      <c r="O228" s="23">
        <f t="shared" si="23"/>
        <v>0</v>
      </c>
      <c r="P228" s="93"/>
      <c r="Q228" s="43">
        <f t="shared" si="24"/>
        <v>0</v>
      </c>
    </row>
    <row r="229" spans="1:17" ht="24.6" x14ac:dyDescent="0.65">
      <c r="A229" s="10">
        <v>225</v>
      </c>
      <c r="B229" s="10"/>
      <c r="C229" s="19" t="s">
        <v>309</v>
      </c>
      <c r="D229" s="71">
        <f>+'18'!I229</f>
        <v>0</v>
      </c>
      <c r="E229" s="90">
        <v>0</v>
      </c>
      <c r="F229" s="46">
        <f t="shared" si="25"/>
        <v>0</v>
      </c>
      <c r="G229" s="101">
        <v>0</v>
      </c>
      <c r="H229" s="99">
        <v>0</v>
      </c>
      <c r="I229" s="46">
        <f t="shared" si="21"/>
        <v>0</v>
      </c>
      <c r="J229" s="91"/>
      <c r="K229" s="20">
        <v>25</v>
      </c>
      <c r="L229" s="72">
        <f t="shared" si="22"/>
        <v>0</v>
      </c>
      <c r="M229" s="17" t="s">
        <v>16</v>
      </c>
      <c r="N229" s="18">
        <v>0</v>
      </c>
      <c r="O229" s="23">
        <f t="shared" si="23"/>
        <v>0</v>
      </c>
      <c r="P229" s="93"/>
      <c r="Q229" s="43">
        <f t="shared" si="24"/>
        <v>0</v>
      </c>
    </row>
    <row r="230" spans="1:17" ht="24.6" x14ac:dyDescent="0.65">
      <c r="A230" s="10">
        <v>226</v>
      </c>
      <c r="B230" s="10"/>
      <c r="C230" s="19" t="s">
        <v>362</v>
      </c>
      <c r="D230" s="71">
        <f>+'18'!I230</f>
        <v>0</v>
      </c>
      <c r="E230" s="90">
        <v>0</v>
      </c>
      <c r="F230" s="46">
        <f t="shared" si="25"/>
        <v>0</v>
      </c>
      <c r="G230" s="101">
        <v>0</v>
      </c>
      <c r="H230" s="99">
        <v>0</v>
      </c>
      <c r="I230" s="46">
        <f t="shared" si="21"/>
        <v>0</v>
      </c>
      <c r="J230" s="91"/>
      <c r="K230" s="20">
        <v>10</v>
      </c>
      <c r="L230" s="72">
        <f t="shared" si="22"/>
        <v>0</v>
      </c>
      <c r="M230" s="17" t="s">
        <v>16</v>
      </c>
      <c r="N230" s="18">
        <v>0</v>
      </c>
      <c r="O230" s="23">
        <f t="shared" si="23"/>
        <v>0</v>
      </c>
      <c r="P230" s="93"/>
      <c r="Q230" s="43">
        <f t="shared" si="24"/>
        <v>0</v>
      </c>
    </row>
    <row r="231" spans="1:17" ht="24.6" x14ac:dyDescent="0.65">
      <c r="A231" s="10">
        <v>227</v>
      </c>
      <c r="B231" s="10"/>
      <c r="C231" s="19" t="s">
        <v>310</v>
      </c>
      <c r="D231" s="71">
        <f>+'18'!I231</f>
        <v>0</v>
      </c>
      <c r="E231" s="90">
        <v>0</v>
      </c>
      <c r="F231" s="46">
        <f t="shared" si="25"/>
        <v>0</v>
      </c>
      <c r="G231" s="101">
        <v>0</v>
      </c>
      <c r="H231" s="99">
        <v>0</v>
      </c>
      <c r="I231" s="46">
        <f t="shared" si="21"/>
        <v>0</v>
      </c>
      <c r="J231" s="91"/>
      <c r="K231" s="20">
        <v>10</v>
      </c>
      <c r="L231" s="72">
        <f t="shared" si="22"/>
        <v>0</v>
      </c>
      <c r="M231" s="17" t="s">
        <v>16</v>
      </c>
      <c r="N231" s="18">
        <v>0</v>
      </c>
      <c r="O231" s="23">
        <f t="shared" si="23"/>
        <v>0</v>
      </c>
      <c r="P231" s="93"/>
      <c r="Q231" s="43">
        <f t="shared" si="24"/>
        <v>0</v>
      </c>
    </row>
    <row r="232" spans="1:17" ht="24.6" x14ac:dyDescent="0.65">
      <c r="A232" s="10">
        <v>228</v>
      </c>
      <c r="B232" s="10"/>
      <c r="C232" s="19" t="s">
        <v>311</v>
      </c>
      <c r="D232" s="71">
        <f>+'18'!I232</f>
        <v>0</v>
      </c>
      <c r="E232" s="90">
        <v>0</v>
      </c>
      <c r="F232" s="46">
        <f t="shared" si="25"/>
        <v>0</v>
      </c>
      <c r="G232" s="101">
        <v>0</v>
      </c>
      <c r="H232" s="99">
        <v>0</v>
      </c>
      <c r="I232" s="46">
        <f t="shared" si="21"/>
        <v>0</v>
      </c>
      <c r="J232" s="91"/>
      <c r="K232" s="20">
        <v>10</v>
      </c>
      <c r="L232" s="72">
        <f t="shared" si="22"/>
        <v>0</v>
      </c>
      <c r="M232" s="17" t="s">
        <v>16</v>
      </c>
      <c r="N232" s="18">
        <v>0</v>
      </c>
      <c r="O232" s="23">
        <f t="shared" si="23"/>
        <v>0</v>
      </c>
      <c r="P232" s="93"/>
      <c r="Q232" s="43">
        <f t="shared" si="24"/>
        <v>0</v>
      </c>
    </row>
    <row r="233" spans="1:17" ht="24.6" x14ac:dyDescent="0.65">
      <c r="A233" s="10">
        <v>229</v>
      </c>
      <c r="B233" s="10"/>
      <c r="C233" s="19" t="s">
        <v>192</v>
      </c>
      <c r="D233" s="71">
        <f>+'18'!I233</f>
        <v>0</v>
      </c>
      <c r="E233" s="90">
        <v>0</v>
      </c>
      <c r="F233" s="46">
        <f>D233+E233</f>
        <v>0</v>
      </c>
      <c r="G233" s="101">
        <v>0</v>
      </c>
      <c r="H233" s="99">
        <v>0</v>
      </c>
      <c r="I233" s="46">
        <f>+F233-G233-J233-H233</f>
        <v>0</v>
      </c>
      <c r="J233" s="91"/>
      <c r="K233" s="20">
        <v>35</v>
      </c>
      <c r="L233" s="72">
        <f>+K233*J233</f>
        <v>0</v>
      </c>
      <c r="M233" s="17" t="s">
        <v>16</v>
      </c>
      <c r="N233" s="18">
        <v>0</v>
      </c>
      <c r="O233" s="23">
        <f>SUM(L233-N233)</f>
        <v>0</v>
      </c>
      <c r="P233" s="93"/>
      <c r="Q233" s="43">
        <f>+L233*P233</f>
        <v>0</v>
      </c>
    </row>
    <row r="234" spans="1:17" ht="24.6" x14ac:dyDescent="0.65">
      <c r="A234" s="10">
        <v>230</v>
      </c>
      <c r="B234" s="10"/>
      <c r="C234" s="19" t="s">
        <v>312</v>
      </c>
      <c r="D234" s="71">
        <f>+'18'!I234</f>
        <v>29</v>
      </c>
      <c r="E234" s="90">
        <v>0</v>
      </c>
      <c r="F234" s="46">
        <f t="shared" si="25"/>
        <v>29</v>
      </c>
      <c r="G234" s="101">
        <v>0</v>
      </c>
      <c r="H234" s="99">
        <v>0</v>
      </c>
      <c r="I234" s="46">
        <f t="shared" si="21"/>
        <v>29</v>
      </c>
      <c r="J234" s="91"/>
      <c r="K234" s="20">
        <v>10</v>
      </c>
      <c r="L234" s="72">
        <f t="shared" si="22"/>
        <v>0</v>
      </c>
      <c r="M234" s="17" t="s">
        <v>16</v>
      </c>
      <c r="N234" s="18">
        <v>0</v>
      </c>
      <c r="O234" s="23">
        <f t="shared" si="23"/>
        <v>0</v>
      </c>
      <c r="P234" s="93"/>
      <c r="Q234" s="43">
        <f t="shared" si="24"/>
        <v>0</v>
      </c>
    </row>
    <row r="235" spans="1:17" ht="24.6" x14ac:dyDescent="0.65">
      <c r="A235" s="10">
        <v>231</v>
      </c>
      <c r="B235" s="10"/>
      <c r="C235" s="19" t="s">
        <v>313</v>
      </c>
      <c r="D235" s="71">
        <f>+'18'!I235</f>
        <v>0</v>
      </c>
      <c r="E235" s="90">
        <v>0</v>
      </c>
      <c r="F235" s="46">
        <f t="shared" si="25"/>
        <v>0</v>
      </c>
      <c r="G235" s="101">
        <v>0</v>
      </c>
      <c r="H235" s="99">
        <v>0</v>
      </c>
      <c r="I235" s="46">
        <f t="shared" si="21"/>
        <v>0</v>
      </c>
      <c r="J235" s="91"/>
      <c r="K235" s="20"/>
      <c r="L235" s="72">
        <f t="shared" si="22"/>
        <v>0</v>
      </c>
      <c r="M235" s="17" t="s">
        <v>16</v>
      </c>
      <c r="N235" s="18">
        <v>0</v>
      </c>
      <c r="O235" s="23">
        <f t="shared" si="23"/>
        <v>0</v>
      </c>
      <c r="P235" s="93"/>
      <c r="Q235" s="43">
        <f t="shared" si="24"/>
        <v>0</v>
      </c>
    </row>
    <row r="236" spans="1:17" ht="24.6" x14ac:dyDescent="0.65">
      <c r="A236" s="10">
        <v>232</v>
      </c>
      <c r="B236" s="10"/>
      <c r="C236" s="19" t="s">
        <v>183</v>
      </c>
      <c r="D236" s="71">
        <f>+'18'!I236</f>
        <v>0</v>
      </c>
      <c r="E236" s="90">
        <v>0</v>
      </c>
      <c r="F236" s="46">
        <f t="shared" si="25"/>
        <v>0</v>
      </c>
      <c r="G236" s="101">
        <v>0</v>
      </c>
      <c r="H236" s="99">
        <v>0</v>
      </c>
      <c r="I236" s="46">
        <f t="shared" si="21"/>
        <v>0</v>
      </c>
      <c r="J236" s="91"/>
      <c r="K236" s="20">
        <v>40</v>
      </c>
      <c r="L236" s="72">
        <f t="shared" si="22"/>
        <v>0</v>
      </c>
      <c r="M236" s="17" t="s">
        <v>16</v>
      </c>
      <c r="N236" s="18">
        <v>0</v>
      </c>
      <c r="O236" s="23">
        <f t="shared" si="23"/>
        <v>0</v>
      </c>
      <c r="P236" s="93"/>
      <c r="Q236" s="43">
        <f t="shared" si="24"/>
        <v>0</v>
      </c>
    </row>
    <row r="237" spans="1:17" ht="24.6" x14ac:dyDescent="0.65">
      <c r="A237" s="10">
        <v>233</v>
      </c>
      <c r="B237" s="10"/>
      <c r="C237" s="19" t="s">
        <v>117</v>
      </c>
      <c r="D237" s="71">
        <f>+'18'!I237</f>
        <v>0</v>
      </c>
      <c r="E237" s="90">
        <v>0</v>
      </c>
      <c r="F237" s="46">
        <f t="shared" si="25"/>
        <v>0</v>
      </c>
      <c r="G237" s="101">
        <v>0</v>
      </c>
      <c r="H237" s="99">
        <v>0</v>
      </c>
      <c r="I237" s="46">
        <f t="shared" si="21"/>
        <v>0</v>
      </c>
      <c r="J237" s="91"/>
      <c r="K237" s="20">
        <v>20</v>
      </c>
      <c r="L237" s="72">
        <f t="shared" si="22"/>
        <v>0</v>
      </c>
      <c r="M237" s="17" t="s">
        <v>16</v>
      </c>
      <c r="N237" s="18">
        <v>0</v>
      </c>
      <c r="O237" s="23">
        <f t="shared" si="23"/>
        <v>0</v>
      </c>
      <c r="P237" s="93"/>
      <c r="Q237" s="43">
        <f t="shared" si="24"/>
        <v>0</v>
      </c>
    </row>
    <row r="238" spans="1:17" ht="24.6" x14ac:dyDescent="0.65">
      <c r="A238" s="10">
        <v>234</v>
      </c>
      <c r="B238" s="10"/>
      <c r="C238" s="19" t="s">
        <v>314</v>
      </c>
      <c r="D238" s="71">
        <f>+'18'!I238</f>
        <v>0</v>
      </c>
      <c r="E238" s="90">
        <v>0</v>
      </c>
      <c r="F238" s="46">
        <f t="shared" si="25"/>
        <v>0</v>
      </c>
      <c r="G238" s="101">
        <v>0</v>
      </c>
      <c r="H238" s="99">
        <v>0</v>
      </c>
      <c r="I238" s="46">
        <f t="shared" si="21"/>
        <v>0</v>
      </c>
      <c r="J238" s="91"/>
      <c r="K238" s="20">
        <v>30</v>
      </c>
      <c r="L238" s="72">
        <f t="shared" si="22"/>
        <v>0</v>
      </c>
      <c r="M238" s="17" t="s">
        <v>16</v>
      </c>
      <c r="N238" s="18">
        <v>0</v>
      </c>
      <c r="O238" s="23">
        <f t="shared" si="23"/>
        <v>0</v>
      </c>
      <c r="P238" s="93"/>
      <c r="Q238" s="43">
        <f t="shared" si="24"/>
        <v>0</v>
      </c>
    </row>
    <row r="239" spans="1:17" ht="24.6" x14ac:dyDescent="0.65">
      <c r="A239" s="10">
        <v>235</v>
      </c>
      <c r="B239" s="10"/>
      <c r="C239" s="19" t="s">
        <v>372</v>
      </c>
      <c r="D239" s="71">
        <f>+'18'!I239</f>
        <v>0</v>
      </c>
      <c r="E239" s="90">
        <v>0</v>
      </c>
      <c r="F239" s="46">
        <f t="shared" si="25"/>
        <v>0</v>
      </c>
      <c r="G239" s="101">
        <v>0</v>
      </c>
      <c r="H239" s="99">
        <v>0</v>
      </c>
      <c r="I239" s="46">
        <f t="shared" si="21"/>
        <v>0</v>
      </c>
      <c r="J239" s="91"/>
      <c r="K239" s="20">
        <v>800</v>
      </c>
      <c r="L239" s="72">
        <f t="shared" si="22"/>
        <v>0</v>
      </c>
      <c r="M239" s="17" t="s">
        <v>16</v>
      </c>
      <c r="N239" s="18">
        <v>0</v>
      </c>
      <c r="O239" s="23">
        <f t="shared" si="23"/>
        <v>0</v>
      </c>
      <c r="P239" s="93"/>
      <c r="Q239" s="43">
        <f t="shared" si="24"/>
        <v>0</v>
      </c>
    </row>
    <row r="240" spans="1:17" ht="24.6" x14ac:dyDescent="0.65">
      <c r="A240" s="10">
        <v>236</v>
      </c>
      <c r="B240" s="10"/>
      <c r="C240" s="19" t="s">
        <v>374</v>
      </c>
      <c r="D240" s="71">
        <f>+'18'!I240</f>
        <v>0</v>
      </c>
      <c r="E240" s="90">
        <v>0</v>
      </c>
      <c r="F240" s="46">
        <f t="shared" si="25"/>
        <v>0</v>
      </c>
      <c r="G240" s="101">
        <v>0</v>
      </c>
      <c r="H240" s="99">
        <v>0</v>
      </c>
      <c r="I240" s="46">
        <f t="shared" si="21"/>
        <v>0</v>
      </c>
      <c r="J240" s="91"/>
      <c r="K240" s="20">
        <v>150</v>
      </c>
      <c r="L240" s="72">
        <f t="shared" si="22"/>
        <v>0</v>
      </c>
      <c r="M240" s="17" t="s">
        <v>16</v>
      </c>
      <c r="N240" s="18">
        <v>0</v>
      </c>
      <c r="O240" s="23">
        <f t="shared" si="23"/>
        <v>0</v>
      </c>
      <c r="P240" s="93"/>
      <c r="Q240" s="43">
        <f t="shared" si="24"/>
        <v>0</v>
      </c>
    </row>
    <row r="241" spans="1:17" ht="24.6" x14ac:dyDescent="0.65">
      <c r="A241" s="10">
        <v>237</v>
      </c>
      <c r="B241" s="10"/>
      <c r="C241" s="19" t="s">
        <v>316</v>
      </c>
      <c r="D241" s="71">
        <f>+'18'!I241</f>
        <v>0</v>
      </c>
      <c r="E241" s="90">
        <v>0</v>
      </c>
      <c r="F241" s="46">
        <f t="shared" si="25"/>
        <v>0</v>
      </c>
      <c r="G241" s="101">
        <v>0</v>
      </c>
      <c r="H241" s="99">
        <v>0</v>
      </c>
      <c r="I241" s="46">
        <f t="shared" si="21"/>
        <v>0</v>
      </c>
      <c r="J241" s="91"/>
      <c r="K241" s="20">
        <v>200</v>
      </c>
      <c r="L241" s="72">
        <f t="shared" si="22"/>
        <v>0</v>
      </c>
      <c r="M241" s="17" t="s">
        <v>16</v>
      </c>
      <c r="N241" s="18">
        <v>0</v>
      </c>
      <c r="O241" s="23">
        <f t="shared" si="23"/>
        <v>0</v>
      </c>
      <c r="P241" s="93"/>
      <c r="Q241" s="43">
        <f t="shared" si="24"/>
        <v>0</v>
      </c>
    </row>
    <row r="242" spans="1:17" ht="24.6" x14ac:dyDescent="0.65">
      <c r="A242" s="10">
        <v>238</v>
      </c>
      <c r="B242" s="10"/>
      <c r="C242" s="19" t="s">
        <v>375</v>
      </c>
      <c r="D242" s="71">
        <f>+'18'!I242</f>
        <v>0</v>
      </c>
      <c r="E242" s="90">
        <v>0</v>
      </c>
      <c r="F242" s="46">
        <f t="shared" si="25"/>
        <v>0</v>
      </c>
      <c r="G242" s="101">
        <v>0</v>
      </c>
      <c r="H242" s="99">
        <v>0</v>
      </c>
      <c r="I242" s="46">
        <f t="shared" si="21"/>
        <v>0</v>
      </c>
      <c r="J242" s="91"/>
      <c r="K242" s="20">
        <v>250</v>
      </c>
      <c r="L242" s="72">
        <f t="shared" si="22"/>
        <v>0</v>
      </c>
      <c r="M242" s="17" t="s">
        <v>16</v>
      </c>
      <c r="N242" s="18">
        <v>0</v>
      </c>
      <c r="O242" s="23">
        <f t="shared" si="23"/>
        <v>0</v>
      </c>
      <c r="P242" s="93"/>
      <c r="Q242" s="43">
        <f t="shared" si="24"/>
        <v>0</v>
      </c>
    </row>
    <row r="243" spans="1:17" ht="24.6" x14ac:dyDescent="0.65">
      <c r="A243" s="10">
        <v>239</v>
      </c>
      <c r="B243" s="10"/>
      <c r="C243" s="19" t="s">
        <v>317</v>
      </c>
      <c r="D243" s="71">
        <f>+'18'!I243</f>
        <v>0</v>
      </c>
      <c r="E243" s="90">
        <v>0</v>
      </c>
      <c r="F243" s="46">
        <f t="shared" si="25"/>
        <v>0</v>
      </c>
      <c r="G243" s="101">
        <v>0</v>
      </c>
      <c r="H243" s="99">
        <v>0</v>
      </c>
      <c r="I243" s="46">
        <f t="shared" si="21"/>
        <v>0</v>
      </c>
      <c r="J243" s="91"/>
      <c r="K243" s="20">
        <v>50</v>
      </c>
      <c r="L243" s="72">
        <f t="shared" si="22"/>
        <v>0</v>
      </c>
      <c r="M243" s="17" t="s">
        <v>16</v>
      </c>
      <c r="N243" s="18">
        <v>0</v>
      </c>
      <c r="O243" s="23">
        <f t="shared" si="23"/>
        <v>0</v>
      </c>
      <c r="P243" s="93"/>
      <c r="Q243" s="43">
        <f t="shared" si="24"/>
        <v>0</v>
      </c>
    </row>
    <row r="244" spans="1:17" ht="24.6" x14ac:dyDescent="0.65">
      <c r="A244" s="10">
        <v>240</v>
      </c>
      <c r="B244" s="10"/>
      <c r="C244" s="19" t="s">
        <v>315</v>
      </c>
      <c r="D244" s="71">
        <f>+'18'!I244</f>
        <v>0</v>
      </c>
      <c r="E244" s="90">
        <v>0</v>
      </c>
      <c r="F244" s="46">
        <f t="shared" si="25"/>
        <v>0</v>
      </c>
      <c r="G244" s="101">
        <v>0</v>
      </c>
      <c r="H244" s="99">
        <v>0</v>
      </c>
      <c r="I244" s="46">
        <f t="shared" si="21"/>
        <v>0</v>
      </c>
      <c r="J244" s="91"/>
      <c r="K244" s="20">
        <v>0</v>
      </c>
      <c r="L244" s="72">
        <f t="shared" si="22"/>
        <v>0</v>
      </c>
      <c r="M244" s="17" t="s">
        <v>16</v>
      </c>
      <c r="N244" s="18">
        <v>0</v>
      </c>
      <c r="O244" s="23">
        <f t="shared" si="23"/>
        <v>0</v>
      </c>
      <c r="P244" s="93"/>
      <c r="Q244" s="43">
        <f t="shared" si="24"/>
        <v>0</v>
      </c>
    </row>
    <row r="245" spans="1:17" ht="24" customHeight="1" x14ac:dyDescent="0.65">
      <c r="A245" s="10">
        <v>241</v>
      </c>
      <c r="B245" s="10"/>
      <c r="C245" s="19" t="s">
        <v>338</v>
      </c>
      <c r="D245" s="71">
        <f>+'18'!I245</f>
        <v>0</v>
      </c>
      <c r="E245" s="90">
        <v>0</v>
      </c>
      <c r="F245" s="46">
        <f t="shared" si="25"/>
        <v>0</v>
      </c>
      <c r="G245" s="101">
        <v>0</v>
      </c>
      <c r="H245" s="99">
        <v>0</v>
      </c>
      <c r="I245" s="46">
        <f t="shared" si="21"/>
        <v>0</v>
      </c>
      <c r="J245" s="91"/>
      <c r="K245" s="20">
        <v>45</v>
      </c>
      <c r="L245" s="72">
        <f t="shared" si="22"/>
        <v>0</v>
      </c>
      <c r="M245" s="17" t="s">
        <v>16</v>
      </c>
      <c r="N245" s="18">
        <v>0</v>
      </c>
      <c r="O245" s="23">
        <f t="shared" si="23"/>
        <v>0</v>
      </c>
      <c r="P245" s="93"/>
      <c r="Q245" s="43">
        <f t="shared" si="24"/>
        <v>0</v>
      </c>
    </row>
    <row r="246" spans="1:17" ht="24.6" x14ac:dyDescent="0.65">
      <c r="A246" s="10">
        <v>242</v>
      </c>
      <c r="B246" s="10"/>
      <c r="C246" s="19" t="s">
        <v>339</v>
      </c>
      <c r="D246" s="71">
        <f>+'18'!I246</f>
        <v>0</v>
      </c>
      <c r="E246" s="90">
        <v>0</v>
      </c>
      <c r="F246" s="46">
        <f t="shared" si="25"/>
        <v>0</v>
      </c>
      <c r="G246" s="101">
        <v>0</v>
      </c>
      <c r="H246" s="99">
        <v>0</v>
      </c>
      <c r="I246" s="46">
        <f t="shared" si="21"/>
        <v>0</v>
      </c>
      <c r="J246" s="91"/>
      <c r="K246" s="20">
        <v>35</v>
      </c>
      <c r="L246" s="72">
        <f t="shared" si="22"/>
        <v>0</v>
      </c>
      <c r="M246" s="17" t="s">
        <v>16</v>
      </c>
      <c r="N246" s="18">
        <v>0</v>
      </c>
      <c r="O246" s="23">
        <f t="shared" si="23"/>
        <v>0</v>
      </c>
      <c r="P246" s="93"/>
      <c r="Q246" s="43">
        <f t="shared" si="24"/>
        <v>0</v>
      </c>
    </row>
    <row r="247" spans="1:17" ht="24.6" x14ac:dyDescent="0.65">
      <c r="A247" s="10">
        <v>243</v>
      </c>
      <c r="B247" s="10"/>
      <c r="C247" s="19" t="s">
        <v>340</v>
      </c>
      <c r="D247" s="71">
        <f>+'18'!I247</f>
        <v>0</v>
      </c>
      <c r="E247" s="90">
        <v>0</v>
      </c>
      <c r="F247" s="46">
        <f t="shared" si="25"/>
        <v>0</v>
      </c>
      <c r="G247" s="101">
        <v>0</v>
      </c>
      <c r="H247" s="99">
        <v>0</v>
      </c>
      <c r="I247" s="46">
        <f t="shared" si="21"/>
        <v>0</v>
      </c>
      <c r="J247" s="91"/>
      <c r="K247" s="20">
        <v>25</v>
      </c>
      <c r="L247" s="72">
        <f t="shared" si="22"/>
        <v>0</v>
      </c>
      <c r="M247" s="17" t="s">
        <v>16</v>
      </c>
      <c r="N247" s="18">
        <v>0</v>
      </c>
      <c r="O247" s="23">
        <f t="shared" si="23"/>
        <v>0</v>
      </c>
      <c r="P247" s="93"/>
      <c r="Q247" s="43">
        <f t="shared" si="24"/>
        <v>0</v>
      </c>
    </row>
    <row r="248" spans="1:17" ht="24.6" x14ac:dyDescent="0.65">
      <c r="A248" s="10">
        <v>244</v>
      </c>
      <c r="B248" s="10"/>
      <c r="C248" s="19" t="s">
        <v>318</v>
      </c>
      <c r="D248" s="71">
        <f>+'18'!I248</f>
        <v>0</v>
      </c>
      <c r="E248" s="90">
        <v>0</v>
      </c>
      <c r="F248" s="46">
        <f t="shared" si="25"/>
        <v>0</v>
      </c>
      <c r="G248" s="101">
        <v>0</v>
      </c>
      <c r="H248" s="99">
        <v>0</v>
      </c>
      <c r="I248" s="46">
        <f t="shared" si="21"/>
        <v>0</v>
      </c>
      <c r="J248" s="91"/>
      <c r="K248" s="20">
        <v>50</v>
      </c>
      <c r="L248" s="72">
        <f t="shared" si="22"/>
        <v>0</v>
      </c>
      <c r="M248" s="17" t="s">
        <v>16</v>
      </c>
      <c r="N248" s="18">
        <v>0</v>
      </c>
      <c r="O248" s="23">
        <f t="shared" si="23"/>
        <v>0</v>
      </c>
      <c r="P248" s="93"/>
      <c r="Q248" s="43">
        <f t="shared" si="24"/>
        <v>0</v>
      </c>
    </row>
    <row r="249" spans="1:17" ht="24.6" x14ac:dyDescent="0.65">
      <c r="A249" s="10">
        <v>245</v>
      </c>
      <c r="B249" s="10"/>
      <c r="C249" s="19" t="s">
        <v>319</v>
      </c>
      <c r="D249" s="71">
        <f>+'18'!I249</f>
        <v>0</v>
      </c>
      <c r="E249" s="90">
        <v>0</v>
      </c>
      <c r="F249" s="46">
        <f t="shared" si="25"/>
        <v>0</v>
      </c>
      <c r="G249" s="101">
        <v>0</v>
      </c>
      <c r="H249" s="99">
        <v>0</v>
      </c>
      <c r="I249" s="46">
        <f t="shared" si="21"/>
        <v>0</v>
      </c>
      <c r="J249" s="91"/>
      <c r="K249" s="20">
        <v>60</v>
      </c>
      <c r="L249" s="72">
        <f t="shared" si="22"/>
        <v>0</v>
      </c>
      <c r="M249" s="17" t="s">
        <v>16</v>
      </c>
      <c r="N249" s="18">
        <v>0</v>
      </c>
      <c r="O249" s="23">
        <f t="shared" si="23"/>
        <v>0</v>
      </c>
      <c r="P249" s="93"/>
      <c r="Q249" s="43">
        <f t="shared" si="24"/>
        <v>0</v>
      </c>
    </row>
    <row r="250" spans="1:17" ht="24.6" x14ac:dyDescent="0.65">
      <c r="A250" s="10">
        <v>246</v>
      </c>
      <c r="B250" s="10"/>
      <c r="C250" s="19" t="s">
        <v>320</v>
      </c>
      <c r="D250" s="71">
        <f>+'18'!I250</f>
        <v>0</v>
      </c>
      <c r="E250" s="90">
        <v>0</v>
      </c>
      <c r="F250" s="46">
        <f t="shared" si="25"/>
        <v>0</v>
      </c>
      <c r="G250" s="101">
        <v>0</v>
      </c>
      <c r="H250" s="99">
        <v>0</v>
      </c>
      <c r="I250" s="46">
        <f t="shared" si="21"/>
        <v>0</v>
      </c>
      <c r="J250" s="91"/>
      <c r="K250" s="20">
        <v>250</v>
      </c>
      <c r="L250" s="72">
        <f t="shared" si="22"/>
        <v>0</v>
      </c>
      <c r="M250" s="17" t="s">
        <v>16</v>
      </c>
      <c r="N250" s="18">
        <v>0</v>
      </c>
      <c r="O250" s="23">
        <f t="shared" si="23"/>
        <v>0</v>
      </c>
      <c r="P250" s="93"/>
      <c r="Q250" s="43">
        <f t="shared" si="24"/>
        <v>0</v>
      </c>
    </row>
    <row r="251" spans="1:17" ht="24.6" x14ac:dyDescent="0.65">
      <c r="A251" s="10">
        <v>247</v>
      </c>
      <c r="B251" s="10"/>
      <c r="C251" s="19" t="s">
        <v>321</v>
      </c>
      <c r="D251" s="71">
        <f>+'18'!I251</f>
        <v>0</v>
      </c>
      <c r="E251" s="90">
        <v>0</v>
      </c>
      <c r="F251" s="46">
        <f t="shared" si="25"/>
        <v>0</v>
      </c>
      <c r="G251" s="101">
        <v>0</v>
      </c>
      <c r="H251" s="99">
        <v>0</v>
      </c>
      <c r="I251" s="46">
        <f t="shared" si="21"/>
        <v>0</v>
      </c>
      <c r="J251" s="91"/>
      <c r="K251" s="15">
        <v>100</v>
      </c>
      <c r="L251" s="72">
        <f t="shared" si="22"/>
        <v>0</v>
      </c>
      <c r="M251" s="17" t="s">
        <v>16</v>
      </c>
      <c r="N251" s="18">
        <v>0</v>
      </c>
      <c r="O251" s="23">
        <f t="shared" si="23"/>
        <v>0</v>
      </c>
      <c r="P251" s="93"/>
      <c r="Q251" s="43">
        <f t="shared" si="24"/>
        <v>0</v>
      </c>
    </row>
    <row r="252" spans="1:17" ht="24.6" x14ac:dyDescent="0.65">
      <c r="A252" s="10">
        <v>248</v>
      </c>
      <c r="B252" s="10"/>
      <c r="C252" s="19" t="s">
        <v>322</v>
      </c>
      <c r="D252" s="71">
        <f>+'18'!I252</f>
        <v>0</v>
      </c>
      <c r="E252" s="90">
        <v>0</v>
      </c>
      <c r="F252" s="46">
        <f t="shared" si="25"/>
        <v>0</v>
      </c>
      <c r="G252" s="101">
        <v>0</v>
      </c>
      <c r="H252" s="99">
        <v>0</v>
      </c>
      <c r="I252" s="46">
        <f t="shared" si="21"/>
        <v>0</v>
      </c>
      <c r="J252" s="91"/>
      <c r="K252" s="15">
        <v>350</v>
      </c>
      <c r="L252" s="72">
        <f t="shared" si="22"/>
        <v>0</v>
      </c>
      <c r="M252" s="17" t="s">
        <v>16</v>
      </c>
      <c r="N252" s="18">
        <v>0</v>
      </c>
      <c r="O252" s="23">
        <f t="shared" si="23"/>
        <v>0</v>
      </c>
      <c r="P252" s="93"/>
      <c r="Q252" s="43">
        <f t="shared" si="24"/>
        <v>0</v>
      </c>
    </row>
    <row r="253" spans="1:17" ht="24.6" x14ac:dyDescent="0.65">
      <c r="A253" s="10">
        <v>249</v>
      </c>
      <c r="B253" s="10"/>
      <c r="C253" s="19" t="s">
        <v>323</v>
      </c>
      <c r="D253" s="71">
        <f>+'18'!I253</f>
        <v>0</v>
      </c>
      <c r="E253" s="90">
        <v>0</v>
      </c>
      <c r="F253" s="46">
        <f t="shared" si="25"/>
        <v>0</v>
      </c>
      <c r="G253" s="101">
        <v>0</v>
      </c>
      <c r="H253" s="99">
        <v>0</v>
      </c>
      <c r="I253" s="46">
        <f t="shared" si="21"/>
        <v>0</v>
      </c>
      <c r="J253" s="91"/>
      <c r="K253" s="15">
        <v>60</v>
      </c>
      <c r="L253" s="72">
        <f t="shared" si="22"/>
        <v>0</v>
      </c>
      <c r="M253" s="17" t="s">
        <v>16</v>
      </c>
      <c r="N253" s="18">
        <v>0</v>
      </c>
      <c r="O253" s="23">
        <f t="shared" si="23"/>
        <v>0</v>
      </c>
      <c r="P253" s="93"/>
      <c r="Q253" s="43">
        <f t="shared" si="24"/>
        <v>0</v>
      </c>
    </row>
    <row r="254" spans="1:17" ht="24.6" x14ac:dyDescent="0.65">
      <c r="A254" s="10">
        <v>250</v>
      </c>
      <c r="B254" s="10"/>
      <c r="C254" s="19" t="s">
        <v>324</v>
      </c>
      <c r="D254" s="71">
        <f>+'18'!I254</f>
        <v>0</v>
      </c>
      <c r="E254" s="90">
        <v>0</v>
      </c>
      <c r="F254" s="46">
        <f t="shared" si="25"/>
        <v>0</v>
      </c>
      <c r="G254" s="101">
        <v>0</v>
      </c>
      <c r="H254" s="99">
        <v>0</v>
      </c>
      <c r="I254" s="46">
        <f t="shared" si="21"/>
        <v>0</v>
      </c>
      <c r="J254" s="91"/>
      <c r="K254" s="15">
        <v>50</v>
      </c>
      <c r="L254" s="72">
        <f t="shared" si="22"/>
        <v>0</v>
      </c>
      <c r="M254" s="17" t="s">
        <v>16</v>
      </c>
      <c r="N254" s="18">
        <v>0</v>
      </c>
      <c r="O254" s="23">
        <f t="shared" si="23"/>
        <v>0</v>
      </c>
      <c r="P254" s="93"/>
      <c r="Q254" s="43">
        <f t="shared" si="24"/>
        <v>0</v>
      </c>
    </row>
    <row r="255" spans="1:17" ht="24.6" x14ac:dyDescent="0.65">
      <c r="A255" s="10">
        <v>251</v>
      </c>
      <c r="B255" s="10"/>
      <c r="C255" s="19" t="s">
        <v>325</v>
      </c>
      <c r="D255" s="71">
        <f>+'18'!I255</f>
        <v>0</v>
      </c>
      <c r="E255" s="90">
        <v>0</v>
      </c>
      <c r="F255" s="46">
        <f t="shared" si="25"/>
        <v>0</v>
      </c>
      <c r="G255" s="101">
        <v>0</v>
      </c>
      <c r="H255" s="99">
        <v>0</v>
      </c>
      <c r="I255" s="46">
        <f t="shared" si="21"/>
        <v>0</v>
      </c>
      <c r="J255" s="91"/>
      <c r="K255" s="15">
        <v>100</v>
      </c>
      <c r="L255" s="72">
        <f t="shared" si="22"/>
        <v>0</v>
      </c>
      <c r="M255" s="17" t="s">
        <v>16</v>
      </c>
      <c r="N255" s="18">
        <v>0</v>
      </c>
      <c r="O255" s="23">
        <f t="shared" si="23"/>
        <v>0</v>
      </c>
      <c r="P255" s="93"/>
      <c r="Q255" s="43">
        <f t="shared" si="24"/>
        <v>0</v>
      </c>
    </row>
    <row r="256" spans="1:17" ht="24.6" x14ac:dyDescent="0.65">
      <c r="A256" s="10">
        <v>252</v>
      </c>
      <c r="B256" s="10"/>
      <c r="C256" s="19" t="s">
        <v>326</v>
      </c>
      <c r="D256" s="71">
        <f>+'18'!I256</f>
        <v>0</v>
      </c>
      <c r="E256" s="90">
        <v>0</v>
      </c>
      <c r="F256" s="46">
        <f t="shared" si="25"/>
        <v>0</v>
      </c>
      <c r="G256" s="101">
        <v>0</v>
      </c>
      <c r="H256" s="99">
        <v>0</v>
      </c>
      <c r="I256" s="46">
        <f t="shared" si="21"/>
        <v>0</v>
      </c>
      <c r="J256" s="91"/>
      <c r="K256" s="15">
        <v>120</v>
      </c>
      <c r="L256" s="72">
        <f t="shared" si="22"/>
        <v>0</v>
      </c>
      <c r="M256" s="17" t="s">
        <v>16</v>
      </c>
      <c r="N256" s="18">
        <v>0</v>
      </c>
      <c r="O256" s="23">
        <f t="shared" si="23"/>
        <v>0</v>
      </c>
      <c r="P256" s="93"/>
      <c r="Q256" s="43">
        <f t="shared" si="24"/>
        <v>0</v>
      </c>
    </row>
    <row r="257" spans="1:17" ht="24.6" x14ac:dyDescent="0.65">
      <c r="A257" s="10">
        <v>253</v>
      </c>
      <c r="B257" s="10"/>
      <c r="C257" s="19" t="s">
        <v>327</v>
      </c>
      <c r="D257" s="71">
        <f>+'18'!I257</f>
        <v>0</v>
      </c>
      <c r="E257" s="90">
        <v>0</v>
      </c>
      <c r="F257" s="46">
        <f t="shared" si="25"/>
        <v>0</v>
      </c>
      <c r="G257" s="101">
        <v>0</v>
      </c>
      <c r="H257" s="99">
        <v>0</v>
      </c>
      <c r="I257" s="46">
        <f t="shared" si="21"/>
        <v>0</v>
      </c>
      <c r="J257" s="91"/>
      <c r="K257" s="15">
        <v>60</v>
      </c>
      <c r="L257" s="72">
        <f t="shared" si="22"/>
        <v>0</v>
      </c>
      <c r="M257" s="17" t="s">
        <v>16</v>
      </c>
      <c r="N257" s="18">
        <v>0</v>
      </c>
      <c r="O257" s="23">
        <f t="shared" si="23"/>
        <v>0</v>
      </c>
      <c r="P257" s="93"/>
      <c r="Q257" s="43">
        <f t="shared" si="24"/>
        <v>0</v>
      </c>
    </row>
    <row r="258" spans="1:17" ht="24.6" x14ac:dyDescent="0.65">
      <c r="A258" s="10">
        <v>254</v>
      </c>
      <c r="B258" s="10"/>
      <c r="C258" s="19" t="s">
        <v>328</v>
      </c>
      <c r="D258" s="71">
        <f>+'18'!I258</f>
        <v>0</v>
      </c>
      <c r="E258" s="90">
        <v>0</v>
      </c>
      <c r="F258" s="46">
        <f t="shared" si="25"/>
        <v>0</v>
      </c>
      <c r="G258" s="101">
        <v>0</v>
      </c>
      <c r="H258" s="99">
        <v>0</v>
      </c>
      <c r="I258" s="46">
        <f t="shared" si="21"/>
        <v>0</v>
      </c>
      <c r="J258" s="91"/>
      <c r="K258" s="15">
        <v>150</v>
      </c>
      <c r="L258" s="72">
        <f t="shared" si="22"/>
        <v>0</v>
      </c>
      <c r="M258" s="17" t="s">
        <v>16</v>
      </c>
      <c r="N258" s="18">
        <v>0</v>
      </c>
      <c r="O258" s="23">
        <f t="shared" si="23"/>
        <v>0</v>
      </c>
      <c r="P258" s="93"/>
      <c r="Q258" s="43">
        <f t="shared" si="24"/>
        <v>0</v>
      </c>
    </row>
    <row r="259" spans="1:17" ht="24.6" x14ac:dyDescent="0.65">
      <c r="A259" s="10">
        <v>255</v>
      </c>
      <c r="B259" s="10"/>
      <c r="C259" s="19" t="s">
        <v>329</v>
      </c>
      <c r="D259" s="71">
        <f>+'18'!I259</f>
        <v>0</v>
      </c>
      <c r="E259" s="90">
        <v>0</v>
      </c>
      <c r="F259" s="46">
        <f t="shared" si="25"/>
        <v>0</v>
      </c>
      <c r="G259" s="101">
        <v>0</v>
      </c>
      <c r="H259" s="99">
        <v>0</v>
      </c>
      <c r="I259" s="46">
        <f t="shared" si="21"/>
        <v>0</v>
      </c>
      <c r="J259" s="91"/>
      <c r="K259" s="15">
        <v>150</v>
      </c>
      <c r="L259" s="72">
        <f t="shared" si="22"/>
        <v>0</v>
      </c>
      <c r="M259" s="17" t="s">
        <v>16</v>
      </c>
      <c r="N259" s="18">
        <v>0</v>
      </c>
      <c r="O259" s="23">
        <f t="shared" si="23"/>
        <v>0</v>
      </c>
      <c r="P259" s="93"/>
      <c r="Q259" s="43">
        <f t="shared" si="24"/>
        <v>0</v>
      </c>
    </row>
    <row r="260" spans="1:17" ht="24.6" x14ac:dyDescent="0.65">
      <c r="A260" s="10">
        <v>256</v>
      </c>
      <c r="B260" s="10"/>
      <c r="C260" s="19" t="s">
        <v>330</v>
      </c>
      <c r="D260" s="71">
        <f>+'18'!I260</f>
        <v>0</v>
      </c>
      <c r="E260" s="90">
        <v>0</v>
      </c>
      <c r="F260" s="46">
        <f t="shared" si="25"/>
        <v>0</v>
      </c>
      <c r="G260" s="101">
        <v>0</v>
      </c>
      <c r="H260" s="99">
        <v>0</v>
      </c>
      <c r="I260" s="46">
        <f t="shared" si="21"/>
        <v>0</v>
      </c>
      <c r="J260" s="91"/>
      <c r="K260" s="15">
        <v>200</v>
      </c>
      <c r="L260" s="72">
        <f t="shared" si="22"/>
        <v>0</v>
      </c>
      <c r="M260" s="17" t="s">
        <v>16</v>
      </c>
      <c r="N260" s="18">
        <v>0</v>
      </c>
      <c r="O260" s="23">
        <f t="shared" si="23"/>
        <v>0</v>
      </c>
      <c r="P260" s="93"/>
      <c r="Q260" s="43">
        <f t="shared" si="24"/>
        <v>0</v>
      </c>
    </row>
    <row r="261" spans="1:17" ht="24.6" x14ac:dyDescent="0.65">
      <c r="A261" s="10">
        <v>257</v>
      </c>
      <c r="B261" s="10"/>
      <c r="C261" s="19" t="s">
        <v>331</v>
      </c>
      <c r="D261" s="71">
        <f>+'18'!I261</f>
        <v>0</v>
      </c>
      <c r="E261" s="90">
        <v>0</v>
      </c>
      <c r="F261" s="46">
        <f t="shared" si="25"/>
        <v>0</v>
      </c>
      <c r="G261" s="101">
        <v>0</v>
      </c>
      <c r="H261" s="99">
        <v>0</v>
      </c>
      <c r="I261" s="46">
        <f t="shared" si="21"/>
        <v>0</v>
      </c>
      <c r="J261" s="91"/>
      <c r="K261" s="15"/>
      <c r="L261" s="72">
        <f t="shared" si="22"/>
        <v>0</v>
      </c>
      <c r="M261" s="17" t="s">
        <v>16</v>
      </c>
      <c r="N261" s="18">
        <v>0</v>
      </c>
      <c r="O261" s="23">
        <f t="shared" si="23"/>
        <v>0</v>
      </c>
      <c r="P261" s="93"/>
      <c r="Q261" s="43">
        <f t="shared" si="24"/>
        <v>0</v>
      </c>
    </row>
    <row r="262" spans="1:17" ht="24.6" x14ac:dyDescent="0.65">
      <c r="A262" s="10">
        <v>258</v>
      </c>
      <c r="B262" s="10"/>
      <c r="C262" s="19" t="s">
        <v>332</v>
      </c>
      <c r="D262" s="71">
        <f>+'18'!I262</f>
        <v>0</v>
      </c>
      <c r="E262" s="90">
        <v>0</v>
      </c>
      <c r="F262" s="46">
        <f t="shared" si="25"/>
        <v>0</v>
      </c>
      <c r="G262" s="101">
        <v>0</v>
      </c>
      <c r="H262" s="99">
        <v>0</v>
      </c>
      <c r="I262" s="46">
        <f t="shared" si="21"/>
        <v>0</v>
      </c>
      <c r="J262" s="91"/>
      <c r="K262" s="15"/>
      <c r="L262" s="72">
        <f t="shared" si="22"/>
        <v>0</v>
      </c>
      <c r="M262" s="17" t="s">
        <v>16</v>
      </c>
      <c r="N262" s="18">
        <v>0</v>
      </c>
      <c r="O262" s="23">
        <f t="shared" si="23"/>
        <v>0</v>
      </c>
      <c r="P262" s="93"/>
      <c r="Q262" s="43">
        <f t="shared" si="24"/>
        <v>0</v>
      </c>
    </row>
    <row r="263" spans="1:17" ht="24.6" x14ac:dyDescent="0.65">
      <c r="A263" s="10">
        <v>259</v>
      </c>
      <c r="B263" s="10"/>
      <c r="C263" s="19" t="s">
        <v>369</v>
      </c>
      <c r="D263" s="71">
        <f>+'18'!I263</f>
        <v>0</v>
      </c>
      <c r="E263" s="90">
        <v>0</v>
      </c>
      <c r="F263" s="46">
        <f t="shared" si="25"/>
        <v>0</v>
      </c>
      <c r="G263" s="101">
        <v>0</v>
      </c>
      <c r="H263" s="99">
        <v>0</v>
      </c>
      <c r="I263" s="46">
        <f t="shared" si="21"/>
        <v>0</v>
      </c>
      <c r="J263" s="91"/>
      <c r="K263" s="15"/>
      <c r="L263" s="72">
        <f t="shared" si="22"/>
        <v>0</v>
      </c>
      <c r="M263" s="17" t="s">
        <v>16</v>
      </c>
      <c r="N263" s="18">
        <v>0</v>
      </c>
      <c r="O263" s="23">
        <f t="shared" si="23"/>
        <v>0</v>
      </c>
      <c r="P263" s="93"/>
      <c r="Q263" s="43">
        <f t="shared" si="24"/>
        <v>0</v>
      </c>
    </row>
    <row r="264" spans="1:17" ht="24.6" x14ac:dyDescent="0.65">
      <c r="A264" s="10">
        <v>260</v>
      </c>
      <c r="B264" s="10"/>
      <c r="C264" s="19" t="s">
        <v>468</v>
      </c>
      <c r="D264" s="71">
        <f>+'18'!I264</f>
        <v>8</v>
      </c>
      <c r="E264" s="90">
        <v>0</v>
      </c>
      <c r="F264" s="46">
        <f t="shared" si="25"/>
        <v>8</v>
      </c>
      <c r="G264" s="101">
        <v>0</v>
      </c>
      <c r="H264" s="99">
        <v>0</v>
      </c>
      <c r="I264" s="46">
        <f t="shared" ref="I264:I284" si="26">+F264-G264-J264-H264</f>
        <v>8</v>
      </c>
      <c r="J264" s="91"/>
      <c r="K264" s="20">
        <v>250</v>
      </c>
      <c r="L264" s="72">
        <f t="shared" ref="L264:L284" si="27">+K264*J264</f>
        <v>0</v>
      </c>
      <c r="M264" s="17" t="s">
        <v>16</v>
      </c>
      <c r="N264" s="18">
        <v>0</v>
      </c>
      <c r="O264" s="23">
        <f t="shared" ref="O264:O284" si="28">SUM(L264-N264)</f>
        <v>0</v>
      </c>
      <c r="P264" s="93"/>
      <c r="Q264" s="43">
        <f t="shared" ref="Q264:Q284" si="29">+L264*P264</f>
        <v>0</v>
      </c>
    </row>
    <row r="265" spans="1:17" ht="24.6" x14ac:dyDescent="0.65">
      <c r="A265" s="10">
        <v>261</v>
      </c>
      <c r="B265" s="10"/>
      <c r="C265" s="19"/>
      <c r="D265" s="71">
        <f>+'18'!I265</f>
        <v>0</v>
      </c>
      <c r="E265" s="90">
        <v>0</v>
      </c>
      <c r="F265" s="46">
        <f t="shared" si="25"/>
        <v>0</v>
      </c>
      <c r="G265" s="101">
        <v>0</v>
      </c>
      <c r="H265" s="99">
        <v>0</v>
      </c>
      <c r="I265" s="46">
        <f t="shared" si="26"/>
        <v>0</v>
      </c>
      <c r="J265" s="91"/>
      <c r="K265" s="20"/>
      <c r="L265" s="72">
        <f t="shared" si="27"/>
        <v>0</v>
      </c>
      <c r="M265" s="17" t="s">
        <v>16</v>
      </c>
      <c r="N265" s="18">
        <v>0</v>
      </c>
      <c r="O265" s="23">
        <f t="shared" si="28"/>
        <v>0</v>
      </c>
      <c r="P265" s="93"/>
      <c r="Q265" s="43">
        <f t="shared" si="29"/>
        <v>0</v>
      </c>
    </row>
    <row r="266" spans="1:17" ht="24.6" x14ac:dyDescent="0.65">
      <c r="A266" s="10">
        <v>262</v>
      </c>
      <c r="B266" s="10"/>
      <c r="C266" s="19"/>
      <c r="D266" s="71">
        <f>+'18'!I266</f>
        <v>0</v>
      </c>
      <c r="E266" s="90">
        <v>0</v>
      </c>
      <c r="F266" s="46">
        <f t="shared" si="25"/>
        <v>0</v>
      </c>
      <c r="G266" s="101">
        <v>0</v>
      </c>
      <c r="H266" s="99">
        <v>0</v>
      </c>
      <c r="I266" s="46">
        <f t="shared" si="26"/>
        <v>0</v>
      </c>
      <c r="J266" s="91"/>
      <c r="K266" s="20"/>
      <c r="L266" s="72">
        <f t="shared" si="27"/>
        <v>0</v>
      </c>
      <c r="M266" s="17" t="s">
        <v>16</v>
      </c>
      <c r="N266" s="18">
        <v>0</v>
      </c>
      <c r="O266" s="23">
        <f t="shared" si="28"/>
        <v>0</v>
      </c>
      <c r="P266" s="93"/>
      <c r="Q266" s="43">
        <f t="shared" si="29"/>
        <v>0</v>
      </c>
    </row>
    <row r="267" spans="1:17" ht="24.6" x14ac:dyDescent="0.65">
      <c r="A267" s="10">
        <v>263</v>
      </c>
      <c r="B267" s="10"/>
      <c r="C267" s="19"/>
      <c r="D267" s="71">
        <f>+'18'!I267</f>
        <v>0</v>
      </c>
      <c r="E267" s="90">
        <v>0</v>
      </c>
      <c r="F267" s="46">
        <f t="shared" si="25"/>
        <v>0</v>
      </c>
      <c r="G267" s="101">
        <v>0</v>
      </c>
      <c r="H267" s="99">
        <v>0</v>
      </c>
      <c r="I267" s="46">
        <f t="shared" si="26"/>
        <v>0</v>
      </c>
      <c r="J267" s="91"/>
      <c r="K267" s="20"/>
      <c r="L267" s="72">
        <f t="shared" si="27"/>
        <v>0</v>
      </c>
      <c r="M267" s="17" t="s">
        <v>16</v>
      </c>
      <c r="N267" s="18">
        <v>0</v>
      </c>
      <c r="O267" s="23">
        <f t="shared" si="28"/>
        <v>0</v>
      </c>
      <c r="P267" s="93"/>
      <c r="Q267" s="43">
        <f t="shared" si="29"/>
        <v>0</v>
      </c>
    </row>
    <row r="268" spans="1:17" ht="24.6" x14ac:dyDescent="0.65">
      <c r="A268" s="10">
        <v>264</v>
      </c>
      <c r="B268" s="10"/>
      <c r="C268" s="19"/>
      <c r="D268" s="71">
        <f>+'18'!I268</f>
        <v>0</v>
      </c>
      <c r="E268" s="90">
        <v>0</v>
      </c>
      <c r="F268" s="46">
        <f t="shared" si="25"/>
        <v>0</v>
      </c>
      <c r="G268" s="101">
        <v>0</v>
      </c>
      <c r="H268" s="99">
        <v>0</v>
      </c>
      <c r="I268" s="46">
        <f t="shared" si="26"/>
        <v>0</v>
      </c>
      <c r="J268" s="91"/>
      <c r="K268" s="20"/>
      <c r="L268" s="72">
        <f t="shared" si="27"/>
        <v>0</v>
      </c>
      <c r="M268" s="17" t="s">
        <v>16</v>
      </c>
      <c r="N268" s="18">
        <v>0</v>
      </c>
      <c r="O268" s="23">
        <f t="shared" si="28"/>
        <v>0</v>
      </c>
      <c r="P268" s="93"/>
      <c r="Q268" s="43">
        <f t="shared" si="29"/>
        <v>0</v>
      </c>
    </row>
    <row r="269" spans="1:17" ht="24.6" x14ac:dyDescent="0.65">
      <c r="A269" s="10">
        <v>265</v>
      </c>
      <c r="B269" s="10"/>
      <c r="C269" s="19"/>
      <c r="D269" s="71">
        <f>+'18'!I269</f>
        <v>0</v>
      </c>
      <c r="E269" s="90">
        <v>0</v>
      </c>
      <c r="F269" s="46">
        <f t="shared" si="25"/>
        <v>0</v>
      </c>
      <c r="G269" s="101">
        <v>0</v>
      </c>
      <c r="H269" s="99">
        <v>0</v>
      </c>
      <c r="I269" s="46">
        <f t="shared" si="26"/>
        <v>0</v>
      </c>
      <c r="J269" s="91"/>
      <c r="K269" s="20"/>
      <c r="L269" s="72">
        <f t="shared" si="27"/>
        <v>0</v>
      </c>
      <c r="M269" s="17" t="s">
        <v>16</v>
      </c>
      <c r="N269" s="18">
        <v>0</v>
      </c>
      <c r="O269" s="23">
        <f t="shared" si="28"/>
        <v>0</v>
      </c>
      <c r="P269" s="93"/>
      <c r="Q269" s="43">
        <f t="shared" si="29"/>
        <v>0</v>
      </c>
    </row>
    <row r="270" spans="1:17" ht="24.6" x14ac:dyDescent="0.65">
      <c r="A270" s="10">
        <v>266</v>
      </c>
      <c r="B270" s="10"/>
      <c r="C270" s="19"/>
      <c r="D270" s="71">
        <f>+'18'!I270</f>
        <v>0</v>
      </c>
      <c r="E270" s="90">
        <v>0</v>
      </c>
      <c r="F270" s="46">
        <f t="shared" si="25"/>
        <v>0</v>
      </c>
      <c r="G270" s="101">
        <v>0</v>
      </c>
      <c r="H270" s="99">
        <v>0</v>
      </c>
      <c r="I270" s="46">
        <f t="shared" si="26"/>
        <v>0</v>
      </c>
      <c r="J270" s="91"/>
      <c r="K270" s="20"/>
      <c r="L270" s="72">
        <f t="shared" si="27"/>
        <v>0</v>
      </c>
      <c r="M270" s="17" t="s">
        <v>16</v>
      </c>
      <c r="N270" s="18">
        <v>0</v>
      </c>
      <c r="O270" s="23">
        <f t="shared" si="28"/>
        <v>0</v>
      </c>
      <c r="P270" s="93"/>
      <c r="Q270" s="43">
        <f t="shared" si="29"/>
        <v>0</v>
      </c>
    </row>
    <row r="271" spans="1:17" ht="24.6" x14ac:dyDescent="0.65">
      <c r="A271" s="10">
        <v>267</v>
      </c>
      <c r="B271" s="10"/>
      <c r="C271" s="19"/>
      <c r="D271" s="71">
        <f>+'18'!I271</f>
        <v>0</v>
      </c>
      <c r="E271" s="90">
        <v>0</v>
      </c>
      <c r="F271" s="46">
        <f t="shared" si="25"/>
        <v>0</v>
      </c>
      <c r="G271" s="101">
        <v>0</v>
      </c>
      <c r="H271" s="99">
        <v>0</v>
      </c>
      <c r="I271" s="46">
        <f t="shared" si="26"/>
        <v>0</v>
      </c>
      <c r="J271" s="91"/>
      <c r="K271" s="20"/>
      <c r="L271" s="72">
        <f t="shared" si="27"/>
        <v>0</v>
      </c>
      <c r="M271" s="17" t="s">
        <v>16</v>
      </c>
      <c r="N271" s="18">
        <v>0</v>
      </c>
      <c r="O271" s="23">
        <f t="shared" si="28"/>
        <v>0</v>
      </c>
      <c r="P271" s="93"/>
      <c r="Q271" s="43">
        <f t="shared" si="29"/>
        <v>0</v>
      </c>
    </row>
    <row r="272" spans="1:17" ht="24.6" x14ac:dyDescent="0.65">
      <c r="A272" s="10">
        <v>268</v>
      </c>
      <c r="B272" s="10"/>
      <c r="C272" s="19"/>
      <c r="D272" s="71">
        <f>+'18'!I272</f>
        <v>0</v>
      </c>
      <c r="E272" s="90">
        <v>0</v>
      </c>
      <c r="F272" s="46">
        <f t="shared" ref="F272:F284" si="30">D272+E272</f>
        <v>0</v>
      </c>
      <c r="G272" s="101">
        <v>0</v>
      </c>
      <c r="H272" s="99">
        <v>0</v>
      </c>
      <c r="I272" s="46">
        <f t="shared" si="26"/>
        <v>0</v>
      </c>
      <c r="J272" s="91"/>
      <c r="K272" s="20"/>
      <c r="L272" s="72">
        <f t="shared" si="27"/>
        <v>0</v>
      </c>
      <c r="M272" s="17" t="s">
        <v>16</v>
      </c>
      <c r="N272" s="18">
        <v>0</v>
      </c>
      <c r="O272" s="23">
        <f t="shared" si="28"/>
        <v>0</v>
      </c>
      <c r="P272" s="93"/>
      <c r="Q272" s="43">
        <f t="shared" si="29"/>
        <v>0</v>
      </c>
    </row>
    <row r="273" spans="1:18" ht="24.6" x14ac:dyDescent="0.65">
      <c r="A273" s="10">
        <v>269</v>
      </c>
      <c r="B273" s="10"/>
      <c r="C273" s="19"/>
      <c r="D273" s="71">
        <f>+'18'!I273</f>
        <v>0</v>
      </c>
      <c r="E273" s="90">
        <v>0</v>
      </c>
      <c r="F273" s="46">
        <f t="shared" si="30"/>
        <v>0</v>
      </c>
      <c r="G273" s="101">
        <v>0</v>
      </c>
      <c r="H273" s="99">
        <v>0</v>
      </c>
      <c r="I273" s="46">
        <f t="shared" si="26"/>
        <v>0</v>
      </c>
      <c r="J273" s="91"/>
      <c r="K273" s="20"/>
      <c r="L273" s="72">
        <f t="shared" si="27"/>
        <v>0</v>
      </c>
      <c r="M273" s="17" t="s">
        <v>16</v>
      </c>
      <c r="N273" s="18">
        <v>0</v>
      </c>
      <c r="O273" s="23">
        <f t="shared" si="28"/>
        <v>0</v>
      </c>
      <c r="P273" s="93"/>
      <c r="Q273" s="43">
        <f t="shared" si="29"/>
        <v>0</v>
      </c>
    </row>
    <row r="274" spans="1:18" ht="24.6" x14ac:dyDescent="0.65">
      <c r="A274" s="10">
        <v>270</v>
      </c>
      <c r="B274" s="10"/>
      <c r="C274" s="19"/>
      <c r="D274" s="71">
        <f>+'18'!I274</f>
        <v>0</v>
      </c>
      <c r="E274" s="90">
        <v>0</v>
      </c>
      <c r="F274" s="46">
        <f t="shared" si="30"/>
        <v>0</v>
      </c>
      <c r="G274" s="101">
        <v>0</v>
      </c>
      <c r="H274" s="99">
        <v>0</v>
      </c>
      <c r="I274" s="46">
        <f t="shared" si="26"/>
        <v>0</v>
      </c>
      <c r="J274" s="91"/>
      <c r="K274" s="20"/>
      <c r="L274" s="72">
        <f t="shared" si="27"/>
        <v>0</v>
      </c>
      <c r="M274" s="17" t="s">
        <v>16</v>
      </c>
      <c r="N274" s="18">
        <v>0</v>
      </c>
      <c r="O274" s="23">
        <f t="shared" si="28"/>
        <v>0</v>
      </c>
      <c r="P274" s="93"/>
      <c r="Q274" s="43">
        <f t="shared" si="29"/>
        <v>0</v>
      </c>
    </row>
    <row r="275" spans="1:18" ht="24.6" x14ac:dyDescent="0.65">
      <c r="A275" s="10">
        <v>271</v>
      </c>
      <c r="B275" s="10"/>
      <c r="C275" s="19"/>
      <c r="D275" s="71">
        <f>+'18'!I275</f>
        <v>0</v>
      </c>
      <c r="E275" s="90">
        <v>0</v>
      </c>
      <c r="F275" s="46">
        <f t="shared" si="30"/>
        <v>0</v>
      </c>
      <c r="G275" s="101">
        <v>0</v>
      </c>
      <c r="H275" s="99">
        <v>0</v>
      </c>
      <c r="I275" s="46">
        <f t="shared" si="26"/>
        <v>0</v>
      </c>
      <c r="J275" s="91"/>
      <c r="K275" s="20"/>
      <c r="L275" s="72">
        <f t="shared" si="27"/>
        <v>0</v>
      </c>
      <c r="M275" s="17" t="s">
        <v>16</v>
      </c>
      <c r="N275" s="18">
        <v>0</v>
      </c>
      <c r="O275" s="23">
        <f t="shared" si="28"/>
        <v>0</v>
      </c>
      <c r="P275" s="93"/>
      <c r="Q275" s="43">
        <f t="shared" si="29"/>
        <v>0</v>
      </c>
    </row>
    <row r="276" spans="1:18" ht="24.6" x14ac:dyDescent="0.65">
      <c r="A276" s="10">
        <v>272</v>
      </c>
      <c r="B276" s="10"/>
      <c r="C276" s="19"/>
      <c r="D276" s="71">
        <f>+'18'!I276</f>
        <v>0</v>
      </c>
      <c r="E276" s="90">
        <v>0</v>
      </c>
      <c r="F276" s="46">
        <f t="shared" si="30"/>
        <v>0</v>
      </c>
      <c r="G276" s="101">
        <v>0</v>
      </c>
      <c r="H276" s="99">
        <v>0</v>
      </c>
      <c r="I276" s="46">
        <f t="shared" si="26"/>
        <v>0</v>
      </c>
      <c r="J276" s="91"/>
      <c r="K276" s="20"/>
      <c r="L276" s="72">
        <f t="shared" si="27"/>
        <v>0</v>
      </c>
      <c r="M276" s="17" t="s">
        <v>16</v>
      </c>
      <c r="N276" s="18">
        <v>0</v>
      </c>
      <c r="O276" s="23">
        <f t="shared" si="28"/>
        <v>0</v>
      </c>
      <c r="P276" s="93"/>
      <c r="Q276" s="43">
        <f t="shared" si="29"/>
        <v>0</v>
      </c>
    </row>
    <row r="277" spans="1:18" ht="24.6" x14ac:dyDescent="0.65">
      <c r="A277" s="10">
        <v>273</v>
      </c>
      <c r="B277" s="10"/>
      <c r="C277" s="19"/>
      <c r="D277" s="71">
        <f>+'18'!I277</f>
        <v>0</v>
      </c>
      <c r="E277" s="90">
        <v>0</v>
      </c>
      <c r="F277" s="46">
        <f t="shared" si="30"/>
        <v>0</v>
      </c>
      <c r="G277" s="101">
        <v>0</v>
      </c>
      <c r="H277" s="99">
        <v>0</v>
      </c>
      <c r="I277" s="46">
        <f t="shared" si="26"/>
        <v>0</v>
      </c>
      <c r="J277" s="91"/>
      <c r="K277" s="20"/>
      <c r="L277" s="72">
        <f t="shared" si="27"/>
        <v>0</v>
      </c>
      <c r="M277" s="17" t="s">
        <v>16</v>
      </c>
      <c r="N277" s="18">
        <v>0</v>
      </c>
      <c r="O277" s="23">
        <f t="shared" si="28"/>
        <v>0</v>
      </c>
      <c r="P277" s="93"/>
      <c r="Q277" s="43">
        <f t="shared" si="29"/>
        <v>0</v>
      </c>
    </row>
    <row r="278" spans="1:18" ht="24.6" x14ac:dyDescent="0.65">
      <c r="A278" s="10">
        <v>274</v>
      </c>
      <c r="B278" s="10"/>
      <c r="C278" s="19"/>
      <c r="D278" s="71">
        <f>+'18'!I278</f>
        <v>0</v>
      </c>
      <c r="E278" s="90">
        <v>0</v>
      </c>
      <c r="F278" s="46">
        <f t="shared" si="30"/>
        <v>0</v>
      </c>
      <c r="G278" s="101">
        <v>0</v>
      </c>
      <c r="H278" s="99">
        <v>0</v>
      </c>
      <c r="I278" s="46">
        <f t="shared" si="26"/>
        <v>0</v>
      </c>
      <c r="J278" s="91"/>
      <c r="K278" s="20"/>
      <c r="L278" s="72">
        <f t="shared" si="27"/>
        <v>0</v>
      </c>
      <c r="M278" s="17" t="s">
        <v>16</v>
      </c>
      <c r="N278" s="18">
        <v>0</v>
      </c>
      <c r="O278" s="23">
        <f t="shared" si="28"/>
        <v>0</v>
      </c>
      <c r="P278" s="93"/>
      <c r="Q278" s="43">
        <f t="shared" si="29"/>
        <v>0</v>
      </c>
    </row>
    <row r="279" spans="1:18" ht="24.6" x14ac:dyDescent="0.65">
      <c r="A279" s="10">
        <v>275</v>
      </c>
      <c r="B279" s="10"/>
      <c r="C279" s="19"/>
      <c r="D279" s="71">
        <f>+'18'!I279</f>
        <v>0</v>
      </c>
      <c r="E279" s="90">
        <v>0</v>
      </c>
      <c r="F279" s="46">
        <f t="shared" si="30"/>
        <v>0</v>
      </c>
      <c r="G279" s="101">
        <v>0</v>
      </c>
      <c r="H279" s="99">
        <v>0</v>
      </c>
      <c r="I279" s="46">
        <f t="shared" si="26"/>
        <v>0</v>
      </c>
      <c r="J279" s="91"/>
      <c r="K279" s="20"/>
      <c r="L279" s="72">
        <f t="shared" si="27"/>
        <v>0</v>
      </c>
      <c r="M279" s="17" t="s">
        <v>16</v>
      </c>
      <c r="N279" s="18">
        <v>0</v>
      </c>
      <c r="O279" s="23">
        <f t="shared" si="28"/>
        <v>0</v>
      </c>
      <c r="P279" s="93"/>
      <c r="Q279" s="43">
        <f t="shared" si="29"/>
        <v>0</v>
      </c>
    </row>
    <row r="280" spans="1:18" ht="24.6" x14ac:dyDescent="0.65">
      <c r="A280" s="10">
        <v>276</v>
      </c>
      <c r="B280" s="10"/>
      <c r="C280" s="19"/>
      <c r="D280" s="71">
        <f>+'18'!I280</f>
        <v>0</v>
      </c>
      <c r="E280" s="90">
        <v>0</v>
      </c>
      <c r="F280" s="46">
        <f t="shared" si="30"/>
        <v>0</v>
      </c>
      <c r="G280" s="101">
        <v>0</v>
      </c>
      <c r="H280" s="99">
        <v>0</v>
      </c>
      <c r="I280" s="46">
        <f t="shared" si="26"/>
        <v>0</v>
      </c>
      <c r="J280" s="91"/>
      <c r="K280" s="20"/>
      <c r="L280" s="72">
        <f t="shared" si="27"/>
        <v>0</v>
      </c>
      <c r="M280" s="17" t="s">
        <v>16</v>
      </c>
      <c r="N280" s="18">
        <v>0</v>
      </c>
      <c r="O280" s="23">
        <f t="shared" si="28"/>
        <v>0</v>
      </c>
      <c r="P280" s="93"/>
      <c r="Q280" s="43">
        <f t="shared" si="29"/>
        <v>0</v>
      </c>
    </row>
    <row r="281" spans="1:18" ht="24.6" x14ac:dyDescent="0.65">
      <c r="A281" s="10">
        <v>277</v>
      </c>
      <c r="B281" s="10"/>
      <c r="C281" s="19"/>
      <c r="D281" s="71">
        <f>+'18'!I281</f>
        <v>0</v>
      </c>
      <c r="E281" s="90">
        <v>0</v>
      </c>
      <c r="F281" s="46">
        <f t="shared" si="30"/>
        <v>0</v>
      </c>
      <c r="G281" s="101">
        <v>0</v>
      </c>
      <c r="H281" s="99">
        <v>0</v>
      </c>
      <c r="I281" s="46">
        <f t="shared" si="26"/>
        <v>0</v>
      </c>
      <c r="J281" s="91"/>
      <c r="K281" s="20"/>
      <c r="L281" s="72">
        <f t="shared" si="27"/>
        <v>0</v>
      </c>
      <c r="M281" s="17" t="s">
        <v>16</v>
      </c>
      <c r="N281" s="18">
        <v>0</v>
      </c>
      <c r="O281" s="23">
        <f t="shared" si="28"/>
        <v>0</v>
      </c>
      <c r="P281" s="93"/>
      <c r="Q281" s="43">
        <f t="shared" si="29"/>
        <v>0</v>
      </c>
    </row>
    <row r="282" spans="1:18" ht="24.6" x14ac:dyDescent="0.65">
      <c r="A282" s="10">
        <v>278</v>
      </c>
      <c r="B282" s="10"/>
      <c r="C282" s="19"/>
      <c r="D282" s="71">
        <f>+'18'!I282</f>
        <v>0</v>
      </c>
      <c r="E282" s="90">
        <v>0</v>
      </c>
      <c r="F282" s="46">
        <f t="shared" si="30"/>
        <v>0</v>
      </c>
      <c r="G282" s="101">
        <v>0</v>
      </c>
      <c r="H282" s="99">
        <v>0</v>
      </c>
      <c r="I282" s="46">
        <f t="shared" si="26"/>
        <v>0</v>
      </c>
      <c r="J282" s="91"/>
      <c r="K282" s="20"/>
      <c r="L282" s="72">
        <f t="shared" si="27"/>
        <v>0</v>
      </c>
      <c r="M282" s="17" t="s">
        <v>16</v>
      </c>
      <c r="N282" s="18">
        <v>0</v>
      </c>
      <c r="O282" s="23">
        <f t="shared" si="28"/>
        <v>0</v>
      </c>
      <c r="P282" s="93"/>
      <c r="Q282" s="43">
        <f t="shared" si="29"/>
        <v>0</v>
      </c>
    </row>
    <row r="283" spans="1:18" ht="24.6" x14ac:dyDescent="0.65">
      <c r="A283" s="10">
        <v>279</v>
      </c>
      <c r="B283" s="10"/>
      <c r="C283" s="19"/>
      <c r="D283" s="71"/>
      <c r="E283" s="90">
        <v>0</v>
      </c>
      <c r="F283" s="46">
        <f t="shared" ref="F283" si="31">D283+E283</f>
        <v>0</v>
      </c>
      <c r="G283" s="101">
        <v>0</v>
      </c>
      <c r="H283" s="99">
        <v>0</v>
      </c>
      <c r="I283" s="46">
        <f t="shared" ref="I283" si="32">+F283-G283-J283-H283</f>
        <v>0</v>
      </c>
      <c r="J283" s="91"/>
      <c r="K283" s="20"/>
      <c r="L283" s="72">
        <f t="shared" ref="L283" si="33">+K283*J283</f>
        <v>0</v>
      </c>
      <c r="M283" s="17" t="s">
        <v>16</v>
      </c>
      <c r="N283" s="18">
        <v>0</v>
      </c>
      <c r="O283" s="23">
        <f t="shared" si="28"/>
        <v>0</v>
      </c>
      <c r="P283" s="93"/>
      <c r="Q283" s="43"/>
    </row>
    <row r="284" spans="1:18" ht="24.6" x14ac:dyDescent="0.65">
      <c r="A284" s="10">
        <v>280</v>
      </c>
      <c r="B284" s="10"/>
      <c r="C284" s="19"/>
      <c r="D284" s="71">
        <f>+'18'!I284</f>
        <v>0</v>
      </c>
      <c r="E284" s="90">
        <v>0</v>
      </c>
      <c r="F284" s="46">
        <f t="shared" si="30"/>
        <v>0</v>
      </c>
      <c r="G284" s="101">
        <v>0</v>
      </c>
      <c r="H284" s="99">
        <v>0</v>
      </c>
      <c r="I284" s="46">
        <f t="shared" si="26"/>
        <v>0</v>
      </c>
      <c r="J284" s="91"/>
      <c r="K284" s="20"/>
      <c r="L284" s="72">
        <f t="shared" si="27"/>
        <v>0</v>
      </c>
      <c r="M284" s="17" t="s">
        <v>16</v>
      </c>
      <c r="N284" s="18">
        <v>0</v>
      </c>
      <c r="O284" s="23">
        <f t="shared" si="28"/>
        <v>0</v>
      </c>
      <c r="P284" s="93"/>
      <c r="Q284" s="43">
        <f t="shared" si="29"/>
        <v>0</v>
      </c>
    </row>
    <row r="285" spans="1:18" ht="24.6" x14ac:dyDescent="0.65">
      <c r="A285" s="1"/>
      <c r="B285" s="1"/>
      <c r="F285" s="24"/>
      <c r="G285" s="25"/>
      <c r="H285" s="25"/>
      <c r="I285" s="24"/>
      <c r="J285" s="24"/>
      <c r="K285" s="26"/>
      <c r="L285" s="28"/>
      <c r="M285" s="27"/>
      <c r="N285" s="18">
        <v>0</v>
      </c>
      <c r="O285" s="95" t="s">
        <v>213</v>
      </c>
      <c r="P285" s="96"/>
      <c r="Q285" s="96">
        <f>SUM(Q5:Q284)</f>
        <v>69996.149999999994</v>
      </c>
      <c r="R285" s="96"/>
    </row>
    <row r="286" spans="1:18" ht="25.5" customHeight="1" x14ac:dyDescent="0.6">
      <c r="A286" s="1"/>
      <c r="B286" s="1"/>
      <c r="F286" s="24"/>
      <c r="G286" s="25"/>
      <c r="H286" s="25"/>
      <c r="I286" s="24"/>
      <c r="J286" s="182" t="s">
        <v>212</v>
      </c>
      <c r="K286" s="183"/>
      <c r="L286" s="30">
        <f>+AB188</f>
        <v>0</v>
      </c>
      <c r="M286" s="27"/>
      <c r="N286" s="29"/>
    </row>
    <row r="287" spans="1:18" ht="24.6" x14ac:dyDescent="0.65">
      <c r="A287" s="1"/>
      <c r="B287" s="1"/>
      <c r="F287" s="31"/>
      <c r="I287" s="31"/>
      <c r="J287" s="32"/>
      <c r="K287" s="184" t="s">
        <v>202</v>
      </c>
      <c r="L287" s="184"/>
      <c r="M287" s="33">
        <f>SUM(L5:L286)</f>
        <v>3610</v>
      </c>
    </row>
    <row r="288" spans="1:18" ht="24.6" x14ac:dyDescent="0.65">
      <c r="A288" s="1"/>
      <c r="B288" s="1"/>
      <c r="F288" s="31"/>
      <c r="I288" s="31"/>
      <c r="K288" s="169" t="s">
        <v>203</v>
      </c>
      <c r="L288" s="170"/>
      <c r="M288" s="36">
        <v>0</v>
      </c>
    </row>
    <row r="289" spans="1:15" ht="24.6" x14ac:dyDescent="0.65">
      <c r="A289" s="1"/>
      <c r="B289" s="1"/>
      <c r="F289" s="31"/>
      <c r="I289" s="31"/>
      <c r="K289" s="34" t="s">
        <v>204</v>
      </c>
      <c r="L289" s="35"/>
      <c r="M289" s="36">
        <f>SUM(N289:AS289)</f>
        <v>235</v>
      </c>
      <c r="N289" s="2">
        <v>35</v>
      </c>
      <c r="O289" s="2">
        <v>200</v>
      </c>
    </row>
    <row r="290" spans="1:15" ht="24.6" x14ac:dyDescent="0.65">
      <c r="A290" s="1"/>
      <c r="B290" s="1"/>
      <c r="F290" s="31"/>
      <c r="I290" s="31"/>
      <c r="K290" s="169" t="s">
        <v>205</v>
      </c>
      <c r="L290" s="170"/>
      <c r="M290" s="36">
        <v>0</v>
      </c>
    </row>
    <row r="291" spans="1:15" ht="24.6" x14ac:dyDescent="0.65">
      <c r="A291" s="1"/>
      <c r="B291" s="1"/>
      <c r="F291" s="31"/>
      <c r="I291" s="31"/>
      <c r="K291" s="169" t="s">
        <v>206</v>
      </c>
      <c r="L291" s="170"/>
      <c r="M291" s="36">
        <v>0</v>
      </c>
    </row>
    <row r="292" spans="1:15" ht="24.6" x14ac:dyDescent="0.65">
      <c r="A292" s="1"/>
      <c r="B292" s="1"/>
      <c r="F292" s="31"/>
      <c r="I292" s="31"/>
      <c r="K292" s="169" t="s">
        <v>207</v>
      </c>
      <c r="L292" s="170"/>
      <c r="M292" s="37">
        <f>SUM(N5:N285)</f>
        <v>565</v>
      </c>
    </row>
    <row r="293" spans="1:15" ht="24.6" x14ac:dyDescent="0.65">
      <c r="A293" s="1"/>
      <c r="B293" s="1"/>
      <c r="F293" s="31"/>
      <c r="I293" s="31"/>
      <c r="K293" s="169" t="s">
        <v>208</v>
      </c>
      <c r="L293" s="170"/>
      <c r="M293" s="33">
        <f>M287-M288-M289-M291-M292</f>
        <v>2810</v>
      </c>
    </row>
    <row r="294" spans="1:15" ht="24.6" x14ac:dyDescent="0.65">
      <c r="A294" s="1"/>
      <c r="B294" s="1"/>
      <c r="F294" s="31"/>
      <c r="I294" s="31"/>
      <c r="K294" s="169" t="s">
        <v>209</v>
      </c>
      <c r="L294" s="170"/>
      <c r="M294" s="37">
        <v>2810</v>
      </c>
    </row>
    <row r="295" spans="1:15" ht="24.6" x14ac:dyDescent="0.65">
      <c r="A295" s="1"/>
      <c r="B295" s="1"/>
      <c r="F295" s="31"/>
      <c r="I295" s="31"/>
      <c r="K295" s="169" t="s">
        <v>210</v>
      </c>
      <c r="L295" s="170"/>
      <c r="M295" s="33">
        <f>+M294-M293</f>
        <v>0</v>
      </c>
    </row>
    <row r="296" spans="1:15" ht="24.6" x14ac:dyDescent="0.65">
      <c r="I296" s="2"/>
      <c r="K296" s="169" t="s">
        <v>211</v>
      </c>
      <c r="L296" s="170"/>
      <c r="M296" s="33">
        <f>+M294-M293</f>
        <v>0</v>
      </c>
    </row>
    <row r="297" spans="1:15" x14ac:dyDescent="0.6">
      <c r="I297" s="2"/>
      <c r="K297" s="2"/>
    </row>
    <row r="298" spans="1:15" ht="24.6" x14ac:dyDescent="0.65">
      <c r="I298" s="2"/>
      <c r="K298" s="92" t="s">
        <v>333</v>
      </c>
    </row>
    <row r="299" spans="1:15" x14ac:dyDescent="0.6">
      <c r="I299" s="2"/>
      <c r="K299" s="2"/>
    </row>
    <row r="300" spans="1:15" x14ac:dyDescent="0.6">
      <c r="I300" s="2"/>
      <c r="K300" s="2"/>
    </row>
    <row r="301" spans="1:15" x14ac:dyDescent="0.6">
      <c r="I301" s="2"/>
      <c r="K301" s="2"/>
    </row>
    <row r="302" spans="1:15" x14ac:dyDescent="0.6">
      <c r="I302" s="2"/>
      <c r="K302" s="2"/>
    </row>
    <row r="303" spans="1:15" x14ac:dyDescent="0.6">
      <c r="I303" s="2"/>
      <c r="K303" s="2"/>
    </row>
    <row r="304" spans="1:15" x14ac:dyDescent="0.6">
      <c r="I304" s="2"/>
      <c r="K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C296" xr:uid="{A8659A1D-7742-48A0-A8EC-0F2280F9B025}"/>
  <mergeCells count="35">
    <mergeCell ref="A2:M2"/>
    <mergeCell ref="S2:AC2"/>
    <mergeCell ref="A3:A4"/>
    <mergeCell ref="C3:C4"/>
    <mergeCell ref="D3:D4"/>
    <mergeCell ref="E3:E4"/>
    <mergeCell ref="F3:F4"/>
    <mergeCell ref="I3:I4"/>
    <mergeCell ref="J3:L3"/>
    <mergeCell ref="M3:M4"/>
    <mergeCell ref="Y3:Y4"/>
    <mergeCell ref="Z3:AB3"/>
    <mergeCell ref="AC3:AC4"/>
    <mergeCell ref="H3:H4"/>
    <mergeCell ref="P3:P4"/>
    <mergeCell ref="Q3:Q4"/>
    <mergeCell ref="AD3:AD4"/>
    <mergeCell ref="V3:V4"/>
    <mergeCell ref="W3:W4"/>
    <mergeCell ref="K293:L293"/>
    <mergeCell ref="T32:AA32"/>
    <mergeCell ref="N3:N4"/>
    <mergeCell ref="S3:S4"/>
    <mergeCell ref="T3:T4"/>
    <mergeCell ref="U3:U4"/>
    <mergeCell ref="B3:B4"/>
    <mergeCell ref="K294:L294"/>
    <mergeCell ref="K295:L295"/>
    <mergeCell ref="K296:L296"/>
    <mergeCell ref="J286:K286"/>
    <mergeCell ref="K287:L287"/>
    <mergeCell ref="K288:L288"/>
    <mergeCell ref="K290:L290"/>
    <mergeCell ref="K291:L291"/>
    <mergeCell ref="K292:L29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0DF4-949F-4513-9A38-BE3E874CE77B}">
  <sheetPr filterMode="1">
    <tabColor rgb="FFF789D2"/>
  </sheetPr>
  <dimension ref="A1:AD371"/>
  <sheetViews>
    <sheetView zoomScaleNormal="100" workbookViewId="0">
      <pane xSplit="9" ySplit="4" topLeftCell="J5" activePane="bottomRight" state="frozen"/>
      <selection activeCell="K15" sqref="K15"/>
      <selection pane="topRight" activeCell="K15" sqref="K15"/>
      <selection pane="bottomLeft" activeCell="K15" sqref="K15"/>
      <selection pane="bottomRight" activeCell="O287" sqref="O287"/>
    </sheetView>
  </sheetViews>
  <sheetFormatPr defaultColWidth="9" defaultRowHeight="24" x14ac:dyDescent="0.6"/>
  <cols>
    <col min="1" max="1" width="6.69921875" style="2" customWidth="1"/>
    <col min="2" max="2" width="14" style="2" hidden="1" customWidth="1"/>
    <col min="3" max="3" width="43.69921875" style="2" bestFit="1" customWidth="1"/>
    <col min="4" max="8" width="9.69921875" style="2" customWidth="1"/>
    <col min="9" max="9" width="9.69921875" style="38" customWidth="1"/>
    <col min="10" max="10" width="9.69921875" style="2" customWidth="1"/>
    <col min="11" max="11" width="9.69921875" style="39" customWidth="1"/>
    <col min="12" max="12" width="10.69921875" style="2" customWidth="1"/>
    <col min="13" max="13" width="17.69921875" style="2" bestFit="1" customWidth="1"/>
    <col min="14" max="14" width="9" style="2"/>
    <col min="15" max="15" width="19.09765625" style="2" customWidth="1"/>
    <col min="16" max="16" width="10.09765625" style="2" customWidth="1"/>
    <col min="17" max="17" width="17.69921875" style="2" bestFit="1" customWidth="1"/>
    <col min="18" max="18" width="10.09765625" style="2" bestFit="1" customWidth="1"/>
    <col min="19" max="19" width="9" style="2"/>
    <col min="20" max="20" width="34.69921875" style="2" bestFit="1" customWidth="1"/>
    <col min="21" max="28" width="9" style="2"/>
    <col min="29" max="29" width="15.69921875" style="2" customWidth="1"/>
    <col min="30" max="16384" width="9" style="2"/>
  </cols>
  <sheetData>
    <row r="1" spans="1:30" x14ac:dyDescent="0.6">
      <c r="A1" s="1"/>
      <c r="B1" s="1"/>
      <c r="I1" s="2"/>
      <c r="K1" s="2"/>
    </row>
    <row r="2" spans="1:30" s="3" customFormat="1" ht="28.8" x14ac:dyDescent="0.75">
      <c r="A2" s="180" t="s">
        <v>263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S2" s="181" t="s">
        <v>0</v>
      </c>
      <c r="T2" s="181"/>
      <c r="U2" s="181"/>
      <c r="V2" s="181"/>
      <c r="W2" s="181"/>
      <c r="X2" s="181"/>
      <c r="Y2" s="181"/>
      <c r="Z2" s="181"/>
      <c r="AA2" s="181"/>
      <c r="AB2" s="181"/>
      <c r="AC2" s="181"/>
    </row>
    <row r="3" spans="1:30" s="5" customFormat="1" ht="26.4" x14ac:dyDescent="0.7">
      <c r="A3" s="171" t="s">
        <v>1</v>
      </c>
      <c r="B3" s="167" t="s">
        <v>487</v>
      </c>
      <c r="C3" s="176" t="s">
        <v>2</v>
      </c>
      <c r="D3" s="171" t="s">
        <v>3</v>
      </c>
      <c r="E3" s="171" t="s">
        <v>4</v>
      </c>
      <c r="F3" s="171" t="s">
        <v>5</v>
      </c>
      <c r="G3" s="100" t="s">
        <v>6</v>
      </c>
      <c r="H3" s="178" t="s">
        <v>335</v>
      </c>
      <c r="I3" s="171" t="s">
        <v>7</v>
      </c>
      <c r="J3" s="177" t="s">
        <v>8</v>
      </c>
      <c r="K3" s="177"/>
      <c r="L3" s="177"/>
      <c r="M3" s="171" t="s">
        <v>9</v>
      </c>
      <c r="N3" s="175" t="s">
        <v>10</v>
      </c>
      <c r="P3" s="163" t="s">
        <v>336</v>
      </c>
      <c r="Q3" s="165" t="s">
        <v>337</v>
      </c>
      <c r="S3" s="171" t="s">
        <v>1</v>
      </c>
      <c r="T3" s="171" t="s">
        <v>2</v>
      </c>
      <c r="U3" s="171" t="s">
        <v>3</v>
      </c>
      <c r="V3" s="171" t="s">
        <v>4</v>
      </c>
      <c r="W3" s="171" t="s">
        <v>5</v>
      </c>
      <c r="X3" s="88" t="s">
        <v>6</v>
      </c>
      <c r="Y3" s="171" t="s">
        <v>7</v>
      </c>
      <c r="Z3" s="177" t="s">
        <v>8</v>
      </c>
      <c r="AA3" s="177"/>
      <c r="AB3" s="177"/>
      <c r="AC3" s="171" t="s">
        <v>9</v>
      </c>
      <c r="AD3" s="175" t="s">
        <v>10</v>
      </c>
    </row>
    <row r="4" spans="1:30" s="5" customFormat="1" ht="26.4" x14ac:dyDescent="0.7">
      <c r="A4" s="171"/>
      <c r="B4" s="168"/>
      <c r="C4" s="176"/>
      <c r="D4" s="171"/>
      <c r="E4" s="171"/>
      <c r="F4" s="171"/>
      <c r="G4" s="100" t="s">
        <v>11</v>
      </c>
      <c r="H4" s="179"/>
      <c r="I4" s="171"/>
      <c r="J4" s="88" t="s">
        <v>12</v>
      </c>
      <c r="K4" s="89" t="s">
        <v>13</v>
      </c>
      <c r="L4" s="88" t="s">
        <v>14</v>
      </c>
      <c r="M4" s="171"/>
      <c r="N4" s="175"/>
      <c r="P4" s="164"/>
      <c r="Q4" s="166"/>
      <c r="S4" s="171"/>
      <c r="T4" s="171"/>
      <c r="U4" s="171"/>
      <c r="V4" s="171"/>
      <c r="W4" s="171"/>
      <c r="X4" s="88" t="s">
        <v>11</v>
      </c>
      <c r="Y4" s="171"/>
      <c r="Z4" s="88" t="s">
        <v>12</v>
      </c>
      <c r="AA4" s="89" t="s">
        <v>13</v>
      </c>
      <c r="AB4" s="88" t="s">
        <v>14</v>
      </c>
      <c r="AC4" s="171"/>
      <c r="AD4" s="175"/>
    </row>
    <row r="5" spans="1:30" ht="24.6" hidden="1" x14ac:dyDescent="0.65">
      <c r="A5" s="10">
        <v>1</v>
      </c>
      <c r="B5" s="10" t="s">
        <v>492</v>
      </c>
      <c r="C5" s="19" t="s">
        <v>407</v>
      </c>
      <c r="D5" s="71">
        <f>+'19'!I5</f>
        <v>5</v>
      </c>
      <c r="E5" s="90">
        <v>0</v>
      </c>
      <c r="F5" s="46">
        <f t="shared" ref="F5:F147" si="0">D5+E5</f>
        <v>5</v>
      </c>
      <c r="G5" s="101">
        <v>0</v>
      </c>
      <c r="H5" s="99">
        <v>0</v>
      </c>
      <c r="I5" s="46">
        <f t="shared" ref="I5:I71" si="1">+F5-G5-J5-H5</f>
        <v>4</v>
      </c>
      <c r="J5" s="91">
        <v>1</v>
      </c>
      <c r="K5" s="20">
        <v>50</v>
      </c>
      <c r="L5" s="72">
        <f>+K5*J5</f>
        <v>50</v>
      </c>
      <c r="M5" s="17" t="s">
        <v>16</v>
      </c>
      <c r="N5" s="18">
        <v>0</v>
      </c>
      <c r="O5" s="23">
        <f>SUM(L5-N5)</f>
        <v>50</v>
      </c>
      <c r="P5" s="93">
        <v>19.579999999999998</v>
      </c>
      <c r="Q5" s="43">
        <f>+L5*P5</f>
        <v>978.99999999999989</v>
      </c>
      <c r="S5" s="10">
        <v>1</v>
      </c>
      <c r="T5" s="19"/>
      <c r="U5" s="46">
        <v>0</v>
      </c>
      <c r="V5" s="90">
        <v>0</v>
      </c>
      <c r="W5" s="46">
        <f t="shared" ref="W5:W14" si="2">U5+V5</f>
        <v>0</v>
      </c>
      <c r="X5" s="90">
        <v>0</v>
      </c>
      <c r="Y5" s="46">
        <f t="shared" ref="Y5:Y14" si="3">W5-X5-Z5</f>
        <v>0</v>
      </c>
      <c r="Z5" s="91">
        <v>0</v>
      </c>
      <c r="AA5" s="22"/>
      <c r="AB5" s="43">
        <f t="shared" ref="AB5:AB14" si="4">Z5*AA5</f>
        <v>0</v>
      </c>
      <c r="AC5" s="17" t="s">
        <v>16</v>
      </c>
      <c r="AD5" s="18">
        <v>0</v>
      </c>
    </row>
    <row r="6" spans="1:30" ht="24.6" hidden="1" x14ac:dyDescent="0.65">
      <c r="A6" s="10">
        <v>2</v>
      </c>
      <c r="B6" s="10" t="s">
        <v>508</v>
      </c>
      <c r="C6" s="19" t="s">
        <v>408</v>
      </c>
      <c r="D6" s="71">
        <f>+'19'!I6</f>
        <v>107</v>
      </c>
      <c r="E6" s="90">
        <v>8</v>
      </c>
      <c r="F6" s="46">
        <f t="shared" si="0"/>
        <v>115</v>
      </c>
      <c r="G6" s="101">
        <v>0</v>
      </c>
      <c r="H6" s="99">
        <v>0</v>
      </c>
      <c r="I6" s="46">
        <f t="shared" si="1"/>
        <v>115</v>
      </c>
      <c r="J6" s="91"/>
      <c r="K6" s="20">
        <v>100</v>
      </c>
      <c r="L6" s="72">
        <f t="shared" ref="L6:L72" si="5">+K6*J6</f>
        <v>0</v>
      </c>
      <c r="M6" s="17" t="s">
        <v>557</v>
      </c>
      <c r="N6" s="18">
        <v>0</v>
      </c>
      <c r="O6" s="23">
        <f t="shared" ref="O6:O72" si="6">SUM(L6-N6)</f>
        <v>0</v>
      </c>
      <c r="P6" s="93">
        <v>37.17</v>
      </c>
      <c r="Q6" s="43">
        <f t="shared" ref="Q6:Q72" si="7">+L6*P6</f>
        <v>0</v>
      </c>
      <c r="S6" s="10">
        <v>2</v>
      </c>
      <c r="T6" s="19"/>
      <c r="U6" s="46">
        <v>0</v>
      </c>
      <c r="V6" s="90">
        <v>0</v>
      </c>
      <c r="W6" s="46">
        <f t="shared" si="2"/>
        <v>0</v>
      </c>
      <c r="X6" s="90">
        <v>0</v>
      </c>
      <c r="Y6" s="46">
        <f t="shared" si="3"/>
        <v>0</v>
      </c>
      <c r="Z6" s="91">
        <v>0</v>
      </c>
      <c r="AA6" s="22"/>
      <c r="AB6" s="43">
        <f t="shared" si="4"/>
        <v>0</v>
      </c>
      <c r="AC6" s="17" t="s">
        <v>16</v>
      </c>
      <c r="AD6" s="18">
        <v>0</v>
      </c>
    </row>
    <row r="7" spans="1:30" ht="24.6" hidden="1" x14ac:dyDescent="0.65">
      <c r="A7" s="10">
        <v>3</v>
      </c>
      <c r="B7" s="10"/>
      <c r="C7" s="19" t="s">
        <v>395</v>
      </c>
      <c r="D7" s="71">
        <f>+'19'!I7</f>
        <v>0</v>
      </c>
      <c r="E7" s="90">
        <v>0</v>
      </c>
      <c r="F7" s="46">
        <f t="shared" si="0"/>
        <v>0</v>
      </c>
      <c r="G7" s="101">
        <v>0</v>
      </c>
      <c r="H7" s="99">
        <v>0</v>
      </c>
      <c r="I7" s="46">
        <f t="shared" si="1"/>
        <v>0</v>
      </c>
      <c r="J7" s="91"/>
      <c r="K7" s="15">
        <v>50</v>
      </c>
      <c r="L7" s="72">
        <f t="shared" si="5"/>
        <v>0</v>
      </c>
      <c r="M7" s="17" t="s">
        <v>16</v>
      </c>
      <c r="N7" s="18">
        <v>0</v>
      </c>
      <c r="O7" s="23">
        <f t="shared" si="6"/>
        <v>0</v>
      </c>
      <c r="P7" s="93">
        <v>26.11</v>
      </c>
      <c r="Q7" s="43">
        <f t="shared" si="7"/>
        <v>0</v>
      </c>
      <c r="S7" s="10">
        <v>3</v>
      </c>
      <c r="T7" s="19"/>
      <c r="U7" s="46">
        <v>0</v>
      </c>
      <c r="V7" s="90">
        <v>0</v>
      </c>
      <c r="W7" s="46">
        <f t="shared" si="2"/>
        <v>0</v>
      </c>
      <c r="X7" s="90">
        <v>0</v>
      </c>
      <c r="Y7" s="46">
        <f t="shared" si="3"/>
        <v>0</v>
      </c>
      <c r="Z7" s="91">
        <v>0</v>
      </c>
      <c r="AA7" s="22"/>
      <c r="AB7" s="43">
        <f t="shared" si="4"/>
        <v>0</v>
      </c>
      <c r="AC7" s="17" t="s">
        <v>16</v>
      </c>
      <c r="AD7" s="18">
        <v>0</v>
      </c>
    </row>
    <row r="8" spans="1:30" ht="24.6" hidden="1" x14ac:dyDescent="0.65">
      <c r="A8" s="10">
        <v>4</v>
      </c>
      <c r="B8" s="10"/>
      <c r="C8" s="19" t="s">
        <v>394</v>
      </c>
      <c r="D8" s="71">
        <f>+'19'!I8</f>
        <v>0</v>
      </c>
      <c r="E8" s="90">
        <v>0</v>
      </c>
      <c r="F8" s="46">
        <f t="shared" si="0"/>
        <v>0</v>
      </c>
      <c r="G8" s="101">
        <v>0</v>
      </c>
      <c r="H8" s="99">
        <v>0</v>
      </c>
      <c r="I8" s="46">
        <f t="shared" si="1"/>
        <v>0</v>
      </c>
      <c r="J8" s="91"/>
      <c r="K8" s="15">
        <v>100</v>
      </c>
      <c r="L8" s="72">
        <f t="shared" si="5"/>
        <v>0</v>
      </c>
      <c r="M8" s="17" t="s">
        <v>16</v>
      </c>
      <c r="N8" s="18">
        <v>0</v>
      </c>
      <c r="O8" s="23">
        <f t="shared" si="6"/>
        <v>0</v>
      </c>
      <c r="P8" s="93">
        <v>33.89</v>
      </c>
      <c r="Q8" s="43">
        <f t="shared" si="7"/>
        <v>0</v>
      </c>
      <c r="S8" s="10">
        <v>4</v>
      </c>
      <c r="T8" s="19"/>
      <c r="U8" s="46">
        <v>0</v>
      </c>
      <c r="V8" s="90">
        <v>0</v>
      </c>
      <c r="W8" s="46">
        <f t="shared" si="2"/>
        <v>0</v>
      </c>
      <c r="X8" s="90">
        <v>0</v>
      </c>
      <c r="Y8" s="46">
        <f t="shared" si="3"/>
        <v>0</v>
      </c>
      <c r="Z8" s="91">
        <v>0</v>
      </c>
      <c r="AA8" s="22"/>
      <c r="AB8" s="43">
        <f t="shared" si="4"/>
        <v>0</v>
      </c>
      <c r="AC8" s="17" t="s">
        <v>16</v>
      </c>
      <c r="AD8" s="18">
        <v>0</v>
      </c>
    </row>
    <row r="9" spans="1:30" ht="24.6" hidden="1" x14ac:dyDescent="0.65">
      <c r="A9" s="10">
        <v>5</v>
      </c>
      <c r="B9" s="10"/>
      <c r="C9" s="19" t="s">
        <v>20</v>
      </c>
      <c r="D9" s="71">
        <f>+'19'!I9</f>
        <v>0</v>
      </c>
      <c r="E9" s="90">
        <v>0</v>
      </c>
      <c r="F9" s="46">
        <f t="shared" si="0"/>
        <v>0</v>
      </c>
      <c r="G9" s="101">
        <v>0</v>
      </c>
      <c r="H9" s="99">
        <v>0</v>
      </c>
      <c r="I9" s="46">
        <f t="shared" si="1"/>
        <v>0</v>
      </c>
      <c r="J9" s="91"/>
      <c r="K9" s="15">
        <v>10</v>
      </c>
      <c r="L9" s="72">
        <f t="shared" si="5"/>
        <v>0</v>
      </c>
      <c r="M9" s="17" t="s">
        <v>16</v>
      </c>
      <c r="N9" s="18">
        <v>0</v>
      </c>
      <c r="O9" s="23">
        <f t="shared" si="6"/>
        <v>0</v>
      </c>
      <c r="P9" s="93"/>
      <c r="Q9" s="43">
        <f t="shared" si="7"/>
        <v>0</v>
      </c>
      <c r="S9" s="10">
        <v>5</v>
      </c>
      <c r="T9" s="19"/>
      <c r="U9" s="46">
        <v>0</v>
      </c>
      <c r="V9" s="90">
        <v>0</v>
      </c>
      <c r="W9" s="46">
        <f t="shared" si="2"/>
        <v>0</v>
      </c>
      <c r="X9" s="90">
        <v>0</v>
      </c>
      <c r="Y9" s="46">
        <f t="shared" si="3"/>
        <v>0</v>
      </c>
      <c r="Z9" s="91">
        <v>0</v>
      </c>
      <c r="AA9" s="22"/>
      <c r="AB9" s="43">
        <f t="shared" si="4"/>
        <v>0</v>
      </c>
      <c r="AC9" s="17" t="s">
        <v>16</v>
      </c>
      <c r="AD9" s="18">
        <v>0</v>
      </c>
    </row>
    <row r="10" spans="1:30" ht="24.6" hidden="1" x14ac:dyDescent="0.65">
      <c r="A10" s="10">
        <v>6</v>
      </c>
      <c r="B10" s="10" t="s">
        <v>514</v>
      </c>
      <c r="C10" s="19" t="s">
        <v>21</v>
      </c>
      <c r="D10" s="71">
        <f>+'19'!I10</f>
        <v>0</v>
      </c>
      <c r="E10" s="90">
        <v>0</v>
      </c>
      <c r="F10" s="46">
        <f t="shared" si="0"/>
        <v>0</v>
      </c>
      <c r="G10" s="101">
        <v>0</v>
      </c>
      <c r="H10" s="99">
        <v>0</v>
      </c>
      <c r="I10" s="46">
        <f t="shared" si="1"/>
        <v>0</v>
      </c>
      <c r="J10" s="91"/>
      <c r="K10" s="15">
        <v>15</v>
      </c>
      <c r="L10" s="72">
        <f t="shared" si="5"/>
        <v>0</v>
      </c>
      <c r="M10" s="17" t="s">
        <v>16</v>
      </c>
      <c r="N10" s="18">
        <v>0</v>
      </c>
      <c r="O10" s="23">
        <f t="shared" si="6"/>
        <v>0</v>
      </c>
      <c r="P10" s="93"/>
      <c r="Q10" s="43">
        <f t="shared" si="7"/>
        <v>0</v>
      </c>
      <c r="S10" s="10">
        <v>6</v>
      </c>
      <c r="T10" s="19"/>
      <c r="U10" s="46">
        <v>0</v>
      </c>
      <c r="V10" s="90">
        <v>0</v>
      </c>
      <c r="W10" s="46">
        <f t="shared" si="2"/>
        <v>0</v>
      </c>
      <c r="X10" s="90">
        <v>0</v>
      </c>
      <c r="Y10" s="46">
        <f t="shared" si="3"/>
        <v>0</v>
      </c>
      <c r="Z10" s="91">
        <v>0</v>
      </c>
      <c r="AA10" s="22"/>
      <c r="AB10" s="43">
        <f t="shared" si="4"/>
        <v>0</v>
      </c>
      <c r="AC10" s="17" t="s">
        <v>16</v>
      </c>
      <c r="AD10" s="18">
        <v>0</v>
      </c>
    </row>
    <row r="11" spans="1:30" ht="24.6" hidden="1" x14ac:dyDescent="0.65">
      <c r="A11" s="10">
        <v>7</v>
      </c>
      <c r="B11" s="10"/>
      <c r="C11" s="19" t="s">
        <v>401</v>
      </c>
      <c r="D11" s="71">
        <f>+'19'!I11</f>
        <v>0</v>
      </c>
      <c r="E11" s="90">
        <v>0</v>
      </c>
      <c r="F11" s="46">
        <f t="shared" si="0"/>
        <v>0</v>
      </c>
      <c r="G11" s="101">
        <v>0</v>
      </c>
      <c r="H11" s="99">
        <v>0</v>
      </c>
      <c r="I11" s="46">
        <f t="shared" si="1"/>
        <v>0</v>
      </c>
      <c r="J11" s="91"/>
      <c r="K11" s="15">
        <v>40</v>
      </c>
      <c r="L11" s="72">
        <f t="shared" si="5"/>
        <v>0</v>
      </c>
      <c r="M11" s="17" t="s">
        <v>16</v>
      </c>
      <c r="N11" s="18">
        <v>0</v>
      </c>
      <c r="O11" s="23">
        <f t="shared" si="6"/>
        <v>0</v>
      </c>
      <c r="P11" s="93">
        <v>12.74</v>
      </c>
      <c r="Q11" s="43">
        <f t="shared" si="7"/>
        <v>0</v>
      </c>
      <c r="S11" s="10">
        <v>7</v>
      </c>
      <c r="T11" s="19"/>
      <c r="U11" s="46">
        <v>0</v>
      </c>
      <c r="V11" s="90">
        <v>0</v>
      </c>
      <c r="W11" s="46">
        <f t="shared" si="2"/>
        <v>0</v>
      </c>
      <c r="X11" s="90">
        <v>0</v>
      </c>
      <c r="Y11" s="46">
        <f t="shared" si="3"/>
        <v>0</v>
      </c>
      <c r="Z11" s="91">
        <v>0</v>
      </c>
      <c r="AA11" s="22"/>
      <c r="AB11" s="43">
        <f t="shared" si="4"/>
        <v>0</v>
      </c>
      <c r="AC11" s="17" t="s">
        <v>16</v>
      </c>
      <c r="AD11" s="18">
        <v>0</v>
      </c>
    </row>
    <row r="12" spans="1:30" ht="24.6" hidden="1" x14ac:dyDescent="0.65">
      <c r="A12" s="10">
        <v>8</v>
      </c>
      <c r="B12" s="10"/>
      <c r="C12" s="19" t="s">
        <v>378</v>
      </c>
      <c r="D12" s="71">
        <f>+'19'!I12</f>
        <v>0</v>
      </c>
      <c r="E12" s="90">
        <v>0</v>
      </c>
      <c r="F12" s="46">
        <f t="shared" si="0"/>
        <v>0</v>
      </c>
      <c r="G12" s="101">
        <v>0</v>
      </c>
      <c r="H12" s="99">
        <v>0</v>
      </c>
      <c r="I12" s="46">
        <f t="shared" si="1"/>
        <v>0</v>
      </c>
      <c r="J12" s="91"/>
      <c r="K12" s="15">
        <v>100</v>
      </c>
      <c r="L12" s="72">
        <f t="shared" si="5"/>
        <v>0</v>
      </c>
      <c r="M12" s="17" t="s">
        <v>16</v>
      </c>
      <c r="N12" s="18">
        <v>0</v>
      </c>
      <c r="O12" s="23">
        <f t="shared" si="6"/>
        <v>0</v>
      </c>
      <c r="P12" s="93"/>
      <c r="Q12" s="43">
        <f t="shared" si="7"/>
        <v>0</v>
      </c>
      <c r="S12" s="10">
        <v>8</v>
      </c>
      <c r="T12" s="19"/>
      <c r="U12" s="46">
        <v>0</v>
      </c>
      <c r="V12" s="90">
        <v>0</v>
      </c>
      <c r="W12" s="46">
        <f t="shared" si="2"/>
        <v>0</v>
      </c>
      <c r="X12" s="90">
        <v>0</v>
      </c>
      <c r="Y12" s="46">
        <f t="shared" si="3"/>
        <v>0</v>
      </c>
      <c r="Z12" s="91">
        <v>0</v>
      </c>
      <c r="AA12" s="22"/>
      <c r="AB12" s="43">
        <f t="shared" si="4"/>
        <v>0</v>
      </c>
      <c r="AC12" s="17" t="s">
        <v>16</v>
      </c>
      <c r="AD12" s="18">
        <v>0</v>
      </c>
    </row>
    <row r="13" spans="1:30" ht="24.6" hidden="1" x14ac:dyDescent="0.65">
      <c r="A13" s="10">
        <v>9</v>
      </c>
      <c r="B13" s="10" t="s">
        <v>507</v>
      </c>
      <c r="C13" s="19" t="s">
        <v>391</v>
      </c>
      <c r="D13" s="71">
        <f>+'19'!I13</f>
        <v>30</v>
      </c>
      <c r="E13" s="90">
        <v>0</v>
      </c>
      <c r="F13" s="46">
        <f t="shared" si="0"/>
        <v>30</v>
      </c>
      <c r="G13" s="101">
        <v>0</v>
      </c>
      <c r="H13" s="99">
        <v>0</v>
      </c>
      <c r="I13" s="46">
        <f t="shared" si="1"/>
        <v>30</v>
      </c>
      <c r="J13" s="91"/>
      <c r="K13" s="15">
        <v>50</v>
      </c>
      <c r="L13" s="72">
        <f t="shared" si="5"/>
        <v>0</v>
      </c>
      <c r="M13" s="17" t="s">
        <v>16</v>
      </c>
      <c r="N13" s="18">
        <v>0</v>
      </c>
      <c r="O13" s="23">
        <f t="shared" si="6"/>
        <v>0</v>
      </c>
      <c r="P13" s="93">
        <v>11.38</v>
      </c>
      <c r="Q13" s="43">
        <f t="shared" si="7"/>
        <v>0</v>
      </c>
      <c r="S13" s="10">
        <v>9</v>
      </c>
      <c r="T13" s="19"/>
      <c r="U13" s="46">
        <v>0</v>
      </c>
      <c r="V13" s="90">
        <v>0</v>
      </c>
      <c r="W13" s="46">
        <f t="shared" si="2"/>
        <v>0</v>
      </c>
      <c r="X13" s="90">
        <v>0</v>
      </c>
      <c r="Y13" s="46">
        <f t="shared" si="3"/>
        <v>0</v>
      </c>
      <c r="Z13" s="91">
        <v>0</v>
      </c>
      <c r="AA13" s="22"/>
      <c r="AB13" s="43">
        <f t="shared" si="4"/>
        <v>0</v>
      </c>
      <c r="AC13" s="17" t="s">
        <v>16</v>
      </c>
      <c r="AD13" s="18">
        <v>0</v>
      </c>
    </row>
    <row r="14" spans="1:30" ht="24.6" hidden="1" x14ac:dyDescent="0.65">
      <c r="A14" s="10">
        <v>10</v>
      </c>
      <c r="B14" s="10"/>
      <c r="C14" s="19" t="s">
        <v>400</v>
      </c>
      <c r="D14" s="71">
        <f>+'19'!I14</f>
        <v>0</v>
      </c>
      <c r="E14" s="90">
        <v>0</v>
      </c>
      <c r="F14" s="46">
        <f t="shared" si="0"/>
        <v>0</v>
      </c>
      <c r="G14" s="101">
        <v>0</v>
      </c>
      <c r="H14" s="99">
        <v>0</v>
      </c>
      <c r="I14" s="46">
        <f t="shared" si="1"/>
        <v>0</v>
      </c>
      <c r="J14" s="91"/>
      <c r="K14" s="15">
        <v>50</v>
      </c>
      <c r="L14" s="72">
        <f t="shared" si="5"/>
        <v>0</v>
      </c>
      <c r="M14" s="17" t="s">
        <v>16</v>
      </c>
      <c r="N14" s="18">
        <v>0</v>
      </c>
      <c r="O14" s="23">
        <f t="shared" si="6"/>
        <v>0</v>
      </c>
      <c r="P14" s="93"/>
      <c r="Q14" s="43">
        <f t="shared" si="7"/>
        <v>0</v>
      </c>
      <c r="S14" s="10">
        <v>10</v>
      </c>
      <c r="T14" s="19"/>
      <c r="U14" s="46">
        <v>0</v>
      </c>
      <c r="V14" s="90">
        <v>0</v>
      </c>
      <c r="W14" s="46">
        <f t="shared" si="2"/>
        <v>0</v>
      </c>
      <c r="X14" s="90">
        <v>0</v>
      </c>
      <c r="Y14" s="46">
        <f t="shared" si="3"/>
        <v>0</v>
      </c>
      <c r="Z14" s="91">
        <v>0</v>
      </c>
      <c r="AA14" s="22"/>
      <c r="AB14" s="43">
        <f t="shared" si="4"/>
        <v>0</v>
      </c>
      <c r="AC14" s="17" t="s">
        <v>16</v>
      </c>
      <c r="AD14" s="18">
        <v>0</v>
      </c>
    </row>
    <row r="15" spans="1:30" ht="24.6" hidden="1" x14ac:dyDescent="0.65">
      <c r="A15" s="10">
        <v>11</v>
      </c>
      <c r="B15" s="10" t="s">
        <v>520</v>
      </c>
      <c r="C15" s="19" t="s">
        <v>384</v>
      </c>
      <c r="D15" s="71">
        <f>+'19'!I15</f>
        <v>0</v>
      </c>
      <c r="E15" s="90">
        <v>0</v>
      </c>
      <c r="F15" s="46">
        <f t="shared" si="0"/>
        <v>0</v>
      </c>
      <c r="G15" s="101">
        <v>0</v>
      </c>
      <c r="H15" s="99">
        <v>0</v>
      </c>
      <c r="I15" s="46">
        <f t="shared" si="1"/>
        <v>0</v>
      </c>
      <c r="J15" s="91"/>
      <c r="K15" s="15">
        <v>50</v>
      </c>
      <c r="L15" s="72">
        <f t="shared" si="5"/>
        <v>0</v>
      </c>
      <c r="M15" s="17" t="s">
        <v>16</v>
      </c>
      <c r="N15" s="18">
        <v>0</v>
      </c>
      <c r="O15" s="23">
        <f t="shared" si="6"/>
        <v>0</v>
      </c>
      <c r="P15" s="93">
        <v>17.32</v>
      </c>
      <c r="Q15" s="43">
        <f t="shared" si="7"/>
        <v>0</v>
      </c>
      <c r="S15" s="10">
        <v>11</v>
      </c>
      <c r="T15" s="19"/>
      <c r="U15" s="46">
        <v>0</v>
      </c>
      <c r="V15" s="90">
        <v>0</v>
      </c>
      <c r="W15" s="46">
        <f t="shared" ref="W15:W29" si="8">U15+V15</f>
        <v>0</v>
      </c>
      <c r="X15" s="90">
        <v>0</v>
      </c>
      <c r="Y15" s="46">
        <f t="shared" ref="Y15:Y29" si="9">W15-X15-Z15</f>
        <v>0</v>
      </c>
      <c r="Z15" s="91">
        <v>0</v>
      </c>
      <c r="AA15" s="22"/>
      <c r="AB15" s="43">
        <f t="shared" ref="AB15:AB29" si="10">Z15*AA15</f>
        <v>0</v>
      </c>
      <c r="AC15" s="17" t="s">
        <v>16</v>
      </c>
      <c r="AD15" s="18">
        <v>0</v>
      </c>
    </row>
    <row r="16" spans="1:30" ht="24.6" hidden="1" x14ac:dyDescent="0.65">
      <c r="A16" s="10">
        <v>12</v>
      </c>
      <c r="B16" s="10" t="s">
        <v>509</v>
      </c>
      <c r="C16" s="19" t="s">
        <v>402</v>
      </c>
      <c r="D16" s="71">
        <f>+'19'!I16</f>
        <v>5</v>
      </c>
      <c r="E16" s="90">
        <v>0</v>
      </c>
      <c r="F16" s="46">
        <f t="shared" si="0"/>
        <v>5</v>
      </c>
      <c r="G16" s="101">
        <v>0</v>
      </c>
      <c r="H16" s="99">
        <v>0</v>
      </c>
      <c r="I16" s="46">
        <f t="shared" si="1"/>
        <v>5</v>
      </c>
      <c r="J16" s="91"/>
      <c r="K16" s="15">
        <v>50</v>
      </c>
      <c r="L16" s="72">
        <f t="shared" si="5"/>
        <v>0</v>
      </c>
      <c r="M16" s="17" t="s">
        <v>16</v>
      </c>
      <c r="N16" s="18">
        <v>0</v>
      </c>
      <c r="O16" s="23">
        <f t="shared" si="6"/>
        <v>0</v>
      </c>
      <c r="P16" s="93">
        <v>16.920000000000002</v>
      </c>
      <c r="Q16" s="43">
        <f t="shared" si="7"/>
        <v>0</v>
      </c>
      <c r="S16" s="10">
        <v>12</v>
      </c>
      <c r="T16" s="19"/>
      <c r="U16" s="46">
        <v>0</v>
      </c>
      <c r="V16" s="90">
        <v>0</v>
      </c>
      <c r="W16" s="46">
        <f t="shared" si="8"/>
        <v>0</v>
      </c>
      <c r="X16" s="90">
        <v>0</v>
      </c>
      <c r="Y16" s="46">
        <f t="shared" si="9"/>
        <v>0</v>
      </c>
      <c r="Z16" s="91">
        <v>0</v>
      </c>
      <c r="AA16" s="22"/>
      <c r="AB16" s="43">
        <f t="shared" si="10"/>
        <v>0</v>
      </c>
      <c r="AC16" s="17" t="s">
        <v>16</v>
      </c>
      <c r="AD16" s="18">
        <v>0</v>
      </c>
    </row>
    <row r="17" spans="1:30" ht="24.6" hidden="1" x14ac:dyDescent="0.65">
      <c r="A17" s="10">
        <v>13</v>
      </c>
      <c r="B17" s="10" t="s">
        <v>505</v>
      </c>
      <c r="C17" s="19" t="s">
        <v>382</v>
      </c>
      <c r="D17" s="71">
        <f>+'19'!I17</f>
        <v>1</v>
      </c>
      <c r="E17" s="90">
        <v>0</v>
      </c>
      <c r="F17" s="46">
        <f t="shared" si="0"/>
        <v>1</v>
      </c>
      <c r="G17" s="101">
        <v>0</v>
      </c>
      <c r="H17" s="99">
        <v>0</v>
      </c>
      <c r="I17" s="46">
        <f t="shared" si="1"/>
        <v>1</v>
      </c>
      <c r="J17" s="91"/>
      <c r="K17" s="15">
        <v>50</v>
      </c>
      <c r="L17" s="72">
        <f t="shared" si="5"/>
        <v>0</v>
      </c>
      <c r="M17" s="17" t="s">
        <v>16</v>
      </c>
      <c r="N17" s="18">
        <v>0</v>
      </c>
      <c r="O17" s="23">
        <f t="shared" si="6"/>
        <v>0</v>
      </c>
      <c r="P17" s="93">
        <v>21.22</v>
      </c>
      <c r="Q17" s="43">
        <f t="shared" si="7"/>
        <v>0</v>
      </c>
      <c r="S17" s="10">
        <v>13</v>
      </c>
      <c r="T17" s="19"/>
      <c r="U17" s="46">
        <v>0</v>
      </c>
      <c r="V17" s="90">
        <v>0</v>
      </c>
      <c r="W17" s="46">
        <f t="shared" si="8"/>
        <v>0</v>
      </c>
      <c r="X17" s="90">
        <v>0</v>
      </c>
      <c r="Y17" s="46">
        <f t="shared" si="9"/>
        <v>0</v>
      </c>
      <c r="Z17" s="91">
        <v>0</v>
      </c>
      <c r="AA17" s="22"/>
      <c r="AB17" s="43">
        <f t="shared" si="10"/>
        <v>0</v>
      </c>
      <c r="AC17" s="17" t="s">
        <v>16</v>
      </c>
      <c r="AD17" s="18">
        <v>0</v>
      </c>
    </row>
    <row r="18" spans="1:30" ht="24.6" hidden="1" x14ac:dyDescent="0.65">
      <c r="A18" s="10">
        <v>14</v>
      </c>
      <c r="B18" s="10"/>
      <c r="C18" s="19" t="s">
        <v>404</v>
      </c>
      <c r="D18" s="71">
        <f>+'19'!I18</f>
        <v>0</v>
      </c>
      <c r="E18" s="90">
        <v>0</v>
      </c>
      <c r="F18" s="46">
        <f t="shared" si="0"/>
        <v>0</v>
      </c>
      <c r="G18" s="101">
        <v>0</v>
      </c>
      <c r="H18" s="99">
        <v>0</v>
      </c>
      <c r="I18" s="46">
        <f t="shared" si="1"/>
        <v>0</v>
      </c>
      <c r="J18" s="91"/>
      <c r="K18" s="15">
        <v>50</v>
      </c>
      <c r="L18" s="72">
        <f t="shared" si="5"/>
        <v>0</v>
      </c>
      <c r="M18" s="17" t="s">
        <v>16</v>
      </c>
      <c r="N18" s="18">
        <v>0</v>
      </c>
      <c r="O18" s="23">
        <f t="shared" si="6"/>
        <v>0</v>
      </c>
      <c r="P18" s="93"/>
      <c r="Q18" s="43">
        <f t="shared" si="7"/>
        <v>0</v>
      </c>
      <c r="S18" s="10">
        <v>14</v>
      </c>
      <c r="T18" s="19"/>
      <c r="U18" s="46">
        <v>0</v>
      </c>
      <c r="V18" s="90">
        <v>0</v>
      </c>
      <c r="W18" s="46">
        <f t="shared" si="8"/>
        <v>0</v>
      </c>
      <c r="X18" s="90">
        <v>0</v>
      </c>
      <c r="Y18" s="46">
        <f t="shared" si="9"/>
        <v>0</v>
      </c>
      <c r="Z18" s="91">
        <v>0</v>
      </c>
      <c r="AA18" s="22"/>
      <c r="AB18" s="43">
        <f t="shared" si="10"/>
        <v>0</v>
      </c>
      <c r="AC18" s="17" t="s">
        <v>16</v>
      </c>
      <c r="AD18" s="18">
        <v>0</v>
      </c>
    </row>
    <row r="19" spans="1:30" ht="24.6" hidden="1" x14ac:dyDescent="0.65">
      <c r="A19" s="10">
        <v>15</v>
      </c>
      <c r="B19" s="10" t="s">
        <v>523</v>
      </c>
      <c r="C19" s="19" t="s">
        <v>386</v>
      </c>
      <c r="D19" s="71">
        <f>+'19'!I19</f>
        <v>0</v>
      </c>
      <c r="E19" s="90">
        <v>0</v>
      </c>
      <c r="F19" s="46">
        <f t="shared" si="0"/>
        <v>0</v>
      </c>
      <c r="G19" s="101">
        <v>0</v>
      </c>
      <c r="H19" s="99">
        <v>0</v>
      </c>
      <c r="I19" s="46">
        <f t="shared" si="1"/>
        <v>0</v>
      </c>
      <c r="J19" s="91"/>
      <c r="K19" s="15">
        <v>50</v>
      </c>
      <c r="L19" s="72">
        <f t="shared" si="5"/>
        <v>0</v>
      </c>
      <c r="M19" s="17" t="s">
        <v>16</v>
      </c>
      <c r="N19" s="18">
        <v>0</v>
      </c>
      <c r="O19" s="23">
        <f t="shared" si="6"/>
        <v>0</v>
      </c>
      <c r="P19" s="93">
        <v>15.05</v>
      </c>
      <c r="Q19" s="43">
        <f t="shared" si="7"/>
        <v>0</v>
      </c>
      <c r="S19" s="10">
        <v>15</v>
      </c>
      <c r="T19" s="19"/>
      <c r="U19" s="46">
        <v>0</v>
      </c>
      <c r="V19" s="90">
        <v>0</v>
      </c>
      <c r="W19" s="46">
        <f t="shared" si="8"/>
        <v>0</v>
      </c>
      <c r="X19" s="90">
        <v>0</v>
      </c>
      <c r="Y19" s="46">
        <f t="shared" si="9"/>
        <v>0</v>
      </c>
      <c r="Z19" s="91">
        <v>0</v>
      </c>
      <c r="AA19" s="22"/>
      <c r="AB19" s="43">
        <f t="shared" si="10"/>
        <v>0</v>
      </c>
      <c r="AC19" s="17" t="s">
        <v>16</v>
      </c>
      <c r="AD19" s="18">
        <v>0</v>
      </c>
    </row>
    <row r="20" spans="1:30" ht="24.6" hidden="1" x14ac:dyDescent="0.65">
      <c r="A20" s="10">
        <v>16</v>
      </c>
      <c r="B20" s="10" t="s">
        <v>506</v>
      </c>
      <c r="C20" s="19" t="s">
        <v>399</v>
      </c>
      <c r="D20" s="71">
        <f>+'19'!I20</f>
        <v>8</v>
      </c>
      <c r="E20" s="90">
        <v>0</v>
      </c>
      <c r="F20" s="46">
        <f t="shared" si="0"/>
        <v>8</v>
      </c>
      <c r="G20" s="101">
        <v>0</v>
      </c>
      <c r="H20" s="99">
        <v>0</v>
      </c>
      <c r="I20" s="46">
        <f t="shared" si="1"/>
        <v>8</v>
      </c>
      <c r="J20" s="91"/>
      <c r="K20" s="15">
        <v>50</v>
      </c>
      <c r="L20" s="72">
        <f t="shared" si="5"/>
        <v>0</v>
      </c>
      <c r="M20" s="17" t="s">
        <v>16</v>
      </c>
      <c r="N20" s="18">
        <v>0</v>
      </c>
      <c r="O20" s="23">
        <f t="shared" si="6"/>
        <v>0</v>
      </c>
      <c r="P20" s="93">
        <v>16.7</v>
      </c>
      <c r="Q20" s="43">
        <f t="shared" si="7"/>
        <v>0</v>
      </c>
      <c r="S20" s="10">
        <v>16</v>
      </c>
      <c r="T20" s="19"/>
      <c r="U20" s="46">
        <v>0</v>
      </c>
      <c r="V20" s="90">
        <v>0</v>
      </c>
      <c r="W20" s="46">
        <f t="shared" si="8"/>
        <v>0</v>
      </c>
      <c r="X20" s="90">
        <v>0</v>
      </c>
      <c r="Y20" s="46">
        <f t="shared" si="9"/>
        <v>0</v>
      </c>
      <c r="Z20" s="91">
        <v>0</v>
      </c>
      <c r="AA20" s="22"/>
      <c r="AB20" s="43">
        <f t="shared" si="10"/>
        <v>0</v>
      </c>
      <c r="AC20" s="17" t="s">
        <v>16</v>
      </c>
      <c r="AD20" s="18">
        <v>0</v>
      </c>
    </row>
    <row r="21" spans="1:30" ht="24.6" hidden="1" x14ac:dyDescent="0.65">
      <c r="A21" s="10">
        <v>17</v>
      </c>
      <c r="B21" s="10" t="s">
        <v>521</v>
      </c>
      <c r="C21" s="19" t="s">
        <v>389</v>
      </c>
      <c r="D21" s="71">
        <f>+'19'!I21</f>
        <v>0</v>
      </c>
      <c r="E21" s="90">
        <v>0</v>
      </c>
      <c r="F21" s="46">
        <f t="shared" si="0"/>
        <v>0</v>
      </c>
      <c r="G21" s="101">
        <v>0</v>
      </c>
      <c r="H21" s="99">
        <v>0</v>
      </c>
      <c r="I21" s="46">
        <f t="shared" si="1"/>
        <v>0</v>
      </c>
      <c r="J21" s="91"/>
      <c r="K21" s="15">
        <v>50</v>
      </c>
      <c r="L21" s="72">
        <f t="shared" si="5"/>
        <v>0</v>
      </c>
      <c r="M21" s="17" t="s">
        <v>16</v>
      </c>
      <c r="N21" s="18">
        <v>0</v>
      </c>
      <c r="O21" s="23">
        <f t="shared" si="6"/>
        <v>0</v>
      </c>
      <c r="P21" s="93">
        <v>19.04</v>
      </c>
      <c r="Q21" s="43">
        <f t="shared" si="7"/>
        <v>0</v>
      </c>
      <c r="S21" s="10">
        <v>17</v>
      </c>
      <c r="T21" s="19"/>
      <c r="U21" s="46">
        <v>0</v>
      </c>
      <c r="V21" s="90">
        <v>0</v>
      </c>
      <c r="W21" s="46">
        <f t="shared" si="8"/>
        <v>0</v>
      </c>
      <c r="X21" s="90">
        <v>0</v>
      </c>
      <c r="Y21" s="46">
        <f t="shared" si="9"/>
        <v>0</v>
      </c>
      <c r="Z21" s="91">
        <v>0</v>
      </c>
      <c r="AA21" s="22"/>
      <c r="AB21" s="43">
        <f t="shared" si="10"/>
        <v>0</v>
      </c>
      <c r="AC21" s="17" t="s">
        <v>16</v>
      </c>
      <c r="AD21" s="18">
        <v>0</v>
      </c>
    </row>
    <row r="22" spans="1:30" ht="24.6" hidden="1" x14ac:dyDescent="0.65">
      <c r="A22" s="10">
        <v>18</v>
      </c>
      <c r="B22" s="10"/>
      <c r="C22" s="19" t="s">
        <v>397</v>
      </c>
      <c r="D22" s="71">
        <f>+'19'!I22</f>
        <v>0</v>
      </c>
      <c r="E22" s="90">
        <v>0</v>
      </c>
      <c r="F22" s="46">
        <f t="shared" si="0"/>
        <v>0</v>
      </c>
      <c r="G22" s="101">
        <v>0</v>
      </c>
      <c r="H22" s="99">
        <v>0</v>
      </c>
      <c r="I22" s="46">
        <f t="shared" si="1"/>
        <v>0</v>
      </c>
      <c r="J22" s="91"/>
      <c r="K22" s="15">
        <v>50</v>
      </c>
      <c r="L22" s="72">
        <f t="shared" si="5"/>
        <v>0</v>
      </c>
      <c r="M22" s="17" t="s">
        <v>16</v>
      </c>
      <c r="N22" s="18">
        <v>0</v>
      </c>
      <c r="O22" s="23">
        <f t="shared" si="6"/>
        <v>0</v>
      </c>
      <c r="P22" s="93">
        <v>15.3</v>
      </c>
      <c r="Q22" s="43">
        <f t="shared" si="7"/>
        <v>0</v>
      </c>
      <c r="S22" s="10">
        <v>18</v>
      </c>
      <c r="T22" s="19"/>
      <c r="U22" s="46">
        <v>0</v>
      </c>
      <c r="V22" s="90">
        <v>0</v>
      </c>
      <c r="W22" s="46">
        <f t="shared" si="8"/>
        <v>0</v>
      </c>
      <c r="X22" s="90">
        <v>0</v>
      </c>
      <c r="Y22" s="46">
        <f t="shared" si="9"/>
        <v>0</v>
      </c>
      <c r="Z22" s="91">
        <v>0</v>
      </c>
      <c r="AA22" s="22"/>
      <c r="AB22" s="43">
        <f t="shared" si="10"/>
        <v>0</v>
      </c>
      <c r="AC22" s="17" t="s">
        <v>16</v>
      </c>
      <c r="AD22" s="18">
        <v>0</v>
      </c>
    </row>
    <row r="23" spans="1:30" ht="24.6" hidden="1" x14ac:dyDescent="0.65">
      <c r="A23" s="10">
        <v>19</v>
      </c>
      <c r="B23" s="10" t="s">
        <v>511</v>
      </c>
      <c r="C23" s="19" t="s">
        <v>25</v>
      </c>
      <c r="D23" s="71">
        <f>+'19'!I23</f>
        <v>0</v>
      </c>
      <c r="E23" s="90">
        <v>0</v>
      </c>
      <c r="F23" s="46">
        <f t="shared" si="0"/>
        <v>0</v>
      </c>
      <c r="G23" s="101">
        <v>0</v>
      </c>
      <c r="H23" s="99">
        <v>0</v>
      </c>
      <c r="I23" s="46">
        <f t="shared" si="1"/>
        <v>0</v>
      </c>
      <c r="J23" s="91"/>
      <c r="K23" s="15">
        <v>65</v>
      </c>
      <c r="L23" s="72">
        <f t="shared" si="5"/>
        <v>0</v>
      </c>
      <c r="M23" s="17" t="s">
        <v>16</v>
      </c>
      <c r="N23" s="18">
        <v>0</v>
      </c>
      <c r="O23" s="23">
        <f t="shared" si="6"/>
        <v>0</v>
      </c>
      <c r="P23" s="93">
        <v>27.86</v>
      </c>
      <c r="Q23" s="43">
        <f t="shared" si="7"/>
        <v>0</v>
      </c>
      <c r="S23" s="10">
        <v>19</v>
      </c>
      <c r="T23" s="19"/>
      <c r="U23" s="46">
        <v>0</v>
      </c>
      <c r="V23" s="90">
        <v>0</v>
      </c>
      <c r="W23" s="46">
        <f t="shared" si="8"/>
        <v>0</v>
      </c>
      <c r="X23" s="90">
        <v>0</v>
      </c>
      <c r="Y23" s="46">
        <f t="shared" si="9"/>
        <v>0</v>
      </c>
      <c r="Z23" s="91">
        <v>0</v>
      </c>
      <c r="AA23" s="22"/>
      <c r="AB23" s="43">
        <f t="shared" si="10"/>
        <v>0</v>
      </c>
      <c r="AC23" s="17" t="s">
        <v>16</v>
      </c>
      <c r="AD23" s="18">
        <v>0</v>
      </c>
    </row>
    <row r="24" spans="1:30" ht="24.6" hidden="1" x14ac:dyDescent="0.65">
      <c r="A24" s="10">
        <v>20</v>
      </c>
      <c r="B24" s="10"/>
      <c r="C24" s="19" t="s">
        <v>405</v>
      </c>
      <c r="D24" s="71">
        <f>+'19'!I24</f>
        <v>1</v>
      </c>
      <c r="E24" s="90">
        <v>0</v>
      </c>
      <c r="F24" s="46">
        <f t="shared" si="0"/>
        <v>1</v>
      </c>
      <c r="G24" s="101">
        <v>0</v>
      </c>
      <c r="H24" s="99">
        <v>0</v>
      </c>
      <c r="I24" s="46">
        <f t="shared" si="1"/>
        <v>1</v>
      </c>
      <c r="J24" s="91"/>
      <c r="K24" s="15">
        <v>85</v>
      </c>
      <c r="L24" s="72">
        <f t="shared" si="5"/>
        <v>0</v>
      </c>
      <c r="M24" s="17" t="s">
        <v>16</v>
      </c>
      <c r="N24" s="18">
        <v>0</v>
      </c>
      <c r="O24" s="23">
        <f t="shared" si="6"/>
        <v>0</v>
      </c>
      <c r="P24" s="93">
        <v>26.91</v>
      </c>
      <c r="Q24" s="43">
        <f t="shared" si="7"/>
        <v>0</v>
      </c>
      <c r="S24" s="10">
        <v>20</v>
      </c>
      <c r="T24" s="19"/>
      <c r="U24" s="46">
        <v>0</v>
      </c>
      <c r="V24" s="90">
        <v>0</v>
      </c>
      <c r="W24" s="46">
        <f t="shared" si="8"/>
        <v>0</v>
      </c>
      <c r="X24" s="90">
        <v>0</v>
      </c>
      <c r="Y24" s="46">
        <f t="shared" si="9"/>
        <v>0</v>
      </c>
      <c r="Z24" s="91">
        <v>0</v>
      </c>
      <c r="AA24" s="22"/>
      <c r="AB24" s="43">
        <f t="shared" si="10"/>
        <v>0</v>
      </c>
      <c r="AC24" s="17" t="s">
        <v>16</v>
      </c>
      <c r="AD24" s="18">
        <v>0</v>
      </c>
    </row>
    <row r="25" spans="1:30" ht="24.6" hidden="1" x14ac:dyDescent="0.65">
      <c r="A25" s="10">
        <v>21</v>
      </c>
      <c r="B25" s="10" t="s">
        <v>510</v>
      </c>
      <c r="C25" s="19" t="s">
        <v>392</v>
      </c>
      <c r="D25" s="71">
        <f>+'19'!I25</f>
        <v>43</v>
      </c>
      <c r="E25" s="90">
        <v>8</v>
      </c>
      <c r="F25" s="46">
        <f t="shared" si="0"/>
        <v>51</v>
      </c>
      <c r="G25" s="101">
        <v>0</v>
      </c>
      <c r="H25" s="99">
        <v>0</v>
      </c>
      <c r="I25" s="46">
        <f t="shared" si="1"/>
        <v>51</v>
      </c>
      <c r="J25" s="91"/>
      <c r="K25" s="15">
        <v>100</v>
      </c>
      <c r="L25" s="72">
        <f t="shared" si="5"/>
        <v>0</v>
      </c>
      <c r="M25" s="17" t="s">
        <v>557</v>
      </c>
      <c r="N25" s="18">
        <v>0</v>
      </c>
      <c r="O25" s="23">
        <f t="shared" si="6"/>
        <v>0</v>
      </c>
      <c r="P25" s="93">
        <v>24.8</v>
      </c>
      <c r="Q25" s="43">
        <f t="shared" si="7"/>
        <v>0</v>
      </c>
      <c r="S25" s="10">
        <v>21</v>
      </c>
      <c r="T25" s="19"/>
      <c r="U25" s="46">
        <v>0</v>
      </c>
      <c r="V25" s="90">
        <v>0</v>
      </c>
      <c r="W25" s="46">
        <f t="shared" si="8"/>
        <v>0</v>
      </c>
      <c r="X25" s="90">
        <v>0</v>
      </c>
      <c r="Y25" s="46">
        <f t="shared" si="9"/>
        <v>0</v>
      </c>
      <c r="Z25" s="91">
        <v>0</v>
      </c>
      <c r="AA25" s="22"/>
      <c r="AB25" s="43">
        <f t="shared" si="10"/>
        <v>0</v>
      </c>
      <c r="AC25" s="17" t="s">
        <v>16</v>
      </c>
      <c r="AD25" s="18">
        <v>0</v>
      </c>
    </row>
    <row r="26" spans="1:30" ht="24.6" hidden="1" x14ac:dyDescent="0.65">
      <c r="A26" s="10">
        <v>22</v>
      </c>
      <c r="B26" s="10" t="s">
        <v>516</v>
      </c>
      <c r="C26" s="19" t="s">
        <v>403</v>
      </c>
      <c r="D26" s="71">
        <f>+'19'!I26</f>
        <v>0</v>
      </c>
      <c r="E26" s="90">
        <v>0</v>
      </c>
      <c r="F26" s="46">
        <f t="shared" si="0"/>
        <v>0</v>
      </c>
      <c r="G26" s="101">
        <v>0</v>
      </c>
      <c r="H26" s="99">
        <v>0</v>
      </c>
      <c r="I26" s="46">
        <f t="shared" si="1"/>
        <v>0</v>
      </c>
      <c r="J26" s="91"/>
      <c r="K26" s="15">
        <v>100</v>
      </c>
      <c r="L26" s="72">
        <f t="shared" si="5"/>
        <v>0</v>
      </c>
      <c r="M26" s="17" t="s">
        <v>16</v>
      </c>
      <c r="N26" s="18">
        <v>0</v>
      </c>
      <c r="O26" s="23">
        <f t="shared" si="6"/>
        <v>0</v>
      </c>
      <c r="P26" s="93">
        <v>23.71</v>
      </c>
      <c r="Q26" s="43">
        <f t="shared" si="7"/>
        <v>0</v>
      </c>
      <c r="S26" s="10">
        <v>22</v>
      </c>
      <c r="T26" s="19"/>
      <c r="U26" s="46">
        <v>0</v>
      </c>
      <c r="V26" s="90">
        <v>0</v>
      </c>
      <c r="W26" s="46">
        <f t="shared" si="8"/>
        <v>0</v>
      </c>
      <c r="X26" s="90">
        <v>0</v>
      </c>
      <c r="Y26" s="46">
        <f t="shared" si="9"/>
        <v>0</v>
      </c>
      <c r="Z26" s="91">
        <v>0</v>
      </c>
      <c r="AA26" s="22"/>
      <c r="AB26" s="43">
        <f t="shared" si="10"/>
        <v>0</v>
      </c>
      <c r="AC26" s="17" t="s">
        <v>16</v>
      </c>
      <c r="AD26" s="18">
        <v>0</v>
      </c>
    </row>
    <row r="27" spans="1:30" ht="24.6" hidden="1" x14ac:dyDescent="0.65">
      <c r="A27" s="10">
        <v>23</v>
      </c>
      <c r="B27" s="10" t="s">
        <v>513</v>
      </c>
      <c r="C27" s="19" t="s">
        <v>383</v>
      </c>
      <c r="D27" s="71">
        <f>+'19'!I27</f>
        <v>18</v>
      </c>
      <c r="E27" s="90">
        <v>0</v>
      </c>
      <c r="F27" s="46">
        <f t="shared" si="0"/>
        <v>18</v>
      </c>
      <c r="G27" s="101">
        <v>0</v>
      </c>
      <c r="H27" s="99">
        <v>0</v>
      </c>
      <c r="I27" s="46">
        <f t="shared" si="1"/>
        <v>18</v>
      </c>
      <c r="J27" s="91"/>
      <c r="K27" s="15">
        <v>100</v>
      </c>
      <c r="L27" s="72">
        <f t="shared" si="5"/>
        <v>0</v>
      </c>
      <c r="M27" s="17" t="s">
        <v>16</v>
      </c>
      <c r="N27" s="18">
        <v>0</v>
      </c>
      <c r="O27" s="23">
        <f t="shared" si="6"/>
        <v>0</v>
      </c>
      <c r="P27" s="93">
        <v>37.51</v>
      </c>
      <c r="Q27" s="43">
        <f t="shared" si="7"/>
        <v>0</v>
      </c>
      <c r="S27" s="10">
        <v>23</v>
      </c>
      <c r="T27" s="19"/>
      <c r="U27" s="46">
        <v>0</v>
      </c>
      <c r="V27" s="90">
        <v>0</v>
      </c>
      <c r="W27" s="46">
        <f t="shared" si="8"/>
        <v>0</v>
      </c>
      <c r="X27" s="90">
        <v>0</v>
      </c>
      <c r="Y27" s="46">
        <f t="shared" si="9"/>
        <v>0</v>
      </c>
      <c r="Z27" s="91">
        <v>0</v>
      </c>
      <c r="AA27" s="22"/>
      <c r="AB27" s="43">
        <f t="shared" si="10"/>
        <v>0</v>
      </c>
      <c r="AC27" s="17" t="s">
        <v>16</v>
      </c>
      <c r="AD27" s="18">
        <v>0</v>
      </c>
    </row>
    <row r="28" spans="1:30" ht="24.6" hidden="1" x14ac:dyDescent="0.65">
      <c r="A28" s="10">
        <v>24</v>
      </c>
      <c r="B28" s="10" t="s">
        <v>522</v>
      </c>
      <c r="C28" s="19" t="s">
        <v>388</v>
      </c>
      <c r="D28" s="71">
        <f>+'19'!I28</f>
        <v>0</v>
      </c>
      <c r="E28" s="90">
        <v>0</v>
      </c>
      <c r="F28" s="46">
        <f t="shared" si="0"/>
        <v>0</v>
      </c>
      <c r="G28" s="101">
        <v>0</v>
      </c>
      <c r="H28" s="99">
        <v>0</v>
      </c>
      <c r="I28" s="46">
        <f t="shared" si="1"/>
        <v>0</v>
      </c>
      <c r="J28" s="91"/>
      <c r="K28" s="15">
        <v>100</v>
      </c>
      <c r="L28" s="72">
        <f t="shared" si="5"/>
        <v>0</v>
      </c>
      <c r="M28" s="17" t="s">
        <v>16</v>
      </c>
      <c r="N28" s="18">
        <v>0</v>
      </c>
      <c r="O28" s="23">
        <f t="shared" si="6"/>
        <v>0</v>
      </c>
      <c r="P28" s="93">
        <v>39.770000000000003</v>
      </c>
      <c r="Q28" s="43">
        <f t="shared" si="7"/>
        <v>0</v>
      </c>
      <c r="S28" s="10">
        <v>24</v>
      </c>
      <c r="T28" s="19"/>
      <c r="U28" s="46">
        <v>0</v>
      </c>
      <c r="V28" s="90">
        <v>0</v>
      </c>
      <c r="W28" s="46">
        <f t="shared" si="8"/>
        <v>0</v>
      </c>
      <c r="X28" s="90">
        <v>0</v>
      </c>
      <c r="Y28" s="46">
        <f t="shared" si="9"/>
        <v>0</v>
      </c>
      <c r="Z28" s="91">
        <v>0</v>
      </c>
      <c r="AA28" s="22"/>
      <c r="AB28" s="43">
        <f t="shared" si="10"/>
        <v>0</v>
      </c>
      <c r="AC28" s="17" t="s">
        <v>16</v>
      </c>
      <c r="AD28" s="18">
        <v>0</v>
      </c>
    </row>
    <row r="29" spans="1:30" ht="24.6" hidden="1" x14ac:dyDescent="0.65">
      <c r="A29" s="10">
        <v>25</v>
      </c>
      <c r="B29" s="10" t="s">
        <v>515</v>
      </c>
      <c r="C29" s="19" t="s">
        <v>390</v>
      </c>
      <c r="D29" s="71">
        <f>+'19'!I29</f>
        <v>0</v>
      </c>
      <c r="E29" s="90">
        <v>0</v>
      </c>
      <c r="F29" s="46">
        <f t="shared" si="0"/>
        <v>0</v>
      </c>
      <c r="G29" s="101">
        <v>0</v>
      </c>
      <c r="H29" s="99">
        <v>0</v>
      </c>
      <c r="I29" s="46">
        <f t="shared" si="1"/>
        <v>0</v>
      </c>
      <c r="J29" s="91"/>
      <c r="K29" s="15">
        <v>100</v>
      </c>
      <c r="L29" s="72">
        <f t="shared" si="5"/>
        <v>0</v>
      </c>
      <c r="M29" s="17" t="s">
        <v>16</v>
      </c>
      <c r="N29" s="18">
        <v>0</v>
      </c>
      <c r="O29" s="23">
        <f t="shared" si="6"/>
        <v>0</v>
      </c>
      <c r="P29" s="93">
        <v>33.590000000000003</v>
      </c>
      <c r="Q29" s="43">
        <f t="shared" si="7"/>
        <v>0</v>
      </c>
      <c r="S29" s="10">
        <v>25</v>
      </c>
      <c r="T29" s="19"/>
      <c r="U29" s="46">
        <v>0</v>
      </c>
      <c r="V29" s="90">
        <v>0</v>
      </c>
      <c r="W29" s="46">
        <f t="shared" si="8"/>
        <v>0</v>
      </c>
      <c r="X29" s="90">
        <v>0</v>
      </c>
      <c r="Y29" s="46">
        <f t="shared" si="9"/>
        <v>0</v>
      </c>
      <c r="Z29" s="91">
        <v>0</v>
      </c>
      <c r="AA29" s="22"/>
      <c r="AB29" s="43">
        <f t="shared" si="10"/>
        <v>0</v>
      </c>
      <c r="AC29" s="17" t="s">
        <v>16</v>
      </c>
      <c r="AD29" s="18">
        <v>0</v>
      </c>
    </row>
    <row r="30" spans="1:30" ht="24.6" hidden="1" x14ac:dyDescent="0.65">
      <c r="A30" s="10">
        <v>26</v>
      </c>
      <c r="B30" s="10" t="s">
        <v>518</v>
      </c>
      <c r="C30" s="19" t="s">
        <v>385</v>
      </c>
      <c r="D30" s="71">
        <f>+'19'!I30</f>
        <v>0</v>
      </c>
      <c r="E30" s="90">
        <v>0</v>
      </c>
      <c r="F30" s="46">
        <f t="shared" si="0"/>
        <v>0</v>
      </c>
      <c r="G30" s="101">
        <v>0</v>
      </c>
      <c r="H30" s="99">
        <v>0</v>
      </c>
      <c r="I30" s="46">
        <f t="shared" si="1"/>
        <v>0</v>
      </c>
      <c r="J30" s="91"/>
      <c r="K30" s="15">
        <v>100</v>
      </c>
      <c r="L30" s="72">
        <f t="shared" si="5"/>
        <v>0</v>
      </c>
      <c r="M30" s="17" t="s">
        <v>16</v>
      </c>
      <c r="N30" s="18">
        <v>0</v>
      </c>
      <c r="O30" s="23">
        <f t="shared" si="6"/>
        <v>0</v>
      </c>
      <c r="P30" s="93">
        <v>31.62</v>
      </c>
      <c r="Q30" s="43">
        <f t="shared" si="7"/>
        <v>0</v>
      </c>
      <c r="S30" s="1"/>
      <c r="U30" s="24"/>
      <c r="V30" s="25"/>
      <c r="W30" s="24"/>
      <c r="X30" s="25"/>
      <c r="Y30" s="24"/>
      <c r="Z30" s="24"/>
      <c r="AA30" s="26"/>
      <c r="AB30" s="25"/>
      <c r="AC30" s="27"/>
      <c r="AD30" s="41">
        <v>0</v>
      </c>
    </row>
    <row r="31" spans="1:30" ht="24.6" hidden="1" x14ac:dyDescent="0.65">
      <c r="A31" s="10">
        <v>27</v>
      </c>
      <c r="B31" s="10"/>
      <c r="C31" s="19" t="s">
        <v>398</v>
      </c>
      <c r="D31" s="71">
        <f>+'19'!I31</f>
        <v>0</v>
      </c>
      <c r="E31" s="90">
        <v>0</v>
      </c>
      <c r="F31" s="46">
        <f t="shared" si="0"/>
        <v>0</v>
      </c>
      <c r="G31" s="101">
        <v>0</v>
      </c>
      <c r="H31" s="99">
        <v>0</v>
      </c>
      <c r="I31" s="46">
        <f t="shared" si="1"/>
        <v>0</v>
      </c>
      <c r="J31" s="91"/>
      <c r="K31" s="15">
        <v>100</v>
      </c>
      <c r="L31" s="72">
        <f t="shared" si="5"/>
        <v>0</v>
      </c>
      <c r="M31" s="17" t="s">
        <v>16</v>
      </c>
      <c r="N31" s="18">
        <v>0</v>
      </c>
      <c r="O31" s="23">
        <f t="shared" si="6"/>
        <v>0</v>
      </c>
      <c r="P31" s="93">
        <v>33.96</v>
      </c>
      <c r="Q31" s="43">
        <f t="shared" si="7"/>
        <v>0</v>
      </c>
    </row>
    <row r="32" spans="1:30" ht="24.6" hidden="1" x14ac:dyDescent="0.65">
      <c r="A32" s="10">
        <v>28</v>
      </c>
      <c r="B32" s="10" t="s">
        <v>496</v>
      </c>
      <c r="C32" s="19" t="s">
        <v>396</v>
      </c>
      <c r="D32" s="71">
        <f>+'19'!I32</f>
        <v>34</v>
      </c>
      <c r="E32" s="90">
        <v>0</v>
      </c>
      <c r="F32" s="46">
        <f t="shared" si="0"/>
        <v>34</v>
      </c>
      <c r="G32" s="101">
        <v>0</v>
      </c>
      <c r="H32" s="99">
        <v>0</v>
      </c>
      <c r="I32" s="46">
        <f t="shared" si="1"/>
        <v>33</v>
      </c>
      <c r="J32" s="91">
        <v>1</v>
      </c>
      <c r="K32" s="15">
        <v>100</v>
      </c>
      <c r="L32" s="72">
        <f t="shared" si="5"/>
        <v>100</v>
      </c>
      <c r="M32" s="17" t="s">
        <v>16</v>
      </c>
      <c r="N32" s="18">
        <v>0</v>
      </c>
      <c r="O32" s="23">
        <f t="shared" si="6"/>
        <v>100</v>
      </c>
      <c r="P32" s="93">
        <v>29.84</v>
      </c>
      <c r="Q32" s="43">
        <f t="shared" si="7"/>
        <v>2984</v>
      </c>
      <c r="T32" s="172" t="s">
        <v>119</v>
      </c>
      <c r="U32" s="173"/>
      <c r="V32" s="173"/>
      <c r="W32" s="173"/>
      <c r="X32" s="173"/>
      <c r="Y32" s="173"/>
      <c r="Z32" s="173"/>
      <c r="AA32" s="174"/>
      <c r="AB32" s="40">
        <f>SUM(AB5:AB29)</f>
        <v>0</v>
      </c>
    </row>
    <row r="33" spans="1:27" ht="24.6" hidden="1" x14ac:dyDescent="0.65">
      <c r="A33" s="10">
        <v>29</v>
      </c>
      <c r="B33" s="10"/>
      <c r="C33" s="19" t="s">
        <v>383</v>
      </c>
      <c r="D33" s="71">
        <f>+'19'!I33</f>
        <v>0</v>
      </c>
      <c r="E33" s="90">
        <v>0</v>
      </c>
      <c r="F33" s="46">
        <f t="shared" si="0"/>
        <v>0</v>
      </c>
      <c r="G33" s="101">
        <v>0</v>
      </c>
      <c r="H33" s="99">
        <v>0</v>
      </c>
      <c r="I33" s="46">
        <f t="shared" si="1"/>
        <v>0</v>
      </c>
      <c r="J33" s="91"/>
      <c r="K33" s="15">
        <v>100</v>
      </c>
      <c r="L33" s="72">
        <f t="shared" si="5"/>
        <v>0</v>
      </c>
      <c r="M33" s="17" t="s">
        <v>16</v>
      </c>
      <c r="N33" s="18">
        <v>0</v>
      </c>
      <c r="O33" s="23">
        <f t="shared" si="6"/>
        <v>0</v>
      </c>
      <c r="P33" s="93"/>
      <c r="Q33" s="43">
        <f t="shared" si="7"/>
        <v>0</v>
      </c>
      <c r="T33" s="5"/>
      <c r="U33" s="5"/>
      <c r="V33" s="5"/>
      <c r="W33" s="5"/>
      <c r="X33" s="5"/>
      <c r="Y33" s="5"/>
      <c r="Z33" s="5"/>
      <c r="AA33" s="5"/>
    </row>
    <row r="34" spans="1:27" ht="24.6" hidden="1" x14ac:dyDescent="0.65">
      <c r="A34" s="10">
        <v>30</v>
      </c>
      <c r="B34" s="10" t="s">
        <v>517</v>
      </c>
      <c r="C34" s="19" t="s">
        <v>387</v>
      </c>
      <c r="D34" s="71">
        <f>+'19'!I34</f>
        <v>0</v>
      </c>
      <c r="E34" s="90">
        <v>0</v>
      </c>
      <c r="F34" s="46">
        <f t="shared" si="0"/>
        <v>0</v>
      </c>
      <c r="G34" s="101">
        <v>0</v>
      </c>
      <c r="H34" s="99">
        <v>0</v>
      </c>
      <c r="I34" s="46">
        <f t="shared" si="1"/>
        <v>0</v>
      </c>
      <c r="J34" s="91"/>
      <c r="K34" s="15">
        <v>100</v>
      </c>
      <c r="L34" s="72">
        <f t="shared" si="5"/>
        <v>0</v>
      </c>
      <c r="M34" s="17" t="s">
        <v>16</v>
      </c>
      <c r="N34" s="18">
        <v>0</v>
      </c>
      <c r="O34" s="23">
        <f t="shared" si="6"/>
        <v>0</v>
      </c>
      <c r="P34" s="93">
        <v>21.27</v>
      </c>
      <c r="Q34" s="43">
        <f t="shared" si="7"/>
        <v>0</v>
      </c>
    </row>
    <row r="35" spans="1:27" ht="24.6" hidden="1" x14ac:dyDescent="0.65">
      <c r="A35" s="10">
        <v>31</v>
      </c>
      <c r="B35" s="10" t="s">
        <v>491</v>
      </c>
      <c r="C35" s="19" t="s">
        <v>48</v>
      </c>
      <c r="D35" s="71">
        <f>+'19'!I35</f>
        <v>22</v>
      </c>
      <c r="E35" s="90">
        <v>8</v>
      </c>
      <c r="F35" s="46">
        <f t="shared" si="0"/>
        <v>30</v>
      </c>
      <c r="G35" s="101">
        <v>0</v>
      </c>
      <c r="H35" s="99">
        <v>0</v>
      </c>
      <c r="I35" s="46">
        <f t="shared" si="1"/>
        <v>26</v>
      </c>
      <c r="J35" s="91">
        <v>4</v>
      </c>
      <c r="K35" s="15">
        <v>100</v>
      </c>
      <c r="L35" s="72">
        <f t="shared" si="5"/>
        <v>400</v>
      </c>
      <c r="M35" s="17" t="s">
        <v>557</v>
      </c>
      <c r="N35" s="18">
        <v>0</v>
      </c>
      <c r="O35" s="23">
        <f t="shared" si="6"/>
        <v>400</v>
      </c>
      <c r="P35" s="93">
        <v>38.46</v>
      </c>
      <c r="Q35" s="43">
        <f t="shared" si="7"/>
        <v>15384</v>
      </c>
    </row>
    <row r="36" spans="1:27" ht="24.6" hidden="1" x14ac:dyDescent="0.65">
      <c r="A36" s="10">
        <v>32</v>
      </c>
      <c r="B36" s="10" t="s">
        <v>512</v>
      </c>
      <c r="C36" s="19" t="s">
        <v>393</v>
      </c>
      <c r="D36" s="71">
        <f>+'19'!I36</f>
        <v>6</v>
      </c>
      <c r="E36" s="90">
        <v>0</v>
      </c>
      <c r="F36" s="46">
        <f t="shared" si="0"/>
        <v>6</v>
      </c>
      <c r="G36" s="101">
        <v>0</v>
      </c>
      <c r="H36" s="99">
        <v>0</v>
      </c>
      <c r="I36" s="46">
        <f t="shared" si="1"/>
        <v>6</v>
      </c>
      <c r="J36" s="91"/>
      <c r="K36" s="15">
        <v>130</v>
      </c>
      <c r="L36" s="72">
        <f t="shared" si="5"/>
        <v>0</v>
      </c>
      <c r="M36" s="17" t="s">
        <v>16</v>
      </c>
      <c r="N36" s="18">
        <v>0</v>
      </c>
      <c r="O36" s="23">
        <f t="shared" si="6"/>
        <v>0</v>
      </c>
      <c r="P36" s="93">
        <v>43.68</v>
      </c>
      <c r="Q36" s="43">
        <f t="shared" si="7"/>
        <v>0</v>
      </c>
    </row>
    <row r="37" spans="1:27" ht="24.6" hidden="1" x14ac:dyDescent="0.65">
      <c r="A37" s="10">
        <v>33</v>
      </c>
      <c r="B37" s="10" t="s">
        <v>519</v>
      </c>
      <c r="C37" s="19" t="s">
        <v>406</v>
      </c>
      <c r="D37" s="71">
        <f>+'19'!I37</f>
        <v>10</v>
      </c>
      <c r="E37" s="90">
        <v>0</v>
      </c>
      <c r="F37" s="46">
        <f t="shared" si="0"/>
        <v>10</v>
      </c>
      <c r="G37" s="101">
        <v>0</v>
      </c>
      <c r="H37" s="99">
        <v>0</v>
      </c>
      <c r="I37" s="46">
        <f t="shared" si="1"/>
        <v>9</v>
      </c>
      <c r="J37" s="91">
        <v>1</v>
      </c>
      <c r="K37" s="15">
        <v>130</v>
      </c>
      <c r="L37" s="72">
        <f t="shared" si="5"/>
        <v>130</v>
      </c>
      <c r="M37" s="17" t="s">
        <v>16</v>
      </c>
      <c r="N37" s="18">
        <v>0</v>
      </c>
      <c r="O37" s="23">
        <f t="shared" si="6"/>
        <v>130</v>
      </c>
      <c r="P37" s="93">
        <v>35.049999999999997</v>
      </c>
      <c r="Q37" s="43">
        <f t="shared" si="7"/>
        <v>4556.5</v>
      </c>
    </row>
    <row r="38" spans="1:27" ht="24.6" hidden="1" x14ac:dyDescent="0.65">
      <c r="A38" s="10">
        <v>34</v>
      </c>
      <c r="B38" s="10" t="s">
        <v>501</v>
      </c>
      <c r="C38" s="19" t="s">
        <v>416</v>
      </c>
      <c r="D38" s="71">
        <f>+'19'!I38</f>
        <v>0</v>
      </c>
      <c r="E38" s="90">
        <v>5</v>
      </c>
      <c r="F38" s="46">
        <f>D38+E38</f>
        <v>5</v>
      </c>
      <c r="G38" s="101">
        <v>0</v>
      </c>
      <c r="H38" s="99">
        <v>0</v>
      </c>
      <c r="I38" s="46">
        <f>+F38-G38-J38-H38</f>
        <v>5</v>
      </c>
      <c r="J38" s="91"/>
      <c r="K38" s="15">
        <v>130</v>
      </c>
      <c r="L38" s="72">
        <f>+K38*J38</f>
        <v>0</v>
      </c>
      <c r="M38" s="17" t="s">
        <v>16</v>
      </c>
      <c r="N38" s="18">
        <v>0</v>
      </c>
      <c r="O38" s="23">
        <f>SUM(L38-N38)</f>
        <v>0</v>
      </c>
      <c r="P38" s="93">
        <v>34.26</v>
      </c>
      <c r="Q38" s="43">
        <f t="shared" ref="Q38:Q40" si="11">+L38*P38</f>
        <v>0</v>
      </c>
    </row>
    <row r="39" spans="1:27" ht="24.6" hidden="1" x14ac:dyDescent="0.65">
      <c r="A39" s="10">
        <v>35</v>
      </c>
      <c r="B39" s="10"/>
      <c r="C39" s="19" t="s">
        <v>334</v>
      </c>
      <c r="D39" s="71">
        <f>+'19'!I39</f>
        <v>0</v>
      </c>
      <c r="E39" s="90">
        <v>0</v>
      </c>
      <c r="F39" s="46">
        <f t="shared" si="0"/>
        <v>0</v>
      </c>
      <c r="G39" s="101">
        <v>0</v>
      </c>
      <c r="H39" s="99">
        <v>0</v>
      </c>
      <c r="I39" s="46">
        <f t="shared" si="1"/>
        <v>0</v>
      </c>
      <c r="J39" s="91"/>
      <c r="K39" s="15">
        <v>35</v>
      </c>
      <c r="L39" s="72">
        <f t="shared" si="5"/>
        <v>0</v>
      </c>
      <c r="M39" s="17" t="s">
        <v>16</v>
      </c>
      <c r="N39" s="18">
        <v>0</v>
      </c>
      <c r="O39" s="23">
        <f t="shared" si="6"/>
        <v>0</v>
      </c>
      <c r="P39" s="93"/>
      <c r="Q39" s="43">
        <f t="shared" si="11"/>
        <v>0</v>
      </c>
    </row>
    <row r="40" spans="1:27" ht="24.6" hidden="1" x14ac:dyDescent="0.65">
      <c r="A40" s="10">
        <v>36</v>
      </c>
      <c r="B40" s="10"/>
      <c r="C40" s="19" t="s">
        <v>138</v>
      </c>
      <c r="D40" s="71">
        <f>+'19'!I40</f>
        <v>0</v>
      </c>
      <c r="E40" s="90">
        <v>0</v>
      </c>
      <c r="F40" s="46">
        <f t="shared" si="0"/>
        <v>0</v>
      </c>
      <c r="G40" s="101">
        <v>0</v>
      </c>
      <c r="H40" s="99">
        <v>0</v>
      </c>
      <c r="I40" s="46">
        <f t="shared" si="1"/>
        <v>0</v>
      </c>
      <c r="J40" s="91"/>
      <c r="K40" s="15">
        <v>40</v>
      </c>
      <c r="L40" s="72">
        <f t="shared" si="5"/>
        <v>0</v>
      </c>
      <c r="M40" s="17" t="s">
        <v>16</v>
      </c>
      <c r="N40" s="18">
        <v>0</v>
      </c>
      <c r="O40" s="23">
        <f t="shared" si="6"/>
        <v>0</v>
      </c>
      <c r="P40" s="93"/>
      <c r="Q40" s="43">
        <f t="shared" si="11"/>
        <v>0</v>
      </c>
    </row>
    <row r="41" spans="1:27" ht="24.6" x14ac:dyDescent="0.65">
      <c r="A41" s="10">
        <v>37</v>
      </c>
      <c r="B41" s="10" t="s">
        <v>494</v>
      </c>
      <c r="C41" s="19" t="s">
        <v>49</v>
      </c>
      <c r="D41" s="71">
        <f>+'19'!I41</f>
        <v>11</v>
      </c>
      <c r="E41" s="90">
        <v>0</v>
      </c>
      <c r="F41" s="46">
        <f t="shared" si="0"/>
        <v>11</v>
      </c>
      <c r="G41" s="101">
        <v>1</v>
      </c>
      <c r="H41" s="99">
        <v>0</v>
      </c>
      <c r="I41" s="46">
        <f t="shared" si="1"/>
        <v>6</v>
      </c>
      <c r="J41" s="91">
        <v>4</v>
      </c>
      <c r="K41" s="15">
        <v>50</v>
      </c>
      <c r="L41" s="72">
        <f t="shared" si="5"/>
        <v>200</v>
      </c>
      <c r="M41" s="17" t="s">
        <v>596</v>
      </c>
      <c r="N41" s="18">
        <v>50</v>
      </c>
      <c r="O41" s="23">
        <f t="shared" si="6"/>
        <v>150</v>
      </c>
      <c r="P41" s="93">
        <v>13.98</v>
      </c>
      <c r="Q41" s="43">
        <f t="shared" si="7"/>
        <v>2796</v>
      </c>
    </row>
    <row r="42" spans="1:27" ht="24.6" hidden="1" x14ac:dyDescent="0.65">
      <c r="A42" s="10">
        <v>38</v>
      </c>
      <c r="B42" s="10" t="s">
        <v>493</v>
      </c>
      <c r="C42" s="19" t="s">
        <v>50</v>
      </c>
      <c r="D42" s="71">
        <f>+'19'!I42</f>
        <v>3</v>
      </c>
      <c r="E42" s="90">
        <v>0</v>
      </c>
      <c r="F42" s="46">
        <f t="shared" si="0"/>
        <v>3</v>
      </c>
      <c r="G42" s="101">
        <v>0</v>
      </c>
      <c r="H42" s="99">
        <v>0</v>
      </c>
      <c r="I42" s="46">
        <f t="shared" si="1"/>
        <v>1</v>
      </c>
      <c r="J42" s="91">
        <v>2</v>
      </c>
      <c r="K42" s="15">
        <v>50</v>
      </c>
      <c r="L42" s="72">
        <f t="shared" si="5"/>
        <v>100</v>
      </c>
      <c r="M42" s="17" t="s">
        <v>16</v>
      </c>
      <c r="N42" s="18">
        <v>0</v>
      </c>
      <c r="O42" s="23">
        <f t="shared" si="6"/>
        <v>100</v>
      </c>
      <c r="P42" s="93">
        <v>13.26</v>
      </c>
      <c r="Q42" s="43">
        <f t="shared" si="7"/>
        <v>1326</v>
      </c>
    </row>
    <row r="43" spans="1:27" ht="24.6" hidden="1" x14ac:dyDescent="0.65">
      <c r="A43" s="10">
        <v>39</v>
      </c>
      <c r="B43" s="10" t="s">
        <v>556</v>
      </c>
      <c r="C43" s="19" t="s">
        <v>51</v>
      </c>
      <c r="D43" s="71">
        <f>+'19'!I43</f>
        <v>0</v>
      </c>
      <c r="E43" s="90">
        <v>0</v>
      </c>
      <c r="F43" s="46">
        <f t="shared" si="0"/>
        <v>0</v>
      </c>
      <c r="G43" s="101">
        <v>0</v>
      </c>
      <c r="H43" s="99">
        <v>0</v>
      </c>
      <c r="I43" s="46">
        <f t="shared" si="1"/>
        <v>0</v>
      </c>
      <c r="J43" s="91"/>
      <c r="K43" s="15">
        <v>50</v>
      </c>
      <c r="L43" s="72">
        <f t="shared" si="5"/>
        <v>0</v>
      </c>
      <c r="M43" s="17" t="s">
        <v>16</v>
      </c>
      <c r="N43" s="18">
        <v>0</v>
      </c>
      <c r="O43" s="23">
        <f t="shared" si="6"/>
        <v>0</v>
      </c>
      <c r="P43" s="93"/>
      <c r="Q43" s="43">
        <f t="shared" si="7"/>
        <v>0</v>
      </c>
    </row>
    <row r="44" spans="1:27" ht="24.6" hidden="1" x14ac:dyDescent="0.65">
      <c r="A44" s="10">
        <v>40</v>
      </c>
      <c r="B44" s="10"/>
      <c r="C44" s="19" t="s">
        <v>265</v>
      </c>
      <c r="D44" s="71">
        <f>+'19'!I44</f>
        <v>0</v>
      </c>
      <c r="E44" s="90">
        <v>0</v>
      </c>
      <c r="F44" s="46">
        <f t="shared" si="0"/>
        <v>0</v>
      </c>
      <c r="G44" s="101">
        <v>0</v>
      </c>
      <c r="H44" s="99">
        <v>0</v>
      </c>
      <c r="I44" s="46">
        <f t="shared" si="1"/>
        <v>0</v>
      </c>
      <c r="J44" s="91"/>
      <c r="K44" s="15">
        <v>25</v>
      </c>
      <c r="L44" s="72">
        <f t="shared" si="5"/>
        <v>0</v>
      </c>
      <c r="M44" s="17" t="s">
        <v>16</v>
      </c>
      <c r="N44" s="18">
        <v>0</v>
      </c>
      <c r="O44" s="23">
        <f t="shared" si="6"/>
        <v>0</v>
      </c>
      <c r="P44" s="93"/>
      <c r="Q44" s="43">
        <f t="shared" si="7"/>
        <v>0</v>
      </c>
    </row>
    <row r="45" spans="1:27" ht="24.6" hidden="1" x14ac:dyDescent="0.65">
      <c r="A45" s="10">
        <v>41</v>
      </c>
      <c r="B45" s="10"/>
      <c r="C45" s="19" t="s">
        <v>449</v>
      </c>
      <c r="D45" s="71">
        <f>+'19'!I45</f>
        <v>0</v>
      </c>
      <c r="E45" s="90">
        <v>0</v>
      </c>
      <c r="F45" s="46">
        <f>D45+E45</f>
        <v>0</v>
      </c>
      <c r="G45" s="101">
        <v>0</v>
      </c>
      <c r="H45" s="99">
        <v>0</v>
      </c>
      <c r="I45" s="46">
        <f>+F45-G45-J45-H45</f>
        <v>0</v>
      </c>
      <c r="J45" s="91"/>
      <c r="K45" s="15">
        <v>25</v>
      </c>
      <c r="L45" s="72">
        <f>+K45*J45</f>
        <v>0</v>
      </c>
      <c r="M45" s="17" t="s">
        <v>16</v>
      </c>
      <c r="N45" s="18">
        <v>0</v>
      </c>
      <c r="O45" s="23">
        <f>SUM(L45-N45)</f>
        <v>0</v>
      </c>
      <c r="P45" s="93"/>
      <c r="Q45" s="43">
        <f>+L45*P45</f>
        <v>0</v>
      </c>
    </row>
    <row r="46" spans="1:27" ht="24.6" hidden="1" x14ac:dyDescent="0.65">
      <c r="A46" s="10">
        <v>42</v>
      </c>
      <c r="B46" s="10"/>
      <c r="C46" s="19" t="s">
        <v>450</v>
      </c>
      <c r="D46" s="71">
        <f>+'19'!I46</f>
        <v>0</v>
      </c>
      <c r="E46" s="90">
        <v>0</v>
      </c>
      <c r="F46" s="46">
        <f>D46+E46</f>
        <v>0</v>
      </c>
      <c r="G46" s="101">
        <v>0</v>
      </c>
      <c r="H46" s="99">
        <v>0</v>
      </c>
      <c r="I46" s="46">
        <f>+F46-G46-J46-H46</f>
        <v>0</v>
      </c>
      <c r="J46" s="91"/>
      <c r="K46" s="20">
        <v>25</v>
      </c>
      <c r="L46" s="72">
        <f>+K46*J46</f>
        <v>0</v>
      </c>
      <c r="M46" s="17" t="s">
        <v>16</v>
      </c>
      <c r="N46" s="18">
        <v>0</v>
      </c>
      <c r="O46" s="23">
        <f>SUM(L46-N46)</f>
        <v>0</v>
      </c>
      <c r="P46" s="93"/>
      <c r="Q46" s="43">
        <f>+L46*P46</f>
        <v>0</v>
      </c>
    </row>
    <row r="47" spans="1:27" ht="24.6" hidden="1" x14ac:dyDescent="0.65">
      <c r="A47" s="10">
        <v>43</v>
      </c>
      <c r="B47" s="10"/>
      <c r="C47" s="19" t="s">
        <v>451</v>
      </c>
      <c r="D47" s="71">
        <f>+'19'!I47</f>
        <v>0</v>
      </c>
      <c r="E47" s="90">
        <v>0</v>
      </c>
      <c r="F47" s="46">
        <f>D47+E47</f>
        <v>0</v>
      </c>
      <c r="G47" s="101">
        <v>0</v>
      </c>
      <c r="H47" s="99">
        <v>0</v>
      </c>
      <c r="I47" s="46">
        <f>+F47-G47-J47-H47</f>
        <v>0</v>
      </c>
      <c r="J47" s="91"/>
      <c r="K47" s="20">
        <v>25</v>
      </c>
      <c r="L47" s="72">
        <f>+K47*J47</f>
        <v>0</v>
      </c>
      <c r="M47" s="17" t="s">
        <v>16</v>
      </c>
      <c r="N47" s="18">
        <v>0</v>
      </c>
      <c r="O47" s="23">
        <f>SUM(L47-N47)</f>
        <v>0</v>
      </c>
      <c r="P47" s="93"/>
      <c r="Q47" s="43">
        <f>+L47*P47</f>
        <v>0</v>
      </c>
    </row>
    <row r="48" spans="1:27" ht="24.6" hidden="1" x14ac:dyDescent="0.65">
      <c r="A48" s="10">
        <v>44</v>
      </c>
      <c r="B48" s="10" t="s">
        <v>540</v>
      </c>
      <c r="C48" s="19" t="s">
        <v>266</v>
      </c>
      <c r="D48" s="71">
        <f>+'19'!I48</f>
        <v>0</v>
      </c>
      <c r="E48" s="90">
        <v>0</v>
      </c>
      <c r="F48" s="46">
        <f t="shared" si="0"/>
        <v>0</v>
      </c>
      <c r="G48" s="101">
        <v>0</v>
      </c>
      <c r="H48" s="99">
        <v>0</v>
      </c>
      <c r="I48" s="46">
        <f t="shared" si="1"/>
        <v>0</v>
      </c>
      <c r="J48" s="91"/>
      <c r="K48" s="15">
        <v>50</v>
      </c>
      <c r="L48" s="72">
        <f t="shared" si="5"/>
        <v>0</v>
      </c>
      <c r="M48" s="17" t="s">
        <v>16</v>
      </c>
      <c r="N48" s="18">
        <v>0</v>
      </c>
      <c r="O48" s="23">
        <f t="shared" si="6"/>
        <v>0</v>
      </c>
      <c r="P48" s="93"/>
      <c r="Q48" s="43">
        <f t="shared" si="7"/>
        <v>0</v>
      </c>
    </row>
    <row r="49" spans="1:17" ht="24.6" hidden="1" x14ac:dyDescent="0.65">
      <c r="A49" s="10">
        <v>45</v>
      </c>
      <c r="B49" s="10" t="s">
        <v>537</v>
      </c>
      <c r="C49" s="19" t="s">
        <v>52</v>
      </c>
      <c r="D49" s="71">
        <f>+'19'!I49</f>
        <v>5</v>
      </c>
      <c r="E49" s="90">
        <v>0</v>
      </c>
      <c r="F49" s="46">
        <f t="shared" si="0"/>
        <v>5</v>
      </c>
      <c r="G49" s="101">
        <v>0</v>
      </c>
      <c r="H49" s="99">
        <v>0</v>
      </c>
      <c r="I49" s="46">
        <f t="shared" si="1"/>
        <v>5</v>
      </c>
      <c r="J49" s="91"/>
      <c r="K49" s="15">
        <v>50</v>
      </c>
      <c r="L49" s="72">
        <f t="shared" si="5"/>
        <v>0</v>
      </c>
      <c r="M49" s="17" t="s">
        <v>16</v>
      </c>
      <c r="N49" s="18">
        <v>0</v>
      </c>
      <c r="O49" s="23">
        <f t="shared" si="6"/>
        <v>0</v>
      </c>
      <c r="P49" s="93">
        <v>25.21</v>
      </c>
      <c r="Q49" s="43">
        <f t="shared" si="7"/>
        <v>0</v>
      </c>
    </row>
    <row r="50" spans="1:17" ht="24.6" hidden="1" x14ac:dyDescent="0.65">
      <c r="A50" s="10">
        <v>46</v>
      </c>
      <c r="B50" s="10" t="s">
        <v>538</v>
      </c>
      <c r="C50" s="19" t="s">
        <v>53</v>
      </c>
      <c r="D50" s="71">
        <f>+'19'!I50</f>
        <v>2</v>
      </c>
      <c r="E50" s="90">
        <v>0</v>
      </c>
      <c r="F50" s="46">
        <f t="shared" si="0"/>
        <v>2</v>
      </c>
      <c r="G50" s="101">
        <v>0</v>
      </c>
      <c r="H50" s="99">
        <v>0</v>
      </c>
      <c r="I50" s="46">
        <f t="shared" si="1"/>
        <v>2</v>
      </c>
      <c r="J50" s="91"/>
      <c r="K50" s="15">
        <v>50</v>
      </c>
      <c r="L50" s="72">
        <f t="shared" si="5"/>
        <v>0</v>
      </c>
      <c r="M50" s="17" t="s">
        <v>16</v>
      </c>
      <c r="N50" s="18">
        <v>0</v>
      </c>
      <c r="O50" s="23">
        <f t="shared" si="6"/>
        <v>0</v>
      </c>
      <c r="P50" s="93">
        <v>14.96</v>
      </c>
      <c r="Q50" s="43">
        <f t="shared" si="7"/>
        <v>0</v>
      </c>
    </row>
    <row r="51" spans="1:17" ht="24.6" hidden="1" x14ac:dyDescent="0.65">
      <c r="A51" s="10">
        <v>47</v>
      </c>
      <c r="B51" s="10" t="s">
        <v>498</v>
      </c>
      <c r="C51" s="19" t="s">
        <v>54</v>
      </c>
      <c r="D51" s="71">
        <f>+'19'!I51</f>
        <v>6</v>
      </c>
      <c r="E51" s="90">
        <v>0</v>
      </c>
      <c r="F51" s="46">
        <f t="shared" si="0"/>
        <v>6</v>
      </c>
      <c r="G51" s="101">
        <v>0</v>
      </c>
      <c r="H51" s="99">
        <v>0</v>
      </c>
      <c r="I51" s="46">
        <f t="shared" si="1"/>
        <v>5</v>
      </c>
      <c r="J51" s="91">
        <v>1</v>
      </c>
      <c r="K51" s="15">
        <v>50</v>
      </c>
      <c r="L51" s="72">
        <f t="shared" si="5"/>
        <v>50</v>
      </c>
      <c r="M51" s="17" t="s">
        <v>418</v>
      </c>
      <c r="N51" s="18">
        <v>25</v>
      </c>
      <c r="O51" s="23">
        <f t="shared" si="6"/>
        <v>25</v>
      </c>
      <c r="P51" s="93">
        <v>14.38</v>
      </c>
      <c r="Q51" s="43">
        <f t="shared" si="7"/>
        <v>719</v>
      </c>
    </row>
    <row r="52" spans="1:17" ht="24.6" hidden="1" x14ac:dyDescent="0.65">
      <c r="A52" s="10">
        <v>48</v>
      </c>
      <c r="B52" s="10" t="s">
        <v>499</v>
      </c>
      <c r="C52" s="19" t="s">
        <v>55</v>
      </c>
      <c r="D52" s="71">
        <f>+'19'!I52</f>
        <v>6</v>
      </c>
      <c r="E52" s="90">
        <v>0</v>
      </c>
      <c r="F52" s="46">
        <f t="shared" si="0"/>
        <v>6</v>
      </c>
      <c r="G52" s="101">
        <v>0</v>
      </c>
      <c r="H52" s="99">
        <v>0</v>
      </c>
      <c r="I52" s="46">
        <f t="shared" si="1"/>
        <v>5</v>
      </c>
      <c r="J52" s="91">
        <v>1</v>
      </c>
      <c r="K52" s="15">
        <v>50</v>
      </c>
      <c r="L52" s="72">
        <f t="shared" si="5"/>
        <v>50</v>
      </c>
      <c r="M52" s="17" t="s">
        <v>418</v>
      </c>
      <c r="N52" s="18">
        <v>25</v>
      </c>
      <c r="O52" s="23">
        <f t="shared" si="6"/>
        <v>25</v>
      </c>
      <c r="P52" s="93">
        <v>18.510000000000002</v>
      </c>
      <c r="Q52" s="43">
        <f t="shared" si="7"/>
        <v>925.50000000000011</v>
      </c>
    </row>
    <row r="53" spans="1:17" ht="24.6" hidden="1" x14ac:dyDescent="0.65">
      <c r="A53" s="10">
        <v>49</v>
      </c>
      <c r="B53" s="10" t="s">
        <v>539</v>
      </c>
      <c r="C53" s="19" t="s">
        <v>56</v>
      </c>
      <c r="D53" s="71">
        <f>+'19'!I53</f>
        <v>0</v>
      </c>
      <c r="E53" s="90">
        <v>0</v>
      </c>
      <c r="F53" s="46">
        <f t="shared" si="0"/>
        <v>0</v>
      </c>
      <c r="G53" s="101">
        <v>0</v>
      </c>
      <c r="H53" s="99">
        <v>0</v>
      </c>
      <c r="I53" s="46">
        <f t="shared" si="1"/>
        <v>0</v>
      </c>
      <c r="J53" s="91"/>
      <c r="K53" s="15">
        <v>50</v>
      </c>
      <c r="L53" s="72">
        <f t="shared" si="5"/>
        <v>0</v>
      </c>
      <c r="M53" s="17" t="s">
        <v>418</v>
      </c>
      <c r="N53" s="18">
        <v>0</v>
      </c>
      <c r="O53" s="23">
        <f t="shared" si="6"/>
        <v>0</v>
      </c>
      <c r="P53" s="93">
        <v>18.36</v>
      </c>
      <c r="Q53" s="43">
        <f t="shared" si="7"/>
        <v>0</v>
      </c>
    </row>
    <row r="54" spans="1:17" ht="24.6" hidden="1" x14ac:dyDescent="0.65">
      <c r="A54" s="10">
        <v>50</v>
      </c>
      <c r="B54" s="10" t="s">
        <v>497</v>
      </c>
      <c r="C54" s="19" t="s">
        <v>57</v>
      </c>
      <c r="D54" s="71">
        <f>+'19'!I54</f>
        <v>6</v>
      </c>
      <c r="E54" s="90">
        <v>0</v>
      </c>
      <c r="F54" s="46">
        <f t="shared" si="0"/>
        <v>6</v>
      </c>
      <c r="G54" s="101">
        <v>0</v>
      </c>
      <c r="H54" s="99">
        <v>0</v>
      </c>
      <c r="I54" s="46">
        <f t="shared" si="1"/>
        <v>5</v>
      </c>
      <c r="J54" s="91">
        <v>1</v>
      </c>
      <c r="K54" s="15">
        <v>50</v>
      </c>
      <c r="L54" s="72">
        <f t="shared" si="5"/>
        <v>50</v>
      </c>
      <c r="M54" s="17" t="s">
        <v>418</v>
      </c>
      <c r="N54" s="18">
        <v>25</v>
      </c>
      <c r="O54" s="23">
        <f t="shared" si="6"/>
        <v>25</v>
      </c>
      <c r="P54" s="93">
        <v>14.89</v>
      </c>
      <c r="Q54" s="43">
        <f t="shared" si="7"/>
        <v>744.5</v>
      </c>
    </row>
    <row r="55" spans="1:17" ht="24.6" hidden="1" x14ac:dyDescent="0.65">
      <c r="A55" s="10">
        <v>51</v>
      </c>
      <c r="B55" s="10" t="s">
        <v>490</v>
      </c>
      <c r="C55" s="19" t="s">
        <v>58</v>
      </c>
      <c r="D55" s="71">
        <f>+'19'!I55</f>
        <v>9</v>
      </c>
      <c r="E55" s="90">
        <v>0</v>
      </c>
      <c r="F55" s="46">
        <f t="shared" si="0"/>
        <v>9</v>
      </c>
      <c r="G55" s="101">
        <v>0</v>
      </c>
      <c r="H55" s="99">
        <v>0</v>
      </c>
      <c r="I55" s="46">
        <f t="shared" si="1"/>
        <v>5</v>
      </c>
      <c r="J55" s="91">
        <v>4</v>
      </c>
      <c r="K55" s="15">
        <v>50</v>
      </c>
      <c r="L55" s="72">
        <f t="shared" si="5"/>
        <v>200</v>
      </c>
      <c r="M55" s="17" t="s">
        <v>432</v>
      </c>
      <c r="N55" s="18">
        <v>100</v>
      </c>
      <c r="O55" s="23">
        <f t="shared" si="6"/>
        <v>100</v>
      </c>
      <c r="P55" s="93">
        <v>14.23</v>
      </c>
      <c r="Q55" s="43">
        <f t="shared" si="7"/>
        <v>2846</v>
      </c>
    </row>
    <row r="56" spans="1:17" ht="24.6" hidden="1" x14ac:dyDescent="0.65">
      <c r="A56" s="10">
        <v>52</v>
      </c>
      <c r="B56" s="10" t="s">
        <v>488</v>
      </c>
      <c r="C56" s="19" t="s">
        <v>59</v>
      </c>
      <c r="D56" s="71">
        <f>+'19'!I56</f>
        <v>4</v>
      </c>
      <c r="E56" s="90">
        <v>0</v>
      </c>
      <c r="F56" s="46">
        <f t="shared" si="0"/>
        <v>4</v>
      </c>
      <c r="G56" s="101">
        <v>0</v>
      </c>
      <c r="H56" s="99">
        <v>0</v>
      </c>
      <c r="I56" s="46">
        <f t="shared" si="1"/>
        <v>0</v>
      </c>
      <c r="J56" s="91">
        <v>4</v>
      </c>
      <c r="K56" s="15">
        <v>50</v>
      </c>
      <c r="L56" s="72">
        <f t="shared" si="5"/>
        <v>200</v>
      </c>
      <c r="M56" s="17" t="s">
        <v>432</v>
      </c>
      <c r="N56" s="18">
        <v>100</v>
      </c>
      <c r="O56" s="23">
        <f t="shared" si="6"/>
        <v>100</v>
      </c>
      <c r="P56" s="93">
        <v>14.38</v>
      </c>
      <c r="Q56" s="43">
        <f t="shared" si="7"/>
        <v>2876</v>
      </c>
    </row>
    <row r="57" spans="1:17" ht="24.6" hidden="1" x14ac:dyDescent="0.65">
      <c r="A57" s="10">
        <v>53</v>
      </c>
      <c r="B57" s="10" t="s">
        <v>489</v>
      </c>
      <c r="C57" s="19" t="s">
        <v>60</v>
      </c>
      <c r="D57" s="71">
        <f>+'19'!I57</f>
        <v>3</v>
      </c>
      <c r="E57" s="90">
        <v>0</v>
      </c>
      <c r="F57" s="46">
        <f t="shared" si="0"/>
        <v>3</v>
      </c>
      <c r="G57" s="101">
        <v>0</v>
      </c>
      <c r="H57" s="99">
        <v>0</v>
      </c>
      <c r="I57" s="46">
        <f t="shared" si="1"/>
        <v>0</v>
      </c>
      <c r="J57" s="91">
        <v>3</v>
      </c>
      <c r="K57" s="15">
        <v>50</v>
      </c>
      <c r="L57" s="72">
        <f t="shared" si="5"/>
        <v>150</v>
      </c>
      <c r="M57" s="17" t="s">
        <v>446</v>
      </c>
      <c r="N57" s="18">
        <v>75</v>
      </c>
      <c r="O57" s="23">
        <f t="shared" si="6"/>
        <v>75</v>
      </c>
      <c r="P57" s="93">
        <v>14.65</v>
      </c>
      <c r="Q57" s="43">
        <f t="shared" si="7"/>
        <v>2197.5</v>
      </c>
    </row>
    <row r="58" spans="1:17" ht="24.6" hidden="1" x14ac:dyDescent="0.65">
      <c r="A58" s="10">
        <v>54</v>
      </c>
      <c r="B58" s="10" t="s">
        <v>541</v>
      </c>
      <c r="C58" s="19" t="s">
        <v>61</v>
      </c>
      <c r="D58" s="71">
        <f>+'19'!I58</f>
        <v>18</v>
      </c>
      <c r="E58" s="90">
        <v>0</v>
      </c>
      <c r="F58" s="46">
        <f t="shared" si="0"/>
        <v>18</v>
      </c>
      <c r="G58" s="101">
        <v>0</v>
      </c>
      <c r="H58" s="99">
        <v>0</v>
      </c>
      <c r="I58" s="46">
        <f t="shared" si="1"/>
        <v>18</v>
      </c>
      <c r="J58" s="91"/>
      <c r="K58" s="15">
        <v>120</v>
      </c>
      <c r="L58" s="72">
        <f t="shared" si="5"/>
        <v>0</v>
      </c>
      <c r="M58" s="17" t="s">
        <v>16</v>
      </c>
      <c r="N58" s="18">
        <v>0</v>
      </c>
      <c r="O58" s="23">
        <f t="shared" si="6"/>
        <v>0</v>
      </c>
      <c r="P58" s="93">
        <v>27.37</v>
      </c>
      <c r="Q58" s="43">
        <f t="shared" si="7"/>
        <v>0</v>
      </c>
    </row>
    <row r="59" spans="1:17" ht="24.6" hidden="1" x14ac:dyDescent="0.65">
      <c r="A59" s="10">
        <v>55</v>
      </c>
      <c r="B59" s="10" t="s">
        <v>504</v>
      </c>
      <c r="C59" s="19" t="s">
        <v>62</v>
      </c>
      <c r="D59" s="71">
        <f>+'19'!I59</f>
        <v>10</v>
      </c>
      <c r="E59" s="90">
        <v>0</v>
      </c>
      <c r="F59" s="46">
        <f t="shared" si="0"/>
        <v>10</v>
      </c>
      <c r="G59" s="101">
        <v>0</v>
      </c>
      <c r="H59" s="99">
        <v>0</v>
      </c>
      <c r="I59" s="46">
        <f t="shared" si="1"/>
        <v>9</v>
      </c>
      <c r="J59" s="91">
        <v>1</v>
      </c>
      <c r="K59" s="15">
        <v>120</v>
      </c>
      <c r="L59" s="72">
        <f t="shared" si="5"/>
        <v>120</v>
      </c>
      <c r="M59" s="17" t="s">
        <v>418</v>
      </c>
      <c r="N59" s="18">
        <v>60</v>
      </c>
      <c r="O59" s="23">
        <f t="shared" si="6"/>
        <v>60</v>
      </c>
      <c r="P59" s="93">
        <v>28.06</v>
      </c>
      <c r="Q59" s="43">
        <f t="shared" si="7"/>
        <v>3367.2</v>
      </c>
    </row>
    <row r="60" spans="1:17" ht="24.6" hidden="1" x14ac:dyDescent="0.65">
      <c r="A60" s="10">
        <v>56</v>
      </c>
      <c r="B60" s="10" t="s">
        <v>502</v>
      </c>
      <c r="C60" s="19" t="s">
        <v>63</v>
      </c>
      <c r="D60" s="71">
        <f>+'19'!I60</f>
        <v>7</v>
      </c>
      <c r="E60" s="90">
        <v>0</v>
      </c>
      <c r="F60" s="46">
        <f t="shared" si="0"/>
        <v>7</v>
      </c>
      <c r="G60" s="101">
        <v>0</v>
      </c>
      <c r="H60" s="99">
        <v>0</v>
      </c>
      <c r="I60" s="46">
        <f t="shared" si="1"/>
        <v>6</v>
      </c>
      <c r="J60" s="91">
        <v>1</v>
      </c>
      <c r="K60" s="15">
        <v>120</v>
      </c>
      <c r="L60" s="72">
        <f t="shared" si="5"/>
        <v>120</v>
      </c>
      <c r="M60" s="17" t="s">
        <v>418</v>
      </c>
      <c r="N60" s="18">
        <v>60</v>
      </c>
      <c r="O60" s="23">
        <f t="shared" si="6"/>
        <v>60</v>
      </c>
      <c r="P60" s="93">
        <v>29.96</v>
      </c>
      <c r="Q60" s="43">
        <f t="shared" si="7"/>
        <v>3595.2000000000003</v>
      </c>
    </row>
    <row r="61" spans="1:17" ht="24.6" hidden="1" x14ac:dyDescent="0.65">
      <c r="A61" s="10">
        <v>57</v>
      </c>
      <c r="B61" s="10"/>
      <c r="C61" s="19" t="s">
        <v>64</v>
      </c>
      <c r="D61" s="71">
        <f>+'19'!I61</f>
        <v>0</v>
      </c>
      <c r="E61" s="90">
        <v>0</v>
      </c>
      <c r="F61" s="46">
        <f t="shared" si="0"/>
        <v>0</v>
      </c>
      <c r="G61" s="101">
        <v>0</v>
      </c>
      <c r="H61" s="99">
        <v>0</v>
      </c>
      <c r="I61" s="46">
        <f t="shared" si="1"/>
        <v>0</v>
      </c>
      <c r="J61" s="91"/>
      <c r="K61" s="15">
        <v>120</v>
      </c>
      <c r="L61" s="72">
        <f t="shared" si="5"/>
        <v>0</v>
      </c>
      <c r="M61" s="17" t="s">
        <v>16</v>
      </c>
      <c r="N61" s="18">
        <v>0</v>
      </c>
      <c r="O61" s="23">
        <f t="shared" si="6"/>
        <v>0</v>
      </c>
      <c r="P61" s="93">
        <v>24.82</v>
      </c>
      <c r="Q61" s="43">
        <f t="shared" si="7"/>
        <v>0</v>
      </c>
    </row>
    <row r="62" spans="1:17" ht="24.6" hidden="1" x14ac:dyDescent="0.65">
      <c r="A62" s="10">
        <v>58</v>
      </c>
      <c r="B62" s="10" t="s">
        <v>503</v>
      </c>
      <c r="C62" s="19" t="s">
        <v>65</v>
      </c>
      <c r="D62" s="71">
        <f>+'19'!I62</f>
        <v>12</v>
      </c>
      <c r="E62" s="90">
        <v>0</v>
      </c>
      <c r="F62" s="46">
        <f t="shared" si="0"/>
        <v>12</v>
      </c>
      <c r="G62" s="101">
        <v>0</v>
      </c>
      <c r="H62" s="99">
        <v>0</v>
      </c>
      <c r="I62" s="46">
        <f t="shared" si="1"/>
        <v>10</v>
      </c>
      <c r="J62" s="91">
        <v>2</v>
      </c>
      <c r="K62" s="15">
        <v>120</v>
      </c>
      <c r="L62" s="72">
        <f t="shared" si="5"/>
        <v>240</v>
      </c>
      <c r="M62" s="17" t="s">
        <v>431</v>
      </c>
      <c r="N62" s="18">
        <v>120</v>
      </c>
      <c r="O62" s="23">
        <f t="shared" si="6"/>
        <v>120</v>
      </c>
      <c r="P62" s="93">
        <v>15.06</v>
      </c>
      <c r="Q62" s="43">
        <f t="shared" si="7"/>
        <v>3614.4</v>
      </c>
    </row>
    <row r="63" spans="1:17" ht="24.6" hidden="1" x14ac:dyDescent="0.65">
      <c r="A63" s="10">
        <v>59</v>
      </c>
      <c r="B63" s="10" t="s">
        <v>500</v>
      </c>
      <c r="C63" s="19" t="s">
        <v>66</v>
      </c>
      <c r="D63" s="71">
        <f>+'19'!I63</f>
        <v>15</v>
      </c>
      <c r="E63" s="90">
        <v>0</v>
      </c>
      <c r="F63" s="46">
        <f t="shared" si="0"/>
        <v>15</v>
      </c>
      <c r="G63" s="101">
        <v>0</v>
      </c>
      <c r="H63" s="99">
        <v>0</v>
      </c>
      <c r="I63" s="46">
        <f t="shared" si="1"/>
        <v>14</v>
      </c>
      <c r="J63" s="91">
        <v>1</v>
      </c>
      <c r="K63" s="15">
        <v>120</v>
      </c>
      <c r="L63" s="72">
        <f t="shared" si="5"/>
        <v>120</v>
      </c>
      <c r="M63" s="17" t="s">
        <v>16</v>
      </c>
      <c r="N63" s="18">
        <v>0</v>
      </c>
      <c r="O63" s="23">
        <f t="shared" si="6"/>
        <v>120</v>
      </c>
      <c r="P63" s="93">
        <v>26.81</v>
      </c>
      <c r="Q63" s="43">
        <f t="shared" si="7"/>
        <v>3217.2</v>
      </c>
    </row>
    <row r="64" spans="1:17" ht="24.6" hidden="1" x14ac:dyDescent="0.65">
      <c r="A64" s="10">
        <v>60</v>
      </c>
      <c r="B64" s="10" t="s">
        <v>542</v>
      </c>
      <c r="C64" s="19" t="s">
        <v>267</v>
      </c>
      <c r="D64" s="71">
        <f>+'19'!I64</f>
        <v>2</v>
      </c>
      <c r="E64" s="90">
        <v>0</v>
      </c>
      <c r="F64" s="46">
        <f t="shared" si="0"/>
        <v>2</v>
      </c>
      <c r="G64" s="101">
        <v>0</v>
      </c>
      <c r="H64" s="99">
        <v>0</v>
      </c>
      <c r="I64" s="46">
        <f t="shared" si="1"/>
        <v>2</v>
      </c>
      <c r="J64" s="91"/>
      <c r="K64" s="15">
        <v>120</v>
      </c>
      <c r="L64" s="72">
        <f t="shared" si="5"/>
        <v>0</v>
      </c>
      <c r="M64" s="17" t="s">
        <v>16</v>
      </c>
      <c r="N64" s="18">
        <v>0</v>
      </c>
      <c r="O64" s="23">
        <f t="shared" si="6"/>
        <v>0</v>
      </c>
      <c r="P64" s="93">
        <v>29.28</v>
      </c>
      <c r="Q64" s="43">
        <f t="shared" si="7"/>
        <v>0</v>
      </c>
    </row>
    <row r="65" spans="1:17" ht="24.6" hidden="1" x14ac:dyDescent="0.65">
      <c r="A65" s="10">
        <v>61</v>
      </c>
      <c r="B65" s="10"/>
      <c r="C65" s="19" t="s">
        <v>341</v>
      </c>
      <c r="D65" s="71">
        <f>+'19'!I65</f>
        <v>0</v>
      </c>
      <c r="E65" s="90">
        <v>0</v>
      </c>
      <c r="F65" s="46">
        <f t="shared" si="0"/>
        <v>0</v>
      </c>
      <c r="G65" s="101">
        <v>0</v>
      </c>
      <c r="H65" s="99">
        <v>0</v>
      </c>
      <c r="I65" s="46">
        <f t="shared" si="1"/>
        <v>0</v>
      </c>
      <c r="J65" s="91"/>
      <c r="K65" s="15">
        <v>30</v>
      </c>
      <c r="L65" s="72">
        <f t="shared" si="5"/>
        <v>0</v>
      </c>
      <c r="M65" s="17" t="s">
        <v>16</v>
      </c>
      <c r="N65" s="18">
        <v>0</v>
      </c>
      <c r="O65" s="23">
        <f t="shared" si="6"/>
        <v>0</v>
      </c>
      <c r="P65" s="93"/>
      <c r="Q65" s="43">
        <f t="shared" si="7"/>
        <v>0</v>
      </c>
    </row>
    <row r="66" spans="1:17" ht="24.6" hidden="1" x14ac:dyDescent="0.65">
      <c r="A66" s="10">
        <v>62</v>
      </c>
      <c r="B66" s="10" t="s">
        <v>546</v>
      </c>
      <c r="C66" s="19" t="s">
        <v>342</v>
      </c>
      <c r="D66" s="71">
        <f>+'19'!I66</f>
        <v>0</v>
      </c>
      <c r="E66" s="90">
        <v>0</v>
      </c>
      <c r="F66" s="46">
        <f t="shared" si="0"/>
        <v>0</v>
      </c>
      <c r="G66" s="101">
        <v>0</v>
      </c>
      <c r="H66" s="99">
        <v>0</v>
      </c>
      <c r="I66" s="46">
        <f t="shared" si="1"/>
        <v>0</v>
      </c>
      <c r="J66" s="91"/>
      <c r="K66" s="21">
        <v>30</v>
      </c>
      <c r="L66" s="72">
        <f t="shared" si="5"/>
        <v>0</v>
      </c>
      <c r="M66" s="17" t="s">
        <v>16</v>
      </c>
      <c r="N66" s="18">
        <v>0</v>
      </c>
      <c r="O66" s="23">
        <f t="shared" si="6"/>
        <v>0</v>
      </c>
      <c r="P66" s="93">
        <v>12.71</v>
      </c>
      <c r="Q66" s="43">
        <f t="shared" si="7"/>
        <v>0</v>
      </c>
    </row>
    <row r="67" spans="1:17" ht="24.6" hidden="1" x14ac:dyDescent="0.65">
      <c r="A67" s="10">
        <v>63</v>
      </c>
      <c r="B67" s="10" t="s">
        <v>547</v>
      </c>
      <c r="C67" s="19" t="s">
        <v>343</v>
      </c>
      <c r="D67" s="71">
        <f>+'19'!I67</f>
        <v>0</v>
      </c>
      <c r="E67" s="90">
        <v>0</v>
      </c>
      <c r="F67" s="46">
        <f t="shared" si="0"/>
        <v>0</v>
      </c>
      <c r="G67" s="101">
        <v>0</v>
      </c>
      <c r="H67" s="99">
        <v>0</v>
      </c>
      <c r="I67" s="46">
        <f t="shared" si="1"/>
        <v>0</v>
      </c>
      <c r="J67" s="91"/>
      <c r="K67" s="21">
        <v>30</v>
      </c>
      <c r="L67" s="72">
        <f t="shared" si="5"/>
        <v>0</v>
      </c>
      <c r="M67" s="17" t="s">
        <v>16</v>
      </c>
      <c r="N67" s="18">
        <v>0</v>
      </c>
      <c r="O67" s="23">
        <f t="shared" si="6"/>
        <v>0</v>
      </c>
      <c r="P67" s="93">
        <v>17.989999999999998</v>
      </c>
      <c r="Q67" s="43">
        <f t="shared" si="7"/>
        <v>0</v>
      </c>
    </row>
    <row r="68" spans="1:17" ht="24.6" hidden="1" x14ac:dyDescent="0.65">
      <c r="A68" s="10">
        <v>64</v>
      </c>
      <c r="B68" s="10" t="s">
        <v>543</v>
      </c>
      <c r="C68" s="19" t="s">
        <v>72</v>
      </c>
      <c r="D68" s="71">
        <f>+'19'!I68</f>
        <v>0</v>
      </c>
      <c r="E68" s="90">
        <v>0</v>
      </c>
      <c r="F68" s="46">
        <f t="shared" si="0"/>
        <v>0</v>
      </c>
      <c r="G68" s="101">
        <v>0</v>
      </c>
      <c r="H68" s="99">
        <v>0</v>
      </c>
      <c r="I68" s="46">
        <f t="shared" si="1"/>
        <v>0</v>
      </c>
      <c r="J68" s="91"/>
      <c r="K68" s="21">
        <v>50</v>
      </c>
      <c r="L68" s="72">
        <f t="shared" si="5"/>
        <v>0</v>
      </c>
      <c r="M68" s="17" t="s">
        <v>16</v>
      </c>
      <c r="N68" s="18">
        <v>0</v>
      </c>
      <c r="O68" s="23">
        <f t="shared" si="6"/>
        <v>0</v>
      </c>
      <c r="P68" s="93"/>
      <c r="Q68" s="43">
        <f t="shared" si="7"/>
        <v>0</v>
      </c>
    </row>
    <row r="69" spans="1:17" ht="24.6" hidden="1" x14ac:dyDescent="0.65">
      <c r="A69" s="10">
        <v>65</v>
      </c>
      <c r="B69" s="10" t="s">
        <v>545</v>
      </c>
      <c r="C69" s="19" t="s">
        <v>73</v>
      </c>
      <c r="D69" s="71">
        <f>+'19'!I69</f>
        <v>0</v>
      </c>
      <c r="E69" s="90">
        <v>0</v>
      </c>
      <c r="F69" s="46">
        <f t="shared" si="0"/>
        <v>0</v>
      </c>
      <c r="G69" s="101">
        <v>0</v>
      </c>
      <c r="H69" s="99">
        <v>0</v>
      </c>
      <c r="I69" s="46">
        <f t="shared" si="1"/>
        <v>0</v>
      </c>
      <c r="J69" s="91"/>
      <c r="K69" s="21">
        <v>50</v>
      </c>
      <c r="L69" s="72">
        <f t="shared" si="5"/>
        <v>0</v>
      </c>
      <c r="M69" s="17" t="s">
        <v>16</v>
      </c>
      <c r="N69" s="18">
        <v>0</v>
      </c>
      <c r="O69" s="23">
        <f t="shared" si="6"/>
        <v>0</v>
      </c>
      <c r="P69" s="93"/>
      <c r="Q69" s="43">
        <f t="shared" si="7"/>
        <v>0</v>
      </c>
    </row>
    <row r="70" spans="1:17" ht="24.6" hidden="1" x14ac:dyDescent="0.65">
      <c r="A70" s="10">
        <v>66</v>
      </c>
      <c r="B70" s="10" t="s">
        <v>544</v>
      </c>
      <c r="C70" s="19" t="s">
        <v>74</v>
      </c>
      <c r="D70" s="71">
        <f>+'19'!I70</f>
        <v>0</v>
      </c>
      <c r="E70" s="90">
        <v>0</v>
      </c>
      <c r="F70" s="46">
        <f t="shared" si="0"/>
        <v>0</v>
      </c>
      <c r="G70" s="101">
        <v>0</v>
      </c>
      <c r="H70" s="99">
        <v>0</v>
      </c>
      <c r="I70" s="46">
        <f t="shared" si="1"/>
        <v>0</v>
      </c>
      <c r="J70" s="91"/>
      <c r="K70" s="15">
        <v>50</v>
      </c>
      <c r="L70" s="72">
        <f t="shared" si="5"/>
        <v>0</v>
      </c>
      <c r="M70" s="17" t="s">
        <v>16</v>
      </c>
      <c r="N70" s="18">
        <v>0</v>
      </c>
      <c r="O70" s="23">
        <f t="shared" si="6"/>
        <v>0</v>
      </c>
      <c r="P70" s="93"/>
      <c r="Q70" s="43">
        <f t="shared" si="7"/>
        <v>0</v>
      </c>
    </row>
    <row r="71" spans="1:17" ht="24.6" hidden="1" x14ac:dyDescent="0.65">
      <c r="A71" s="10">
        <v>67</v>
      </c>
      <c r="B71" s="10"/>
      <c r="C71" s="19" t="s">
        <v>175</v>
      </c>
      <c r="D71" s="71">
        <f>+'19'!I71</f>
        <v>0</v>
      </c>
      <c r="E71" s="90">
        <v>0</v>
      </c>
      <c r="F71" s="46">
        <f t="shared" si="0"/>
        <v>0</v>
      </c>
      <c r="G71" s="101">
        <v>0</v>
      </c>
      <c r="H71" s="99">
        <v>0</v>
      </c>
      <c r="I71" s="46">
        <f t="shared" si="1"/>
        <v>0</v>
      </c>
      <c r="J71" s="91"/>
      <c r="K71" s="21">
        <v>50</v>
      </c>
      <c r="L71" s="72">
        <f t="shared" si="5"/>
        <v>0</v>
      </c>
      <c r="M71" s="17" t="s">
        <v>16</v>
      </c>
      <c r="N71" s="18">
        <v>0</v>
      </c>
      <c r="O71" s="23">
        <f t="shared" si="6"/>
        <v>0</v>
      </c>
      <c r="P71" s="93"/>
      <c r="Q71" s="43">
        <f t="shared" si="7"/>
        <v>0</v>
      </c>
    </row>
    <row r="72" spans="1:17" ht="24.6" hidden="1" x14ac:dyDescent="0.65">
      <c r="A72" s="10">
        <v>68</v>
      </c>
      <c r="B72" s="10"/>
      <c r="C72" s="19" t="s">
        <v>268</v>
      </c>
      <c r="D72" s="71">
        <f>+'19'!I72</f>
        <v>0</v>
      </c>
      <c r="E72" s="90">
        <v>0</v>
      </c>
      <c r="F72" s="46">
        <f t="shared" si="0"/>
        <v>0</v>
      </c>
      <c r="G72" s="101">
        <v>0</v>
      </c>
      <c r="H72" s="99">
        <v>0</v>
      </c>
      <c r="I72" s="46">
        <f t="shared" ref="I72:I136" si="12">+F72-G72-J72-H72</f>
        <v>0</v>
      </c>
      <c r="J72" s="91"/>
      <c r="K72" s="15">
        <v>50</v>
      </c>
      <c r="L72" s="72">
        <f t="shared" si="5"/>
        <v>0</v>
      </c>
      <c r="M72" s="17" t="s">
        <v>16</v>
      </c>
      <c r="N72" s="18">
        <v>0</v>
      </c>
      <c r="O72" s="23">
        <f t="shared" si="6"/>
        <v>0</v>
      </c>
      <c r="P72" s="93"/>
      <c r="Q72" s="43">
        <f t="shared" si="7"/>
        <v>0</v>
      </c>
    </row>
    <row r="73" spans="1:17" ht="24.6" hidden="1" x14ac:dyDescent="0.65">
      <c r="A73" s="10">
        <v>69</v>
      </c>
      <c r="B73" s="10"/>
      <c r="C73" s="19" t="s">
        <v>70</v>
      </c>
      <c r="D73" s="71">
        <f>+'19'!I73</f>
        <v>0</v>
      </c>
      <c r="E73" s="90">
        <v>0</v>
      </c>
      <c r="F73" s="46">
        <f t="shared" si="0"/>
        <v>0</v>
      </c>
      <c r="G73" s="101">
        <v>0</v>
      </c>
      <c r="H73" s="99">
        <v>0</v>
      </c>
      <c r="I73" s="46">
        <f t="shared" si="12"/>
        <v>0</v>
      </c>
      <c r="J73" s="91"/>
      <c r="K73" s="20">
        <v>70</v>
      </c>
      <c r="L73" s="72">
        <f t="shared" ref="L73:L137" si="13">+K73*J73</f>
        <v>0</v>
      </c>
      <c r="M73" s="17" t="s">
        <v>16</v>
      </c>
      <c r="N73" s="18">
        <v>0</v>
      </c>
      <c r="O73" s="23">
        <f t="shared" ref="O73:O137" si="14">SUM(L73-N73)</f>
        <v>0</v>
      </c>
      <c r="P73" s="93"/>
      <c r="Q73" s="43">
        <f t="shared" ref="Q73:Q137" si="15">+L73*P73</f>
        <v>0</v>
      </c>
    </row>
    <row r="74" spans="1:17" ht="24.6" hidden="1" x14ac:dyDescent="0.65">
      <c r="A74" s="10">
        <v>70</v>
      </c>
      <c r="B74" s="10"/>
      <c r="C74" s="19" t="s">
        <v>71</v>
      </c>
      <c r="D74" s="71">
        <f>+'19'!I74</f>
        <v>0</v>
      </c>
      <c r="E74" s="90">
        <v>0</v>
      </c>
      <c r="F74" s="46">
        <f t="shared" si="0"/>
        <v>0</v>
      </c>
      <c r="G74" s="101">
        <v>0</v>
      </c>
      <c r="H74" s="99">
        <v>0</v>
      </c>
      <c r="I74" s="46">
        <f t="shared" si="12"/>
        <v>0</v>
      </c>
      <c r="J74" s="91"/>
      <c r="K74" s="20">
        <v>80</v>
      </c>
      <c r="L74" s="72">
        <f t="shared" si="13"/>
        <v>0</v>
      </c>
      <c r="M74" s="17" t="s">
        <v>16</v>
      </c>
      <c r="N74" s="18">
        <v>0</v>
      </c>
      <c r="O74" s="23">
        <f t="shared" si="14"/>
        <v>0</v>
      </c>
      <c r="P74" s="93"/>
      <c r="Q74" s="43">
        <f t="shared" si="15"/>
        <v>0</v>
      </c>
    </row>
    <row r="75" spans="1:17" ht="24.6" hidden="1" x14ac:dyDescent="0.65">
      <c r="A75" s="10">
        <v>71</v>
      </c>
      <c r="B75" s="10"/>
      <c r="C75" s="19" t="s">
        <v>199</v>
      </c>
      <c r="D75" s="71">
        <f>+'19'!I75</f>
        <v>0</v>
      </c>
      <c r="E75" s="90">
        <v>0</v>
      </c>
      <c r="F75" s="46">
        <f t="shared" si="0"/>
        <v>0</v>
      </c>
      <c r="G75" s="101">
        <v>0</v>
      </c>
      <c r="H75" s="99">
        <v>0</v>
      </c>
      <c r="I75" s="46">
        <f t="shared" si="12"/>
        <v>0</v>
      </c>
      <c r="J75" s="91"/>
      <c r="K75" s="21">
        <v>150</v>
      </c>
      <c r="L75" s="72">
        <f t="shared" si="13"/>
        <v>0</v>
      </c>
      <c r="M75" s="17" t="s">
        <v>16</v>
      </c>
      <c r="N75" s="18">
        <v>0</v>
      </c>
      <c r="O75" s="23">
        <f t="shared" si="14"/>
        <v>0</v>
      </c>
      <c r="P75" s="93">
        <v>67.790000000000006</v>
      </c>
      <c r="Q75" s="43">
        <f t="shared" si="15"/>
        <v>0</v>
      </c>
    </row>
    <row r="76" spans="1:17" ht="24.6" hidden="1" x14ac:dyDescent="0.65">
      <c r="A76" s="10">
        <v>72</v>
      </c>
      <c r="B76" s="10"/>
      <c r="C76" s="19" t="s">
        <v>200</v>
      </c>
      <c r="D76" s="71">
        <f>+'19'!I76</f>
        <v>0</v>
      </c>
      <c r="E76" s="90">
        <v>0</v>
      </c>
      <c r="F76" s="46">
        <f t="shared" si="0"/>
        <v>0</v>
      </c>
      <c r="G76" s="101">
        <v>0</v>
      </c>
      <c r="H76" s="99">
        <v>0</v>
      </c>
      <c r="I76" s="46">
        <f t="shared" si="12"/>
        <v>0</v>
      </c>
      <c r="J76" s="91"/>
      <c r="K76" s="21">
        <v>150</v>
      </c>
      <c r="L76" s="72">
        <f t="shared" si="13"/>
        <v>0</v>
      </c>
      <c r="M76" s="17" t="s">
        <v>16</v>
      </c>
      <c r="N76" s="18">
        <v>0</v>
      </c>
      <c r="O76" s="23">
        <f t="shared" si="14"/>
        <v>0</v>
      </c>
      <c r="P76" s="93">
        <v>68.37</v>
      </c>
      <c r="Q76" s="43">
        <f t="shared" si="15"/>
        <v>0</v>
      </c>
    </row>
    <row r="77" spans="1:17" ht="24.6" hidden="1" x14ac:dyDescent="0.65">
      <c r="A77" s="10">
        <v>73</v>
      </c>
      <c r="B77" s="10"/>
      <c r="C77" s="19" t="s">
        <v>201</v>
      </c>
      <c r="D77" s="71">
        <f>+'19'!I77</f>
        <v>0</v>
      </c>
      <c r="E77" s="90">
        <v>0</v>
      </c>
      <c r="F77" s="46">
        <f t="shared" si="0"/>
        <v>0</v>
      </c>
      <c r="G77" s="101">
        <v>0</v>
      </c>
      <c r="H77" s="99">
        <v>0</v>
      </c>
      <c r="I77" s="46">
        <f t="shared" si="12"/>
        <v>0</v>
      </c>
      <c r="J77" s="91"/>
      <c r="K77" s="20">
        <v>150</v>
      </c>
      <c r="L77" s="72">
        <f t="shared" si="13"/>
        <v>0</v>
      </c>
      <c r="M77" s="17" t="s">
        <v>16</v>
      </c>
      <c r="N77" s="18">
        <v>0</v>
      </c>
      <c r="O77" s="23">
        <f t="shared" si="14"/>
        <v>0</v>
      </c>
      <c r="P77" s="93">
        <v>67.17</v>
      </c>
      <c r="Q77" s="43">
        <f t="shared" si="15"/>
        <v>0</v>
      </c>
    </row>
    <row r="78" spans="1:17" ht="24.6" hidden="1" x14ac:dyDescent="0.65">
      <c r="A78" s="10">
        <v>74</v>
      </c>
      <c r="B78" s="10"/>
      <c r="C78" s="19" t="s">
        <v>77</v>
      </c>
      <c r="D78" s="71">
        <f>+'19'!I78</f>
        <v>5</v>
      </c>
      <c r="E78" s="90">
        <v>0</v>
      </c>
      <c r="F78" s="46">
        <f t="shared" si="0"/>
        <v>5</v>
      </c>
      <c r="G78" s="101">
        <v>0</v>
      </c>
      <c r="H78" s="99">
        <v>0</v>
      </c>
      <c r="I78" s="46">
        <f t="shared" si="12"/>
        <v>5</v>
      </c>
      <c r="J78" s="91"/>
      <c r="K78" s="20">
        <v>50</v>
      </c>
      <c r="L78" s="72">
        <f t="shared" si="13"/>
        <v>0</v>
      </c>
      <c r="M78" s="17" t="s">
        <v>16</v>
      </c>
      <c r="N78" s="18">
        <v>0</v>
      </c>
      <c r="O78" s="23">
        <f t="shared" si="14"/>
        <v>0</v>
      </c>
      <c r="P78" s="93"/>
      <c r="Q78" s="43">
        <f t="shared" si="15"/>
        <v>0</v>
      </c>
    </row>
    <row r="79" spans="1:17" ht="24.6" hidden="1" x14ac:dyDescent="0.65">
      <c r="A79" s="10">
        <v>75</v>
      </c>
      <c r="B79" s="10"/>
      <c r="C79" s="19" t="s">
        <v>409</v>
      </c>
      <c r="D79" s="71">
        <f>+'19'!I79</f>
        <v>2</v>
      </c>
      <c r="E79" s="90">
        <v>0</v>
      </c>
      <c r="F79" s="46">
        <f t="shared" si="0"/>
        <v>2</v>
      </c>
      <c r="G79" s="101">
        <v>0</v>
      </c>
      <c r="H79" s="99">
        <v>0</v>
      </c>
      <c r="I79" s="46">
        <f t="shared" si="12"/>
        <v>2</v>
      </c>
      <c r="J79" s="91"/>
      <c r="K79" s="20">
        <v>50</v>
      </c>
      <c r="L79" s="72">
        <f t="shared" si="13"/>
        <v>0</v>
      </c>
      <c r="M79" s="17" t="s">
        <v>16</v>
      </c>
      <c r="N79" s="18">
        <v>0</v>
      </c>
      <c r="O79" s="23">
        <f t="shared" si="14"/>
        <v>0</v>
      </c>
      <c r="P79" s="93"/>
      <c r="Q79" s="43">
        <f t="shared" si="15"/>
        <v>0</v>
      </c>
    </row>
    <row r="80" spans="1:17" ht="24.6" hidden="1" x14ac:dyDescent="0.65">
      <c r="A80" s="10">
        <v>76</v>
      </c>
      <c r="B80" s="10"/>
      <c r="C80" s="19" t="s">
        <v>410</v>
      </c>
      <c r="D80" s="71">
        <f>+'19'!I80</f>
        <v>0</v>
      </c>
      <c r="E80" s="90">
        <v>0</v>
      </c>
      <c r="F80" s="46">
        <f t="shared" si="0"/>
        <v>0</v>
      </c>
      <c r="G80" s="101">
        <v>0</v>
      </c>
      <c r="H80" s="99">
        <v>0</v>
      </c>
      <c r="I80" s="46">
        <f t="shared" si="12"/>
        <v>0</v>
      </c>
      <c r="J80" s="91"/>
      <c r="K80" s="20">
        <v>120</v>
      </c>
      <c r="L80" s="72">
        <f t="shared" si="13"/>
        <v>0</v>
      </c>
      <c r="M80" s="17" t="s">
        <v>16</v>
      </c>
      <c r="N80" s="18">
        <v>0</v>
      </c>
      <c r="O80" s="23">
        <f t="shared" si="14"/>
        <v>0</v>
      </c>
      <c r="P80" s="93"/>
      <c r="Q80" s="43">
        <f t="shared" si="15"/>
        <v>0</v>
      </c>
    </row>
    <row r="81" spans="1:17" ht="24.6" hidden="1" x14ac:dyDescent="0.65">
      <c r="A81" s="10">
        <v>77</v>
      </c>
      <c r="B81" s="10"/>
      <c r="C81" s="19" t="s">
        <v>411</v>
      </c>
      <c r="D81" s="71">
        <f>+'19'!I81</f>
        <v>2</v>
      </c>
      <c r="E81" s="90">
        <v>0</v>
      </c>
      <c r="F81" s="46">
        <f t="shared" si="0"/>
        <v>2</v>
      </c>
      <c r="G81" s="101">
        <v>0</v>
      </c>
      <c r="H81" s="99">
        <v>0</v>
      </c>
      <c r="I81" s="46">
        <f t="shared" si="12"/>
        <v>2</v>
      </c>
      <c r="J81" s="91"/>
      <c r="K81" s="20">
        <v>50</v>
      </c>
      <c r="L81" s="72">
        <f t="shared" si="13"/>
        <v>0</v>
      </c>
      <c r="M81" s="17" t="s">
        <v>16</v>
      </c>
      <c r="N81" s="18">
        <v>0</v>
      </c>
      <c r="O81" s="23">
        <f t="shared" si="14"/>
        <v>0</v>
      </c>
      <c r="P81" s="93">
        <v>17.09</v>
      </c>
      <c r="Q81" s="43">
        <f t="shared" si="15"/>
        <v>0</v>
      </c>
    </row>
    <row r="82" spans="1:17" ht="24.6" hidden="1" x14ac:dyDescent="0.65">
      <c r="A82" s="10">
        <v>78</v>
      </c>
      <c r="B82" s="10"/>
      <c r="C82" s="19" t="s">
        <v>412</v>
      </c>
      <c r="D82" s="71">
        <f>+'19'!I82</f>
        <v>0</v>
      </c>
      <c r="E82" s="90">
        <v>0</v>
      </c>
      <c r="F82" s="46">
        <f t="shared" si="0"/>
        <v>0</v>
      </c>
      <c r="G82" s="101">
        <v>0</v>
      </c>
      <c r="H82" s="99">
        <v>0</v>
      </c>
      <c r="I82" s="46">
        <f t="shared" si="12"/>
        <v>0</v>
      </c>
      <c r="J82" s="91"/>
      <c r="K82" s="20">
        <v>120</v>
      </c>
      <c r="L82" s="72">
        <f t="shared" si="13"/>
        <v>0</v>
      </c>
      <c r="M82" s="17" t="s">
        <v>16</v>
      </c>
      <c r="N82" s="18">
        <v>0</v>
      </c>
      <c r="O82" s="23">
        <f t="shared" si="14"/>
        <v>0</v>
      </c>
      <c r="P82" s="93"/>
      <c r="Q82" s="43">
        <f t="shared" si="15"/>
        <v>0</v>
      </c>
    </row>
    <row r="83" spans="1:17" ht="24.6" x14ac:dyDescent="0.65">
      <c r="A83" s="10">
        <v>79</v>
      </c>
      <c r="B83" s="10"/>
      <c r="C83" s="19" t="s">
        <v>347</v>
      </c>
      <c r="D83" s="71">
        <f>+'19'!I83</f>
        <v>12</v>
      </c>
      <c r="E83" s="90">
        <v>0</v>
      </c>
      <c r="F83" s="46">
        <f t="shared" si="0"/>
        <v>12</v>
      </c>
      <c r="G83" s="101">
        <v>2</v>
      </c>
      <c r="H83" s="99">
        <v>0</v>
      </c>
      <c r="I83" s="46">
        <f t="shared" si="12"/>
        <v>10</v>
      </c>
      <c r="J83" s="91"/>
      <c r="K83" s="22">
        <v>50</v>
      </c>
      <c r="L83" s="72">
        <f t="shared" si="13"/>
        <v>0</v>
      </c>
      <c r="M83" s="17" t="s">
        <v>436</v>
      </c>
      <c r="N83" s="18">
        <v>0</v>
      </c>
      <c r="O83" s="23">
        <f t="shared" si="14"/>
        <v>0</v>
      </c>
      <c r="P83" s="93">
        <v>25.15</v>
      </c>
      <c r="Q83" s="43">
        <f t="shared" si="15"/>
        <v>0</v>
      </c>
    </row>
    <row r="84" spans="1:17" ht="24.6" hidden="1" x14ac:dyDescent="0.65">
      <c r="A84" s="10">
        <v>80</v>
      </c>
      <c r="B84" s="10"/>
      <c r="C84" s="19" t="s">
        <v>269</v>
      </c>
      <c r="D84" s="71">
        <f>+'19'!I84</f>
        <v>0</v>
      </c>
      <c r="E84" s="90">
        <v>0</v>
      </c>
      <c r="F84" s="46">
        <f t="shared" si="0"/>
        <v>0</v>
      </c>
      <c r="G84" s="101">
        <v>0</v>
      </c>
      <c r="H84" s="99">
        <v>0</v>
      </c>
      <c r="I84" s="46">
        <f t="shared" si="12"/>
        <v>0</v>
      </c>
      <c r="J84" s="91"/>
      <c r="K84" s="20">
        <v>45</v>
      </c>
      <c r="L84" s="72">
        <f t="shared" si="13"/>
        <v>0</v>
      </c>
      <c r="M84" s="17" t="s">
        <v>16</v>
      </c>
      <c r="N84" s="18">
        <v>0</v>
      </c>
      <c r="O84" s="23">
        <f t="shared" si="14"/>
        <v>0</v>
      </c>
      <c r="P84" s="93"/>
      <c r="Q84" s="43">
        <f t="shared" si="15"/>
        <v>0</v>
      </c>
    </row>
    <row r="85" spans="1:17" ht="24.6" hidden="1" x14ac:dyDescent="0.65">
      <c r="A85" s="10">
        <v>81</v>
      </c>
      <c r="B85" s="10"/>
      <c r="C85" s="19" t="s">
        <v>348</v>
      </c>
      <c r="D85" s="71">
        <f>+'19'!I85</f>
        <v>0</v>
      </c>
      <c r="E85" s="90">
        <v>0</v>
      </c>
      <c r="F85" s="46">
        <f t="shared" si="0"/>
        <v>0</v>
      </c>
      <c r="G85" s="101">
        <v>0</v>
      </c>
      <c r="H85" s="99">
        <v>0</v>
      </c>
      <c r="I85" s="46">
        <f t="shared" si="12"/>
        <v>0</v>
      </c>
      <c r="J85" s="91"/>
      <c r="K85" s="20">
        <v>50</v>
      </c>
      <c r="L85" s="72">
        <f t="shared" si="13"/>
        <v>0</v>
      </c>
      <c r="M85" s="17" t="s">
        <v>16</v>
      </c>
      <c r="N85" s="18">
        <v>0</v>
      </c>
      <c r="O85" s="23">
        <f t="shared" si="14"/>
        <v>0</v>
      </c>
      <c r="P85" s="93">
        <v>27.23</v>
      </c>
      <c r="Q85" s="43">
        <f t="shared" si="15"/>
        <v>0</v>
      </c>
    </row>
    <row r="86" spans="1:17" ht="24.6" hidden="1" x14ac:dyDescent="0.65">
      <c r="A86" s="10">
        <v>82</v>
      </c>
      <c r="B86" s="10" t="s">
        <v>553</v>
      </c>
      <c r="C86" s="19" t="s">
        <v>270</v>
      </c>
      <c r="D86" s="71">
        <f>+'19'!I86</f>
        <v>0</v>
      </c>
      <c r="E86" s="90">
        <v>0</v>
      </c>
      <c r="F86" s="46">
        <f t="shared" si="0"/>
        <v>0</v>
      </c>
      <c r="G86" s="101">
        <v>0</v>
      </c>
      <c r="H86" s="99">
        <v>0</v>
      </c>
      <c r="I86" s="46">
        <f t="shared" si="12"/>
        <v>0</v>
      </c>
      <c r="J86" s="91"/>
      <c r="K86" s="22">
        <v>55</v>
      </c>
      <c r="L86" s="72">
        <f t="shared" si="13"/>
        <v>0</v>
      </c>
      <c r="M86" s="17" t="s">
        <v>16</v>
      </c>
      <c r="N86" s="18">
        <v>0</v>
      </c>
      <c r="O86" s="23">
        <f t="shared" si="14"/>
        <v>0</v>
      </c>
      <c r="P86" s="93">
        <v>14.35</v>
      </c>
      <c r="Q86" s="43">
        <f t="shared" si="15"/>
        <v>0</v>
      </c>
    </row>
    <row r="87" spans="1:17" ht="24.6" hidden="1" x14ac:dyDescent="0.65">
      <c r="A87" s="10">
        <v>83</v>
      </c>
      <c r="B87" s="10" t="s">
        <v>552</v>
      </c>
      <c r="C87" s="19" t="s">
        <v>93</v>
      </c>
      <c r="D87" s="71">
        <f>+'19'!I87</f>
        <v>0</v>
      </c>
      <c r="E87" s="90">
        <v>0</v>
      </c>
      <c r="F87" s="46">
        <f t="shared" si="0"/>
        <v>0</v>
      </c>
      <c r="G87" s="101">
        <v>0</v>
      </c>
      <c r="H87" s="99">
        <v>0</v>
      </c>
      <c r="I87" s="46">
        <f t="shared" si="12"/>
        <v>0</v>
      </c>
      <c r="J87" s="91"/>
      <c r="K87" s="22">
        <v>55</v>
      </c>
      <c r="L87" s="72">
        <f t="shared" si="13"/>
        <v>0</v>
      </c>
      <c r="M87" s="17" t="s">
        <v>16</v>
      </c>
      <c r="N87" s="18">
        <v>0</v>
      </c>
      <c r="O87" s="23">
        <f t="shared" si="14"/>
        <v>0</v>
      </c>
      <c r="P87" s="93">
        <v>11.58</v>
      </c>
      <c r="Q87" s="43">
        <f t="shared" si="15"/>
        <v>0</v>
      </c>
    </row>
    <row r="88" spans="1:17" ht="24.6" hidden="1" x14ac:dyDescent="0.65">
      <c r="A88" s="10">
        <v>84</v>
      </c>
      <c r="B88" s="10"/>
      <c r="C88" s="19" t="s">
        <v>94</v>
      </c>
      <c r="D88" s="71">
        <f>+'19'!I88</f>
        <v>0</v>
      </c>
      <c r="E88" s="90">
        <v>0</v>
      </c>
      <c r="F88" s="46">
        <f t="shared" si="0"/>
        <v>0</v>
      </c>
      <c r="G88" s="101">
        <v>0</v>
      </c>
      <c r="H88" s="99">
        <v>0</v>
      </c>
      <c r="I88" s="46">
        <f t="shared" si="12"/>
        <v>0</v>
      </c>
      <c r="J88" s="91"/>
      <c r="K88" s="22">
        <v>55</v>
      </c>
      <c r="L88" s="72">
        <f t="shared" si="13"/>
        <v>0</v>
      </c>
      <c r="M88" s="17" t="s">
        <v>16</v>
      </c>
      <c r="N88" s="18">
        <v>0</v>
      </c>
      <c r="O88" s="23">
        <f t="shared" si="14"/>
        <v>0</v>
      </c>
      <c r="P88" s="93">
        <v>16.12</v>
      </c>
      <c r="Q88" s="43">
        <f t="shared" si="15"/>
        <v>0</v>
      </c>
    </row>
    <row r="89" spans="1:17" ht="24.6" hidden="1" x14ac:dyDescent="0.65">
      <c r="A89" s="10">
        <v>85</v>
      </c>
      <c r="B89" s="10" t="s">
        <v>555</v>
      </c>
      <c r="C89" s="19" t="s">
        <v>370</v>
      </c>
      <c r="D89" s="71">
        <f>+'19'!I89</f>
        <v>0</v>
      </c>
      <c r="E89" s="90">
        <v>0</v>
      </c>
      <c r="F89" s="46">
        <f t="shared" si="0"/>
        <v>0</v>
      </c>
      <c r="G89" s="101">
        <v>0</v>
      </c>
      <c r="H89" s="99">
        <v>0</v>
      </c>
      <c r="I89" s="46">
        <f t="shared" si="12"/>
        <v>0</v>
      </c>
      <c r="J89" s="91"/>
      <c r="K89" s="22">
        <v>30</v>
      </c>
      <c r="L89" s="72">
        <f t="shared" si="13"/>
        <v>0</v>
      </c>
      <c r="M89" s="17" t="s">
        <v>16</v>
      </c>
      <c r="N89" s="18">
        <v>0</v>
      </c>
      <c r="O89" s="23">
        <f t="shared" si="14"/>
        <v>0</v>
      </c>
      <c r="P89" s="93">
        <v>18.95</v>
      </c>
      <c r="Q89" s="43">
        <f t="shared" si="15"/>
        <v>0</v>
      </c>
    </row>
    <row r="90" spans="1:17" ht="24.6" hidden="1" x14ac:dyDescent="0.65">
      <c r="A90" s="10">
        <v>86</v>
      </c>
      <c r="B90" s="10" t="s">
        <v>554</v>
      </c>
      <c r="C90" s="19" t="s">
        <v>371</v>
      </c>
      <c r="D90" s="71">
        <f>+'19'!I90</f>
        <v>0</v>
      </c>
      <c r="E90" s="90">
        <v>0</v>
      </c>
      <c r="F90" s="46">
        <f t="shared" si="0"/>
        <v>0</v>
      </c>
      <c r="G90" s="101">
        <v>0</v>
      </c>
      <c r="H90" s="99">
        <v>0</v>
      </c>
      <c r="I90" s="46">
        <f t="shared" si="12"/>
        <v>0</v>
      </c>
      <c r="J90" s="91"/>
      <c r="K90" s="22">
        <v>30</v>
      </c>
      <c r="L90" s="72">
        <f t="shared" si="13"/>
        <v>0</v>
      </c>
      <c r="M90" s="17" t="s">
        <v>16</v>
      </c>
      <c r="N90" s="18">
        <v>0</v>
      </c>
      <c r="O90" s="23">
        <f t="shared" si="14"/>
        <v>0</v>
      </c>
      <c r="P90" s="93"/>
      <c r="Q90" s="43">
        <f t="shared" si="15"/>
        <v>0</v>
      </c>
    </row>
    <row r="91" spans="1:17" ht="24.6" hidden="1" x14ac:dyDescent="0.65">
      <c r="A91" s="10">
        <v>87</v>
      </c>
      <c r="B91" s="10"/>
      <c r="C91" s="19" t="s">
        <v>271</v>
      </c>
      <c r="D91" s="71">
        <f>+'19'!I91</f>
        <v>0</v>
      </c>
      <c r="E91" s="90">
        <v>0</v>
      </c>
      <c r="F91" s="46">
        <f t="shared" si="0"/>
        <v>0</v>
      </c>
      <c r="G91" s="101">
        <v>0</v>
      </c>
      <c r="H91" s="99">
        <v>0</v>
      </c>
      <c r="I91" s="46">
        <f t="shared" si="12"/>
        <v>0</v>
      </c>
      <c r="J91" s="91"/>
      <c r="K91" s="20"/>
      <c r="L91" s="72">
        <f t="shared" si="13"/>
        <v>0</v>
      </c>
      <c r="M91" s="17" t="s">
        <v>16</v>
      </c>
      <c r="N91" s="18">
        <v>0</v>
      </c>
      <c r="O91" s="23">
        <f t="shared" si="14"/>
        <v>0</v>
      </c>
      <c r="P91" s="93"/>
      <c r="Q91" s="43">
        <f t="shared" si="15"/>
        <v>0</v>
      </c>
    </row>
    <row r="92" spans="1:17" ht="24.6" hidden="1" x14ac:dyDescent="0.65">
      <c r="A92" s="10">
        <v>88</v>
      </c>
      <c r="B92" s="10"/>
      <c r="C92" s="19" t="s">
        <v>272</v>
      </c>
      <c r="D92" s="71">
        <f>+'19'!I92</f>
        <v>0</v>
      </c>
      <c r="E92" s="90">
        <v>0</v>
      </c>
      <c r="F92" s="46">
        <f t="shared" si="0"/>
        <v>0</v>
      </c>
      <c r="G92" s="101">
        <v>0</v>
      </c>
      <c r="H92" s="99">
        <v>0</v>
      </c>
      <c r="I92" s="46">
        <f t="shared" si="12"/>
        <v>0</v>
      </c>
      <c r="J92" s="91"/>
      <c r="K92" s="22"/>
      <c r="L92" s="72">
        <f t="shared" si="13"/>
        <v>0</v>
      </c>
      <c r="M92" s="17" t="s">
        <v>16</v>
      </c>
      <c r="N92" s="18">
        <v>0</v>
      </c>
      <c r="O92" s="23">
        <f t="shared" si="14"/>
        <v>0</v>
      </c>
      <c r="P92" s="93"/>
      <c r="Q92" s="43">
        <f t="shared" si="15"/>
        <v>0</v>
      </c>
    </row>
    <row r="93" spans="1:17" ht="24.6" hidden="1" x14ac:dyDescent="0.65">
      <c r="A93" s="10">
        <v>89</v>
      </c>
      <c r="B93" s="10"/>
      <c r="C93" s="19" t="s">
        <v>244</v>
      </c>
      <c r="D93" s="71">
        <f>+'19'!I93</f>
        <v>2</v>
      </c>
      <c r="E93" s="90">
        <v>0</v>
      </c>
      <c r="F93" s="46">
        <f t="shared" si="0"/>
        <v>2</v>
      </c>
      <c r="G93" s="101">
        <v>0</v>
      </c>
      <c r="H93" s="99">
        <v>0</v>
      </c>
      <c r="I93" s="46">
        <f t="shared" si="12"/>
        <v>2</v>
      </c>
      <c r="J93" s="91"/>
      <c r="K93" s="15">
        <v>35</v>
      </c>
      <c r="L93" s="72">
        <f t="shared" si="13"/>
        <v>0</v>
      </c>
      <c r="M93" s="17" t="s">
        <v>16</v>
      </c>
      <c r="N93" s="18">
        <v>0</v>
      </c>
      <c r="O93" s="23">
        <f t="shared" si="14"/>
        <v>0</v>
      </c>
      <c r="P93" s="93"/>
      <c r="Q93" s="43">
        <f t="shared" si="15"/>
        <v>0</v>
      </c>
    </row>
    <row r="94" spans="1:17" ht="24.6" hidden="1" x14ac:dyDescent="0.65">
      <c r="A94" s="10">
        <v>90</v>
      </c>
      <c r="B94" s="10"/>
      <c r="C94" s="19" t="s">
        <v>273</v>
      </c>
      <c r="D94" s="71">
        <f>+'19'!I94</f>
        <v>0</v>
      </c>
      <c r="E94" s="90">
        <v>0</v>
      </c>
      <c r="F94" s="46">
        <f t="shared" si="0"/>
        <v>0</v>
      </c>
      <c r="G94" s="101">
        <v>0</v>
      </c>
      <c r="H94" s="99">
        <v>0</v>
      </c>
      <c r="I94" s="46">
        <f t="shared" si="12"/>
        <v>0</v>
      </c>
      <c r="J94" s="91"/>
      <c r="K94" s="22">
        <v>120</v>
      </c>
      <c r="L94" s="72">
        <f t="shared" si="13"/>
        <v>0</v>
      </c>
      <c r="M94" s="17" t="s">
        <v>16</v>
      </c>
      <c r="N94" s="18">
        <v>0</v>
      </c>
      <c r="O94" s="23">
        <f t="shared" si="14"/>
        <v>0</v>
      </c>
      <c r="P94" s="93"/>
      <c r="Q94" s="43">
        <f t="shared" si="15"/>
        <v>0</v>
      </c>
    </row>
    <row r="95" spans="1:17" ht="24.6" hidden="1" x14ac:dyDescent="0.65">
      <c r="A95" s="10">
        <v>91</v>
      </c>
      <c r="B95" s="10"/>
      <c r="C95" s="19" t="s">
        <v>274</v>
      </c>
      <c r="D95" s="71">
        <f>+'19'!I95</f>
        <v>0</v>
      </c>
      <c r="E95" s="90">
        <v>0</v>
      </c>
      <c r="F95" s="46">
        <f t="shared" si="0"/>
        <v>0</v>
      </c>
      <c r="G95" s="101">
        <v>0</v>
      </c>
      <c r="H95" s="99">
        <v>0</v>
      </c>
      <c r="I95" s="46">
        <f t="shared" si="12"/>
        <v>0</v>
      </c>
      <c r="J95" s="91"/>
      <c r="K95" s="22">
        <v>45</v>
      </c>
      <c r="L95" s="72">
        <f t="shared" si="13"/>
        <v>0</v>
      </c>
      <c r="M95" s="17" t="s">
        <v>16</v>
      </c>
      <c r="N95" s="18">
        <v>0</v>
      </c>
      <c r="O95" s="23">
        <f t="shared" si="14"/>
        <v>0</v>
      </c>
      <c r="P95" s="93"/>
      <c r="Q95" s="43">
        <f t="shared" si="15"/>
        <v>0</v>
      </c>
    </row>
    <row r="96" spans="1:17" ht="24.6" hidden="1" x14ac:dyDescent="0.65">
      <c r="A96" s="10">
        <v>92</v>
      </c>
      <c r="B96" s="10"/>
      <c r="C96" s="19" t="s">
        <v>246</v>
      </c>
      <c r="D96" s="71">
        <f>+'19'!I96</f>
        <v>0</v>
      </c>
      <c r="E96" s="90">
        <v>0</v>
      </c>
      <c r="F96" s="46">
        <f t="shared" si="0"/>
        <v>0</v>
      </c>
      <c r="G96" s="101">
        <v>0</v>
      </c>
      <c r="H96" s="99">
        <v>0</v>
      </c>
      <c r="I96" s="46">
        <f t="shared" si="12"/>
        <v>0</v>
      </c>
      <c r="J96" s="91"/>
      <c r="K96" s="20">
        <v>40</v>
      </c>
      <c r="L96" s="72">
        <f t="shared" si="13"/>
        <v>0</v>
      </c>
      <c r="M96" s="17" t="s">
        <v>16</v>
      </c>
      <c r="N96" s="18">
        <v>0</v>
      </c>
      <c r="O96" s="23">
        <f t="shared" si="14"/>
        <v>0</v>
      </c>
      <c r="P96" s="93"/>
      <c r="Q96" s="43">
        <f t="shared" si="15"/>
        <v>0</v>
      </c>
    </row>
    <row r="97" spans="1:17" ht="24.6" hidden="1" x14ac:dyDescent="0.65">
      <c r="A97" s="10">
        <v>93</v>
      </c>
      <c r="B97" s="10"/>
      <c r="C97" s="19" t="s">
        <v>349</v>
      </c>
      <c r="D97" s="71">
        <f>+'19'!I97</f>
        <v>0</v>
      </c>
      <c r="E97" s="90">
        <v>0</v>
      </c>
      <c r="F97" s="46">
        <f t="shared" si="0"/>
        <v>0</v>
      </c>
      <c r="G97" s="101">
        <v>0</v>
      </c>
      <c r="H97" s="99">
        <v>0</v>
      </c>
      <c r="I97" s="46">
        <f t="shared" si="12"/>
        <v>0</v>
      </c>
      <c r="J97" s="91"/>
      <c r="K97" s="22">
        <v>35</v>
      </c>
      <c r="L97" s="72">
        <f t="shared" si="13"/>
        <v>0</v>
      </c>
      <c r="M97" s="17" t="s">
        <v>16</v>
      </c>
      <c r="N97" s="18">
        <v>0</v>
      </c>
      <c r="O97" s="23">
        <f t="shared" si="14"/>
        <v>0</v>
      </c>
      <c r="P97" s="93"/>
      <c r="Q97" s="43">
        <f t="shared" si="15"/>
        <v>0</v>
      </c>
    </row>
    <row r="98" spans="1:17" ht="24.6" hidden="1" x14ac:dyDescent="0.65">
      <c r="A98" s="10">
        <v>94</v>
      </c>
      <c r="B98" s="10"/>
      <c r="C98" s="19" t="s">
        <v>350</v>
      </c>
      <c r="D98" s="71">
        <f>+'19'!I98</f>
        <v>0</v>
      </c>
      <c r="E98" s="90">
        <v>0</v>
      </c>
      <c r="F98" s="46">
        <f t="shared" si="0"/>
        <v>0</v>
      </c>
      <c r="G98" s="101">
        <v>0</v>
      </c>
      <c r="H98" s="99">
        <v>0</v>
      </c>
      <c r="I98" s="46">
        <f t="shared" si="12"/>
        <v>0</v>
      </c>
      <c r="J98" s="91"/>
      <c r="K98" s="22">
        <v>35</v>
      </c>
      <c r="L98" s="72">
        <f t="shared" si="13"/>
        <v>0</v>
      </c>
      <c r="M98" s="17" t="s">
        <v>16</v>
      </c>
      <c r="N98" s="18">
        <v>0</v>
      </c>
      <c r="O98" s="23">
        <f t="shared" si="14"/>
        <v>0</v>
      </c>
      <c r="P98" s="93"/>
      <c r="Q98" s="43">
        <f t="shared" si="15"/>
        <v>0</v>
      </c>
    </row>
    <row r="99" spans="1:17" ht="24.6" hidden="1" x14ac:dyDescent="0.65">
      <c r="A99" s="10">
        <v>95</v>
      </c>
      <c r="B99" s="10"/>
      <c r="C99" s="19" t="s">
        <v>351</v>
      </c>
      <c r="D99" s="71">
        <f>+'19'!I99</f>
        <v>0</v>
      </c>
      <c r="E99" s="90">
        <v>0</v>
      </c>
      <c r="F99" s="46">
        <f t="shared" si="0"/>
        <v>0</v>
      </c>
      <c r="G99" s="101">
        <v>0</v>
      </c>
      <c r="H99" s="99">
        <v>0</v>
      </c>
      <c r="I99" s="46">
        <f t="shared" si="12"/>
        <v>0</v>
      </c>
      <c r="J99" s="91"/>
      <c r="K99" s="22">
        <v>35</v>
      </c>
      <c r="L99" s="72">
        <f t="shared" si="13"/>
        <v>0</v>
      </c>
      <c r="M99" s="17" t="s">
        <v>16</v>
      </c>
      <c r="N99" s="18">
        <v>0</v>
      </c>
      <c r="O99" s="23">
        <f t="shared" si="14"/>
        <v>0</v>
      </c>
      <c r="P99" s="93"/>
      <c r="Q99" s="43">
        <f t="shared" si="15"/>
        <v>0</v>
      </c>
    </row>
    <row r="100" spans="1:17" ht="24.6" hidden="1" x14ac:dyDescent="0.65">
      <c r="A100" s="10">
        <v>96</v>
      </c>
      <c r="B100" s="10"/>
      <c r="C100" s="19" t="s">
        <v>275</v>
      </c>
      <c r="D100" s="71">
        <f>+'19'!I100</f>
        <v>0</v>
      </c>
      <c r="E100" s="90">
        <v>0</v>
      </c>
      <c r="F100" s="46">
        <f t="shared" si="0"/>
        <v>0</v>
      </c>
      <c r="G100" s="101">
        <v>0</v>
      </c>
      <c r="H100" s="99">
        <v>0</v>
      </c>
      <c r="I100" s="46">
        <f t="shared" si="12"/>
        <v>0</v>
      </c>
      <c r="J100" s="91"/>
      <c r="K100" s="22">
        <v>35</v>
      </c>
      <c r="L100" s="72">
        <f t="shared" si="13"/>
        <v>0</v>
      </c>
      <c r="M100" s="17" t="s">
        <v>16</v>
      </c>
      <c r="N100" s="18">
        <v>0</v>
      </c>
      <c r="O100" s="23">
        <f t="shared" si="14"/>
        <v>0</v>
      </c>
      <c r="P100" s="93"/>
      <c r="Q100" s="43">
        <f t="shared" si="15"/>
        <v>0</v>
      </c>
    </row>
    <row r="101" spans="1:17" ht="24.6" hidden="1" x14ac:dyDescent="0.65">
      <c r="A101" s="10">
        <v>97</v>
      </c>
      <c r="B101" s="10"/>
      <c r="C101" s="19" t="s">
        <v>352</v>
      </c>
      <c r="D101" s="71">
        <f>+'19'!I101</f>
        <v>0</v>
      </c>
      <c r="E101" s="90">
        <v>0</v>
      </c>
      <c r="F101" s="46">
        <f t="shared" si="0"/>
        <v>0</v>
      </c>
      <c r="G101" s="101">
        <v>0</v>
      </c>
      <c r="H101" s="99">
        <v>0</v>
      </c>
      <c r="I101" s="46">
        <f t="shared" si="12"/>
        <v>0</v>
      </c>
      <c r="J101" s="91"/>
      <c r="K101" s="22">
        <v>35</v>
      </c>
      <c r="L101" s="72">
        <f t="shared" si="13"/>
        <v>0</v>
      </c>
      <c r="M101" s="17" t="s">
        <v>16</v>
      </c>
      <c r="N101" s="18">
        <v>0</v>
      </c>
      <c r="O101" s="23">
        <f t="shared" si="14"/>
        <v>0</v>
      </c>
      <c r="P101" s="93"/>
      <c r="Q101" s="43">
        <f t="shared" si="15"/>
        <v>0</v>
      </c>
    </row>
    <row r="102" spans="1:17" ht="24.6" hidden="1" x14ac:dyDescent="0.65">
      <c r="A102" s="10">
        <v>98</v>
      </c>
      <c r="B102" s="10"/>
      <c r="C102" s="19" t="s">
        <v>276</v>
      </c>
      <c r="D102" s="71">
        <f>+'19'!I102</f>
        <v>0</v>
      </c>
      <c r="E102" s="90">
        <v>0</v>
      </c>
      <c r="F102" s="46">
        <f t="shared" si="0"/>
        <v>0</v>
      </c>
      <c r="G102" s="101">
        <v>0</v>
      </c>
      <c r="H102" s="99">
        <v>0</v>
      </c>
      <c r="I102" s="46">
        <f t="shared" si="12"/>
        <v>0</v>
      </c>
      <c r="J102" s="91"/>
      <c r="K102" s="22">
        <v>35</v>
      </c>
      <c r="L102" s="72">
        <f t="shared" si="13"/>
        <v>0</v>
      </c>
      <c r="M102" s="17" t="s">
        <v>16</v>
      </c>
      <c r="N102" s="18">
        <v>0</v>
      </c>
      <c r="O102" s="23">
        <f t="shared" si="14"/>
        <v>0</v>
      </c>
      <c r="P102" s="93"/>
      <c r="Q102" s="43">
        <f t="shared" si="15"/>
        <v>0</v>
      </c>
    </row>
    <row r="103" spans="1:17" ht="24.6" hidden="1" x14ac:dyDescent="0.65">
      <c r="A103" s="10">
        <v>99</v>
      </c>
      <c r="B103" s="10"/>
      <c r="C103" s="19" t="s">
        <v>277</v>
      </c>
      <c r="D103" s="71">
        <f>+'19'!I103</f>
        <v>0</v>
      </c>
      <c r="E103" s="90">
        <v>0</v>
      </c>
      <c r="F103" s="46">
        <f t="shared" si="0"/>
        <v>0</v>
      </c>
      <c r="G103" s="101">
        <v>0</v>
      </c>
      <c r="H103" s="99">
        <v>0</v>
      </c>
      <c r="I103" s="46">
        <f t="shared" si="12"/>
        <v>0</v>
      </c>
      <c r="J103" s="91"/>
      <c r="K103" s="22">
        <v>120</v>
      </c>
      <c r="L103" s="72">
        <f t="shared" si="13"/>
        <v>0</v>
      </c>
      <c r="M103" s="17" t="s">
        <v>16</v>
      </c>
      <c r="N103" s="18">
        <v>0</v>
      </c>
      <c r="O103" s="23">
        <f t="shared" si="14"/>
        <v>0</v>
      </c>
      <c r="P103" s="93"/>
      <c r="Q103" s="43">
        <f t="shared" si="15"/>
        <v>0</v>
      </c>
    </row>
    <row r="104" spans="1:17" ht="24.6" hidden="1" x14ac:dyDescent="0.65">
      <c r="A104" s="10">
        <v>100</v>
      </c>
      <c r="B104" s="10"/>
      <c r="C104" s="19" t="s">
        <v>278</v>
      </c>
      <c r="D104" s="71">
        <f>+'19'!I104</f>
        <v>0</v>
      </c>
      <c r="E104" s="90">
        <v>0</v>
      </c>
      <c r="F104" s="46">
        <f t="shared" si="0"/>
        <v>0</v>
      </c>
      <c r="G104" s="101">
        <v>0</v>
      </c>
      <c r="H104" s="99">
        <v>0</v>
      </c>
      <c r="I104" s="46">
        <f t="shared" si="12"/>
        <v>0</v>
      </c>
      <c r="J104" s="91"/>
      <c r="K104" s="22">
        <v>250</v>
      </c>
      <c r="L104" s="72">
        <f t="shared" si="13"/>
        <v>0</v>
      </c>
      <c r="M104" s="17" t="s">
        <v>16</v>
      </c>
      <c r="N104" s="18">
        <v>0</v>
      </c>
      <c r="O104" s="23">
        <f t="shared" si="14"/>
        <v>0</v>
      </c>
      <c r="P104" s="93"/>
      <c r="Q104" s="43">
        <f t="shared" si="15"/>
        <v>0</v>
      </c>
    </row>
    <row r="105" spans="1:17" ht="24.6" hidden="1" x14ac:dyDescent="0.65">
      <c r="A105" s="10">
        <v>101</v>
      </c>
      <c r="B105" s="10"/>
      <c r="C105" s="19" t="s">
        <v>279</v>
      </c>
      <c r="D105" s="71">
        <f>+'19'!I105</f>
        <v>22</v>
      </c>
      <c r="E105" s="90">
        <v>0</v>
      </c>
      <c r="F105" s="46">
        <f t="shared" si="0"/>
        <v>22</v>
      </c>
      <c r="G105" s="101">
        <v>0</v>
      </c>
      <c r="H105" s="99">
        <v>0</v>
      </c>
      <c r="I105" s="46">
        <f t="shared" si="12"/>
        <v>22</v>
      </c>
      <c r="J105" s="91"/>
      <c r="K105" s="20">
        <v>100</v>
      </c>
      <c r="L105" s="72">
        <f t="shared" si="13"/>
        <v>0</v>
      </c>
      <c r="M105" s="17" t="s">
        <v>16</v>
      </c>
      <c r="N105" s="18">
        <v>0</v>
      </c>
      <c r="O105" s="23">
        <f t="shared" si="14"/>
        <v>0</v>
      </c>
      <c r="P105" s="93"/>
      <c r="Q105" s="43">
        <f t="shared" si="15"/>
        <v>0</v>
      </c>
    </row>
    <row r="106" spans="1:17" ht="24.6" hidden="1" x14ac:dyDescent="0.65">
      <c r="A106" s="10">
        <v>102</v>
      </c>
      <c r="B106" s="10"/>
      <c r="C106" s="19" t="s">
        <v>280</v>
      </c>
      <c r="D106" s="71">
        <f>+'19'!I106</f>
        <v>5</v>
      </c>
      <c r="E106" s="90">
        <v>0</v>
      </c>
      <c r="F106" s="46">
        <f t="shared" si="0"/>
        <v>5</v>
      </c>
      <c r="G106" s="101">
        <v>0</v>
      </c>
      <c r="H106" s="99">
        <v>0</v>
      </c>
      <c r="I106" s="46">
        <f t="shared" si="12"/>
        <v>5</v>
      </c>
      <c r="J106" s="91"/>
      <c r="K106" s="20">
        <v>55</v>
      </c>
      <c r="L106" s="72">
        <f t="shared" si="13"/>
        <v>0</v>
      </c>
      <c r="M106" s="17" t="s">
        <v>16</v>
      </c>
      <c r="N106" s="18">
        <v>0</v>
      </c>
      <c r="O106" s="23">
        <f t="shared" si="14"/>
        <v>0</v>
      </c>
      <c r="P106" s="93"/>
      <c r="Q106" s="43">
        <f t="shared" si="15"/>
        <v>0</v>
      </c>
    </row>
    <row r="107" spans="1:17" ht="24.6" hidden="1" x14ac:dyDescent="0.65">
      <c r="A107" s="10">
        <v>103</v>
      </c>
      <c r="B107" s="10"/>
      <c r="C107" s="19" t="s">
        <v>281</v>
      </c>
      <c r="D107" s="71">
        <f>+'19'!I107</f>
        <v>6</v>
      </c>
      <c r="E107" s="90">
        <v>0</v>
      </c>
      <c r="F107" s="46">
        <f t="shared" si="0"/>
        <v>6</v>
      </c>
      <c r="G107" s="101">
        <v>0</v>
      </c>
      <c r="H107" s="99">
        <v>0</v>
      </c>
      <c r="I107" s="46">
        <f t="shared" si="12"/>
        <v>4</v>
      </c>
      <c r="J107" s="91">
        <v>2</v>
      </c>
      <c r="K107" s="20">
        <v>60</v>
      </c>
      <c r="L107" s="72">
        <f t="shared" si="13"/>
        <v>120</v>
      </c>
      <c r="M107" s="17" t="s">
        <v>16</v>
      </c>
      <c r="N107" s="18">
        <v>0</v>
      </c>
      <c r="O107" s="23">
        <f t="shared" si="14"/>
        <v>120</v>
      </c>
      <c r="P107" s="93"/>
      <c r="Q107" s="43">
        <f t="shared" si="15"/>
        <v>0</v>
      </c>
    </row>
    <row r="108" spans="1:17" ht="24.6" hidden="1" x14ac:dyDescent="0.65">
      <c r="A108" s="10">
        <v>104</v>
      </c>
      <c r="B108" s="10"/>
      <c r="C108" s="19" t="s">
        <v>282</v>
      </c>
      <c r="D108" s="71">
        <f>+'19'!I108</f>
        <v>0</v>
      </c>
      <c r="E108" s="90">
        <v>0</v>
      </c>
      <c r="F108" s="46">
        <f t="shared" si="0"/>
        <v>0</v>
      </c>
      <c r="G108" s="101">
        <v>0</v>
      </c>
      <c r="H108" s="99">
        <v>0</v>
      </c>
      <c r="I108" s="46">
        <f t="shared" si="12"/>
        <v>0</v>
      </c>
      <c r="J108" s="91"/>
      <c r="K108" s="20">
        <v>100</v>
      </c>
      <c r="L108" s="72">
        <f t="shared" si="13"/>
        <v>0</v>
      </c>
      <c r="M108" s="17" t="s">
        <v>16</v>
      </c>
      <c r="N108" s="18">
        <v>0</v>
      </c>
      <c r="O108" s="23">
        <f t="shared" si="14"/>
        <v>0</v>
      </c>
      <c r="P108" s="93">
        <v>13.03</v>
      </c>
      <c r="Q108" s="43">
        <f t="shared" si="15"/>
        <v>0</v>
      </c>
    </row>
    <row r="109" spans="1:17" ht="24.6" hidden="1" x14ac:dyDescent="0.65">
      <c r="A109" s="10">
        <v>105</v>
      </c>
      <c r="B109" s="10"/>
      <c r="C109" s="19" t="s">
        <v>100</v>
      </c>
      <c r="D109" s="71">
        <f>+'19'!I109</f>
        <v>6</v>
      </c>
      <c r="E109" s="90">
        <v>0</v>
      </c>
      <c r="F109" s="46">
        <f t="shared" si="0"/>
        <v>6</v>
      </c>
      <c r="G109" s="101">
        <v>0</v>
      </c>
      <c r="H109" s="99">
        <v>0</v>
      </c>
      <c r="I109" s="46">
        <f t="shared" si="12"/>
        <v>6</v>
      </c>
      <c r="J109" s="91"/>
      <c r="K109" s="20">
        <v>55</v>
      </c>
      <c r="L109" s="72">
        <f t="shared" si="13"/>
        <v>0</v>
      </c>
      <c r="M109" s="17" t="s">
        <v>16</v>
      </c>
      <c r="N109" s="18">
        <v>0</v>
      </c>
      <c r="O109" s="23">
        <f t="shared" si="14"/>
        <v>0</v>
      </c>
      <c r="P109" s="93">
        <v>11.91</v>
      </c>
      <c r="Q109" s="43">
        <f t="shared" si="15"/>
        <v>0</v>
      </c>
    </row>
    <row r="110" spans="1:17" ht="24.6" hidden="1" x14ac:dyDescent="0.65">
      <c r="A110" s="10">
        <v>106</v>
      </c>
      <c r="B110" s="10"/>
      <c r="C110" s="19" t="s">
        <v>101</v>
      </c>
      <c r="D110" s="71">
        <f>+'19'!I110</f>
        <v>0</v>
      </c>
      <c r="E110" s="90">
        <v>0</v>
      </c>
      <c r="F110" s="46">
        <f t="shared" si="0"/>
        <v>0</v>
      </c>
      <c r="G110" s="101">
        <v>0</v>
      </c>
      <c r="H110" s="99">
        <v>0</v>
      </c>
      <c r="I110" s="46">
        <f t="shared" si="12"/>
        <v>0</v>
      </c>
      <c r="J110" s="91"/>
      <c r="K110" s="22">
        <v>50</v>
      </c>
      <c r="L110" s="72">
        <f t="shared" si="13"/>
        <v>0</v>
      </c>
      <c r="M110" s="17" t="s">
        <v>16</v>
      </c>
      <c r="N110" s="18">
        <v>0</v>
      </c>
      <c r="O110" s="23">
        <f t="shared" si="14"/>
        <v>0</v>
      </c>
      <c r="P110" s="93">
        <v>18.14</v>
      </c>
      <c r="Q110" s="43">
        <f t="shared" si="15"/>
        <v>0</v>
      </c>
    </row>
    <row r="111" spans="1:17" ht="24.6" hidden="1" x14ac:dyDescent="0.65">
      <c r="A111" s="10">
        <v>107</v>
      </c>
      <c r="B111" s="10"/>
      <c r="C111" s="19" t="s">
        <v>102</v>
      </c>
      <c r="D111" s="71">
        <f>+'19'!I111</f>
        <v>0</v>
      </c>
      <c r="E111" s="90">
        <v>0</v>
      </c>
      <c r="F111" s="46">
        <f t="shared" si="0"/>
        <v>0</v>
      </c>
      <c r="G111" s="101">
        <v>0</v>
      </c>
      <c r="H111" s="99">
        <v>0</v>
      </c>
      <c r="I111" s="46">
        <f t="shared" si="12"/>
        <v>0</v>
      </c>
      <c r="J111" s="91"/>
      <c r="K111" s="22">
        <v>50</v>
      </c>
      <c r="L111" s="72">
        <f t="shared" si="13"/>
        <v>0</v>
      </c>
      <c r="M111" s="17" t="s">
        <v>16</v>
      </c>
      <c r="N111" s="18">
        <v>0</v>
      </c>
      <c r="O111" s="23">
        <f t="shared" si="14"/>
        <v>0</v>
      </c>
      <c r="P111" s="93">
        <v>12.94</v>
      </c>
      <c r="Q111" s="43">
        <f t="shared" si="15"/>
        <v>0</v>
      </c>
    </row>
    <row r="112" spans="1:17" ht="24.6" hidden="1" x14ac:dyDescent="0.65">
      <c r="A112" s="10">
        <v>108</v>
      </c>
      <c r="B112" s="10"/>
      <c r="C112" s="19" t="s">
        <v>283</v>
      </c>
      <c r="D112" s="71">
        <f>+'19'!I112</f>
        <v>0</v>
      </c>
      <c r="E112" s="90">
        <v>0</v>
      </c>
      <c r="F112" s="46">
        <f t="shared" si="0"/>
        <v>0</v>
      </c>
      <c r="G112" s="101">
        <v>0</v>
      </c>
      <c r="H112" s="99">
        <v>0</v>
      </c>
      <c r="I112" s="46">
        <f t="shared" si="12"/>
        <v>0</v>
      </c>
      <c r="J112" s="91"/>
      <c r="K112" s="20">
        <v>35</v>
      </c>
      <c r="L112" s="72">
        <f t="shared" si="13"/>
        <v>0</v>
      </c>
      <c r="M112" s="17" t="s">
        <v>16</v>
      </c>
      <c r="N112" s="18">
        <v>0</v>
      </c>
      <c r="O112" s="23">
        <f t="shared" si="14"/>
        <v>0</v>
      </c>
      <c r="P112" s="93"/>
      <c r="Q112" s="43">
        <f t="shared" si="15"/>
        <v>0</v>
      </c>
    </row>
    <row r="113" spans="1:17" ht="24.6" hidden="1" x14ac:dyDescent="0.65">
      <c r="A113" s="10">
        <v>109</v>
      </c>
      <c r="B113" s="10"/>
      <c r="C113" s="19" t="s">
        <v>284</v>
      </c>
      <c r="D113" s="71">
        <f>+'19'!I113</f>
        <v>0</v>
      </c>
      <c r="E113" s="90">
        <v>0</v>
      </c>
      <c r="F113" s="46">
        <f t="shared" si="0"/>
        <v>0</v>
      </c>
      <c r="G113" s="101">
        <v>0</v>
      </c>
      <c r="H113" s="99">
        <v>0</v>
      </c>
      <c r="I113" s="46">
        <f t="shared" si="12"/>
        <v>0</v>
      </c>
      <c r="J113" s="91"/>
      <c r="K113" s="20">
        <v>50</v>
      </c>
      <c r="L113" s="72">
        <f t="shared" si="13"/>
        <v>0</v>
      </c>
      <c r="M113" s="17" t="s">
        <v>16</v>
      </c>
      <c r="N113" s="18">
        <v>0</v>
      </c>
      <c r="O113" s="23">
        <f t="shared" si="14"/>
        <v>0</v>
      </c>
      <c r="P113" s="93"/>
      <c r="Q113" s="43">
        <f t="shared" si="15"/>
        <v>0</v>
      </c>
    </row>
    <row r="114" spans="1:17" ht="24.6" hidden="1" x14ac:dyDescent="0.65">
      <c r="A114" s="10">
        <v>110</v>
      </c>
      <c r="B114" s="10"/>
      <c r="C114" s="19" t="s">
        <v>353</v>
      </c>
      <c r="D114" s="71">
        <f>+'19'!I114</f>
        <v>0</v>
      </c>
      <c r="E114" s="90">
        <v>0</v>
      </c>
      <c r="F114" s="46">
        <f t="shared" si="0"/>
        <v>0</v>
      </c>
      <c r="G114" s="101">
        <v>0</v>
      </c>
      <c r="H114" s="99">
        <v>0</v>
      </c>
      <c r="I114" s="46">
        <f t="shared" si="12"/>
        <v>0</v>
      </c>
      <c r="J114" s="91"/>
      <c r="K114" s="20">
        <v>50</v>
      </c>
      <c r="L114" s="72">
        <f t="shared" si="13"/>
        <v>0</v>
      </c>
      <c r="M114" s="17" t="s">
        <v>16</v>
      </c>
      <c r="N114" s="18">
        <v>0</v>
      </c>
      <c r="O114" s="23">
        <f t="shared" si="14"/>
        <v>0</v>
      </c>
      <c r="P114" s="93">
        <v>14.02</v>
      </c>
      <c r="Q114" s="43">
        <f t="shared" si="15"/>
        <v>0</v>
      </c>
    </row>
    <row r="115" spans="1:17" ht="24.6" hidden="1" x14ac:dyDescent="0.65">
      <c r="A115" s="10">
        <v>111</v>
      </c>
      <c r="B115" s="10"/>
      <c r="C115" s="19" t="s">
        <v>355</v>
      </c>
      <c r="D115" s="71">
        <f>+'19'!I115</f>
        <v>0</v>
      </c>
      <c r="E115" s="90">
        <v>0</v>
      </c>
      <c r="F115" s="46">
        <f t="shared" si="0"/>
        <v>0</v>
      </c>
      <c r="G115" s="101">
        <v>0</v>
      </c>
      <c r="H115" s="99">
        <v>0</v>
      </c>
      <c r="I115" s="46">
        <f t="shared" si="12"/>
        <v>0</v>
      </c>
      <c r="J115" s="91"/>
      <c r="K115" s="20">
        <v>50</v>
      </c>
      <c r="L115" s="72">
        <f t="shared" si="13"/>
        <v>0</v>
      </c>
      <c r="M115" s="17" t="s">
        <v>16</v>
      </c>
      <c r="N115" s="18">
        <v>0</v>
      </c>
      <c r="O115" s="23">
        <f t="shared" si="14"/>
        <v>0</v>
      </c>
      <c r="P115" s="93">
        <v>13.53</v>
      </c>
      <c r="Q115" s="43">
        <f t="shared" si="15"/>
        <v>0</v>
      </c>
    </row>
    <row r="116" spans="1:17" ht="24.6" hidden="1" x14ac:dyDescent="0.65">
      <c r="A116" s="10">
        <v>112</v>
      </c>
      <c r="B116" s="10"/>
      <c r="C116" s="19" t="s">
        <v>354</v>
      </c>
      <c r="D116" s="71">
        <f>+'19'!I116</f>
        <v>0</v>
      </c>
      <c r="E116" s="90">
        <v>0</v>
      </c>
      <c r="F116" s="46">
        <f t="shared" si="0"/>
        <v>0</v>
      </c>
      <c r="G116" s="101">
        <v>0</v>
      </c>
      <c r="H116" s="99">
        <v>0</v>
      </c>
      <c r="I116" s="46">
        <f t="shared" si="12"/>
        <v>0</v>
      </c>
      <c r="J116" s="91"/>
      <c r="K116" s="20">
        <v>50</v>
      </c>
      <c r="L116" s="72">
        <f t="shared" si="13"/>
        <v>0</v>
      </c>
      <c r="M116" s="17" t="s">
        <v>16</v>
      </c>
      <c r="N116" s="18">
        <v>0</v>
      </c>
      <c r="O116" s="23">
        <f t="shared" si="14"/>
        <v>0</v>
      </c>
      <c r="P116" s="93">
        <v>14.23</v>
      </c>
      <c r="Q116" s="43">
        <f t="shared" si="15"/>
        <v>0</v>
      </c>
    </row>
    <row r="117" spans="1:17" ht="24.6" hidden="1" x14ac:dyDescent="0.65">
      <c r="A117" s="10">
        <v>113</v>
      </c>
      <c r="B117" s="10"/>
      <c r="C117" s="19" t="s">
        <v>356</v>
      </c>
      <c r="D117" s="71">
        <f>+'19'!I117</f>
        <v>0</v>
      </c>
      <c r="E117" s="90">
        <v>0</v>
      </c>
      <c r="F117" s="46">
        <f t="shared" si="0"/>
        <v>0</v>
      </c>
      <c r="G117" s="101">
        <v>0</v>
      </c>
      <c r="H117" s="99">
        <v>0</v>
      </c>
      <c r="I117" s="46">
        <f t="shared" si="12"/>
        <v>0</v>
      </c>
      <c r="J117" s="91"/>
      <c r="K117" s="20">
        <v>50</v>
      </c>
      <c r="L117" s="72">
        <f t="shared" si="13"/>
        <v>0</v>
      </c>
      <c r="M117" s="17" t="s">
        <v>16</v>
      </c>
      <c r="N117" s="18">
        <v>0</v>
      </c>
      <c r="O117" s="23">
        <f t="shared" si="14"/>
        <v>0</v>
      </c>
      <c r="P117" s="93">
        <v>13.75</v>
      </c>
      <c r="Q117" s="43">
        <f t="shared" si="15"/>
        <v>0</v>
      </c>
    </row>
    <row r="118" spans="1:17" ht="24.6" hidden="1" x14ac:dyDescent="0.65">
      <c r="A118" s="10">
        <v>114</v>
      </c>
      <c r="B118" s="10"/>
      <c r="C118" s="19" t="s">
        <v>145</v>
      </c>
      <c r="D118" s="71">
        <f>+'19'!I118</f>
        <v>0</v>
      </c>
      <c r="E118" s="90">
        <v>0</v>
      </c>
      <c r="F118" s="46">
        <f t="shared" si="0"/>
        <v>0</v>
      </c>
      <c r="G118" s="101">
        <v>0</v>
      </c>
      <c r="H118" s="99">
        <v>0</v>
      </c>
      <c r="I118" s="46">
        <f t="shared" si="12"/>
        <v>0</v>
      </c>
      <c r="J118" s="91"/>
      <c r="K118" s="20">
        <v>45</v>
      </c>
      <c r="L118" s="72">
        <f t="shared" si="13"/>
        <v>0</v>
      </c>
      <c r="M118" s="17" t="s">
        <v>16</v>
      </c>
      <c r="N118" s="18">
        <v>0</v>
      </c>
      <c r="O118" s="23">
        <f t="shared" si="14"/>
        <v>0</v>
      </c>
      <c r="P118" s="93"/>
      <c r="Q118" s="43">
        <f t="shared" si="15"/>
        <v>0</v>
      </c>
    </row>
    <row r="119" spans="1:17" ht="24.6" hidden="1" x14ac:dyDescent="0.65">
      <c r="A119" s="10">
        <v>115</v>
      </c>
      <c r="B119" s="10"/>
      <c r="C119" s="19" t="s">
        <v>146</v>
      </c>
      <c r="D119" s="71">
        <f>+'19'!I119</f>
        <v>0</v>
      </c>
      <c r="E119" s="90">
        <v>0</v>
      </c>
      <c r="F119" s="46">
        <f t="shared" si="0"/>
        <v>0</v>
      </c>
      <c r="G119" s="101">
        <v>0</v>
      </c>
      <c r="H119" s="99">
        <v>0</v>
      </c>
      <c r="I119" s="46">
        <f t="shared" si="12"/>
        <v>0</v>
      </c>
      <c r="J119" s="91"/>
      <c r="K119" s="20">
        <v>45</v>
      </c>
      <c r="L119" s="72">
        <f t="shared" si="13"/>
        <v>0</v>
      </c>
      <c r="M119" s="17" t="s">
        <v>16</v>
      </c>
      <c r="N119" s="18">
        <v>0</v>
      </c>
      <c r="O119" s="23">
        <f t="shared" si="14"/>
        <v>0</v>
      </c>
      <c r="P119" s="93"/>
      <c r="Q119" s="43">
        <f t="shared" si="15"/>
        <v>0</v>
      </c>
    </row>
    <row r="120" spans="1:17" ht="24.6" hidden="1" x14ac:dyDescent="0.65">
      <c r="A120" s="10">
        <v>116</v>
      </c>
      <c r="B120" s="10"/>
      <c r="C120" s="19" t="s">
        <v>147</v>
      </c>
      <c r="D120" s="71">
        <f>+'19'!I120</f>
        <v>0</v>
      </c>
      <c r="E120" s="90">
        <v>0</v>
      </c>
      <c r="F120" s="46">
        <f t="shared" si="0"/>
        <v>0</v>
      </c>
      <c r="G120" s="101">
        <v>0</v>
      </c>
      <c r="H120" s="99">
        <v>0</v>
      </c>
      <c r="I120" s="46">
        <f t="shared" si="12"/>
        <v>0</v>
      </c>
      <c r="J120" s="91"/>
      <c r="K120" s="20">
        <v>55</v>
      </c>
      <c r="L120" s="72">
        <f t="shared" si="13"/>
        <v>0</v>
      </c>
      <c r="M120" s="17" t="s">
        <v>16</v>
      </c>
      <c r="N120" s="18">
        <v>0</v>
      </c>
      <c r="O120" s="23">
        <f t="shared" si="14"/>
        <v>0</v>
      </c>
      <c r="P120" s="93"/>
      <c r="Q120" s="43">
        <f t="shared" si="15"/>
        <v>0</v>
      </c>
    </row>
    <row r="121" spans="1:17" ht="24.6" hidden="1" x14ac:dyDescent="0.65">
      <c r="A121" s="10">
        <v>117</v>
      </c>
      <c r="B121" s="10"/>
      <c r="C121" s="19" t="s">
        <v>457</v>
      </c>
      <c r="D121" s="71">
        <f>+'19'!I121</f>
        <v>0</v>
      </c>
      <c r="E121" s="90">
        <v>0</v>
      </c>
      <c r="F121" s="46">
        <f>D121+E121</f>
        <v>0</v>
      </c>
      <c r="G121" s="101">
        <v>0</v>
      </c>
      <c r="H121" s="99">
        <v>0</v>
      </c>
      <c r="I121" s="46">
        <f>+F121-G121-J121-H121</f>
        <v>0</v>
      </c>
      <c r="J121" s="91"/>
      <c r="K121" s="20">
        <v>45</v>
      </c>
      <c r="L121" s="72">
        <f>+K121*J121</f>
        <v>0</v>
      </c>
      <c r="M121" s="17" t="s">
        <v>16</v>
      </c>
      <c r="N121" s="18">
        <v>0</v>
      </c>
      <c r="O121" s="23">
        <f>SUM(L121-N121)</f>
        <v>0</v>
      </c>
      <c r="P121" s="93"/>
      <c r="Q121" s="43">
        <f>+L121*P121</f>
        <v>0</v>
      </c>
    </row>
    <row r="122" spans="1:17" ht="24" hidden="1" customHeight="1" x14ac:dyDescent="0.65">
      <c r="A122" s="10">
        <v>118</v>
      </c>
      <c r="B122" s="10"/>
      <c r="C122" s="19" t="s">
        <v>357</v>
      </c>
      <c r="D122" s="71">
        <f>+'19'!I122</f>
        <v>0</v>
      </c>
      <c r="E122" s="90">
        <v>0</v>
      </c>
      <c r="F122" s="46">
        <f t="shared" si="0"/>
        <v>0</v>
      </c>
      <c r="G122" s="101">
        <v>0</v>
      </c>
      <c r="H122" s="99">
        <v>0</v>
      </c>
      <c r="I122" s="46">
        <f t="shared" si="12"/>
        <v>0</v>
      </c>
      <c r="J122" s="91"/>
      <c r="K122" s="20">
        <v>50</v>
      </c>
      <c r="L122" s="72">
        <f t="shared" si="13"/>
        <v>0</v>
      </c>
      <c r="M122" s="17" t="s">
        <v>16</v>
      </c>
      <c r="N122" s="18">
        <v>0</v>
      </c>
      <c r="O122" s="23">
        <f t="shared" si="14"/>
        <v>0</v>
      </c>
      <c r="P122" s="93"/>
      <c r="Q122" s="43">
        <f t="shared" si="15"/>
        <v>0</v>
      </c>
    </row>
    <row r="123" spans="1:17" ht="24.6" hidden="1" x14ac:dyDescent="0.65">
      <c r="A123" s="10">
        <v>119</v>
      </c>
      <c r="B123" s="10"/>
      <c r="C123" s="19" t="s">
        <v>376</v>
      </c>
      <c r="D123" s="71">
        <f>+'19'!I123</f>
        <v>0</v>
      </c>
      <c r="E123" s="90">
        <v>0</v>
      </c>
      <c r="F123" s="46">
        <f t="shared" si="0"/>
        <v>0</v>
      </c>
      <c r="G123" s="101">
        <v>0</v>
      </c>
      <c r="H123" s="99">
        <v>0</v>
      </c>
      <c r="I123" s="46">
        <f t="shared" si="12"/>
        <v>0</v>
      </c>
      <c r="J123" s="91"/>
      <c r="K123" s="20">
        <v>50</v>
      </c>
      <c r="L123" s="72">
        <f t="shared" si="13"/>
        <v>0</v>
      </c>
      <c r="M123" s="17" t="s">
        <v>16</v>
      </c>
      <c r="N123" s="18">
        <v>0</v>
      </c>
      <c r="O123" s="23">
        <f t="shared" si="14"/>
        <v>0</v>
      </c>
      <c r="P123" s="93"/>
      <c r="Q123" s="43">
        <f t="shared" si="15"/>
        <v>0</v>
      </c>
    </row>
    <row r="124" spans="1:17" ht="24.6" hidden="1" x14ac:dyDescent="0.65">
      <c r="A124" s="10">
        <v>120</v>
      </c>
      <c r="B124" s="10"/>
      <c r="C124" s="19" t="s">
        <v>377</v>
      </c>
      <c r="D124" s="71">
        <f>+'19'!I124</f>
        <v>0</v>
      </c>
      <c r="E124" s="90">
        <v>0</v>
      </c>
      <c r="F124" s="46">
        <f t="shared" si="0"/>
        <v>0</v>
      </c>
      <c r="G124" s="101">
        <v>0</v>
      </c>
      <c r="H124" s="99">
        <v>0</v>
      </c>
      <c r="I124" s="46">
        <f t="shared" si="12"/>
        <v>0</v>
      </c>
      <c r="J124" s="91"/>
      <c r="K124" s="20">
        <v>50</v>
      </c>
      <c r="L124" s="72">
        <f t="shared" si="13"/>
        <v>0</v>
      </c>
      <c r="M124" s="17" t="s">
        <v>16</v>
      </c>
      <c r="N124" s="18">
        <v>0</v>
      </c>
      <c r="O124" s="23">
        <f t="shared" si="14"/>
        <v>0</v>
      </c>
      <c r="P124" s="93"/>
      <c r="Q124" s="43">
        <f t="shared" si="15"/>
        <v>0</v>
      </c>
    </row>
    <row r="125" spans="1:17" ht="24.6" hidden="1" x14ac:dyDescent="0.65">
      <c r="A125" s="10">
        <v>121</v>
      </c>
      <c r="B125" s="10"/>
      <c r="C125" s="19" t="s">
        <v>133</v>
      </c>
      <c r="D125" s="71">
        <f>+'19'!I125</f>
        <v>0</v>
      </c>
      <c r="E125" s="90">
        <v>0</v>
      </c>
      <c r="F125" s="46">
        <f t="shared" si="0"/>
        <v>0</v>
      </c>
      <c r="G125" s="101">
        <v>0</v>
      </c>
      <c r="H125" s="99">
        <v>0</v>
      </c>
      <c r="I125" s="46">
        <f t="shared" si="12"/>
        <v>0</v>
      </c>
      <c r="J125" s="91"/>
      <c r="K125" s="20">
        <v>40</v>
      </c>
      <c r="L125" s="72">
        <f t="shared" si="13"/>
        <v>0</v>
      </c>
      <c r="M125" s="17" t="s">
        <v>16</v>
      </c>
      <c r="N125" s="18">
        <v>0</v>
      </c>
      <c r="O125" s="23">
        <f t="shared" si="14"/>
        <v>0</v>
      </c>
      <c r="P125" s="93"/>
      <c r="Q125" s="43">
        <f t="shared" si="15"/>
        <v>0</v>
      </c>
    </row>
    <row r="126" spans="1:17" ht="24.6" hidden="1" x14ac:dyDescent="0.65">
      <c r="A126" s="10">
        <v>122</v>
      </c>
      <c r="B126" s="10"/>
      <c r="C126" s="19" t="s">
        <v>285</v>
      </c>
      <c r="D126" s="71">
        <f>+'19'!I126</f>
        <v>0</v>
      </c>
      <c r="E126" s="90">
        <v>0</v>
      </c>
      <c r="F126" s="46">
        <f t="shared" si="0"/>
        <v>0</v>
      </c>
      <c r="G126" s="101">
        <v>0</v>
      </c>
      <c r="H126" s="99">
        <v>0</v>
      </c>
      <c r="I126" s="46">
        <f t="shared" si="12"/>
        <v>0</v>
      </c>
      <c r="J126" s="91"/>
      <c r="K126" s="20">
        <v>40</v>
      </c>
      <c r="L126" s="72">
        <f t="shared" si="13"/>
        <v>0</v>
      </c>
      <c r="M126" s="17" t="s">
        <v>16</v>
      </c>
      <c r="N126" s="18">
        <v>0</v>
      </c>
      <c r="O126" s="23">
        <f t="shared" si="14"/>
        <v>0</v>
      </c>
      <c r="P126" s="93"/>
      <c r="Q126" s="43">
        <f t="shared" si="15"/>
        <v>0</v>
      </c>
    </row>
    <row r="127" spans="1:17" ht="24.6" hidden="1" x14ac:dyDescent="0.65">
      <c r="A127" s="10">
        <v>123</v>
      </c>
      <c r="B127" s="10"/>
      <c r="C127" s="19" t="s">
        <v>108</v>
      </c>
      <c r="D127" s="71">
        <f>+'19'!I127</f>
        <v>0</v>
      </c>
      <c r="E127" s="90">
        <v>0</v>
      </c>
      <c r="F127" s="46">
        <f t="shared" si="0"/>
        <v>0</v>
      </c>
      <c r="G127" s="101">
        <v>0</v>
      </c>
      <c r="H127" s="99">
        <v>0</v>
      </c>
      <c r="I127" s="46">
        <f t="shared" si="12"/>
        <v>0</v>
      </c>
      <c r="J127" s="91"/>
      <c r="K127" s="20">
        <v>40</v>
      </c>
      <c r="L127" s="72">
        <f t="shared" si="13"/>
        <v>0</v>
      </c>
      <c r="M127" s="17" t="s">
        <v>16</v>
      </c>
      <c r="N127" s="18">
        <v>0</v>
      </c>
      <c r="O127" s="23">
        <f t="shared" si="14"/>
        <v>0</v>
      </c>
      <c r="P127" s="93"/>
      <c r="Q127" s="43">
        <f t="shared" si="15"/>
        <v>0</v>
      </c>
    </row>
    <row r="128" spans="1:17" ht="24.6" hidden="1" x14ac:dyDescent="0.65">
      <c r="A128" s="10">
        <v>124</v>
      </c>
      <c r="B128" s="10"/>
      <c r="C128" s="19" t="s">
        <v>245</v>
      </c>
      <c r="D128" s="71">
        <f>+'19'!I128</f>
        <v>0</v>
      </c>
      <c r="E128" s="90">
        <v>0</v>
      </c>
      <c r="F128" s="46">
        <f t="shared" si="0"/>
        <v>0</v>
      </c>
      <c r="G128" s="101">
        <v>0</v>
      </c>
      <c r="H128" s="99">
        <v>0</v>
      </c>
      <c r="I128" s="46">
        <f t="shared" si="12"/>
        <v>0</v>
      </c>
      <c r="J128" s="91"/>
      <c r="K128" s="20">
        <v>40</v>
      </c>
      <c r="L128" s="72">
        <f t="shared" si="13"/>
        <v>0</v>
      </c>
      <c r="M128" s="17" t="s">
        <v>16</v>
      </c>
      <c r="N128" s="18">
        <v>0</v>
      </c>
      <c r="O128" s="23">
        <f t="shared" si="14"/>
        <v>0</v>
      </c>
      <c r="P128" s="93"/>
      <c r="Q128" s="43">
        <f t="shared" si="15"/>
        <v>0</v>
      </c>
    </row>
    <row r="129" spans="1:17" ht="24.6" hidden="1" x14ac:dyDescent="0.65">
      <c r="A129" s="10">
        <v>125</v>
      </c>
      <c r="B129" s="10"/>
      <c r="C129" s="19" t="s">
        <v>286</v>
      </c>
      <c r="D129" s="71">
        <f>+'19'!I129</f>
        <v>0</v>
      </c>
      <c r="E129" s="90">
        <v>0</v>
      </c>
      <c r="F129" s="46">
        <f t="shared" si="0"/>
        <v>0</v>
      </c>
      <c r="G129" s="101">
        <v>0</v>
      </c>
      <c r="H129" s="99">
        <v>0</v>
      </c>
      <c r="I129" s="46">
        <f t="shared" si="12"/>
        <v>0</v>
      </c>
      <c r="J129" s="91"/>
      <c r="K129" s="20">
        <v>55</v>
      </c>
      <c r="L129" s="72">
        <f t="shared" si="13"/>
        <v>0</v>
      </c>
      <c r="M129" s="17" t="s">
        <v>16</v>
      </c>
      <c r="N129" s="18">
        <v>0</v>
      </c>
      <c r="O129" s="23">
        <f t="shared" si="14"/>
        <v>0</v>
      </c>
      <c r="P129" s="93"/>
      <c r="Q129" s="43">
        <f t="shared" si="15"/>
        <v>0</v>
      </c>
    </row>
    <row r="130" spans="1:17" ht="24.6" hidden="1" x14ac:dyDescent="0.65">
      <c r="A130" s="10">
        <v>126</v>
      </c>
      <c r="B130" s="10"/>
      <c r="C130" s="19" t="s">
        <v>121</v>
      </c>
      <c r="D130" s="71">
        <f>+'19'!I130</f>
        <v>0</v>
      </c>
      <c r="E130" s="90">
        <v>0</v>
      </c>
      <c r="F130" s="46">
        <f t="shared" si="0"/>
        <v>0</v>
      </c>
      <c r="G130" s="101">
        <v>0</v>
      </c>
      <c r="H130" s="99">
        <v>0</v>
      </c>
      <c r="I130" s="46">
        <f t="shared" si="12"/>
        <v>0</v>
      </c>
      <c r="J130" s="91"/>
      <c r="K130" s="20">
        <v>60</v>
      </c>
      <c r="L130" s="72">
        <f t="shared" si="13"/>
        <v>0</v>
      </c>
      <c r="M130" s="17" t="s">
        <v>16</v>
      </c>
      <c r="N130" s="18">
        <v>0</v>
      </c>
      <c r="O130" s="23">
        <f t="shared" si="14"/>
        <v>0</v>
      </c>
      <c r="P130" s="93"/>
      <c r="Q130" s="43">
        <f t="shared" si="15"/>
        <v>0</v>
      </c>
    </row>
    <row r="131" spans="1:17" ht="24.6" hidden="1" x14ac:dyDescent="0.65">
      <c r="A131" s="10">
        <v>127</v>
      </c>
      <c r="B131" s="10" t="s">
        <v>529</v>
      </c>
      <c r="C131" s="19" t="s">
        <v>113</v>
      </c>
      <c r="D131" s="71">
        <f>+'19'!I131</f>
        <v>0</v>
      </c>
      <c r="E131" s="90">
        <v>0</v>
      </c>
      <c r="F131" s="46">
        <f t="shared" si="0"/>
        <v>0</v>
      </c>
      <c r="G131" s="101">
        <v>0</v>
      </c>
      <c r="H131" s="99">
        <v>0</v>
      </c>
      <c r="I131" s="46">
        <f t="shared" si="12"/>
        <v>0</v>
      </c>
      <c r="J131" s="91"/>
      <c r="K131" s="20">
        <v>50</v>
      </c>
      <c r="L131" s="72">
        <f t="shared" si="13"/>
        <v>0</v>
      </c>
      <c r="M131" s="17" t="s">
        <v>16</v>
      </c>
      <c r="N131" s="18">
        <v>0</v>
      </c>
      <c r="O131" s="23">
        <f t="shared" si="14"/>
        <v>0</v>
      </c>
      <c r="P131" s="93"/>
      <c r="Q131" s="43">
        <f t="shared" si="15"/>
        <v>0</v>
      </c>
    </row>
    <row r="132" spans="1:17" ht="24.6" hidden="1" x14ac:dyDescent="0.65">
      <c r="A132" s="10">
        <v>128</v>
      </c>
      <c r="B132" s="10"/>
      <c r="C132" s="19" t="s">
        <v>114</v>
      </c>
      <c r="D132" s="71">
        <f>+'19'!I132</f>
        <v>0</v>
      </c>
      <c r="E132" s="90">
        <v>0</v>
      </c>
      <c r="F132" s="46">
        <f t="shared" si="0"/>
        <v>0</v>
      </c>
      <c r="G132" s="101">
        <v>0</v>
      </c>
      <c r="H132" s="99">
        <v>0</v>
      </c>
      <c r="I132" s="46">
        <f t="shared" si="12"/>
        <v>0</v>
      </c>
      <c r="J132" s="91"/>
      <c r="K132" s="20">
        <v>100</v>
      </c>
      <c r="L132" s="72">
        <f t="shared" si="13"/>
        <v>0</v>
      </c>
      <c r="M132" s="17" t="s">
        <v>16</v>
      </c>
      <c r="N132" s="18">
        <v>0</v>
      </c>
      <c r="O132" s="23">
        <f t="shared" si="14"/>
        <v>0</v>
      </c>
      <c r="P132" s="93"/>
      <c r="Q132" s="43">
        <f t="shared" si="15"/>
        <v>0</v>
      </c>
    </row>
    <row r="133" spans="1:17" ht="24.6" hidden="1" x14ac:dyDescent="0.65">
      <c r="A133" s="10">
        <v>129</v>
      </c>
      <c r="B133" s="10"/>
      <c r="C133" s="19" t="s">
        <v>198</v>
      </c>
      <c r="D133" s="71">
        <f>+'19'!I133</f>
        <v>0</v>
      </c>
      <c r="E133" s="90">
        <v>0</v>
      </c>
      <c r="F133" s="46">
        <f t="shared" si="0"/>
        <v>0</v>
      </c>
      <c r="G133" s="101">
        <v>0</v>
      </c>
      <c r="H133" s="99">
        <v>0</v>
      </c>
      <c r="I133" s="46">
        <f t="shared" si="12"/>
        <v>0</v>
      </c>
      <c r="J133" s="91"/>
      <c r="K133" s="20">
        <v>25</v>
      </c>
      <c r="L133" s="72">
        <f t="shared" si="13"/>
        <v>0</v>
      </c>
      <c r="M133" s="17" t="s">
        <v>16</v>
      </c>
      <c r="N133" s="18">
        <v>0</v>
      </c>
      <c r="O133" s="23">
        <f t="shared" si="14"/>
        <v>0</v>
      </c>
      <c r="P133" s="93"/>
      <c r="Q133" s="43">
        <f t="shared" si="15"/>
        <v>0</v>
      </c>
    </row>
    <row r="134" spans="1:17" ht="24.6" hidden="1" x14ac:dyDescent="0.65">
      <c r="A134" s="10">
        <v>130</v>
      </c>
      <c r="B134" s="10" t="s">
        <v>532</v>
      </c>
      <c r="C134" s="19" t="s">
        <v>287</v>
      </c>
      <c r="D134" s="71">
        <f>+'19'!I134</f>
        <v>0</v>
      </c>
      <c r="E134" s="90">
        <v>0</v>
      </c>
      <c r="F134" s="46">
        <f t="shared" si="0"/>
        <v>0</v>
      </c>
      <c r="G134" s="101">
        <v>0</v>
      </c>
      <c r="H134" s="99">
        <v>0</v>
      </c>
      <c r="I134" s="46">
        <f t="shared" si="12"/>
        <v>0</v>
      </c>
      <c r="J134" s="91"/>
      <c r="K134" s="20">
        <v>50</v>
      </c>
      <c r="L134" s="72">
        <f t="shared" si="13"/>
        <v>0</v>
      </c>
      <c r="M134" s="17" t="s">
        <v>16</v>
      </c>
      <c r="N134" s="18">
        <v>0</v>
      </c>
      <c r="O134" s="23">
        <f t="shared" si="14"/>
        <v>0</v>
      </c>
      <c r="P134" s="93">
        <v>9.91</v>
      </c>
      <c r="Q134" s="43">
        <f t="shared" si="15"/>
        <v>0</v>
      </c>
    </row>
    <row r="135" spans="1:17" ht="24.6" hidden="1" x14ac:dyDescent="0.65">
      <c r="A135" s="10">
        <v>131</v>
      </c>
      <c r="B135" s="10"/>
      <c r="C135" s="19" t="s">
        <v>288</v>
      </c>
      <c r="D135" s="71">
        <f>+'19'!I135</f>
        <v>0</v>
      </c>
      <c r="E135" s="90">
        <v>0</v>
      </c>
      <c r="F135" s="46">
        <f t="shared" si="0"/>
        <v>0</v>
      </c>
      <c r="G135" s="101">
        <v>0</v>
      </c>
      <c r="H135" s="99">
        <v>0</v>
      </c>
      <c r="I135" s="46">
        <f t="shared" si="12"/>
        <v>0</v>
      </c>
      <c r="J135" s="91"/>
      <c r="K135" s="22">
        <v>40</v>
      </c>
      <c r="L135" s="72">
        <f t="shared" si="13"/>
        <v>0</v>
      </c>
      <c r="M135" s="17" t="s">
        <v>16</v>
      </c>
      <c r="N135" s="18">
        <v>0</v>
      </c>
      <c r="O135" s="23">
        <f t="shared" si="14"/>
        <v>0</v>
      </c>
      <c r="P135" s="93"/>
      <c r="Q135" s="43">
        <f t="shared" si="15"/>
        <v>0</v>
      </c>
    </row>
    <row r="136" spans="1:17" ht="24.6" hidden="1" x14ac:dyDescent="0.65">
      <c r="A136" s="10">
        <v>132</v>
      </c>
      <c r="B136" s="10" t="s">
        <v>531</v>
      </c>
      <c r="C136" s="19" t="s">
        <v>289</v>
      </c>
      <c r="D136" s="71">
        <f>+'19'!I136</f>
        <v>10</v>
      </c>
      <c r="E136" s="90">
        <v>0</v>
      </c>
      <c r="F136" s="46">
        <f t="shared" si="0"/>
        <v>10</v>
      </c>
      <c r="G136" s="101">
        <v>0</v>
      </c>
      <c r="H136" s="99">
        <v>0</v>
      </c>
      <c r="I136" s="46">
        <f t="shared" si="12"/>
        <v>10</v>
      </c>
      <c r="J136" s="91"/>
      <c r="K136" s="22">
        <v>50</v>
      </c>
      <c r="L136" s="72">
        <f t="shared" si="13"/>
        <v>0</v>
      </c>
      <c r="M136" s="17" t="s">
        <v>16</v>
      </c>
      <c r="N136" s="18">
        <v>0</v>
      </c>
      <c r="O136" s="23">
        <f t="shared" si="14"/>
        <v>0</v>
      </c>
      <c r="P136" s="93">
        <v>24.24</v>
      </c>
      <c r="Q136" s="43">
        <f t="shared" si="15"/>
        <v>0</v>
      </c>
    </row>
    <row r="137" spans="1:17" ht="24.6" hidden="1" x14ac:dyDescent="0.65">
      <c r="A137" s="10">
        <v>133</v>
      </c>
      <c r="B137" s="10" t="s">
        <v>533</v>
      </c>
      <c r="C137" s="19" t="s">
        <v>290</v>
      </c>
      <c r="D137" s="71">
        <f>+'19'!I137</f>
        <v>5</v>
      </c>
      <c r="E137" s="90">
        <v>0</v>
      </c>
      <c r="F137" s="46">
        <f t="shared" si="0"/>
        <v>5</v>
      </c>
      <c r="G137" s="101">
        <v>0</v>
      </c>
      <c r="H137" s="99">
        <v>0</v>
      </c>
      <c r="I137" s="46">
        <f t="shared" ref="I137:I200" si="16">+F137-G137-J137-H137</f>
        <v>5</v>
      </c>
      <c r="J137" s="91"/>
      <c r="K137" s="20">
        <v>60</v>
      </c>
      <c r="L137" s="72">
        <f t="shared" si="13"/>
        <v>0</v>
      </c>
      <c r="M137" s="17" t="s">
        <v>16</v>
      </c>
      <c r="N137" s="18">
        <v>0</v>
      </c>
      <c r="O137" s="23">
        <f t="shared" si="14"/>
        <v>0</v>
      </c>
      <c r="P137" s="93">
        <v>16.59</v>
      </c>
      <c r="Q137" s="43">
        <f t="shared" si="15"/>
        <v>0</v>
      </c>
    </row>
    <row r="138" spans="1:17" ht="24.6" hidden="1" x14ac:dyDescent="0.65">
      <c r="A138" s="10">
        <v>134</v>
      </c>
      <c r="B138" s="10"/>
      <c r="C138" s="19" t="s">
        <v>344</v>
      </c>
      <c r="D138" s="71">
        <f>+'19'!I138</f>
        <v>0</v>
      </c>
      <c r="E138" s="90">
        <v>0</v>
      </c>
      <c r="F138" s="46">
        <f t="shared" si="0"/>
        <v>0</v>
      </c>
      <c r="G138" s="101">
        <v>0</v>
      </c>
      <c r="H138" s="99">
        <v>0</v>
      </c>
      <c r="I138" s="46">
        <f t="shared" si="16"/>
        <v>0</v>
      </c>
      <c r="J138" s="91"/>
      <c r="K138" s="20">
        <v>50</v>
      </c>
      <c r="L138" s="72">
        <f t="shared" ref="L138:L201" si="17">+K138*J138</f>
        <v>0</v>
      </c>
      <c r="M138" s="17" t="s">
        <v>16</v>
      </c>
      <c r="N138" s="18">
        <v>0</v>
      </c>
      <c r="O138" s="23">
        <f t="shared" ref="O138:O201" si="18">SUM(L138-N138)</f>
        <v>0</v>
      </c>
      <c r="P138" s="93">
        <v>22.91</v>
      </c>
      <c r="Q138" s="43">
        <f t="shared" ref="Q138:Q201" si="19">+L138*P138</f>
        <v>0</v>
      </c>
    </row>
    <row r="139" spans="1:17" ht="24.6" hidden="1" x14ac:dyDescent="0.65">
      <c r="A139" s="10">
        <v>135</v>
      </c>
      <c r="B139" s="10"/>
      <c r="C139" s="19" t="s">
        <v>134</v>
      </c>
      <c r="D139" s="71">
        <f>+'19'!I139</f>
        <v>0</v>
      </c>
      <c r="E139" s="90">
        <v>0</v>
      </c>
      <c r="F139" s="46">
        <f t="shared" si="0"/>
        <v>0</v>
      </c>
      <c r="G139" s="101">
        <v>0</v>
      </c>
      <c r="H139" s="99">
        <v>0</v>
      </c>
      <c r="I139" s="46">
        <f t="shared" si="16"/>
        <v>0</v>
      </c>
      <c r="J139" s="91"/>
      <c r="K139" s="20">
        <v>35</v>
      </c>
      <c r="L139" s="72">
        <f t="shared" si="17"/>
        <v>0</v>
      </c>
      <c r="M139" s="17" t="s">
        <v>16</v>
      </c>
      <c r="N139" s="18">
        <v>0</v>
      </c>
      <c r="O139" s="23">
        <f t="shared" si="18"/>
        <v>0</v>
      </c>
      <c r="P139" s="93"/>
      <c r="Q139" s="43">
        <f t="shared" si="19"/>
        <v>0</v>
      </c>
    </row>
    <row r="140" spans="1:17" ht="24.6" hidden="1" x14ac:dyDescent="0.65">
      <c r="A140" s="10">
        <v>136</v>
      </c>
      <c r="B140" s="10" t="s">
        <v>534</v>
      </c>
      <c r="C140" s="19" t="s">
        <v>359</v>
      </c>
      <c r="D140" s="71">
        <f>+'19'!I140</f>
        <v>0</v>
      </c>
      <c r="E140" s="90">
        <v>0</v>
      </c>
      <c r="F140" s="46">
        <f t="shared" si="0"/>
        <v>0</v>
      </c>
      <c r="G140" s="101">
        <v>0</v>
      </c>
      <c r="H140" s="99">
        <v>0</v>
      </c>
      <c r="I140" s="46">
        <f t="shared" si="16"/>
        <v>0</v>
      </c>
      <c r="J140" s="91"/>
      <c r="K140" s="20">
        <v>10</v>
      </c>
      <c r="L140" s="72">
        <f t="shared" si="17"/>
        <v>0</v>
      </c>
      <c r="M140" s="17" t="s">
        <v>16</v>
      </c>
      <c r="N140" s="18">
        <v>0</v>
      </c>
      <c r="O140" s="23">
        <f t="shared" si="18"/>
        <v>0</v>
      </c>
      <c r="P140" s="93"/>
      <c r="Q140" s="43">
        <f t="shared" si="19"/>
        <v>0</v>
      </c>
    </row>
    <row r="141" spans="1:17" ht="24.6" hidden="1" x14ac:dyDescent="0.65">
      <c r="A141" s="10">
        <v>137</v>
      </c>
      <c r="B141" s="10"/>
      <c r="C141" s="19" t="s">
        <v>358</v>
      </c>
      <c r="D141" s="71">
        <f>+'19'!I141</f>
        <v>0</v>
      </c>
      <c r="E141" s="90">
        <v>0</v>
      </c>
      <c r="F141" s="46">
        <f t="shared" si="0"/>
        <v>0</v>
      </c>
      <c r="G141" s="101">
        <v>0</v>
      </c>
      <c r="H141" s="99">
        <v>0</v>
      </c>
      <c r="I141" s="46">
        <f t="shared" si="16"/>
        <v>0</v>
      </c>
      <c r="J141" s="91"/>
      <c r="K141" s="20">
        <v>10</v>
      </c>
      <c r="L141" s="72">
        <f t="shared" si="17"/>
        <v>0</v>
      </c>
      <c r="M141" s="17" t="s">
        <v>16</v>
      </c>
      <c r="N141" s="18">
        <v>0</v>
      </c>
      <c r="O141" s="23">
        <f t="shared" si="18"/>
        <v>0</v>
      </c>
      <c r="P141" s="93"/>
      <c r="Q141" s="43">
        <f t="shared" si="19"/>
        <v>0</v>
      </c>
    </row>
    <row r="142" spans="1:17" ht="24.6" hidden="1" x14ac:dyDescent="0.65">
      <c r="A142" s="10">
        <v>138</v>
      </c>
      <c r="B142" s="10"/>
      <c r="C142" s="19" t="s">
        <v>193</v>
      </c>
      <c r="D142" s="71">
        <f>+'19'!I142</f>
        <v>0</v>
      </c>
      <c r="E142" s="90">
        <v>0</v>
      </c>
      <c r="F142" s="46">
        <f t="shared" si="0"/>
        <v>0</v>
      </c>
      <c r="G142" s="101">
        <v>0</v>
      </c>
      <c r="H142" s="99">
        <v>0</v>
      </c>
      <c r="I142" s="46">
        <f t="shared" si="16"/>
        <v>0</v>
      </c>
      <c r="J142" s="91"/>
      <c r="K142" s="20">
        <v>10</v>
      </c>
      <c r="L142" s="72">
        <f t="shared" si="17"/>
        <v>0</v>
      </c>
      <c r="M142" s="17" t="s">
        <v>16</v>
      </c>
      <c r="N142" s="18">
        <v>0</v>
      </c>
      <c r="O142" s="23">
        <f t="shared" si="18"/>
        <v>0</v>
      </c>
      <c r="P142" s="93"/>
      <c r="Q142" s="43">
        <f t="shared" si="19"/>
        <v>0</v>
      </c>
    </row>
    <row r="143" spans="1:17" ht="24.6" hidden="1" x14ac:dyDescent="0.65">
      <c r="A143" s="10">
        <v>139</v>
      </c>
      <c r="B143" s="10"/>
      <c r="C143" s="19" t="s">
        <v>196</v>
      </c>
      <c r="D143" s="71">
        <f>+'19'!I143</f>
        <v>0</v>
      </c>
      <c r="E143" s="90">
        <v>0</v>
      </c>
      <c r="F143" s="46">
        <f t="shared" si="0"/>
        <v>0</v>
      </c>
      <c r="G143" s="101">
        <v>0</v>
      </c>
      <c r="H143" s="99">
        <v>0</v>
      </c>
      <c r="I143" s="46">
        <f t="shared" si="16"/>
        <v>0</v>
      </c>
      <c r="J143" s="91"/>
      <c r="K143" s="20">
        <v>10</v>
      </c>
      <c r="L143" s="72">
        <f t="shared" si="17"/>
        <v>0</v>
      </c>
      <c r="M143" s="17" t="s">
        <v>16</v>
      </c>
      <c r="N143" s="18">
        <v>0</v>
      </c>
      <c r="O143" s="23">
        <f t="shared" si="18"/>
        <v>0</v>
      </c>
      <c r="P143" s="93"/>
      <c r="Q143" s="43">
        <f t="shared" si="19"/>
        <v>0</v>
      </c>
    </row>
    <row r="144" spans="1:17" ht="24.6" hidden="1" x14ac:dyDescent="0.65">
      <c r="A144" s="10">
        <v>140</v>
      </c>
      <c r="B144" s="10"/>
      <c r="C144" s="19" t="s">
        <v>195</v>
      </c>
      <c r="D144" s="71">
        <f>+'19'!I144</f>
        <v>0</v>
      </c>
      <c r="E144" s="90">
        <v>0</v>
      </c>
      <c r="F144" s="46">
        <f t="shared" si="0"/>
        <v>0</v>
      </c>
      <c r="G144" s="101">
        <v>0</v>
      </c>
      <c r="H144" s="99">
        <v>0</v>
      </c>
      <c r="I144" s="46">
        <f t="shared" si="16"/>
        <v>0</v>
      </c>
      <c r="J144" s="91"/>
      <c r="K144" s="20">
        <v>10</v>
      </c>
      <c r="L144" s="72">
        <f t="shared" si="17"/>
        <v>0</v>
      </c>
      <c r="M144" s="17" t="s">
        <v>16</v>
      </c>
      <c r="N144" s="18">
        <v>0</v>
      </c>
      <c r="O144" s="23">
        <f t="shared" si="18"/>
        <v>0</v>
      </c>
      <c r="P144" s="93"/>
      <c r="Q144" s="43">
        <f t="shared" si="19"/>
        <v>0</v>
      </c>
    </row>
    <row r="145" spans="1:17" ht="24.75" hidden="1" customHeight="1" x14ac:dyDescent="0.65">
      <c r="A145" s="10">
        <v>141</v>
      </c>
      <c r="B145" s="10"/>
      <c r="C145" s="19" t="s">
        <v>197</v>
      </c>
      <c r="D145" s="71">
        <f>+'19'!I145</f>
        <v>0</v>
      </c>
      <c r="E145" s="90">
        <v>0</v>
      </c>
      <c r="F145" s="46">
        <f t="shared" si="0"/>
        <v>0</v>
      </c>
      <c r="G145" s="101">
        <v>0</v>
      </c>
      <c r="H145" s="99">
        <v>0</v>
      </c>
      <c r="I145" s="46">
        <f t="shared" si="16"/>
        <v>0</v>
      </c>
      <c r="J145" s="91"/>
      <c r="K145" s="20">
        <v>10</v>
      </c>
      <c r="L145" s="72">
        <f t="shared" si="17"/>
        <v>0</v>
      </c>
      <c r="M145" s="17" t="s">
        <v>16</v>
      </c>
      <c r="N145" s="18">
        <v>0</v>
      </c>
      <c r="O145" s="23">
        <f t="shared" si="18"/>
        <v>0</v>
      </c>
      <c r="P145" s="93"/>
      <c r="Q145" s="43">
        <f t="shared" si="19"/>
        <v>0</v>
      </c>
    </row>
    <row r="146" spans="1:17" ht="24.75" hidden="1" customHeight="1" x14ac:dyDescent="0.65">
      <c r="A146" s="10">
        <v>142</v>
      </c>
      <c r="B146" s="10"/>
      <c r="C146" s="19" t="s">
        <v>194</v>
      </c>
      <c r="D146" s="71">
        <f>+'19'!I146</f>
        <v>0</v>
      </c>
      <c r="E146" s="90">
        <v>0</v>
      </c>
      <c r="F146" s="46">
        <f t="shared" si="0"/>
        <v>0</v>
      </c>
      <c r="G146" s="101">
        <v>0</v>
      </c>
      <c r="H146" s="99">
        <v>0</v>
      </c>
      <c r="I146" s="46">
        <f t="shared" si="16"/>
        <v>0</v>
      </c>
      <c r="J146" s="91"/>
      <c r="K146" s="20">
        <v>10</v>
      </c>
      <c r="L146" s="72">
        <f t="shared" si="17"/>
        <v>0</v>
      </c>
      <c r="M146" s="17" t="s">
        <v>16</v>
      </c>
      <c r="N146" s="18">
        <v>0</v>
      </c>
      <c r="O146" s="23">
        <f t="shared" si="18"/>
        <v>0</v>
      </c>
      <c r="P146" s="93"/>
      <c r="Q146" s="43">
        <f t="shared" si="19"/>
        <v>0</v>
      </c>
    </row>
    <row r="147" spans="1:17" ht="24.75" hidden="1" customHeight="1" x14ac:dyDescent="0.65">
      <c r="A147" s="10">
        <v>143</v>
      </c>
      <c r="B147" s="10"/>
      <c r="C147" s="19" t="s">
        <v>291</v>
      </c>
      <c r="D147" s="71">
        <f>+'19'!I147</f>
        <v>0</v>
      </c>
      <c r="E147" s="90">
        <v>0</v>
      </c>
      <c r="F147" s="46">
        <f t="shared" si="0"/>
        <v>0</v>
      </c>
      <c r="G147" s="101">
        <v>0</v>
      </c>
      <c r="H147" s="99">
        <v>0</v>
      </c>
      <c r="I147" s="46">
        <f t="shared" si="16"/>
        <v>0</v>
      </c>
      <c r="J147" s="91"/>
      <c r="K147" s="20">
        <v>10</v>
      </c>
      <c r="L147" s="72">
        <f t="shared" si="17"/>
        <v>0</v>
      </c>
      <c r="M147" s="17" t="s">
        <v>16</v>
      </c>
      <c r="N147" s="18">
        <v>0</v>
      </c>
      <c r="O147" s="23">
        <f t="shared" si="18"/>
        <v>0</v>
      </c>
      <c r="P147" s="93"/>
      <c r="Q147" s="43">
        <f t="shared" si="19"/>
        <v>0</v>
      </c>
    </row>
    <row r="148" spans="1:17" ht="24.75" hidden="1" customHeight="1" x14ac:dyDescent="0.65">
      <c r="A148" s="10">
        <v>144</v>
      </c>
      <c r="B148" s="10"/>
      <c r="C148" s="19" t="s">
        <v>141</v>
      </c>
      <c r="D148" s="71">
        <f>+'19'!I148</f>
        <v>0</v>
      </c>
      <c r="E148" s="90">
        <v>0</v>
      </c>
      <c r="F148" s="46">
        <f t="shared" ref="F148:F211" si="20">D148+E148</f>
        <v>0</v>
      </c>
      <c r="G148" s="101">
        <v>0</v>
      </c>
      <c r="H148" s="99">
        <v>0</v>
      </c>
      <c r="I148" s="46">
        <f t="shared" si="16"/>
        <v>0</v>
      </c>
      <c r="J148" s="91"/>
      <c r="K148" s="20">
        <v>40</v>
      </c>
      <c r="L148" s="72">
        <f t="shared" si="17"/>
        <v>0</v>
      </c>
      <c r="M148" s="17" t="s">
        <v>16</v>
      </c>
      <c r="N148" s="18">
        <v>0</v>
      </c>
      <c r="O148" s="23">
        <f t="shared" si="18"/>
        <v>0</v>
      </c>
      <c r="P148" s="93"/>
      <c r="Q148" s="43">
        <f t="shared" si="19"/>
        <v>0</v>
      </c>
    </row>
    <row r="149" spans="1:17" ht="24.75" hidden="1" customHeight="1" x14ac:dyDescent="0.65">
      <c r="A149" s="10">
        <v>145</v>
      </c>
      <c r="B149" s="10"/>
      <c r="C149" s="19" t="s">
        <v>142</v>
      </c>
      <c r="D149" s="71">
        <f>+'19'!I149</f>
        <v>0</v>
      </c>
      <c r="E149" s="90">
        <v>0</v>
      </c>
      <c r="F149" s="46">
        <f t="shared" si="20"/>
        <v>0</v>
      </c>
      <c r="G149" s="101">
        <v>0</v>
      </c>
      <c r="H149" s="99">
        <v>0</v>
      </c>
      <c r="I149" s="46">
        <f t="shared" si="16"/>
        <v>0</v>
      </c>
      <c r="J149" s="91"/>
      <c r="K149" s="20">
        <v>50</v>
      </c>
      <c r="L149" s="72">
        <f t="shared" si="17"/>
        <v>0</v>
      </c>
      <c r="M149" s="17" t="s">
        <v>16</v>
      </c>
      <c r="N149" s="18">
        <v>0</v>
      </c>
      <c r="O149" s="23">
        <f t="shared" si="18"/>
        <v>0</v>
      </c>
      <c r="P149" s="93">
        <v>10.48</v>
      </c>
      <c r="Q149" s="43">
        <f t="shared" si="19"/>
        <v>0</v>
      </c>
    </row>
    <row r="150" spans="1:17" ht="24.6" hidden="1" x14ac:dyDescent="0.65">
      <c r="A150" s="10">
        <v>146</v>
      </c>
      <c r="B150" s="10"/>
      <c r="C150" s="19" t="s">
        <v>135</v>
      </c>
      <c r="D150" s="71">
        <f>+'19'!I150</f>
        <v>0</v>
      </c>
      <c r="E150" s="90">
        <v>0</v>
      </c>
      <c r="F150" s="46">
        <f t="shared" si="20"/>
        <v>0</v>
      </c>
      <c r="G150" s="101">
        <v>0</v>
      </c>
      <c r="H150" s="99">
        <v>0</v>
      </c>
      <c r="I150" s="46">
        <f t="shared" si="16"/>
        <v>0</v>
      </c>
      <c r="J150" s="91"/>
      <c r="K150" s="20">
        <v>55</v>
      </c>
      <c r="L150" s="72">
        <f t="shared" si="17"/>
        <v>0</v>
      </c>
      <c r="M150" s="17" t="s">
        <v>16</v>
      </c>
      <c r="N150" s="18">
        <v>0</v>
      </c>
      <c r="O150" s="23">
        <f t="shared" si="18"/>
        <v>0</v>
      </c>
      <c r="P150" s="93">
        <v>15.28</v>
      </c>
      <c r="Q150" s="43">
        <f t="shared" si="19"/>
        <v>0</v>
      </c>
    </row>
    <row r="151" spans="1:17" ht="24.6" hidden="1" x14ac:dyDescent="0.65">
      <c r="A151" s="10">
        <v>147</v>
      </c>
      <c r="B151" s="10"/>
      <c r="C151" s="19" t="s">
        <v>144</v>
      </c>
      <c r="D151" s="71">
        <f>+'19'!I151</f>
        <v>0</v>
      </c>
      <c r="E151" s="90">
        <v>0</v>
      </c>
      <c r="F151" s="46">
        <f t="shared" si="20"/>
        <v>0</v>
      </c>
      <c r="G151" s="101">
        <v>0</v>
      </c>
      <c r="H151" s="99">
        <v>0</v>
      </c>
      <c r="I151" s="46">
        <f t="shared" si="16"/>
        <v>0</v>
      </c>
      <c r="J151" s="91"/>
      <c r="K151" s="20">
        <v>55</v>
      </c>
      <c r="L151" s="72">
        <f t="shared" si="17"/>
        <v>0</v>
      </c>
      <c r="M151" s="17" t="s">
        <v>16</v>
      </c>
      <c r="N151" s="18">
        <v>0</v>
      </c>
      <c r="O151" s="23">
        <f t="shared" si="18"/>
        <v>0</v>
      </c>
      <c r="P151" s="93"/>
      <c r="Q151" s="43">
        <f t="shared" si="19"/>
        <v>0</v>
      </c>
    </row>
    <row r="152" spans="1:17" ht="24.6" hidden="1" x14ac:dyDescent="0.65">
      <c r="A152" s="10">
        <v>148</v>
      </c>
      <c r="B152" s="10"/>
      <c r="C152" s="19" t="s">
        <v>143</v>
      </c>
      <c r="D152" s="71">
        <f>+'19'!I152</f>
        <v>0</v>
      </c>
      <c r="E152" s="90">
        <v>0</v>
      </c>
      <c r="F152" s="46">
        <f t="shared" si="20"/>
        <v>0</v>
      </c>
      <c r="G152" s="101">
        <v>0</v>
      </c>
      <c r="H152" s="99">
        <v>0</v>
      </c>
      <c r="I152" s="46">
        <f t="shared" si="16"/>
        <v>0</v>
      </c>
      <c r="J152" s="91"/>
      <c r="K152" s="20">
        <v>55</v>
      </c>
      <c r="L152" s="72">
        <f t="shared" si="17"/>
        <v>0</v>
      </c>
      <c r="M152" s="17" t="s">
        <v>16</v>
      </c>
      <c r="N152" s="18">
        <v>0</v>
      </c>
      <c r="O152" s="23">
        <f t="shared" si="18"/>
        <v>0</v>
      </c>
      <c r="P152" s="93">
        <v>10.55</v>
      </c>
      <c r="Q152" s="43">
        <f t="shared" si="19"/>
        <v>0</v>
      </c>
    </row>
    <row r="153" spans="1:17" ht="24.6" hidden="1" x14ac:dyDescent="0.65">
      <c r="A153" s="10">
        <v>149</v>
      </c>
      <c r="B153" s="10"/>
      <c r="C153" s="19" t="s">
        <v>137</v>
      </c>
      <c r="D153" s="71">
        <f>+'19'!I153</f>
        <v>0</v>
      </c>
      <c r="E153" s="90">
        <v>0</v>
      </c>
      <c r="F153" s="46">
        <f t="shared" si="20"/>
        <v>0</v>
      </c>
      <c r="G153" s="101">
        <v>0</v>
      </c>
      <c r="H153" s="99">
        <v>0</v>
      </c>
      <c r="I153" s="46">
        <f t="shared" si="16"/>
        <v>0</v>
      </c>
      <c r="J153" s="91"/>
      <c r="K153" s="20">
        <v>30</v>
      </c>
      <c r="L153" s="72">
        <f t="shared" si="17"/>
        <v>0</v>
      </c>
      <c r="M153" s="17" t="s">
        <v>16</v>
      </c>
      <c r="N153" s="18">
        <v>0</v>
      </c>
      <c r="O153" s="23">
        <f t="shared" si="18"/>
        <v>0</v>
      </c>
      <c r="P153" s="93">
        <v>18.5</v>
      </c>
      <c r="Q153" s="43">
        <f t="shared" si="19"/>
        <v>0</v>
      </c>
    </row>
    <row r="154" spans="1:17" ht="24.6" hidden="1" x14ac:dyDescent="0.65">
      <c r="A154" s="10">
        <v>150</v>
      </c>
      <c r="B154" s="10" t="s">
        <v>530</v>
      </c>
      <c r="C154" s="19" t="s">
        <v>292</v>
      </c>
      <c r="D154" s="71">
        <f>+'19'!I154</f>
        <v>0</v>
      </c>
      <c r="E154" s="90">
        <v>0</v>
      </c>
      <c r="F154" s="46">
        <f t="shared" si="20"/>
        <v>0</v>
      </c>
      <c r="G154" s="101">
        <v>0</v>
      </c>
      <c r="H154" s="99">
        <v>0</v>
      </c>
      <c r="I154" s="46">
        <f t="shared" si="16"/>
        <v>0</v>
      </c>
      <c r="J154" s="91"/>
      <c r="K154" s="20">
        <v>25</v>
      </c>
      <c r="L154" s="72">
        <f t="shared" si="17"/>
        <v>0</v>
      </c>
      <c r="M154" s="17" t="s">
        <v>16</v>
      </c>
      <c r="N154" s="18">
        <v>0</v>
      </c>
      <c r="O154" s="23">
        <f t="shared" si="18"/>
        <v>0</v>
      </c>
      <c r="P154" s="93"/>
      <c r="Q154" s="43">
        <f t="shared" si="19"/>
        <v>0</v>
      </c>
    </row>
    <row r="155" spans="1:17" ht="24.6" hidden="1" x14ac:dyDescent="0.65">
      <c r="A155" s="10">
        <v>151</v>
      </c>
      <c r="B155" s="10" t="s">
        <v>535</v>
      </c>
      <c r="C155" s="19" t="s">
        <v>293</v>
      </c>
      <c r="D155" s="71">
        <f>+'19'!I155</f>
        <v>0</v>
      </c>
      <c r="E155" s="90">
        <v>0</v>
      </c>
      <c r="F155" s="46">
        <f t="shared" si="20"/>
        <v>0</v>
      </c>
      <c r="G155" s="101">
        <v>0</v>
      </c>
      <c r="H155" s="99">
        <v>0</v>
      </c>
      <c r="I155" s="46">
        <f t="shared" si="16"/>
        <v>0</v>
      </c>
      <c r="J155" s="91"/>
      <c r="K155" s="20">
        <v>25</v>
      </c>
      <c r="L155" s="72">
        <f t="shared" si="17"/>
        <v>0</v>
      </c>
      <c r="M155" s="17" t="s">
        <v>16</v>
      </c>
      <c r="N155" s="18">
        <v>0</v>
      </c>
      <c r="O155" s="23">
        <f t="shared" si="18"/>
        <v>0</v>
      </c>
      <c r="P155" s="93"/>
      <c r="Q155" s="43">
        <f t="shared" si="19"/>
        <v>0</v>
      </c>
    </row>
    <row r="156" spans="1:17" ht="24.6" hidden="1" x14ac:dyDescent="0.65">
      <c r="A156" s="10">
        <v>152</v>
      </c>
      <c r="B156" s="10"/>
      <c r="C156" s="19" t="s">
        <v>294</v>
      </c>
      <c r="D156" s="71">
        <f>+'19'!I156</f>
        <v>0</v>
      </c>
      <c r="E156" s="90">
        <v>0</v>
      </c>
      <c r="F156" s="46">
        <f t="shared" si="20"/>
        <v>0</v>
      </c>
      <c r="G156" s="101">
        <v>0</v>
      </c>
      <c r="H156" s="99">
        <v>0</v>
      </c>
      <c r="I156" s="46">
        <f t="shared" si="16"/>
        <v>0</v>
      </c>
      <c r="J156" s="91"/>
      <c r="K156" s="20">
        <v>55</v>
      </c>
      <c r="L156" s="72">
        <f t="shared" si="17"/>
        <v>0</v>
      </c>
      <c r="M156" s="17" t="s">
        <v>16</v>
      </c>
      <c r="N156" s="18">
        <v>0</v>
      </c>
      <c r="O156" s="23">
        <f t="shared" si="18"/>
        <v>0</v>
      </c>
      <c r="P156" s="93">
        <v>11.39</v>
      </c>
      <c r="Q156" s="43">
        <f t="shared" si="19"/>
        <v>0</v>
      </c>
    </row>
    <row r="157" spans="1:17" ht="24.6" hidden="1" x14ac:dyDescent="0.65">
      <c r="A157" s="10">
        <v>153</v>
      </c>
      <c r="B157" s="10" t="s">
        <v>536</v>
      </c>
      <c r="C157" s="19" t="s">
        <v>295</v>
      </c>
      <c r="D157" s="71">
        <f>+'19'!I157</f>
        <v>0</v>
      </c>
      <c r="E157" s="90">
        <v>0</v>
      </c>
      <c r="F157" s="46">
        <f t="shared" si="20"/>
        <v>0</v>
      </c>
      <c r="G157" s="101">
        <v>0</v>
      </c>
      <c r="H157" s="99">
        <v>0</v>
      </c>
      <c r="I157" s="46">
        <f t="shared" si="16"/>
        <v>0</v>
      </c>
      <c r="J157" s="91"/>
      <c r="K157" s="20">
        <v>50</v>
      </c>
      <c r="L157" s="72">
        <f t="shared" si="17"/>
        <v>0</v>
      </c>
      <c r="M157" s="17" t="s">
        <v>16</v>
      </c>
      <c r="N157" s="18">
        <v>0</v>
      </c>
      <c r="O157" s="23">
        <f t="shared" si="18"/>
        <v>0</v>
      </c>
      <c r="P157" s="93"/>
      <c r="Q157" s="43">
        <f t="shared" si="19"/>
        <v>0</v>
      </c>
    </row>
    <row r="158" spans="1:17" ht="24.6" hidden="1" x14ac:dyDescent="0.65">
      <c r="A158" s="10">
        <v>154</v>
      </c>
      <c r="B158" s="10"/>
      <c r="C158" s="19" t="s">
        <v>363</v>
      </c>
      <c r="D158" s="71">
        <f>+'19'!I158</f>
        <v>0</v>
      </c>
      <c r="E158" s="90">
        <v>0</v>
      </c>
      <c r="F158" s="46">
        <f t="shared" si="20"/>
        <v>0</v>
      </c>
      <c r="G158" s="101">
        <v>0</v>
      </c>
      <c r="H158" s="99">
        <v>0</v>
      </c>
      <c r="I158" s="46">
        <f t="shared" si="16"/>
        <v>0</v>
      </c>
      <c r="J158" s="91"/>
      <c r="K158" s="20">
        <v>65</v>
      </c>
      <c r="L158" s="72">
        <f t="shared" si="17"/>
        <v>0</v>
      </c>
      <c r="M158" s="17" t="s">
        <v>16</v>
      </c>
      <c r="N158" s="18">
        <v>0</v>
      </c>
      <c r="O158" s="23">
        <f t="shared" si="18"/>
        <v>0</v>
      </c>
      <c r="P158" s="93"/>
      <c r="Q158" s="43">
        <f t="shared" si="19"/>
        <v>0</v>
      </c>
    </row>
    <row r="159" spans="1:17" ht="24.6" hidden="1" x14ac:dyDescent="0.65">
      <c r="A159" s="10">
        <v>155</v>
      </c>
      <c r="B159" s="10"/>
      <c r="C159" s="19" t="s">
        <v>364</v>
      </c>
      <c r="D159" s="71">
        <f>+'19'!I159</f>
        <v>0</v>
      </c>
      <c r="E159" s="90">
        <v>0</v>
      </c>
      <c r="F159" s="46">
        <f t="shared" si="20"/>
        <v>0</v>
      </c>
      <c r="G159" s="101">
        <v>0</v>
      </c>
      <c r="H159" s="99">
        <v>0</v>
      </c>
      <c r="I159" s="46">
        <f t="shared" si="16"/>
        <v>0</v>
      </c>
      <c r="J159" s="91"/>
      <c r="K159" s="20">
        <v>50</v>
      </c>
      <c r="L159" s="72">
        <f t="shared" si="17"/>
        <v>0</v>
      </c>
      <c r="M159" s="17" t="s">
        <v>16</v>
      </c>
      <c r="N159" s="18">
        <v>0</v>
      </c>
      <c r="O159" s="23">
        <f t="shared" si="18"/>
        <v>0</v>
      </c>
      <c r="P159" s="93"/>
      <c r="Q159" s="43">
        <f t="shared" si="19"/>
        <v>0</v>
      </c>
    </row>
    <row r="160" spans="1:17" ht="24.6" hidden="1" x14ac:dyDescent="0.65">
      <c r="A160" s="10">
        <v>156</v>
      </c>
      <c r="B160" s="10"/>
      <c r="C160" s="19" t="s">
        <v>365</v>
      </c>
      <c r="D160" s="71">
        <f>+'19'!I160</f>
        <v>0</v>
      </c>
      <c r="E160" s="90">
        <v>0</v>
      </c>
      <c r="F160" s="46">
        <f t="shared" si="20"/>
        <v>0</v>
      </c>
      <c r="G160" s="101">
        <v>0</v>
      </c>
      <c r="H160" s="99">
        <v>0</v>
      </c>
      <c r="I160" s="46">
        <f t="shared" si="16"/>
        <v>0</v>
      </c>
      <c r="J160" s="91"/>
      <c r="K160" s="20">
        <v>50</v>
      </c>
      <c r="L160" s="72">
        <f t="shared" si="17"/>
        <v>0</v>
      </c>
      <c r="M160" s="17" t="s">
        <v>16</v>
      </c>
      <c r="N160" s="18">
        <v>0</v>
      </c>
      <c r="O160" s="23">
        <f t="shared" si="18"/>
        <v>0</v>
      </c>
      <c r="P160" s="93"/>
      <c r="Q160" s="43">
        <f t="shared" si="19"/>
        <v>0</v>
      </c>
    </row>
    <row r="161" spans="1:17" ht="24.6" hidden="1" x14ac:dyDescent="0.65">
      <c r="A161" s="10">
        <v>157</v>
      </c>
      <c r="B161" s="10"/>
      <c r="C161" s="19" t="s">
        <v>366</v>
      </c>
      <c r="D161" s="71">
        <f>+'19'!I161</f>
        <v>0</v>
      </c>
      <c r="E161" s="90">
        <v>0</v>
      </c>
      <c r="F161" s="46">
        <f t="shared" si="20"/>
        <v>0</v>
      </c>
      <c r="G161" s="101">
        <v>0</v>
      </c>
      <c r="H161" s="99">
        <v>0</v>
      </c>
      <c r="I161" s="46">
        <f t="shared" si="16"/>
        <v>0</v>
      </c>
      <c r="J161" s="91"/>
      <c r="K161" s="20">
        <v>60</v>
      </c>
      <c r="L161" s="72">
        <f t="shared" si="17"/>
        <v>0</v>
      </c>
      <c r="M161" s="17" t="s">
        <v>16</v>
      </c>
      <c r="N161" s="18">
        <v>0</v>
      </c>
      <c r="O161" s="23">
        <f t="shared" si="18"/>
        <v>0</v>
      </c>
      <c r="P161" s="93"/>
      <c r="Q161" s="43">
        <f t="shared" si="19"/>
        <v>0</v>
      </c>
    </row>
    <row r="162" spans="1:17" ht="24.6" hidden="1" x14ac:dyDescent="0.65">
      <c r="A162" s="10">
        <v>158</v>
      </c>
      <c r="B162" s="10"/>
      <c r="C162" s="19" t="s">
        <v>367</v>
      </c>
      <c r="D162" s="71">
        <f>+'19'!I162</f>
        <v>0</v>
      </c>
      <c r="E162" s="90">
        <v>0</v>
      </c>
      <c r="F162" s="46">
        <f t="shared" si="20"/>
        <v>0</v>
      </c>
      <c r="G162" s="101">
        <v>0</v>
      </c>
      <c r="H162" s="99">
        <v>0</v>
      </c>
      <c r="I162" s="46">
        <f t="shared" si="16"/>
        <v>0</v>
      </c>
      <c r="J162" s="91"/>
      <c r="K162" s="20">
        <v>60</v>
      </c>
      <c r="L162" s="72">
        <f t="shared" si="17"/>
        <v>0</v>
      </c>
      <c r="M162" s="17" t="s">
        <v>16</v>
      </c>
      <c r="N162" s="18">
        <v>0</v>
      </c>
      <c r="O162" s="23">
        <f t="shared" si="18"/>
        <v>0</v>
      </c>
      <c r="P162" s="93"/>
      <c r="Q162" s="43">
        <f t="shared" si="19"/>
        <v>0</v>
      </c>
    </row>
    <row r="163" spans="1:17" ht="24.6" hidden="1" x14ac:dyDescent="0.65">
      <c r="A163" s="10">
        <v>159</v>
      </c>
      <c r="B163" s="10"/>
      <c r="C163" s="19" t="s">
        <v>360</v>
      </c>
      <c r="D163" s="71">
        <f>+'19'!I163</f>
        <v>0</v>
      </c>
      <c r="E163" s="90">
        <v>0</v>
      </c>
      <c r="F163" s="46">
        <f t="shared" si="20"/>
        <v>0</v>
      </c>
      <c r="G163" s="101">
        <v>0</v>
      </c>
      <c r="H163" s="99">
        <v>0</v>
      </c>
      <c r="I163" s="46">
        <f t="shared" si="16"/>
        <v>0</v>
      </c>
      <c r="J163" s="91"/>
      <c r="K163" s="20">
        <v>40</v>
      </c>
      <c r="L163" s="72">
        <f t="shared" si="17"/>
        <v>0</v>
      </c>
      <c r="M163" s="17" t="s">
        <v>16</v>
      </c>
      <c r="N163" s="18">
        <v>0</v>
      </c>
      <c r="O163" s="23">
        <f t="shared" si="18"/>
        <v>0</v>
      </c>
      <c r="P163" s="93"/>
      <c r="Q163" s="43">
        <f t="shared" si="19"/>
        <v>0</v>
      </c>
    </row>
    <row r="164" spans="1:17" ht="24.6" hidden="1" x14ac:dyDescent="0.65">
      <c r="A164" s="10">
        <v>160</v>
      </c>
      <c r="B164" s="10"/>
      <c r="C164" s="19" t="s">
        <v>148</v>
      </c>
      <c r="D164" s="71">
        <f>+'19'!I164</f>
        <v>0</v>
      </c>
      <c r="E164" s="90">
        <v>0</v>
      </c>
      <c r="F164" s="46">
        <f t="shared" si="20"/>
        <v>0</v>
      </c>
      <c r="G164" s="101">
        <v>0</v>
      </c>
      <c r="H164" s="99">
        <v>0</v>
      </c>
      <c r="I164" s="46">
        <f t="shared" si="16"/>
        <v>0</v>
      </c>
      <c r="J164" s="91"/>
      <c r="K164" s="20">
        <v>45</v>
      </c>
      <c r="L164" s="72">
        <f t="shared" si="17"/>
        <v>0</v>
      </c>
      <c r="M164" s="17" t="s">
        <v>16</v>
      </c>
      <c r="N164" s="18">
        <v>0</v>
      </c>
      <c r="O164" s="23">
        <f t="shared" si="18"/>
        <v>0</v>
      </c>
      <c r="P164" s="93">
        <v>12.05</v>
      </c>
      <c r="Q164" s="43">
        <f t="shared" si="19"/>
        <v>0</v>
      </c>
    </row>
    <row r="165" spans="1:17" ht="24.6" hidden="1" x14ac:dyDescent="0.65">
      <c r="A165" s="10">
        <v>161</v>
      </c>
      <c r="B165" s="10"/>
      <c r="C165" s="19" t="s">
        <v>149</v>
      </c>
      <c r="D165" s="71">
        <f>+'19'!I165</f>
        <v>0</v>
      </c>
      <c r="E165" s="90">
        <v>0</v>
      </c>
      <c r="F165" s="46">
        <f t="shared" si="20"/>
        <v>0</v>
      </c>
      <c r="G165" s="101">
        <v>0</v>
      </c>
      <c r="H165" s="99">
        <v>0</v>
      </c>
      <c r="I165" s="46">
        <f t="shared" si="16"/>
        <v>0</v>
      </c>
      <c r="J165" s="91"/>
      <c r="K165" s="20">
        <v>45</v>
      </c>
      <c r="L165" s="72">
        <f t="shared" si="17"/>
        <v>0</v>
      </c>
      <c r="M165" s="17" t="s">
        <v>16</v>
      </c>
      <c r="N165" s="18">
        <v>0</v>
      </c>
      <c r="O165" s="23">
        <f t="shared" si="18"/>
        <v>0</v>
      </c>
      <c r="P165" s="93">
        <v>10.61</v>
      </c>
      <c r="Q165" s="43">
        <f t="shared" si="19"/>
        <v>0</v>
      </c>
    </row>
    <row r="166" spans="1:17" ht="24.6" hidden="1" x14ac:dyDescent="0.65">
      <c r="A166" s="10">
        <v>162</v>
      </c>
      <c r="B166" s="10"/>
      <c r="C166" s="19" t="s">
        <v>150</v>
      </c>
      <c r="D166" s="71">
        <f>+'19'!I166</f>
        <v>0</v>
      </c>
      <c r="E166" s="90">
        <v>0</v>
      </c>
      <c r="F166" s="46">
        <f t="shared" si="20"/>
        <v>0</v>
      </c>
      <c r="G166" s="101">
        <v>0</v>
      </c>
      <c r="H166" s="99">
        <v>0</v>
      </c>
      <c r="I166" s="46">
        <f t="shared" si="16"/>
        <v>0</v>
      </c>
      <c r="J166" s="91"/>
      <c r="K166" s="20">
        <v>45</v>
      </c>
      <c r="L166" s="72">
        <f t="shared" si="17"/>
        <v>0</v>
      </c>
      <c r="M166" s="17" t="s">
        <v>16</v>
      </c>
      <c r="N166" s="18">
        <v>0</v>
      </c>
      <c r="O166" s="23">
        <f t="shared" si="18"/>
        <v>0</v>
      </c>
      <c r="P166" s="93">
        <v>11.97</v>
      </c>
      <c r="Q166" s="43">
        <f t="shared" si="19"/>
        <v>0</v>
      </c>
    </row>
    <row r="167" spans="1:17" ht="24.6" hidden="1" x14ac:dyDescent="0.65">
      <c r="A167" s="10">
        <v>163</v>
      </c>
      <c r="B167" s="10"/>
      <c r="C167" s="19" t="s">
        <v>151</v>
      </c>
      <c r="D167" s="71">
        <f>+'19'!I167</f>
        <v>0</v>
      </c>
      <c r="E167" s="90">
        <v>0</v>
      </c>
      <c r="F167" s="46">
        <f t="shared" si="20"/>
        <v>0</v>
      </c>
      <c r="G167" s="101">
        <v>0</v>
      </c>
      <c r="H167" s="99">
        <v>0</v>
      </c>
      <c r="I167" s="46">
        <f t="shared" si="16"/>
        <v>0</v>
      </c>
      <c r="J167" s="91"/>
      <c r="K167" s="20">
        <v>45</v>
      </c>
      <c r="L167" s="72">
        <f t="shared" si="17"/>
        <v>0</v>
      </c>
      <c r="M167" s="17" t="s">
        <v>16</v>
      </c>
      <c r="N167" s="18">
        <v>0</v>
      </c>
      <c r="O167" s="23">
        <f t="shared" si="18"/>
        <v>0</v>
      </c>
      <c r="P167" s="93">
        <v>14.27</v>
      </c>
      <c r="Q167" s="43">
        <f t="shared" si="19"/>
        <v>0</v>
      </c>
    </row>
    <row r="168" spans="1:17" ht="24.6" hidden="1" x14ac:dyDescent="0.65">
      <c r="A168" s="10">
        <v>164</v>
      </c>
      <c r="B168" s="10"/>
      <c r="C168" s="19" t="s">
        <v>152</v>
      </c>
      <c r="D168" s="71">
        <f>+'19'!I168</f>
        <v>0</v>
      </c>
      <c r="E168" s="90">
        <v>0</v>
      </c>
      <c r="F168" s="46">
        <f t="shared" si="20"/>
        <v>0</v>
      </c>
      <c r="G168" s="101">
        <v>0</v>
      </c>
      <c r="H168" s="99">
        <v>0</v>
      </c>
      <c r="I168" s="46">
        <f t="shared" si="16"/>
        <v>0</v>
      </c>
      <c r="J168" s="91"/>
      <c r="K168" s="20">
        <v>45</v>
      </c>
      <c r="L168" s="72">
        <f t="shared" si="17"/>
        <v>0</v>
      </c>
      <c r="M168" s="17" t="s">
        <v>16</v>
      </c>
      <c r="N168" s="18">
        <v>0</v>
      </c>
      <c r="O168" s="23">
        <f t="shared" si="18"/>
        <v>0</v>
      </c>
      <c r="P168" s="93">
        <v>12.21</v>
      </c>
      <c r="Q168" s="43">
        <f t="shared" si="19"/>
        <v>0</v>
      </c>
    </row>
    <row r="169" spans="1:17" ht="24.6" hidden="1" x14ac:dyDescent="0.65">
      <c r="A169" s="10">
        <v>165</v>
      </c>
      <c r="B169" s="10"/>
      <c r="C169" s="19" t="s">
        <v>153</v>
      </c>
      <c r="D169" s="71">
        <f>+'19'!I169</f>
        <v>0</v>
      </c>
      <c r="E169" s="90">
        <v>0</v>
      </c>
      <c r="F169" s="46">
        <f t="shared" si="20"/>
        <v>0</v>
      </c>
      <c r="G169" s="101">
        <v>0</v>
      </c>
      <c r="H169" s="99">
        <v>0</v>
      </c>
      <c r="I169" s="46">
        <f t="shared" si="16"/>
        <v>0</v>
      </c>
      <c r="J169" s="91"/>
      <c r="K169" s="20">
        <v>45</v>
      </c>
      <c r="L169" s="72">
        <f t="shared" si="17"/>
        <v>0</v>
      </c>
      <c r="M169" s="17" t="s">
        <v>16</v>
      </c>
      <c r="N169" s="18">
        <v>0</v>
      </c>
      <c r="O169" s="23">
        <f t="shared" si="18"/>
        <v>0</v>
      </c>
      <c r="P169" s="93"/>
      <c r="Q169" s="43">
        <f t="shared" si="19"/>
        <v>0</v>
      </c>
    </row>
    <row r="170" spans="1:17" ht="24.6" hidden="1" x14ac:dyDescent="0.65">
      <c r="A170" s="10">
        <v>166</v>
      </c>
      <c r="B170" s="10"/>
      <c r="C170" s="19" t="s">
        <v>118</v>
      </c>
      <c r="D170" s="71">
        <f>+'19'!I170</f>
        <v>0</v>
      </c>
      <c r="E170" s="90">
        <v>0</v>
      </c>
      <c r="F170" s="46">
        <f t="shared" si="20"/>
        <v>0</v>
      </c>
      <c r="G170" s="101">
        <v>0</v>
      </c>
      <c r="H170" s="99">
        <v>0</v>
      </c>
      <c r="I170" s="46">
        <f t="shared" si="16"/>
        <v>0</v>
      </c>
      <c r="J170" s="91"/>
      <c r="K170" s="20">
        <v>100</v>
      </c>
      <c r="L170" s="72">
        <f t="shared" si="17"/>
        <v>0</v>
      </c>
      <c r="M170" s="17" t="s">
        <v>16</v>
      </c>
      <c r="N170" s="18">
        <v>0</v>
      </c>
      <c r="O170" s="23">
        <f t="shared" si="18"/>
        <v>0</v>
      </c>
      <c r="P170" s="93"/>
      <c r="Q170" s="43">
        <f t="shared" si="19"/>
        <v>0</v>
      </c>
    </row>
    <row r="171" spans="1:17" ht="24.6" hidden="1" x14ac:dyDescent="0.65">
      <c r="A171" s="10">
        <v>167</v>
      </c>
      <c r="B171" s="10"/>
      <c r="C171" s="19" t="s">
        <v>112</v>
      </c>
      <c r="D171" s="71">
        <f>+'19'!I171</f>
        <v>0</v>
      </c>
      <c r="E171" s="90">
        <v>0</v>
      </c>
      <c r="F171" s="46">
        <f t="shared" si="20"/>
        <v>0</v>
      </c>
      <c r="G171" s="101">
        <v>0</v>
      </c>
      <c r="H171" s="99">
        <v>0</v>
      </c>
      <c r="I171" s="46">
        <f t="shared" si="16"/>
        <v>0</v>
      </c>
      <c r="J171" s="91"/>
      <c r="K171" s="20">
        <v>55</v>
      </c>
      <c r="L171" s="72">
        <f t="shared" si="17"/>
        <v>0</v>
      </c>
      <c r="M171" s="17" t="s">
        <v>16</v>
      </c>
      <c r="N171" s="18">
        <v>0</v>
      </c>
      <c r="O171" s="23">
        <f t="shared" si="18"/>
        <v>0</v>
      </c>
      <c r="P171" s="93"/>
      <c r="Q171" s="43">
        <f t="shared" si="19"/>
        <v>0</v>
      </c>
    </row>
    <row r="172" spans="1:17" ht="24.6" hidden="1" x14ac:dyDescent="0.65">
      <c r="A172" s="10">
        <v>168</v>
      </c>
      <c r="B172" s="10"/>
      <c r="C172" s="19" t="s">
        <v>120</v>
      </c>
      <c r="D172" s="71">
        <f>+'19'!I172</f>
        <v>0</v>
      </c>
      <c r="E172" s="90">
        <v>0</v>
      </c>
      <c r="F172" s="46">
        <f t="shared" si="20"/>
        <v>0</v>
      </c>
      <c r="G172" s="101">
        <v>0</v>
      </c>
      <c r="H172" s="99">
        <v>0</v>
      </c>
      <c r="I172" s="46">
        <f t="shared" si="16"/>
        <v>0</v>
      </c>
      <c r="J172" s="91"/>
      <c r="K172" s="20">
        <v>80</v>
      </c>
      <c r="L172" s="72">
        <f t="shared" si="17"/>
        <v>0</v>
      </c>
      <c r="M172" s="17" t="s">
        <v>16</v>
      </c>
      <c r="N172" s="18">
        <v>0</v>
      </c>
      <c r="O172" s="23">
        <f t="shared" si="18"/>
        <v>0</v>
      </c>
      <c r="P172" s="93"/>
      <c r="Q172" s="43">
        <f t="shared" si="19"/>
        <v>0</v>
      </c>
    </row>
    <row r="173" spans="1:17" ht="24.6" hidden="1" x14ac:dyDescent="0.65">
      <c r="A173" s="10">
        <v>169</v>
      </c>
      <c r="B173" s="10"/>
      <c r="C173" s="19" t="s">
        <v>139</v>
      </c>
      <c r="D173" s="71">
        <f>+'19'!I173</f>
        <v>0</v>
      </c>
      <c r="E173" s="90">
        <v>0</v>
      </c>
      <c r="F173" s="46">
        <f t="shared" si="20"/>
        <v>0</v>
      </c>
      <c r="G173" s="101">
        <v>0</v>
      </c>
      <c r="H173" s="99">
        <v>0</v>
      </c>
      <c r="I173" s="46">
        <f t="shared" si="16"/>
        <v>0</v>
      </c>
      <c r="J173" s="91"/>
      <c r="K173" s="20">
        <v>10</v>
      </c>
      <c r="L173" s="72">
        <f t="shared" si="17"/>
        <v>0</v>
      </c>
      <c r="M173" s="17" t="s">
        <v>16</v>
      </c>
      <c r="N173" s="18">
        <v>0</v>
      </c>
      <c r="O173" s="23">
        <f t="shared" si="18"/>
        <v>0</v>
      </c>
      <c r="P173" s="93"/>
      <c r="Q173" s="43">
        <f t="shared" si="19"/>
        <v>0</v>
      </c>
    </row>
    <row r="174" spans="1:17" ht="24.6" hidden="1" x14ac:dyDescent="0.65">
      <c r="A174" s="10">
        <v>170</v>
      </c>
      <c r="B174" s="10"/>
      <c r="C174" s="19" t="s">
        <v>261</v>
      </c>
      <c r="D174" s="71">
        <f>+'19'!I174</f>
        <v>0</v>
      </c>
      <c r="E174" s="90">
        <v>0</v>
      </c>
      <c r="F174" s="46">
        <f t="shared" si="20"/>
        <v>0</v>
      </c>
      <c r="G174" s="101">
        <v>0</v>
      </c>
      <c r="H174" s="99">
        <v>0</v>
      </c>
      <c r="I174" s="46">
        <f t="shared" si="16"/>
        <v>0</v>
      </c>
      <c r="J174" s="91"/>
      <c r="K174" s="20">
        <v>35</v>
      </c>
      <c r="L174" s="72">
        <f t="shared" si="17"/>
        <v>0</v>
      </c>
      <c r="M174" s="17" t="s">
        <v>16</v>
      </c>
      <c r="N174" s="18">
        <v>0</v>
      </c>
      <c r="O174" s="23">
        <f t="shared" si="18"/>
        <v>0</v>
      </c>
      <c r="P174" s="93"/>
      <c r="Q174" s="43">
        <f t="shared" si="19"/>
        <v>0</v>
      </c>
    </row>
    <row r="175" spans="1:17" ht="24.6" hidden="1" x14ac:dyDescent="0.65">
      <c r="A175" s="10">
        <v>171</v>
      </c>
      <c r="B175" s="10"/>
      <c r="C175" s="19" t="s">
        <v>262</v>
      </c>
      <c r="D175" s="71">
        <f>+'19'!I175</f>
        <v>0</v>
      </c>
      <c r="E175" s="90">
        <v>0</v>
      </c>
      <c r="F175" s="46">
        <f t="shared" si="20"/>
        <v>0</v>
      </c>
      <c r="G175" s="101">
        <v>0</v>
      </c>
      <c r="H175" s="99">
        <v>0</v>
      </c>
      <c r="I175" s="46">
        <f t="shared" si="16"/>
        <v>0</v>
      </c>
      <c r="J175" s="91"/>
      <c r="K175" s="20">
        <v>40</v>
      </c>
      <c r="L175" s="72">
        <f t="shared" si="17"/>
        <v>0</v>
      </c>
      <c r="M175" s="17" t="s">
        <v>16</v>
      </c>
      <c r="N175" s="18">
        <v>0</v>
      </c>
      <c r="O175" s="23">
        <f t="shared" si="18"/>
        <v>0</v>
      </c>
      <c r="P175" s="93"/>
      <c r="Q175" s="43">
        <f t="shared" si="19"/>
        <v>0</v>
      </c>
    </row>
    <row r="176" spans="1:17" ht="24.6" hidden="1" x14ac:dyDescent="0.65">
      <c r="A176" s="10">
        <v>172</v>
      </c>
      <c r="B176" s="10"/>
      <c r="C176" s="19" t="s">
        <v>176</v>
      </c>
      <c r="D176" s="71">
        <f>+'19'!I176</f>
        <v>0</v>
      </c>
      <c r="E176" s="90">
        <v>0</v>
      </c>
      <c r="F176" s="46">
        <f t="shared" si="20"/>
        <v>0</v>
      </c>
      <c r="G176" s="101">
        <v>0</v>
      </c>
      <c r="H176" s="99">
        <v>0</v>
      </c>
      <c r="I176" s="46">
        <f t="shared" si="16"/>
        <v>0</v>
      </c>
      <c r="J176" s="91"/>
      <c r="K176" s="20">
        <v>50</v>
      </c>
      <c r="L176" s="72">
        <f t="shared" si="17"/>
        <v>0</v>
      </c>
      <c r="M176" s="17" t="s">
        <v>16</v>
      </c>
      <c r="N176" s="18">
        <v>0</v>
      </c>
      <c r="O176" s="23">
        <f t="shared" si="18"/>
        <v>0</v>
      </c>
      <c r="P176" s="93">
        <v>24.99</v>
      </c>
      <c r="Q176" s="43">
        <f t="shared" si="19"/>
        <v>0</v>
      </c>
    </row>
    <row r="177" spans="1:17" ht="24.6" hidden="1" x14ac:dyDescent="0.65">
      <c r="A177" s="10">
        <v>173</v>
      </c>
      <c r="B177" s="10"/>
      <c r="C177" s="19" t="s">
        <v>177</v>
      </c>
      <c r="D177" s="71">
        <f>+'19'!I177</f>
        <v>0</v>
      </c>
      <c r="E177" s="90">
        <v>0</v>
      </c>
      <c r="F177" s="46">
        <f t="shared" si="20"/>
        <v>0</v>
      </c>
      <c r="G177" s="101">
        <v>0</v>
      </c>
      <c r="H177" s="99">
        <v>0</v>
      </c>
      <c r="I177" s="46">
        <f t="shared" si="16"/>
        <v>0</v>
      </c>
      <c r="J177" s="91"/>
      <c r="K177" s="20">
        <v>50</v>
      </c>
      <c r="L177" s="72">
        <f t="shared" si="17"/>
        <v>0</v>
      </c>
      <c r="M177" s="17" t="s">
        <v>16</v>
      </c>
      <c r="N177" s="18">
        <v>0</v>
      </c>
      <c r="O177" s="23">
        <f t="shared" si="18"/>
        <v>0</v>
      </c>
      <c r="P177" s="93">
        <v>25.43</v>
      </c>
      <c r="Q177" s="43">
        <f t="shared" si="19"/>
        <v>0</v>
      </c>
    </row>
    <row r="178" spans="1:17" ht="24.6" hidden="1" x14ac:dyDescent="0.65">
      <c r="A178" s="10">
        <v>174</v>
      </c>
      <c r="B178" s="10"/>
      <c r="C178" s="19" t="s">
        <v>178</v>
      </c>
      <c r="D178" s="71">
        <f>+'19'!I178</f>
        <v>0</v>
      </c>
      <c r="E178" s="90">
        <v>0</v>
      </c>
      <c r="F178" s="46">
        <f t="shared" si="20"/>
        <v>0</v>
      </c>
      <c r="G178" s="101">
        <v>0</v>
      </c>
      <c r="H178" s="99">
        <v>0</v>
      </c>
      <c r="I178" s="46">
        <f t="shared" si="16"/>
        <v>0</v>
      </c>
      <c r="J178" s="91"/>
      <c r="K178" s="20">
        <v>50</v>
      </c>
      <c r="L178" s="72">
        <f t="shared" si="17"/>
        <v>0</v>
      </c>
      <c r="M178" s="17" t="s">
        <v>16</v>
      </c>
      <c r="N178" s="18">
        <v>0</v>
      </c>
      <c r="O178" s="23">
        <f t="shared" si="18"/>
        <v>0</v>
      </c>
      <c r="P178" s="93">
        <v>26.84</v>
      </c>
      <c r="Q178" s="43">
        <f t="shared" si="19"/>
        <v>0</v>
      </c>
    </row>
    <row r="179" spans="1:17" ht="24.6" hidden="1" x14ac:dyDescent="0.65">
      <c r="A179" s="10">
        <v>175</v>
      </c>
      <c r="B179" s="10"/>
      <c r="C179" s="19" t="s">
        <v>182</v>
      </c>
      <c r="D179" s="71">
        <f>+'19'!I179</f>
        <v>0</v>
      </c>
      <c r="E179" s="90">
        <v>0</v>
      </c>
      <c r="F179" s="46">
        <f t="shared" si="20"/>
        <v>0</v>
      </c>
      <c r="G179" s="101">
        <v>0</v>
      </c>
      <c r="H179" s="99">
        <v>0</v>
      </c>
      <c r="I179" s="46">
        <f t="shared" si="16"/>
        <v>0</v>
      </c>
      <c r="J179" s="91"/>
      <c r="K179" s="20">
        <v>90</v>
      </c>
      <c r="L179" s="72">
        <f t="shared" si="17"/>
        <v>0</v>
      </c>
      <c r="M179" s="17" t="s">
        <v>16</v>
      </c>
      <c r="N179" s="18">
        <v>0</v>
      </c>
      <c r="O179" s="23">
        <f t="shared" si="18"/>
        <v>0</v>
      </c>
      <c r="P179" s="93"/>
      <c r="Q179" s="43">
        <f t="shared" si="19"/>
        <v>0</v>
      </c>
    </row>
    <row r="180" spans="1:17" ht="24.6" hidden="1" x14ac:dyDescent="0.65">
      <c r="A180" s="10">
        <v>176</v>
      </c>
      <c r="B180" s="10"/>
      <c r="C180" s="19" t="s">
        <v>361</v>
      </c>
      <c r="D180" s="71">
        <f>+'19'!I180</f>
        <v>0</v>
      </c>
      <c r="E180" s="90">
        <v>0</v>
      </c>
      <c r="F180" s="46">
        <f t="shared" si="20"/>
        <v>0</v>
      </c>
      <c r="G180" s="101">
        <v>0</v>
      </c>
      <c r="H180" s="99">
        <v>0</v>
      </c>
      <c r="I180" s="46">
        <f t="shared" si="16"/>
        <v>0</v>
      </c>
      <c r="J180" s="91"/>
      <c r="K180" s="20">
        <v>35</v>
      </c>
      <c r="L180" s="72">
        <f t="shared" si="17"/>
        <v>0</v>
      </c>
      <c r="M180" s="17" t="s">
        <v>16</v>
      </c>
      <c r="N180" s="18">
        <v>0</v>
      </c>
      <c r="O180" s="23">
        <f t="shared" si="18"/>
        <v>0</v>
      </c>
      <c r="P180" s="93">
        <v>40.28</v>
      </c>
      <c r="Q180" s="43">
        <f t="shared" si="19"/>
        <v>0</v>
      </c>
    </row>
    <row r="181" spans="1:17" ht="24.6" hidden="1" x14ac:dyDescent="0.65">
      <c r="A181" s="10">
        <v>177</v>
      </c>
      <c r="B181" s="10"/>
      <c r="C181" s="19" t="s">
        <v>296</v>
      </c>
      <c r="D181" s="71">
        <f>+'19'!I181</f>
        <v>0</v>
      </c>
      <c r="E181" s="90">
        <v>0</v>
      </c>
      <c r="F181" s="46">
        <f t="shared" si="20"/>
        <v>0</v>
      </c>
      <c r="G181" s="101">
        <v>0</v>
      </c>
      <c r="H181" s="99">
        <v>0</v>
      </c>
      <c r="I181" s="46">
        <f t="shared" si="16"/>
        <v>0</v>
      </c>
      <c r="J181" s="91"/>
      <c r="K181" s="20">
        <v>35</v>
      </c>
      <c r="L181" s="72">
        <f t="shared" si="17"/>
        <v>0</v>
      </c>
      <c r="M181" s="17" t="s">
        <v>16</v>
      </c>
      <c r="N181" s="18">
        <v>0</v>
      </c>
      <c r="O181" s="23">
        <f t="shared" si="18"/>
        <v>0</v>
      </c>
      <c r="P181" s="93"/>
      <c r="Q181" s="43">
        <f t="shared" si="19"/>
        <v>0</v>
      </c>
    </row>
    <row r="182" spans="1:17" ht="24.6" hidden="1" x14ac:dyDescent="0.65">
      <c r="A182" s="10">
        <v>178</v>
      </c>
      <c r="B182" s="10" t="s">
        <v>526</v>
      </c>
      <c r="C182" s="19" t="s">
        <v>297</v>
      </c>
      <c r="D182" s="71">
        <f>+'19'!I182</f>
        <v>22</v>
      </c>
      <c r="E182" s="90">
        <v>0</v>
      </c>
      <c r="F182" s="46">
        <f t="shared" si="20"/>
        <v>22</v>
      </c>
      <c r="G182" s="101">
        <v>0</v>
      </c>
      <c r="H182" s="99">
        <v>0</v>
      </c>
      <c r="I182" s="46">
        <f t="shared" si="16"/>
        <v>22</v>
      </c>
      <c r="J182" s="91"/>
      <c r="K182" s="20">
        <v>60</v>
      </c>
      <c r="L182" s="72">
        <f t="shared" si="17"/>
        <v>0</v>
      </c>
      <c r="M182" s="17" t="s">
        <v>16</v>
      </c>
      <c r="N182" s="18">
        <v>0</v>
      </c>
      <c r="O182" s="23">
        <f t="shared" si="18"/>
        <v>0</v>
      </c>
      <c r="P182" s="93"/>
      <c r="Q182" s="43">
        <f t="shared" si="19"/>
        <v>0</v>
      </c>
    </row>
    <row r="183" spans="1:17" ht="24.6" hidden="1" x14ac:dyDescent="0.65">
      <c r="A183" s="10">
        <v>179</v>
      </c>
      <c r="B183" s="10" t="s">
        <v>525</v>
      </c>
      <c r="C183" s="19" t="s">
        <v>298</v>
      </c>
      <c r="D183" s="71">
        <f>+'19'!I183</f>
        <v>23</v>
      </c>
      <c r="E183" s="90">
        <v>0</v>
      </c>
      <c r="F183" s="46">
        <f t="shared" si="20"/>
        <v>23</v>
      </c>
      <c r="G183" s="101">
        <v>0</v>
      </c>
      <c r="H183" s="99">
        <v>0</v>
      </c>
      <c r="I183" s="46">
        <f t="shared" si="16"/>
        <v>23</v>
      </c>
      <c r="J183" s="91"/>
      <c r="K183" s="20">
        <v>120</v>
      </c>
      <c r="L183" s="72">
        <f t="shared" si="17"/>
        <v>0</v>
      </c>
      <c r="M183" s="17" t="s">
        <v>16</v>
      </c>
      <c r="N183" s="18">
        <v>0</v>
      </c>
      <c r="O183" s="23">
        <f t="shared" si="18"/>
        <v>0</v>
      </c>
      <c r="P183" s="93"/>
      <c r="Q183" s="43">
        <f t="shared" si="19"/>
        <v>0</v>
      </c>
    </row>
    <row r="184" spans="1:17" ht="24.6" hidden="1" x14ac:dyDescent="0.65">
      <c r="A184" s="10">
        <v>180</v>
      </c>
      <c r="B184" s="10"/>
      <c r="C184" s="19" t="s">
        <v>345</v>
      </c>
      <c r="D184" s="71">
        <f>+'19'!I184</f>
        <v>2</v>
      </c>
      <c r="E184" s="90">
        <v>0</v>
      </c>
      <c r="F184" s="46">
        <f t="shared" si="20"/>
        <v>2</v>
      </c>
      <c r="G184" s="101">
        <v>0</v>
      </c>
      <c r="H184" s="99">
        <v>0</v>
      </c>
      <c r="I184" s="46">
        <f t="shared" si="16"/>
        <v>2</v>
      </c>
      <c r="J184" s="91"/>
      <c r="K184" s="20">
        <v>60</v>
      </c>
      <c r="L184" s="72">
        <f t="shared" si="17"/>
        <v>0</v>
      </c>
      <c r="M184" s="17" t="s">
        <v>16</v>
      </c>
      <c r="N184" s="18">
        <v>0</v>
      </c>
      <c r="O184" s="23">
        <f t="shared" si="18"/>
        <v>0</v>
      </c>
      <c r="P184" s="93"/>
      <c r="Q184" s="43">
        <f t="shared" si="19"/>
        <v>0</v>
      </c>
    </row>
    <row r="185" spans="1:17" ht="24.6" hidden="1" x14ac:dyDescent="0.65">
      <c r="A185" s="10">
        <v>181</v>
      </c>
      <c r="B185" s="10" t="s">
        <v>528</v>
      </c>
      <c r="C185" s="19" t="s">
        <v>346</v>
      </c>
      <c r="D185" s="71">
        <f>+'19'!I185</f>
        <v>5</v>
      </c>
      <c r="E185" s="90">
        <v>0</v>
      </c>
      <c r="F185" s="46">
        <f t="shared" si="20"/>
        <v>5</v>
      </c>
      <c r="G185" s="101">
        <v>0</v>
      </c>
      <c r="H185" s="99">
        <v>0</v>
      </c>
      <c r="I185" s="46">
        <f t="shared" si="16"/>
        <v>5</v>
      </c>
      <c r="J185" s="91"/>
      <c r="K185" s="20">
        <v>120</v>
      </c>
      <c r="L185" s="72">
        <f t="shared" si="17"/>
        <v>0</v>
      </c>
      <c r="M185" s="17" t="s">
        <v>16</v>
      </c>
      <c r="N185" s="18">
        <v>0</v>
      </c>
      <c r="O185" s="23">
        <f t="shared" si="18"/>
        <v>0</v>
      </c>
      <c r="P185" s="93"/>
      <c r="Q185" s="43">
        <f t="shared" si="19"/>
        <v>0</v>
      </c>
    </row>
    <row r="186" spans="1:17" ht="24.6" hidden="1" x14ac:dyDescent="0.65">
      <c r="A186" s="10">
        <v>182</v>
      </c>
      <c r="B186" s="10"/>
      <c r="C186" s="19" t="s">
        <v>109</v>
      </c>
      <c r="D186" s="71">
        <f>+'19'!I186</f>
        <v>0</v>
      </c>
      <c r="E186" s="90">
        <v>0</v>
      </c>
      <c r="F186" s="46">
        <f t="shared" si="20"/>
        <v>0</v>
      </c>
      <c r="G186" s="101">
        <v>0</v>
      </c>
      <c r="H186" s="99">
        <v>0</v>
      </c>
      <c r="I186" s="46">
        <f t="shared" si="16"/>
        <v>0</v>
      </c>
      <c r="J186" s="91"/>
      <c r="K186" s="20">
        <v>50</v>
      </c>
      <c r="L186" s="72">
        <f t="shared" si="17"/>
        <v>0</v>
      </c>
      <c r="M186" s="17" t="s">
        <v>16</v>
      </c>
      <c r="N186" s="18">
        <v>0</v>
      </c>
      <c r="O186" s="23">
        <f t="shared" si="18"/>
        <v>0</v>
      </c>
      <c r="P186" s="93">
        <v>23.74</v>
      </c>
      <c r="Q186" s="43">
        <f t="shared" si="19"/>
        <v>0</v>
      </c>
    </row>
    <row r="187" spans="1:17" ht="24.6" hidden="1" x14ac:dyDescent="0.65">
      <c r="A187" s="10">
        <v>183</v>
      </c>
      <c r="B187" s="10"/>
      <c r="C187" s="19" t="s">
        <v>110</v>
      </c>
      <c r="D187" s="71">
        <f>+'19'!I187</f>
        <v>0</v>
      </c>
      <c r="E187" s="90">
        <v>0</v>
      </c>
      <c r="F187" s="46">
        <f t="shared" si="20"/>
        <v>0</v>
      </c>
      <c r="G187" s="101">
        <v>0</v>
      </c>
      <c r="H187" s="99">
        <v>0</v>
      </c>
      <c r="I187" s="46">
        <f t="shared" si="16"/>
        <v>0</v>
      </c>
      <c r="J187" s="91"/>
      <c r="K187" s="20">
        <v>50</v>
      </c>
      <c r="L187" s="72">
        <f t="shared" si="17"/>
        <v>0</v>
      </c>
      <c r="M187" s="17" t="s">
        <v>16</v>
      </c>
      <c r="N187" s="18">
        <v>0</v>
      </c>
      <c r="O187" s="23">
        <f t="shared" si="18"/>
        <v>0</v>
      </c>
      <c r="P187" s="93"/>
      <c r="Q187" s="43">
        <f t="shared" si="19"/>
        <v>0</v>
      </c>
    </row>
    <row r="188" spans="1:17" ht="24.6" hidden="1" x14ac:dyDescent="0.65">
      <c r="A188" s="10">
        <v>184</v>
      </c>
      <c r="B188" s="10"/>
      <c r="C188" s="19" t="s">
        <v>162</v>
      </c>
      <c r="D188" s="71">
        <f>+'19'!I188</f>
        <v>0</v>
      </c>
      <c r="E188" s="90">
        <v>0</v>
      </c>
      <c r="F188" s="46">
        <f t="shared" si="20"/>
        <v>0</v>
      </c>
      <c r="G188" s="101">
        <v>0</v>
      </c>
      <c r="H188" s="99">
        <v>0</v>
      </c>
      <c r="I188" s="46">
        <f t="shared" si="16"/>
        <v>0</v>
      </c>
      <c r="J188" s="91"/>
      <c r="K188" s="20">
        <v>120</v>
      </c>
      <c r="L188" s="72">
        <f t="shared" si="17"/>
        <v>0</v>
      </c>
      <c r="M188" s="17" t="s">
        <v>16</v>
      </c>
      <c r="N188" s="18">
        <v>0</v>
      </c>
      <c r="O188" s="23">
        <f t="shared" si="18"/>
        <v>0</v>
      </c>
      <c r="P188" s="93"/>
      <c r="Q188" s="43">
        <f t="shared" si="19"/>
        <v>0</v>
      </c>
    </row>
    <row r="189" spans="1:17" ht="24.6" hidden="1" x14ac:dyDescent="0.65">
      <c r="A189" s="10">
        <v>185</v>
      </c>
      <c r="B189" s="10"/>
      <c r="C189" s="19" t="s">
        <v>163</v>
      </c>
      <c r="D189" s="71">
        <f>+'19'!I189</f>
        <v>0</v>
      </c>
      <c r="E189" s="90">
        <v>0</v>
      </c>
      <c r="F189" s="46">
        <f t="shared" si="20"/>
        <v>0</v>
      </c>
      <c r="G189" s="101">
        <v>0</v>
      </c>
      <c r="H189" s="99">
        <v>0</v>
      </c>
      <c r="I189" s="46">
        <f t="shared" si="16"/>
        <v>0</v>
      </c>
      <c r="J189" s="91"/>
      <c r="K189" s="20">
        <v>120</v>
      </c>
      <c r="L189" s="72">
        <f t="shared" si="17"/>
        <v>0</v>
      </c>
      <c r="M189" s="17" t="s">
        <v>16</v>
      </c>
      <c r="N189" s="18">
        <v>0</v>
      </c>
      <c r="O189" s="23">
        <f t="shared" si="18"/>
        <v>0</v>
      </c>
      <c r="P189" s="93"/>
      <c r="Q189" s="43">
        <f t="shared" si="19"/>
        <v>0</v>
      </c>
    </row>
    <row r="190" spans="1:17" ht="24.6" hidden="1" x14ac:dyDescent="0.65">
      <c r="A190" s="10">
        <v>186</v>
      </c>
      <c r="B190" s="10"/>
      <c r="C190" s="19" t="s">
        <v>154</v>
      </c>
      <c r="D190" s="71">
        <f>+'19'!I190</f>
        <v>0</v>
      </c>
      <c r="E190" s="90">
        <v>0</v>
      </c>
      <c r="F190" s="46">
        <f t="shared" si="20"/>
        <v>0</v>
      </c>
      <c r="G190" s="101">
        <v>0</v>
      </c>
      <c r="H190" s="99">
        <v>0</v>
      </c>
      <c r="I190" s="46">
        <f t="shared" si="16"/>
        <v>0</v>
      </c>
      <c r="J190" s="91"/>
      <c r="K190" s="20">
        <v>120</v>
      </c>
      <c r="L190" s="72">
        <f t="shared" si="17"/>
        <v>0</v>
      </c>
      <c r="M190" s="17" t="s">
        <v>16</v>
      </c>
      <c r="N190" s="18">
        <v>0</v>
      </c>
      <c r="O190" s="23">
        <f t="shared" si="18"/>
        <v>0</v>
      </c>
      <c r="P190" s="93"/>
      <c r="Q190" s="43">
        <f t="shared" si="19"/>
        <v>0</v>
      </c>
    </row>
    <row r="191" spans="1:17" ht="24.6" hidden="1" x14ac:dyDescent="0.65">
      <c r="A191" s="10">
        <v>187</v>
      </c>
      <c r="B191" s="10"/>
      <c r="C191" s="19" t="s">
        <v>155</v>
      </c>
      <c r="D191" s="71">
        <f>+'19'!I191</f>
        <v>0</v>
      </c>
      <c r="E191" s="90">
        <v>0</v>
      </c>
      <c r="F191" s="46">
        <f t="shared" si="20"/>
        <v>0</v>
      </c>
      <c r="G191" s="101">
        <v>0</v>
      </c>
      <c r="H191" s="99">
        <v>0</v>
      </c>
      <c r="I191" s="46">
        <f t="shared" si="16"/>
        <v>0</v>
      </c>
      <c r="J191" s="91"/>
      <c r="K191" s="20">
        <v>120</v>
      </c>
      <c r="L191" s="72">
        <f t="shared" si="17"/>
        <v>0</v>
      </c>
      <c r="M191" s="17" t="s">
        <v>16</v>
      </c>
      <c r="N191" s="18">
        <v>0</v>
      </c>
      <c r="O191" s="23">
        <f t="shared" si="18"/>
        <v>0</v>
      </c>
      <c r="P191" s="93"/>
      <c r="Q191" s="43">
        <f t="shared" si="19"/>
        <v>0</v>
      </c>
    </row>
    <row r="192" spans="1:17" ht="24.6" hidden="1" x14ac:dyDescent="0.65">
      <c r="A192" s="10">
        <v>188</v>
      </c>
      <c r="B192" s="10"/>
      <c r="C192" s="19" t="s">
        <v>164</v>
      </c>
      <c r="D192" s="71">
        <f>+'19'!I192</f>
        <v>0</v>
      </c>
      <c r="E192" s="90">
        <v>0</v>
      </c>
      <c r="F192" s="46">
        <f t="shared" si="20"/>
        <v>0</v>
      </c>
      <c r="G192" s="101">
        <v>0</v>
      </c>
      <c r="H192" s="99">
        <v>0</v>
      </c>
      <c r="I192" s="46">
        <f t="shared" si="16"/>
        <v>0</v>
      </c>
      <c r="J192" s="91"/>
      <c r="K192" s="20">
        <v>120</v>
      </c>
      <c r="L192" s="72">
        <f t="shared" si="17"/>
        <v>0</v>
      </c>
      <c r="M192" s="17" t="s">
        <v>16</v>
      </c>
      <c r="N192" s="18">
        <v>0</v>
      </c>
      <c r="O192" s="23">
        <f t="shared" si="18"/>
        <v>0</v>
      </c>
      <c r="P192" s="93"/>
      <c r="Q192" s="43">
        <f t="shared" si="19"/>
        <v>0</v>
      </c>
    </row>
    <row r="193" spans="1:30" ht="24.6" hidden="1" x14ac:dyDescent="0.65">
      <c r="A193" s="10">
        <v>189</v>
      </c>
      <c r="B193" s="10"/>
      <c r="C193" s="19" t="s">
        <v>165</v>
      </c>
      <c r="D193" s="71">
        <f>+'19'!I193</f>
        <v>0</v>
      </c>
      <c r="E193" s="90">
        <v>0</v>
      </c>
      <c r="F193" s="46">
        <f t="shared" si="20"/>
        <v>0</v>
      </c>
      <c r="G193" s="101">
        <v>0</v>
      </c>
      <c r="H193" s="99">
        <v>0</v>
      </c>
      <c r="I193" s="46">
        <f t="shared" si="16"/>
        <v>0</v>
      </c>
      <c r="J193" s="91"/>
      <c r="K193" s="20">
        <v>120</v>
      </c>
      <c r="L193" s="72">
        <f t="shared" si="17"/>
        <v>0</v>
      </c>
      <c r="M193" s="17" t="s">
        <v>16</v>
      </c>
      <c r="N193" s="18">
        <v>0</v>
      </c>
      <c r="O193" s="23">
        <f t="shared" si="18"/>
        <v>0</v>
      </c>
      <c r="P193" s="93"/>
      <c r="Q193" s="43">
        <f t="shared" si="19"/>
        <v>0</v>
      </c>
    </row>
    <row r="194" spans="1:30" ht="24.6" hidden="1" x14ac:dyDescent="0.65">
      <c r="A194" s="10">
        <v>190</v>
      </c>
      <c r="B194" s="10" t="s">
        <v>495</v>
      </c>
      <c r="C194" s="19" t="s">
        <v>247</v>
      </c>
      <c r="D194" s="71">
        <f>+'19'!I194</f>
        <v>11</v>
      </c>
      <c r="E194" s="90">
        <v>0</v>
      </c>
      <c r="F194" s="46">
        <f t="shared" si="20"/>
        <v>11</v>
      </c>
      <c r="G194" s="101">
        <v>0</v>
      </c>
      <c r="H194" s="99">
        <v>0</v>
      </c>
      <c r="I194" s="46">
        <f t="shared" si="16"/>
        <v>11</v>
      </c>
      <c r="J194" s="91"/>
      <c r="K194" s="20">
        <v>150</v>
      </c>
      <c r="L194" s="72">
        <f t="shared" si="17"/>
        <v>0</v>
      </c>
      <c r="M194" s="17" t="s">
        <v>16</v>
      </c>
      <c r="N194" s="18">
        <v>0</v>
      </c>
      <c r="O194" s="23">
        <f t="shared" si="18"/>
        <v>0</v>
      </c>
      <c r="P194" s="93"/>
      <c r="Q194" s="43">
        <f t="shared" si="19"/>
        <v>0</v>
      </c>
    </row>
    <row r="195" spans="1:30" ht="24.6" hidden="1" x14ac:dyDescent="0.65">
      <c r="A195" s="10">
        <v>191</v>
      </c>
      <c r="B195" s="10"/>
      <c r="C195" s="19" t="s">
        <v>248</v>
      </c>
      <c r="D195" s="71">
        <f>+'19'!I195</f>
        <v>10</v>
      </c>
      <c r="E195" s="90">
        <v>0</v>
      </c>
      <c r="F195" s="46">
        <f t="shared" si="20"/>
        <v>10</v>
      </c>
      <c r="G195" s="101">
        <v>0</v>
      </c>
      <c r="H195" s="99">
        <v>0</v>
      </c>
      <c r="I195" s="46">
        <f t="shared" si="16"/>
        <v>7</v>
      </c>
      <c r="J195" s="91">
        <v>3</v>
      </c>
      <c r="K195" s="20">
        <v>150</v>
      </c>
      <c r="L195" s="72">
        <f t="shared" si="17"/>
        <v>450</v>
      </c>
      <c r="M195" s="17" t="s">
        <v>16</v>
      </c>
      <c r="N195" s="18">
        <v>0</v>
      </c>
      <c r="O195" s="23">
        <f t="shared" si="18"/>
        <v>450</v>
      </c>
      <c r="P195" s="93"/>
      <c r="Q195" s="43">
        <f t="shared" si="19"/>
        <v>0</v>
      </c>
    </row>
    <row r="196" spans="1:30" ht="24.6" hidden="1" x14ac:dyDescent="0.65">
      <c r="A196" s="10">
        <v>192</v>
      </c>
      <c r="B196" s="10"/>
      <c r="C196" s="19" t="s">
        <v>249</v>
      </c>
      <c r="D196" s="71">
        <f>+'19'!I196</f>
        <v>9</v>
      </c>
      <c r="E196" s="90">
        <v>0</v>
      </c>
      <c r="F196" s="46">
        <f t="shared" si="20"/>
        <v>9</v>
      </c>
      <c r="G196" s="101">
        <v>0</v>
      </c>
      <c r="H196" s="99">
        <v>0</v>
      </c>
      <c r="I196" s="46">
        <f t="shared" si="16"/>
        <v>9</v>
      </c>
      <c r="J196" s="91"/>
      <c r="K196" s="20">
        <v>150</v>
      </c>
      <c r="L196" s="72">
        <f t="shared" si="17"/>
        <v>0</v>
      </c>
      <c r="M196" s="17" t="s">
        <v>16</v>
      </c>
      <c r="N196" s="18">
        <v>0</v>
      </c>
      <c r="O196" s="23">
        <f t="shared" si="18"/>
        <v>0</v>
      </c>
      <c r="P196" s="93"/>
      <c r="Q196" s="43">
        <f t="shared" si="19"/>
        <v>0</v>
      </c>
    </row>
    <row r="197" spans="1:30" ht="24.6" hidden="1" x14ac:dyDescent="0.65">
      <c r="A197" s="10">
        <v>193</v>
      </c>
      <c r="B197" s="10"/>
      <c r="C197" s="19" t="s">
        <v>250</v>
      </c>
      <c r="D197" s="71">
        <f>+'19'!I197</f>
        <v>2</v>
      </c>
      <c r="E197" s="90">
        <v>0</v>
      </c>
      <c r="F197" s="46">
        <f t="shared" si="20"/>
        <v>2</v>
      </c>
      <c r="G197" s="101">
        <v>0</v>
      </c>
      <c r="H197" s="99">
        <v>0</v>
      </c>
      <c r="I197" s="46">
        <f t="shared" si="16"/>
        <v>2</v>
      </c>
      <c r="J197" s="91"/>
      <c r="K197" s="20">
        <v>150</v>
      </c>
      <c r="L197" s="72">
        <f t="shared" si="17"/>
        <v>0</v>
      </c>
      <c r="M197" s="17" t="s">
        <v>16</v>
      </c>
      <c r="N197" s="18">
        <v>0</v>
      </c>
      <c r="O197" s="23">
        <f t="shared" si="18"/>
        <v>0</v>
      </c>
      <c r="P197" s="93"/>
      <c r="Q197" s="43">
        <f t="shared" si="19"/>
        <v>0</v>
      </c>
    </row>
    <row r="198" spans="1:30" ht="24.6" hidden="1" x14ac:dyDescent="0.65">
      <c r="A198" s="10">
        <v>194</v>
      </c>
      <c r="B198" s="10"/>
      <c r="C198" s="19" t="s">
        <v>166</v>
      </c>
      <c r="D198" s="71">
        <f>+'19'!I198</f>
        <v>0</v>
      </c>
      <c r="E198" s="90">
        <v>0</v>
      </c>
      <c r="F198" s="46">
        <f t="shared" si="20"/>
        <v>0</v>
      </c>
      <c r="G198" s="101">
        <v>0</v>
      </c>
      <c r="H198" s="99">
        <v>0</v>
      </c>
      <c r="I198" s="46">
        <f t="shared" si="16"/>
        <v>0</v>
      </c>
      <c r="J198" s="91"/>
      <c r="K198" s="20">
        <v>185</v>
      </c>
      <c r="L198" s="72">
        <f t="shared" si="17"/>
        <v>0</v>
      </c>
      <c r="M198" s="17" t="s">
        <v>16</v>
      </c>
      <c r="N198" s="18">
        <v>0</v>
      </c>
      <c r="O198" s="23">
        <f t="shared" si="18"/>
        <v>0</v>
      </c>
      <c r="P198" s="93"/>
      <c r="Q198" s="43">
        <f t="shared" si="19"/>
        <v>0</v>
      </c>
    </row>
    <row r="199" spans="1:30" ht="24.6" hidden="1" x14ac:dyDescent="0.65">
      <c r="A199" s="10">
        <v>195</v>
      </c>
      <c r="B199" s="10"/>
      <c r="C199" s="19" t="s">
        <v>167</v>
      </c>
      <c r="D199" s="71">
        <f>+'19'!I199</f>
        <v>0</v>
      </c>
      <c r="E199" s="90">
        <v>0</v>
      </c>
      <c r="F199" s="46">
        <f t="shared" si="20"/>
        <v>0</v>
      </c>
      <c r="G199" s="101">
        <v>0</v>
      </c>
      <c r="H199" s="99">
        <v>0</v>
      </c>
      <c r="I199" s="46">
        <f t="shared" si="16"/>
        <v>0</v>
      </c>
      <c r="J199" s="91"/>
      <c r="K199" s="20">
        <v>185</v>
      </c>
      <c r="L199" s="72">
        <f t="shared" si="17"/>
        <v>0</v>
      </c>
      <c r="M199" s="17" t="s">
        <v>16</v>
      </c>
      <c r="N199" s="18">
        <v>0</v>
      </c>
      <c r="O199" s="23">
        <f t="shared" si="18"/>
        <v>0</v>
      </c>
      <c r="P199" s="93"/>
      <c r="Q199" s="43">
        <f t="shared" si="19"/>
        <v>0</v>
      </c>
    </row>
    <row r="200" spans="1:30" ht="24.6" hidden="1" x14ac:dyDescent="0.65">
      <c r="A200" s="10">
        <v>196</v>
      </c>
      <c r="B200" s="10"/>
      <c r="C200" s="19" t="s">
        <v>168</v>
      </c>
      <c r="D200" s="71">
        <f>+'19'!I200</f>
        <v>0</v>
      </c>
      <c r="E200" s="90">
        <v>0</v>
      </c>
      <c r="F200" s="46">
        <f t="shared" si="20"/>
        <v>0</v>
      </c>
      <c r="G200" s="101">
        <v>0</v>
      </c>
      <c r="H200" s="99">
        <v>0</v>
      </c>
      <c r="I200" s="46">
        <f t="shared" si="16"/>
        <v>0</v>
      </c>
      <c r="J200" s="91"/>
      <c r="K200" s="20">
        <v>185</v>
      </c>
      <c r="L200" s="72">
        <f t="shared" si="17"/>
        <v>0</v>
      </c>
      <c r="M200" s="17" t="s">
        <v>16</v>
      </c>
      <c r="N200" s="18">
        <v>0</v>
      </c>
      <c r="O200" s="23">
        <f t="shared" si="18"/>
        <v>0</v>
      </c>
      <c r="P200" s="93"/>
      <c r="Q200" s="43">
        <f t="shared" si="19"/>
        <v>0</v>
      </c>
    </row>
    <row r="201" spans="1:30" ht="24.6" hidden="1" x14ac:dyDescent="0.65">
      <c r="A201" s="10">
        <v>197</v>
      </c>
      <c r="B201" s="10"/>
      <c r="C201" s="19" t="s">
        <v>169</v>
      </c>
      <c r="D201" s="71">
        <f>+'19'!I201</f>
        <v>0</v>
      </c>
      <c r="E201" s="90">
        <v>0</v>
      </c>
      <c r="F201" s="46">
        <f t="shared" si="20"/>
        <v>0</v>
      </c>
      <c r="G201" s="101">
        <v>0</v>
      </c>
      <c r="H201" s="99">
        <v>0</v>
      </c>
      <c r="I201" s="46">
        <f t="shared" ref="I201:I263" si="21">+F201-G201-J201-H201</f>
        <v>0</v>
      </c>
      <c r="J201" s="91"/>
      <c r="K201" s="20">
        <v>185</v>
      </c>
      <c r="L201" s="72">
        <f t="shared" si="17"/>
        <v>0</v>
      </c>
      <c r="M201" s="17" t="s">
        <v>16</v>
      </c>
      <c r="N201" s="18">
        <v>0</v>
      </c>
      <c r="O201" s="23">
        <f t="shared" si="18"/>
        <v>0</v>
      </c>
      <c r="P201" s="93"/>
      <c r="Q201" s="43">
        <f t="shared" si="19"/>
        <v>0</v>
      </c>
      <c r="AD201" s="29"/>
    </row>
    <row r="202" spans="1:30" ht="24.6" hidden="1" x14ac:dyDescent="0.65">
      <c r="A202" s="10">
        <v>198</v>
      </c>
      <c r="B202" s="10"/>
      <c r="C202" s="19" t="s">
        <v>168</v>
      </c>
      <c r="D202" s="71">
        <f>+'19'!I202</f>
        <v>0</v>
      </c>
      <c r="E202" s="90">
        <v>0</v>
      </c>
      <c r="F202" s="46">
        <f t="shared" si="20"/>
        <v>0</v>
      </c>
      <c r="G202" s="101">
        <v>0</v>
      </c>
      <c r="H202" s="99">
        <v>0</v>
      </c>
      <c r="I202" s="46">
        <f t="shared" si="21"/>
        <v>0</v>
      </c>
      <c r="J202" s="91"/>
      <c r="K202" s="20">
        <v>185</v>
      </c>
      <c r="L202" s="72">
        <f t="shared" ref="L202:L263" si="22">+K202*J202</f>
        <v>0</v>
      </c>
      <c r="M202" s="17" t="s">
        <v>16</v>
      </c>
      <c r="N202" s="18">
        <v>0</v>
      </c>
      <c r="O202" s="23">
        <f t="shared" ref="O202:O263" si="23">SUM(L202-N202)</f>
        <v>0</v>
      </c>
      <c r="P202" s="93"/>
      <c r="Q202" s="43">
        <f t="shared" ref="Q202:Q263" si="24">+L202*P202</f>
        <v>0</v>
      </c>
      <c r="AD202" s="29"/>
    </row>
    <row r="203" spans="1:30" ht="24.6" hidden="1" x14ac:dyDescent="0.65">
      <c r="A203" s="10">
        <v>199</v>
      </c>
      <c r="B203" s="10"/>
      <c r="C203" s="19" t="s">
        <v>169</v>
      </c>
      <c r="D203" s="71">
        <f>+'19'!I203</f>
        <v>0</v>
      </c>
      <c r="E203" s="90">
        <v>0</v>
      </c>
      <c r="F203" s="46">
        <f t="shared" si="20"/>
        <v>0</v>
      </c>
      <c r="G203" s="101">
        <v>0</v>
      </c>
      <c r="H203" s="99">
        <v>0</v>
      </c>
      <c r="I203" s="46">
        <f t="shared" si="21"/>
        <v>0</v>
      </c>
      <c r="J203" s="91"/>
      <c r="K203" s="20">
        <v>185</v>
      </c>
      <c r="L203" s="72">
        <f t="shared" si="22"/>
        <v>0</v>
      </c>
      <c r="M203" s="17" t="s">
        <v>16</v>
      </c>
      <c r="N203" s="18">
        <v>0</v>
      </c>
      <c r="O203" s="23">
        <f t="shared" si="23"/>
        <v>0</v>
      </c>
      <c r="P203" s="93"/>
      <c r="Q203" s="43">
        <f t="shared" si="24"/>
        <v>0</v>
      </c>
    </row>
    <row r="204" spans="1:30" ht="24.6" hidden="1" x14ac:dyDescent="0.65">
      <c r="A204" s="10">
        <v>200</v>
      </c>
      <c r="B204" s="10"/>
      <c r="C204" s="19" t="s">
        <v>170</v>
      </c>
      <c r="D204" s="71">
        <f>+'19'!I204</f>
        <v>0</v>
      </c>
      <c r="E204" s="90">
        <v>0</v>
      </c>
      <c r="F204" s="46">
        <f t="shared" si="20"/>
        <v>0</v>
      </c>
      <c r="G204" s="101">
        <v>0</v>
      </c>
      <c r="H204" s="99">
        <v>0</v>
      </c>
      <c r="I204" s="46">
        <f t="shared" si="21"/>
        <v>0</v>
      </c>
      <c r="J204" s="91"/>
      <c r="K204" s="20">
        <v>135</v>
      </c>
      <c r="L204" s="72">
        <f t="shared" si="22"/>
        <v>0</v>
      </c>
      <c r="M204" s="17" t="s">
        <v>16</v>
      </c>
      <c r="N204" s="18">
        <v>0</v>
      </c>
      <c r="O204" s="23">
        <f t="shared" si="23"/>
        <v>0</v>
      </c>
      <c r="P204" s="93"/>
      <c r="Q204" s="43">
        <f t="shared" si="24"/>
        <v>0</v>
      </c>
    </row>
    <row r="205" spans="1:30" ht="24.6" hidden="1" x14ac:dyDescent="0.65">
      <c r="A205" s="10">
        <v>201</v>
      </c>
      <c r="B205" s="10"/>
      <c r="C205" s="19" t="s">
        <v>115</v>
      </c>
      <c r="D205" s="71">
        <f>+'19'!I205</f>
        <v>0</v>
      </c>
      <c r="E205" s="90">
        <v>0</v>
      </c>
      <c r="F205" s="46">
        <f t="shared" si="20"/>
        <v>0</v>
      </c>
      <c r="G205" s="101">
        <v>0</v>
      </c>
      <c r="H205" s="99">
        <v>0</v>
      </c>
      <c r="I205" s="46">
        <f t="shared" si="21"/>
        <v>0</v>
      </c>
      <c r="J205" s="91"/>
      <c r="K205" s="20">
        <v>100</v>
      </c>
      <c r="L205" s="72">
        <f t="shared" si="22"/>
        <v>0</v>
      </c>
      <c r="M205" s="17" t="s">
        <v>16</v>
      </c>
      <c r="N205" s="18">
        <v>0</v>
      </c>
      <c r="O205" s="23">
        <f t="shared" si="23"/>
        <v>0</v>
      </c>
      <c r="P205" s="93"/>
      <c r="Q205" s="43">
        <f t="shared" si="24"/>
        <v>0</v>
      </c>
    </row>
    <row r="206" spans="1:30" ht="24.6" hidden="1" x14ac:dyDescent="0.65">
      <c r="A206" s="10">
        <v>202</v>
      </c>
      <c r="B206" s="10" t="s">
        <v>551</v>
      </c>
      <c r="C206" s="19" t="s">
        <v>171</v>
      </c>
      <c r="D206" s="71">
        <f>+'19'!I206</f>
        <v>0</v>
      </c>
      <c r="E206" s="90">
        <v>0</v>
      </c>
      <c r="F206" s="46">
        <f t="shared" si="20"/>
        <v>0</v>
      </c>
      <c r="G206" s="101">
        <v>0</v>
      </c>
      <c r="H206" s="99">
        <v>0</v>
      </c>
      <c r="I206" s="46">
        <f t="shared" si="21"/>
        <v>0</v>
      </c>
      <c r="J206" s="91"/>
      <c r="K206" s="20">
        <v>90</v>
      </c>
      <c r="L206" s="72">
        <f t="shared" si="22"/>
        <v>0</v>
      </c>
      <c r="M206" s="17" t="s">
        <v>16</v>
      </c>
      <c r="N206" s="18">
        <v>0</v>
      </c>
      <c r="O206" s="23">
        <f t="shared" si="23"/>
        <v>0</v>
      </c>
      <c r="P206" s="93"/>
      <c r="Q206" s="43">
        <f t="shared" si="24"/>
        <v>0</v>
      </c>
    </row>
    <row r="207" spans="1:30" ht="24.6" hidden="1" x14ac:dyDescent="0.65">
      <c r="A207" s="10">
        <v>203</v>
      </c>
      <c r="B207" s="10" t="s">
        <v>548</v>
      </c>
      <c r="C207" s="19" t="s">
        <v>172</v>
      </c>
      <c r="D207" s="71">
        <f>+'19'!I207</f>
        <v>0</v>
      </c>
      <c r="E207" s="90">
        <v>0</v>
      </c>
      <c r="F207" s="46">
        <f t="shared" si="20"/>
        <v>0</v>
      </c>
      <c r="G207" s="101">
        <v>0</v>
      </c>
      <c r="H207" s="99">
        <v>0</v>
      </c>
      <c r="I207" s="46">
        <f t="shared" si="21"/>
        <v>0</v>
      </c>
      <c r="J207" s="91"/>
      <c r="K207" s="20">
        <v>90</v>
      </c>
      <c r="L207" s="72">
        <f t="shared" si="22"/>
        <v>0</v>
      </c>
      <c r="M207" s="17" t="s">
        <v>16</v>
      </c>
      <c r="N207" s="18">
        <v>0</v>
      </c>
      <c r="O207" s="23">
        <f t="shared" si="23"/>
        <v>0</v>
      </c>
      <c r="P207" s="93"/>
      <c r="Q207" s="43">
        <f t="shared" si="24"/>
        <v>0</v>
      </c>
    </row>
    <row r="208" spans="1:30" ht="24.6" hidden="1" x14ac:dyDescent="0.65">
      <c r="A208" s="10">
        <v>204</v>
      </c>
      <c r="B208" s="10" t="s">
        <v>549</v>
      </c>
      <c r="C208" s="19" t="s">
        <v>173</v>
      </c>
      <c r="D208" s="71">
        <f>+'19'!I208</f>
        <v>0</v>
      </c>
      <c r="E208" s="90">
        <v>0</v>
      </c>
      <c r="F208" s="46">
        <f t="shared" si="20"/>
        <v>0</v>
      </c>
      <c r="G208" s="101">
        <v>0</v>
      </c>
      <c r="H208" s="99">
        <v>0</v>
      </c>
      <c r="I208" s="46">
        <f t="shared" si="21"/>
        <v>0</v>
      </c>
      <c r="J208" s="91"/>
      <c r="K208" s="20">
        <v>90</v>
      </c>
      <c r="L208" s="72">
        <f t="shared" si="22"/>
        <v>0</v>
      </c>
      <c r="M208" s="17" t="s">
        <v>16</v>
      </c>
      <c r="N208" s="18">
        <v>0</v>
      </c>
      <c r="O208" s="23">
        <f t="shared" si="23"/>
        <v>0</v>
      </c>
      <c r="P208" s="93"/>
      <c r="Q208" s="43">
        <f t="shared" si="24"/>
        <v>0</v>
      </c>
    </row>
    <row r="209" spans="1:17" ht="24.6" hidden="1" x14ac:dyDescent="0.65">
      <c r="A209" s="10">
        <v>205</v>
      </c>
      <c r="B209" s="10" t="s">
        <v>550</v>
      </c>
      <c r="C209" s="19" t="s">
        <v>174</v>
      </c>
      <c r="D209" s="71">
        <f>+'19'!I209</f>
        <v>0</v>
      </c>
      <c r="E209" s="90">
        <v>0</v>
      </c>
      <c r="F209" s="46">
        <f t="shared" si="20"/>
        <v>0</v>
      </c>
      <c r="G209" s="101">
        <v>0</v>
      </c>
      <c r="H209" s="99">
        <v>0</v>
      </c>
      <c r="I209" s="46">
        <f t="shared" si="21"/>
        <v>0</v>
      </c>
      <c r="J209" s="91"/>
      <c r="K209" s="20">
        <v>90</v>
      </c>
      <c r="L209" s="72">
        <f t="shared" si="22"/>
        <v>0</v>
      </c>
      <c r="M209" s="17" t="s">
        <v>16</v>
      </c>
      <c r="N209" s="18">
        <v>0</v>
      </c>
      <c r="O209" s="23">
        <f t="shared" si="23"/>
        <v>0</v>
      </c>
      <c r="P209" s="93"/>
      <c r="Q209" s="43">
        <f t="shared" si="24"/>
        <v>0</v>
      </c>
    </row>
    <row r="210" spans="1:17" ht="24.6" hidden="1" x14ac:dyDescent="0.65">
      <c r="A210" s="10">
        <v>206</v>
      </c>
      <c r="B210" s="10"/>
      <c r="C210" s="19" t="s">
        <v>368</v>
      </c>
      <c r="D210" s="71">
        <f>+'19'!I210</f>
        <v>0</v>
      </c>
      <c r="E210" s="90">
        <v>0</v>
      </c>
      <c r="F210" s="46">
        <f t="shared" si="20"/>
        <v>0</v>
      </c>
      <c r="G210" s="101">
        <v>0</v>
      </c>
      <c r="H210" s="99">
        <v>0</v>
      </c>
      <c r="I210" s="46">
        <f t="shared" si="21"/>
        <v>0</v>
      </c>
      <c r="J210" s="91"/>
      <c r="K210" s="20">
        <v>50</v>
      </c>
      <c r="L210" s="72">
        <f t="shared" si="22"/>
        <v>0</v>
      </c>
      <c r="M210" s="17" t="s">
        <v>16</v>
      </c>
      <c r="N210" s="18">
        <v>0</v>
      </c>
      <c r="O210" s="23">
        <f t="shared" si="23"/>
        <v>0</v>
      </c>
      <c r="P210" s="93"/>
      <c r="Q210" s="43">
        <f t="shared" si="24"/>
        <v>0</v>
      </c>
    </row>
    <row r="211" spans="1:17" ht="24.6" hidden="1" x14ac:dyDescent="0.65">
      <c r="A211" s="10">
        <v>207</v>
      </c>
      <c r="B211" s="10"/>
      <c r="C211" s="19" t="s">
        <v>179</v>
      </c>
      <c r="D211" s="71">
        <f>+'19'!I211</f>
        <v>0</v>
      </c>
      <c r="E211" s="90">
        <v>0</v>
      </c>
      <c r="F211" s="46">
        <f t="shared" si="20"/>
        <v>0</v>
      </c>
      <c r="G211" s="101">
        <v>0</v>
      </c>
      <c r="H211" s="99">
        <v>0</v>
      </c>
      <c r="I211" s="46">
        <f t="shared" si="21"/>
        <v>0</v>
      </c>
      <c r="J211" s="91"/>
      <c r="K211" s="20">
        <v>50</v>
      </c>
      <c r="L211" s="72">
        <f t="shared" si="22"/>
        <v>0</v>
      </c>
      <c r="M211" s="17" t="s">
        <v>16</v>
      </c>
      <c r="N211" s="18">
        <v>0</v>
      </c>
      <c r="O211" s="23">
        <f t="shared" si="23"/>
        <v>0</v>
      </c>
      <c r="P211" s="93">
        <v>28.14</v>
      </c>
      <c r="Q211" s="43">
        <f t="shared" si="24"/>
        <v>0</v>
      </c>
    </row>
    <row r="212" spans="1:17" ht="24.6" hidden="1" x14ac:dyDescent="0.65">
      <c r="A212" s="10">
        <v>208</v>
      </c>
      <c r="B212" s="10"/>
      <c r="C212" s="19" t="s">
        <v>180</v>
      </c>
      <c r="D212" s="71">
        <f>+'19'!I212</f>
        <v>11</v>
      </c>
      <c r="E212" s="90">
        <v>0</v>
      </c>
      <c r="F212" s="46">
        <f t="shared" ref="F212:F271" si="25">D212+E212</f>
        <v>11</v>
      </c>
      <c r="G212" s="101">
        <v>0</v>
      </c>
      <c r="H212" s="99">
        <v>0</v>
      </c>
      <c r="I212" s="46">
        <f t="shared" si="21"/>
        <v>11</v>
      </c>
      <c r="J212" s="91"/>
      <c r="K212" s="20">
        <v>55</v>
      </c>
      <c r="L212" s="72">
        <f t="shared" si="22"/>
        <v>0</v>
      </c>
      <c r="M212" s="17" t="s">
        <v>16</v>
      </c>
      <c r="N212" s="18">
        <v>0</v>
      </c>
      <c r="O212" s="23">
        <f t="shared" si="23"/>
        <v>0</v>
      </c>
      <c r="P212" s="93"/>
      <c r="Q212" s="43">
        <f t="shared" si="24"/>
        <v>0</v>
      </c>
    </row>
    <row r="213" spans="1:17" ht="24.6" hidden="1" x14ac:dyDescent="0.65">
      <c r="A213" s="10">
        <v>209</v>
      </c>
      <c r="B213" s="10"/>
      <c r="C213" s="19" t="s">
        <v>181</v>
      </c>
      <c r="D213" s="71">
        <f>+'19'!I213</f>
        <v>7</v>
      </c>
      <c r="E213" s="90">
        <v>0</v>
      </c>
      <c r="F213" s="46">
        <f t="shared" si="25"/>
        <v>7</v>
      </c>
      <c r="G213" s="101">
        <v>0</v>
      </c>
      <c r="H213" s="99">
        <v>0</v>
      </c>
      <c r="I213" s="46">
        <f t="shared" si="21"/>
        <v>6</v>
      </c>
      <c r="J213" s="91">
        <v>1</v>
      </c>
      <c r="K213" s="20">
        <v>85</v>
      </c>
      <c r="L213" s="72">
        <f t="shared" si="22"/>
        <v>85</v>
      </c>
      <c r="M213" s="17" t="s">
        <v>16</v>
      </c>
      <c r="N213" s="18">
        <v>0</v>
      </c>
      <c r="O213" s="23">
        <f t="shared" si="23"/>
        <v>85</v>
      </c>
      <c r="P213" s="93"/>
      <c r="Q213" s="43">
        <f t="shared" si="24"/>
        <v>0</v>
      </c>
    </row>
    <row r="214" spans="1:17" ht="24.6" hidden="1" x14ac:dyDescent="0.65">
      <c r="A214" s="10">
        <v>210</v>
      </c>
      <c r="B214" s="10"/>
      <c r="C214" s="19" t="s">
        <v>299</v>
      </c>
      <c r="D214" s="71">
        <f>+'19'!I214</f>
        <v>0</v>
      </c>
      <c r="E214" s="90">
        <v>0</v>
      </c>
      <c r="F214" s="46">
        <f t="shared" si="25"/>
        <v>0</v>
      </c>
      <c r="G214" s="101">
        <v>0</v>
      </c>
      <c r="H214" s="99">
        <v>0</v>
      </c>
      <c r="I214" s="46">
        <f t="shared" si="21"/>
        <v>0</v>
      </c>
      <c r="J214" s="91"/>
      <c r="K214" s="20">
        <v>55</v>
      </c>
      <c r="L214" s="72">
        <f t="shared" si="22"/>
        <v>0</v>
      </c>
      <c r="M214" s="17" t="s">
        <v>16</v>
      </c>
      <c r="N214" s="18">
        <v>0</v>
      </c>
      <c r="O214" s="23">
        <f t="shared" si="23"/>
        <v>0</v>
      </c>
      <c r="P214" s="93"/>
      <c r="Q214" s="43">
        <f t="shared" si="24"/>
        <v>0</v>
      </c>
    </row>
    <row r="215" spans="1:17" ht="24.6" hidden="1" x14ac:dyDescent="0.65">
      <c r="A215" s="10">
        <v>211</v>
      </c>
      <c r="B215" s="10"/>
      <c r="C215" s="19" t="s">
        <v>300</v>
      </c>
      <c r="D215" s="71">
        <f>+'19'!I215</f>
        <v>0</v>
      </c>
      <c r="E215" s="90">
        <v>0</v>
      </c>
      <c r="F215" s="46">
        <f t="shared" si="25"/>
        <v>0</v>
      </c>
      <c r="G215" s="101">
        <v>0</v>
      </c>
      <c r="H215" s="99">
        <v>0</v>
      </c>
      <c r="I215" s="46">
        <f t="shared" si="21"/>
        <v>0</v>
      </c>
      <c r="J215" s="91"/>
      <c r="K215" s="20">
        <v>55</v>
      </c>
      <c r="L215" s="72">
        <f t="shared" si="22"/>
        <v>0</v>
      </c>
      <c r="M215" s="17" t="s">
        <v>16</v>
      </c>
      <c r="N215" s="18">
        <v>0</v>
      </c>
      <c r="O215" s="23">
        <f t="shared" si="23"/>
        <v>0</v>
      </c>
      <c r="P215" s="93"/>
      <c r="Q215" s="43">
        <f t="shared" si="24"/>
        <v>0</v>
      </c>
    </row>
    <row r="216" spans="1:17" ht="24.6" hidden="1" x14ac:dyDescent="0.65">
      <c r="A216" s="10">
        <v>212</v>
      </c>
      <c r="B216" s="10"/>
      <c r="C216" s="19" t="s">
        <v>301</v>
      </c>
      <c r="D216" s="71">
        <f>+'19'!I216</f>
        <v>0</v>
      </c>
      <c r="E216" s="90">
        <v>0</v>
      </c>
      <c r="F216" s="46">
        <f t="shared" si="25"/>
        <v>0</v>
      </c>
      <c r="G216" s="101">
        <v>0</v>
      </c>
      <c r="H216" s="99">
        <v>0</v>
      </c>
      <c r="I216" s="46">
        <f t="shared" si="21"/>
        <v>0</v>
      </c>
      <c r="J216" s="91"/>
      <c r="K216" s="20">
        <v>55</v>
      </c>
      <c r="L216" s="72">
        <f t="shared" si="22"/>
        <v>0</v>
      </c>
      <c r="M216" s="17" t="s">
        <v>16</v>
      </c>
      <c r="N216" s="18">
        <v>0</v>
      </c>
      <c r="O216" s="23">
        <f t="shared" si="23"/>
        <v>0</v>
      </c>
      <c r="P216" s="93"/>
      <c r="Q216" s="43">
        <f t="shared" si="24"/>
        <v>0</v>
      </c>
    </row>
    <row r="217" spans="1:17" ht="24.6" hidden="1" x14ac:dyDescent="0.65">
      <c r="A217" s="10">
        <v>213</v>
      </c>
      <c r="B217" s="10"/>
      <c r="C217" s="19" t="s">
        <v>302</v>
      </c>
      <c r="D217" s="71">
        <f>+'19'!I217</f>
        <v>0</v>
      </c>
      <c r="E217" s="90">
        <v>0</v>
      </c>
      <c r="F217" s="46">
        <f t="shared" si="25"/>
        <v>0</v>
      </c>
      <c r="G217" s="101">
        <v>0</v>
      </c>
      <c r="H217" s="99">
        <v>0</v>
      </c>
      <c r="I217" s="46">
        <f t="shared" si="21"/>
        <v>0</v>
      </c>
      <c r="J217" s="91"/>
      <c r="K217" s="20">
        <v>55</v>
      </c>
      <c r="L217" s="72">
        <f t="shared" si="22"/>
        <v>0</v>
      </c>
      <c r="M217" s="17" t="s">
        <v>16</v>
      </c>
      <c r="N217" s="18">
        <v>0</v>
      </c>
      <c r="O217" s="23">
        <f t="shared" si="23"/>
        <v>0</v>
      </c>
      <c r="P217" s="93"/>
      <c r="Q217" s="43">
        <f t="shared" si="24"/>
        <v>0</v>
      </c>
    </row>
    <row r="218" spans="1:17" ht="24.6" hidden="1" x14ac:dyDescent="0.65">
      <c r="A218" s="10">
        <v>214</v>
      </c>
      <c r="B218" s="10"/>
      <c r="C218" s="19" t="s">
        <v>373</v>
      </c>
      <c r="D218" s="71">
        <f>+'19'!I218</f>
        <v>0</v>
      </c>
      <c r="E218" s="90">
        <v>0</v>
      </c>
      <c r="F218" s="46">
        <f t="shared" si="25"/>
        <v>0</v>
      </c>
      <c r="G218" s="101">
        <v>0</v>
      </c>
      <c r="H218" s="99">
        <v>0</v>
      </c>
      <c r="I218" s="46">
        <f t="shared" si="21"/>
        <v>0</v>
      </c>
      <c r="J218" s="91"/>
      <c r="K218" s="20">
        <v>40</v>
      </c>
      <c r="L218" s="72">
        <f t="shared" si="22"/>
        <v>0</v>
      </c>
      <c r="M218" s="17" t="s">
        <v>16</v>
      </c>
      <c r="N218" s="18">
        <v>0</v>
      </c>
      <c r="O218" s="23">
        <f t="shared" si="23"/>
        <v>0</v>
      </c>
      <c r="P218" s="93"/>
      <c r="Q218" s="43">
        <f t="shared" si="24"/>
        <v>0</v>
      </c>
    </row>
    <row r="219" spans="1:17" ht="24.6" hidden="1" x14ac:dyDescent="0.65">
      <c r="A219" s="10">
        <v>215</v>
      </c>
      <c r="B219" s="10"/>
      <c r="C219" s="19" t="s">
        <v>184</v>
      </c>
      <c r="D219" s="71">
        <f>+'19'!I219</f>
        <v>0</v>
      </c>
      <c r="E219" s="90">
        <v>0</v>
      </c>
      <c r="F219" s="46">
        <f t="shared" si="25"/>
        <v>0</v>
      </c>
      <c r="G219" s="101">
        <v>0</v>
      </c>
      <c r="H219" s="99">
        <v>0</v>
      </c>
      <c r="I219" s="46">
        <f t="shared" si="21"/>
        <v>0</v>
      </c>
      <c r="J219" s="91"/>
      <c r="K219" s="20">
        <v>120</v>
      </c>
      <c r="L219" s="72">
        <f t="shared" si="22"/>
        <v>0</v>
      </c>
      <c r="M219" s="17" t="s">
        <v>16</v>
      </c>
      <c r="N219" s="18">
        <v>0</v>
      </c>
      <c r="O219" s="23">
        <f t="shared" si="23"/>
        <v>0</v>
      </c>
      <c r="P219" s="93"/>
      <c r="Q219" s="43">
        <f t="shared" si="24"/>
        <v>0</v>
      </c>
    </row>
    <row r="220" spans="1:17" ht="24.6" hidden="1" x14ac:dyDescent="0.65">
      <c r="A220" s="10">
        <v>216</v>
      </c>
      <c r="B220" s="10"/>
      <c r="C220" s="19" t="s">
        <v>185</v>
      </c>
      <c r="D220" s="71">
        <f>+'19'!I220</f>
        <v>0</v>
      </c>
      <c r="E220" s="90">
        <v>0</v>
      </c>
      <c r="F220" s="46">
        <f t="shared" si="25"/>
        <v>0</v>
      </c>
      <c r="G220" s="101">
        <v>0</v>
      </c>
      <c r="H220" s="99">
        <v>0</v>
      </c>
      <c r="I220" s="46">
        <f t="shared" si="21"/>
        <v>0</v>
      </c>
      <c r="J220" s="91"/>
      <c r="K220" s="20">
        <v>120</v>
      </c>
      <c r="L220" s="72">
        <f t="shared" si="22"/>
        <v>0</v>
      </c>
      <c r="M220" s="17" t="s">
        <v>16</v>
      </c>
      <c r="N220" s="18">
        <v>0</v>
      </c>
      <c r="O220" s="23">
        <f t="shared" si="23"/>
        <v>0</v>
      </c>
      <c r="P220" s="93"/>
      <c r="Q220" s="43">
        <f t="shared" si="24"/>
        <v>0</v>
      </c>
    </row>
    <row r="221" spans="1:17" ht="24.6" hidden="1" x14ac:dyDescent="0.65">
      <c r="A221" s="10">
        <v>217</v>
      </c>
      <c r="B221" s="10"/>
      <c r="C221" s="19" t="s">
        <v>187</v>
      </c>
      <c r="D221" s="71">
        <f>+'19'!I221</f>
        <v>0</v>
      </c>
      <c r="E221" s="90">
        <v>0</v>
      </c>
      <c r="F221" s="46">
        <f t="shared" si="25"/>
        <v>0</v>
      </c>
      <c r="G221" s="101">
        <v>0</v>
      </c>
      <c r="H221" s="99">
        <v>0</v>
      </c>
      <c r="I221" s="46">
        <f t="shared" si="21"/>
        <v>0</v>
      </c>
      <c r="J221" s="91"/>
      <c r="K221" s="20">
        <v>50</v>
      </c>
      <c r="L221" s="72">
        <f t="shared" si="22"/>
        <v>0</v>
      </c>
      <c r="M221" s="17" t="s">
        <v>16</v>
      </c>
      <c r="N221" s="18">
        <v>0</v>
      </c>
      <c r="O221" s="23">
        <f t="shared" si="23"/>
        <v>0</v>
      </c>
      <c r="P221" s="93"/>
      <c r="Q221" s="43">
        <f t="shared" si="24"/>
        <v>0</v>
      </c>
    </row>
    <row r="222" spans="1:17" ht="24.6" hidden="1" x14ac:dyDescent="0.65">
      <c r="A222" s="10">
        <v>218</v>
      </c>
      <c r="B222" s="10" t="s">
        <v>527</v>
      </c>
      <c r="C222" s="19" t="s">
        <v>188</v>
      </c>
      <c r="D222" s="71">
        <f>+'19'!I222</f>
        <v>0</v>
      </c>
      <c r="E222" s="90">
        <v>0</v>
      </c>
      <c r="F222" s="46">
        <f t="shared" si="25"/>
        <v>0</v>
      </c>
      <c r="G222" s="101">
        <v>0</v>
      </c>
      <c r="H222" s="99">
        <v>0</v>
      </c>
      <c r="I222" s="46">
        <f t="shared" si="21"/>
        <v>0</v>
      </c>
      <c r="J222" s="91"/>
      <c r="K222" s="20">
        <v>50</v>
      </c>
      <c r="L222" s="72">
        <f t="shared" si="22"/>
        <v>0</v>
      </c>
      <c r="M222" s="17" t="s">
        <v>16</v>
      </c>
      <c r="N222" s="18">
        <v>0</v>
      </c>
      <c r="O222" s="23">
        <f t="shared" si="23"/>
        <v>0</v>
      </c>
      <c r="P222" s="93"/>
      <c r="Q222" s="43">
        <f t="shared" si="24"/>
        <v>0</v>
      </c>
    </row>
    <row r="223" spans="1:17" ht="24.6" hidden="1" x14ac:dyDescent="0.65">
      <c r="A223" s="10">
        <v>219</v>
      </c>
      <c r="B223" s="10" t="s">
        <v>524</v>
      </c>
      <c r="C223" s="19" t="s">
        <v>303</v>
      </c>
      <c r="D223" s="71">
        <f>+'19'!I223</f>
        <v>0</v>
      </c>
      <c r="E223" s="90">
        <v>0</v>
      </c>
      <c r="F223" s="46">
        <f t="shared" si="25"/>
        <v>0</v>
      </c>
      <c r="G223" s="101">
        <v>0</v>
      </c>
      <c r="H223" s="99">
        <v>0</v>
      </c>
      <c r="I223" s="46">
        <f t="shared" si="21"/>
        <v>0</v>
      </c>
      <c r="J223" s="91"/>
      <c r="K223" s="20">
        <v>120</v>
      </c>
      <c r="L223" s="72">
        <f t="shared" si="22"/>
        <v>0</v>
      </c>
      <c r="M223" s="17" t="s">
        <v>16</v>
      </c>
      <c r="N223" s="18">
        <v>0</v>
      </c>
      <c r="O223" s="23">
        <f t="shared" si="23"/>
        <v>0</v>
      </c>
      <c r="P223" s="93"/>
      <c r="Q223" s="43">
        <f t="shared" si="24"/>
        <v>0</v>
      </c>
    </row>
    <row r="224" spans="1:17" ht="24.6" hidden="1" x14ac:dyDescent="0.65">
      <c r="A224" s="10">
        <v>220</v>
      </c>
      <c r="B224" s="10"/>
      <c r="C224" s="19" t="s">
        <v>304</v>
      </c>
      <c r="D224" s="71">
        <f>+'19'!I224</f>
        <v>0</v>
      </c>
      <c r="E224" s="90">
        <v>0</v>
      </c>
      <c r="F224" s="46">
        <f t="shared" si="25"/>
        <v>0</v>
      </c>
      <c r="G224" s="101">
        <v>0</v>
      </c>
      <c r="H224" s="99">
        <v>0</v>
      </c>
      <c r="I224" s="46">
        <f t="shared" si="21"/>
        <v>0</v>
      </c>
      <c r="J224" s="91"/>
      <c r="K224" s="20">
        <v>25</v>
      </c>
      <c r="L224" s="72">
        <f t="shared" si="22"/>
        <v>0</v>
      </c>
      <c r="M224" s="17" t="s">
        <v>16</v>
      </c>
      <c r="N224" s="18">
        <v>0</v>
      </c>
      <c r="O224" s="23">
        <f t="shared" si="23"/>
        <v>0</v>
      </c>
      <c r="P224" s="93"/>
      <c r="Q224" s="43">
        <f t="shared" si="24"/>
        <v>0</v>
      </c>
    </row>
    <row r="225" spans="1:17" ht="24.6" hidden="1" x14ac:dyDescent="0.65">
      <c r="A225" s="10">
        <v>221</v>
      </c>
      <c r="B225" s="10"/>
      <c r="C225" s="19" t="s">
        <v>305</v>
      </c>
      <c r="D225" s="71">
        <f>+'19'!I225</f>
        <v>0</v>
      </c>
      <c r="E225" s="90">
        <v>0</v>
      </c>
      <c r="F225" s="46">
        <f t="shared" si="25"/>
        <v>0</v>
      </c>
      <c r="G225" s="101">
        <v>0</v>
      </c>
      <c r="H225" s="99">
        <v>0</v>
      </c>
      <c r="I225" s="46">
        <f t="shared" si="21"/>
        <v>0</v>
      </c>
      <c r="J225" s="91"/>
      <c r="K225" s="20">
        <v>25</v>
      </c>
      <c r="L225" s="72">
        <f t="shared" si="22"/>
        <v>0</v>
      </c>
      <c r="M225" s="17" t="s">
        <v>16</v>
      </c>
      <c r="N225" s="18">
        <v>0</v>
      </c>
      <c r="O225" s="23">
        <f t="shared" si="23"/>
        <v>0</v>
      </c>
      <c r="P225" s="93"/>
      <c r="Q225" s="43">
        <f t="shared" si="24"/>
        <v>0</v>
      </c>
    </row>
    <row r="226" spans="1:17" ht="24.6" hidden="1" x14ac:dyDescent="0.65">
      <c r="A226" s="10">
        <v>222</v>
      </c>
      <c r="B226" s="10"/>
      <c r="C226" s="19" t="s">
        <v>306</v>
      </c>
      <c r="D226" s="71">
        <f>+'19'!I226</f>
        <v>0</v>
      </c>
      <c r="E226" s="90">
        <v>0</v>
      </c>
      <c r="F226" s="46">
        <f t="shared" si="25"/>
        <v>0</v>
      </c>
      <c r="G226" s="101">
        <v>0</v>
      </c>
      <c r="H226" s="99">
        <v>0</v>
      </c>
      <c r="I226" s="46">
        <f t="shared" si="21"/>
        <v>0</v>
      </c>
      <c r="J226" s="91"/>
      <c r="K226" s="20">
        <v>25</v>
      </c>
      <c r="L226" s="72">
        <f t="shared" si="22"/>
        <v>0</v>
      </c>
      <c r="M226" s="17" t="s">
        <v>16</v>
      </c>
      <c r="N226" s="18">
        <v>0</v>
      </c>
      <c r="O226" s="23">
        <f t="shared" si="23"/>
        <v>0</v>
      </c>
      <c r="P226" s="93"/>
      <c r="Q226" s="43">
        <f t="shared" si="24"/>
        <v>0</v>
      </c>
    </row>
    <row r="227" spans="1:17" ht="24.6" hidden="1" x14ac:dyDescent="0.65">
      <c r="A227" s="10">
        <v>223</v>
      </c>
      <c r="B227" s="10"/>
      <c r="C227" s="19" t="s">
        <v>307</v>
      </c>
      <c r="D227" s="71">
        <f>+'19'!I227</f>
        <v>0</v>
      </c>
      <c r="E227" s="90">
        <v>0</v>
      </c>
      <c r="F227" s="46">
        <f t="shared" si="25"/>
        <v>0</v>
      </c>
      <c r="G227" s="101">
        <v>0</v>
      </c>
      <c r="H227" s="99">
        <v>0</v>
      </c>
      <c r="I227" s="46">
        <f t="shared" si="21"/>
        <v>0</v>
      </c>
      <c r="J227" s="91"/>
      <c r="K227" s="20">
        <v>25</v>
      </c>
      <c r="L227" s="72">
        <f t="shared" si="22"/>
        <v>0</v>
      </c>
      <c r="M227" s="17" t="s">
        <v>16</v>
      </c>
      <c r="N227" s="18">
        <v>0</v>
      </c>
      <c r="O227" s="23">
        <f t="shared" si="23"/>
        <v>0</v>
      </c>
      <c r="P227" s="93"/>
      <c r="Q227" s="43">
        <f t="shared" si="24"/>
        <v>0</v>
      </c>
    </row>
    <row r="228" spans="1:17" ht="24.6" hidden="1" x14ac:dyDescent="0.65">
      <c r="A228" s="10">
        <v>224</v>
      </c>
      <c r="B228" s="10"/>
      <c r="C228" s="19" t="s">
        <v>308</v>
      </c>
      <c r="D228" s="71">
        <f>+'19'!I228</f>
        <v>0</v>
      </c>
      <c r="E228" s="90">
        <v>0</v>
      </c>
      <c r="F228" s="46">
        <f t="shared" si="25"/>
        <v>0</v>
      </c>
      <c r="G228" s="101">
        <v>0</v>
      </c>
      <c r="H228" s="99">
        <v>0</v>
      </c>
      <c r="I228" s="46">
        <f t="shared" si="21"/>
        <v>0</v>
      </c>
      <c r="J228" s="91"/>
      <c r="K228" s="20">
        <v>25</v>
      </c>
      <c r="L228" s="72">
        <f t="shared" si="22"/>
        <v>0</v>
      </c>
      <c r="M228" s="17" t="s">
        <v>16</v>
      </c>
      <c r="N228" s="18">
        <v>0</v>
      </c>
      <c r="O228" s="23">
        <f t="shared" si="23"/>
        <v>0</v>
      </c>
      <c r="P228" s="93"/>
      <c r="Q228" s="43">
        <f t="shared" si="24"/>
        <v>0</v>
      </c>
    </row>
    <row r="229" spans="1:17" ht="24.6" hidden="1" x14ac:dyDescent="0.65">
      <c r="A229" s="10">
        <v>225</v>
      </c>
      <c r="B229" s="10"/>
      <c r="C229" s="19" t="s">
        <v>309</v>
      </c>
      <c r="D229" s="71">
        <f>+'19'!I229</f>
        <v>0</v>
      </c>
      <c r="E229" s="90">
        <v>0</v>
      </c>
      <c r="F229" s="46">
        <f t="shared" si="25"/>
        <v>0</v>
      </c>
      <c r="G229" s="101">
        <v>0</v>
      </c>
      <c r="H229" s="99">
        <v>0</v>
      </c>
      <c r="I229" s="46">
        <f t="shared" si="21"/>
        <v>0</v>
      </c>
      <c r="J229" s="91"/>
      <c r="K229" s="20">
        <v>25</v>
      </c>
      <c r="L229" s="72">
        <f t="shared" si="22"/>
        <v>0</v>
      </c>
      <c r="M229" s="17" t="s">
        <v>16</v>
      </c>
      <c r="N229" s="18">
        <v>0</v>
      </c>
      <c r="O229" s="23">
        <f t="shared" si="23"/>
        <v>0</v>
      </c>
      <c r="P229" s="93"/>
      <c r="Q229" s="43">
        <f t="shared" si="24"/>
        <v>0</v>
      </c>
    </row>
    <row r="230" spans="1:17" ht="24.6" hidden="1" x14ac:dyDescent="0.65">
      <c r="A230" s="10">
        <v>226</v>
      </c>
      <c r="B230" s="10"/>
      <c r="C230" s="19" t="s">
        <v>362</v>
      </c>
      <c r="D230" s="71">
        <f>+'19'!I230</f>
        <v>0</v>
      </c>
      <c r="E230" s="90">
        <v>0</v>
      </c>
      <c r="F230" s="46">
        <f t="shared" si="25"/>
        <v>0</v>
      </c>
      <c r="G230" s="101">
        <v>0</v>
      </c>
      <c r="H230" s="99">
        <v>0</v>
      </c>
      <c r="I230" s="46">
        <f t="shared" si="21"/>
        <v>0</v>
      </c>
      <c r="J230" s="91"/>
      <c r="K230" s="20">
        <v>10</v>
      </c>
      <c r="L230" s="72">
        <f t="shared" si="22"/>
        <v>0</v>
      </c>
      <c r="M230" s="17" t="s">
        <v>16</v>
      </c>
      <c r="N230" s="18">
        <v>0</v>
      </c>
      <c r="O230" s="23">
        <f t="shared" si="23"/>
        <v>0</v>
      </c>
      <c r="P230" s="93"/>
      <c r="Q230" s="43">
        <f t="shared" si="24"/>
        <v>0</v>
      </c>
    </row>
    <row r="231" spans="1:17" ht="24.6" hidden="1" x14ac:dyDescent="0.65">
      <c r="A231" s="10">
        <v>227</v>
      </c>
      <c r="B231" s="10"/>
      <c r="C231" s="19" t="s">
        <v>310</v>
      </c>
      <c r="D231" s="71">
        <f>+'19'!I231</f>
        <v>0</v>
      </c>
      <c r="E231" s="90">
        <v>0</v>
      </c>
      <c r="F231" s="46">
        <f t="shared" si="25"/>
        <v>0</v>
      </c>
      <c r="G231" s="101">
        <v>0</v>
      </c>
      <c r="H231" s="99">
        <v>0</v>
      </c>
      <c r="I231" s="46">
        <f t="shared" si="21"/>
        <v>0</v>
      </c>
      <c r="J231" s="91"/>
      <c r="K231" s="20">
        <v>10</v>
      </c>
      <c r="L231" s="72">
        <f t="shared" si="22"/>
        <v>0</v>
      </c>
      <c r="M231" s="17" t="s">
        <v>16</v>
      </c>
      <c r="N231" s="18">
        <v>0</v>
      </c>
      <c r="O231" s="23">
        <f t="shared" si="23"/>
        <v>0</v>
      </c>
      <c r="P231" s="93"/>
      <c r="Q231" s="43">
        <f t="shared" si="24"/>
        <v>0</v>
      </c>
    </row>
    <row r="232" spans="1:17" ht="24.6" hidden="1" x14ac:dyDescent="0.65">
      <c r="A232" s="10">
        <v>228</v>
      </c>
      <c r="B232" s="10"/>
      <c r="C232" s="19" t="s">
        <v>311</v>
      </c>
      <c r="D232" s="71">
        <f>+'19'!I232</f>
        <v>0</v>
      </c>
      <c r="E232" s="90">
        <v>0</v>
      </c>
      <c r="F232" s="46">
        <f t="shared" si="25"/>
        <v>0</v>
      </c>
      <c r="G232" s="101">
        <v>0</v>
      </c>
      <c r="H232" s="99">
        <v>0</v>
      </c>
      <c r="I232" s="46">
        <f t="shared" si="21"/>
        <v>0</v>
      </c>
      <c r="J232" s="91"/>
      <c r="K232" s="20">
        <v>10</v>
      </c>
      <c r="L232" s="72">
        <f t="shared" si="22"/>
        <v>0</v>
      </c>
      <c r="M232" s="17" t="s">
        <v>16</v>
      </c>
      <c r="N232" s="18">
        <v>0</v>
      </c>
      <c r="O232" s="23">
        <f t="shared" si="23"/>
        <v>0</v>
      </c>
      <c r="P232" s="93"/>
      <c r="Q232" s="43">
        <f t="shared" si="24"/>
        <v>0</v>
      </c>
    </row>
    <row r="233" spans="1:17" ht="24.6" hidden="1" x14ac:dyDescent="0.65">
      <c r="A233" s="10">
        <v>229</v>
      </c>
      <c r="B233" s="10"/>
      <c r="C233" s="19" t="s">
        <v>192</v>
      </c>
      <c r="D233" s="71">
        <f>+'19'!I233</f>
        <v>0</v>
      </c>
      <c r="E233" s="90">
        <v>20</v>
      </c>
      <c r="F233" s="46">
        <f>D233+E233</f>
        <v>20</v>
      </c>
      <c r="G233" s="101">
        <v>0</v>
      </c>
      <c r="H233" s="99">
        <v>0</v>
      </c>
      <c r="I233" s="46">
        <f>+F233-G233-J233-H233</f>
        <v>20</v>
      </c>
      <c r="J233" s="91"/>
      <c r="K233" s="20">
        <v>35</v>
      </c>
      <c r="L233" s="72">
        <f>+K233*J233</f>
        <v>0</v>
      </c>
      <c r="M233" s="17" t="s">
        <v>16</v>
      </c>
      <c r="N233" s="18">
        <v>0</v>
      </c>
      <c r="O233" s="23">
        <f>SUM(L233-N233)</f>
        <v>0</v>
      </c>
      <c r="P233" s="93"/>
      <c r="Q233" s="43">
        <f>+L233*P233</f>
        <v>0</v>
      </c>
    </row>
    <row r="234" spans="1:17" ht="24.6" hidden="1" x14ac:dyDescent="0.65">
      <c r="A234" s="10">
        <v>230</v>
      </c>
      <c r="B234" s="10"/>
      <c r="C234" s="19" t="s">
        <v>312</v>
      </c>
      <c r="D234" s="71">
        <f>+'19'!I234</f>
        <v>29</v>
      </c>
      <c r="E234" s="90">
        <v>0</v>
      </c>
      <c r="F234" s="46">
        <f t="shared" si="25"/>
        <v>29</v>
      </c>
      <c r="G234" s="101">
        <v>0</v>
      </c>
      <c r="H234" s="99">
        <v>0</v>
      </c>
      <c r="I234" s="46">
        <f t="shared" si="21"/>
        <v>29</v>
      </c>
      <c r="J234" s="91"/>
      <c r="K234" s="20">
        <v>10</v>
      </c>
      <c r="L234" s="72">
        <f t="shared" si="22"/>
        <v>0</v>
      </c>
      <c r="M234" s="17" t="s">
        <v>16</v>
      </c>
      <c r="N234" s="18">
        <v>0</v>
      </c>
      <c r="O234" s="23">
        <f t="shared" si="23"/>
        <v>0</v>
      </c>
      <c r="P234" s="93"/>
      <c r="Q234" s="43">
        <f t="shared" si="24"/>
        <v>0</v>
      </c>
    </row>
    <row r="235" spans="1:17" ht="24.6" hidden="1" x14ac:dyDescent="0.65">
      <c r="A235" s="10">
        <v>231</v>
      </c>
      <c r="B235" s="10"/>
      <c r="C235" s="19" t="s">
        <v>313</v>
      </c>
      <c r="D235" s="71">
        <f>+'19'!I235</f>
        <v>0</v>
      </c>
      <c r="E235" s="90">
        <v>0</v>
      </c>
      <c r="F235" s="46">
        <f t="shared" si="25"/>
        <v>0</v>
      </c>
      <c r="G235" s="101">
        <v>0</v>
      </c>
      <c r="H235" s="99">
        <v>0</v>
      </c>
      <c r="I235" s="46">
        <f t="shared" si="21"/>
        <v>0</v>
      </c>
      <c r="J235" s="91"/>
      <c r="K235" s="20"/>
      <c r="L235" s="72">
        <f t="shared" si="22"/>
        <v>0</v>
      </c>
      <c r="M235" s="17" t="s">
        <v>16</v>
      </c>
      <c r="N235" s="18">
        <v>0</v>
      </c>
      <c r="O235" s="23">
        <f t="shared" si="23"/>
        <v>0</v>
      </c>
      <c r="P235" s="93"/>
      <c r="Q235" s="43">
        <f t="shared" si="24"/>
        <v>0</v>
      </c>
    </row>
    <row r="236" spans="1:17" ht="24.6" hidden="1" x14ac:dyDescent="0.65">
      <c r="A236" s="10">
        <v>232</v>
      </c>
      <c r="B236" s="10"/>
      <c r="C236" s="19" t="s">
        <v>183</v>
      </c>
      <c r="D236" s="71">
        <f>+'19'!I236</f>
        <v>0</v>
      </c>
      <c r="E236" s="90">
        <v>0</v>
      </c>
      <c r="F236" s="46">
        <f t="shared" si="25"/>
        <v>0</v>
      </c>
      <c r="G236" s="101">
        <v>0</v>
      </c>
      <c r="H236" s="99">
        <v>0</v>
      </c>
      <c r="I236" s="46">
        <f t="shared" si="21"/>
        <v>0</v>
      </c>
      <c r="J236" s="91"/>
      <c r="K236" s="20">
        <v>40</v>
      </c>
      <c r="L236" s="72">
        <f t="shared" si="22"/>
        <v>0</v>
      </c>
      <c r="M236" s="17" t="s">
        <v>16</v>
      </c>
      <c r="N236" s="18">
        <v>0</v>
      </c>
      <c r="O236" s="23">
        <f t="shared" si="23"/>
        <v>0</v>
      </c>
      <c r="P236" s="93"/>
      <c r="Q236" s="43">
        <f t="shared" si="24"/>
        <v>0</v>
      </c>
    </row>
    <row r="237" spans="1:17" ht="24.6" hidden="1" x14ac:dyDescent="0.65">
      <c r="A237" s="10">
        <v>233</v>
      </c>
      <c r="B237" s="10"/>
      <c r="C237" s="19" t="s">
        <v>117</v>
      </c>
      <c r="D237" s="71">
        <f>+'19'!I237</f>
        <v>0</v>
      </c>
      <c r="E237" s="90">
        <v>0</v>
      </c>
      <c r="F237" s="46">
        <f t="shared" si="25"/>
        <v>0</v>
      </c>
      <c r="G237" s="101">
        <v>0</v>
      </c>
      <c r="H237" s="99">
        <v>0</v>
      </c>
      <c r="I237" s="46">
        <f t="shared" si="21"/>
        <v>0</v>
      </c>
      <c r="J237" s="91"/>
      <c r="K237" s="20">
        <v>20</v>
      </c>
      <c r="L237" s="72">
        <f t="shared" si="22"/>
        <v>0</v>
      </c>
      <c r="M237" s="17" t="s">
        <v>16</v>
      </c>
      <c r="N237" s="18">
        <v>0</v>
      </c>
      <c r="O237" s="23">
        <f t="shared" si="23"/>
        <v>0</v>
      </c>
      <c r="P237" s="93"/>
      <c r="Q237" s="43">
        <f t="shared" si="24"/>
        <v>0</v>
      </c>
    </row>
    <row r="238" spans="1:17" ht="24.6" hidden="1" x14ac:dyDescent="0.65">
      <c r="A238" s="10">
        <v>234</v>
      </c>
      <c r="B238" s="10"/>
      <c r="C238" s="19" t="s">
        <v>314</v>
      </c>
      <c r="D238" s="71">
        <f>+'19'!I238</f>
        <v>0</v>
      </c>
      <c r="E238" s="90">
        <v>0</v>
      </c>
      <c r="F238" s="46">
        <f t="shared" si="25"/>
        <v>0</v>
      </c>
      <c r="G238" s="101">
        <v>0</v>
      </c>
      <c r="H238" s="99">
        <v>0</v>
      </c>
      <c r="I238" s="46">
        <f t="shared" si="21"/>
        <v>0</v>
      </c>
      <c r="J238" s="91"/>
      <c r="K238" s="20">
        <v>30</v>
      </c>
      <c r="L238" s="72">
        <f t="shared" si="22"/>
        <v>0</v>
      </c>
      <c r="M238" s="17" t="s">
        <v>16</v>
      </c>
      <c r="N238" s="18">
        <v>0</v>
      </c>
      <c r="O238" s="23">
        <f t="shared" si="23"/>
        <v>0</v>
      </c>
      <c r="P238" s="93"/>
      <c r="Q238" s="43">
        <f t="shared" si="24"/>
        <v>0</v>
      </c>
    </row>
    <row r="239" spans="1:17" ht="24.6" hidden="1" x14ac:dyDescent="0.65">
      <c r="A239" s="10">
        <v>235</v>
      </c>
      <c r="B239" s="10"/>
      <c r="C239" s="19" t="s">
        <v>372</v>
      </c>
      <c r="D239" s="71">
        <f>+'19'!I239</f>
        <v>0</v>
      </c>
      <c r="E239" s="90">
        <v>0</v>
      </c>
      <c r="F239" s="46">
        <f t="shared" si="25"/>
        <v>0</v>
      </c>
      <c r="G239" s="101">
        <v>0</v>
      </c>
      <c r="H239" s="99">
        <v>0</v>
      </c>
      <c r="I239" s="46">
        <f t="shared" si="21"/>
        <v>0</v>
      </c>
      <c r="J239" s="91"/>
      <c r="K239" s="20">
        <v>800</v>
      </c>
      <c r="L239" s="72">
        <f t="shared" si="22"/>
        <v>0</v>
      </c>
      <c r="M239" s="17" t="s">
        <v>16</v>
      </c>
      <c r="N239" s="18">
        <v>0</v>
      </c>
      <c r="O239" s="23">
        <f t="shared" si="23"/>
        <v>0</v>
      </c>
      <c r="P239" s="93"/>
      <c r="Q239" s="43">
        <f t="shared" si="24"/>
        <v>0</v>
      </c>
    </row>
    <row r="240" spans="1:17" ht="24.6" hidden="1" x14ac:dyDescent="0.65">
      <c r="A240" s="10">
        <v>236</v>
      </c>
      <c r="B240" s="10"/>
      <c r="C240" s="19" t="s">
        <v>374</v>
      </c>
      <c r="D240" s="71">
        <f>+'19'!I240</f>
        <v>0</v>
      </c>
      <c r="E240" s="90">
        <v>0</v>
      </c>
      <c r="F240" s="46">
        <f t="shared" si="25"/>
        <v>0</v>
      </c>
      <c r="G240" s="101">
        <v>0</v>
      </c>
      <c r="H240" s="99">
        <v>0</v>
      </c>
      <c r="I240" s="46">
        <f t="shared" si="21"/>
        <v>0</v>
      </c>
      <c r="J240" s="91"/>
      <c r="K240" s="20">
        <v>150</v>
      </c>
      <c r="L240" s="72">
        <f t="shared" si="22"/>
        <v>0</v>
      </c>
      <c r="M240" s="17" t="s">
        <v>16</v>
      </c>
      <c r="N240" s="18">
        <v>0</v>
      </c>
      <c r="O240" s="23">
        <f t="shared" si="23"/>
        <v>0</v>
      </c>
      <c r="P240" s="93"/>
      <c r="Q240" s="43">
        <f t="shared" si="24"/>
        <v>0</v>
      </c>
    </row>
    <row r="241" spans="1:17" ht="24.6" hidden="1" x14ac:dyDescent="0.65">
      <c r="A241" s="10">
        <v>237</v>
      </c>
      <c r="B241" s="10"/>
      <c r="C241" s="19" t="s">
        <v>316</v>
      </c>
      <c r="D241" s="71">
        <f>+'19'!I241</f>
        <v>0</v>
      </c>
      <c r="E241" s="90">
        <v>0</v>
      </c>
      <c r="F241" s="46">
        <f t="shared" si="25"/>
        <v>0</v>
      </c>
      <c r="G241" s="101">
        <v>0</v>
      </c>
      <c r="H241" s="99">
        <v>0</v>
      </c>
      <c r="I241" s="46">
        <f t="shared" si="21"/>
        <v>0</v>
      </c>
      <c r="J241" s="91"/>
      <c r="K241" s="20">
        <v>200</v>
      </c>
      <c r="L241" s="72">
        <f t="shared" si="22"/>
        <v>0</v>
      </c>
      <c r="M241" s="17" t="s">
        <v>16</v>
      </c>
      <c r="N241" s="18">
        <v>0</v>
      </c>
      <c r="O241" s="23">
        <f t="shared" si="23"/>
        <v>0</v>
      </c>
      <c r="P241" s="93"/>
      <c r="Q241" s="43">
        <f t="shared" si="24"/>
        <v>0</v>
      </c>
    </row>
    <row r="242" spans="1:17" ht="24.6" hidden="1" x14ac:dyDescent="0.65">
      <c r="A242" s="10">
        <v>238</v>
      </c>
      <c r="B242" s="10"/>
      <c r="C242" s="19" t="s">
        <v>375</v>
      </c>
      <c r="D242" s="71">
        <f>+'19'!I242</f>
        <v>0</v>
      </c>
      <c r="E242" s="90">
        <v>0</v>
      </c>
      <c r="F242" s="46">
        <f t="shared" si="25"/>
        <v>0</v>
      </c>
      <c r="G242" s="101">
        <v>0</v>
      </c>
      <c r="H242" s="99">
        <v>0</v>
      </c>
      <c r="I242" s="46">
        <f t="shared" si="21"/>
        <v>0</v>
      </c>
      <c r="J242" s="91"/>
      <c r="K242" s="20">
        <v>250</v>
      </c>
      <c r="L242" s="72">
        <f t="shared" si="22"/>
        <v>0</v>
      </c>
      <c r="M242" s="17" t="s">
        <v>16</v>
      </c>
      <c r="N242" s="18">
        <v>0</v>
      </c>
      <c r="O242" s="23">
        <f t="shared" si="23"/>
        <v>0</v>
      </c>
      <c r="P242" s="93"/>
      <c r="Q242" s="43">
        <f t="shared" si="24"/>
        <v>0</v>
      </c>
    </row>
    <row r="243" spans="1:17" ht="24.6" hidden="1" x14ac:dyDescent="0.65">
      <c r="A243" s="10">
        <v>239</v>
      </c>
      <c r="B243" s="10"/>
      <c r="C243" s="19" t="s">
        <v>317</v>
      </c>
      <c r="D243" s="71">
        <f>+'19'!I243</f>
        <v>0</v>
      </c>
      <c r="E243" s="90">
        <v>0</v>
      </c>
      <c r="F243" s="46">
        <f t="shared" si="25"/>
        <v>0</v>
      </c>
      <c r="G243" s="101">
        <v>0</v>
      </c>
      <c r="H243" s="99">
        <v>0</v>
      </c>
      <c r="I243" s="46">
        <f t="shared" si="21"/>
        <v>0</v>
      </c>
      <c r="J243" s="91"/>
      <c r="K243" s="20">
        <v>50</v>
      </c>
      <c r="L243" s="72">
        <f t="shared" si="22"/>
        <v>0</v>
      </c>
      <c r="M243" s="17" t="s">
        <v>16</v>
      </c>
      <c r="N243" s="18">
        <v>0</v>
      </c>
      <c r="O243" s="23">
        <f t="shared" si="23"/>
        <v>0</v>
      </c>
      <c r="P243" s="93"/>
      <c r="Q243" s="43">
        <f t="shared" si="24"/>
        <v>0</v>
      </c>
    </row>
    <row r="244" spans="1:17" ht="24.6" hidden="1" x14ac:dyDescent="0.65">
      <c r="A244" s="10">
        <v>240</v>
      </c>
      <c r="B244" s="10"/>
      <c r="C244" s="19" t="s">
        <v>315</v>
      </c>
      <c r="D244" s="71">
        <f>+'19'!I244</f>
        <v>0</v>
      </c>
      <c r="E244" s="90">
        <v>0</v>
      </c>
      <c r="F244" s="46">
        <f t="shared" si="25"/>
        <v>0</v>
      </c>
      <c r="G244" s="101">
        <v>0</v>
      </c>
      <c r="H244" s="99">
        <v>0</v>
      </c>
      <c r="I244" s="46">
        <f t="shared" si="21"/>
        <v>0</v>
      </c>
      <c r="J244" s="91"/>
      <c r="K244" s="20">
        <v>0</v>
      </c>
      <c r="L244" s="72">
        <f t="shared" si="22"/>
        <v>0</v>
      </c>
      <c r="M244" s="17" t="s">
        <v>16</v>
      </c>
      <c r="N244" s="18">
        <v>0</v>
      </c>
      <c r="O244" s="23">
        <f t="shared" si="23"/>
        <v>0</v>
      </c>
      <c r="P244" s="93"/>
      <c r="Q244" s="43">
        <f t="shared" si="24"/>
        <v>0</v>
      </c>
    </row>
    <row r="245" spans="1:17" ht="24" hidden="1" customHeight="1" x14ac:dyDescent="0.65">
      <c r="A245" s="10">
        <v>241</v>
      </c>
      <c r="B245" s="10"/>
      <c r="C245" s="19" t="s">
        <v>338</v>
      </c>
      <c r="D245" s="71">
        <f>+'19'!I245</f>
        <v>0</v>
      </c>
      <c r="E245" s="90">
        <v>0</v>
      </c>
      <c r="F245" s="46">
        <f t="shared" si="25"/>
        <v>0</v>
      </c>
      <c r="G245" s="101">
        <v>0</v>
      </c>
      <c r="H245" s="99">
        <v>0</v>
      </c>
      <c r="I245" s="46">
        <f t="shared" si="21"/>
        <v>0</v>
      </c>
      <c r="J245" s="91"/>
      <c r="K245" s="20">
        <v>45</v>
      </c>
      <c r="L245" s="72">
        <f t="shared" si="22"/>
        <v>0</v>
      </c>
      <c r="M245" s="17" t="s">
        <v>16</v>
      </c>
      <c r="N245" s="18">
        <v>0</v>
      </c>
      <c r="O245" s="23">
        <f t="shared" si="23"/>
        <v>0</v>
      </c>
      <c r="P245" s="93"/>
      <c r="Q245" s="43">
        <f t="shared" si="24"/>
        <v>0</v>
      </c>
    </row>
    <row r="246" spans="1:17" ht="24.6" hidden="1" x14ac:dyDescent="0.65">
      <c r="A246" s="10">
        <v>242</v>
      </c>
      <c r="B246" s="10"/>
      <c r="C246" s="19" t="s">
        <v>339</v>
      </c>
      <c r="D246" s="71">
        <f>+'19'!I246</f>
        <v>0</v>
      </c>
      <c r="E246" s="90">
        <v>0</v>
      </c>
      <c r="F246" s="46">
        <f t="shared" si="25"/>
        <v>0</v>
      </c>
      <c r="G246" s="101">
        <v>0</v>
      </c>
      <c r="H246" s="99">
        <v>0</v>
      </c>
      <c r="I246" s="46">
        <f t="shared" si="21"/>
        <v>0</v>
      </c>
      <c r="J246" s="91"/>
      <c r="K246" s="20">
        <v>35</v>
      </c>
      <c r="L246" s="72">
        <f t="shared" si="22"/>
        <v>0</v>
      </c>
      <c r="M246" s="17" t="s">
        <v>16</v>
      </c>
      <c r="N246" s="18">
        <v>0</v>
      </c>
      <c r="O246" s="23">
        <f t="shared" si="23"/>
        <v>0</v>
      </c>
      <c r="P246" s="93"/>
      <c r="Q246" s="43">
        <f t="shared" si="24"/>
        <v>0</v>
      </c>
    </row>
    <row r="247" spans="1:17" ht="24.6" hidden="1" x14ac:dyDescent="0.65">
      <c r="A247" s="10">
        <v>243</v>
      </c>
      <c r="B247" s="10"/>
      <c r="C247" s="19" t="s">
        <v>340</v>
      </c>
      <c r="D247" s="71">
        <f>+'19'!I247</f>
        <v>0</v>
      </c>
      <c r="E247" s="90">
        <v>0</v>
      </c>
      <c r="F247" s="46">
        <f t="shared" si="25"/>
        <v>0</v>
      </c>
      <c r="G247" s="101">
        <v>0</v>
      </c>
      <c r="H247" s="99">
        <v>0</v>
      </c>
      <c r="I247" s="46">
        <f t="shared" si="21"/>
        <v>0</v>
      </c>
      <c r="J247" s="91"/>
      <c r="K247" s="20">
        <v>25</v>
      </c>
      <c r="L247" s="72">
        <f t="shared" si="22"/>
        <v>0</v>
      </c>
      <c r="M247" s="17" t="s">
        <v>16</v>
      </c>
      <c r="N247" s="18">
        <v>0</v>
      </c>
      <c r="O247" s="23">
        <f t="shared" si="23"/>
        <v>0</v>
      </c>
      <c r="P247" s="93"/>
      <c r="Q247" s="43">
        <f t="shared" si="24"/>
        <v>0</v>
      </c>
    </row>
    <row r="248" spans="1:17" ht="24.6" hidden="1" x14ac:dyDescent="0.65">
      <c r="A248" s="10">
        <v>244</v>
      </c>
      <c r="B248" s="10"/>
      <c r="C248" s="19" t="s">
        <v>318</v>
      </c>
      <c r="D248" s="71">
        <f>+'19'!I248</f>
        <v>0</v>
      </c>
      <c r="E248" s="90">
        <v>0</v>
      </c>
      <c r="F248" s="46">
        <f t="shared" si="25"/>
        <v>0</v>
      </c>
      <c r="G248" s="101">
        <v>0</v>
      </c>
      <c r="H248" s="99">
        <v>0</v>
      </c>
      <c r="I248" s="46">
        <f t="shared" si="21"/>
        <v>0</v>
      </c>
      <c r="J248" s="91"/>
      <c r="K248" s="20">
        <v>50</v>
      </c>
      <c r="L248" s="72">
        <f t="shared" si="22"/>
        <v>0</v>
      </c>
      <c r="M248" s="17" t="s">
        <v>16</v>
      </c>
      <c r="N248" s="18">
        <v>0</v>
      </c>
      <c r="O248" s="23">
        <f t="shared" si="23"/>
        <v>0</v>
      </c>
      <c r="P248" s="93"/>
      <c r="Q248" s="43">
        <f t="shared" si="24"/>
        <v>0</v>
      </c>
    </row>
    <row r="249" spans="1:17" ht="24.6" hidden="1" x14ac:dyDescent="0.65">
      <c r="A249" s="10">
        <v>245</v>
      </c>
      <c r="B249" s="10"/>
      <c r="C249" s="19" t="s">
        <v>319</v>
      </c>
      <c r="D249" s="71">
        <f>+'19'!I249</f>
        <v>0</v>
      </c>
      <c r="E249" s="90">
        <v>0</v>
      </c>
      <c r="F249" s="46">
        <f t="shared" si="25"/>
        <v>0</v>
      </c>
      <c r="G249" s="101">
        <v>0</v>
      </c>
      <c r="H249" s="99">
        <v>0</v>
      </c>
      <c r="I249" s="46">
        <f t="shared" si="21"/>
        <v>0</v>
      </c>
      <c r="J249" s="91"/>
      <c r="K249" s="20">
        <v>60</v>
      </c>
      <c r="L249" s="72">
        <f t="shared" si="22"/>
        <v>0</v>
      </c>
      <c r="M249" s="17" t="s">
        <v>16</v>
      </c>
      <c r="N249" s="18">
        <v>0</v>
      </c>
      <c r="O249" s="23">
        <f t="shared" si="23"/>
        <v>0</v>
      </c>
      <c r="P249" s="93"/>
      <c r="Q249" s="43">
        <f t="shared" si="24"/>
        <v>0</v>
      </c>
    </row>
    <row r="250" spans="1:17" ht="24.6" hidden="1" x14ac:dyDescent="0.65">
      <c r="A250" s="10">
        <v>246</v>
      </c>
      <c r="B250" s="10"/>
      <c r="C250" s="19" t="s">
        <v>320</v>
      </c>
      <c r="D250" s="71">
        <f>+'19'!I250</f>
        <v>0</v>
      </c>
      <c r="E250" s="90">
        <v>0</v>
      </c>
      <c r="F250" s="46">
        <f t="shared" si="25"/>
        <v>0</v>
      </c>
      <c r="G250" s="101">
        <v>0</v>
      </c>
      <c r="H250" s="99">
        <v>0</v>
      </c>
      <c r="I250" s="46">
        <f t="shared" si="21"/>
        <v>0</v>
      </c>
      <c r="J250" s="91"/>
      <c r="K250" s="20">
        <v>250</v>
      </c>
      <c r="L250" s="72">
        <f t="shared" si="22"/>
        <v>0</v>
      </c>
      <c r="M250" s="17" t="s">
        <v>16</v>
      </c>
      <c r="N250" s="18">
        <v>0</v>
      </c>
      <c r="O250" s="23">
        <f t="shared" si="23"/>
        <v>0</v>
      </c>
      <c r="P250" s="93"/>
      <c r="Q250" s="43">
        <f t="shared" si="24"/>
        <v>0</v>
      </c>
    </row>
    <row r="251" spans="1:17" ht="24.6" hidden="1" x14ac:dyDescent="0.65">
      <c r="A251" s="10">
        <v>247</v>
      </c>
      <c r="B251" s="10"/>
      <c r="C251" s="19" t="s">
        <v>321</v>
      </c>
      <c r="D251" s="71">
        <f>+'19'!I251</f>
        <v>0</v>
      </c>
      <c r="E251" s="90">
        <v>0</v>
      </c>
      <c r="F251" s="46">
        <f t="shared" si="25"/>
        <v>0</v>
      </c>
      <c r="G251" s="101">
        <v>0</v>
      </c>
      <c r="H251" s="99">
        <v>0</v>
      </c>
      <c r="I251" s="46">
        <f t="shared" si="21"/>
        <v>0</v>
      </c>
      <c r="J251" s="91"/>
      <c r="K251" s="15">
        <v>100</v>
      </c>
      <c r="L251" s="72">
        <f t="shared" si="22"/>
        <v>0</v>
      </c>
      <c r="M251" s="17" t="s">
        <v>16</v>
      </c>
      <c r="N251" s="18">
        <v>0</v>
      </c>
      <c r="O251" s="23">
        <f t="shared" si="23"/>
        <v>0</v>
      </c>
      <c r="P251" s="93"/>
      <c r="Q251" s="43">
        <f t="shared" si="24"/>
        <v>0</v>
      </c>
    </row>
    <row r="252" spans="1:17" ht="24.6" hidden="1" x14ac:dyDescent="0.65">
      <c r="A252" s="10">
        <v>248</v>
      </c>
      <c r="B252" s="10"/>
      <c r="C252" s="19" t="s">
        <v>322</v>
      </c>
      <c r="D252" s="71">
        <f>+'19'!I252</f>
        <v>0</v>
      </c>
      <c r="E252" s="90">
        <v>0</v>
      </c>
      <c r="F252" s="46">
        <f t="shared" si="25"/>
        <v>0</v>
      </c>
      <c r="G252" s="101">
        <v>0</v>
      </c>
      <c r="H252" s="99">
        <v>0</v>
      </c>
      <c r="I252" s="46">
        <f t="shared" si="21"/>
        <v>0</v>
      </c>
      <c r="J252" s="91"/>
      <c r="K252" s="15">
        <v>350</v>
      </c>
      <c r="L252" s="72">
        <f t="shared" si="22"/>
        <v>0</v>
      </c>
      <c r="M252" s="17" t="s">
        <v>16</v>
      </c>
      <c r="N252" s="18">
        <v>0</v>
      </c>
      <c r="O252" s="23">
        <f t="shared" si="23"/>
        <v>0</v>
      </c>
      <c r="P252" s="93"/>
      <c r="Q252" s="43">
        <f t="shared" si="24"/>
        <v>0</v>
      </c>
    </row>
    <row r="253" spans="1:17" ht="24.6" hidden="1" x14ac:dyDescent="0.65">
      <c r="A253" s="10">
        <v>249</v>
      </c>
      <c r="B253" s="10"/>
      <c r="C253" s="19" t="s">
        <v>323</v>
      </c>
      <c r="D253" s="71">
        <f>+'19'!I253</f>
        <v>0</v>
      </c>
      <c r="E253" s="90">
        <v>0</v>
      </c>
      <c r="F253" s="46">
        <f t="shared" si="25"/>
        <v>0</v>
      </c>
      <c r="G253" s="101">
        <v>0</v>
      </c>
      <c r="H253" s="99">
        <v>0</v>
      </c>
      <c r="I253" s="46">
        <f t="shared" si="21"/>
        <v>0</v>
      </c>
      <c r="J253" s="91"/>
      <c r="K253" s="15">
        <v>60</v>
      </c>
      <c r="L253" s="72">
        <f t="shared" si="22"/>
        <v>0</v>
      </c>
      <c r="M253" s="17" t="s">
        <v>16</v>
      </c>
      <c r="N253" s="18">
        <v>0</v>
      </c>
      <c r="O253" s="23">
        <f t="shared" si="23"/>
        <v>0</v>
      </c>
      <c r="P253" s="93"/>
      <c r="Q253" s="43">
        <f t="shared" si="24"/>
        <v>0</v>
      </c>
    </row>
    <row r="254" spans="1:17" ht="24.6" hidden="1" x14ac:dyDescent="0.65">
      <c r="A254" s="10">
        <v>250</v>
      </c>
      <c r="B254" s="10"/>
      <c r="C254" s="19" t="s">
        <v>324</v>
      </c>
      <c r="D254" s="71">
        <f>+'19'!I254</f>
        <v>0</v>
      </c>
      <c r="E254" s="90">
        <v>0</v>
      </c>
      <c r="F254" s="46">
        <f t="shared" si="25"/>
        <v>0</v>
      </c>
      <c r="G254" s="101">
        <v>0</v>
      </c>
      <c r="H254" s="99">
        <v>0</v>
      </c>
      <c r="I254" s="46">
        <f t="shared" si="21"/>
        <v>0</v>
      </c>
      <c r="J254" s="91"/>
      <c r="K254" s="15">
        <v>50</v>
      </c>
      <c r="L254" s="72">
        <f t="shared" si="22"/>
        <v>0</v>
      </c>
      <c r="M254" s="17" t="s">
        <v>16</v>
      </c>
      <c r="N254" s="18">
        <v>0</v>
      </c>
      <c r="O254" s="23">
        <f t="shared" si="23"/>
        <v>0</v>
      </c>
      <c r="P254" s="93"/>
      <c r="Q254" s="43">
        <f t="shared" si="24"/>
        <v>0</v>
      </c>
    </row>
    <row r="255" spans="1:17" ht="24.6" hidden="1" x14ac:dyDescent="0.65">
      <c r="A255" s="10">
        <v>251</v>
      </c>
      <c r="B255" s="10"/>
      <c r="C255" s="19" t="s">
        <v>325</v>
      </c>
      <c r="D255" s="71">
        <f>+'19'!I255</f>
        <v>0</v>
      </c>
      <c r="E255" s="90">
        <v>0</v>
      </c>
      <c r="F255" s="46">
        <f t="shared" si="25"/>
        <v>0</v>
      </c>
      <c r="G255" s="101">
        <v>0</v>
      </c>
      <c r="H255" s="99">
        <v>0</v>
      </c>
      <c r="I255" s="46">
        <f t="shared" si="21"/>
        <v>0</v>
      </c>
      <c r="J255" s="91"/>
      <c r="K255" s="15">
        <v>100</v>
      </c>
      <c r="L255" s="72">
        <f t="shared" si="22"/>
        <v>0</v>
      </c>
      <c r="M255" s="17" t="s">
        <v>16</v>
      </c>
      <c r="N255" s="18">
        <v>0</v>
      </c>
      <c r="O255" s="23">
        <f t="shared" si="23"/>
        <v>0</v>
      </c>
      <c r="P255" s="93"/>
      <c r="Q255" s="43">
        <f t="shared" si="24"/>
        <v>0</v>
      </c>
    </row>
    <row r="256" spans="1:17" ht="24.6" hidden="1" x14ac:dyDescent="0.65">
      <c r="A256" s="10">
        <v>252</v>
      </c>
      <c r="B256" s="10"/>
      <c r="C256" s="19" t="s">
        <v>326</v>
      </c>
      <c r="D256" s="71">
        <f>+'19'!I256</f>
        <v>0</v>
      </c>
      <c r="E256" s="90">
        <v>0</v>
      </c>
      <c r="F256" s="46">
        <f t="shared" si="25"/>
        <v>0</v>
      </c>
      <c r="G256" s="101">
        <v>0</v>
      </c>
      <c r="H256" s="99">
        <v>0</v>
      </c>
      <c r="I256" s="46">
        <f t="shared" si="21"/>
        <v>0</v>
      </c>
      <c r="J256" s="91"/>
      <c r="K256" s="15">
        <v>120</v>
      </c>
      <c r="L256" s="72">
        <f t="shared" si="22"/>
        <v>0</v>
      </c>
      <c r="M256" s="17" t="s">
        <v>16</v>
      </c>
      <c r="N256" s="18">
        <v>0</v>
      </c>
      <c r="O256" s="23">
        <f t="shared" si="23"/>
        <v>0</v>
      </c>
      <c r="P256" s="93"/>
      <c r="Q256" s="43">
        <f t="shared" si="24"/>
        <v>0</v>
      </c>
    </row>
    <row r="257" spans="1:17" ht="24.6" hidden="1" x14ac:dyDescent="0.65">
      <c r="A257" s="10">
        <v>253</v>
      </c>
      <c r="B257" s="10"/>
      <c r="C257" s="19" t="s">
        <v>327</v>
      </c>
      <c r="D257" s="71">
        <f>+'19'!I257</f>
        <v>0</v>
      </c>
      <c r="E257" s="90">
        <v>0</v>
      </c>
      <c r="F257" s="46">
        <f t="shared" si="25"/>
        <v>0</v>
      </c>
      <c r="G257" s="101">
        <v>0</v>
      </c>
      <c r="H257" s="99">
        <v>0</v>
      </c>
      <c r="I257" s="46">
        <f t="shared" si="21"/>
        <v>0</v>
      </c>
      <c r="J257" s="91"/>
      <c r="K257" s="15">
        <v>60</v>
      </c>
      <c r="L257" s="72">
        <f t="shared" si="22"/>
        <v>0</v>
      </c>
      <c r="M257" s="17" t="s">
        <v>16</v>
      </c>
      <c r="N257" s="18">
        <v>0</v>
      </c>
      <c r="O257" s="23">
        <f t="shared" si="23"/>
        <v>0</v>
      </c>
      <c r="P257" s="93"/>
      <c r="Q257" s="43">
        <f t="shared" si="24"/>
        <v>0</v>
      </c>
    </row>
    <row r="258" spans="1:17" ht="24.6" hidden="1" x14ac:dyDescent="0.65">
      <c r="A258" s="10">
        <v>254</v>
      </c>
      <c r="B258" s="10"/>
      <c r="C258" s="19" t="s">
        <v>328</v>
      </c>
      <c r="D258" s="71">
        <f>+'19'!I258</f>
        <v>0</v>
      </c>
      <c r="E258" s="90">
        <v>0</v>
      </c>
      <c r="F258" s="46">
        <f t="shared" si="25"/>
        <v>0</v>
      </c>
      <c r="G258" s="101">
        <v>0</v>
      </c>
      <c r="H258" s="99">
        <v>0</v>
      </c>
      <c r="I258" s="46">
        <f t="shared" si="21"/>
        <v>0</v>
      </c>
      <c r="J258" s="91"/>
      <c r="K258" s="15">
        <v>150</v>
      </c>
      <c r="L258" s="72">
        <f t="shared" si="22"/>
        <v>0</v>
      </c>
      <c r="M258" s="17" t="s">
        <v>16</v>
      </c>
      <c r="N258" s="18">
        <v>0</v>
      </c>
      <c r="O258" s="23">
        <f t="shared" si="23"/>
        <v>0</v>
      </c>
      <c r="P258" s="93"/>
      <c r="Q258" s="43">
        <f t="shared" si="24"/>
        <v>0</v>
      </c>
    </row>
    <row r="259" spans="1:17" ht="24.6" hidden="1" x14ac:dyDescent="0.65">
      <c r="A259" s="10">
        <v>255</v>
      </c>
      <c r="B259" s="10"/>
      <c r="C259" s="19" t="s">
        <v>329</v>
      </c>
      <c r="D259" s="71">
        <f>+'19'!I259</f>
        <v>0</v>
      </c>
      <c r="E259" s="90">
        <v>0</v>
      </c>
      <c r="F259" s="46">
        <f t="shared" si="25"/>
        <v>0</v>
      </c>
      <c r="G259" s="101">
        <v>0</v>
      </c>
      <c r="H259" s="99">
        <v>0</v>
      </c>
      <c r="I259" s="46">
        <f t="shared" si="21"/>
        <v>0</v>
      </c>
      <c r="J259" s="91"/>
      <c r="K259" s="15">
        <v>150</v>
      </c>
      <c r="L259" s="72">
        <f t="shared" si="22"/>
        <v>0</v>
      </c>
      <c r="M259" s="17" t="s">
        <v>16</v>
      </c>
      <c r="N259" s="18">
        <v>0</v>
      </c>
      <c r="O259" s="23">
        <f t="shared" si="23"/>
        <v>0</v>
      </c>
      <c r="P259" s="93"/>
      <c r="Q259" s="43">
        <f t="shared" si="24"/>
        <v>0</v>
      </c>
    </row>
    <row r="260" spans="1:17" ht="24.6" hidden="1" x14ac:dyDescent="0.65">
      <c r="A260" s="10">
        <v>256</v>
      </c>
      <c r="B260" s="10"/>
      <c r="C260" s="19" t="s">
        <v>330</v>
      </c>
      <c r="D260" s="71">
        <f>+'19'!I260</f>
        <v>0</v>
      </c>
      <c r="E260" s="90">
        <v>0</v>
      </c>
      <c r="F260" s="46">
        <f t="shared" si="25"/>
        <v>0</v>
      </c>
      <c r="G260" s="101">
        <v>0</v>
      </c>
      <c r="H260" s="99">
        <v>0</v>
      </c>
      <c r="I260" s="46">
        <f t="shared" si="21"/>
        <v>0</v>
      </c>
      <c r="J260" s="91"/>
      <c r="K260" s="15">
        <v>200</v>
      </c>
      <c r="L260" s="72">
        <f t="shared" si="22"/>
        <v>0</v>
      </c>
      <c r="M260" s="17" t="s">
        <v>16</v>
      </c>
      <c r="N260" s="18">
        <v>0</v>
      </c>
      <c r="O260" s="23">
        <f t="shared" si="23"/>
        <v>0</v>
      </c>
      <c r="P260" s="93"/>
      <c r="Q260" s="43">
        <f t="shared" si="24"/>
        <v>0</v>
      </c>
    </row>
    <row r="261" spans="1:17" ht="24.6" hidden="1" x14ac:dyDescent="0.65">
      <c r="A261" s="10">
        <v>257</v>
      </c>
      <c r="B261" s="10"/>
      <c r="C261" s="19" t="s">
        <v>331</v>
      </c>
      <c r="D261" s="71">
        <f>+'19'!I261</f>
        <v>0</v>
      </c>
      <c r="E261" s="90">
        <v>0</v>
      </c>
      <c r="F261" s="46">
        <f t="shared" si="25"/>
        <v>0</v>
      </c>
      <c r="G261" s="101">
        <v>0</v>
      </c>
      <c r="H261" s="99">
        <v>0</v>
      </c>
      <c r="I261" s="46">
        <f t="shared" si="21"/>
        <v>0</v>
      </c>
      <c r="J261" s="91"/>
      <c r="K261" s="15"/>
      <c r="L261" s="72">
        <f t="shared" si="22"/>
        <v>0</v>
      </c>
      <c r="M261" s="17" t="s">
        <v>16</v>
      </c>
      <c r="N261" s="18">
        <v>0</v>
      </c>
      <c r="O261" s="23">
        <f t="shared" si="23"/>
        <v>0</v>
      </c>
      <c r="P261" s="93"/>
      <c r="Q261" s="43">
        <f t="shared" si="24"/>
        <v>0</v>
      </c>
    </row>
    <row r="262" spans="1:17" ht="24.6" hidden="1" x14ac:dyDescent="0.65">
      <c r="A262" s="10">
        <v>258</v>
      </c>
      <c r="B262" s="10"/>
      <c r="C262" s="19" t="s">
        <v>332</v>
      </c>
      <c r="D262" s="71">
        <f>+'19'!I262</f>
        <v>0</v>
      </c>
      <c r="E262" s="90">
        <v>0</v>
      </c>
      <c r="F262" s="46">
        <f t="shared" si="25"/>
        <v>0</v>
      </c>
      <c r="G262" s="101">
        <v>0</v>
      </c>
      <c r="H262" s="99">
        <v>0</v>
      </c>
      <c r="I262" s="46">
        <f t="shared" si="21"/>
        <v>0</v>
      </c>
      <c r="J262" s="91"/>
      <c r="K262" s="15"/>
      <c r="L262" s="72">
        <f t="shared" si="22"/>
        <v>0</v>
      </c>
      <c r="M262" s="17" t="s">
        <v>16</v>
      </c>
      <c r="N262" s="18">
        <v>0</v>
      </c>
      <c r="O262" s="23">
        <f t="shared" si="23"/>
        <v>0</v>
      </c>
      <c r="P262" s="93"/>
      <c r="Q262" s="43">
        <f t="shared" si="24"/>
        <v>0</v>
      </c>
    </row>
    <row r="263" spans="1:17" ht="24.6" hidden="1" x14ac:dyDescent="0.65">
      <c r="A263" s="10">
        <v>259</v>
      </c>
      <c r="B263" s="10"/>
      <c r="C263" s="19" t="s">
        <v>369</v>
      </c>
      <c r="D263" s="71">
        <f>+'19'!I263</f>
        <v>0</v>
      </c>
      <c r="E263" s="90">
        <v>0</v>
      </c>
      <c r="F263" s="46">
        <f t="shared" si="25"/>
        <v>0</v>
      </c>
      <c r="G263" s="101">
        <v>0</v>
      </c>
      <c r="H263" s="99">
        <v>0</v>
      </c>
      <c r="I263" s="46">
        <f t="shared" si="21"/>
        <v>0</v>
      </c>
      <c r="J263" s="91"/>
      <c r="K263" s="15"/>
      <c r="L263" s="72">
        <f t="shared" si="22"/>
        <v>0</v>
      </c>
      <c r="M263" s="17" t="s">
        <v>16</v>
      </c>
      <c r="N263" s="18">
        <v>0</v>
      </c>
      <c r="O263" s="23">
        <f t="shared" si="23"/>
        <v>0</v>
      </c>
      <c r="P263" s="93"/>
      <c r="Q263" s="43">
        <f t="shared" si="24"/>
        <v>0</v>
      </c>
    </row>
    <row r="264" spans="1:17" ht="24.6" hidden="1" x14ac:dyDescent="0.65">
      <c r="A264" s="10">
        <v>260</v>
      </c>
      <c r="B264" s="10"/>
      <c r="C264" s="19" t="s">
        <v>468</v>
      </c>
      <c r="D264" s="71">
        <f>+'19'!I264</f>
        <v>8</v>
      </c>
      <c r="E264" s="90">
        <v>0</v>
      </c>
      <c r="F264" s="46">
        <f t="shared" si="25"/>
        <v>8</v>
      </c>
      <c r="G264" s="101">
        <v>0</v>
      </c>
      <c r="H264" s="99">
        <v>0</v>
      </c>
      <c r="I264" s="46">
        <f t="shared" ref="I264:I284" si="26">+F264-G264-J264-H264</f>
        <v>8</v>
      </c>
      <c r="J264" s="91"/>
      <c r="K264" s="20">
        <v>250</v>
      </c>
      <c r="L264" s="72">
        <f t="shared" ref="L264:L284" si="27">+K264*J264</f>
        <v>0</v>
      </c>
      <c r="M264" s="17" t="s">
        <v>16</v>
      </c>
      <c r="N264" s="18">
        <v>0</v>
      </c>
      <c r="O264" s="23">
        <f t="shared" ref="O264:O284" si="28">SUM(L264-N264)</f>
        <v>0</v>
      </c>
      <c r="P264" s="93"/>
      <c r="Q264" s="43">
        <f t="shared" ref="Q264:Q284" si="29">+L264*P264</f>
        <v>0</v>
      </c>
    </row>
    <row r="265" spans="1:17" ht="24.6" hidden="1" x14ac:dyDescent="0.65">
      <c r="A265" s="10">
        <v>261</v>
      </c>
      <c r="B265" s="10"/>
      <c r="C265" s="19"/>
      <c r="D265" s="71">
        <f>+'19'!I265</f>
        <v>0</v>
      </c>
      <c r="E265" s="90">
        <v>0</v>
      </c>
      <c r="F265" s="46">
        <f t="shared" si="25"/>
        <v>0</v>
      </c>
      <c r="G265" s="101">
        <v>0</v>
      </c>
      <c r="H265" s="99">
        <v>0</v>
      </c>
      <c r="I265" s="46">
        <f t="shared" si="26"/>
        <v>0</v>
      </c>
      <c r="J265" s="91"/>
      <c r="K265" s="20"/>
      <c r="L265" s="72">
        <f t="shared" si="27"/>
        <v>0</v>
      </c>
      <c r="M265" s="17" t="s">
        <v>16</v>
      </c>
      <c r="N265" s="18">
        <v>0</v>
      </c>
      <c r="O265" s="23">
        <f t="shared" si="28"/>
        <v>0</v>
      </c>
      <c r="P265" s="93"/>
      <c r="Q265" s="43">
        <f t="shared" si="29"/>
        <v>0</v>
      </c>
    </row>
    <row r="266" spans="1:17" ht="24.6" hidden="1" x14ac:dyDescent="0.65">
      <c r="A266" s="10">
        <v>262</v>
      </c>
      <c r="B266" s="10"/>
      <c r="C266" s="19"/>
      <c r="D266" s="71">
        <f>+'19'!I266</f>
        <v>0</v>
      </c>
      <c r="E266" s="90">
        <v>0</v>
      </c>
      <c r="F266" s="46">
        <f t="shared" si="25"/>
        <v>0</v>
      </c>
      <c r="G266" s="101">
        <v>0</v>
      </c>
      <c r="H266" s="99">
        <v>0</v>
      </c>
      <c r="I266" s="46">
        <f t="shared" si="26"/>
        <v>0</v>
      </c>
      <c r="J266" s="91"/>
      <c r="K266" s="20"/>
      <c r="L266" s="72">
        <f t="shared" si="27"/>
        <v>0</v>
      </c>
      <c r="M266" s="17" t="s">
        <v>16</v>
      </c>
      <c r="N266" s="18">
        <v>0</v>
      </c>
      <c r="O266" s="23">
        <f t="shared" si="28"/>
        <v>0</v>
      </c>
      <c r="P266" s="93"/>
      <c r="Q266" s="43">
        <f t="shared" si="29"/>
        <v>0</v>
      </c>
    </row>
    <row r="267" spans="1:17" ht="24.6" hidden="1" x14ac:dyDescent="0.65">
      <c r="A267" s="10">
        <v>263</v>
      </c>
      <c r="B267" s="10"/>
      <c r="C267" s="19"/>
      <c r="D267" s="71">
        <f>+'19'!I267</f>
        <v>0</v>
      </c>
      <c r="E267" s="90">
        <v>0</v>
      </c>
      <c r="F267" s="46">
        <f t="shared" si="25"/>
        <v>0</v>
      </c>
      <c r="G267" s="101">
        <v>0</v>
      </c>
      <c r="H267" s="99">
        <v>0</v>
      </c>
      <c r="I267" s="46">
        <f t="shared" si="26"/>
        <v>0</v>
      </c>
      <c r="J267" s="91"/>
      <c r="K267" s="20"/>
      <c r="L267" s="72">
        <f t="shared" si="27"/>
        <v>0</v>
      </c>
      <c r="M267" s="17" t="s">
        <v>16</v>
      </c>
      <c r="N267" s="18">
        <v>0</v>
      </c>
      <c r="O267" s="23">
        <f t="shared" si="28"/>
        <v>0</v>
      </c>
      <c r="P267" s="93"/>
      <c r="Q267" s="43">
        <f t="shared" si="29"/>
        <v>0</v>
      </c>
    </row>
    <row r="268" spans="1:17" ht="24.6" hidden="1" x14ac:dyDescent="0.65">
      <c r="A268" s="10">
        <v>264</v>
      </c>
      <c r="B268" s="10"/>
      <c r="C268" s="19"/>
      <c r="D268" s="71">
        <f>+'19'!I268</f>
        <v>0</v>
      </c>
      <c r="E268" s="90">
        <v>0</v>
      </c>
      <c r="F268" s="46">
        <f t="shared" si="25"/>
        <v>0</v>
      </c>
      <c r="G268" s="101">
        <v>0</v>
      </c>
      <c r="H268" s="99">
        <v>0</v>
      </c>
      <c r="I268" s="46">
        <f t="shared" si="26"/>
        <v>0</v>
      </c>
      <c r="J268" s="91"/>
      <c r="K268" s="20"/>
      <c r="L268" s="72">
        <f t="shared" si="27"/>
        <v>0</v>
      </c>
      <c r="M268" s="17" t="s">
        <v>16</v>
      </c>
      <c r="N268" s="18">
        <v>0</v>
      </c>
      <c r="O268" s="23">
        <f t="shared" si="28"/>
        <v>0</v>
      </c>
      <c r="P268" s="93"/>
      <c r="Q268" s="43">
        <f t="shared" si="29"/>
        <v>0</v>
      </c>
    </row>
    <row r="269" spans="1:17" ht="24.6" hidden="1" x14ac:dyDescent="0.65">
      <c r="A269" s="10">
        <v>265</v>
      </c>
      <c r="B269" s="10"/>
      <c r="C269" s="19"/>
      <c r="D269" s="71">
        <f>+'19'!I269</f>
        <v>0</v>
      </c>
      <c r="E269" s="90">
        <v>0</v>
      </c>
      <c r="F269" s="46">
        <f t="shared" si="25"/>
        <v>0</v>
      </c>
      <c r="G269" s="101">
        <v>0</v>
      </c>
      <c r="H269" s="99">
        <v>0</v>
      </c>
      <c r="I269" s="46">
        <f t="shared" si="26"/>
        <v>0</v>
      </c>
      <c r="J269" s="91"/>
      <c r="K269" s="20"/>
      <c r="L269" s="72">
        <f t="shared" si="27"/>
        <v>0</v>
      </c>
      <c r="M269" s="17" t="s">
        <v>16</v>
      </c>
      <c r="N269" s="18">
        <v>0</v>
      </c>
      <c r="O269" s="23">
        <f t="shared" si="28"/>
        <v>0</v>
      </c>
      <c r="P269" s="93"/>
      <c r="Q269" s="43">
        <f t="shared" si="29"/>
        <v>0</v>
      </c>
    </row>
    <row r="270" spans="1:17" ht="24.6" hidden="1" x14ac:dyDescent="0.65">
      <c r="A270" s="10">
        <v>266</v>
      </c>
      <c r="B270" s="10"/>
      <c r="C270" s="19"/>
      <c r="D270" s="71">
        <f>+'19'!I270</f>
        <v>0</v>
      </c>
      <c r="E270" s="90">
        <v>0</v>
      </c>
      <c r="F270" s="46">
        <f t="shared" si="25"/>
        <v>0</v>
      </c>
      <c r="G270" s="101">
        <v>0</v>
      </c>
      <c r="H270" s="99">
        <v>0</v>
      </c>
      <c r="I270" s="46">
        <f t="shared" si="26"/>
        <v>0</v>
      </c>
      <c r="J270" s="91"/>
      <c r="K270" s="20"/>
      <c r="L270" s="72">
        <f t="shared" si="27"/>
        <v>0</v>
      </c>
      <c r="M270" s="17" t="s">
        <v>16</v>
      </c>
      <c r="N270" s="18">
        <v>0</v>
      </c>
      <c r="O270" s="23">
        <f t="shared" si="28"/>
        <v>0</v>
      </c>
      <c r="P270" s="93"/>
      <c r="Q270" s="43">
        <f t="shared" si="29"/>
        <v>0</v>
      </c>
    </row>
    <row r="271" spans="1:17" ht="24.6" hidden="1" x14ac:dyDescent="0.65">
      <c r="A271" s="10">
        <v>267</v>
      </c>
      <c r="B271" s="10"/>
      <c r="C271" s="19"/>
      <c r="D271" s="71">
        <f>+'19'!I271</f>
        <v>0</v>
      </c>
      <c r="E271" s="90">
        <v>0</v>
      </c>
      <c r="F271" s="46">
        <f t="shared" si="25"/>
        <v>0</v>
      </c>
      <c r="G271" s="101">
        <v>0</v>
      </c>
      <c r="H271" s="99">
        <v>0</v>
      </c>
      <c r="I271" s="46">
        <f t="shared" si="26"/>
        <v>0</v>
      </c>
      <c r="J271" s="91"/>
      <c r="K271" s="20"/>
      <c r="L271" s="72">
        <f t="shared" si="27"/>
        <v>0</v>
      </c>
      <c r="M271" s="17" t="s">
        <v>16</v>
      </c>
      <c r="N271" s="18">
        <v>0</v>
      </c>
      <c r="O271" s="23">
        <f t="shared" si="28"/>
        <v>0</v>
      </c>
      <c r="P271" s="93"/>
      <c r="Q271" s="43">
        <f t="shared" si="29"/>
        <v>0</v>
      </c>
    </row>
    <row r="272" spans="1:17" ht="24.6" hidden="1" x14ac:dyDescent="0.65">
      <c r="A272" s="10">
        <v>268</v>
      </c>
      <c r="B272" s="10"/>
      <c r="C272" s="19"/>
      <c r="D272" s="71">
        <f>+'19'!I272</f>
        <v>0</v>
      </c>
      <c r="E272" s="90">
        <v>0</v>
      </c>
      <c r="F272" s="46">
        <f t="shared" ref="F272:F284" si="30">D272+E272</f>
        <v>0</v>
      </c>
      <c r="G272" s="101">
        <v>0</v>
      </c>
      <c r="H272" s="99">
        <v>0</v>
      </c>
      <c r="I272" s="46">
        <f t="shared" si="26"/>
        <v>0</v>
      </c>
      <c r="J272" s="91"/>
      <c r="K272" s="20"/>
      <c r="L272" s="72">
        <f t="shared" si="27"/>
        <v>0</v>
      </c>
      <c r="M272" s="17" t="s">
        <v>16</v>
      </c>
      <c r="N272" s="18">
        <v>0</v>
      </c>
      <c r="O272" s="23">
        <f t="shared" si="28"/>
        <v>0</v>
      </c>
      <c r="P272" s="93"/>
      <c r="Q272" s="43">
        <f t="shared" si="29"/>
        <v>0</v>
      </c>
    </row>
    <row r="273" spans="1:18" ht="24.6" hidden="1" x14ac:dyDescent="0.65">
      <c r="A273" s="10">
        <v>269</v>
      </c>
      <c r="B273" s="10"/>
      <c r="C273" s="19"/>
      <c r="D273" s="71">
        <f>+'19'!I273</f>
        <v>0</v>
      </c>
      <c r="E273" s="90">
        <v>0</v>
      </c>
      <c r="F273" s="46">
        <f t="shared" si="30"/>
        <v>0</v>
      </c>
      <c r="G273" s="101">
        <v>0</v>
      </c>
      <c r="H273" s="99">
        <v>0</v>
      </c>
      <c r="I273" s="46">
        <f t="shared" si="26"/>
        <v>0</v>
      </c>
      <c r="J273" s="91"/>
      <c r="K273" s="20"/>
      <c r="L273" s="72">
        <f t="shared" si="27"/>
        <v>0</v>
      </c>
      <c r="M273" s="17" t="s">
        <v>16</v>
      </c>
      <c r="N273" s="18">
        <v>0</v>
      </c>
      <c r="O273" s="23">
        <f t="shared" si="28"/>
        <v>0</v>
      </c>
      <c r="P273" s="93"/>
      <c r="Q273" s="43">
        <f t="shared" si="29"/>
        <v>0</v>
      </c>
    </row>
    <row r="274" spans="1:18" ht="24.6" hidden="1" x14ac:dyDescent="0.65">
      <c r="A274" s="10">
        <v>270</v>
      </c>
      <c r="B274" s="10"/>
      <c r="C274" s="19"/>
      <c r="D274" s="71">
        <f>+'19'!I274</f>
        <v>0</v>
      </c>
      <c r="E274" s="90">
        <v>0</v>
      </c>
      <c r="F274" s="46">
        <f t="shared" si="30"/>
        <v>0</v>
      </c>
      <c r="G274" s="101">
        <v>0</v>
      </c>
      <c r="H274" s="99">
        <v>0</v>
      </c>
      <c r="I274" s="46">
        <f t="shared" si="26"/>
        <v>0</v>
      </c>
      <c r="J274" s="91"/>
      <c r="K274" s="20"/>
      <c r="L274" s="72">
        <f t="shared" si="27"/>
        <v>0</v>
      </c>
      <c r="M274" s="17" t="s">
        <v>16</v>
      </c>
      <c r="N274" s="18">
        <v>0</v>
      </c>
      <c r="O274" s="23">
        <f t="shared" si="28"/>
        <v>0</v>
      </c>
      <c r="P274" s="93"/>
      <c r="Q274" s="43">
        <f t="shared" si="29"/>
        <v>0</v>
      </c>
    </row>
    <row r="275" spans="1:18" ht="24.6" hidden="1" x14ac:dyDescent="0.65">
      <c r="A275" s="10">
        <v>271</v>
      </c>
      <c r="B275" s="10"/>
      <c r="C275" s="19"/>
      <c r="D275" s="71">
        <f>+'19'!I275</f>
        <v>0</v>
      </c>
      <c r="E275" s="90">
        <v>0</v>
      </c>
      <c r="F275" s="46">
        <f t="shared" si="30"/>
        <v>0</v>
      </c>
      <c r="G275" s="101">
        <v>0</v>
      </c>
      <c r="H275" s="99">
        <v>0</v>
      </c>
      <c r="I275" s="46">
        <f t="shared" si="26"/>
        <v>0</v>
      </c>
      <c r="J275" s="91"/>
      <c r="K275" s="20"/>
      <c r="L275" s="72">
        <f t="shared" si="27"/>
        <v>0</v>
      </c>
      <c r="M275" s="17" t="s">
        <v>16</v>
      </c>
      <c r="N275" s="18">
        <v>0</v>
      </c>
      <c r="O275" s="23">
        <f t="shared" si="28"/>
        <v>0</v>
      </c>
      <c r="P275" s="93"/>
      <c r="Q275" s="43">
        <f t="shared" si="29"/>
        <v>0</v>
      </c>
    </row>
    <row r="276" spans="1:18" ht="24.6" hidden="1" x14ac:dyDescent="0.65">
      <c r="A276" s="10">
        <v>272</v>
      </c>
      <c r="B276" s="10"/>
      <c r="C276" s="19"/>
      <c r="D276" s="71">
        <f>+'19'!I276</f>
        <v>0</v>
      </c>
      <c r="E276" s="90">
        <v>0</v>
      </c>
      <c r="F276" s="46">
        <f t="shared" si="30"/>
        <v>0</v>
      </c>
      <c r="G276" s="101">
        <v>0</v>
      </c>
      <c r="H276" s="99">
        <v>0</v>
      </c>
      <c r="I276" s="46">
        <f t="shared" si="26"/>
        <v>0</v>
      </c>
      <c r="J276" s="91"/>
      <c r="K276" s="20"/>
      <c r="L276" s="72">
        <f t="shared" si="27"/>
        <v>0</v>
      </c>
      <c r="M276" s="17" t="s">
        <v>16</v>
      </c>
      <c r="N276" s="18">
        <v>0</v>
      </c>
      <c r="O276" s="23">
        <f t="shared" si="28"/>
        <v>0</v>
      </c>
      <c r="P276" s="93"/>
      <c r="Q276" s="43">
        <f t="shared" si="29"/>
        <v>0</v>
      </c>
    </row>
    <row r="277" spans="1:18" ht="24.6" hidden="1" x14ac:dyDescent="0.65">
      <c r="A277" s="10">
        <v>273</v>
      </c>
      <c r="B277" s="10"/>
      <c r="C277" s="19"/>
      <c r="D277" s="71">
        <f>+'19'!I277</f>
        <v>0</v>
      </c>
      <c r="E277" s="90">
        <v>0</v>
      </c>
      <c r="F277" s="46">
        <f t="shared" si="30"/>
        <v>0</v>
      </c>
      <c r="G277" s="101">
        <v>0</v>
      </c>
      <c r="H277" s="99">
        <v>0</v>
      </c>
      <c r="I277" s="46">
        <f t="shared" si="26"/>
        <v>0</v>
      </c>
      <c r="J277" s="91"/>
      <c r="K277" s="20"/>
      <c r="L277" s="72">
        <f t="shared" si="27"/>
        <v>0</v>
      </c>
      <c r="M277" s="17" t="s">
        <v>16</v>
      </c>
      <c r="N277" s="18">
        <v>0</v>
      </c>
      <c r="O277" s="23">
        <f t="shared" si="28"/>
        <v>0</v>
      </c>
      <c r="P277" s="93"/>
      <c r="Q277" s="43">
        <f t="shared" si="29"/>
        <v>0</v>
      </c>
    </row>
    <row r="278" spans="1:18" ht="24.6" hidden="1" x14ac:dyDescent="0.65">
      <c r="A278" s="10">
        <v>274</v>
      </c>
      <c r="B278" s="10"/>
      <c r="C278" s="19"/>
      <c r="D278" s="71">
        <f>+'19'!I278</f>
        <v>0</v>
      </c>
      <c r="E278" s="90">
        <v>0</v>
      </c>
      <c r="F278" s="46">
        <f t="shared" si="30"/>
        <v>0</v>
      </c>
      <c r="G278" s="101">
        <v>0</v>
      </c>
      <c r="H278" s="99">
        <v>0</v>
      </c>
      <c r="I278" s="46">
        <f t="shared" si="26"/>
        <v>0</v>
      </c>
      <c r="J278" s="91"/>
      <c r="K278" s="20"/>
      <c r="L278" s="72">
        <f t="shared" si="27"/>
        <v>0</v>
      </c>
      <c r="M278" s="17" t="s">
        <v>16</v>
      </c>
      <c r="N278" s="18">
        <v>0</v>
      </c>
      <c r="O278" s="23">
        <f t="shared" si="28"/>
        <v>0</v>
      </c>
      <c r="P278" s="93"/>
      <c r="Q278" s="43">
        <f t="shared" si="29"/>
        <v>0</v>
      </c>
    </row>
    <row r="279" spans="1:18" ht="24.6" hidden="1" x14ac:dyDescent="0.65">
      <c r="A279" s="10">
        <v>275</v>
      </c>
      <c r="B279" s="10"/>
      <c r="C279" s="19"/>
      <c r="D279" s="71">
        <f>+'19'!I279</f>
        <v>0</v>
      </c>
      <c r="E279" s="90">
        <v>0</v>
      </c>
      <c r="F279" s="46">
        <f t="shared" si="30"/>
        <v>0</v>
      </c>
      <c r="G279" s="101">
        <v>0</v>
      </c>
      <c r="H279" s="99">
        <v>0</v>
      </c>
      <c r="I279" s="46">
        <f t="shared" si="26"/>
        <v>0</v>
      </c>
      <c r="J279" s="91"/>
      <c r="K279" s="20"/>
      <c r="L279" s="72">
        <f t="shared" si="27"/>
        <v>0</v>
      </c>
      <c r="M279" s="17" t="s">
        <v>16</v>
      </c>
      <c r="N279" s="18">
        <v>0</v>
      </c>
      <c r="O279" s="23">
        <f t="shared" si="28"/>
        <v>0</v>
      </c>
      <c r="P279" s="93"/>
      <c r="Q279" s="43">
        <f t="shared" si="29"/>
        <v>0</v>
      </c>
    </row>
    <row r="280" spans="1:18" ht="24.6" hidden="1" x14ac:dyDescent="0.65">
      <c r="A280" s="10">
        <v>276</v>
      </c>
      <c r="B280" s="10"/>
      <c r="C280" s="19"/>
      <c r="D280" s="71">
        <f>+'19'!I280</f>
        <v>0</v>
      </c>
      <c r="E280" s="90">
        <v>0</v>
      </c>
      <c r="F280" s="46">
        <f t="shared" si="30"/>
        <v>0</v>
      </c>
      <c r="G280" s="101">
        <v>0</v>
      </c>
      <c r="H280" s="99">
        <v>0</v>
      </c>
      <c r="I280" s="46">
        <f t="shared" si="26"/>
        <v>0</v>
      </c>
      <c r="J280" s="91"/>
      <c r="K280" s="20"/>
      <c r="L280" s="72">
        <f t="shared" si="27"/>
        <v>0</v>
      </c>
      <c r="M280" s="17" t="s">
        <v>16</v>
      </c>
      <c r="N280" s="18">
        <v>0</v>
      </c>
      <c r="O280" s="23">
        <f t="shared" si="28"/>
        <v>0</v>
      </c>
      <c r="P280" s="93"/>
      <c r="Q280" s="43">
        <f t="shared" si="29"/>
        <v>0</v>
      </c>
    </row>
    <row r="281" spans="1:18" ht="24.6" hidden="1" x14ac:dyDescent="0.65">
      <c r="A281" s="10">
        <v>277</v>
      </c>
      <c r="B281" s="10"/>
      <c r="C281" s="19"/>
      <c r="D281" s="71">
        <f>+'19'!I281</f>
        <v>0</v>
      </c>
      <c r="E281" s="90">
        <v>0</v>
      </c>
      <c r="F281" s="46">
        <f t="shared" si="30"/>
        <v>0</v>
      </c>
      <c r="G281" s="101">
        <v>0</v>
      </c>
      <c r="H281" s="99">
        <v>0</v>
      </c>
      <c r="I281" s="46">
        <f t="shared" si="26"/>
        <v>0</v>
      </c>
      <c r="J281" s="91"/>
      <c r="K281" s="20"/>
      <c r="L281" s="72">
        <f t="shared" si="27"/>
        <v>0</v>
      </c>
      <c r="M281" s="17" t="s">
        <v>16</v>
      </c>
      <c r="N281" s="18">
        <v>0</v>
      </c>
      <c r="O281" s="23">
        <f t="shared" si="28"/>
        <v>0</v>
      </c>
      <c r="P281" s="93"/>
      <c r="Q281" s="43">
        <f t="shared" si="29"/>
        <v>0</v>
      </c>
    </row>
    <row r="282" spans="1:18" ht="24.6" hidden="1" x14ac:dyDescent="0.65">
      <c r="A282" s="10">
        <v>278</v>
      </c>
      <c r="B282" s="10"/>
      <c r="C282" s="19"/>
      <c r="D282" s="71">
        <f>+'19'!I282</f>
        <v>0</v>
      </c>
      <c r="E282" s="90">
        <v>0</v>
      </c>
      <c r="F282" s="46">
        <f t="shared" si="30"/>
        <v>0</v>
      </c>
      <c r="G282" s="101">
        <v>0</v>
      </c>
      <c r="H282" s="99">
        <v>0</v>
      </c>
      <c r="I282" s="46">
        <f t="shared" si="26"/>
        <v>0</v>
      </c>
      <c r="J282" s="91"/>
      <c r="K282" s="20"/>
      <c r="L282" s="72">
        <f t="shared" si="27"/>
        <v>0</v>
      </c>
      <c r="M282" s="17" t="s">
        <v>16</v>
      </c>
      <c r="N282" s="18">
        <v>0</v>
      </c>
      <c r="O282" s="23">
        <f t="shared" si="28"/>
        <v>0</v>
      </c>
      <c r="P282" s="93"/>
      <c r="Q282" s="43">
        <f t="shared" si="29"/>
        <v>0</v>
      </c>
    </row>
    <row r="283" spans="1:18" ht="24.6" hidden="1" x14ac:dyDescent="0.65">
      <c r="A283" s="10">
        <v>279</v>
      </c>
      <c r="B283" s="10"/>
      <c r="C283" s="19"/>
      <c r="D283" s="71"/>
      <c r="E283" s="90">
        <v>0</v>
      </c>
      <c r="F283" s="46">
        <f t="shared" ref="F283" si="31">D283+E283</f>
        <v>0</v>
      </c>
      <c r="G283" s="101">
        <v>0</v>
      </c>
      <c r="H283" s="99">
        <v>0</v>
      </c>
      <c r="I283" s="46">
        <f t="shared" ref="I283" si="32">+F283-G283-J283-H283</f>
        <v>0</v>
      </c>
      <c r="J283" s="91"/>
      <c r="K283" s="20"/>
      <c r="L283" s="72">
        <f t="shared" ref="L283" si="33">+K283*J283</f>
        <v>0</v>
      </c>
      <c r="M283" s="17" t="s">
        <v>16</v>
      </c>
      <c r="N283" s="18">
        <v>0</v>
      </c>
      <c r="O283" s="23">
        <f t="shared" si="28"/>
        <v>0</v>
      </c>
      <c r="P283" s="93"/>
      <c r="Q283" s="43"/>
    </row>
    <row r="284" spans="1:18" ht="24.6" hidden="1" x14ac:dyDescent="0.65">
      <c r="A284" s="10">
        <v>280</v>
      </c>
      <c r="B284" s="10"/>
      <c r="C284" s="19"/>
      <c r="D284" s="71">
        <f>+'19'!I284</f>
        <v>0</v>
      </c>
      <c r="E284" s="90">
        <v>0</v>
      </c>
      <c r="F284" s="46">
        <f t="shared" si="30"/>
        <v>0</v>
      </c>
      <c r="G284" s="101">
        <v>0</v>
      </c>
      <c r="H284" s="99">
        <v>0</v>
      </c>
      <c r="I284" s="46">
        <f t="shared" si="26"/>
        <v>0</v>
      </c>
      <c r="J284" s="91"/>
      <c r="K284" s="20"/>
      <c r="L284" s="72">
        <f t="shared" si="27"/>
        <v>0</v>
      </c>
      <c r="M284" s="17" t="s">
        <v>16</v>
      </c>
      <c r="N284" s="18">
        <v>0</v>
      </c>
      <c r="O284" s="23">
        <f t="shared" si="28"/>
        <v>0</v>
      </c>
      <c r="P284" s="93"/>
      <c r="Q284" s="43">
        <f t="shared" si="29"/>
        <v>0</v>
      </c>
    </row>
    <row r="285" spans="1:18" ht="24.6" x14ac:dyDescent="0.65">
      <c r="A285" s="1"/>
      <c r="B285" s="1"/>
      <c r="F285" s="24"/>
      <c r="G285" s="25"/>
      <c r="H285" s="25"/>
      <c r="I285" s="24"/>
      <c r="J285" s="24"/>
      <c r="K285" s="26"/>
      <c r="L285" s="28"/>
      <c r="M285" s="27"/>
      <c r="N285" s="18">
        <v>0</v>
      </c>
      <c r="O285" s="96" t="s">
        <v>213</v>
      </c>
      <c r="P285" s="96"/>
      <c r="Q285" s="96">
        <f>SUM(Q5:Q284)</f>
        <v>52127.999999999993</v>
      </c>
      <c r="R285" s="96"/>
    </row>
    <row r="286" spans="1:18" ht="25.5" customHeight="1" x14ac:dyDescent="0.6">
      <c r="A286" s="1"/>
      <c r="B286" s="1"/>
      <c r="F286" s="24"/>
      <c r="G286" s="25"/>
      <c r="H286" s="25"/>
      <c r="I286" s="24"/>
      <c r="J286" s="182" t="s">
        <v>212</v>
      </c>
      <c r="K286" s="183"/>
      <c r="L286" s="30">
        <f>+AB188</f>
        <v>0</v>
      </c>
      <c r="M286" s="27"/>
      <c r="N286" s="29"/>
    </row>
    <row r="287" spans="1:18" ht="24.6" x14ac:dyDescent="0.65">
      <c r="A287" s="1"/>
      <c r="B287" s="1"/>
      <c r="F287" s="31"/>
      <c r="I287" s="31"/>
      <c r="J287" s="32"/>
      <c r="K287" s="184" t="s">
        <v>202</v>
      </c>
      <c r="L287" s="184"/>
      <c r="M287" s="33">
        <f>SUM(L5:L286)</f>
        <v>2935</v>
      </c>
    </row>
    <row r="288" spans="1:18" ht="24.6" x14ac:dyDescent="0.65">
      <c r="A288" s="1"/>
      <c r="B288" s="1"/>
      <c r="F288" s="31"/>
      <c r="I288" s="31"/>
      <c r="K288" s="169" t="s">
        <v>203</v>
      </c>
      <c r="L288" s="170"/>
      <c r="M288" s="36">
        <v>0</v>
      </c>
    </row>
    <row r="289" spans="1:18" ht="24.6" x14ac:dyDescent="0.65">
      <c r="A289" s="1"/>
      <c r="B289" s="1"/>
      <c r="F289" s="31"/>
      <c r="I289" s="31"/>
      <c r="K289" s="34" t="s">
        <v>204</v>
      </c>
      <c r="L289" s="35"/>
      <c r="M289" s="36">
        <f>SUM(N289:AS289)</f>
        <v>910</v>
      </c>
      <c r="N289" s="2">
        <v>120</v>
      </c>
      <c r="O289" s="2">
        <v>110</v>
      </c>
      <c r="P289" s="2">
        <v>260</v>
      </c>
      <c r="Q289" s="2">
        <v>220</v>
      </c>
      <c r="R289" s="2">
        <v>200</v>
      </c>
    </row>
    <row r="290" spans="1:18" ht="24.6" x14ac:dyDescent="0.65">
      <c r="A290" s="1"/>
      <c r="B290" s="1"/>
      <c r="F290" s="31"/>
      <c r="I290" s="31"/>
      <c r="K290" s="169" t="s">
        <v>205</v>
      </c>
      <c r="L290" s="170"/>
      <c r="M290" s="36">
        <v>0</v>
      </c>
    </row>
    <row r="291" spans="1:18" ht="24.6" x14ac:dyDescent="0.65">
      <c r="A291" s="1"/>
      <c r="B291" s="1"/>
      <c r="F291" s="31"/>
      <c r="I291" s="31"/>
      <c r="K291" s="169" t="s">
        <v>206</v>
      </c>
      <c r="L291" s="170"/>
      <c r="M291" s="36">
        <v>0</v>
      </c>
    </row>
    <row r="292" spans="1:18" ht="24.6" x14ac:dyDescent="0.65">
      <c r="A292" s="1"/>
      <c r="B292" s="1"/>
      <c r="F292" s="31"/>
      <c r="I292" s="31"/>
      <c r="K292" s="169" t="s">
        <v>207</v>
      </c>
      <c r="L292" s="170"/>
      <c r="M292" s="37">
        <f>SUM(N5:N285)</f>
        <v>640</v>
      </c>
    </row>
    <row r="293" spans="1:18" ht="24.6" x14ac:dyDescent="0.65">
      <c r="A293" s="1"/>
      <c r="B293" s="1"/>
      <c r="F293" s="31"/>
      <c r="I293" s="31"/>
      <c r="K293" s="169" t="s">
        <v>208</v>
      </c>
      <c r="L293" s="170"/>
      <c r="M293" s="33">
        <f>M287-M288-M289-M291-M292</f>
        <v>1385</v>
      </c>
    </row>
    <row r="294" spans="1:18" ht="24.6" x14ac:dyDescent="0.65">
      <c r="A294" s="1"/>
      <c r="B294" s="1"/>
      <c r="F294" s="31"/>
      <c r="I294" s="31"/>
      <c r="K294" s="169" t="s">
        <v>209</v>
      </c>
      <c r="L294" s="170"/>
      <c r="M294" s="37">
        <v>1385</v>
      </c>
    </row>
    <row r="295" spans="1:18" ht="24.6" x14ac:dyDescent="0.65">
      <c r="A295" s="1"/>
      <c r="B295" s="1"/>
      <c r="F295" s="31"/>
      <c r="I295" s="31"/>
      <c r="K295" s="169" t="s">
        <v>210</v>
      </c>
      <c r="L295" s="170"/>
      <c r="M295" s="33">
        <f>+M294-M293</f>
        <v>0</v>
      </c>
    </row>
    <row r="296" spans="1:18" ht="24.6" x14ac:dyDescent="0.65">
      <c r="I296" s="2"/>
      <c r="K296" s="169" t="s">
        <v>211</v>
      </c>
      <c r="L296" s="170"/>
      <c r="M296" s="33">
        <f>+M294-M293</f>
        <v>0</v>
      </c>
    </row>
    <row r="297" spans="1:18" x14ac:dyDescent="0.6">
      <c r="I297" s="2"/>
      <c r="K297" s="2"/>
    </row>
    <row r="298" spans="1:18" ht="24.6" x14ac:dyDescent="0.65">
      <c r="I298" s="2"/>
      <c r="K298" s="92" t="s">
        <v>333</v>
      </c>
    </row>
    <row r="299" spans="1:18" x14ac:dyDescent="0.6">
      <c r="I299" s="2"/>
      <c r="K299" s="2"/>
    </row>
    <row r="300" spans="1:18" x14ac:dyDescent="0.6">
      <c r="I300" s="2"/>
      <c r="K300" s="2"/>
    </row>
    <row r="301" spans="1:18" x14ac:dyDescent="0.6">
      <c r="I301" s="2"/>
      <c r="K301" s="2"/>
    </row>
    <row r="302" spans="1:18" x14ac:dyDescent="0.6">
      <c r="I302" s="2"/>
      <c r="K302" s="2"/>
    </row>
    <row r="303" spans="1:18" x14ac:dyDescent="0.6">
      <c r="I303" s="2"/>
      <c r="K303" s="2"/>
    </row>
    <row r="304" spans="1:18" x14ac:dyDescent="0.6">
      <c r="I304" s="2"/>
      <c r="K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C296" xr:uid="{A8659A1D-7742-48A0-A8EC-0F2280F9B025}">
    <filterColumn colId="6">
      <filters blank="1">
        <filter val="1.00"/>
        <filter val="2.00"/>
        <filter val="คืน/เสีย"/>
        <filter val="เปลี่ยน/"/>
      </filters>
    </filterColumn>
  </autoFilter>
  <mergeCells count="35">
    <mergeCell ref="A2:M2"/>
    <mergeCell ref="S2:AC2"/>
    <mergeCell ref="A3:A4"/>
    <mergeCell ref="C3:C4"/>
    <mergeCell ref="D3:D4"/>
    <mergeCell ref="E3:E4"/>
    <mergeCell ref="F3:F4"/>
    <mergeCell ref="I3:I4"/>
    <mergeCell ref="J3:L3"/>
    <mergeCell ref="M3:M4"/>
    <mergeCell ref="Y3:Y4"/>
    <mergeCell ref="Z3:AB3"/>
    <mergeCell ref="AC3:AC4"/>
    <mergeCell ref="H3:H4"/>
    <mergeCell ref="P3:P4"/>
    <mergeCell ref="Q3:Q4"/>
    <mergeCell ref="AD3:AD4"/>
    <mergeCell ref="V3:V4"/>
    <mergeCell ref="W3:W4"/>
    <mergeCell ref="K293:L293"/>
    <mergeCell ref="T32:AA32"/>
    <mergeCell ref="N3:N4"/>
    <mergeCell ref="S3:S4"/>
    <mergeCell ref="T3:T4"/>
    <mergeCell ref="U3:U4"/>
    <mergeCell ref="B3:B4"/>
    <mergeCell ref="K294:L294"/>
    <mergeCell ref="K295:L295"/>
    <mergeCell ref="K296:L296"/>
    <mergeCell ref="J286:K286"/>
    <mergeCell ref="K287:L287"/>
    <mergeCell ref="K288:L288"/>
    <mergeCell ref="K290:L290"/>
    <mergeCell ref="K291:L291"/>
    <mergeCell ref="K292:L29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242A-EC23-48BA-A11E-CE03DE361409}">
  <sheetPr>
    <tabColor rgb="FFF789D2"/>
  </sheetPr>
  <dimension ref="A1:AD371"/>
  <sheetViews>
    <sheetView zoomScaleNormal="100" workbookViewId="0">
      <pane xSplit="9" ySplit="4" topLeftCell="J5" activePane="bottomRight" state="frozen"/>
      <selection activeCell="K15" sqref="K15"/>
      <selection pane="topRight" activeCell="K15" sqref="K15"/>
      <selection pane="bottomLeft" activeCell="K15" sqref="K15"/>
      <selection pane="bottomRight" activeCell="N2" sqref="N2"/>
    </sheetView>
  </sheetViews>
  <sheetFormatPr defaultColWidth="9" defaultRowHeight="24" x14ac:dyDescent="0.6"/>
  <cols>
    <col min="1" max="1" width="6.69921875" style="2" customWidth="1"/>
    <col min="2" max="2" width="14" style="2" hidden="1" customWidth="1"/>
    <col min="3" max="3" width="43.69921875" style="2" bestFit="1" customWidth="1"/>
    <col min="4" max="8" width="9.69921875" style="2" customWidth="1"/>
    <col min="9" max="9" width="9.69921875" style="38" customWidth="1"/>
    <col min="10" max="10" width="9.69921875" style="2" customWidth="1"/>
    <col min="11" max="11" width="9.69921875" style="39" customWidth="1"/>
    <col min="12" max="12" width="10.69921875" style="2" customWidth="1"/>
    <col min="13" max="13" width="25" style="2" bestFit="1" customWidth="1"/>
    <col min="14" max="14" width="9" style="2"/>
    <col min="15" max="15" width="19.09765625" style="2" customWidth="1"/>
    <col min="16" max="16" width="10.09765625" style="2" customWidth="1"/>
    <col min="17" max="17" width="17.69921875" style="2" bestFit="1" customWidth="1"/>
    <col min="18" max="18" width="10.09765625" style="2" bestFit="1" customWidth="1"/>
    <col min="19" max="19" width="9" style="2"/>
    <col min="20" max="20" width="34.69921875" style="2" bestFit="1" customWidth="1"/>
    <col min="21" max="28" width="9" style="2"/>
    <col min="29" max="29" width="15.69921875" style="2" customWidth="1"/>
    <col min="30" max="16384" width="9" style="2"/>
  </cols>
  <sheetData>
    <row r="1" spans="1:30" x14ac:dyDescent="0.6">
      <c r="A1" s="1"/>
      <c r="B1" s="1"/>
      <c r="I1" s="2"/>
      <c r="K1" s="2"/>
    </row>
    <row r="2" spans="1:30" s="3" customFormat="1" ht="28.8" x14ac:dyDescent="0.75">
      <c r="A2" s="180" t="s">
        <v>263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S2" s="181" t="s">
        <v>0</v>
      </c>
      <c r="T2" s="181"/>
      <c r="U2" s="181"/>
      <c r="V2" s="181"/>
      <c r="W2" s="181"/>
      <c r="X2" s="181"/>
      <c r="Y2" s="181"/>
      <c r="Z2" s="181"/>
      <c r="AA2" s="181"/>
      <c r="AB2" s="181"/>
      <c r="AC2" s="181"/>
    </row>
    <row r="3" spans="1:30" s="5" customFormat="1" ht="26.4" x14ac:dyDescent="0.7">
      <c r="A3" s="171" t="s">
        <v>1</v>
      </c>
      <c r="B3" s="167" t="s">
        <v>487</v>
      </c>
      <c r="C3" s="176" t="s">
        <v>2</v>
      </c>
      <c r="D3" s="171" t="s">
        <v>3</v>
      </c>
      <c r="E3" s="171" t="s">
        <v>4</v>
      </c>
      <c r="F3" s="171" t="s">
        <v>5</v>
      </c>
      <c r="G3" s="100" t="s">
        <v>6</v>
      </c>
      <c r="H3" s="178" t="s">
        <v>335</v>
      </c>
      <c r="I3" s="171" t="s">
        <v>7</v>
      </c>
      <c r="J3" s="177" t="s">
        <v>8</v>
      </c>
      <c r="K3" s="177"/>
      <c r="L3" s="177"/>
      <c r="M3" s="171" t="s">
        <v>9</v>
      </c>
      <c r="N3" s="175" t="s">
        <v>10</v>
      </c>
      <c r="P3" s="163" t="s">
        <v>336</v>
      </c>
      <c r="Q3" s="165" t="s">
        <v>337</v>
      </c>
      <c r="S3" s="171" t="s">
        <v>1</v>
      </c>
      <c r="T3" s="171" t="s">
        <v>2</v>
      </c>
      <c r="U3" s="171" t="s">
        <v>3</v>
      </c>
      <c r="V3" s="171" t="s">
        <v>4</v>
      </c>
      <c r="W3" s="171" t="s">
        <v>5</v>
      </c>
      <c r="X3" s="88" t="s">
        <v>6</v>
      </c>
      <c r="Y3" s="171" t="s">
        <v>7</v>
      </c>
      <c r="Z3" s="177" t="s">
        <v>8</v>
      </c>
      <c r="AA3" s="177"/>
      <c r="AB3" s="177"/>
      <c r="AC3" s="171" t="s">
        <v>9</v>
      </c>
      <c r="AD3" s="175" t="s">
        <v>10</v>
      </c>
    </row>
    <row r="4" spans="1:30" s="5" customFormat="1" ht="26.4" x14ac:dyDescent="0.7">
      <c r="A4" s="171"/>
      <c r="B4" s="168"/>
      <c r="C4" s="176"/>
      <c r="D4" s="171"/>
      <c r="E4" s="171"/>
      <c r="F4" s="171"/>
      <c r="G4" s="100" t="s">
        <v>11</v>
      </c>
      <c r="H4" s="179"/>
      <c r="I4" s="171"/>
      <c r="J4" s="88" t="s">
        <v>12</v>
      </c>
      <c r="K4" s="89" t="s">
        <v>13</v>
      </c>
      <c r="L4" s="88" t="s">
        <v>14</v>
      </c>
      <c r="M4" s="171"/>
      <c r="N4" s="175"/>
      <c r="P4" s="164"/>
      <c r="Q4" s="166"/>
      <c r="S4" s="171"/>
      <c r="T4" s="171"/>
      <c r="U4" s="171"/>
      <c r="V4" s="171"/>
      <c r="W4" s="171"/>
      <c r="X4" s="88" t="s">
        <v>11</v>
      </c>
      <c r="Y4" s="171"/>
      <c r="Z4" s="88" t="s">
        <v>12</v>
      </c>
      <c r="AA4" s="89" t="s">
        <v>13</v>
      </c>
      <c r="AB4" s="88" t="s">
        <v>14</v>
      </c>
      <c r="AC4" s="171"/>
      <c r="AD4" s="175"/>
    </row>
    <row r="5" spans="1:30" ht="24.6" x14ac:dyDescent="0.65">
      <c r="A5" s="10">
        <v>1</v>
      </c>
      <c r="B5" s="10" t="s">
        <v>492</v>
      </c>
      <c r="C5" s="19" t="s">
        <v>407</v>
      </c>
      <c r="D5" s="71">
        <f>+'20'!I5</f>
        <v>4</v>
      </c>
      <c r="E5" s="90">
        <v>0</v>
      </c>
      <c r="F5" s="46">
        <f t="shared" ref="F5:F147" si="0">D5+E5</f>
        <v>4</v>
      </c>
      <c r="G5" s="101">
        <v>0</v>
      </c>
      <c r="H5" s="99">
        <v>0</v>
      </c>
      <c r="I5" s="46">
        <f t="shared" ref="I5:I71" si="1">+F5-G5-J5-H5</f>
        <v>4</v>
      </c>
      <c r="J5" s="91"/>
      <c r="K5" s="20">
        <v>50</v>
      </c>
      <c r="L5" s="72">
        <f>+K5*J5</f>
        <v>0</v>
      </c>
      <c r="M5" s="17" t="s">
        <v>16</v>
      </c>
      <c r="N5" s="18">
        <v>0</v>
      </c>
      <c r="O5" s="23">
        <f>SUM(L5-N5)</f>
        <v>0</v>
      </c>
      <c r="P5" s="93">
        <v>19.579999999999998</v>
      </c>
      <c r="Q5" s="43">
        <f>+L5*P5</f>
        <v>0</v>
      </c>
      <c r="S5" s="10">
        <v>1</v>
      </c>
      <c r="T5" s="19"/>
      <c r="U5" s="46">
        <v>0</v>
      </c>
      <c r="V5" s="90">
        <v>0</v>
      </c>
      <c r="W5" s="46">
        <f t="shared" ref="W5:W14" si="2">U5+V5</f>
        <v>0</v>
      </c>
      <c r="X5" s="90">
        <v>0</v>
      </c>
      <c r="Y5" s="46">
        <f t="shared" ref="Y5:Y14" si="3">W5-X5-Z5</f>
        <v>0</v>
      </c>
      <c r="Z5" s="91">
        <v>0</v>
      </c>
      <c r="AA5" s="22"/>
      <c r="AB5" s="43">
        <f t="shared" ref="AB5:AB14" si="4">Z5*AA5</f>
        <v>0</v>
      </c>
      <c r="AC5" s="17" t="s">
        <v>16</v>
      </c>
      <c r="AD5" s="18">
        <v>0</v>
      </c>
    </row>
    <row r="6" spans="1:30" ht="24.6" x14ac:dyDescent="0.65">
      <c r="A6" s="10">
        <v>2</v>
      </c>
      <c r="B6" s="10" t="s">
        <v>508</v>
      </c>
      <c r="C6" s="19" t="s">
        <v>408</v>
      </c>
      <c r="D6" s="71">
        <f>+'20'!I6</f>
        <v>115</v>
      </c>
      <c r="E6" s="90">
        <v>0</v>
      </c>
      <c r="F6" s="46">
        <f t="shared" si="0"/>
        <v>115</v>
      </c>
      <c r="G6" s="101">
        <v>0</v>
      </c>
      <c r="H6" s="99">
        <v>0</v>
      </c>
      <c r="I6" s="46">
        <f t="shared" si="1"/>
        <v>115</v>
      </c>
      <c r="J6" s="91"/>
      <c r="K6" s="20">
        <v>100</v>
      </c>
      <c r="L6" s="72">
        <f t="shared" ref="L6:L72" si="5">+K6*J6</f>
        <v>0</v>
      </c>
      <c r="M6" s="17" t="s">
        <v>16</v>
      </c>
      <c r="N6" s="18">
        <v>0</v>
      </c>
      <c r="O6" s="23">
        <f t="shared" ref="O6:O72" si="6">SUM(L6-N6)</f>
        <v>0</v>
      </c>
      <c r="P6" s="93">
        <v>37.17</v>
      </c>
      <c r="Q6" s="43">
        <f t="shared" ref="Q6:Q72" si="7">+L6*P6</f>
        <v>0</v>
      </c>
      <c r="S6" s="10">
        <v>2</v>
      </c>
      <c r="T6" s="19"/>
      <c r="U6" s="46">
        <v>0</v>
      </c>
      <c r="V6" s="90">
        <v>0</v>
      </c>
      <c r="W6" s="46">
        <f t="shared" si="2"/>
        <v>0</v>
      </c>
      <c r="X6" s="90">
        <v>0</v>
      </c>
      <c r="Y6" s="46">
        <f t="shared" si="3"/>
        <v>0</v>
      </c>
      <c r="Z6" s="91">
        <v>0</v>
      </c>
      <c r="AA6" s="22"/>
      <c r="AB6" s="43">
        <f t="shared" si="4"/>
        <v>0</v>
      </c>
      <c r="AC6" s="17" t="s">
        <v>16</v>
      </c>
      <c r="AD6" s="18">
        <v>0</v>
      </c>
    </row>
    <row r="7" spans="1:30" ht="24.6" x14ac:dyDescent="0.65">
      <c r="A7" s="10">
        <v>3</v>
      </c>
      <c r="B7" s="10"/>
      <c r="C7" s="19" t="s">
        <v>395</v>
      </c>
      <c r="D7" s="71">
        <f>+'20'!I7</f>
        <v>0</v>
      </c>
      <c r="E7" s="90">
        <v>0</v>
      </c>
      <c r="F7" s="46">
        <f t="shared" si="0"/>
        <v>0</v>
      </c>
      <c r="G7" s="101">
        <v>0</v>
      </c>
      <c r="H7" s="99">
        <v>0</v>
      </c>
      <c r="I7" s="46">
        <f t="shared" si="1"/>
        <v>0</v>
      </c>
      <c r="J7" s="91"/>
      <c r="K7" s="15">
        <v>50</v>
      </c>
      <c r="L7" s="72">
        <f t="shared" si="5"/>
        <v>0</v>
      </c>
      <c r="M7" s="17" t="s">
        <v>16</v>
      </c>
      <c r="N7" s="18">
        <v>0</v>
      </c>
      <c r="O7" s="23">
        <f t="shared" si="6"/>
        <v>0</v>
      </c>
      <c r="P7" s="93">
        <v>26.11</v>
      </c>
      <c r="Q7" s="43">
        <f t="shared" si="7"/>
        <v>0</v>
      </c>
      <c r="S7" s="10">
        <v>3</v>
      </c>
      <c r="T7" s="19"/>
      <c r="U7" s="46">
        <v>0</v>
      </c>
      <c r="V7" s="90">
        <v>0</v>
      </c>
      <c r="W7" s="46">
        <f t="shared" si="2"/>
        <v>0</v>
      </c>
      <c r="X7" s="90">
        <v>0</v>
      </c>
      <c r="Y7" s="46">
        <f t="shared" si="3"/>
        <v>0</v>
      </c>
      <c r="Z7" s="91">
        <v>0</v>
      </c>
      <c r="AA7" s="22"/>
      <c r="AB7" s="43">
        <f t="shared" si="4"/>
        <v>0</v>
      </c>
      <c r="AC7" s="17" t="s">
        <v>16</v>
      </c>
      <c r="AD7" s="18">
        <v>0</v>
      </c>
    </row>
    <row r="8" spans="1:30" ht="24.6" x14ac:dyDescent="0.65">
      <c r="A8" s="10">
        <v>4</v>
      </c>
      <c r="B8" s="10"/>
      <c r="C8" s="19" t="s">
        <v>394</v>
      </c>
      <c r="D8" s="71">
        <f>+'20'!I8</f>
        <v>0</v>
      </c>
      <c r="E8" s="90">
        <v>0</v>
      </c>
      <c r="F8" s="46">
        <f t="shared" si="0"/>
        <v>0</v>
      </c>
      <c r="G8" s="101">
        <v>0</v>
      </c>
      <c r="H8" s="99">
        <v>0</v>
      </c>
      <c r="I8" s="46">
        <f t="shared" si="1"/>
        <v>0</v>
      </c>
      <c r="J8" s="91"/>
      <c r="K8" s="15">
        <v>100</v>
      </c>
      <c r="L8" s="72">
        <f t="shared" si="5"/>
        <v>0</v>
      </c>
      <c r="M8" s="17" t="s">
        <v>16</v>
      </c>
      <c r="N8" s="18">
        <v>0</v>
      </c>
      <c r="O8" s="23">
        <f t="shared" si="6"/>
        <v>0</v>
      </c>
      <c r="P8" s="93">
        <v>33.89</v>
      </c>
      <c r="Q8" s="43">
        <f t="shared" si="7"/>
        <v>0</v>
      </c>
      <c r="S8" s="10">
        <v>4</v>
      </c>
      <c r="T8" s="19"/>
      <c r="U8" s="46">
        <v>0</v>
      </c>
      <c r="V8" s="90">
        <v>0</v>
      </c>
      <c r="W8" s="46">
        <f t="shared" si="2"/>
        <v>0</v>
      </c>
      <c r="X8" s="90">
        <v>0</v>
      </c>
      <c r="Y8" s="46">
        <f t="shared" si="3"/>
        <v>0</v>
      </c>
      <c r="Z8" s="91">
        <v>0</v>
      </c>
      <c r="AA8" s="22"/>
      <c r="AB8" s="43">
        <f t="shared" si="4"/>
        <v>0</v>
      </c>
      <c r="AC8" s="17" t="s">
        <v>16</v>
      </c>
      <c r="AD8" s="18">
        <v>0</v>
      </c>
    </row>
    <row r="9" spans="1:30" ht="24.6" x14ac:dyDescent="0.65">
      <c r="A9" s="10">
        <v>5</v>
      </c>
      <c r="B9" s="10"/>
      <c r="C9" s="19" t="s">
        <v>20</v>
      </c>
      <c r="D9" s="71">
        <f>+'20'!I9</f>
        <v>0</v>
      </c>
      <c r="E9" s="90">
        <v>0</v>
      </c>
      <c r="F9" s="46">
        <f t="shared" si="0"/>
        <v>0</v>
      </c>
      <c r="G9" s="101">
        <v>0</v>
      </c>
      <c r="H9" s="99">
        <v>0</v>
      </c>
      <c r="I9" s="46">
        <f t="shared" si="1"/>
        <v>0</v>
      </c>
      <c r="J9" s="91"/>
      <c r="K9" s="15">
        <v>10</v>
      </c>
      <c r="L9" s="72">
        <f t="shared" si="5"/>
        <v>0</v>
      </c>
      <c r="M9" s="17" t="s">
        <v>16</v>
      </c>
      <c r="N9" s="18">
        <v>0</v>
      </c>
      <c r="O9" s="23">
        <f t="shared" si="6"/>
        <v>0</v>
      </c>
      <c r="P9" s="93"/>
      <c r="Q9" s="43">
        <f t="shared" si="7"/>
        <v>0</v>
      </c>
      <c r="S9" s="10">
        <v>5</v>
      </c>
      <c r="T9" s="19"/>
      <c r="U9" s="46">
        <v>0</v>
      </c>
      <c r="V9" s="90">
        <v>0</v>
      </c>
      <c r="W9" s="46">
        <f t="shared" si="2"/>
        <v>0</v>
      </c>
      <c r="X9" s="90">
        <v>0</v>
      </c>
      <c r="Y9" s="46">
        <f t="shared" si="3"/>
        <v>0</v>
      </c>
      <c r="Z9" s="91">
        <v>0</v>
      </c>
      <c r="AA9" s="22"/>
      <c r="AB9" s="43">
        <f t="shared" si="4"/>
        <v>0</v>
      </c>
      <c r="AC9" s="17" t="s">
        <v>16</v>
      </c>
      <c r="AD9" s="18">
        <v>0</v>
      </c>
    </row>
    <row r="10" spans="1:30" ht="24.6" x14ac:dyDescent="0.65">
      <c r="A10" s="10">
        <v>6</v>
      </c>
      <c r="B10" s="10" t="s">
        <v>514</v>
      </c>
      <c r="C10" s="19" t="s">
        <v>21</v>
      </c>
      <c r="D10" s="71">
        <f>+'20'!I10</f>
        <v>0</v>
      </c>
      <c r="E10" s="90">
        <v>0</v>
      </c>
      <c r="F10" s="46">
        <f t="shared" si="0"/>
        <v>0</v>
      </c>
      <c r="G10" s="101">
        <v>0</v>
      </c>
      <c r="H10" s="99">
        <v>0</v>
      </c>
      <c r="I10" s="46">
        <f t="shared" si="1"/>
        <v>0</v>
      </c>
      <c r="J10" s="91"/>
      <c r="K10" s="15">
        <v>15</v>
      </c>
      <c r="L10" s="72">
        <f t="shared" si="5"/>
        <v>0</v>
      </c>
      <c r="M10" s="17" t="s">
        <v>16</v>
      </c>
      <c r="N10" s="18">
        <v>0</v>
      </c>
      <c r="O10" s="23">
        <f t="shared" si="6"/>
        <v>0</v>
      </c>
      <c r="P10" s="93"/>
      <c r="Q10" s="43">
        <f t="shared" si="7"/>
        <v>0</v>
      </c>
      <c r="S10" s="10">
        <v>6</v>
      </c>
      <c r="T10" s="19"/>
      <c r="U10" s="46">
        <v>0</v>
      </c>
      <c r="V10" s="90">
        <v>0</v>
      </c>
      <c r="W10" s="46">
        <f t="shared" si="2"/>
        <v>0</v>
      </c>
      <c r="X10" s="90">
        <v>0</v>
      </c>
      <c r="Y10" s="46">
        <f t="shared" si="3"/>
        <v>0</v>
      </c>
      <c r="Z10" s="91">
        <v>0</v>
      </c>
      <c r="AA10" s="22"/>
      <c r="AB10" s="43">
        <f t="shared" si="4"/>
        <v>0</v>
      </c>
      <c r="AC10" s="17" t="s">
        <v>16</v>
      </c>
      <c r="AD10" s="18">
        <v>0</v>
      </c>
    </row>
    <row r="11" spans="1:30" ht="24.6" x14ac:dyDescent="0.65">
      <c r="A11" s="10">
        <v>7</v>
      </c>
      <c r="B11" s="10"/>
      <c r="C11" s="19" t="s">
        <v>401</v>
      </c>
      <c r="D11" s="71">
        <f>+'20'!I11</f>
        <v>0</v>
      </c>
      <c r="E11" s="90">
        <v>0</v>
      </c>
      <c r="F11" s="46">
        <f t="shared" si="0"/>
        <v>0</v>
      </c>
      <c r="G11" s="101">
        <v>0</v>
      </c>
      <c r="H11" s="99">
        <v>0</v>
      </c>
      <c r="I11" s="46">
        <f t="shared" si="1"/>
        <v>0</v>
      </c>
      <c r="J11" s="91"/>
      <c r="K11" s="15">
        <v>40</v>
      </c>
      <c r="L11" s="72">
        <f t="shared" si="5"/>
        <v>0</v>
      </c>
      <c r="M11" s="17" t="s">
        <v>16</v>
      </c>
      <c r="N11" s="18">
        <v>0</v>
      </c>
      <c r="O11" s="23">
        <f t="shared" si="6"/>
        <v>0</v>
      </c>
      <c r="P11" s="93">
        <v>12.74</v>
      </c>
      <c r="Q11" s="43">
        <f t="shared" si="7"/>
        <v>0</v>
      </c>
      <c r="S11" s="10">
        <v>7</v>
      </c>
      <c r="T11" s="19"/>
      <c r="U11" s="46">
        <v>0</v>
      </c>
      <c r="V11" s="90">
        <v>0</v>
      </c>
      <c r="W11" s="46">
        <f t="shared" si="2"/>
        <v>0</v>
      </c>
      <c r="X11" s="90">
        <v>0</v>
      </c>
      <c r="Y11" s="46">
        <f t="shared" si="3"/>
        <v>0</v>
      </c>
      <c r="Z11" s="91">
        <v>0</v>
      </c>
      <c r="AA11" s="22"/>
      <c r="AB11" s="43">
        <f t="shared" si="4"/>
        <v>0</v>
      </c>
      <c r="AC11" s="17" t="s">
        <v>16</v>
      </c>
      <c r="AD11" s="18">
        <v>0</v>
      </c>
    </row>
    <row r="12" spans="1:30" ht="24.6" x14ac:dyDescent="0.65">
      <c r="A12" s="10">
        <v>8</v>
      </c>
      <c r="B12" s="10"/>
      <c r="C12" s="19" t="s">
        <v>378</v>
      </c>
      <c r="D12" s="71">
        <f>+'20'!I12</f>
        <v>0</v>
      </c>
      <c r="E12" s="90">
        <v>0</v>
      </c>
      <c r="F12" s="46">
        <f t="shared" si="0"/>
        <v>0</v>
      </c>
      <c r="G12" s="101">
        <v>0</v>
      </c>
      <c r="H12" s="99">
        <v>0</v>
      </c>
      <c r="I12" s="46">
        <f t="shared" si="1"/>
        <v>0</v>
      </c>
      <c r="J12" s="91"/>
      <c r="K12" s="15">
        <v>100</v>
      </c>
      <c r="L12" s="72">
        <f t="shared" si="5"/>
        <v>0</v>
      </c>
      <c r="M12" s="17" t="s">
        <v>16</v>
      </c>
      <c r="N12" s="18">
        <v>0</v>
      </c>
      <c r="O12" s="23">
        <f t="shared" si="6"/>
        <v>0</v>
      </c>
      <c r="P12" s="93"/>
      <c r="Q12" s="43">
        <f t="shared" si="7"/>
        <v>0</v>
      </c>
      <c r="S12" s="10">
        <v>8</v>
      </c>
      <c r="T12" s="19"/>
      <c r="U12" s="46">
        <v>0</v>
      </c>
      <c r="V12" s="90">
        <v>0</v>
      </c>
      <c r="W12" s="46">
        <f t="shared" si="2"/>
        <v>0</v>
      </c>
      <c r="X12" s="90">
        <v>0</v>
      </c>
      <c r="Y12" s="46">
        <f t="shared" si="3"/>
        <v>0</v>
      </c>
      <c r="Z12" s="91">
        <v>0</v>
      </c>
      <c r="AA12" s="22"/>
      <c r="AB12" s="43">
        <f t="shared" si="4"/>
        <v>0</v>
      </c>
      <c r="AC12" s="17" t="s">
        <v>16</v>
      </c>
      <c r="AD12" s="18">
        <v>0</v>
      </c>
    </row>
    <row r="13" spans="1:30" ht="24.6" x14ac:dyDescent="0.65">
      <c r="A13" s="10">
        <v>9</v>
      </c>
      <c r="B13" s="10" t="s">
        <v>507</v>
      </c>
      <c r="C13" s="19" t="s">
        <v>391</v>
      </c>
      <c r="D13" s="71">
        <f>+'20'!I13</f>
        <v>30</v>
      </c>
      <c r="E13" s="90">
        <v>0</v>
      </c>
      <c r="F13" s="46">
        <f t="shared" si="0"/>
        <v>30</v>
      </c>
      <c r="G13" s="101">
        <v>0</v>
      </c>
      <c r="H13" s="99">
        <v>0</v>
      </c>
      <c r="I13" s="46">
        <f t="shared" si="1"/>
        <v>30</v>
      </c>
      <c r="J13" s="91"/>
      <c r="K13" s="15">
        <v>50</v>
      </c>
      <c r="L13" s="72">
        <f t="shared" si="5"/>
        <v>0</v>
      </c>
      <c r="M13" s="17" t="s">
        <v>16</v>
      </c>
      <c r="N13" s="18">
        <v>0</v>
      </c>
      <c r="O13" s="23">
        <f t="shared" si="6"/>
        <v>0</v>
      </c>
      <c r="P13" s="93">
        <v>11.38</v>
      </c>
      <c r="Q13" s="43">
        <f t="shared" si="7"/>
        <v>0</v>
      </c>
      <c r="S13" s="10">
        <v>9</v>
      </c>
      <c r="T13" s="19"/>
      <c r="U13" s="46">
        <v>0</v>
      </c>
      <c r="V13" s="90">
        <v>0</v>
      </c>
      <c r="W13" s="46">
        <f t="shared" si="2"/>
        <v>0</v>
      </c>
      <c r="X13" s="90">
        <v>0</v>
      </c>
      <c r="Y13" s="46">
        <f t="shared" si="3"/>
        <v>0</v>
      </c>
      <c r="Z13" s="91">
        <v>0</v>
      </c>
      <c r="AA13" s="22"/>
      <c r="AB13" s="43">
        <f t="shared" si="4"/>
        <v>0</v>
      </c>
      <c r="AC13" s="17" t="s">
        <v>16</v>
      </c>
      <c r="AD13" s="18">
        <v>0</v>
      </c>
    </row>
    <row r="14" spans="1:30" ht="24.6" x14ac:dyDescent="0.65">
      <c r="A14" s="10">
        <v>10</v>
      </c>
      <c r="B14" s="10"/>
      <c r="C14" s="19" t="s">
        <v>400</v>
      </c>
      <c r="D14" s="71">
        <f>+'20'!I14</f>
        <v>0</v>
      </c>
      <c r="E14" s="90">
        <v>0</v>
      </c>
      <c r="F14" s="46">
        <f t="shared" si="0"/>
        <v>0</v>
      </c>
      <c r="G14" s="101">
        <v>0</v>
      </c>
      <c r="H14" s="99">
        <v>0</v>
      </c>
      <c r="I14" s="46">
        <f t="shared" si="1"/>
        <v>0</v>
      </c>
      <c r="J14" s="91"/>
      <c r="K14" s="15">
        <v>50</v>
      </c>
      <c r="L14" s="72">
        <f t="shared" si="5"/>
        <v>0</v>
      </c>
      <c r="M14" s="17" t="s">
        <v>16</v>
      </c>
      <c r="N14" s="18">
        <v>0</v>
      </c>
      <c r="O14" s="23">
        <f t="shared" si="6"/>
        <v>0</v>
      </c>
      <c r="P14" s="93"/>
      <c r="Q14" s="43">
        <f t="shared" si="7"/>
        <v>0</v>
      </c>
      <c r="S14" s="10">
        <v>10</v>
      </c>
      <c r="T14" s="19"/>
      <c r="U14" s="46">
        <v>0</v>
      </c>
      <c r="V14" s="90">
        <v>0</v>
      </c>
      <c r="W14" s="46">
        <f t="shared" si="2"/>
        <v>0</v>
      </c>
      <c r="X14" s="90">
        <v>0</v>
      </c>
      <c r="Y14" s="46">
        <f t="shared" si="3"/>
        <v>0</v>
      </c>
      <c r="Z14" s="91">
        <v>0</v>
      </c>
      <c r="AA14" s="22"/>
      <c r="AB14" s="43">
        <f t="shared" si="4"/>
        <v>0</v>
      </c>
      <c r="AC14" s="17" t="s">
        <v>16</v>
      </c>
      <c r="AD14" s="18">
        <v>0</v>
      </c>
    </row>
    <row r="15" spans="1:30" ht="24.6" x14ac:dyDescent="0.65">
      <c r="A15" s="10">
        <v>11</v>
      </c>
      <c r="B15" s="10" t="s">
        <v>520</v>
      </c>
      <c r="C15" s="19" t="s">
        <v>384</v>
      </c>
      <c r="D15" s="71">
        <f>+'20'!I15</f>
        <v>0</v>
      </c>
      <c r="E15" s="90">
        <v>0</v>
      </c>
      <c r="F15" s="46">
        <f t="shared" si="0"/>
        <v>0</v>
      </c>
      <c r="G15" s="101">
        <v>0</v>
      </c>
      <c r="H15" s="99">
        <v>0</v>
      </c>
      <c r="I15" s="46">
        <f t="shared" si="1"/>
        <v>0</v>
      </c>
      <c r="J15" s="91"/>
      <c r="K15" s="15">
        <v>50</v>
      </c>
      <c r="L15" s="72">
        <f t="shared" si="5"/>
        <v>0</v>
      </c>
      <c r="M15" s="17" t="s">
        <v>16</v>
      </c>
      <c r="N15" s="18">
        <v>0</v>
      </c>
      <c r="O15" s="23">
        <f t="shared" si="6"/>
        <v>0</v>
      </c>
      <c r="P15" s="93">
        <v>17.32</v>
      </c>
      <c r="Q15" s="43">
        <f t="shared" si="7"/>
        <v>0</v>
      </c>
      <c r="S15" s="10">
        <v>11</v>
      </c>
      <c r="T15" s="19"/>
      <c r="U15" s="46">
        <v>0</v>
      </c>
      <c r="V15" s="90">
        <v>0</v>
      </c>
      <c r="W15" s="46">
        <f t="shared" ref="W15:W29" si="8">U15+V15</f>
        <v>0</v>
      </c>
      <c r="X15" s="90">
        <v>0</v>
      </c>
      <c r="Y15" s="46">
        <f t="shared" ref="Y15:Y29" si="9">W15-X15-Z15</f>
        <v>0</v>
      </c>
      <c r="Z15" s="91">
        <v>0</v>
      </c>
      <c r="AA15" s="22"/>
      <c r="AB15" s="43">
        <f t="shared" ref="AB15:AB29" si="10">Z15*AA15</f>
        <v>0</v>
      </c>
      <c r="AC15" s="17" t="s">
        <v>16</v>
      </c>
      <c r="AD15" s="18">
        <v>0</v>
      </c>
    </row>
    <row r="16" spans="1:30" ht="24.6" x14ac:dyDescent="0.65">
      <c r="A16" s="10">
        <v>12</v>
      </c>
      <c r="B16" s="10" t="s">
        <v>509</v>
      </c>
      <c r="C16" s="19" t="s">
        <v>402</v>
      </c>
      <c r="D16" s="71">
        <f>+'20'!I16</f>
        <v>5</v>
      </c>
      <c r="E16" s="90">
        <v>0</v>
      </c>
      <c r="F16" s="46">
        <f t="shared" si="0"/>
        <v>5</v>
      </c>
      <c r="G16" s="101">
        <v>0</v>
      </c>
      <c r="H16" s="99">
        <v>0</v>
      </c>
      <c r="I16" s="46">
        <f t="shared" si="1"/>
        <v>4</v>
      </c>
      <c r="J16" s="91">
        <v>1</v>
      </c>
      <c r="K16" s="15">
        <v>50</v>
      </c>
      <c r="L16" s="72">
        <f t="shared" si="5"/>
        <v>50</v>
      </c>
      <c r="M16" s="17" t="s">
        <v>16</v>
      </c>
      <c r="N16" s="18">
        <v>0</v>
      </c>
      <c r="O16" s="23">
        <f t="shared" si="6"/>
        <v>50</v>
      </c>
      <c r="P16" s="93">
        <v>16.920000000000002</v>
      </c>
      <c r="Q16" s="43">
        <f t="shared" si="7"/>
        <v>846.00000000000011</v>
      </c>
      <c r="S16" s="10">
        <v>12</v>
      </c>
      <c r="T16" s="19"/>
      <c r="U16" s="46">
        <v>0</v>
      </c>
      <c r="V16" s="90">
        <v>0</v>
      </c>
      <c r="W16" s="46">
        <f t="shared" si="8"/>
        <v>0</v>
      </c>
      <c r="X16" s="90">
        <v>0</v>
      </c>
      <c r="Y16" s="46">
        <f t="shared" si="9"/>
        <v>0</v>
      </c>
      <c r="Z16" s="91">
        <v>0</v>
      </c>
      <c r="AA16" s="22"/>
      <c r="AB16" s="43">
        <f t="shared" si="10"/>
        <v>0</v>
      </c>
      <c r="AC16" s="17" t="s">
        <v>16</v>
      </c>
      <c r="AD16" s="18">
        <v>0</v>
      </c>
    </row>
    <row r="17" spans="1:30" ht="24.6" x14ac:dyDescent="0.65">
      <c r="A17" s="10">
        <v>13</v>
      </c>
      <c r="B17" s="10" t="s">
        <v>505</v>
      </c>
      <c r="C17" s="19" t="s">
        <v>382</v>
      </c>
      <c r="D17" s="71">
        <f>+'20'!I17</f>
        <v>1</v>
      </c>
      <c r="E17" s="90">
        <v>0</v>
      </c>
      <c r="F17" s="46">
        <f t="shared" si="0"/>
        <v>1</v>
      </c>
      <c r="G17" s="101">
        <v>0</v>
      </c>
      <c r="H17" s="99">
        <v>0</v>
      </c>
      <c r="I17" s="46">
        <f t="shared" si="1"/>
        <v>1</v>
      </c>
      <c r="J17" s="91"/>
      <c r="K17" s="15">
        <v>50</v>
      </c>
      <c r="L17" s="72">
        <f t="shared" si="5"/>
        <v>0</v>
      </c>
      <c r="M17" s="17" t="s">
        <v>16</v>
      </c>
      <c r="N17" s="18">
        <v>0</v>
      </c>
      <c r="O17" s="23">
        <f t="shared" si="6"/>
        <v>0</v>
      </c>
      <c r="P17" s="93">
        <v>21.22</v>
      </c>
      <c r="Q17" s="43">
        <f t="shared" si="7"/>
        <v>0</v>
      </c>
      <c r="S17" s="10">
        <v>13</v>
      </c>
      <c r="T17" s="19"/>
      <c r="U17" s="46">
        <v>0</v>
      </c>
      <c r="V17" s="90">
        <v>0</v>
      </c>
      <c r="W17" s="46">
        <f t="shared" si="8"/>
        <v>0</v>
      </c>
      <c r="X17" s="90">
        <v>0</v>
      </c>
      <c r="Y17" s="46">
        <f t="shared" si="9"/>
        <v>0</v>
      </c>
      <c r="Z17" s="91">
        <v>0</v>
      </c>
      <c r="AA17" s="22"/>
      <c r="AB17" s="43">
        <f t="shared" si="10"/>
        <v>0</v>
      </c>
      <c r="AC17" s="17" t="s">
        <v>16</v>
      </c>
      <c r="AD17" s="18">
        <v>0</v>
      </c>
    </row>
    <row r="18" spans="1:30" ht="24.6" x14ac:dyDescent="0.65">
      <c r="A18" s="10">
        <v>14</v>
      </c>
      <c r="B18" s="10"/>
      <c r="C18" s="19" t="s">
        <v>404</v>
      </c>
      <c r="D18" s="71">
        <f>+'20'!I18</f>
        <v>0</v>
      </c>
      <c r="E18" s="90">
        <v>0</v>
      </c>
      <c r="F18" s="46">
        <f t="shared" si="0"/>
        <v>0</v>
      </c>
      <c r="G18" s="101">
        <v>0</v>
      </c>
      <c r="H18" s="99">
        <v>0</v>
      </c>
      <c r="I18" s="46">
        <f t="shared" si="1"/>
        <v>0</v>
      </c>
      <c r="J18" s="91"/>
      <c r="K18" s="15">
        <v>50</v>
      </c>
      <c r="L18" s="72">
        <f t="shared" si="5"/>
        <v>0</v>
      </c>
      <c r="M18" s="17" t="s">
        <v>16</v>
      </c>
      <c r="N18" s="18">
        <v>0</v>
      </c>
      <c r="O18" s="23">
        <f t="shared" si="6"/>
        <v>0</v>
      </c>
      <c r="P18" s="93"/>
      <c r="Q18" s="43">
        <f t="shared" si="7"/>
        <v>0</v>
      </c>
      <c r="S18" s="10">
        <v>14</v>
      </c>
      <c r="T18" s="19"/>
      <c r="U18" s="46">
        <v>0</v>
      </c>
      <c r="V18" s="90">
        <v>0</v>
      </c>
      <c r="W18" s="46">
        <f t="shared" si="8"/>
        <v>0</v>
      </c>
      <c r="X18" s="90">
        <v>0</v>
      </c>
      <c r="Y18" s="46">
        <f t="shared" si="9"/>
        <v>0</v>
      </c>
      <c r="Z18" s="91">
        <v>0</v>
      </c>
      <c r="AA18" s="22"/>
      <c r="AB18" s="43">
        <f t="shared" si="10"/>
        <v>0</v>
      </c>
      <c r="AC18" s="17" t="s">
        <v>16</v>
      </c>
      <c r="AD18" s="18">
        <v>0</v>
      </c>
    </row>
    <row r="19" spans="1:30" ht="24.6" x14ac:dyDescent="0.65">
      <c r="A19" s="10">
        <v>15</v>
      </c>
      <c r="B19" s="10" t="s">
        <v>523</v>
      </c>
      <c r="C19" s="19" t="s">
        <v>386</v>
      </c>
      <c r="D19" s="71">
        <f>+'20'!I19</f>
        <v>0</v>
      </c>
      <c r="E19" s="90">
        <v>0</v>
      </c>
      <c r="F19" s="46">
        <f t="shared" si="0"/>
        <v>0</v>
      </c>
      <c r="G19" s="101">
        <v>0</v>
      </c>
      <c r="H19" s="99">
        <v>0</v>
      </c>
      <c r="I19" s="46">
        <f t="shared" si="1"/>
        <v>0</v>
      </c>
      <c r="J19" s="91"/>
      <c r="K19" s="15">
        <v>50</v>
      </c>
      <c r="L19" s="72">
        <f t="shared" si="5"/>
        <v>0</v>
      </c>
      <c r="M19" s="17" t="s">
        <v>16</v>
      </c>
      <c r="N19" s="18">
        <v>0</v>
      </c>
      <c r="O19" s="23">
        <f t="shared" si="6"/>
        <v>0</v>
      </c>
      <c r="P19" s="93">
        <v>15.05</v>
      </c>
      <c r="Q19" s="43">
        <f t="shared" si="7"/>
        <v>0</v>
      </c>
      <c r="S19" s="10">
        <v>15</v>
      </c>
      <c r="T19" s="19"/>
      <c r="U19" s="46">
        <v>0</v>
      </c>
      <c r="V19" s="90">
        <v>0</v>
      </c>
      <c r="W19" s="46">
        <f t="shared" si="8"/>
        <v>0</v>
      </c>
      <c r="X19" s="90">
        <v>0</v>
      </c>
      <c r="Y19" s="46">
        <f t="shared" si="9"/>
        <v>0</v>
      </c>
      <c r="Z19" s="91">
        <v>0</v>
      </c>
      <c r="AA19" s="22"/>
      <c r="AB19" s="43">
        <f t="shared" si="10"/>
        <v>0</v>
      </c>
      <c r="AC19" s="17" t="s">
        <v>16</v>
      </c>
      <c r="AD19" s="18">
        <v>0</v>
      </c>
    </row>
    <row r="20" spans="1:30" ht="24.6" x14ac:dyDescent="0.65">
      <c r="A20" s="10">
        <v>16</v>
      </c>
      <c r="B20" s="10" t="s">
        <v>506</v>
      </c>
      <c r="C20" s="19" t="s">
        <v>399</v>
      </c>
      <c r="D20" s="71">
        <f>+'20'!I20</f>
        <v>8</v>
      </c>
      <c r="E20" s="90">
        <v>0</v>
      </c>
      <c r="F20" s="46">
        <f t="shared" si="0"/>
        <v>8</v>
      </c>
      <c r="G20" s="101">
        <v>0</v>
      </c>
      <c r="H20" s="99">
        <v>0</v>
      </c>
      <c r="I20" s="46">
        <f t="shared" si="1"/>
        <v>8</v>
      </c>
      <c r="J20" s="91"/>
      <c r="K20" s="15">
        <v>50</v>
      </c>
      <c r="L20" s="72">
        <f t="shared" si="5"/>
        <v>0</v>
      </c>
      <c r="M20" s="17" t="s">
        <v>16</v>
      </c>
      <c r="N20" s="18">
        <v>0</v>
      </c>
      <c r="O20" s="23">
        <f t="shared" si="6"/>
        <v>0</v>
      </c>
      <c r="P20" s="93">
        <v>16.7</v>
      </c>
      <c r="Q20" s="43">
        <f t="shared" si="7"/>
        <v>0</v>
      </c>
      <c r="S20" s="10">
        <v>16</v>
      </c>
      <c r="T20" s="19"/>
      <c r="U20" s="46">
        <v>0</v>
      </c>
      <c r="V20" s="90">
        <v>0</v>
      </c>
      <c r="W20" s="46">
        <f t="shared" si="8"/>
        <v>0</v>
      </c>
      <c r="X20" s="90">
        <v>0</v>
      </c>
      <c r="Y20" s="46">
        <f t="shared" si="9"/>
        <v>0</v>
      </c>
      <c r="Z20" s="91">
        <v>0</v>
      </c>
      <c r="AA20" s="22"/>
      <c r="AB20" s="43">
        <f t="shared" si="10"/>
        <v>0</v>
      </c>
      <c r="AC20" s="17" t="s">
        <v>16</v>
      </c>
      <c r="AD20" s="18">
        <v>0</v>
      </c>
    </row>
    <row r="21" spans="1:30" ht="24.6" x14ac:dyDescent="0.65">
      <c r="A21" s="10">
        <v>17</v>
      </c>
      <c r="B21" s="10" t="s">
        <v>521</v>
      </c>
      <c r="C21" s="19" t="s">
        <v>389</v>
      </c>
      <c r="D21" s="71">
        <f>+'20'!I21</f>
        <v>0</v>
      </c>
      <c r="E21" s="90">
        <v>0</v>
      </c>
      <c r="F21" s="46">
        <f t="shared" si="0"/>
        <v>0</v>
      </c>
      <c r="G21" s="101">
        <v>0</v>
      </c>
      <c r="H21" s="99">
        <v>0</v>
      </c>
      <c r="I21" s="46">
        <f t="shared" si="1"/>
        <v>0</v>
      </c>
      <c r="J21" s="91"/>
      <c r="K21" s="15">
        <v>50</v>
      </c>
      <c r="L21" s="72">
        <f t="shared" si="5"/>
        <v>0</v>
      </c>
      <c r="M21" s="17" t="s">
        <v>16</v>
      </c>
      <c r="N21" s="18">
        <v>0</v>
      </c>
      <c r="O21" s="23">
        <f t="shared" si="6"/>
        <v>0</v>
      </c>
      <c r="P21" s="93">
        <v>19.04</v>
      </c>
      <c r="Q21" s="43">
        <f t="shared" si="7"/>
        <v>0</v>
      </c>
      <c r="S21" s="10">
        <v>17</v>
      </c>
      <c r="T21" s="19"/>
      <c r="U21" s="46">
        <v>0</v>
      </c>
      <c r="V21" s="90">
        <v>0</v>
      </c>
      <c r="W21" s="46">
        <f t="shared" si="8"/>
        <v>0</v>
      </c>
      <c r="X21" s="90">
        <v>0</v>
      </c>
      <c r="Y21" s="46">
        <f t="shared" si="9"/>
        <v>0</v>
      </c>
      <c r="Z21" s="91">
        <v>0</v>
      </c>
      <c r="AA21" s="22"/>
      <c r="AB21" s="43">
        <f t="shared" si="10"/>
        <v>0</v>
      </c>
      <c r="AC21" s="17" t="s">
        <v>16</v>
      </c>
      <c r="AD21" s="18">
        <v>0</v>
      </c>
    </row>
    <row r="22" spans="1:30" ht="24.6" x14ac:dyDescent="0.65">
      <c r="A22" s="10">
        <v>18</v>
      </c>
      <c r="B22" s="10"/>
      <c r="C22" s="19" t="s">
        <v>397</v>
      </c>
      <c r="D22" s="71">
        <f>+'20'!I22</f>
        <v>0</v>
      </c>
      <c r="E22" s="90">
        <v>0</v>
      </c>
      <c r="F22" s="46">
        <f t="shared" si="0"/>
        <v>0</v>
      </c>
      <c r="G22" s="101">
        <v>0</v>
      </c>
      <c r="H22" s="99">
        <v>0</v>
      </c>
      <c r="I22" s="46">
        <f t="shared" si="1"/>
        <v>0</v>
      </c>
      <c r="J22" s="91"/>
      <c r="K22" s="15">
        <v>50</v>
      </c>
      <c r="L22" s="72">
        <f t="shared" si="5"/>
        <v>0</v>
      </c>
      <c r="M22" s="17" t="s">
        <v>16</v>
      </c>
      <c r="N22" s="18">
        <v>0</v>
      </c>
      <c r="O22" s="23">
        <f t="shared" si="6"/>
        <v>0</v>
      </c>
      <c r="P22" s="93">
        <v>15.3</v>
      </c>
      <c r="Q22" s="43">
        <f t="shared" si="7"/>
        <v>0</v>
      </c>
      <c r="S22" s="10">
        <v>18</v>
      </c>
      <c r="T22" s="19"/>
      <c r="U22" s="46">
        <v>0</v>
      </c>
      <c r="V22" s="90">
        <v>0</v>
      </c>
      <c r="W22" s="46">
        <f t="shared" si="8"/>
        <v>0</v>
      </c>
      <c r="X22" s="90">
        <v>0</v>
      </c>
      <c r="Y22" s="46">
        <f t="shared" si="9"/>
        <v>0</v>
      </c>
      <c r="Z22" s="91">
        <v>0</v>
      </c>
      <c r="AA22" s="22"/>
      <c r="AB22" s="43">
        <f t="shared" si="10"/>
        <v>0</v>
      </c>
      <c r="AC22" s="17" t="s">
        <v>16</v>
      </c>
      <c r="AD22" s="18">
        <v>0</v>
      </c>
    </row>
    <row r="23" spans="1:30" ht="24.6" x14ac:dyDescent="0.65">
      <c r="A23" s="10">
        <v>19</v>
      </c>
      <c r="B23" s="10" t="s">
        <v>511</v>
      </c>
      <c r="C23" s="19" t="s">
        <v>25</v>
      </c>
      <c r="D23" s="71">
        <f>+'20'!I23</f>
        <v>0</v>
      </c>
      <c r="E23" s="90">
        <v>0</v>
      </c>
      <c r="F23" s="46">
        <f t="shared" si="0"/>
        <v>0</v>
      </c>
      <c r="G23" s="101">
        <v>0</v>
      </c>
      <c r="H23" s="99">
        <v>0</v>
      </c>
      <c r="I23" s="46">
        <f t="shared" si="1"/>
        <v>0</v>
      </c>
      <c r="J23" s="91"/>
      <c r="K23" s="15">
        <v>65</v>
      </c>
      <c r="L23" s="72">
        <f t="shared" si="5"/>
        <v>0</v>
      </c>
      <c r="M23" s="17" t="s">
        <v>16</v>
      </c>
      <c r="N23" s="18">
        <v>0</v>
      </c>
      <c r="O23" s="23">
        <f t="shared" si="6"/>
        <v>0</v>
      </c>
      <c r="P23" s="93">
        <v>27.86</v>
      </c>
      <c r="Q23" s="43">
        <f t="shared" si="7"/>
        <v>0</v>
      </c>
      <c r="S23" s="10">
        <v>19</v>
      </c>
      <c r="T23" s="19"/>
      <c r="U23" s="46">
        <v>0</v>
      </c>
      <c r="V23" s="90">
        <v>0</v>
      </c>
      <c r="W23" s="46">
        <f t="shared" si="8"/>
        <v>0</v>
      </c>
      <c r="X23" s="90">
        <v>0</v>
      </c>
      <c r="Y23" s="46">
        <f t="shared" si="9"/>
        <v>0</v>
      </c>
      <c r="Z23" s="91">
        <v>0</v>
      </c>
      <c r="AA23" s="22"/>
      <c r="AB23" s="43">
        <f t="shared" si="10"/>
        <v>0</v>
      </c>
      <c r="AC23" s="17" t="s">
        <v>16</v>
      </c>
      <c r="AD23" s="18">
        <v>0</v>
      </c>
    </row>
    <row r="24" spans="1:30" ht="24.6" x14ac:dyDescent="0.65">
      <c r="A24" s="10">
        <v>20</v>
      </c>
      <c r="B24" s="10"/>
      <c r="C24" s="19" t="s">
        <v>405</v>
      </c>
      <c r="D24" s="71">
        <f>+'20'!I24</f>
        <v>1</v>
      </c>
      <c r="E24" s="90">
        <v>0</v>
      </c>
      <c r="F24" s="46">
        <f t="shared" si="0"/>
        <v>1</v>
      </c>
      <c r="G24" s="101">
        <v>0</v>
      </c>
      <c r="H24" s="99">
        <v>0</v>
      </c>
      <c r="I24" s="46">
        <f t="shared" si="1"/>
        <v>0</v>
      </c>
      <c r="J24" s="91">
        <v>1</v>
      </c>
      <c r="K24" s="15">
        <v>85</v>
      </c>
      <c r="L24" s="72">
        <f t="shared" si="5"/>
        <v>85</v>
      </c>
      <c r="M24" s="17" t="s">
        <v>16</v>
      </c>
      <c r="N24" s="18">
        <v>0</v>
      </c>
      <c r="O24" s="23">
        <f t="shared" si="6"/>
        <v>85</v>
      </c>
      <c r="P24" s="93">
        <v>26.91</v>
      </c>
      <c r="Q24" s="43">
        <f t="shared" si="7"/>
        <v>2287.35</v>
      </c>
      <c r="S24" s="10">
        <v>20</v>
      </c>
      <c r="T24" s="19"/>
      <c r="U24" s="46">
        <v>0</v>
      </c>
      <c r="V24" s="90">
        <v>0</v>
      </c>
      <c r="W24" s="46">
        <f t="shared" si="8"/>
        <v>0</v>
      </c>
      <c r="X24" s="90">
        <v>0</v>
      </c>
      <c r="Y24" s="46">
        <f t="shared" si="9"/>
        <v>0</v>
      </c>
      <c r="Z24" s="91">
        <v>0</v>
      </c>
      <c r="AA24" s="22"/>
      <c r="AB24" s="43">
        <f t="shared" si="10"/>
        <v>0</v>
      </c>
      <c r="AC24" s="17" t="s">
        <v>16</v>
      </c>
      <c r="AD24" s="18">
        <v>0</v>
      </c>
    </row>
    <row r="25" spans="1:30" ht="24.6" x14ac:dyDescent="0.65">
      <c r="A25" s="10">
        <v>21</v>
      </c>
      <c r="B25" s="10" t="s">
        <v>510</v>
      </c>
      <c r="C25" s="19" t="s">
        <v>392</v>
      </c>
      <c r="D25" s="71">
        <f>+'20'!I25</f>
        <v>51</v>
      </c>
      <c r="E25" s="90">
        <v>0</v>
      </c>
      <c r="F25" s="46">
        <f t="shared" si="0"/>
        <v>51</v>
      </c>
      <c r="G25" s="101">
        <v>0</v>
      </c>
      <c r="H25" s="99">
        <v>0</v>
      </c>
      <c r="I25" s="46">
        <f t="shared" si="1"/>
        <v>51</v>
      </c>
      <c r="J25" s="91"/>
      <c r="K25" s="15">
        <v>100</v>
      </c>
      <c r="L25" s="72">
        <f t="shared" si="5"/>
        <v>0</v>
      </c>
      <c r="M25" s="17" t="s">
        <v>16</v>
      </c>
      <c r="N25" s="18">
        <v>0</v>
      </c>
      <c r="O25" s="23">
        <f t="shared" si="6"/>
        <v>0</v>
      </c>
      <c r="P25" s="93">
        <v>24.8</v>
      </c>
      <c r="Q25" s="43">
        <f t="shared" si="7"/>
        <v>0</v>
      </c>
      <c r="S25" s="10">
        <v>21</v>
      </c>
      <c r="T25" s="19"/>
      <c r="U25" s="46">
        <v>0</v>
      </c>
      <c r="V25" s="90">
        <v>0</v>
      </c>
      <c r="W25" s="46">
        <f t="shared" si="8"/>
        <v>0</v>
      </c>
      <c r="X25" s="90">
        <v>0</v>
      </c>
      <c r="Y25" s="46">
        <f t="shared" si="9"/>
        <v>0</v>
      </c>
      <c r="Z25" s="91">
        <v>0</v>
      </c>
      <c r="AA25" s="22"/>
      <c r="AB25" s="43">
        <f t="shared" si="10"/>
        <v>0</v>
      </c>
      <c r="AC25" s="17" t="s">
        <v>16</v>
      </c>
      <c r="AD25" s="18">
        <v>0</v>
      </c>
    </row>
    <row r="26" spans="1:30" ht="24.6" x14ac:dyDescent="0.65">
      <c r="A26" s="10">
        <v>22</v>
      </c>
      <c r="B26" s="10" t="s">
        <v>516</v>
      </c>
      <c r="C26" s="19" t="s">
        <v>403</v>
      </c>
      <c r="D26" s="71">
        <f>+'20'!I26</f>
        <v>0</v>
      </c>
      <c r="E26" s="90">
        <v>0</v>
      </c>
      <c r="F26" s="46">
        <f t="shared" si="0"/>
        <v>0</v>
      </c>
      <c r="G26" s="101">
        <v>0</v>
      </c>
      <c r="H26" s="99">
        <v>0</v>
      </c>
      <c r="I26" s="46">
        <f t="shared" si="1"/>
        <v>0</v>
      </c>
      <c r="J26" s="91"/>
      <c r="K26" s="15">
        <v>100</v>
      </c>
      <c r="L26" s="72">
        <f t="shared" si="5"/>
        <v>0</v>
      </c>
      <c r="M26" s="17" t="s">
        <v>16</v>
      </c>
      <c r="N26" s="18">
        <v>0</v>
      </c>
      <c r="O26" s="23">
        <f t="shared" si="6"/>
        <v>0</v>
      </c>
      <c r="P26" s="93">
        <v>23.71</v>
      </c>
      <c r="Q26" s="43">
        <f t="shared" si="7"/>
        <v>0</v>
      </c>
      <c r="S26" s="10">
        <v>22</v>
      </c>
      <c r="T26" s="19"/>
      <c r="U26" s="46">
        <v>0</v>
      </c>
      <c r="V26" s="90">
        <v>0</v>
      </c>
      <c r="W26" s="46">
        <f t="shared" si="8"/>
        <v>0</v>
      </c>
      <c r="X26" s="90">
        <v>0</v>
      </c>
      <c r="Y26" s="46">
        <f t="shared" si="9"/>
        <v>0</v>
      </c>
      <c r="Z26" s="91">
        <v>0</v>
      </c>
      <c r="AA26" s="22"/>
      <c r="AB26" s="43">
        <f t="shared" si="10"/>
        <v>0</v>
      </c>
      <c r="AC26" s="17" t="s">
        <v>16</v>
      </c>
      <c r="AD26" s="18">
        <v>0</v>
      </c>
    </row>
    <row r="27" spans="1:30" ht="24.6" x14ac:dyDescent="0.65">
      <c r="A27" s="10">
        <v>23</v>
      </c>
      <c r="B27" s="10" t="s">
        <v>513</v>
      </c>
      <c r="C27" s="19" t="s">
        <v>383</v>
      </c>
      <c r="D27" s="71">
        <f>+'20'!I27</f>
        <v>18</v>
      </c>
      <c r="E27" s="90">
        <v>0</v>
      </c>
      <c r="F27" s="46">
        <f t="shared" si="0"/>
        <v>18</v>
      </c>
      <c r="G27" s="101">
        <v>0</v>
      </c>
      <c r="H27" s="99">
        <v>0</v>
      </c>
      <c r="I27" s="46">
        <f t="shared" si="1"/>
        <v>18</v>
      </c>
      <c r="J27" s="91"/>
      <c r="K27" s="15">
        <v>100</v>
      </c>
      <c r="L27" s="72">
        <f t="shared" si="5"/>
        <v>0</v>
      </c>
      <c r="M27" s="17" t="s">
        <v>16</v>
      </c>
      <c r="N27" s="18">
        <v>0</v>
      </c>
      <c r="O27" s="23">
        <f t="shared" si="6"/>
        <v>0</v>
      </c>
      <c r="P27" s="93">
        <v>37.51</v>
      </c>
      <c r="Q27" s="43">
        <f t="shared" si="7"/>
        <v>0</v>
      </c>
      <c r="S27" s="10">
        <v>23</v>
      </c>
      <c r="T27" s="19"/>
      <c r="U27" s="46">
        <v>0</v>
      </c>
      <c r="V27" s="90">
        <v>0</v>
      </c>
      <c r="W27" s="46">
        <f t="shared" si="8"/>
        <v>0</v>
      </c>
      <c r="X27" s="90">
        <v>0</v>
      </c>
      <c r="Y27" s="46">
        <f t="shared" si="9"/>
        <v>0</v>
      </c>
      <c r="Z27" s="91">
        <v>0</v>
      </c>
      <c r="AA27" s="22"/>
      <c r="AB27" s="43">
        <f t="shared" si="10"/>
        <v>0</v>
      </c>
      <c r="AC27" s="17" t="s">
        <v>16</v>
      </c>
      <c r="AD27" s="18">
        <v>0</v>
      </c>
    </row>
    <row r="28" spans="1:30" ht="24.6" x14ac:dyDescent="0.65">
      <c r="A28" s="10">
        <v>24</v>
      </c>
      <c r="B28" s="10" t="s">
        <v>522</v>
      </c>
      <c r="C28" s="19" t="s">
        <v>388</v>
      </c>
      <c r="D28" s="71">
        <f>+'20'!I28</f>
        <v>0</v>
      </c>
      <c r="E28" s="90">
        <v>0</v>
      </c>
      <c r="F28" s="46">
        <f t="shared" si="0"/>
        <v>0</v>
      </c>
      <c r="G28" s="101">
        <v>0</v>
      </c>
      <c r="H28" s="99">
        <v>0</v>
      </c>
      <c r="I28" s="46">
        <f t="shared" si="1"/>
        <v>0</v>
      </c>
      <c r="J28" s="91"/>
      <c r="K28" s="15">
        <v>100</v>
      </c>
      <c r="L28" s="72">
        <f t="shared" si="5"/>
        <v>0</v>
      </c>
      <c r="M28" s="17" t="s">
        <v>16</v>
      </c>
      <c r="N28" s="18">
        <v>0</v>
      </c>
      <c r="O28" s="23">
        <f t="shared" si="6"/>
        <v>0</v>
      </c>
      <c r="P28" s="93">
        <v>39.770000000000003</v>
      </c>
      <c r="Q28" s="43">
        <f t="shared" si="7"/>
        <v>0</v>
      </c>
      <c r="S28" s="10">
        <v>24</v>
      </c>
      <c r="T28" s="19"/>
      <c r="U28" s="46">
        <v>0</v>
      </c>
      <c r="V28" s="90">
        <v>0</v>
      </c>
      <c r="W28" s="46">
        <f t="shared" si="8"/>
        <v>0</v>
      </c>
      <c r="X28" s="90">
        <v>0</v>
      </c>
      <c r="Y28" s="46">
        <f t="shared" si="9"/>
        <v>0</v>
      </c>
      <c r="Z28" s="91">
        <v>0</v>
      </c>
      <c r="AA28" s="22"/>
      <c r="AB28" s="43">
        <f t="shared" si="10"/>
        <v>0</v>
      </c>
      <c r="AC28" s="17" t="s">
        <v>16</v>
      </c>
      <c r="AD28" s="18">
        <v>0</v>
      </c>
    </row>
    <row r="29" spans="1:30" ht="24.6" x14ac:dyDescent="0.65">
      <c r="A29" s="10">
        <v>25</v>
      </c>
      <c r="B29" s="10" t="s">
        <v>515</v>
      </c>
      <c r="C29" s="19" t="s">
        <v>390</v>
      </c>
      <c r="D29" s="71">
        <f>+'20'!I29</f>
        <v>0</v>
      </c>
      <c r="E29" s="90">
        <v>0</v>
      </c>
      <c r="F29" s="46">
        <f t="shared" si="0"/>
        <v>0</v>
      </c>
      <c r="G29" s="101">
        <v>0</v>
      </c>
      <c r="H29" s="99">
        <v>0</v>
      </c>
      <c r="I29" s="46">
        <f t="shared" si="1"/>
        <v>0</v>
      </c>
      <c r="J29" s="91"/>
      <c r="K29" s="15">
        <v>100</v>
      </c>
      <c r="L29" s="72">
        <f t="shared" si="5"/>
        <v>0</v>
      </c>
      <c r="M29" s="17" t="s">
        <v>16</v>
      </c>
      <c r="N29" s="18">
        <v>0</v>
      </c>
      <c r="O29" s="23">
        <f t="shared" si="6"/>
        <v>0</v>
      </c>
      <c r="P29" s="93">
        <v>33.590000000000003</v>
      </c>
      <c r="Q29" s="43">
        <f t="shared" si="7"/>
        <v>0</v>
      </c>
      <c r="S29" s="10">
        <v>25</v>
      </c>
      <c r="T29" s="19"/>
      <c r="U29" s="46">
        <v>0</v>
      </c>
      <c r="V29" s="90">
        <v>0</v>
      </c>
      <c r="W29" s="46">
        <f t="shared" si="8"/>
        <v>0</v>
      </c>
      <c r="X29" s="90">
        <v>0</v>
      </c>
      <c r="Y29" s="46">
        <f t="shared" si="9"/>
        <v>0</v>
      </c>
      <c r="Z29" s="91">
        <v>0</v>
      </c>
      <c r="AA29" s="22"/>
      <c r="AB29" s="43">
        <f t="shared" si="10"/>
        <v>0</v>
      </c>
      <c r="AC29" s="17" t="s">
        <v>16</v>
      </c>
      <c r="AD29" s="18">
        <v>0</v>
      </c>
    </row>
    <row r="30" spans="1:30" ht="24.6" x14ac:dyDescent="0.65">
      <c r="A30" s="10">
        <v>26</v>
      </c>
      <c r="B30" s="10" t="s">
        <v>518</v>
      </c>
      <c r="C30" s="19" t="s">
        <v>385</v>
      </c>
      <c r="D30" s="71">
        <f>+'20'!I30</f>
        <v>0</v>
      </c>
      <c r="E30" s="90">
        <v>0</v>
      </c>
      <c r="F30" s="46">
        <f t="shared" si="0"/>
        <v>0</v>
      </c>
      <c r="G30" s="101">
        <v>0</v>
      </c>
      <c r="H30" s="99">
        <v>0</v>
      </c>
      <c r="I30" s="46">
        <f t="shared" si="1"/>
        <v>0</v>
      </c>
      <c r="J30" s="91"/>
      <c r="K30" s="15">
        <v>100</v>
      </c>
      <c r="L30" s="72">
        <f t="shared" si="5"/>
        <v>0</v>
      </c>
      <c r="M30" s="17" t="s">
        <v>16</v>
      </c>
      <c r="N30" s="18">
        <v>0</v>
      </c>
      <c r="O30" s="23">
        <f t="shared" si="6"/>
        <v>0</v>
      </c>
      <c r="P30" s="93">
        <v>31.62</v>
      </c>
      <c r="Q30" s="43">
        <f t="shared" si="7"/>
        <v>0</v>
      </c>
      <c r="S30" s="1"/>
      <c r="U30" s="24"/>
      <c r="V30" s="25"/>
      <c r="W30" s="24"/>
      <c r="X30" s="25"/>
      <c r="Y30" s="24"/>
      <c r="Z30" s="24"/>
      <c r="AA30" s="26"/>
      <c r="AB30" s="25"/>
      <c r="AC30" s="27"/>
      <c r="AD30" s="41">
        <v>0</v>
      </c>
    </row>
    <row r="31" spans="1:30" ht="24.6" x14ac:dyDescent="0.65">
      <c r="A31" s="10">
        <v>27</v>
      </c>
      <c r="B31" s="10"/>
      <c r="C31" s="19" t="s">
        <v>398</v>
      </c>
      <c r="D31" s="71">
        <f>+'20'!I31</f>
        <v>0</v>
      </c>
      <c r="E31" s="90">
        <v>0</v>
      </c>
      <c r="F31" s="46">
        <f t="shared" si="0"/>
        <v>0</v>
      </c>
      <c r="G31" s="101">
        <v>0</v>
      </c>
      <c r="H31" s="99">
        <v>0</v>
      </c>
      <c r="I31" s="46">
        <f t="shared" si="1"/>
        <v>0</v>
      </c>
      <c r="J31" s="91"/>
      <c r="K31" s="15">
        <v>100</v>
      </c>
      <c r="L31" s="72">
        <f t="shared" si="5"/>
        <v>0</v>
      </c>
      <c r="M31" s="17" t="s">
        <v>16</v>
      </c>
      <c r="N31" s="18">
        <v>0</v>
      </c>
      <c r="O31" s="23">
        <f t="shared" si="6"/>
        <v>0</v>
      </c>
      <c r="P31" s="93">
        <v>33.96</v>
      </c>
      <c r="Q31" s="43">
        <f t="shared" si="7"/>
        <v>0</v>
      </c>
    </row>
    <row r="32" spans="1:30" ht="24.6" x14ac:dyDescent="0.65">
      <c r="A32" s="10">
        <v>28</v>
      </c>
      <c r="B32" s="10" t="s">
        <v>496</v>
      </c>
      <c r="C32" s="19" t="s">
        <v>396</v>
      </c>
      <c r="D32" s="71">
        <f>+'20'!I32</f>
        <v>33</v>
      </c>
      <c r="E32" s="90">
        <v>0</v>
      </c>
      <c r="F32" s="46">
        <f t="shared" si="0"/>
        <v>33</v>
      </c>
      <c r="G32" s="101">
        <v>0</v>
      </c>
      <c r="H32" s="99">
        <v>0</v>
      </c>
      <c r="I32" s="46">
        <f t="shared" si="1"/>
        <v>33</v>
      </c>
      <c r="J32" s="91"/>
      <c r="K32" s="15">
        <v>100</v>
      </c>
      <c r="L32" s="72">
        <f t="shared" si="5"/>
        <v>0</v>
      </c>
      <c r="M32" s="17" t="s">
        <v>16</v>
      </c>
      <c r="N32" s="18">
        <v>0</v>
      </c>
      <c r="O32" s="23">
        <f t="shared" si="6"/>
        <v>0</v>
      </c>
      <c r="P32" s="93">
        <v>29.84</v>
      </c>
      <c r="Q32" s="43">
        <f t="shared" si="7"/>
        <v>0</v>
      </c>
      <c r="T32" s="172" t="s">
        <v>119</v>
      </c>
      <c r="U32" s="173"/>
      <c r="V32" s="173"/>
      <c r="W32" s="173"/>
      <c r="X32" s="173"/>
      <c r="Y32" s="173"/>
      <c r="Z32" s="173"/>
      <c r="AA32" s="174"/>
      <c r="AB32" s="40">
        <f>SUM(AB5:AB29)</f>
        <v>0</v>
      </c>
    </row>
    <row r="33" spans="1:27" ht="24.6" x14ac:dyDescent="0.65">
      <c r="A33" s="10">
        <v>29</v>
      </c>
      <c r="B33" s="10"/>
      <c r="C33" s="19" t="s">
        <v>383</v>
      </c>
      <c r="D33" s="71">
        <f>+'20'!I33</f>
        <v>0</v>
      </c>
      <c r="E33" s="90">
        <v>0</v>
      </c>
      <c r="F33" s="46">
        <f t="shared" si="0"/>
        <v>0</v>
      </c>
      <c r="G33" s="101">
        <v>0</v>
      </c>
      <c r="H33" s="99">
        <v>0</v>
      </c>
      <c r="I33" s="46">
        <f t="shared" si="1"/>
        <v>0</v>
      </c>
      <c r="J33" s="91"/>
      <c r="K33" s="15">
        <v>100</v>
      </c>
      <c r="L33" s="72">
        <f t="shared" si="5"/>
        <v>0</v>
      </c>
      <c r="M33" s="17" t="s">
        <v>16</v>
      </c>
      <c r="N33" s="18">
        <v>0</v>
      </c>
      <c r="O33" s="23">
        <f t="shared" si="6"/>
        <v>0</v>
      </c>
      <c r="P33" s="93"/>
      <c r="Q33" s="43">
        <f t="shared" si="7"/>
        <v>0</v>
      </c>
      <c r="T33" s="5"/>
      <c r="U33" s="5"/>
      <c r="V33" s="5"/>
      <c r="W33" s="5"/>
      <c r="X33" s="5"/>
      <c r="Y33" s="5"/>
      <c r="Z33" s="5"/>
      <c r="AA33" s="5"/>
    </row>
    <row r="34" spans="1:27" ht="24.6" x14ac:dyDescent="0.65">
      <c r="A34" s="10">
        <v>30</v>
      </c>
      <c r="B34" s="10" t="s">
        <v>517</v>
      </c>
      <c r="C34" s="19" t="s">
        <v>387</v>
      </c>
      <c r="D34" s="71">
        <f>+'20'!I34</f>
        <v>0</v>
      </c>
      <c r="E34" s="90">
        <v>0</v>
      </c>
      <c r="F34" s="46">
        <f t="shared" si="0"/>
        <v>0</v>
      </c>
      <c r="G34" s="101">
        <v>0</v>
      </c>
      <c r="H34" s="99">
        <v>0</v>
      </c>
      <c r="I34" s="46">
        <f t="shared" si="1"/>
        <v>0</v>
      </c>
      <c r="J34" s="91"/>
      <c r="K34" s="15">
        <v>100</v>
      </c>
      <c r="L34" s="72">
        <f t="shared" si="5"/>
        <v>0</v>
      </c>
      <c r="M34" s="17" t="s">
        <v>16</v>
      </c>
      <c r="N34" s="18">
        <v>0</v>
      </c>
      <c r="O34" s="23">
        <f t="shared" si="6"/>
        <v>0</v>
      </c>
      <c r="P34" s="93">
        <v>21.27</v>
      </c>
      <c r="Q34" s="43">
        <f t="shared" si="7"/>
        <v>0</v>
      </c>
    </row>
    <row r="35" spans="1:27" ht="24.6" x14ac:dyDescent="0.65">
      <c r="A35" s="10">
        <v>31</v>
      </c>
      <c r="B35" s="10" t="s">
        <v>491</v>
      </c>
      <c r="C35" s="19" t="s">
        <v>48</v>
      </c>
      <c r="D35" s="71">
        <f>+'20'!I35</f>
        <v>26</v>
      </c>
      <c r="E35" s="90">
        <v>0</v>
      </c>
      <c r="F35" s="46">
        <f t="shared" si="0"/>
        <v>26</v>
      </c>
      <c r="G35" s="101">
        <v>0</v>
      </c>
      <c r="H35" s="99">
        <v>0</v>
      </c>
      <c r="I35" s="46">
        <f t="shared" si="1"/>
        <v>23</v>
      </c>
      <c r="J35" s="91">
        <v>3</v>
      </c>
      <c r="K35" s="15">
        <v>100</v>
      </c>
      <c r="L35" s="72">
        <f t="shared" si="5"/>
        <v>300</v>
      </c>
      <c r="M35" s="17" t="s">
        <v>16</v>
      </c>
      <c r="N35" s="18">
        <v>0</v>
      </c>
      <c r="O35" s="23">
        <f t="shared" si="6"/>
        <v>300</v>
      </c>
      <c r="P35" s="93">
        <v>38.46</v>
      </c>
      <c r="Q35" s="43">
        <f t="shared" si="7"/>
        <v>11538</v>
      </c>
    </row>
    <row r="36" spans="1:27" ht="24.6" x14ac:dyDescent="0.65">
      <c r="A36" s="10">
        <v>32</v>
      </c>
      <c r="B36" s="10" t="s">
        <v>512</v>
      </c>
      <c r="C36" s="19" t="s">
        <v>393</v>
      </c>
      <c r="D36" s="71">
        <f>+'20'!I36</f>
        <v>6</v>
      </c>
      <c r="E36" s="90">
        <v>0</v>
      </c>
      <c r="F36" s="46">
        <f t="shared" si="0"/>
        <v>6</v>
      </c>
      <c r="G36" s="101">
        <v>0</v>
      </c>
      <c r="H36" s="99">
        <v>0</v>
      </c>
      <c r="I36" s="46">
        <f t="shared" si="1"/>
        <v>5</v>
      </c>
      <c r="J36" s="91">
        <v>1</v>
      </c>
      <c r="K36" s="15">
        <v>130</v>
      </c>
      <c r="L36" s="72">
        <f t="shared" si="5"/>
        <v>130</v>
      </c>
      <c r="M36" s="17" t="s">
        <v>16</v>
      </c>
      <c r="N36" s="18">
        <v>0</v>
      </c>
      <c r="O36" s="23">
        <f t="shared" si="6"/>
        <v>130</v>
      </c>
      <c r="P36" s="93">
        <v>43.68</v>
      </c>
      <c r="Q36" s="43">
        <f t="shared" si="7"/>
        <v>5678.4</v>
      </c>
    </row>
    <row r="37" spans="1:27" ht="24.6" x14ac:dyDescent="0.65">
      <c r="A37" s="10">
        <v>33</v>
      </c>
      <c r="B37" s="10" t="s">
        <v>519</v>
      </c>
      <c r="C37" s="19" t="s">
        <v>406</v>
      </c>
      <c r="D37" s="71">
        <f>+'20'!I37</f>
        <v>9</v>
      </c>
      <c r="E37" s="90">
        <v>0</v>
      </c>
      <c r="F37" s="46">
        <f t="shared" si="0"/>
        <v>9</v>
      </c>
      <c r="G37" s="101">
        <v>0</v>
      </c>
      <c r="H37" s="99">
        <v>0</v>
      </c>
      <c r="I37" s="46">
        <f t="shared" si="1"/>
        <v>9</v>
      </c>
      <c r="J37" s="91"/>
      <c r="K37" s="15">
        <v>130</v>
      </c>
      <c r="L37" s="72">
        <f t="shared" si="5"/>
        <v>0</v>
      </c>
      <c r="M37" s="17" t="s">
        <v>16</v>
      </c>
      <c r="N37" s="18">
        <v>0</v>
      </c>
      <c r="O37" s="23">
        <f t="shared" si="6"/>
        <v>0</v>
      </c>
      <c r="P37" s="93">
        <v>35.049999999999997</v>
      </c>
      <c r="Q37" s="43">
        <f t="shared" si="7"/>
        <v>0</v>
      </c>
    </row>
    <row r="38" spans="1:27" ht="24.6" x14ac:dyDescent="0.65">
      <c r="A38" s="10">
        <v>34</v>
      </c>
      <c r="B38" s="10" t="s">
        <v>501</v>
      </c>
      <c r="C38" s="19" t="s">
        <v>416</v>
      </c>
      <c r="D38" s="71">
        <f>+'20'!I39</f>
        <v>0</v>
      </c>
      <c r="E38" s="90">
        <v>0</v>
      </c>
      <c r="F38" s="46">
        <f>D38+E38</f>
        <v>0</v>
      </c>
      <c r="G38" s="101">
        <v>0</v>
      </c>
      <c r="H38" s="99">
        <v>0</v>
      </c>
      <c r="I38" s="46">
        <f>+F38-G38-J38-H38</f>
        <v>0</v>
      </c>
      <c r="J38" s="91"/>
      <c r="K38" s="15">
        <v>130</v>
      </c>
      <c r="L38" s="72">
        <f>+K38*J38</f>
        <v>0</v>
      </c>
      <c r="M38" s="17" t="s">
        <v>16</v>
      </c>
      <c r="N38" s="18">
        <v>0</v>
      </c>
      <c r="O38" s="23">
        <f>SUM(L38-N38)</f>
        <v>0</v>
      </c>
      <c r="P38" s="93">
        <v>34.26</v>
      </c>
      <c r="Q38" s="43">
        <f t="shared" ref="Q38:Q40" si="11">+L38*P38</f>
        <v>0</v>
      </c>
    </row>
    <row r="39" spans="1:27" ht="24.6" x14ac:dyDescent="0.65">
      <c r="A39" s="10">
        <v>35</v>
      </c>
      <c r="B39" s="10"/>
      <c r="C39" s="19" t="s">
        <v>334</v>
      </c>
      <c r="D39" s="71">
        <f>+'20'!I39</f>
        <v>0</v>
      </c>
      <c r="E39" s="90">
        <v>0</v>
      </c>
      <c r="F39" s="46">
        <f t="shared" si="0"/>
        <v>0</v>
      </c>
      <c r="G39" s="101">
        <v>0</v>
      </c>
      <c r="H39" s="99">
        <v>0</v>
      </c>
      <c r="I39" s="46">
        <f t="shared" si="1"/>
        <v>0</v>
      </c>
      <c r="J39" s="91"/>
      <c r="K39" s="15">
        <v>35</v>
      </c>
      <c r="L39" s="72">
        <f t="shared" si="5"/>
        <v>0</v>
      </c>
      <c r="M39" s="17" t="s">
        <v>16</v>
      </c>
      <c r="N39" s="18">
        <v>0</v>
      </c>
      <c r="O39" s="23">
        <f t="shared" si="6"/>
        <v>0</v>
      </c>
      <c r="P39" s="93"/>
      <c r="Q39" s="43">
        <f t="shared" si="11"/>
        <v>0</v>
      </c>
    </row>
    <row r="40" spans="1:27" ht="24.6" x14ac:dyDescent="0.65">
      <c r="A40" s="10">
        <v>36</v>
      </c>
      <c r="B40" s="10"/>
      <c r="C40" s="19" t="s">
        <v>138</v>
      </c>
      <c r="D40" s="71">
        <f>+'20'!I40</f>
        <v>0</v>
      </c>
      <c r="E40" s="90">
        <v>0</v>
      </c>
      <c r="F40" s="46">
        <f t="shared" si="0"/>
        <v>0</v>
      </c>
      <c r="G40" s="101">
        <v>0</v>
      </c>
      <c r="H40" s="99">
        <v>0</v>
      </c>
      <c r="I40" s="46">
        <f t="shared" si="1"/>
        <v>0</v>
      </c>
      <c r="J40" s="91"/>
      <c r="K40" s="15">
        <v>40</v>
      </c>
      <c r="L40" s="72">
        <f t="shared" si="5"/>
        <v>0</v>
      </c>
      <c r="M40" s="17" t="s">
        <v>16</v>
      </c>
      <c r="N40" s="18">
        <v>0</v>
      </c>
      <c r="O40" s="23">
        <f t="shared" si="6"/>
        <v>0</v>
      </c>
      <c r="P40" s="93"/>
      <c r="Q40" s="43">
        <f t="shared" si="11"/>
        <v>0</v>
      </c>
    </row>
    <row r="41" spans="1:27" ht="24.6" x14ac:dyDescent="0.65">
      <c r="A41" s="10">
        <v>37</v>
      </c>
      <c r="B41" s="10" t="s">
        <v>494</v>
      </c>
      <c r="C41" s="19" t="s">
        <v>49</v>
      </c>
      <c r="D41" s="71">
        <f>+'20'!I41</f>
        <v>6</v>
      </c>
      <c r="E41" s="90">
        <v>0</v>
      </c>
      <c r="F41" s="46">
        <f t="shared" si="0"/>
        <v>6</v>
      </c>
      <c r="G41" s="101">
        <v>0</v>
      </c>
      <c r="H41" s="99">
        <v>0</v>
      </c>
      <c r="I41" s="46">
        <f t="shared" si="1"/>
        <v>5</v>
      </c>
      <c r="J41" s="91">
        <v>1</v>
      </c>
      <c r="K41" s="15">
        <v>50</v>
      </c>
      <c r="L41" s="72">
        <f t="shared" si="5"/>
        <v>50</v>
      </c>
      <c r="M41" s="17" t="s">
        <v>16</v>
      </c>
      <c r="N41" s="18">
        <v>0</v>
      </c>
      <c r="O41" s="23">
        <f t="shared" si="6"/>
        <v>50</v>
      </c>
      <c r="P41" s="93">
        <v>13.98</v>
      </c>
      <c r="Q41" s="43">
        <f t="shared" si="7"/>
        <v>699</v>
      </c>
    </row>
    <row r="42" spans="1:27" ht="24.6" x14ac:dyDescent="0.65">
      <c r="A42" s="10">
        <v>38</v>
      </c>
      <c r="B42" s="10" t="s">
        <v>493</v>
      </c>
      <c r="C42" s="19" t="s">
        <v>50</v>
      </c>
      <c r="D42" s="71">
        <f>+'20'!I42</f>
        <v>1</v>
      </c>
      <c r="E42" s="90">
        <v>0</v>
      </c>
      <c r="F42" s="46">
        <f t="shared" si="0"/>
        <v>1</v>
      </c>
      <c r="G42" s="101">
        <v>0</v>
      </c>
      <c r="H42" s="99">
        <v>0</v>
      </c>
      <c r="I42" s="46">
        <f t="shared" si="1"/>
        <v>0</v>
      </c>
      <c r="J42" s="91">
        <v>1</v>
      </c>
      <c r="K42" s="15">
        <v>50</v>
      </c>
      <c r="L42" s="72">
        <f t="shared" si="5"/>
        <v>50</v>
      </c>
      <c r="M42" s="17" t="s">
        <v>16</v>
      </c>
      <c r="N42" s="18">
        <v>0</v>
      </c>
      <c r="O42" s="23">
        <f t="shared" si="6"/>
        <v>50</v>
      </c>
      <c r="P42" s="93">
        <v>13.26</v>
      </c>
      <c r="Q42" s="43">
        <f t="shared" si="7"/>
        <v>663</v>
      </c>
    </row>
    <row r="43" spans="1:27" ht="24.6" x14ac:dyDescent="0.65">
      <c r="A43" s="10">
        <v>39</v>
      </c>
      <c r="B43" s="10" t="s">
        <v>556</v>
      </c>
      <c r="C43" s="19" t="s">
        <v>51</v>
      </c>
      <c r="D43" s="71">
        <f>+'20'!I43</f>
        <v>0</v>
      </c>
      <c r="E43" s="90">
        <v>0</v>
      </c>
      <c r="F43" s="46">
        <f t="shared" si="0"/>
        <v>0</v>
      </c>
      <c r="G43" s="101">
        <v>0</v>
      </c>
      <c r="H43" s="99">
        <v>0</v>
      </c>
      <c r="I43" s="46">
        <f t="shared" si="1"/>
        <v>0</v>
      </c>
      <c r="J43" s="91"/>
      <c r="K43" s="15">
        <v>50</v>
      </c>
      <c r="L43" s="72">
        <f t="shared" si="5"/>
        <v>0</v>
      </c>
      <c r="M43" s="17" t="s">
        <v>16</v>
      </c>
      <c r="N43" s="18">
        <v>0</v>
      </c>
      <c r="O43" s="23">
        <f t="shared" si="6"/>
        <v>0</v>
      </c>
      <c r="P43" s="93"/>
      <c r="Q43" s="43">
        <f t="shared" si="7"/>
        <v>0</v>
      </c>
    </row>
    <row r="44" spans="1:27" ht="24.6" x14ac:dyDescent="0.65">
      <c r="A44" s="10">
        <v>40</v>
      </c>
      <c r="B44" s="10"/>
      <c r="C44" s="19" t="s">
        <v>265</v>
      </c>
      <c r="D44" s="71">
        <f>+'20'!I44</f>
        <v>0</v>
      </c>
      <c r="E44" s="90">
        <v>0</v>
      </c>
      <c r="F44" s="46">
        <f t="shared" si="0"/>
        <v>0</v>
      </c>
      <c r="G44" s="101">
        <v>0</v>
      </c>
      <c r="H44" s="99">
        <v>0</v>
      </c>
      <c r="I44" s="46">
        <f t="shared" si="1"/>
        <v>0</v>
      </c>
      <c r="J44" s="91"/>
      <c r="K44" s="15">
        <v>25</v>
      </c>
      <c r="L44" s="72">
        <f t="shared" si="5"/>
        <v>0</v>
      </c>
      <c r="M44" s="17" t="s">
        <v>16</v>
      </c>
      <c r="N44" s="18">
        <v>0</v>
      </c>
      <c r="O44" s="23">
        <f t="shared" si="6"/>
        <v>0</v>
      </c>
      <c r="P44" s="93"/>
      <c r="Q44" s="43">
        <f t="shared" si="7"/>
        <v>0</v>
      </c>
    </row>
    <row r="45" spans="1:27" ht="24.6" x14ac:dyDescent="0.65">
      <c r="A45" s="10">
        <v>41</v>
      </c>
      <c r="B45" s="10"/>
      <c r="C45" s="19" t="s">
        <v>449</v>
      </c>
      <c r="D45" s="71">
        <f>+'20'!I45</f>
        <v>0</v>
      </c>
      <c r="E45" s="90">
        <v>0</v>
      </c>
      <c r="F45" s="46">
        <f>D45+E45</f>
        <v>0</v>
      </c>
      <c r="G45" s="101">
        <v>0</v>
      </c>
      <c r="H45" s="99">
        <v>0</v>
      </c>
      <c r="I45" s="46">
        <f>+F45-G45-J45-H45</f>
        <v>0</v>
      </c>
      <c r="J45" s="91"/>
      <c r="K45" s="15">
        <v>25</v>
      </c>
      <c r="L45" s="72">
        <f>+K45*J45</f>
        <v>0</v>
      </c>
      <c r="M45" s="17" t="s">
        <v>16</v>
      </c>
      <c r="N45" s="18">
        <v>0</v>
      </c>
      <c r="O45" s="23">
        <f>SUM(L45-N45)</f>
        <v>0</v>
      </c>
      <c r="P45" s="93"/>
      <c r="Q45" s="43">
        <f>+L45*P45</f>
        <v>0</v>
      </c>
    </row>
    <row r="46" spans="1:27" ht="24.6" x14ac:dyDescent="0.65">
      <c r="A46" s="10">
        <v>42</v>
      </c>
      <c r="B46" s="10"/>
      <c r="C46" s="19" t="s">
        <v>450</v>
      </c>
      <c r="D46" s="71">
        <f>+'20'!I46</f>
        <v>0</v>
      </c>
      <c r="E46" s="90">
        <v>0</v>
      </c>
      <c r="F46" s="46">
        <f>D46+E46</f>
        <v>0</v>
      </c>
      <c r="G46" s="101">
        <v>0</v>
      </c>
      <c r="H46" s="99">
        <v>0</v>
      </c>
      <c r="I46" s="46">
        <f>+F46-G46-J46-H46</f>
        <v>0</v>
      </c>
      <c r="J46" s="91"/>
      <c r="K46" s="20">
        <v>25</v>
      </c>
      <c r="L46" s="72">
        <f>+K46*J46</f>
        <v>0</v>
      </c>
      <c r="M46" s="17" t="s">
        <v>16</v>
      </c>
      <c r="N46" s="18">
        <v>0</v>
      </c>
      <c r="O46" s="23">
        <f>SUM(L46-N46)</f>
        <v>0</v>
      </c>
      <c r="P46" s="93"/>
      <c r="Q46" s="43">
        <f>+L46*P46</f>
        <v>0</v>
      </c>
    </row>
    <row r="47" spans="1:27" ht="24.6" x14ac:dyDescent="0.65">
      <c r="A47" s="10">
        <v>43</v>
      </c>
      <c r="B47" s="10"/>
      <c r="C47" s="19" t="s">
        <v>451</v>
      </c>
      <c r="D47" s="71">
        <f>+'20'!I47</f>
        <v>0</v>
      </c>
      <c r="E47" s="90">
        <v>0</v>
      </c>
      <c r="F47" s="46">
        <f>D47+E47</f>
        <v>0</v>
      </c>
      <c r="G47" s="101">
        <v>0</v>
      </c>
      <c r="H47" s="99">
        <v>0</v>
      </c>
      <c r="I47" s="46">
        <f>+F47-G47-J47-H47</f>
        <v>0</v>
      </c>
      <c r="J47" s="91"/>
      <c r="K47" s="20">
        <v>25</v>
      </c>
      <c r="L47" s="72">
        <f>+K47*J47</f>
        <v>0</v>
      </c>
      <c r="M47" s="17" t="s">
        <v>16</v>
      </c>
      <c r="N47" s="18">
        <v>0</v>
      </c>
      <c r="O47" s="23">
        <f>SUM(L47-N47)</f>
        <v>0</v>
      </c>
      <c r="P47" s="93"/>
      <c r="Q47" s="43">
        <f>+L47*P47</f>
        <v>0</v>
      </c>
    </row>
    <row r="48" spans="1:27" ht="24.6" x14ac:dyDescent="0.65">
      <c r="A48" s="10">
        <v>44</v>
      </c>
      <c r="B48" s="10" t="s">
        <v>540</v>
      </c>
      <c r="C48" s="19" t="s">
        <v>266</v>
      </c>
      <c r="D48" s="71">
        <f>+'20'!I48</f>
        <v>0</v>
      </c>
      <c r="E48" s="90">
        <v>0</v>
      </c>
      <c r="F48" s="46">
        <f t="shared" si="0"/>
        <v>0</v>
      </c>
      <c r="G48" s="101">
        <v>0</v>
      </c>
      <c r="H48" s="99">
        <v>0</v>
      </c>
      <c r="I48" s="46">
        <f t="shared" si="1"/>
        <v>0</v>
      </c>
      <c r="J48" s="91"/>
      <c r="K48" s="15">
        <v>50</v>
      </c>
      <c r="L48" s="72">
        <f t="shared" si="5"/>
        <v>0</v>
      </c>
      <c r="M48" s="17" t="s">
        <v>16</v>
      </c>
      <c r="N48" s="18">
        <v>0</v>
      </c>
      <c r="O48" s="23">
        <f t="shared" si="6"/>
        <v>0</v>
      </c>
      <c r="P48" s="93"/>
      <c r="Q48" s="43">
        <f t="shared" si="7"/>
        <v>0</v>
      </c>
    </row>
    <row r="49" spans="1:17" ht="24.6" x14ac:dyDescent="0.65">
      <c r="A49" s="10">
        <v>45</v>
      </c>
      <c r="B49" s="10" t="s">
        <v>537</v>
      </c>
      <c r="C49" s="19" t="s">
        <v>52</v>
      </c>
      <c r="D49" s="71">
        <f>+'20'!I49</f>
        <v>5</v>
      </c>
      <c r="E49" s="90">
        <v>0</v>
      </c>
      <c r="F49" s="46">
        <f t="shared" si="0"/>
        <v>5</v>
      </c>
      <c r="G49" s="101">
        <v>0</v>
      </c>
      <c r="H49" s="99">
        <v>0</v>
      </c>
      <c r="I49" s="46">
        <f t="shared" si="1"/>
        <v>5</v>
      </c>
      <c r="J49" s="91"/>
      <c r="K49" s="15">
        <v>50</v>
      </c>
      <c r="L49" s="72">
        <f t="shared" si="5"/>
        <v>0</v>
      </c>
      <c r="M49" s="17" t="s">
        <v>16</v>
      </c>
      <c r="N49" s="18">
        <v>0</v>
      </c>
      <c r="O49" s="23">
        <f t="shared" si="6"/>
        <v>0</v>
      </c>
      <c r="P49" s="93">
        <v>25.21</v>
      </c>
      <c r="Q49" s="43">
        <f t="shared" si="7"/>
        <v>0</v>
      </c>
    </row>
    <row r="50" spans="1:17" ht="24.6" x14ac:dyDescent="0.65">
      <c r="A50" s="10">
        <v>46</v>
      </c>
      <c r="B50" s="10" t="s">
        <v>538</v>
      </c>
      <c r="C50" s="19" t="s">
        <v>53</v>
      </c>
      <c r="D50" s="71">
        <f>+'20'!I50</f>
        <v>2</v>
      </c>
      <c r="E50" s="90">
        <v>0</v>
      </c>
      <c r="F50" s="46">
        <f t="shared" si="0"/>
        <v>2</v>
      </c>
      <c r="G50" s="101">
        <v>0</v>
      </c>
      <c r="H50" s="99">
        <v>0</v>
      </c>
      <c r="I50" s="46">
        <f t="shared" si="1"/>
        <v>2</v>
      </c>
      <c r="J50" s="91"/>
      <c r="K50" s="15">
        <v>50</v>
      </c>
      <c r="L50" s="72">
        <f t="shared" si="5"/>
        <v>0</v>
      </c>
      <c r="M50" s="17" t="s">
        <v>16</v>
      </c>
      <c r="N50" s="18">
        <v>0</v>
      </c>
      <c r="O50" s="23">
        <f t="shared" si="6"/>
        <v>0</v>
      </c>
      <c r="P50" s="93">
        <v>14.96</v>
      </c>
      <c r="Q50" s="43">
        <f t="shared" si="7"/>
        <v>0</v>
      </c>
    </row>
    <row r="51" spans="1:17" ht="24.6" x14ac:dyDescent="0.65">
      <c r="A51" s="10">
        <v>47</v>
      </c>
      <c r="B51" s="10" t="s">
        <v>498</v>
      </c>
      <c r="C51" s="19" t="s">
        <v>54</v>
      </c>
      <c r="D51" s="71">
        <f>+'20'!I51</f>
        <v>5</v>
      </c>
      <c r="E51" s="90">
        <v>0</v>
      </c>
      <c r="F51" s="46">
        <f t="shared" si="0"/>
        <v>5</v>
      </c>
      <c r="G51" s="101">
        <v>0</v>
      </c>
      <c r="H51" s="99">
        <v>0</v>
      </c>
      <c r="I51" s="46">
        <f t="shared" si="1"/>
        <v>5</v>
      </c>
      <c r="J51" s="91"/>
      <c r="K51" s="15">
        <v>50</v>
      </c>
      <c r="L51" s="72">
        <f t="shared" si="5"/>
        <v>0</v>
      </c>
      <c r="M51" s="17" t="s">
        <v>16</v>
      </c>
      <c r="N51" s="18">
        <v>0</v>
      </c>
      <c r="O51" s="23">
        <f t="shared" si="6"/>
        <v>0</v>
      </c>
      <c r="P51" s="93">
        <v>14.38</v>
      </c>
      <c r="Q51" s="43">
        <f t="shared" si="7"/>
        <v>0</v>
      </c>
    </row>
    <row r="52" spans="1:17" ht="24.6" x14ac:dyDescent="0.65">
      <c r="A52" s="10">
        <v>48</v>
      </c>
      <c r="B52" s="10" t="s">
        <v>499</v>
      </c>
      <c r="C52" s="19" t="s">
        <v>55</v>
      </c>
      <c r="D52" s="71">
        <f>+'20'!I52</f>
        <v>5</v>
      </c>
      <c r="E52" s="90">
        <v>0</v>
      </c>
      <c r="F52" s="46">
        <f t="shared" si="0"/>
        <v>5</v>
      </c>
      <c r="G52" s="101">
        <v>0</v>
      </c>
      <c r="H52" s="99">
        <v>0</v>
      </c>
      <c r="I52" s="46">
        <f t="shared" si="1"/>
        <v>5</v>
      </c>
      <c r="J52" s="91"/>
      <c r="K52" s="15">
        <v>50</v>
      </c>
      <c r="L52" s="72">
        <f t="shared" si="5"/>
        <v>0</v>
      </c>
      <c r="M52" s="17" t="s">
        <v>16</v>
      </c>
      <c r="N52" s="18">
        <v>0</v>
      </c>
      <c r="O52" s="23">
        <f t="shared" si="6"/>
        <v>0</v>
      </c>
      <c r="P52" s="93">
        <v>18.510000000000002</v>
      </c>
      <c r="Q52" s="43">
        <f t="shared" si="7"/>
        <v>0</v>
      </c>
    </row>
    <row r="53" spans="1:17" ht="24.6" x14ac:dyDescent="0.65">
      <c r="A53" s="10">
        <v>49</v>
      </c>
      <c r="B53" s="10" t="s">
        <v>539</v>
      </c>
      <c r="C53" s="19" t="s">
        <v>56</v>
      </c>
      <c r="D53" s="71">
        <f>+'20'!I53</f>
        <v>0</v>
      </c>
      <c r="E53" s="90">
        <v>0</v>
      </c>
      <c r="F53" s="46">
        <f t="shared" si="0"/>
        <v>0</v>
      </c>
      <c r="G53" s="101">
        <v>0</v>
      </c>
      <c r="H53" s="99">
        <v>0</v>
      </c>
      <c r="I53" s="46">
        <f t="shared" si="1"/>
        <v>0</v>
      </c>
      <c r="J53" s="91"/>
      <c r="K53" s="15">
        <v>50</v>
      </c>
      <c r="L53" s="72">
        <f t="shared" si="5"/>
        <v>0</v>
      </c>
      <c r="M53" s="17" t="s">
        <v>16</v>
      </c>
      <c r="N53" s="18">
        <v>0</v>
      </c>
      <c r="O53" s="23">
        <f t="shared" si="6"/>
        <v>0</v>
      </c>
      <c r="P53" s="93">
        <v>18.36</v>
      </c>
      <c r="Q53" s="43">
        <f t="shared" si="7"/>
        <v>0</v>
      </c>
    </row>
    <row r="54" spans="1:17" ht="24.6" x14ac:dyDescent="0.65">
      <c r="A54" s="10">
        <v>50</v>
      </c>
      <c r="B54" s="10" t="s">
        <v>497</v>
      </c>
      <c r="C54" s="19" t="s">
        <v>57</v>
      </c>
      <c r="D54" s="71">
        <f>+'20'!I54</f>
        <v>5</v>
      </c>
      <c r="E54" s="90">
        <v>0</v>
      </c>
      <c r="F54" s="46">
        <f t="shared" si="0"/>
        <v>5</v>
      </c>
      <c r="G54" s="101">
        <v>0</v>
      </c>
      <c r="H54" s="99">
        <v>0</v>
      </c>
      <c r="I54" s="46">
        <f t="shared" si="1"/>
        <v>5</v>
      </c>
      <c r="J54" s="91"/>
      <c r="K54" s="15">
        <v>50</v>
      </c>
      <c r="L54" s="72">
        <f t="shared" si="5"/>
        <v>0</v>
      </c>
      <c r="M54" s="17" t="s">
        <v>16</v>
      </c>
      <c r="N54" s="18">
        <v>0</v>
      </c>
      <c r="O54" s="23">
        <f t="shared" si="6"/>
        <v>0</v>
      </c>
      <c r="P54" s="93">
        <v>14.89</v>
      </c>
      <c r="Q54" s="43">
        <f t="shared" si="7"/>
        <v>0</v>
      </c>
    </row>
    <row r="55" spans="1:17" ht="24.6" x14ac:dyDescent="0.65">
      <c r="A55" s="10">
        <v>51</v>
      </c>
      <c r="B55" s="10" t="s">
        <v>490</v>
      </c>
      <c r="C55" s="19" t="s">
        <v>58</v>
      </c>
      <c r="D55" s="71">
        <f>+'20'!I55</f>
        <v>5</v>
      </c>
      <c r="E55" s="90">
        <v>0</v>
      </c>
      <c r="F55" s="46">
        <f t="shared" si="0"/>
        <v>5</v>
      </c>
      <c r="G55" s="101">
        <v>0</v>
      </c>
      <c r="H55" s="99">
        <v>0</v>
      </c>
      <c r="I55" s="46">
        <f t="shared" si="1"/>
        <v>5</v>
      </c>
      <c r="J55" s="91"/>
      <c r="K55" s="15">
        <v>50</v>
      </c>
      <c r="L55" s="72">
        <f t="shared" si="5"/>
        <v>0</v>
      </c>
      <c r="M55" s="17" t="s">
        <v>16</v>
      </c>
      <c r="N55" s="18">
        <v>0</v>
      </c>
      <c r="O55" s="23">
        <f t="shared" si="6"/>
        <v>0</v>
      </c>
      <c r="P55" s="93">
        <v>14.23</v>
      </c>
      <c r="Q55" s="43">
        <f t="shared" si="7"/>
        <v>0</v>
      </c>
    </row>
    <row r="56" spans="1:17" ht="24.6" x14ac:dyDescent="0.65">
      <c r="A56" s="10">
        <v>52</v>
      </c>
      <c r="B56" s="10" t="s">
        <v>488</v>
      </c>
      <c r="C56" s="19" t="s">
        <v>59</v>
      </c>
      <c r="D56" s="71">
        <f>+'20'!I56</f>
        <v>0</v>
      </c>
      <c r="E56" s="90">
        <v>0</v>
      </c>
      <c r="F56" s="46">
        <f t="shared" si="0"/>
        <v>0</v>
      </c>
      <c r="G56" s="101">
        <v>0</v>
      </c>
      <c r="H56" s="99">
        <v>0</v>
      </c>
      <c r="I56" s="46">
        <f t="shared" si="1"/>
        <v>0</v>
      </c>
      <c r="J56" s="91"/>
      <c r="K56" s="15">
        <v>50</v>
      </c>
      <c r="L56" s="72">
        <f t="shared" si="5"/>
        <v>0</v>
      </c>
      <c r="M56" s="17" t="s">
        <v>16</v>
      </c>
      <c r="N56" s="18">
        <v>0</v>
      </c>
      <c r="O56" s="23">
        <f t="shared" si="6"/>
        <v>0</v>
      </c>
      <c r="P56" s="93">
        <v>14.38</v>
      </c>
      <c r="Q56" s="43">
        <f t="shared" si="7"/>
        <v>0</v>
      </c>
    </row>
    <row r="57" spans="1:17" ht="24.6" x14ac:dyDescent="0.65">
      <c r="A57" s="10">
        <v>53</v>
      </c>
      <c r="B57" s="10" t="s">
        <v>489</v>
      </c>
      <c r="C57" s="19" t="s">
        <v>60</v>
      </c>
      <c r="D57" s="71">
        <f>+'20'!I57</f>
        <v>0</v>
      </c>
      <c r="E57" s="90">
        <v>0</v>
      </c>
      <c r="F57" s="46">
        <f t="shared" si="0"/>
        <v>0</v>
      </c>
      <c r="G57" s="101">
        <v>0</v>
      </c>
      <c r="H57" s="99">
        <v>0</v>
      </c>
      <c r="I57" s="46">
        <f t="shared" si="1"/>
        <v>0</v>
      </c>
      <c r="J57" s="91"/>
      <c r="K57" s="15">
        <v>50</v>
      </c>
      <c r="L57" s="72">
        <f t="shared" si="5"/>
        <v>0</v>
      </c>
      <c r="M57" s="17" t="s">
        <v>16</v>
      </c>
      <c r="N57" s="18">
        <v>0</v>
      </c>
      <c r="O57" s="23">
        <f t="shared" si="6"/>
        <v>0</v>
      </c>
      <c r="P57" s="93">
        <v>14.65</v>
      </c>
      <c r="Q57" s="43">
        <f t="shared" si="7"/>
        <v>0</v>
      </c>
    </row>
    <row r="58" spans="1:17" ht="24.6" x14ac:dyDescent="0.65">
      <c r="A58" s="10">
        <v>54</v>
      </c>
      <c r="B58" s="10" t="s">
        <v>541</v>
      </c>
      <c r="C58" s="19" t="s">
        <v>61</v>
      </c>
      <c r="D58" s="71">
        <f>+'20'!I58</f>
        <v>18</v>
      </c>
      <c r="E58" s="90">
        <v>0</v>
      </c>
      <c r="F58" s="46">
        <f t="shared" si="0"/>
        <v>18</v>
      </c>
      <c r="G58" s="101">
        <v>0</v>
      </c>
      <c r="H58" s="99">
        <v>0</v>
      </c>
      <c r="I58" s="46">
        <f t="shared" si="1"/>
        <v>18</v>
      </c>
      <c r="J58" s="91"/>
      <c r="K58" s="15">
        <v>120</v>
      </c>
      <c r="L58" s="72">
        <f t="shared" si="5"/>
        <v>0</v>
      </c>
      <c r="M58" s="17" t="s">
        <v>16</v>
      </c>
      <c r="N58" s="18">
        <v>0</v>
      </c>
      <c r="O58" s="23">
        <f t="shared" si="6"/>
        <v>0</v>
      </c>
      <c r="P58" s="93">
        <v>27.37</v>
      </c>
      <c r="Q58" s="43">
        <f t="shared" si="7"/>
        <v>0</v>
      </c>
    </row>
    <row r="59" spans="1:17" ht="24.6" x14ac:dyDescent="0.65">
      <c r="A59" s="10">
        <v>55</v>
      </c>
      <c r="B59" s="10" t="s">
        <v>504</v>
      </c>
      <c r="C59" s="19" t="s">
        <v>62</v>
      </c>
      <c r="D59" s="71">
        <f>+'20'!I59</f>
        <v>9</v>
      </c>
      <c r="E59" s="90">
        <v>0</v>
      </c>
      <c r="F59" s="46">
        <f t="shared" si="0"/>
        <v>9</v>
      </c>
      <c r="G59" s="101">
        <v>0</v>
      </c>
      <c r="H59" s="99">
        <v>0</v>
      </c>
      <c r="I59" s="46">
        <f t="shared" si="1"/>
        <v>6</v>
      </c>
      <c r="J59" s="91">
        <v>3</v>
      </c>
      <c r="K59" s="15">
        <v>120</v>
      </c>
      <c r="L59" s="72">
        <f t="shared" si="5"/>
        <v>360</v>
      </c>
      <c r="M59" s="17" t="s">
        <v>559</v>
      </c>
      <c r="N59" s="18">
        <v>180</v>
      </c>
      <c r="O59" s="23">
        <f t="shared" si="6"/>
        <v>180</v>
      </c>
      <c r="P59" s="93">
        <v>28.06</v>
      </c>
      <c r="Q59" s="43">
        <f t="shared" si="7"/>
        <v>10101.6</v>
      </c>
    </row>
    <row r="60" spans="1:17" ht="24.6" x14ac:dyDescent="0.65">
      <c r="A60" s="10">
        <v>56</v>
      </c>
      <c r="B60" s="10" t="s">
        <v>502</v>
      </c>
      <c r="C60" s="19" t="s">
        <v>63</v>
      </c>
      <c r="D60" s="71">
        <f>+'20'!I60</f>
        <v>6</v>
      </c>
      <c r="E60" s="90">
        <v>0</v>
      </c>
      <c r="F60" s="46">
        <f t="shared" si="0"/>
        <v>6</v>
      </c>
      <c r="G60" s="101">
        <v>0</v>
      </c>
      <c r="H60" s="99">
        <v>0</v>
      </c>
      <c r="I60" s="46">
        <f t="shared" si="1"/>
        <v>5</v>
      </c>
      <c r="J60" s="91">
        <v>1</v>
      </c>
      <c r="K60" s="15">
        <v>120</v>
      </c>
      <c r="L60" s="72">
        <f t="shared" si="5"/>
        <v>120</v>
      </c>
      <c r="M60" s="17" t="s">
        <v>559</v>
      </c>
      <c r="N60" s="18">
        <v>60</v>
      </c>
      <c r="O60" s="23">
        <f t="shared" si="6"/>
        <v>60</v>
      </c>
      <c r="P60" s="93">
        <v>29.96</v>
      </c>
      <c r="Q60" s="43">
        <f t="shared" si="7"/>
        <v>3595.2000000000003</v>
      </c>
    </row>
    <row r="61" spans="1:17" ht="24.6" x14ac:dyDescent="0.65">
      <c r="A61" s="10">
        <v>57</v>
      </c>
      <c r="B61" s="10"/>
      <c r="C61" s="19" t="s">
        <v>64</v>
      </c>
      <c r="D61" s="71">
        <f>+'20'!I61</f>
        <v>0</v>
      </c>
      <c r="E61" s="90">
        <v>0</v>
      </c>
      <c r="F61" s="46">
        <f t="shared" si="0"/>
        <v>0</v>
      </c>
      <c r="G61" s="101">
        <v>0</v>
      </c>
      <c r="H61" s="99">
        <v>0</v>
      </c>
      <c r="I61" s="46">
        <f t="shared" si="1"/>
        <v>0</v>
      </c>
      <c r="J61" s="91"/>
      <c r="K61" s="15">
        <v>120</v>
      </c>
      <c r="L61" s="72">
        <f t="shared" si="5"/>
        <v>0</v>
      </c>
      <c r="M61" s="17" t="s">
        <v>16</v>
      </c>
      <c r="N61" s="18">
        <v>0</v>
      </c>
      <c r="O61" s="23">
        <f t="shared" si="6"/>
        <v>0</v>
      </c>
      <c r="P61" s="93">
        <v>24.82</v>
      </c>
      <c r="Q61" s="43">
        <f t="shared" si="7"/>
        <v>0</v>
      </c>
    </row>
    <row r="62" spans="1:17" ht="24.6" x14ac:dyDescent="0.65">
      <c r="A62" s="10">
        <v>58</v>
      </c>
      <c r="B62" s="10" t="s">
        <v>503</v>
      </c>
      <c r="C62" s="19" t="s">
        <v>65</v>
      </c>
      <c r="D62" s="71">
        <f>+'20'!I62</f>
        <v>10</v>
      </c>
      <c r="E62" s="90">
        <v>0</v>
      </c>
      <c r="F62" s="46">
        <f t="shared" si="0"/>
        <v>10</v>
      </c>
      <c r="G62" s="101">
        <v>0</v>
      </c>
      <c r="H62" s="99">
        <v>0</v>
      </c>
      <c r="I62" s="46">
        <f t="shared" si="1"/>
        <v>10</v>
      </c>
      <c r="J62" s="91"/>
      <c r="K62" s="15">
        <v>120</v>
      </c>
      <c r="L62" s="72">
        <f t="shared" si="5"/>
        <v>0</v>
      </c>
      <c r="M62" s="17" t="s">
        <v>16</v>
      </c>
      <c r="N62" s="18">
        <v>0</v>
      </c>
      <c r="O62" s="23">
        <f t="shared" si="6"/>
        <v>0</v>
      </c>
      <c r="P62" s="93">
        <v>15.06</v>
      </c>
      <c r="Q62" s="43">
        <f t="shared" si="7"/>
        <v>0</v>
      </c>
    </row>
    <row r="63" spans="1:17" ht="24.6" x14ac:dyDescent="0.65">
      <c r="A63" s="10">
        <v>59</v>
      </c>
      <c r="B63" s="10" t="s">
        <v>500</v>
      </c>
      <c r="C63" s="19" t="s">
        <v>66</v>
      </c>
      <c r="D63" s="71">
        <f>+'20'!I63</f>
        <v>14</v>
      </c>
      <c r="E63" s="90">
        <v>0</v>
      </c>
      <c r="F63" s="46">
        <f t="shared" si="0"/>
        <v>14</v>
      </c>
      <c r="G63" s="101">
        <v>0</v>
      </c>
      <c r="H63" s="99">
        <v>0</v>
      </c>
      <c r="I63" s="46">
        <f t="shared" si="1"/>
        <v>14</v>
      </c>
      <c r="J63" s="91"/>
      <c r="K63" s="15">
        <v>120</v>
      </c>
      <c r="L63" s="72">
        <f t="shared" si="5"/>
        <v>0</v>
      </c>
      <c r="M63" s="17" t="s">
        <v>16</v>
      </c>
      <c r="N63" s="18">
        <v>0</v>
      </c>
      <c r="O63" s="23">
        <f t="shared" si="6"/>
        <v>0</v>
      </c>
      <c r="P63" s="93">
        <v>26.81</v>
      </c>
      <c r="Q63" s="43">
        <f t="shared" si="7"/>
        <v>0</v>
      </c>
    </row>
    <row r="64" spans="1:17" ht="24.6" x14ac:dyDescent="0.65">
      <c r="A64" s="10">
        <v>60</v>
      </c>
      <c r="B64" s="10" t="s">
        <v>542</v>
      </c>
      <c r="C64" s="19" t="s">
        <v>267</v>
      </c>
      <c r="D64" s="71">
        <f>+'20'!I64</f>
        <v>2</v>
      </c>
      <c r="E64" s="90">
        <v>0</v>
      </c>
      <c r="F64" s="46">
        <f t="shared" si="0"/>
        <v>2</v>
      </c>
      <c r="G64" s="101">
        <v>0</v>
      </c>
      <c r="H64" s="99">
        <v>0</v>
      </c>
      <c r="I64" s="46">
        <f t="shared" si="1"/>
        <v>2</v>
      </c>
      <c r="J64" s="91"/>
      <c r="K64" s="15">
        <v>120</v>
      </c>
      <c r="L64" s="72">
        <f t="shared" si="5"/>
        <v>0</v>
      </c>
      <c r="M64" s="17" t="s">
        <v>16</v>
      </c>
      <c r="N64" s="18">
        <v>0</v>
      </c>
      <c r="O64" s="23">
        <f t="shared" si="6"/>
        <v>0</v>
      </c>
      <c r="P64" s="93">
        <v>29.28</v>
      </c>
      <c r="Q64" s="43">
        <f t="shared" si="7"/>
        <v>0</v>
      </c>
    </row>
    <row r="65" spans="1:17" ht="24.6" x14ac:dyDescent="0.65">
      <c r="A65" s="10">
        <v>61</v>
      </c>
      <c r="B65" s="10"/>
      <c r="C65" s="19" t="s">
        <v>341</v>
      </c>
      <c r="D65" s="71">
        <f>+'20'!I65</f>
        <v>0</v>
      </c>
      <c r="E65" s="90">
        <v>0</v>
      </c>
      <c r="F65" s="46">
        <f t="shared" si="0"/>
        <v>0</v>
      </c>
      <c r="G65" s="101">
        <v>0</v>
      </c>
      <c r="H65" s="99">
        <v>0</v>
      </c>
      <c r="I65" s="46">
        <f t="shared" si="1"/>
        <v>0</v>
      </c>
      <c r="J65" s="91"/>
      <c r="K65" s="15">
        <v>30</v>
      </c>
      <c r="L65" s="72">
        <f t="shared" si="5"/>
        <v>0</v>
      </c>
      <c r="M65" s="17" t="s">
        <v>16</v>
      </c>
      <c r="N65" s="18">
        <v>0</v>
      </c>
      <c r="O65" s="23">
        <f t="shared" si="6"/>
        <v>0</v>
      </c>
      <c r="P65" s="93"/>
      <c r="Q65" s="43">
        <f t="shared" si="7"/>
        <v>0</v>
      </c>
    </row>
    <row r="66" spans="1:17" ht="24.6" x14ac:dyDescent="0.65">
      <c r="A66" s="10">
        <v>62</v>
      </c>
      <c r="B66" s="10" t="s">
        <v>546</v>
      </c>
      <c r="C66" s="19" t="s">
        <v>342</v>
      </c>
      <c r="D66" s="71">
        <f>+'20'!I66</f>
        <v>0</v>
      </c>
      <c r="E66" s="90">
        <v>0</v>
      </c>
      <c r="F66" s="46">
        <f t="shared" si="0"/>
        <v>0</v>
      </c>
      <c r="G66" s="101">
        <v>0</v>
      </c>
      <c r="H66" s="99">
        <v>0</v>
      </c>
      <c r="I66" s="46">
        <f t="shared" si="1"/>
        <v>0</v>
      </c>
      <c r="J66" s="91"/>
      <c r="K66" s="21">
        <v>30</v>
      </c>
      <c r="L66" s="72">
        <f t="shared" si="5"/>
        <v>0</v>
      </c>
      <c r="M66" s="17" t="s">
        <v>16</v>
      </c>
      <c r="N66" s="18">
        <v>0</v>
      </c>
      <c r="O66" s="23">
        <f t="shared" si="6"/>
        <v>0</v>
      </c>
      <c r="P66" s="93">
        <v>12.71</v>
      </c>
      <c r="Q66" s="43">
        <f t="shared" si="7"/>
        <v>0</v>
      </c>
    </row>
    <row r="67" spans="1:17" ht="24.6" x14ac:dyDescent="0.65">
      <c r="A67" s="10">
        <v>63</v>
      </c>
      <c r="B67" s="10" t="s">
        <v>547</v>
      </c>
      <c r="C67" s="19" t="s">
        <v>343</v>
      </c>
      <c r="D67" s="71">
        <f>+'20'!I67</f>
        <v>0</v>
      </c>
      <c r="E67" s="90">
        <v>0</v>
      </c>
      <c r="F67" s="46">
        <f t="shared" si="0"/>
        <v>0</v>
      </c>
      <c r="G67" s="101">
        <v>0</v>
      </c>
      <c r="H67" s="99">
        <v>0</v>
      </c>
      <c r="I67" s="46">
        <f t="shared" si="1"/>
        <v>0</v>
      </c>
      <c r="J67" s="91"/>
      <c r="K67" s="21">
        <v>30</v>
      </c>
      <c r="L67" s="72">
        <f t="shared" si="5"/>
        <v>0</v>
      </c>
      <c r="M67" s="17" t="s">
        <v>16</v>
      </c>
      <c r="N67" s="18">
        <v>0</v>
      </c>
      <c r="O67" s="23">
        <f t="shared" si="6"/>
        <v>0</v>
      </c>
      <c r="P67" s="93">
        <v>17.989999999999998</v>
      </c>
      <c r="Q67" s="43">
        <f t="shared" si="7"/>
        <v>0</v>
      </c>
    </row>
    <row r="68" spans="1:17" ht="24.6" x14ac:dyDescent="0.65">
      <c r="A68" s="10">
        <v>64</v>
      </c>
      <c r="B68" s="10" t="s">
        <v>543</v>
      </c>
      <c r="C68" s="19" t="s">
        <v>72</v>
      </c>
      <c r="D68" s="71">
        <f>+'20'!I68</f>
        <v>0</v>
      </c>
      <c r="E68" s="90">
        <v>0</v>
      </c>
      <c r="F68" s="46">
        <f t="shared" si="0"/>
        <v>0</v>
      </c>
      <c r="G68" s="101">
        <v>0</v>
      </c>
      <c r="H68" s="99">
        <v>0</v>
      </c>
      <c r="I68" s="46">
        <f t="shared" si="1"/>
        <v>0</v>
      </c>
      <c r="J68" s="91"/>
      <c r="K68" s="21">
        <v>50</v>
      </c>
      <c r="L68" s="72">
        <f t="shared" si="5"/>
        <v>0</v>
      </c>
      <c r="M68" s="17" t="s">
        <v>16</v>
      </c>
      <c r="N68" s="18">
        <v>0</v>
      </c>
      <c r="O68" s="23">
        <f t="shared" si="6"/>
        <v>0</v>
      </c>
      <c r="P68" s="93"/>
      <c r="Q68" s="43">
        <f t="shared" si="7"/>
        <v>0</v>
      </c>
    </row>
    <row r="69" spans="1:17" ht="24.6" x14ac:dyDescent="0.65">
      <c r="A69" s="10">
        <v>65</v>
      </c>
      <c r="B69" s="10" t="s">
        <v>545</v>
      </c>
      <c r="C69" s="19" t="s">
        <v>73</v>
      </c>
      <c r="D69" s="71">
        <f>+'20'!I69</f>
        <v>0</v>
      </c>
      <c r="E69" s="90">
        <v>0</v>
      </c>
      <c r="F69" s="46">
        <f t="shared" si="0"/>
        <v>0</v>
      </c>
      <c r="G69" s="101">
        <v>0</v>
      </c>
      <c r="H69" s="99">
        <v>0</v>
      </c>
      <c r="I69" s="46">
        <f t="shared" si="1"/>
        <v>0</v>
      </c>
      <c r="J69" s="91"/>
      <c r="K69" s="21">
        <v>50</v>
      </c>
      <c r="L69" s="72">
        <f t="shared" si="5"/>
        <v>0</v>
      </c>
      <c r="M69" s="17" t="s">
        <v>16</v>
      </c>
      <c r="N69" s="18">
        <v>0</v>
      </c>
      <c r="O69" s="23">
        <f t="shared" si="6"/>
        <v>0</v>
      </c>
      <c r="P69" s="93"/>
      <c r="Q69" s="43">
        <f t="shared" si="7"/>
        <v>0</v>
      </c>
    </row>
    <row r="70" spans="1:17" ht="24.6" x14ac:dyDescent="0.65">
      <c r="A70" s="10">
        <v>66</v>
      </c>
      <c r="B70" s="10" t="s">
        <v>544</v>
      </c>
      <c r="C70" s="19" t="s">
        <v>74</v>
      </c>
      <c r="D70" s="71">
        <f>+'20'!I70</f>
        <v>0</v>
      </c>
      <c r="E70" s="90">
        <v>0</v>
      </c>
      <c r="F70" s="46">
        <f t="shared" si="0"/>
        <v>0</v>
      </c>
      <c r="G70" s="101">
        <v>0</v>
      </c>
      <c r="H70" s="99">
        <v>0</v>
      </c>
      <c r="I70" s="46">
        <f t="shared" si="1"/>
        <v>0</v>
      </c>
      <c r="J70" s="91"/>
      <c r="K70" s="15">
        <v>50</v>
      </c>
      <c r="L70" s="72">
        <f t="shared" si="5"/>
        <v>0</v>
      </c>
      <c r="M70" s="17" t="s">
        <v>16</v>
      </c>
      <c r="N70" s="18">
        <v>0</v>
      </c>
      <c r="O70" s="23">
        <f t="shared" si="6"/>
        <v>0</v>
      </c>
      <c r="P70" s="93"/>
      <c r="Q70" s="43">
        <f t="shared" si="7"/>
        <v>0</v>
      </c>
    </row>
    <row r="71" spans="1:17" ht="24.6" x14ac:dyDescent="0.65">
      <c r="A71" s="10">
        <v>67</v>
      </c>
      <c r="B71" s="10"/>
      <c r="C71" s="19" t="s">
        <v>175</v>
      </c>
      <c r="D71" s="71">
        <f>+'20'!I71</f>
        <v>0</v>
      </c>
      <c r="E71" s="90">
        <v>0</v>
      </c>
      <c r="F71" s="46">
        <f t="shared" si="0"/>
        <v>0</v>
      </c>
      <c r="G71" s="101">
        <v>0</v>
      </c>
      <c r="H71" s="99">
        <v>0</v>
      </c>
      <c r="I71" s="46">
        <f t="shared" si="1"/>
        <v>0</v>
      </c>
      <c r="J71" s="91"/>
      <c r="K71" s="21">
        <v>50</v>
      </c>
      <c r="L71" s="72">
        <f t="shared" si="5"/>
        <v>0</v>
      </c>
      <c r="M71" s="17" t="s">
        <v>16</v>
      </c>
      <c r="N71" s="18">
        <v>0</v>
      </c>
      <c r="O71" s="23">
        <f t="shared" si="6"/>
        <v>0</v>
      </c>
      <c r="P71" s="93"/>
      <c r="Q71" s="43">
        <f t="shared" si="7"/>
        <v>0</v>
      </c>
    </row>
    <row r="72" spans="1:17" ht="24.6" x14ac:dyDescent="0.65">
      <c r="A72" s="10">
        <v>68</v>
      </c>
      <c r="B72" s="10"/>
      <c r="C72" s="19" t="s">
        <v>268</v>
      </c>
      <c r="D72" s="71">
        <f>+'20'!I72</f>
        <v>0</v>
      </c>
      <c r="E72" s="90">
        <v>0</v>
      </c>
      <c r="F72" s="46">
        <f t="shared" si="0"/>
        <v>0</v>
      </c>
      <c r="G72" s="101">
        <v>0</v>
      </c>
      <c r="H72" s="99">
        <v>0</v>
      </c>
      <c r="I72" s="46">
        <f t="shared" ref="I72:I136" si="12">+F72-G72-J72-H72</f>
        <v>0</v>
      </c>
      <c r="J72" s="91"/>
      <c r="K72" s="15">
        <v>50</v>
      </c>
      <c r="L72" s="72">
        <f t="shared" si="5"/>
        <v>0</v>
      </c>
      <c r="M72" s="17" t="s">
        <v>16</v>
      </c>
      <c r="N72" s="18">
        <v>0</v>
      </c>
      <c r="O72" s="23">
        <f t="shared" si="6"/>
        <v>0</v>
      </c>
      <c r="P72" s="93"/>
      <c r="Q72" s="43">
        <f t="shared" si="7"/>
        <v>0</v>
      </c>
    </row>
    <row r="73" spans="1:17" ht="24.6" x14ac:dyDescent="0.65">
      <c r="A73" s="10">
        <v>69</v>
      </c>
      <c r="B73" s="10"/>
      <c r="C73" s="19" t="s">
        <v>70</v>
      </c>
      <c r="D73" s="71">
        <f>+'20'!I73</f>
        <v>0</v>
      </c>
      <c r="E73" s="90">
        <v>0</v>
      </c>
      <c r="F73" s="46">
        <f t="shared" si="0"/>
        <v>0</v>
      </c>
      <c r="G73" s="101">
        <v>0</v>
      </c>
      <c r="H73" s="99">
        <v>0</v>
      </c>
      <c r="I73" s="46">
        <f t="shared" si="12"/>
        <v>0</v>
      </c>
      <c r="J73" s="91"/>
      <c r="K73" s="20">
        <v>70</v>
      </c>
      <c r="L73" s="72">
        <f t="shared" ref="L73:L137" si="13">+K73*J73</f>
        <v>0</v>
      </c>
      <c r="M73" s="17" t="s">
        <v>16</v>
      </c>
      <c r="N73" s="18">
        <v>0</v>
      </c>
      <c r="O73" s="23">
        <f t="shared" ref="O73:O137" si="14">SUM(L73-N73)</f>
        <v>0</v>
      </c>
      <c r="P73" s="93"/>
      <c r="Q73" s="43">
        <f t="shared" ref="Q73:Q137" si="15">+L73*P73</f>
        <v>0</v>
      </c>
    </row>
    <row r="74" spans="1:17" ht="24.6" x14ac:dyDescent="0.65">
      <c r="A74" s="10">
        <v>70</v>
      </c>
      <c r="B74" s="10"/>
      <c r="C74" s="19" t="s">
        <v>71</v>
      </c>
      <c r="D74" s="71">
        <f>+'20'!I74</f>
        <v>0</v>
      </c>
      <c r="E74" s="90">
        <v>0</v>
      </c>
      <c r="F74" s="46">
        <f t="shared" si="0"/>
        <v>0</v>
      </c>
      <c r="G74" s="101">
        <v>0</v>
      </c>
      <c r="H74" s="99">
        <v>0</v>
      </c>
      <c r="I74" s="46">
        <f t="shared" si="12"/>
        <v>0</v>
      </c>
      <c r="J74" s="91"/>
      <c r="K74" s="20">
        <v>80</v>
      </c>
      <c r="L74" s="72">
        <f t="shared" si="13"/>
        <v>0</v>
      </c>
      <c r="M74" s="17" t="s">
        <v>16</v>
      </c>
      <c r="N74" s="18">
        <v>0</v>
      </c>
      <c r="O74" s="23">
        <f t="shared" si="14"/>
        <v>0</v>
      </c>
      <c r="P74" s="93"/>
      <c r="Q74" s="43">
        <f t="shared" si="15"/>
        <v>0</v>
      </c>
    </row>
    <row r="75" spans="1:17" ht="24.6" x14ac:dyDescent="0.65">
      <c r="A75" s="10">
        <v>71</v>
      </c>
      <c r="B75" s="10"/>
      <c r="C75" s="19" t="s">
        <v>199</v>
      </c>
      <c r="D75" s="71">
        <f>+'20'!I75</f>
        <v>0</v>
      </c>
      <c r="E75" s="90">
        <v>0</v>
      </c>
      <c r="F75" s="46">
        <f t="shared" si="0"/>
        <v>0</v>
      </c>
      <c r="G75" s="101">
        <v>0</v>
      </c>
      <c r="H75" s="99">
        <v>0</v>
      </c>
      <c r="I75" s="46">
        <f t="shared" si="12"/>
        <v>0</v>
      </c>
      <c r="J75" s="91"/>
      <c r="K75" s="21">
        <v>150</v>
      </c>
      <c r="L75" s="72">
        <f t="shared" si="13"/>
        <v>0</v>
      </c>
      <c r="M75" s="17" t="s">
        <v>16</v>
      </c>
      <c r="N75" s="18">
        <v>0</v>
      </c>
      <c r="O75" s="23">
        <f t="shared" si="14"/>
        <v>0</v>
      </c>
      <c r="P75" s="93">
        <v>67.790000000000006</v>
      </c>
      <c r="Q75" s="43">
        <f t="shared" si="15"/>
        <v>0</v>
      </c>
    </row>
    <row r="76" spans="1:17" ht="24.6" x14ac:dyDescent="0.65">
      <c r="A76" s="10">
        <v>72</v>
      </c>
      <c r="B76" s="10"/>
      <c r="C76" s="19" t="s">
        <v>200</v>
      </c>
      <c r="D76" s="71">
        <f>+'20'!I76</f>
        <v>0</v>
      </c>
      <c r="E76" s="90">
        <v>0</v>
      </c>
      <c r="F76" s="46">
        <f t="shared" si="0"/>
        <v>0</v>
      </c>
      <c r="G76" s="101">
        <v>0</v>
      </c>
      <c r="H76" s="99">
        <v>0</v>
      </c>
      <c r="I76" s="46">
        <f t="shared" si="12"/>
        <v>0</v>
      </c>
      <c r="J76" s="91"/>
      <c r="K76" s="21">
        <v>150</v>
      </c>
      <c r="L76" s="72">
        <f t="shared" si="13"/>
        <v>0</v>
      </c>
      <c r="M76" s="17" t="s">
        <v>16</v>
      </c>
      <c r="N76" s="18">
        <v>0</v>
      </c>
      <c r="O76" s="23">
        <f t="shared" si="14"/>
        <v>0</v>
      </c>
      <c r="P76" s="93">
        <v>68.37</v>
      </c>
      <c r="Q76" s="43">
        <f t="shared" si="15"/>
        <v>0</v>
      </c>
    </row>
    <row r="77" spans="1:17" ht="24.6" x14ac:dyDescent="0.65">
      <c r="A77" s="10">
        <v>73</v>
      </c>
      <c r="B77" s="10"/>
      <c r="C77" s="19" t="s">
        <v>201</v>
      </c>
      <c r="D77" s="71">
        <f>+'20'!I77</f>
        <v>0</v>
      </c>
      <c r="E77" s="90">
        <v>0</v>
      </c>
      <c r="F77" s="46">
        <f t="shared" si="0"/>
        <v>0</v>
      </c>
      <c r="G77" s="101">
        <v>0</v>
      </c>
      <c r="H77" s="99">
        <v>0</v>
      </c>
      <c r="I77" s="46">
        <f t="shared" si="12"/>
        <v>0</v>
      </c>
      <c r="J77" s="91"/>
      <c r="K77" s="20">
        <v>150</v>
      </c>
      <c r="L77" s="72">
        <f t="shared" si="13"/>
        <v>0</v>
      </c>
      <c r="M77" s="17" t="s">
        <v>16</v>
      </c>
      <c r="N77" s="18">
        <v>0</v>
      </c>
      <c r="O77" s="23">
        <f t="shared" si="14"/>
        <v>0</v>
      </c>
      <c r="P77" s="93">
        <v>67.17</v>
      </c>
      <c r="Q77" s="43">
        <f t="shared" si="15"/>
        <v>0</v>
      </c>
    </row>
    <row r="78" spans="1:17" ht="24.6" x14ac:dyDescent="0.65">
      <c r="A78" s="10">
        <v>74</v>
      </c>
      <c r="B78" s="10"/>
      <c r="C78" s="19" t="s">
        <v>77</v>
      </c>
      <c r="D78" s="71">
        <f>+'20'!I78</f>
        <v>5</v>
      </c>
      <c r="E78" s="90">
        <v>0</v>
      </c>
      <c r="F78" s="46">
        <f t="shared" si="0"/>
        <v>5</v>
      </c>
      <c r="G78" s="101">
        <v>0</v>
      </c>
      <c r="H78" s="99">
        <v>0</v>
      </c>
      <c r="I78" s="46">
        <f t="shared" si="12"/>
        <v>5</v>
      </c>
      <c r="J78" s="91"/>
      <c r="K78" s="20">
        <v>50</v>
      </c>
      <c r="L78" s="72">
        <f t="shared" si="13"/>
        <v>0</v>
      </c>
      <c r="M78" s="17" t="s">
        <v>16</v>
      </c>
      <c r="N78" s="18">
        <v>0</v>
      </c>
      <c r="O78" s="23">
        <f t="shared" si="14"/>
        <v>0</v>
      </c>
      <c r="P78" s="93"/>
      <c r="Q78" s="43">
        <f t="shared" si="15"/>
        <v>0</v>
      </c>
    </row>
    <row r="79" spans="1:17" ht="24.6" x14ac:dyDescent="0.65">
      <c r="A79" s="10">
        <v>75</v>
      </c>
      <c r="B79" s="10"/>
      <c r="C79" s="19" t="s">
        <v>409</v>
      </c>
      <c r="D79" s="71">
        <f>+'20'!I79</f>
        <v>2</v>
      </c>
      <c r="E79" s="90">
        <v>0</v>
      </c>
      <c r="F79" s="46">
        <f t="shared" si="0"/>
        <v>2</v>
      </c>
      <c r="G79" s="101">
        <v>0</v>
      </c>
      <c r="H79" s="99">
        <v>0</v>
      </c>
      <c r="I79" s="46">
        <f t="shared" si="12"/>
        <v>2</v>
      </c>
      <c r="J79" s="91"/>
      <c r="K79" s="20">
        <v>50</v>
      </c>
      <c r="L79" s="72">
        <f t="shared" si="13"/>
        <v>0</v>
      </c>
      <c r="M79" s="17" t="s">
        <v>16</v>
      </c>
      <c r="N79" s="18">
        <v>0</v>
      </c>
      <c r="O79" s="23">
        <f t="shared" si="14"/>
        <v>0</v>
      </c>
      <c r="P79" s="93"/>
      <c r="Q79" s="43">
        <f t="shared" si="15"/>
        <v>0</v>
      </c>
    </row>
    <row r="80" spans="1:17" ht="24.6" x14ac:dyDescent="0.65">
      <c r="A80" s="10">
        <v>76</v>
      </c>
      <c r="B80" s="10"/>
      <c r="C80" s="19" t="s">
        <v>410</v>
      </c>
      <c r="D80" s="71">
        <f>+'20'!I80</f>
        <v>0</v>
      </c>
      <c r="E80" s="90">
        <v>0</v>
      </c>
      <c r="F80" s="46">
        <f t="shared" si="0"/>
        <v>0</v>
      </c>
      <c r="G80" s="101">
        <v>0</v>
      </c>
      <c r="H80" s="99">
        <v>0</v>
      </c>
      <c r="I80" s="46">
        <f t="shared" si="12"/>
        <v>0</v>
      </c>
      <c r="J80" s="91"/>
      <c r="K80" s="20">
        <v>120</v>
      </c>
      <c r="L80" s="72">
        <f t="shared" si="13"/>
        <v>0</v>
      </c>
      <c r="M80" s="17" t="s">
        <v>16</v>
      </c>
      <c r="N80" s="18">
        <v>0</v>
      </c>
      <c r="O80" s="23">
        <f t="shared" si="14"/>
        <v>0</v>
      </c>
      <c r="P80" s="93"/>
      <c r="Q80" s="43">
        <f t="shared" si="15"/>
        <v>0</v>
      </c>
    </row>
    <row r="81" spans="1:17" ht="24.6" x14ac:dyDescent="0.65">
      <c r="A81" s="10">
        <v>77</v>
      </c>
      <c r="B81" s="10"/>
      <c r="C81" s="19" t="s">
        <v>411</v>
      </c>
      <c r="D81" s="71">
        <f>+'20'!I81</f>
        <v>2</v>
      </c>
      <c r="E81" s="90">
        <v>0</v>
      </c>
      <c r="F81" s="46">
        <f t="shared" si="0"/>
        <v>2</v>
      </c>
      <c r="G81" s="101">
        <v>0</v>
      </c>
      <c r="H81" s="99">
        <v>0</v>
      </c>
      <c r="I81" s="46">
        <f t="shared" si="12"/>
        <v>2</v>
      </c>
      <c r="J81" s="91"/>
      <c r="K81" s="20">
        <v>50</v>
      </c>
      <c r="L81" s="72">
        <f t="shared" si="13"/>
        <v>0</v>
      </c>
      <c r="M81" s="17" t="s">
        <v>16</v>
      </c>
      <c r="N81" s="18">
        <v>0</v>
      </c>
      <c r="O81" s="23">
        <f t="shared" si="14"/>
        <v>0</v>
      </c>
      <c r="P81" s="93">
        <v>17.09</v>
      </c>
      <c r="Q81" s="43">
        <f t="shared" si="15"/>
        <v>0</v>
      </c>
    </row>
    <row r="82" spans="1:17" ht="24.6" x14ac:dyDescent="0.65">
      <c r="A82" s="10">
        <v>78</v>
      </c>
      <c r="B82" s="10"/>
      <c r="C82" s="19" t="s">
        <v>412</v>
      </c>
      <c r="D82" s="71">
        <f>+'20'!I82</f>
        <v>0</v>
      </c>
      <c r="E82" s="90">
        <v>0</v>
      </c>
      <c r="F82" s="46">
        <f t="shared" si="0"/>
        <v>0</v>
      </c>
      <c r="G82" s="101">
        <v>0</v>
      </c>
      <c r="H82" s="99">
        <v>0</v>
      </c>
      <c r="I82" s="46">
        <f t="shared" si="12"/>
        <v>0</v>
      </c>
      <c r="J82" s="91"/>
      <c r="K82" s="20">
        <v>120</v>
      </c>
      <c r="L82" s="72">
        <f t="shared" si="13"/>
        <v>0</v>
      </c>
      <c r="M82" s="17" t="s">
        <v>16</v>
      </c>
      <c r="N82" s="18">
        <v>0</v>
      </c>
      <c r="O82" s="23">
        <f t="shared" si="14"/>
        <v>0</v>
      </c>
      <c r="P82" s="93"/>
      <c r="Q82" s="43">
        <f t="shared" si="15"/>
        <v>0</v>
      </c>
    </row>
    <row r="83" spans="1:17" ht="24.6" x14ac:dyDescent="0.65">
      <c r="A83" s="10">
        <v>79</v>
      </c>
      <c r="B83" s="10"/>
      <c r="C83" s="19" t="s">
        <v>347</v>
      </c>
      <c r="D83" s="71">
        <f>+'20'!I83</f>
        <v>10</v>
      </c>
      <c r="E83" s="90">
        <v>0</v>
      </c>
      <c r="F83" s="46">
        <f t="shared" si="0"/>
        <v>10</v>
      </c>
      <c r="G83" s="101">
        <v>0</v>
      </c>
      <c r="H83" s="99">
        <v>0</v>
      </c>
      <c r="I83" s="46">
        <f t="shared" si="12"/>
        <v>10</v>
      </c>
      <c r="J83" s="91"/>
      <c r="K83" s="22">
        <v>50</v>
      </c>
      <c r="L83" s="72">
        <f t="shared" si="13"/>
        <v>0</v>
      </c>
      <c r="M83" s="17" t="s">
        <v>16</v>
      </c>
      <c r="N83" s="18">
        <v>0</v>
      </c>
      <c r="O83" s="23">
        <f t="shared" si="14"/>
        <v>0</v>
      </c>
      <c r="P83" s="93">
        <v>25.15</v>
      </c>
      <c r="Q83" s="43">
        <f t="shared" si="15"/>
        <v>0</v>
      </c>
    </row>
    <row r="84" spans="1:17" ht="24.6" x14ac:dyDescent="0.65">
      <c r="A84" s="10">
        <v>80</v>
      </c>
      <c r="B84" s="10"/>
      <c r="C84" s="19" t="s">
        <v>269</v>
      </c>
      <c r="D84" s="71">
        <f>+'20'!I84</f>
        <v>0</v>
      </c>
      <c r="E84" s="90">
        <v>0</v>
      </c>
      <c r="F84" s="46">
        <f t="shared" si="0"/>
        <v>0</v>
      </c>
      <c r="G84" s="101">
        <v>0</v>
      </c>
      <c r="H84" s="99">
        <v>0</v>
      </c>
      <c r="I84" s="46">
        <f t="shared" si="12"/>
        <v>0</v>
      </c>
      <c r="J84" s="91"/>
      <c r="K84" s="20">
        <v>45</v>
      </c>
      <c r="L84" s="72">
        <f t="shared" si="13"/>
        <v>0</v>
      </c>
      <c r="M84" s="17" t="s">
        <v>16</v>
      </c>
      <c r="N84" s="18">
        <v>0</v>
      </c>
      <c r="O84" s="23">
        <f t="shared" si="14"/>
        <v>0</v>
      </c>
      <c r="P84" s="93"/>
      <c r="Q84" s="43">
        <f t="shared" si="15"/>
        <v>0</v>
      </c>
    </row>
    <row r="85" spans="1:17" ht="24.6" x14ac:dyDescent="0.65">
      <c r="A85" s="10">
        <v>81</v>
      </c>
      <c r="B85" s="10"/>
      <c r="C85" s="19" t="s">
        <v>348</v>
      </c>
      <c r="D85" s="71">
        <f>+'20'!I85</f>
        <v>0</v>
      </c>
      <c r="E85" s="90">
        <v>0</v>
      </c>
      <c r="F85" s="46">
        <f t="shared" si="0"/>
        <v>0</v>
      </c>
      <c r="G85" s="101">
        <v>0</v>
      </c>
      <c r="H85" s="99">
        <v>0</v>
      </c>
      <c r="I85" s="46">
        <f t="shared" si="12"/>
        <v>0</v>
      </c>
      <c r="J85" s="91"/>
      <c r="K85" s="20">
        <v>50</v>
      </c>
      <c r="L85" s="72">
        <f t="shared" si="13"/>
        <v>0</v>
      </c>
      <c r="M85" s="17" t="s">
        <v>16</v>
      </c>
      <c r="N85" s="18">
        <v>0</v>
      </c>
      <c r="O85" s="23">
        <f t="shared" si="14"/>
        <v>0</v>
      </c>
      <c r="P85" s="93">
        <v>27.23</v>
      </c>
      <c r="Q85" s="43">
        <f t="shared" si="15"/>
        <v>0</v>
      </c>
    </row>
    <row r="86" spans="1:17" ht="24.6" x14ac:dyDescent="0.65">
      <c r="A86" s="10">
        <v>82</v>
      </c>
      <c r="B86" s="10" t="s">
        <v>553</v>
      </c>
      <c r="C86" s="19" t="s">
        <v>270</v>
      </c>
      <c r="D86" s="71">
        <f>+'20'!I86</f>
        <v>0</v>
      </c>
      <c r="E86" s="90">
        <v>0</v>
      </c>
      <c r="F86" s="46">
        <f t="shared" si="0"/>
        <v>0</v>
      </c>
      <c r="G86" s="101">
        <v>0</v>
      </c>
      <c r="H86" s="99">
        <v>0</v>
      </c>
      <c r="I86" s="46">
        <f t="shared" si="12"/>
        <v>0</v>
      </c>
      <c r="J86" s="91"/>
      <c r="K86" s="22">
        <v>55</v>
      </c>
      <c r="L86" s="72">
        <f t="shared" si="13"/>
        <v>0</v>
      </c>
      <c r="M86" s="17" t="s">
        <v>16</v>
      </c>
      <c r="N86" s="18">
        <v>0</v>
      </c>
      <c r="O86" s="23">
        <f t="shared" si="14"/>
        <v>0</v>
      </c>
      <c r="P86" s="93">
        <v>14.35</v>
      </c>
      <c r="Q86" s="43">
        <f t="shared" si="15"/>
        <v>0</v>
      </c>
    </row>
    <row r="87" spans="1:17" ht="24.6" x14ac:dyDescent="0.65">
      <c r="A87" s="10">
        <v>83</v>
      </c>
      <c r="B87" s="10" t="s">
        <v>552</v>
      </c>
      <c r="C87" s="19" t="s">
        <v>93</v>
      </c>
      <c r="D87" s="71">
        <f>+'20'!I87</f>
        <v>0</v>
      </c>
      <c r="E87" s="90">
        <v>0</v>
      </c>
      <c r="F87" s="46">
        <f t="shared" si="0"/>
        <v>0</v>
      </c>
      <c r="G87" s="101">
        <v>0</v>
      </c>
      <c r="H87" s="99">
        <v>0</v>
      </c>
      <c r="I87" s="46">
        <f t="shared" si="12"/>
        <v>0</v>
      </c>
      <c r="J87" s="91"/>
      <c r="K87" s="22">
        <v>55</v>
      </c>
      <c r="L87" s="72">
        <f t="shared" si="13"/>
        <v>0</v>
      </c>
      <c r="M87" s="17" t="s">
        <v>16</v>
      </c>
      <c r="N87" s="18">
        <v>0</v>
      </c>
      <c r="O87" s="23">
        <f t="shared" si="14"/>
        <v>0</v>
      </c>
      <c r="P87" s="93">
        <v>11.58</v>
      </c>
      <c r="Q87" s="43">
        <f t="shared" si="15"/>
        <v>0</v>
      </c>
    </row>
    <row r="88" spans="1:17" ht="24.6" x14ac:dyDescent="0.65">
      <c r="A88" s="10">
        <v>84</v>
      </c>
      <c r="B88" s="10"/>
      <c r="C88" s="19" t="s">
        <v>94</v>
      </c>
      <c r="D88" s="71">
        <f>+'20'!I88</f>
        <v>0</v>
      </c>
      <c r="E88" s="90">
        <v>0</v>
      </c>
      <c r="F88" s="46">
        <f t="shared" si="0"/>
        <v>0</v>
      </c>
      <c r="G88" s="101">
        <v>0</v>
      </c>
      <c r="H88" s="99">
        <v>0</v>
      </c>
      <c r="I88" s="46">
        <f t="shared" si="12"/>
        <v>0</v>
      </c>
      <c r="J88" s="91"/>
      <c r="K88" s="22">
        <v>55</v>
      </c>
      <c r="L88" s="72">
        <f t="shared" si="13"/>
        <v>0</v>
      </c>
      <c r="M88" s="17" t="s">
        <v>16</v>
      </c>
      <c r="N88" s="18">
        <v>0</v>
      </c>
      <c r="O88" s="23">
        <f t="shared" si="14"/>
        <v>0</v>
      </c>
      <c r="P88" s="93">
        <v>16.12</v>
      </c>
      <c r="Q88" s="43">
        <f t="shared" si="15"/>
        <v>0</v>
      </c>
    </row>
    <row r="89" spans="1:17" ht="24.6" x14ac:dyDescent="0.65">
      <c r="A89" s="10">
        <v>85</v>
      </c>
      <c r="B89" s="10" t="s">
        <v>555</v>
      </c>
      <c r="C89" s="19" t="s">
        <v>370</v>
      </c>
      <c r="D89" s="71">
        <f>+'20'!I89</f>
        <v>0</v>
      </c>
      <c r="E89" s="90">
        <v>0</v>
      </c>
      <c r="F89" s="46">
        <f t="shared" si="0"/>
        <v>0</v>
      </c>
      <c r="G89" s="101">
        <v>0</v>
      </c>
      <c r="H89" s="99">
        <v>0</v>
      </c>
      <c r="I89" s="46">
        <f t="shared" si="12"/>
        <v>0</v>
      </c>
      <c r="J89" s="91"/>
      <c r="K89" s="22">
        <v>30</v>
      </c>
      <c r="L89" s="72">
        <f t="shared" si="13"/>
        <v>0</v>
      </c>
      <c r="M89" s="17" t="s">
        <v>16</v>
      </c>
      <c r="N89" s="18">
        <v>0</v>
      </c>
      <c r="O89" s="23">
        <f t="shared" si="14"/>
        <v>0</v>
      </c>
      <c r="P89" s="93">
        <v>18.95</v>
      </c>
      <c r="Q89" s="43">
        <f t="shared" si="15"/>
        <v>0</v>
      </c>
    </row>
    <row r="90" spans="1:17" ht="24.6" x14ac:dyDescent="0.65">
      <c r="A90" s="10">
        <v>86</v>
      </c>
      <c r="B90" s="10" t="s">
        <v>554</v>
      </c>
      <c r="C90" s="19" t="s">
        <v>371</v>
      </c>
      <c r="D90" s="71">
        <f>+'20'!I90</f>
        <v>0</v>
      </c>
      <c r="E90" s="90">
        <v>0</v>
      </c>
      <c r="F90" s="46">
        <f t="shared" si="0"/>
        <v>0</v>
      </c>
      <c r="G90" s="101">
        <v>0</v>
      </c>
      <c r="H90" s="99">
        <v>0</v>
      </c>
      <c r="I90" s="46">
        <f t="shared" si="12"/>
        <v>0</v>
      </c>
      <c r="J90" s="91"/>
      <c r="K90" s="22">
        <v>30</v>
      </c>
      <c r="L90" s="72">
        <f t="shared" si="13"/>
        <v>0</v>
      </c>
      <c r="M90" s="17" t="s">
        <v>16</v>
      </c>
      <c r="N90" s="18">
        <v>0</v>
      </c>
      <c r="O90" s="23">
        <f t="shared" si="14"/>
        <v>0</v>
      </c>
      <c r="P90" s="93"/>
      <c r="Q90" s="43">
        <f t="shared" si="15"/>
        <v>0</v>
      </c>
    </row>
    <row r="91" spans="1:17" ht="24.6" x14ac:dyDescent="0.65">
      <c r="A91" s="10">
        <v>87</v>
      </c>
      <c r="B91" s="10"/>
      <c r="C91" s="19" t="s">
        <v>271</v>
      </c>
      <c r="D91" s="71">
        <f>+'20'!I91</f>
        <v>0</v>
      </c>
      <c r="E91" s="90">
        <v>0</v>
      </c>
      <c r="F91" s="46">
        <f t="shared" si="0"/>
        <v>0</v>
      </c>
      <c r="G91" s="101">
        <v>0</v>
      </c>
      <c r="H91" s="99">
        <v>0</v>
      </c>
      <c r="I91" s="46">
        <f t="shared" si="12"/>
        <v>0</v>
      </c>
      <c r="J91" s="91"/>
      <c r="K91" s="20"/>
      <c r="L91" s="72">
        <f t="shared" si="13"/>
        <v>0</v>
      </c>
      <c r="M91" s="17" t="s">
        <v>16</v>
      </c>
      <c r="N91" s="18">
        <v>0</v>
      </c>
      <c r="O91" s="23">
        <f t="shared" si="14"/>
        <v>0</v>
      </c>
      <c r="P91" s="93"/>
      <c r="Q91" s="43">
        <f t="shared" si="15"/>
        <v>0</v>
      </c>
    </row>
    <row r="92" spans="1:17" ht="24.6" x14ac:dyDescent="0.65">
      <c r="A92" s="10">
        <v>88</v>
      </c>
      <c r="B92" s="10"/>
      <c r="C92" s="19" t="s">
        <v>272</v>
      </c>
      <c r="D92" s="71">
        <f>+'20'!I92</f>
        <v>0</v>
      </c>
      <c r="E92" s="90">
        <v>0</v>
      </c>
      <c r="F92" s="46">
        <f t="shared" si="0"/>
        <v>0</v>
      </c>
      <c r="G92" s="101">
        <v>0</v>
      </c>
      <c r="H92" s="99">
        <v>0</v>
      </c>
      <c r="I92" s="46">
        <f t="shared" si="12"/>
        <v>0</v>
      </c>
      <c r="J92" s="91"/>
      <c r="K92" s="22"/>
      <c r="L92" s="72">
        <f t="shared" si="13"/>
        <v>0</v>
      </c>
      <c r="M92" s="17" t="s">
        <v>16</v>
      </c>
      <c r="N92" s="18">
        <v>0</v>
      </c>
      <c r="O92" s="23">
        <f t="shared" si="14"/>
        <v>0</v>
      </c>
      <c r="P92" s="93"/>
      <c r="Q92" s="43">
        <f t="shared" si="15"/>
        <v>0</v>
      </c>
    </row>
    <row r="93" spans="1:17" ht="24.6" x14ac:dyDescent="0.65">
      <c r="A93" s="10">
        <v>89</v>
      </c>
      <c r="B93" s="10"/>
      <c r="C93" s="19" t="s">
        <v>244</v>
      </c>
      <c r="D93" s="71">
        <f>+'20'!I93</f>
        <v>2</v>
      </c>
      <c r="E93" s="90">
        <v>0</v>
      </c>
      <c r="F93" s="46">
        <f t="shared" si="0"/>
        <v>2</v>
      </c>
      <c r="G93" s="101">
        <v>0</v>
      </c>
      <c r="H93" s="99">
        <v>0</v>
      </c>
      <c r="I93" s="46">
        <f t="shared" si="12"/>
        <v>2</v>
      </c>
      <c r="J93" s="91"/>
      <c r="K93" s="15">
        <v>35</v>
      </c>
      <c r="L93" s="72">
        <f t="shared" si="13"/>
        <v>0</v>
      </c>
      <c r="M93" s="17" t="s">
        <v>16</v>
      </c>
      <c r="N93" s="18">
        <v>0</v>
      </c>
      <c r="O93" s="23">
        <f t="shared" si="14"/>
        <v>0</v>
      </c>
      <c r="P93" s="93"/>
      <c r="Q93" s="43">
        <f t="shared" si="15"/>
        <v>0</v>
      </c>
    </row>
    <row r="94" spans="1:17" ht="24.6" x14ac:dyDescent="0.65">
      <c r="A94" s="10">
        <v>90</v>
      </c>
      <c r="B94" s="10"/>
      <c r="C94" s="19" t="s">
        <v>273</v>
      </c>
      <c r="D94" s="71">
        <f>+'20'!I94</f>
        <v>0</v>
      </c>
      <c r="E94" s="90">
        <v>0</v>
      </c>
      <c r="F94" s="46">
        <f t="shared" si="0"/>
        <v>0</v>
      </c>
      <c r="G94" s="101">
        <v>0</v>
      </c>
      <c r="H94" s="99">
        <v>0</v>
      </c>
      <c r="I94" s="46">
        <f t="shared" si="12"/>
        <v>0</v>
      </c>
      <c r="J94" s="91"/>
      <c r="K94" s="22">
        <v>120</v>
      </c>
      <c r="L94" s="72">
        <f t="shared" si="13"/>
        <v>0</v>
      </c>
      <c r="M94" s="17" t="s">
        <v>16</v>
      </c>
      <c r="N94" s="18">
        <v>0</v>
      </c>
      <c r="O94" s="23">
        <f t="shared" si="14"/>
        <v>0</v>
      </c>
      <c r="P94" s="93"/>
      <c r="Q94" s="43">
        <f t="shared" si="15"/>
        <v>0</v>
      </c>
    </row>
    <row r="95" spans="1:17" ht="24.6" x14ac:dyDescent="0.65">
      <c r="A95" s="10">
        <v>91</v>
      </c>
      <c r="B95" s="10"/>
      <c r="C95" s="19" t="s">
        <v>274</v>
      </c>
      <c r="D95" s="71">
        <f>+'20'!I95</f>
        <v>0</v>
      </c>
      <c r="E95" s="90">
        <v>0</v>
      </c>
      <c r="F95" s="46">
        <f t="shared" si="0"/>
        <v>0</v>
      </c>
      <c r="G95" s="101">
        <v>0</v>
      </c>
      <c r="H95" s="99">
        <v>0</v>
      </c>
      <c r="I95" s="46">
        <f t="shared" si="12"/>
        <v>0</v>
      </c>
      <c r="J95" s="91"/>
      <c r="K95" s="22">
        <v>45</v>
      </c>
      <c r="L95" s="72">
        <f t="shared" si="13"/>
        <v>0</v>
      </c>
      <c r="M95" s="17" t="s">
        <v>16</v>
      </c>
      <c r="N95" s="18">
        <v>0</v>
      </c>
      <c r="O95" s="23">
        <f t="shared" si="14"/>
        <v>0</v>
      </c>
      <c r="P95" s="93"/>
      <c r="Q95" s="43">
        <f t="shared" si="15"/>
        <v>0</v>
      </c>
    </row>
    <row r="96" spans="1:17" ht="24.6" x14ac:dyDescent="0.65">
      <c r="A96" s="10">
        <v>92</v>
      </c>
      <c r="B96" s="10"/>
      <c r="C96" s="19" t="s">
        <v>246</v>
      </c>
      <c r="D96" s="71">
        <f>+'20'!I96</f>
        <v>0</v>
      </c>
      <c r="E96" s="90">
        <v>0</v>
      </c>
      <c r="F96" s="46">
        <f t="shared" si="0"/>
        <v>0</v>
      </c>
      <c r="G96" s="101">
        <v>0</v>
      </c>
      <c r="H96" s="99">
        <v>0</v>
      </c>
      <c r="I96" s="46">
        <f t="shared" si="12"/>
        <v>0</v>
      </c>
      <c r="J96" s="91"/>
      <c r="K96" s="20">
        <v>40</v>
      </c>
      <c r="L96" s="72">
        <f t="shared" si="13"/>
        <v>0</v>
      </c>
      <c r="M96" s="17" t="s">
        <v>16</v>
      </c>
      <c r="N96" s="18">
        <v>0</v>
      </c>
      <c r="O96" s="23">
        <f t="shared" si="14"/>
        <v>0</v>
      </c>
      <c r="P96" s="93"/>
      <c r="Q96" s="43">
        <f t="shared" si="15"/>
        <v>0</v>
      </c>
    </row>
    <row r="97" spans="1:17" ht="24.6" x14ac:dyDescent="0.65">
      <c r="A97" s="10">
        <v>93</v>
      </c>
      <c r="B97" s="10"/>
      <c r="C97" s="19" t="s">
        <v>349</v>
      </c>
      <c r="D97" s="71">
        <f>+'20'!I97</f>
        <v>0</v>
      </c>
      <c r="E97" s="90">
        <v>0</v>
      </c>
      <c r="F97" s="46">
        <f t="shared" si="0"/>
        <v>0</v>
      </c>
      <c r="G97" s="101">
        <v>0</v>
      </c>
      <c r="H97" s="99">
        <v>0</v>
      </c>
      <c r="I97" s="46">
        <f t="shared" si="12"/>
        <v>0</v>
      </c>
      <c r="J97" s="91"/>
      <c r="K97" s="22">
        <v>35</v>
      </c>
      <c r="L97" s="72">
        <f t="shared" si="13"/>
        <v>0</v>
      </c>
      <c r="M97" s="17" t="s">
        <v>16</v>
      </c>
      <c r="N97" s="18">
        <v>0</v>
      </c>
      <c r="O97" s="23">
        <f t="shared" si="14"/>
        <v>0</v>
      </c>
      <c r="P97" s="93"/>
      <c r="Q97" s="43">
        <f t="shared" si="15"/>
        <v>0</v>
      </c>
    </row>
    <row r="98" spans="1:17" ht="24.6" x14ac:dyDescent="0.65">
      <c r="A98" s="10">
        <v>94</v>
      </c>
      <c r="B98" s="10"/>
      <c r="C98" s="19" t="s">
        <v>350</v>
      </c>
      <c r="D98" s="71">
        <f>+'20'!I98</f>
        <v>0</v>
      </c>
      <c r="E98" s="90">
        <v>0</v>
      </c>
      <c r="F98" s="46">
        <f t="shared" si="0"/>
        <v>0</v>
      </c>
      <c r="G98" s="101">
        <v>0</v>
      </c>
      <c r="H98" s="99">
        <v>0</v>
      </c>
      <c r="I98" s="46">
        <f t="shared" si="12"/>
        <v>0</v>
      </c>
      <c r="J98" s="91"/>
      <c r="K98" s="22">
        <v>35</v>
      </c>
      <c r="L98" s="72">
        <f t="shared" si="13"/>
        <v>0</v>
      </c>
      <c r="M98" s="17" t="s">
        <v>16</v>
      </c>
      <c r="N98" s="18">
        <v>0</v>
      </c>
      <c r="O98" s="23">
        <f t="shared" si="14"/>
        <v>0</v>
      </c>
      <c r="P98" s="93"/>
      <c r="Q98" s="43">
        <f t="shared" si="15"/>
        <v>0</v>
      </c>
    </row>
    <row r="99" spans="1:17" ht="24.6" x14ac:dyDescent="0.65">
      <c r="A99" s="10">
        <v>95</v>
      </c>
      <c r="B99" s="10"/>
      <c r="C99" s="19" t="s">
        <v>351</v>
      </c>
      <c r="D99" s="71">
        <f>+'20'!I99</f>
        <v>0</v>
      </c>
      <c r="E99" s="90">
        <v>0</v>
      </c>
      <c r="F99" s="46">
        <f t="shared" si="0"/>
        <v>0</v>
      </c>
      <c r="G99" s="101">
        <v>0</v>
      </c>
      <c r="H99" s="99">
        <v>0</v>
      </c>
      <c r="I99" s="46">
        <f t="shared" si="12"/>
        <v>0</v>
      </c>
      <c r="J99" s="91"/>
      <c r="K99" s="22">
        <v>35</v>
      </c>
      <c r="L99" s="72">
        <f t="shared" si="13"/>
        <v>0</v>
      </c>
      <c r="M99" s="17" t="s">
        <v>16</v>
      </c>
      <c r="N99" s="18">
        <v>0</v>
      </c>
      <c r="O99" s="23">
        <f t="shared" si="14"/>
        <v>0</v>
      </c>
      <c r="P99" s="93"/>
      <c r="Q99" s="43">
        <f t="shared" si="15"/>
        <v>0</v>
      </c>
    </row>
    <row r="100" spans="1:17" ht="24.6" x14ac:dyDescent="0.65">
      <c r="A100" s="10">
        <v>96</v>
      </c>
      <c r="B100" s="10"/>
      <c r="C100" s="19" t="s">
        <v>275</v>
      </c>
      <c r="D100" s="71">
        <f>+'20'!I100</f>
        <v>0</v>
      </c>
      <c r="E100" s="90">
        <v>0</v>
      </c>
      <c r="F100" s="46">
        <f t="shared" si="0"/>
        <v>0</v>
      </c>
      <c r="G100" s="101">
        <v>0</v>
      </c>
      <c r="H100" s="99">
        <v>0</v>
      </c>
      <c r="I100" s="46">
        <f t="shared" si="12"/>
        <v>0</v>
      </c>
      <c r="J100" s="91"/>
      <c r="K100" s="22">
        <v>35</v>
      </c>
      <c r="L100" s="72">
        <f t="shared" si="13"/>
        <v>0</v>
      </c>
      <c r="M100" s="17" t="s">
        <v>16</v>
      </c>
      <c r="N100" s="18">
        <v>0</v>
      </c>
      <c r="O100" s="23">
        <f t="shared" si="14"/>
        <v>0</v>
      </c>
      <c r="P100" s="93"/>
      <c r="Q100" s="43">
        <f t="shared" si="15"/>
        <v>0</v>
      </c>
    </row>
    <row r="101" spans="1:17" ht="24.6" x14ac:dyDescent="0.65">
      <c r="A101" s="10">
        <v>97</v>
      </c>
      <c r="B101" s="10"/>
      <c r="C101" s="19" t="s">
        <v>352</v>
      </c>
      <c r="D101" s="71">
        <f>+'20'!I101</f>
        <v>0</v>
      </c>
      <c r="E101" s="90">
        <v>0</v>
      </c>
      <c r="F101" s="46">
        <f t="shared" si="0"/>
        <v>0</v>
      </c>
      <c r="G101" s="101">
        <v>0</v>
      </c>
      <c r="H101" s="99">
        <v>0</v>
      </c>
      <c r="I101" s="46">
        <f t="shared" si="12"/>
        <v>0</v>
      </c>
      <c r="J101" s="91"/>
      <c r="K101" s="22">
        <v>35</v>
      </c>
      <c r="L101" s="72">
        <f t="shared" si="13"/>
        <v>0</v>
      </c>
      <c r="M101" s="17" t="s">
        <v>16</v>
      </c>
      <c r="N101" s="18">
        <v>0</v>
      </c>
      <c r="O101" s="23">
        <f t="shared" si="14"/>
        <v>0</v>
      </c>
      <c r="P101" s="93"/>
      <c r="Q101" s="43">
        <f t="shared" si="15"/>
        <v>0</v>
      </c>
    </row>
    <row r="102" spans="1:17" ht="24.6" x14ac:dyDescent="0.65">
      <c r="A102" s="10">
        <v>98</v>
      </c>
      <c r="B102" s="10"/>
      <c r="C102" s="19" t="s">
        <v>276</v>
      </c>
      <c r="D102" s="71">
        <f>+'20'!I102</f>
        <v>0</v>
      </c>
      <c r="E102" s="90">
        <v>0</v>
      </c>
      <c r="F102" s="46">
        <f t="shared" si="0"/>
        <v>0</v>
      </c>
      <c r="G102" s="101">
        <v>0</v>
      </c>
      <c r="H102" s="99">
        <v>0</v>
      </c>
      <c r="I102" s="46">
        <f t="shared" si="12"/>
        <v>0</v>
      </c>
      <c r="J102" s="91"/>
      <c r="K102" s="22">
        <v>35</v>
      </c>
      <c r="L102" s="72">
        <f t="shared" si="13"/>
        <v>0</v>
      </c>
      <c r="M102" s="17" t="s">
        <v>16</v>
      </c>
      <c r="N102" s="18">
        <v>0</v>
      </c>
      <c r="O102" s="23">
        <f t="shared" si="14"/>
        <v>0</v>
      </c>
      <c r="P102" s="93"/>
      <c r="Q102" s="43">
        <f t="shared" si="15"/>
        <v>0</v>
      </c>
    </row>
    <row r="103" spans="1:17" ht="24.6" x14ac:dyDescent="0.65">
      <c r="A103" s="10">
        <v>99</v>
      </c>
      <c r="B103" s="10"/>
      <c r="C103" s="19" t="s">
        <v>277</v>
      </c>
      <c r="D103" s="71">
        <f>+'20'!I103</f>
        <v>0</v>
      </c>
      <c r="E103" s="90">
        <v>0</v>
      </c>
      <c r="F103" s="46">
        <f t="shared" si="0"/>
        <v>0</v>
      </c>
      <c r="G103" s="101">
        <v>0</v>
      </c>
      <c r="H103" s="99">
        <v>0</v>
      </c>
      <c r="I103" s="46">
        <f t="shared" si="12"/>
        <v>0</v>
      </c>
      <c r="J103" s="91"/>
      <c r="K103" s="22">
        <v>120</v>
      </c>
      <c r="L103" s="72">
        <f t="shared" si="13"/>
        <v>0</v>
      </c>
      <c r="M103" s="17" t="s">
        <v>16</v>
      </c>
      <c r="N103" s="18">
        <v>0</v>
      </c>
      <c r="O103" s="23">
        <f t="shared" si="14"/>
        <v>0</v>
      </c>
      <c r="P103" s="93"/>
      <c r="Q103" s="43">
        <f t="shared" si="15"/>
        <v>0</v>
      </c>
    </row>
    <row r="104" spans="1:17" ht="24.6" x14ac:dyDescent="0.65">
      <c r="A104" s="10">
        <v>100</v>
      </c>
      <c r="B104" s="10"/>
      <c r="C104" s="19" t="s">
        <v>278</v>
      </c>
      <c r="D104" s="71">
        <f>+'20'!I104</f>
        <v>0</v>
      </c>
      <c r="E104" s="90">
        <v>0</v>
      </c>
      <c r="F104" s="46">
        <f t="shared" si="0"/>
        <v>0</v>
      </c>
      <c r="G104" s="101">
        <v>0</v>
      </c>
      <c r="H104" s="99">
        <v>0</v>
      </c>
      <c r="I104" s="46">
        <f t="shared" si="12"/>
        <v>0</v>
      </c>
      <c r="J104" s="91"/>
      <c r="K104" s="22">
        <v>250</v>
      </c>
      <c r="L104" s="72">
        <f t="shared" si="13"/>
        <v>0</v>
      </c>
      <c r="M104" s="17" t="s">
        <v>16</v>
      </c>
      <c r="N104" s="18">
        <v>0</v>
      </c>
      <c r="O104" s="23">
        <f t="shared" si="14"/>
        <v>0</v>
      </c>
      <c r="P104" s="93"/>
      <c r="Q104" s="43">
        <f t="shared" si="15"/>
        <v>0</v>
      </c>
    </row>
    <row r="105" spans="1:17" ht="24.6" x14ac:dyDescent="0.65">
      <c r="A105" s="10">
        <v>101</v>
      </c>
      <c r="B105" s="10"/>
      <c r="C105" s="19" t="s">
        <v>279</v>
      </c>
      <c r="D105" s="71">
        <f>+'20'!I105</f>
        <v>22</v>
      </c>
      <c r="E105" s="90">
        <v>0</v>
      </c>
      <c r="F105" s="46">
        <f t="shared" si="0"/>
        <v>22</v>
      </c>
      <c r="G105" s="101">
        <v>0</v>
      </c>
      <c r="H105" s="99">
        <v>0</v>
      </c>
      <c r="I105" s="46">
        <f t="shared" si="12"/>
        <v>22</v>
      </c>
      <c r="J105" s="91"/>
      <c r="K105" s="20">
        <v>100</v>
      </c>
      <c r="L105" s="72">
        <f t="shared" si="13"/>
        <v>0</v>
      </c>
      <c r="M105" s="17" t="s">
        <v>16</v>
      </c>
      <c r="N105" s="18">
        <v>0</v>
      </c>
      <c r="O105" s="23">
        <f t="shared" si="14"/>
        <v>0</v>
      </c>
      <c r="P105" s="93"/>
      <c r="Q105" s="43">
        <f t="shared" si="15"/>
        <v>0</v>
      </c>
    </row>
    <row r="106" spans="1:17" ht="24.6" x14ac:dyDescent="0.65">
      <c r="A106" s="10">
        <v>102</v>
      </c>
      <c r="B106" s="10"/>
      <c r="C106" s="19" t="s">
        <v>280</v>
      </c>
      <c r="D106" s="71">
        <f>+'20'!I106</f>
        <v>5</v>
      </c>
      <c r="E106" s="90">
        <v>0</v>
      </c>
      <c r="F106" s="46">
        <f t="shared" si="0"/>
        <v>5</v>
      </c>
      <c r="G106" s="101">
        <v>0</v>
      </c>
      <c r="H106" s="99">
        <v>0</v>
      </c>
      <c r="I106" s="46">
        <f t="shared" si="12"/>
        <v>5</v>
      </c>
      <c r="J106" s="91"/>
      <c r="K106" s="20">
        <v>55</v>
      </c>
      <c r="L106" s="72">
        <f t="shared" si="13"/>
        <v>0</v>
      </c>
      <c r="M106" s="17" t="s">
        <v>16</v>
      </c>
      <c r="N106" s="18">
        <v>0</v>
      </c>
      <c r="O106" s="23">
        <f t="shared" si="14"/>
        <v>0</v>
      </c>
      <c r="P106" s="93"/>
      <c r="Q106" s="43">
        <f t="shared" si="15"/>
        <v>0</v>
      </c>
    </row>
    <row r="107" spans="1:17" ht="24.6" x14ac:dyDescent="0.65">
      <c r="A107" s="10">
        <v>103</v>
      </c>
      <c r="B107" s="10"/>
      <c r="C107" s="19" t="s">
        <v>281</v>
      </c>
      <c r="D107" s="71">
        <f>+'20'!I107</f>
        <v>4</v>
      </c>
      <c r="E107" s="90">
        <v>0</v>
      </c>
      <c r="F107" s="46">
        <f t="shared" si="0"/>
        <v>4</v>
      </c>
      <c r="G107" s="101">
        <v>0</v>
      </c>
      <c r="H107" s="99">
        <v>0</v>
      </c>
      <c r="I107" s="46">
        <f t="shared" si="12"/>
        <v>4</v>
      </c>
      <c r="J107" s="91"/>
      <c r="K107" s="20">
        <v>60</v>
      </c>
      <c r="L107" s="72">
        <f t="shared" si="13"/>
        <v>0</v>
      </c>
      <c r="M107" s="17" t="s">
        <v>16</v>
      </c>
      <c r="N107" s="18">
        <v>0</v>
      </c>
      <c r="O107" s="23">
        <f t="shared" si="14"/>
        <v>0</v>
      </c>
      <c r="P107" s="93"/>
      <c r="Q107" s="43">
        <f t="shared" si="15"/>
        <v>0</v>
      </c>
    </row>
    <row r="108" spans="1:17" ht="24.6" x14ac:dyDescent="0.65">
      <c r="A108" s="10">
        <v>104</v>
      </c>
      <c r="B108" s="10"/>
      <c r="C108" s="19" t="s">
        <v>282</v>
      </c>
      <c r="D108" s="71">
        <f>+'20'!I108</f>
        <v>0</v>
      </c>
      <c r="E108" s="90">
        <v>0</v>
      </c>
      <c r="F108" s="46">
        <f t="shared" si="0"/>
        <v>0</v>
      </c>
      <c r="G108" s="101">
        <v>0</v>
      </c>
      <c r="H108" s="99">
        <v>0</v>
      </c>
      <c r="I108" s="46">
        <f t="shared" si="12"/>
        <v>0</v>
      </c>
      <c r="J108" s="91"/>
      <c r="K108" s="20">
        <v>100</v>
      </c>
      <c r="L108" s="72">
        <f t="shared" si="13"/>
        <v>0</v>
      </c>
      <c r="M108" s="17" t="s">
        <v>16</v>
      </c>
      <c r="N108" s="18">
        <v>0</v>
      </c>
      <c r="O108" s="23">
        <f t="shared" si="14"/>
        <v>0</v>
      </c>
      <c r="P108" s="93">
        <v>13.03</v>
      </c>
      <c r="Q108" s="43">
        <f t="shared" si="15"/>
        <v>0</v>
      </c>
    </row>
    <row r="109" spans="1:17" ht="24.6" x14ac:dyDescent="0.65">
      <c r="A109" s="10">
        <v>105</v>
      </c>
      <c r="B109" s="10"/>
      <c r="C109" s="19" t="s">
        <v>100</v>
      </c>
      <c r="D109" s="71">
        <f>+'20'!I109</f>
        <v>6</v>
      </c>
      <c r="E109" s="90">
        <v>0</v>
      </c>
      <c r="F109" s="46">
        <f t="shared" si="0"/>
        <v>6</v>
      </c>
      <c r="G109" s="101">
        <v>0</v>
      </c>
      <c r="H109" s="99">
        <v>0</v>
      </c>
      <c r="I109" s="46">
        <f t="shared" si="12"/>
        <v>6</v>
      </c>
      <c r="J109" s="91"/>
      <c r="K109" s="20">
        <v>55</v>
      </c>
      <c r="L109" s="72">
        <f t="shared" si="13"/>
        <v>0</v>
      </c>
      <c r="M109" s="17" t="s">
        <v>16</v>
      </c>
      <c r="N109" s="18">
        <v>0</v>
      </c>
      <c r="O109" s="23">
        <f t="shared" si="14"/>
        <v>0</v>
      </c>
      <c r="P109" s="93">
        <v>11.91</v>
      </c>
      <c r="Q109" s="43">
        <f t="shared" si="15"/>
        <v>0</v>
      </c>
    </row>
    <row r="110" spans="1:17" ht="24.6" x14ac:dyDescent="0.65">
      <c r="A110" s="10">
        <v>106</v>
      </c>
      <c r="B110" s="10"/>
      <c r="C110" s="19" t="s">
        <v>101</v>
      </c>
      <c r="D110" s="71">
        <f>+'20'!I110</f>
        <v>0</v>
      </c>
      <c r="E110" s="90">
        <v>0</v>
      </c>
      <c r="F110" s="46">
        <f t="shared" si="0"/>
        <v>0</v>
      </c>
      <c r="G110" s="101">
        <v>0</v>
      </c>
      <c r="H110" s="99">
        <v>0</v>
      </c>
      <c r="I110" s="46">
        <f t="shared" si="12"/>
        <v>0</v>
      </c>
      <c r="J110" s="91"/>
      <c r="K110" s="22">
        <v>50</v>
      </c>
      <c r="L110" s="72">
        <f t="shared" si="13"/>
        <v>0</v>
      </c>
      <c r="M110" s="17" t="s">
        <v>16</v>
      </c>
      <c r="N110" s="18">
        <v>0</v>
      </c>
      <c r="O110" s="23">
        <f t="shared" si="14"/>
        <v>0</v>
      </c>
      <c r="P110" s="93">
        <v>18.14</v>
      </c>
      <c r="Q110" s="43">
        <f t="shared" si="15"/>
        <v>0</v>
      </c>
    </row>
    <row r="111" spans="1:17" ht="24.6" x14ac:dyDescent="0.65">
      <c r="A111" s="10">
        <v>107</v>
      </c>
      <c r="B111" s="10"/>
      <c r="C111" s="19" t="s">
        <v>102</v>
      </c>
      <c r="D111" s="71">
        <f>+'20'!I111</f>
        <v>0</v>
      </c>
      <c r="E111" s="90">
        <v>0</v>
      </c>
      <c r="F111" s="46">
        <f t="shared" si="0"/>
        <v>0</v>
      </c>
      <c r="G111" s="101">
        <v>0</v>
      </c>
      <c r="H111" s="99">
        <v>0</v>
      </c>
      <c r="I111" s="46">
        <f t="shared" si="12"/>
        <v>0</v>
      </c>
      <c r="J111" s="91"/>
      <c r="K111" s="22">
        <v>50</v>
      </c>
      <c r="L111" s="72">
        <f t="shared" si="13"/>
        <v>0</v>
      </c>
      <c r="M111" s="17" t="s">
        <v>16</v>
      </c>
      <c r="N111" s="18">
        <v>0</v>
      </c>
      <c r="O111" s="23">
        <f t="shared" si="14"/>
        <v>0</v>
      </c>
      <c r="P111" s="93">
        <v>12.94</v>
      </c>
      <c r="Q111" s="43">
        <f t="shared" si="15"/>
        <v>0</v>
      </c>
    </row>
    <row r="112" spans="1:17" ht="24.6" x14ac:dyDescent="0.65">
      <c r="A112" s="10">
        <v>108</v>
      </c>
      <c r="B112" s="10"/>
      <c r="C112" s="19" t="s">
        <v>283</v>
      </c>
      <c r="D112" s="71">
        <f>+'20'!I112</f>
        <v>0</v>
      </c>
      <c r="E112" s="90">
        <v>0</v>
      </c>
      <c r="F112" s="46">
        <f t="shared" si="0"/>
        <v>0</v>
      </c>
      <c r="G112" s="101">
        <v>0</v>
      </c>
      <c r="H112" s="99">
        <v>0</v>
      </c>
      <c r="I112" s="46">
        <f t="shared" si="12"/>
        <v>0</v>
      </c>
      <c r="J112" s="91"/>
      <c r="K112" s="20">
        <v>35</v>
      </c>
      <c r="L112" s="72">
        <f t="shared" si="13"/>
        <v>0</v>
      </c>
      <c r="M112" s="17" t="s">
        <v>16</v>
      </c>
      <c r="N112" s="18">
        <v>0</v>
      </c>
      <c r="O112" s="23">
        <f t="shared" si="14"/>
        <v>0</v>
      </c>
      <c r="P112" s="93"/>
      <c r="Q112" s="43">
        <f t="shared" si="15"/>
        <v>0</v>
      </c>
    </row>
    <row r="113" spans="1:17" ht="24.6" x14ac:dyDescent="0.65">
      <c r="A113" s="10">
        <v>109</v>
      </c>
      <c r="B113" s="10"/>
      <c r="C113" s="19" t="s">
        <v>284</v>
      </c>
      <c r="D113" s="71">
        <f>+'20'!I113</f>
        <v>0</v>
      </c>
      <c r="E113" s="90">
        <v>0</v>
      </c>
      <c r="F113" s="46">
        <f t="shared" si="0"/>
        <v>0</v>
      </c>
      <c r="G113" s="101">
        <v>0</v>
      </c>
      <c r="H113" s="99">
        <v>0</v>
      </c>
      <c r="I113" s="46">
        <f t="shared" si="12"/>
        <v>0</v>
      </c>
      <c r="J113" s="91"/>
      <c r="K113" s="20">
        <v>50</v>
      </c>
      <c r="L113" s="72">
        <f t="shared" si="13"/>
        <v>0</v>
      </c>
      <c r="M113" s="17" t="s">
        <v>16</v>
      </c>
      <c r="N113" s="18">
        <v>0</v>
      </c>
      <c r="O113" s="23">
        <f t="shared" si="14"/>
        <v>0</v>
      </c>
      <c r="P113" s="93"/>
      <c r="Q113" s="43">
        <f t="shared" si="15"/>
        <v>0</v>
      </c>
    </row>
    <row r="114" spans="1:17" ht="24.6" x14ac:dyDescent="0.65">
      <c r="A114" s="10">
        <v>110</v>
      </c>
      <c r="B114" s="10"/>
      <c r="C114" s="19" t="s">
        <v>353</v>
      </c>
      <c r="D114" s="71">
        <f>+'20'!I114</f>
        <v>0</v>
      </c>
      <c r="E114" s="90">
        <v>0</v>
      </c>
      <c r="F114" s="46">
        <f t="shared" si="0"/>
        <v>0</v>
      </c>
      <c r="G114" s="101">
        <v>0</v>
      </c>
      <c r="H114" s="99">
        <v>0</v>
      </c>
      <c r="I114" s="46">
        <f t="shared" si="12"/>
        <v>0</v>
      </c>
      <c r="J114" s="91"/>
      <c r="K114" s="20">
        <v>50</v>
      </c>
      <c r="L114" s="72">
        <f t="shared" si="13"/>
        <v>0</v>
      </c>
      <c r="M114" s="17" t="s">
        <v>16</v>
      </c>
      <c r="N114" s="18">
        <v>0</v>
      </c>
      <c r="O114" s="23">
        <f t="shared" si="14"/>
        <v>0</v>
      </c>
      <c r="P114" s="93">
        <v>14.02</v>
      </c>
      <c r="Q114" s="43">
        <f t="shared" si="15"/>
        <v>0</v>
      </c>
    </row>
    <row r="115" spans="1:17" ht="24.6" x14ac:dyDescent="0.65">
      <c r="A115" s="10">
        <v>111</v>
      </c>
      <c r="B115" s="10"/>
      <c r="C115" s="19" t="s">
        <v>355</v>
      </c>
      <c r="D115" s="71">
        <f>+'20'!I115</f>
        <v>0</v>
      </c>
      <c r="E115" s="90">
        <v>0</v>
      </c>
      <c r="F115" s="46">
        <f t="shared" si="0"/>
        <v>0</v>
      </c>
      <c r="G115" s="101">
        <v>0</v>
      </c>
      <c r="H115" s="99">
        <v>0</v>
      </c>
      <c r="I115" s="46">
        <f t="shared" si="12"/>
        <v>0</v>
      </c>
      <c r="J115" s="91"/>
      <c r="K115" s="20">
        <v>50</v>
      </c>
      <c r="L115" s="72">
        <f t="shared" si="13"/>
        <v>0</v>
      </c>
      <c r="M115" s="17" t="s">
        <v>16</v>
      </c>
      <c r="N115" s="18">
        <v>0</v>
      </c>
      <c r="O115" s="23">
        <f t="shared" si="14"/>
        <v>0</v>
      </c>
      <c r="P115" s="93">
        <v>13.53</v>
      </c>
      <c r="Q115" s="43">
        <f t="shared" si="15"/>
        <v>0</v>
      </c>
    </row>
    <row r="116" spans="1:17" ht="24.6" x14ac:dyDescent="0.65">
      <c r="A116" s="10">
        <v>112</v>
      </c>
      <c r="B116" s="10"/>
      <c r="C116" s="19" t="s">
        <v>354</v>
      </c>
      <c r="D116" s="71">
        <f>+'20'!I116</f>
        <v>0</v>
      </c>
      <c r="E116" s="90">
        <v>0</v>
      </c>
      <c r="F116" s="46">
        <f t="shared" si="0"/>
        <v>0</v>
      </c>
      <c r="G116" s="101">
        <v>0</v>
      </c>
      <c r="H116" s="99">
        <v>0</v>
      </c>
      <c r="I116" s="46">
        <f t="shared" si="12"/>
        <v>0</v>
      </c>
      <c r="J116" s="91"/>
      <c r="K116" s="20">
        <v>50</v>
      </c>
      <c r="L116" s="72">
        <f t="shared" si="13"/>
        <v>0</v>
      </c>
      <c r="M116" s="17" t="s">
        <v>16</v>
      </c>
      <c r="N116" s="18">
        <v>0</v>
      </c>
      <c r="O116" s="23">
        <f t="shared" si="14"/>
        <v>0</v>
      </c>
      <c r="P116" s="93">
        <v>14.23</v>
      </c>
      <c r="Q116" s="43">
        <f t="shared" si="15"/>
        <v>0</v>
      </c>
    </row>
    <row r="117" spans="1:17" ht="24.6" x14ac:dyDescent="0.65">
      <c r="A117" s="10">
        <v>113</v>
      </c>
      <c r="B117" s="10"/>
      <c r="C117" s="19" t="s">
        <v>356</v>
      </c>
      <c r="D117" s="71">
        <f>+'20'!I117</f>
        <v>0</v>
      </c>
      <c r="E117" s="90">
        <v>0</v>
      </c>
      <c r="F117" s="46">
        <f t="shared" si="0"/>
        <v>0</v>
      </c>
      <c r="G117" s="101">
        <v>0</v>
      </c>
      <c r="H117" s="99">
        <v>0</v>
      </c>
      <c r="I117" s="46">
        <f t="shared" si="12"/>
        <v>0</v>
      </c>
      <c r="J117" s="91"/>
      <c r="K117" s="20">
        <v>50</v>
      </c>
      <c r="L117" s="72">
        <f t="shared" si="13"/>
        <v>0</v>
      </c>
      <c r="M117" s="17" t="s">
        <v>16</v>
      </c>
      <c r="N117" s="18">
        <v>0</v>
      </c>
      <c r="O117" s="23">
        <f t="shared" si="14"/>
        <v>0</v>
      </c>
      <c r="P117" s="93">
        <v>13.75</v>
      </c>
      <c r="Q117" s="43">
        <f t="shared" si="15"/>
        <v>0</v>
      </c>
    </row>
    <row r="118" spans="1:17" ht="24.6" x14ac:dyDescent="0.65">
      <c r="A118" s="10">
        <v>114</v>
      </c>
      <c r="B118" s="10"/>
      <c r="C118" s="19" t="s">
        <v>145</v>
      </c>
      <c r="D118" s="71">
        <f>+'20'!I118</f>
        <v>0</v>
      </c>
      <c r="E118" s="90">
        <v>0</v>
      </c>
      <c r="F118" s="46">
        <f t="shared" si="0"/>
        <v>0</v>
      </c>
      <c r="G118" s="101">
        <v>0</v>
      </c>
      <c r="H118" s="99">
        <v>0</v>
      </c>
      <c r="I118" s="46">
        <f t="shared" si="12"/>
        <v>0</v>
      </c>
      <c r="J118" s="91"/>
      <c r="K118" s="20">
        <v>45</v>
      </c>
      <c r="L118" s="72">
        <f t="shared" si="13"/>
        <v>0</v>
      </c>
      <c r="M118" s="17" t="s">
        <v>16</v>
      </c>
      <c r="N118" s="18">
        <v>0</v>
      </c>
      <c r="O118" s="23">
        <f t="shared" si="14"/>
        <v>0</v>
      </c>
      <c r="P118" s="93"/>
      <c r="Q118" s="43">
        <f t="shared" si="15"/>
        <v>0</v>
      </c>
    </row>
    <row r="119" spans="1:17" ht="24.6" x14ac:dyDescent="0.65">
      <c r="A119" s="10">
        <v>115</v>
      </c>
      <c r="B119" s="10"/>
      <c r="C119" s="19" t="s">
        <v>146</v>
      </c>
      <c r="D119" s="71">
        <f>+'20'!I119</f>
        <v>0</v>
      </c>
      <c r="E119" s="90">
        <v>0</v>
      </c>
      <c r="F119" s="46">
        <f t="shared" si="0"/>
        <v>0</v>
      </c>
      <c r="G119" s="101">
        <v>0</v>
      </c>
      <c r="H119" s="99">
        <v>0</v>
      </c>
      <c r="I119" s="46">
        <f t="shared" si="12"/>
        <v>0</v>
      </c>
      <c r="J119" s="91"/>
      <c r="K119" s="20">
        <v>45</v>
      </c>
      <c r="L119" s="72">
        <f t="shared" si="13"/>
        <v>0</v>
      </c>
      <c r="M119" s="17" t="s">
        <v>16</v>
      </c>
      <c r="N119" s="18">
        <v>0</v>
      </c>
      <c r="O119" s="23">
        <f t="shared" si="14"/>
        <v>0</v>
      </c>
      <c r="P119" s="93"/>
      <c r="Q119" s="43">
        <f t="shared" si="15"/>
        <v>0</v>
      </c>
    </row>
    <row r="120" spans="1:17" ht="24.6" x14ac:dyDescent="0.65">
      <c r="A120" s="10">
        <v>116</v>
      </c>
      <c r="B120" s="10"/>
      <c r="C120" s="19" t="s">
        <v>147</v>
      </c>
      <c r="D120" s="71">
        <f>+'20'!I120</f>
        <v>0</v>
      </c>
      <c r="E120" s="90">
        <v>0</v>
      </c>
      <c r="F120" s="46">
        <f t="shared" si="0"/>
        <v>0</v>
      </c>
      <c r="G120" s="101">
        <v>0</v>
      </c>
      <c r="H120" s="99">
        <v>0</v>
      </c>
      <c r="I120" s="46">
        <f t="shared" si="12"/>
        <v>0</v>
      </c>
      <c r="J120" s="91"/>
      <c r="K120" s="20">
        <v>55</v>
      </c>
      <c r="L120" s="72">
        <f t="shared" si="13"/>
        <v>0</v>
      </c>
      <c r="M120" s="17" t="s">
        <v>16</v>
      </c>
      <c r="N120" s="18">
        <v>0</v>
      </c>
      <c r="O120" s="23">
        <f t="shared" si="14"/>
        <v>0</v>
      </c>
      <c r="P120" s="93"/>
      <c r="Q120" s="43">
        <f t="shared" si="15"/>
        <v>0</v>
      </c>
    </row>
    <row r="121" spans="1:17" ht="24.6" x14ac:dyDescent="0.65">
      <c r="A121" s="10">
        <v>117</v>
      </c>
      <c r="B121" s="10"/>
      <c r="C121" s="19" t="s">
        <v>457</v>
      </c>
      <c r="D121" s="71">
        <f>+'20'!I121</f>
        <v>0</v>
      </c>
      <c r="E121" s="90">
        <v>0</v>
      </c>
      <c r="F121" s="46">
        <f>D121+E121</f>
        <v>0</v>
      </c>
      <c r="G121" s="101">
        <v>0</v>
      </c>
      <c r="H121" s="99">
        <v>0</v>
      </c>
      <c r="I121" s="46">
        <f>+F121-G121-J121-H121</f>
        <v>0</v>
      </c>
      <c r="J121" s="91"/>
      <c r="K121" s="20">
        <v>45</v>
      </c>
      <c r="L121" s="72">
        <f>+K121*J121</f>
        <v>0</v>
      </c>
      <c r="M121" s="17" t="s">
        <v>16</v>
      </c>
      <c r="N121" s="18">
        <v>0</v>
      </c>
      <c r="O121" s="23">
        <f>SUM(L121-N121)</f>
        <v>0</v>
      </c>
      <c r="P121" s="93"/>
      <c r="Q121" s="43">
        <f>+L121*P121</f>
        <v>0</v>
      </c>
    </row>
    <row r="122" spans="1:17" ht="24" customHeight="1" x14ac:dyDescent="0.65">
      <c r="A122" s="10">
        <v>118</v>
      </c>
      <c r="B122" s="10"/>
      <c r="C122" s="19" t="s">
        <v>357</v>
      </c>
      <c r="D122" s="71">
        <f>+'20'!I122</f>
        <v>0</v>
      </c>
      <c r="E122" s="90">
        <v>0</v>
      </c>
      <c r="F122" s="46">
        <f t="shared" si="0"/>
        <v>0</v>
      </c>
      <c r="G122" s="101">
        <v>0</v>
      </c>
      <c r="H122" s="99">
        <v>0</v>
      </c>
      <c r="I122" s="46">
        <f t="shared" si="12"/>
        <v>0</v>
      </c>
      <c r="J122" s="91"/>
      <c r="K122" s="20">
        <v>50</v>
      </c>
      <c r="L122" s="72">
        <f t="shared" si="13"/>
        <v>0</v>
      </c>
      <c r="M122" s="17" t="s">
        <v>16</v>
      </c>
      <c r="N122" s="18">
        <v>0</v>
      </c>
      <c r="O122" s="23">
        <f t="shared" si="14"/>
        <v>0</v>
      </c>
      <c r="P122" s="93"/>
      <c r="Q122" s="43">
        <f t="shared" si="15"/>
        <v>0</v>
      </c>
    </row>
    <row r="123" spans="1:17" ht="24.6" x14ac:dyDescent="0.65">
      <c r="A123" s="10">
        <v>119</v>
      </c>
      <c r="B123" s="10"/>
      <c r="C123" s="19" t="s">
        <v>376</v>
      </c>
      <c r="D123" s="71">
        <f>+'20'!I123</f>
        <v>0</v>
      </c>
      <c r="E123" s="90">
        <v>0</v>
      </c>
      <c r="F123" s="46">
        <f t="shared" si="0"/>
        <v>0</v>
      </c>
      <c r="G123" s="101">
        <v>0</v>
      </c>
      <c r="H123" s="99">
        <v>0</v>
      </c>
      <c r="I123" s="46">
        <f t="shared" si="12"/>
        <v>0</v>
      </c>
      <c r="J123" s="91"/>
      <c r="K123" s="20">
        <v>50</v>
      </c>
      <c r="L123" s="72">
        <f t="shared" si="13"/>
        <v>0</v>
      </c>
      <c r="M123" s="17" t="s">
        <v>16</v>
      </c>
      <c r="N123" s="18">
        <v>0</v>
      </c>
      <c r="O123" s="23">
        <f t="shared" si="14"/>
        <v>0</v>
      </c>
      <c r="P123" s="93"/>
      <c r="Q123" s="43">
        <f t="shared" si="15"/>
        <v>0</v>
      </c>
    </row>
    <row r="124" spans="1:17" ht="24.6" x14ac:dyDescent="0.65">
      <c r="A124" s="10">
        <v>120</v>
      </c>
      <c r="B124" s="10"/>
      <c r="C124" s="19" t="s">
        <v>377</v>
      </c>
      <c r="D124" s="71">
        <f>+'20'!I124</f>
        <v>0</v>
      </c>
      <c r="E124" s="90">
        <v>0</v>
      </c>
      <c r="F124" s="46">
        <f t="shared" si="0"/>
        <v>0</v>
      </c>
      <c r="G124" s="101">
        <v>0</v>
      </c>
      <c r="H124" s="99">
        <v>0</v>
      </c>
      <c r="I124" s="46">
        <f t="shared" si="12"/>
        <v>0</v>
      </c>
      <c r="J124" s="91"/>
      <c r="K124" s="20">
        <v>50</v>
      </c>
      <c r="L124" s="72">
        <f t="shared" si="13"/>
        <v>0</v>
      </c>
      <c r="M124" s="17" t="s">
        <v>16</v>
      </c>
      <c r="N124" s="18">
        <v>0</v>
      </c>
      <c r="O124" s="23">
        <f t="shared" si="14"/>
        <v>0</v>
      </c>
      <c r="P124" s="93"/>
      <c r="Q124" s="43">
        <f t="shared" si="15"/>
        <v>0</v>
      </c>
    </row>
    <row r="125" spans="1:17" ht="24.6" x14ac:dyDescent="0.65">
      <c r="A125" s="10">
        <v>121</v>
      </c>
      <c r="B125" s="10"/>
      <c r="C125" s="19" t="s">
        <v>133</v>
      </c>
      <c r="D125" s="71">
        <f>+'20'!I125</f>
        <v>0</v>
      </c>
      <c r="E125" s="90">
        <v>0</v>
      </c>
      <c r="F125" s="46">
        <f t="shared" si="0"/>
        <v>0</v>
      </c>
      <c r="G125" s="101">
        <v>0</v>
      </c>
      <c r="H125" s="99">
        <v>0</v>
      </c>
      <c r="I125" s="46">
        <f t="shared" si="12"/>
        <v>0</v>
      </c>
      <c r="J125" s="91"/>
      <c r="K125" s="20">
        <v>40</v>
      </c>
      <c r="L125" s="72">
        <f t="shared" si="13"/>
        <v>0</v>
      </c>
      <c r="M125" s="17" t="s">
        <v>16</v>
      </c>
      <c r="N125" s="18">
        <v>0</v>
      </c>
      <c r="O125" s="23">
        <f t="shared" si="14"/>
        <v>0</v>
      </c>
      <c r="P125" s="93"/>
      <c r="Q125" s="43">
        <f t="shared" si="15"/>
        <v>0</v>
      </c>
    </row>
    <row r="126" spans="1:17" ht="24.6" x14ac:dyDescent="0.65">
      <c r="A126" s="10">
        <v>122</v>
      </c>
      <c r="B126" s="10"/>
      <c r="C126" s="19" t="s">
        <v>285</v>
      </c>
      <c r="D126" s="71">
        <f>+'20'!I126</f>
        <v>0</v>
      </c>
      <c r="E126" s="90">
        <v>0</v>
      </c>
      <c r="F126" s="46">
        <f t="shared" si="0"/>
        <v>0</v>
      </c>
      <c r="G126" s="101">
        <v>0</v>
      </c>
      <c r="H126" s="99">
        <v>0</v>
      </c>
      <c r="I126" s="46">
        <f t="shared" si="12"/>
        <v>0</v>
      </c>
      <c r="J126" s="91"/>
      <c r="K126" s="20">
        <v>40</v>
      </c>
      <c r="L126" s="72">
        <f t="shared" si="13"/>
        <v>0</v>
      </c>
      <c r="M126" s="17" t="s">
        <v>16</v>
      </c>
      <c r="N126" s="18">
        <v>0</v>
      </c>
      <c r="O126" s="23">
        <f t="shared" si="14"/>
        <v>0</v>
      </c>
      <c r="P126" s="93"/>
      <c r="Q126" s="43">
        <f t="shared" si="15"/>
        <v>0</v>
      </c>
    </row>
    <row r="127" spans="1:17" ht="24.6" x14ac:dyDescent="0.65">
      <c r="A127" s="10">
        <v>123</v>
      </c>
      <c r="B127" s="10"/>
      <c r="C127" s="19" t="s">
        <v>108</v>
      </c>
      <c r="D127" s="71">
        <f>+'20'!I127</f>
        <v>0</v>
      </c>
      <c r="E127" s="90">
        <v>0</v>
      </c>
      <c r="F127" s="46">
        <f t="shared" si="0"/>
        <v>0</v>
      </c>
      <c r="G127" s="101">
        <v>0</v>
      </c>
      <c r="H127" s="99">
        <v>0</v>
      </c>
      <c r="I127" s="46">
        <f t="shared" si="12"/>
        <v>0</v>
      </c>
      <c r="J127" s="91"/>
      <c r="K127" s="20">
        <v>40</v>
      </c>
      <c r="L127" s="72">
        <f t="shared" si="13"/>
        <v>0</v>
      </c>
      <c r="M127" s="17" t="s">
        <v>16</v>
      </c>
      <c r="N127" s="18">
        <v>0</v>
      </c>
      <c r="O127" s="23">
        <f t="shared" si="14"/>
        <v>0</v>
      </c>
      <c r="P127" s="93"/>
      <c r="Q127" s="43">
        <f t="shared" si="15"/>
        <v>0</v>
      </c>
    </row>
    <row r="128" spans="1:17" ht="24.6" x14ac:dyDescent="0.65">
      <c r="A128" s="10">
        <v>124</v>
      </c>
      <c r="B128" s="10"/>
      <c r="C128" s="19" t="s">
        <v>245</v>
      </c>
      <c r="D128" s="71">
        <f>+'20'!I128</f>
        <v>0</v>
      </c>
      <c r="E128" s="90">
        <v>0</v>
      </c>
      <c r="F128" s="46">
        <f t="shared" si="0"/>
        <v>0</v>
      </c>
      <c r="G128" s="101">
        <v>0</v>
      </c>
      <c r="H128" s="99">
        <v>0</v>
      </c>
      <c r="I128" s="46">
        <f t="shared" si="12"/>
        <v>0</v>
      </c>
      <c r="J128" s="91"/>
      <c r="K128" s="20">
        <v>40</v>
      </c>
      <c r="L128" s="72">
        <f t="shared" si="13"/>
        <v>0</v>
      </c>
      <c r="M128" s="17" t="s">
        <v>16</v>
      </c>
      <c r="N128" s="18">
        <v>0</v>
      </c>
      <c r="O128" s="23">
        <f t="shared" si="14"/>
        <v>0</v>
      </c>
      <c r="P128" s="93"/>
      <c r="Q128" s="43">
        <f t="shared" si="15"/>
        <v>0</v>
      </c>
    </row>
    <row r="129" spans="1:17" ht="24.6" x14ac:dyDescent="0.65">
      <c r="A129" s="10">
        <v>125</v>
      </c>
      <c r="B129" s="10"/>
      <c r="C129" s="19" t="s">
        <v>286</v>
      </c>
      <c r="D129" s="71">
        <f>+'20'!I129</f>
        <v>0</v>
      </c>
      <c r="E129" s="90">
        <v>0</v>
      </c>
      <c r="F129" s="46">
        <f t="shared" si="0"/>
        <v>0</v>
      </c>
      <c r="G129" s="101">
        <v>0</v>
      </c>
      <c r="H129" s="99">
        <v>0</v>
      </c>
      <c r="I129" s="46">
        <f t="shared" si="12"/>
        <v>0</v>
      </c>
      <c r="J129" s="91"/>
      <c r="K129" s="20">
        <v>55</v>
      </c>
      <c r="L129" s="72">
        <f t="shared" si="13"/>
        <v>0</v>
      </c>
      <c r="M129" s="17" t="s">
        <v>16</v>
      </c>
      <c r="N129" s="18">
        <v>0</v>
      </c>
      <c r="O129" s="23">
        <f t="shared" si="14"/>
        <v>0</v>
      </c>
      <c r="P129" s="93"/>
      <c r="Q129" s="43">
        <f t="shared" si="15"/>
        <v>0</v>
      </c>
    </row>
    <row r="130" spans="1:17" ht="24.6" x14ac:dyDescent="0.65">
      <c r="A130" s="10">
        <v>126</v>
      </c>
      <c r="B130" s="10"/>
      <c r="C130" s="19" t="s">
        <v>121</v>
      </c>
      <c r="D130" s="71">
        <f>+'20'!I130</f>
        <v>0</v>
      </c>
      <c r="E130" s="90">
        <v>0</v>
      </c>
      <c r="F130" s="46">
        <f t="shared" si="0"/>
        <v>0</v>
      </c>
      <c r="G130" s="101">
        <v>0</v>
      </c>
      <c r="H130" s="99">
        <v>0</v>
      </c>
      <c r="I130" s="46">
        <f t="shared" si="12"/>
        <v>0</v>
      </c>
      <c r="J130" s="91"/>
      <c r="K130" s="20">
        <v>60</v>
      </c>
      <c r="L130" s="72">
        <f t="shared" si="13"/>
        <v>0</v>
      </c>
      <c r="M130" s="17" t="s">
        <v>16</v>
      </c>
      <c r="N130" s="18">
        <v>0</v>
      </c>
      <c r="O130" s="23">
        <f t="shared" si="14"/>
        <v>0</v>
      </c>
      <c r="P130" s="93"/>
      <c r="Q130" s="43">
        <f t="shared" si="15"/>
        <v>0</v>
      </c>
    </row>
    <row r="131" spans="1:17" ht="24.6" x14ac:dyDescent="0.65">
      <c r="A131" s="10">
        <v>127</v>
      </c>
      <c r="B131" s="10" t="s">
        <v>529</v>
      </c>
      <c r="C131" s="19" t="s">
        <v>113</v>
      </c>
      <c r="D131" s="71">
        <f>+'20'!I131</f>
        <v>0</v>
      </c>
      <c r="E131" s="90">
        <v>0</v>
      </c>
      <c r="F131" s="46">
        <f t="shared" si="0"/>
        <v>0</v>
      </c>
      <c r="G131" s="101">
        <v>0</v>
      </c>
      <c r="H131" s="99">
        <v>0</v>
      </c>
      <c r="I131" s="46">
        <f t="shared" si="12"/>
        <v>0</v>
      </c>
      <c r="J131" s="91"/>
      <c r="K131" s="20">
        <v>50</v>
      </c>
      <c r="L131" s="72">
        <f t="shared" si="13"/>
        <v>0</v>
      </c>
      <c r="M131" s="17" t="s">
        <v>16</v>
      </c>
      <c r="N131" s="18">
        <v>0</v>
      </c>
      <c r="O131" s="23">
        <f t="shared" si="14"/>
        <v>0</v>
      </c>
      <c r="P131" s="93"/>
      <c r="Q131" s="43">
        <f t="shared" si="15"/>
        <v>0</v>
      </c>
    </row>
    <row r="132" spans="1:17" ht="24.6" x14ac:dyDescent="0.65">
      <c r="A132" s="10">
        <v>128</v>
      </c>
      <c r="B132" s="10"/>
      <c r="C132" s="19" t="s">
        <v>114</v>
      </c>
      <c r="D132" s="71">
        <f>+'20'!I132</f>
        <v>0</v>
      </c>
      <c r="E132" s="90">
        <v>0</v>
      </c>
      <c r="F132" s="46">
        <f t="shared" si="0"/>
        <v>0</v>
      </c>
      <c r="G132" s="101">
        <v>0</v>
      </c>
      <c r="H132" s="99">
        <v>0</v>
      </c>
      <c r="I132" s="46">
        <f t="shared" si="12"/>
        <v>0</v>
      </c>
      <c r="J132" s="91"/>
      <c r="K132" s="20">
        <v>100</v>
      </c>
      <c r="L132" s="72">
        <f t="shared" si="13"/>
        <v>0</v>
      </c>
      <c r="M132" s="17" t="s">
        <v>16</v>
      </c>
      <c r="N132" s="18">
        <v>0</v>
      </c>
      <c r="O132" s="23">
        <f t="shared" si="14"/>
        <v>0</v>
      </c>
      <c r="P132" s="93"/>
      <c r="Q132" s="43">
        <f t="shared" si="15"/>
        <v>0</v>
      </c>
    </row>
    <row r="133" spans="1:17" ht="24.6" x14ac:dyDescent="0.65">
      <c r="A133" s="10">
        <v>129</v>
      </c>
      <c r="B133" s="10"/>
      <c r="C133" s="19" t="s">
        <v>198</v>
      </c>
      <c r="D133" s="71">
        <f>+'20'!I133</f>
        <v>0</v>
      </c>
      <c r="E133" s="90">
        <v>0</v>
      </c>
      <c r="F133" s="46">
        <f t="shared" si="0"/>
        <v>0</v>
      </c>
      <c r="G133" s="101">
        <v>0</v>
      </c>
      <c r="H133" s="99">
        <v>0</v>
      </c>
      <c r="I133" s="46">
        <f t="shared" si="12"/>
        <v>0</v>
      </c>
      <c r="J133" s="91"/>
      <c r="K133" s="20">
        <v>25</v>
      </c>
      <c r="L133" s="72">
        <f t="shared" si="13"/>
        <v>0</v>
      </c>
      <c r="M133" s="17" t="s">
        <v>16</v>
      </c>
      <c r="N133" s="18">
        <v>0</v>
      </c>
      <c r="O133" s="23">
        <f t="shared" si="14"/>
        <v>0</v>
      </c>
      <c r="P133" s="93"/>
      <c r="Q133" s="43">
        <f t="shared" si="15"/>
        <v>0</v>
      </c>
    </row>
    <row r="134" spans="1:17" ht="24.6" x14ac:dyDescent="0.65">
      <c r="A134" s="10">
        <v>130</v>
      </c>
      <c r="B134" s="10" t="s">
        <v>532</v>
      </c>
      <c r="C134" s="19" t="s">
        <v>287</v>
      </c>
      <c r="D134" s="71">
        <f>+'20'!I134</f>
        <v>0</v>
      </c>
      <c r="E134" s="90">
        <v>0</v>
      </c>
      <c r="F134" s="46">
        <f t="shared" si="0"/>
        <v>0</v>
      </c>
      <c r="G134" s="101">
        <v>0</v>
      </c>
      <c r="H134" s="99">
        <v>0</v>
      </c>
      <c r="I134" s="46">
        <f t="shared" si="12"/>
        <v>0</v>
      </c>
      <c r="J134" s="91"/>
      <c r="K134" s="20">
        <v>50</v>
      </c>
      <c r="L134" s="72">
        <f t="shared" si="13"/>
        <v>0</v>
      </c>
      <c r="M134" s="17" t="s">
        <v>16</v>
      </c>
      <c r="N134" s="18">
        <v>0</v>
      </c>
      <c r="O134" s="23">
        <f t="shared" si="14"/>
        <v>0</v>
      </c>
      <c r="P134" s="93">
        <v>9.91</v>
      </c>
      <c r="Q134" s="43">
        <f t="shared" si="15"/>
        <v>0</v>
      </c>
    </row>
    <row r="135" spans="1:17" ht="24.6" x14ac:dyDescent="0.65">
      <c r="A135" s="10">
        <v>131</v>
      </c>
      <c r="B135" s="10"/>
      <c r="C135" s="19" t="s">
        <v>288</v>
      </c>
      <c r="D135" s="71">
        <f>+'20'!I135</f>
        <v>0</v>
      </c>
      <c r="E135" s="90">
        <v>0</v>
      </c>
      <c r="F135" s="46">
        <f t="shared" si="0"/>
        <v>0</v>
      </c>
      <c r="G135" s="101">
        <v>0</v>
      </c>
      <c r="H135" s="99">
        <v>0</v>
      </c>
      <c r="I135" s="46">
        <f t="shared" si="12"/>
        <v>0</v>
      </c>
      <c r="J135" s="91"/>
      <c r="K135" s="22">
        <v>40</v>
      </c>
      <c r="L135" s="72">
        <f t="shared" si="13"/>
        <v>0</v>
      </c>
      <c r="M135" s="17" t="s">
        <v>16</v>
      </c>
      <c r="N135" s="18">
        <v>0</v>
      </c>
      <c r="O135" s="23">
        <f t="shared" si="14"/>
        <v>0</v>
      </c>
      <c r="P135" s="93"/>
      <c r="Q135" s="43">
        <f t="shared" si="15"/>
        <v>0</v>
      </c>
    </row>
    <row r="136" spans="1:17" ht="24.6" x14ac:dyDescent="0.65">
      <c r="A136" s="10">
        <v>132</v>
      </c>
      <c r="B136" s="10" t="s">
        <v>531</v>
      </c>
      <c r="C136" s="19" t="s">
        <v>289</v>
      </c>
      <c r="D136" s="71">
        <f>+'20'!I136</f>
        <v>10</v>
      </c>
      <c r="E136" s="90">
        <v>0</v>
      </c>
      <c r="F136" s="46">
        <f t="shared" si="0"/>
        <v>10</v>
      </c>
      <c r="G136" s="101">
        <v>0</v>
      </c>
      <c r="H136" s="99">
        <v>0</v>
      </c>
      <c r="I136" s="46">
        <f t="shared" si="12"/>
        <v>10</v>
      </c>
      <c r="J136" s="91"/>
      <c r="K136" s="22">
        <v>50</v>
      </c>
      <c r="L136" s="72">
        <f t="shared" si="13"/>
        <v>0</v>
      </c>
      <c r="M136" s="17" t="s">
        <v>16</v>
      </c>
      <c r="N136" s="18">
        <v>0</v>
      </c>
      <c r="O136" s="23">
        <f t="shared" si="14"/>
        <v>0</v>
      </c>
      <c r="P136" s="93">
        <v>24.24</v>
      </c>
      <c r="Q136" s="43">
        <f t="shared" si="15"/>
        <v>0</v>
      </c>
    </row>
    <row r="137" spans="1:17" ht="24.6" x14ac:dyDescent="0.65">
      <c r="A137" s="10">
        <v>133</v>
      </c>
      <c r="B137" s="10" t="s">
        <v>533</v>
      </c>
      <c r="C137" s="19" t="s">
        <v>290</v>
      </c>
      <c r="D137" s="71">
        <f>+'20'!I137</f>
        <v>5</v>
      </c>
      <c r="E137" s="90">
        <v>0</v>
      </c>
      <c r="F137" s="46">
        <f t="shared" si="0"/>
        <v>5</v>
      </c>
      <c r="G137" s="101">
        <v>0</v>
      </c>
      <c r="H137" s="99">
        <v>0</v>
      </c>
      <c r="I137" s="46">
        <f t="shared" ref="I137:I200" si="16">+F137-G137-J137-H137</f>
        <v>5</v>
      </c>
      <c r="J137" s="91"/>
      <c r="K137" s="20">
        <v>60</v>
      </c>
      <c r="L137" s="72">
        <f t="shared" si="13"/>
        <v>0</v>
      </c>
      <c r="M137" s="17" t="s">
        <v>16</v>
      </c>
      <c r="N137" s="18">
        <v>0</v>
      </c>
      <c r="O137" s="23">
        <f t="shared" si="14"/>
        <v>0</v>
      </c>
      <c r="P137" s="93">
        <v>16.59</v>
      </c>
      <c r="Q137" s="43">
        <f t="shared" si="15"/>
        <v>0</v>
      </c>
    </row>
    <row r="138" spans="1:17" ht="24.6" x14ac:dyDescent="0.65">
      <c r="A138" s="10">
        <v>134</v>
      </c>
      <c r="B138" s="10"/>
      <c r="C138" s="19" t="s">
        <v>344</v>
      </c>
      <c r="D138" s="71">
        <f>+'20'!I138</f>
        <v>0</v>
      </c>
      <c r="E138" s="90">
        <v>0</v>
      </c>
      <c r="F138" s="46">
        <f t="shared" si="0"/>
        <v>0</v>
      </c>
      <c r="G138" s="101">
        <v>0</v>
      </c>
      <c r="H138" s="99">
        <v>0</v>
      </c>
      <c r="I138" s="46">
        <f t="shared" si="16"/>
        <v>0</v>
      </c>
      <c r="J138" s="91"/>
      <c r="K138" s="20">
        <v>50</v>
      </c>
      <c r="L138" s="72">
        <f t="shared" ref="L138:L201" si="17">+K138*J138</f>
        <v>0</v>
      </c>
      <c r="M138" s="17" t="s">
        <v>16</v>
      </c>
      <c r="N138" s="18">
        <v>0</v>
      </c>
      <c r="O138" s="23">
        <f t="shared" ref="O138:O201" si="18">SUM(L138-N138)</f>
        <v>0</v>
      </c>
      <c r="P138" s="93">
        <v>22.91</v>
      </c>
      <c r="Q138" s="43">
        <f t="shared" ref="Q138:Q201" si="19">+L138*P138</f>
        <v>0</v>
      </c>
    </row>
    <row r="139" spans="1:17" ht="24.6" x14ac:dyDescent="0.65">
      <c r="A139" s="10">
        <v>135</v>
      </c>
      <c r="B139" s="10"/>
      <c r="C139" s="19" t="s">
        <v>134</v>
      </c>
      <c r="D139" s="71">
        <f>+'20'!I139</f>
        <v>0</v>
      </c>
      <c r="E139" s="90">
        <v>0</v>
      </c>
      <c r="F139" s="46">
        <f t="shared" si="0"/>
        <v>0</v>
      </c>
      <c r="G139" s="101">
        <v>0</v>
      </c>
      <c r="H139" s="99">
        <v>0</v>
      </c>
      <c r="I139" s="46">
        <f t="shared" si="16"/>
        <v>0</v>
      </c>
      <c r="J139" s="91"/>
      <c r="K139" s="20">
        <v>35</v>
      </c>
      <c r="L139" s="72">
        <f t="shared" si="17"/>
        <v>0</v>
      </c>
      <c r="M139" s="17" t="s">
        <v>16</v>
      </c>
      <c r="N139" s="18">
        <v>0</v>
      </c>
      <c r="O139" s="23">
        <f t="shared" si="18"/>
        <v>0</v>
      </c>
      <c r="P139" s="93"/>
      <c r="Q139" s="43">
        <f t="shared" si="19"/>
        <v>0</v>
      </c>
    </row>
    <row r="140" spans="1:17" ht="24.6" x14ac:dyDescent="0.65">
      <c r="A140" s="10">
        <v>136</v>
      </c>
      <c r="B140" s="10" t="s">
        <v>534</v>
      </c>
      <c r="C140" s="19" t="s">
        <v>359</v>
      </c>
      <c r="D140" s="71">
        <f>+'20'!I140</f>
        <v>0</v>
      </c>
      <c r="E140" s="90">
        <v>0</v>
      </c>
      <c r="F140" s="46">
        <f t="shared" si="0"/>
        <v>0</v>
      </c>
      <c r="G140" s="101">
        <v>0</v>
      </c>
      <c r="H140" s="99">
        <v>0</v>
      </c>
      <c r="I140" s="46">
        <f t="shared" si="16"/>
        <v>0</v>
      </c>
      <c r="J140" s="91"/>
      <c r="K140" s="20">
        <v>10</v>
      </c>
      <c r="L140" s="72">
        <f t="shared" si="17"/>
        <v>0</v>
      </c>
      <c r="M140" s="17" t="s">
        <v>16</v>
      </c>
      <c r="N140" s="18">
        <v>0</v>
      </c>
      <c r="O140" s="23">
        <f t="shared" si="18"/>
        <v>0</v>
      </c>
      <c r="P140" s="93"/>
      <c r="Q140" s="43">
        <f t="shared" si="19"/>
        <v>0</v>
      </c>
    </row>
    <row r="141" spans="1:17" ht="24.6" x14ac:dyDescent="0.65">
      <c r="A141" s="10">
        <v>137</v>
      </c>
      <c r="B141" s="10"/>
      <c r="C141" s="19" t="s">
        <v>358</v>
      </c>
      <c r="D141" s="71">
        <f>+'20'!I141</f>
        <v>0</v>
      </c>
      <c r="E141" s="90">
        <v>0</v>
      </c>
      <c r="F141" s="46">
        <f t="shared" si="0"/>
        <v>0</v>
      </c>
      <c r="G141" s="101">
        <v>0</v>
      </c>
      <c r="H141" s="99">
        <v>0</v>
      </c>
      <c r="I141" s="46">
        <f t="shared" si="16"/>
        <v>0</v>
      </c>
      <c r="J141" s="91"/>
      <c r="K141" s="20">
        <v>10</v>
      </c>
      <c r="L141" s="72">
        <f t="shared" si="17"/>
        <v>0</v>
      </c>
      <c r="M141" s="17" t="s">
        <v>16</v>
      </c>
      <c r="N141" s="18">
        <v>0</v>
      </c>
      <c r="O141" s="23">
        <f t="shared" si="18"/>
        <v>0</v>
      </c>
      <c r="P141" s="93"/>
      <c r="Q141" s="43">
        <f t="shared" si="19"/>
        <v>0</v>
      </c>
    </row>
    <row r="142" spans="1:17" ht="24.6" x14ac:dyDescent="0.65">
      <c r="A142" s="10">
        <v>138</v>
      </c>
      <c r="B142" s="10"/>
      <c r="C142" s="19" t="s">
        <v>193</v>
      </c>
      <c r="D142" s="71">
        <f>+'20'!I142</f>
        <v>0</v>
      </c>
      <c r="E142" s="90">
        <v>0</v>
      </c>
      <c r="F142" s="46">
        <f t="shared" si="0"/>
        <v>0</v>
      </c>
      <c r="G142" s="101">
        <v>0</v>
      </c>
      <c r="H142" s="99">
        <v>0</v>
      </c>
      <c r="I142" s="46">
        <f t="shared" si="16"/>
        <v>0</v>
      </c>
      <c r="J142" s="91"/>
      <c r="K142" s="20">
        <v>10</v>
      </c>
      <c r="L142" s="72">
        <f t="shared" si="17"/>
        <v>0</v>
      </c>
      <c r="M142" s="17" t="s">
        <v>16</v>
      </c>
      <c r="N142" s="18">
        <v>0</v>
      </c>
      <c r="O142" s="23">
        <f t="shared" si="18"/>
        <v>0</v>
      </c>
      <c r="P142" s="93"/>
      <c r="Q142" s="43">
        <f t="shared" si="19"/>
        <v>0</v>
      </c>
    </row>
    <row r="143" spans="1:17" ht="24.6" x14ac:dyDescent="0.65">
      <c r="A143" s="10">
        <v>139</v>
      </c>
      <c r="B143" s="10"/>
      <c r="C143" s="19" t="s">
        <v>196</v>
      </c>
      <c r="D143" s="71">
        <f>+'20'!I143</f>
        <v>0</v>
      </c>
      <c r="E143" s="90">
        <v>0</v>
      </c>
      <c r="F143" s="46">
        <f t="shared" si="0"/>
        <v>0</v>
      </c>
      <c r="G143" s="101">
        <v>0</v>
      </c>
      <c r="H143" s="99">
        <v>0</v>
      </c>
      <c r="I143" s="46">
        <f t="shared" si="16"/>
        <v>0</v>
      </c>
      <c r="J143" s="91"/>
      <c r="K143" s="20">
        <v>10</v>
      </c>
      <c r="L143" s="72">
        <f t="shared" si="17"/>
        <v>0</v>
      </c>
      <c r="M143" s="17" t="s">
        <v>16</v>
      </c>
      <c r="N143" s="18">
        <v>0</v>
      </c>
      <c r="O143" s="23">
        <f t="shared" si="18"/>
        <v>0</v>
      </c>
      <c r="P143" s="93"/>
      <c r="Q143" s="43">
        <f t="shared" si="19"/>
        <v>0</v>
      </c>
    </row>
    <row r="144" spans="1:17" ht="24.6" x14ac:dyDescent="0.65">
      <c r="A144" s="10">
        <v>140</v>
      </c>
      <c r="B144" s="10"/>
      <c r="C144" s="19" t="s">
        <v>195</v>
      </c>
      <c r="D144" s="71">
        <f>+'20'!I144</f>
        <v>0</v>
      </c>
      <c r="E144" s="90">
        <v>0</v>
      </c>
      <c r="F144" s="46">
        <f t="shared" si="0"/>
        <v>0</v>
      </c>
      <c r="G144" s="101">
        <v>0</v>
      </c>
      <c r="H144" s="99">
        <v>0</v>
      </c>
      <c r="I144" s="46">
        <f t="shared" si="16"/>
        <v>0</v>
      </c>
      <c r="J144" s="91"/>
      <c r="K144" s="20">
        <v>10</v>
      </c>
      <c r="L144" s="72">
        <f t="shared" si="17"/>
        <v>0</v>
      </c>
      <c r="M144" s="17" t="s">
        <v>16</v>
      </c>
      <c r="N144" s="18">
        <v>0</v>
      </c>
      <c r="O144" s="23">
        <f t="shared" si="18"/>
        <v>0</v>
      </c>
      <c r="P144" s="93"/>
      <c r="Q144" s="43">
        <f t="shared" si="19"/>
        <v>0</v>
      </c>
    </row>
    <row r="145" spans="1:17" ht="24.75" customHeight="1" x14ac:dyDescent="0.65">
      <c r="A145" s="10">
        <v>141</v>
      </c>
      <c r="B145" s="10"/>
      <c r="C145" s="19" t="s">
        <v>197</v>
      </c>
      <c r="D145" s="71">
        <f>+'20'!I145</f>
        <v>0</v>
      </c>
      <c r="E145" s="90">
        <v>0</v>
      </c>
      <c r="F145" s="46">
        <f t="shared" si="0"/>
        <v>0</v>
      </c>
      <c r="G145" s="101">
        <v>0</v>
      </c>
      <c r="H145" s="99">
        <v>0</v>
      </c>
      <c r="I145" s="46">
        <f t="shared" si="16"/>
        <v>0</v>
      </c>
      <c r="J145" s="91"/>
      <c r="K145" s="20">
        <v>10</v>
      </c>
      <c r="L145" s="72">
        <f t="shared" si="17"/>
        <v>0</v>
      </c>
      <c r="M145" s="17" t="s">
        <v>16</v>
      </c>
      <c r="N145" s="18">
        <v>0</v>
      </c>
      <c r="O145" s="23">
        <f t="shared" si="18"/>
        <v>0</v>
      </c>
      <c r="P145" s="93"/>
      <c r="Q145" s="43">
        <f t="shared" si="19"/>
        <v>0</v>
      </c>
    </row>
    <row r="146" spans="1:17" ht="24.75" customHeight="1" x14ac:dyDescent="0.65">
      <c r="A146" s="10">
        <v>142</v>
      </c>
      <c r="B146" s="10"/>
      <c r="C146" s="19" t="s">
        <v>194</v>
      </c>
      <c r="D146" s="71">
        <f>+'20'!I146</f>
        <v>0</v>
      </c>
      <c r="E146" s="90">
        <v>0</v>
      </c>
      <c r="F146" s="46">
        <f t="shared" si="0"/>
        <v>0</v>
      </c>
      <c r="G146" s="101">
        <v>0</v>
      </c>
      <c r="H146" s="99">
        <v>0</v>
      </c>
      <c r="I146" s="46">
        <f t="shared" si="16"/>
        <v>0</v>
      </c>
      <c r="J146" s="91"/>
      <c r="K146" s="20">
        <v>10</v>
      </c>
      <c r="L146" s="72">
        <f t="shared" si="17"/>
        <v>0</v>
      </c>
      <c r="M146" s="17" t="s">
        <v>16</v>
      </c>
      <c r="N146" s="18">
        <v>0</v>
      </c>
      <c r="O146" s="23">
        <f t="shared" si="18"/>
        <v>0</v>
      </c>
      <c r="P146" s="93"/>
      <c r="Q146" s="43">
        <f t="shared" si="19"/>
        <v>0</v>
      </c>
    </row>
    <row r="147" spans="1:17" ht="24.75" customHeight="1" x14ac:dyDescent="0.65">
      <c r="A147" s="10">
        <v>143</v>
      </c>
      <c r="B147" s="10"/>
      <c r="C147" s="19" t="s">
        <v>291</v>
      </c>
      <c r="D147" s="71">
        <f>+'20'!I147</f>
        <v>0</v>
      </c>
      <c r="E147" s="90">
        <v>0</v>
      </c>
      <c r="F147" s="46">
        <f t="shared" si="0"/>
        <v>0</v>
      </c>
      <c r="G147" s="101">
        <v>0</v>
      </c>
      <c r="H147" s="99">
        <v>0</v>
      </c>
      <c r="I147" s="46">
        <f t="shared" si="16"/>
        <v>0</v>
      </c>
      <c r="J147" s="91"/>
      <c r="K147" s="20">
        <v>10</v>
      </c>
      <c r="L147" s="72">
        <f t="shared" si="17"/>
        <v>0</v>
      </c>
      <c r="M147" s="17" t="s">
        <v>16</v>
      </c>
      <c r="N147" s="18">
        <v>0</v>
      </c>
      <c r="O147" s="23">
        <f t="shared" si="18"/>
        <v>0</v>
      </c>
      <c r="P147" s="93"/>
      <c r="Q147" s="43">
        <f t="shared" si="19"/>
        <v>0</v>
      </c>
    </row>
    <row r="148" spans="1:17" ht="24.75" customHeight="1" x14ac:dyDescent="0.65">
      <c r="A148" s="10">
        <v>144</v>
      </c>
      <c r="B148" s="10"/>
      <c r="C148" s="19" t="s">
        <v>141</v>
      </c>
      <c r="D148" s="71">
        <f>+'20'!I148</f>
        <v>0</v>
      </c>
      <c r="E148" s="90">
        <v>0</v>
      </c>
      <c r="F148" s="46">
        <f t="shared" ref="F148:F211" si="20">D148+E148</f>
        <v>0</v>
      </c>
      <c r="G148" s="101">
        <v>0</v>
      </c>
      <c r="H148" s="99">
        <v>0</v>
      </c>
      <c r="I148" s="46">
        <f t="shared" si="16"/>
        <v>0</v>
      </c>
      <c r="J148" s="91"/>
      <c r="K148" s="20">
        <v>40</v>
      </c>
      <c r="L148" s="72">
        <f t="shared" si="17"/>
        <v>0</v>
      </c>
      <c r="M148" s="17" t="s">
        <v>16</v>
      </c>
      <c r="N148" s="18">
        <v>0</v>
      </c>
      <c r="O148" s="23">
        <f t="shared" si="18"/>
        <v>0</v>
      </c>
      <c r="P148" s="93"/>
      <c r="Q148" s="43">
        <f t="shared" si="19"/>
        <v>0</v>
      </c>
    </row>
    <row r="149" spans="1:17" ht="24.75" customHeight="1" x14ac:dyDescent="0.65">
      <c r="A149" s="10">
        <v>145</v>
      </c>
      <c r="B149" s="10"/>
      <c r="C149" s="19" t="s">
        <v>142</v>
      </c>
      <c r="D149" s="71">
        <f>+'20'!I149</f>
        <v>0</v>
      </c>
      <c r="E149" s="90">
        <v>0</v>
      </c>
      <c r="F149" s="46">
        <f t="shared" si="20"/>
        <v>0</v>
      </c>
      <c r="G149" s="101">
        <v>0</v>
      </c>
      <c r="H149" s="99">
        <v>0</v>
      </c>
      <c r="I149" s="46">
        <f t="shared" si="16"/>
        <v>0</v>
      </c>
      <c r="J149" s="91"/>
      <c r="K149" s="20">
        <v>50</v>
      </c>
      <c r="L149" s="72">
        <f t="shared" si="17"/>
        <v>0</v>
      </c>
      <c r="M149" s="17" t="s">
        <v>16</v>
      </c>
      <c r="N149" s="18">
        <v>0</v>
      </c>
      <c r="O149" s="23">
        <f t="shared" si="18"/>
        <v>0</v>
      </c>
      <c r="P149" s="93">
        <v>10.48</v>
      </c>
      <c r="Q149" s="43">
        <f t="shared" si="19"/>
        <v>0</v>
      </c>
    </row>
    <row r="150" spans="1:17" ht="24.6" x14ac:dyDescent="0.65">
      <c r="A150" s="10">
        <v>146</v>
      </c>
      <c r="B150" s="10"/>
      <c r="C150" s="19" t="s">
        <v>135</v>
      </c>
      <c r="D150" s="71">
        <f>+'20'!I150</f>
        <v>0</v>
      </c>
      <c r="E150" s="90">
        <v>0</v>
      </c>
      <c r="F150" s="46">
        <f t="shared" si="20"/>
        <v>0</v>
      </c>
      <c r="G150" s="101">
        <v>0</v>
      </c>
      <c r="H150" s="99">
        <v>0</v>
      </c>
      <c r="I150" s="46">
        <f t="shared" si="16"/>
        <v>0</v>
      </c>
      <c r="J150" s="91"/>
      <c r="K150" s="20">
        <v>55</v>
      </c>
      <c r="L150" s="72">
        <f t="shared" si="17"/>
        <v>0</v>
      </c>
      <c r="M150" s="17" t="s">
        <v>16</v>
      </c>
      <c r="N150" s="18">
        <v>0</v>
      </c>
      <c r="O150" s="23">
        <f t="shared" si="18"/>
        <v>0</v>
      </c>
      <c r="P150" s="93">
        <v>15.28</v>
      </c>
      <c r="Q150" s="43">
        <f t="shared" si="19"/>
        <v>0</v>
      </c>
    </row>
    <row r="151" spans="1:17" ht="24.6" x14ac:dyDescent="0.65">
      <c r="A151" s="10">
        <v>147</v>
      </c>
      <c r="B151" s="10"/>
      <c r="C151" s="19" t="s">
        <v>144</v>
      </c>
      <c r="D151" s="71">
        <f>+'20'!I151</f>
        <v>0</v>
      </c>
      <c r="E151" s="90">
        <v>0</v>
      </c>
      <c r="F151" s="46">
        <f t="shared" si="20"/>
        <v>0</v>
      </c>
      <c r="G151" s="101">
        <v>0</v>
      </c>
      <c r="H151" s="99">
        <v>0</v>
      </c>
      <c r="I151" s="46">
        <f t="shared" si="16"/>
        <v>0</v>
      </c>
      <c r="J151" s="91"/>
      <c r="K151" s="20">
        <v>55</v>
      </c>
      <c r="L151" s="72">
        <f t="shared" si="17"/>
        <v>0</v>
      </c>
      <c r="M151" s="17" t="s">
        <v>16</v>
      </c>
      <c r="N151" s="18">
        <v>0</v>
      </c>
      <c r="O151" s="23">
        <f t="shared" si="18"/>
        <v>0</v>
      </c>
      <c r="P151" s="93"/>
      <c r="Q151" s="43">
        <f t="shared" si="19"/>
        <v>0</v>
      </c>
    </row>
    <row r="152" spans="1:17" ht="24.6" x14ac:dyDescent="0.65">
      <c r="A152" s="10">
        <v>148</v>
      </c>
      <c r="B152" s="10"/>
      <c r="C152" s="19" t="s">
        <v>143</v>
      </c>
      <c r="D152" s="71">
        <f>+'20'!I152</f>
        <v>0</v>
      </c>
      <c r="E152" s="90">
        <v>0</v>
      </c>
      <c r="F152" s="46">
        <f t="shared" si="20"/>
        <v>0</v>
      </c>
      <c r="G152" s="101">
        <v>0</v>
      </c>
      <c r="H152" s="99">
        <v>0</v>
      </c>
      <c r="I152" s="46">
        <f t="shared" si="16"/>
        <v>0</v>
      </c>
      <c r="J152" s="91"/>
      <c r="K152" s="20">
        <v>55</v>
      </c>
      <c r="L152" s="72">
        <f t="shared" si="17"/>
        <v>0</v>
      </c>
      <c r="M152" s="17" t="s">
        <v>16</v>
      </c>
      <c r="N152" s="18">
        <v>0</v>
      </c>
      <c r="O152" s="23">
        <f t="shared" si="18"/>
        <v>0</v>
      </c>
      <c r="P152" s="93">
        <v>10.55</v>
      </c>
      <c r="Q152" s="43">
        <f t="shared" si="19"/>
        <v>0</v>
      </c>
    </row>
    <row r="153" spans="1:17" ht="24.6" x14ac:dyDescent="0.65">
      <c r="A153" s="10">
        <v>149</v>
      </c>
      <c r="B153" s="10"/>
      <c r="C153" s="19" t="s">
        <v>137</v>
      </c>
      <c r="D153" s="71">
        <f>+'20'!I153</f>
        <v>0</v>
      </c>
      <c r="E153" s="90">
        <v>0</v>
      </c>
      <c r="F153" s="46">
        <f t="shared" si="20"/>
        <v>0</v>
      </c>
      <c r="G153" s="101">
        <v>0</v>
      </c>
      <c r="H153" s="99">
        <v>0</v>
      </c>
      <c r="I153" s="46">
        <f t="shared" si="16"/>
        <v>0</v>
      </c>
      <c r="J153" s="91"/>
      <c r="K153" s="20">
        <v>30</v>
      </c>
      <c r="L153" s="72">
        <f t="shared" si="17"/>
        <v>0</v>
      </c>
      <c r="M153" s="17" t="s">
        <v>16</v>
      </c>
      <c r="N153" s="18">
        <v>0</v>
      </c>
      <c r="O153" s="23">
        <f t="shared" si="18"/>
        <v>0</v>
      </c>
      <c r="P153" s="93">
        <v>18.5</v>
      </c>
      <c r="Q153" s="43">
        <f t="shared" si="19"/>
        <v>0</v>
      </c>
    </row>
    <row r="154" spans="1:17" ht="24.6" x14ac:dyDescent="0.65">
      <c r="A154" s="10">
        <v>150</v>
      </c>
      <c r="B154" s="10" t="s">
        <v>530</v>
      </c>
      <c r="C154" s="19" t="s">
        <v>292</v>
      </c>
      <c r="D154" s="71">
        <f>+'20'!I154</f>
        <v>0</v>
      </c>
      <c r="E154" s="90">
        <v>0</v>
      </c>
      <c r="F154" s="46">
        <f t="shared" si="20"/>
        <v>0</v>
      </c>
      <c r="G154" s="101">
        <v>0</v>
      </c>
      <c r="H154" s="99">
        <v>0</v>
      </c>
      <c r="I154" s="46">
        <f t="shared" si="16"/>
        <v>0</v>
      </c>
      <c r="J154" s="91"/>
      <c r="K154" s="20">
        <v>25</v>
      </c>
      <c r="L154" s="72">
        <f t="shared" si="17"/>
        <v>0</v>
      </c>
      <c r="M154" s="17" t="s">
        <v>16</v>
      </c>
      <c r="N154" s="18">
        <v>0</v>
      </c>
      <c r="O154" s="23">
        <f t="shared" si="18"/>
        <v>0</v>
      </c>
      <c r="P154" s="93"/>
      <c r="Q154" s="43">
        <f t="shared" si="19"/>
        <v>0</v>
      </c>
    </row>
    <row r="155" spans="1:17" ht="24.6" x14ac:dyDescent="0.65">
      <c r="A155" s="10">
        <v>151</v>
      </c>
      <c r="B155" s="10" t="s">
        <v>535</v>
      </c>
      <c r="C155" s="19" t="s">
        <v>293</v>
      </c>
      <c r="D155" s="71">
        <f>+'20'!I155</f>
        <v>0</v>
      </c>
      <c r="E155" s="90">
        <v>0</v>
      </c>
      <c r="F155" s="46">
        <f t="shared" si="20"/>
        <v>0</v>
      </c>
      <c r="G155" s="101">
        <v>0</v>
      </c>
      <c r="H155" s="99">
        <v>0</v>
      </c>
      <c r="I155" s="46">
        <f t="shared" si="16"/>
        <v>0</v>
      </c>
      <c r="J155" s="91"/>
      <c r="K155" s="20">
        <v>25</v>
      </c>
      <c r="L155" s="72">
        <f t="shared" si="17"/>
        <v>0</v>
      </c>
      <c r="M155" s="17" t="s">
        <v>16</v>
      </c>
      <c r="N155" s="18">
        <v>0</v>
      </c>
      <c r="O155" s="23">
        <f t="shared" si="18"/>
        <v>0</v>
      </c>
      <c r="P155" s="93"/>
      <c r="Q155" s="43">
        <f t="shared" si="19"/>
        <v>0</v>
      </c>
    </row>
    <row r="156" spans="1:17" ht="24.6" x14ac:dyDescent="0.65">
      <c r="A156" s="10">
        <v>152</v>
      </c>
      <c r="B156" s="10"/>
      <c r="C156" s="19" t="s">
        <v>294</v>
      </c>
      <c r="D156" s="71">
        <f>+'20'!I156</f>
        <v>0</v>
      </c>
      <c r="E156" s="90">
        <v>0</v>
      </c>
      <c r="F156" s="46">
        <f t="shared" si="20"/>
        <v>0</v>
      </c>
      <c r="G156" s="101">
        <v>0</v>
      </c>
      <c r="H156" s="99">
        <v>0</v>
      </c>
      <c r="I156" s="46">
        <f t="shared" si="16"/>
        <v>0</v>
      </c>
      <c r="J156" s="91"/>
      <c r="K156" s="20">
        <v>55</v>
      </c>
      <c r="L156" s="72">
        <f t="shared" si="17"/>
        <v>0</v>
      </c>
      <c r="M156" s="17" t="s">
        <v>16</v>
      </c>
      <c r="N156" s="18">
        <v>0</v>
      </c>
      <c r="O156" s="23">
        <f t="shared" si="18"/>
        <v>0</v>
      </c>
      <c r="P156" s="93">
        <v>11.39</v>
      </c>
      <c r="Q156" s="43">
        <f t="shared" si="19"/>
        <v>0</v>
      </c>
    </row>
    <row r="157" spans="1:17" ht="24.6" x14ac:dyDescent="0.65">
      <c r="A157" s="10">
        <v>153</v>
      </c>
      <c r="B157" s="10" t="s">
        <v>536</v>
      </c>
      <c r="C157" s="19" t="s">
        <v>295</v>
      </c>
      <c r="D157" s="71">
        <f>+'20'!I157</f>
        <v>0</v>
      </c>
      <c r="E157" s="90">
        <v>0</v>
      </c>
      <c r="F157" s="46">
        <f t="shared" si="20"/>
        <v>0</v>
      </c>
      <c r="G157" s="101">
        <v>0</v>
      </c>
      <c r="H157" s="99">
        <v>0</v>
      </c>
      <c r="I157" s="46">
        <f t="shared" si="16"/>
        <v>0</v>
      </c>
      <c r="J157" s="91"/>
      <c r="K157" s="20">
        <v>50</v>
      </c>
      <c r="L157" s="72">
        <f t="shared" si="17"/>
        <v>0</v>
      </c>
      <c r="M157" s="17" t="s">
        <v>16</v>
      </c>
      <c r="N157" s="18">
        <v>0</v>
      </c>
      <c r="O157" s="23">
        <f t="shared" si="18"/>
        <v>0</v>
      </c>
      <c r="P157" s="93"/>
      <c r="Q157" s="43">
        <f t="shared" si="19"/>
        <v>0</v>
      </c>
    </row>
    <row r="158" spans="1:17" ht="24.6" x14ac:dyDescent="0.65">
      <c r="A158" s="10">
        <v>154</v>
      </c>
      <c r="B158" s="10"/>
      <c r="C158" s="19" t="s">
        <v>363</v>
      </c>
      <c r="D158" s="71">
        <f>+'20'!I158</f>
        <v>0</v>
      </c>
      <c r="E158" s="90">
        <v>0</v>
      </c>
      <c r="F158" s="46">
        <f t="shared" si="20"/>
        <v>0</v>
      </c>
      <c r="G158" s="101">
        <v>0</v>
      </c>
      <c r="H158" s="99">
        <v>0</v>
      </c>
      <c r="I158" s="46">
        <f t="shared" si="16"/>
        <v>0</v>
      </c>
      <c r="J158" s="91"/>
      <c r="K158" s="20">
        <v>65</v>
      </c>
      <c r="L158" s="72">
        <f t="shared" si="17"/>
        <v>0</v>
      </c>
      <c r="M158" s="17" t="s">
        <v>16</v>
      </c>
      <c r="N158" s="18">
        <v>0</v>
      </c>
      <c r="O158" s="23">
        <f t="shared" si="18"/>
        <v>0</v>
      </c>
      <c r="P158" s="93"/>
      <c r="Q158" s="43">
        <f t="shared" si="19"/>
        <v>0</v>
      </c>
    </row>
    <row r="159" spans="1:17" ht="24.6" x14ac:dyDescent="0.65">
      <c r="A159" s="10">
        <v>155</v>
      </c>
      <c r="B159" s="10"/>
      <c r="C159" s="19" t="s">
        <v>364</v>
      </c>
      <c r="D159" s="71">
        <f>+'20'!I159</f>
        <v>0</v>
      </c>
      <c r="E159" s="90">
        <v>0</v>
      </c>
      <c r="F159" s="46">
        <f t="shared" si="20"/>
        <v>0</v>
      </c>
      <c r="G159" s="101">
        <v>0</v>
      </c>
      <c r="H159" s="99">
        <v>0</v>
      </c>
      <c r="I159" s="46">
        <f t="shared" si="16"/>
        <v>0</v>
      </c>
      <c r="J159" s="91"/>
      <c r="K159" s="20">
        <v>50</v>
      </c>
      <c r="L159" s="72">
        <f t="shared" si="17"/>
        <v>0</v>
      </c>
      <c r="M159" s="17" t="s">
        <v>16</v>
      </c>
      <c r="N159" s="18">
        <v>0</v>
      </c>
      <c r="O159" s="23">
        <f t="shared" si="18"/>
        <v>0</v>
      </c>
      <c r="P159" s="93"/>
      <c r="Q159" s="43">
        <f t="shared" si="19"/>
        <v>0</v>
      </c>
    </row>
    <row r="160" spans="1:17" ht="24.6" x14ac:dyDescent="0.65">
      <c r="A160" s="10">
        <v>156</v>
      </c>
      <c r="B160" s="10"/>
      <c r="C160" s="19" t="s">
        <v>365</v>
      </c>
      <c r="D160" s="71">
        <f>+'20'!I160</f>
        <v>0</v>
      </c>
      <c r="E160" s="90">
        <v>0</v>
      </c>
      <c r="F160" s="46">
        <f t="shared" si="20"/>
        <v>0</v>
      </c>
      <c r="G160" s="101">
        <v>0</v>
      </c>
      <c r="H160" s="99">
        <v>0</v>
      </c>
      <c r="I160" s="46">
        <f t="shared" si="16"/>
        <v>0</v>
      </c>
      <c r="J160" s="91"/>
      <c r="K160" s="20">
        <v>50</v>
      </c>
      <c r="L160" s="72">
        <f t="shared" si="17"/>
        <v>0</v>
      </c>
      <c r="M160" s="17" t="s">
        <v>16</v>
      </c>
      <c r="N160" s="18">
        <v>0</v>
      </c>
      <c r="O160" s="23">
        <f t="shared" si="18"/>
        <v>0</v>
      </c>
      <c r="P160" s="93"/>
      <c r="Q160" s="43">
        <f t="shared" si="19"/>
        <v>0</v>
      </c>
    </row>
    <row r="161" spans="1:17" ht="24.6" x14ac:dyDescent="0.65">
      <c r="A161" s="10">
        <v>157</v>
      </c>
      <c r="B161" s="10"/>
      <c r="C161" s="19" t="s">
        <v>366</v>
      </c>
      <c r="D161" s="71">
        <f>+'20'!I161</f>
        <v>0</v>
      </c>
      <c r="E161" s="90">
        <v>0</v>
      </c>
      <c r="F161" s="46">
        <f t="shared" si="20"/>
        <v>0</v>
      </c>
      <c r="G161" s="101">
        <v>0</v>
      </c>
      <c r="H161" s="99">
        <v>0</v>
      </c>
      <c r="I161" s="46">
        <f t="shared" si="16"/>
        <v>0</v>
      </c>
      <c r="J161" s="91"/>
      <c r="K161" s="20">
        <v>60</v>
      </c>
      <c r="L161" s="72">
        <f t="shared" si="17"/>
        <v>0</v>
      </c>
      <c r="M161" s="17" t="s">
        <v>16</v>
      </c>
      <c r="N161" s="18">
        <v>0</v>
      </c>
      <c r="O161" s="23">
        <f t="shared" si="18"/>
        <v>0</v>
      </c>
      <c r="P161" s="93"/>
      <c r="Q161" s="43">
        <f t="shared" si="19"/>
        <v>0</v>
      </c>
    </row>
    <row r="162" spans="1:17" ht="24.6" x14ac:dyDescent="0.65">
      <c r="A162" s="10">
        <v>158</v>
      </c>
      <c r="B162" s="10"/>
      <c r="C162" s="19" t="s">
        <v>367</v>
      </c>
      <c r="D162" s="71">
        <f>+'20'!I162</f>
        <v>0</v>
      </c>
      <c r="E162" s="90">
        <v>0</v>
      </c>
      <c r="F162" s="46">
        <f t="shared" si="20"/>
        <v>0</v>
      </c>
      <c r="G162" s="101">
        <v>0</v>
      </c>
      <c r="H162" s="99">
        <v>0</v>
      </c>
      <c r="I162" s="46">
        <f t="shared" si="16"/>
        <v>0</v>
      </c>
      <c r="J162" s="91"/>
      <c r="K162" s="20">
        <v>60</v>
      </c>
      <c r="L162" s="72">
        <f t="shared" si="17"/>
        <v>0</v>
      </c>
      <c r="M162" s="17" t="s">
        <v>16</v>
      </c>
      <c r="N162" s="18">
        <v>0</v>
      </c>
      <c r="O162" s="23">
        <f t="shared" si="18"/>
        <v>0</v>
      </c>
      <c r="P162" s="93"/>
      <c r="Q162" s="43">
        <f t="shared" si="19"/>
        <v>0</v>
      </c>
    </row>
    <row r="163" spans="1:17" ht="24.6" x14ac:dyDescent="0.65">
      <c r="A163" s="10">
        <v>159</v>
      </c>
      <c r="B163" s="10"/>
      <c r="C163" s="19" t="s">
        <v>360</v>
      </c>
      <c r="D163" s="71">
        <f>+'20'!I163</f>
        <v>0</v>
      </c>
      <c r="E163" s="90">
        <v>0</v>
      </c>
      <c r="F163" s="46">
        <f t="shared" si="20"/>
        <v>0</v>
      </c>
      <c r="G163" s="101">
        <v>0</v>
      </c>
      <c r="H163" s="99">
        <v>0</v>
      </c>
      <c r="I163" s="46">
        <f t="shared" si="16"/>
        <v>0</v>
      </c>
      <c r="J163" s="91"/>
      <c r="K163" s="20">
        <v>40</v>
      </c>
      <c r="L163" s="72">
        <f t="shared" si="17"/>
        <v>0</v>
      </c>
      <c r="M163" s="17" t="s">
        <v>16</v>
      </c>
      <c r="N163" s="18">
        <v>0</v>
      </c>
      <c r="O163" s="23">
        <f t="shared" si="18"/>
        <v>0</v>
      </c>
      <c r="P163" s="93"/>
      <c r="Q163" s="43">
        <f t="shared" si="19"/>
        <v>0</v>
      </c>
    </row>
    <row r="164" spans="1:17" ht="24.6" x14ac:dyDescent="0.65">
      <c r="A164" s="10">
        <v>160</v>
      </c>
      <c r="B164" s="10"/>
      <c r="C164" s="19" t="s">
        <v>148</v>
      </c>
      <c r="D164" s="71">
        <f>+'20'!I164</f>
        <v>0</v>
      </c>
      <c r="E164" s="90">
        <v>0</v>
      </c>
      <c r="F164" s="46">
        <f t="shared" si="20"/>
        <v>0</v>
      </c>
      <c r="G164" s="101">
        <v>0</v>
      </c>
      <c r="H164" s="99">
        <v>0</v>
      </c>
      <c r="I164" s="46">
        <f t="shared" si="16"/>
        <v>0</v>
      </c>
      <c r="J164" s="91"/>
      <c r="K164" s="20">
        <v>45</v>
      </c>
      <c r="L164" s="72">
        <f t="shared" si="17"/>
        <v>0</v>
      </c>
      <c r="M164" s="17" t="s">
        <v>16</v>
      </c>
      <c r="N164" s="18">
        <v>0</v>
      </c>
      <c r="O164" s="23">
        <f t="shared" si="18"/>
        <v>0</v>
      </c>
      <c r="P164" s="93">
        <v>12.05</v>
      </c>
      <c r="Q164" s="43">
        <f t="shared" si="19"/>
        <v>0</v>
      </c>
    </row>
    <row r="165" spans="1:17" ht="24.6" x14ac:dyDescent="0.65">
      <c r="A165" s="10">
        <v>161</v>
      </c>
      <c r="B165" s="10"/>
      <c r="C165" s="19" t="s">
        <v>149</v>
      </c>
      <c r="D165" s="71">
        <f>+'20'!I165</f>
        <v>0</v>
      </c>
      <c r="E165" s="90">
        <v>0</v>
      </c>
      <c r="F165" s="46">
        <f t="shared" si="20"/>
        <v>0</v>
      </c>
      <c r="G165" s="101">
        <v>0</v>
      </c>
      <c r="H165" s="99">
        <v>0</v>
      </c>
      <c r="I165" s="46">
        <f t="shared" si="16"/>
        <v>0</v>
      </c>
      <c r="J165" s="91"/>
      <c r="K165" s="20">
        <v>45</v>
      </c>
      <c r="L165" s="72">
        <f t="shared" si="17"/>
        <v>0</v>
      </c>
      <c r="M165" s="17" t="s">
        <v>16</v>
      </c>
      <c r="N165" s="18">
        <v>0</v>
      </c>
      <c r="O165" s="23">
        <f t="shared" si="18"/>
        <v>0</v>
      </c>
      <c r="P165" s="93">
        <v>10.61</v>
      </c>
      <c r="Q165" s="43">
        <f t="shared" si="19"/>
        <v>0</v>
      </c>
    </row>
    <row r="166" spans="1:17" ht="24.6" x14ac:dyDescent="0.65">
      <c r="A166" s="10">
        <v>162</v>
      </c>
      <c r="B166" s="10"/>
      <c r="C166" s="19" t="s">
        <v>150</v>
      </c>
      <c r="D166" s="71">
        <f>+'20'!I166</f>
        <v>0</v>
      </c>
      <c r="E166" s="90">
        <v>0</v>
      </c>
      <c r="F166" s="46">
        <f t="shared" si="20"/>
        <v>0</v>
      </c>
      <c r="G166" s="101">
        <v>0</v>
      </c>
      <c r="H166" s="99">
        <v>0</v>
      </c>
      <c r="I166" s="46">
        <f t="shared" si="16"/>
        <v>0</v>
      </c>
      <c r="J166" s="91"/>
      <c r="K166" s="20">
        <v>45</v>
      </c>
      <c r="L166" s="72">
        <f t="shared" si="17"/>
        <v>0</v>
      </c>
      <c r="M166" s="17" t="s">
        <v>16</v>
      </c>
      <c r="N166" s="18">
        <v>0</v>
      </c>
      <c r="O166" s="23">
        <f t="shared" si="18"/>
        <v>0</v>
      </c>
      <c r="P166" s="93">
        <v>11.97</v>
      </c>
      <c r="Q166" s="43">
        <f t="shared" si="19"/>
        <v>0</v>
      </c>
    </row>
    <row r="167" spans="1:17" ht="24.6" x14ac:dyDescent="0.65">
      <c r="A167" s="10">
        <v>163</v>
      </c>
      <c r="B167" s="10"/>
      <c r="C167" s="19" t="s">
        <v>151</v>
      </c>
      <c r="D167" s="71">
        <f>+'20'!I167</f>
        <v>0</v>
      </c>
      <c r="E167" s="90">
        <v>0</v>
      </c>
      <c r="F167" s="46">
        <f t="shared" si="20"/>
        <v>0</v>
      </c>
      <c r="G167" s="101">
        <v>0</v>
      </c>
      <c r="H167" s="99">
        <v>0</v>
      </c>
      <c r="I167" s="46">
        <f t="shared" si="16"/>
        <v>0</v>
      </c>
      <c r="J167" s="91"/>
      <c r="K167" s="20">
        <v>45</v>
      </c>
      <c r="L167" s="72">
        <f t="shared" si="17"/>
        <v>0</v>
      </c>
      <c r="M167" s="17" t="s">
        <v>16</v>
      </c>
      <c r="N167" s="18">
        <v>0</v>
      </c>
      <c r="O167" s="23">
        <f t="shared" si="18"/>
        <v>0</v>
      </c>
      <c r="P167" s="93">
        <v>14.27</v>
      </c>
      <c r="Q167" s="43">
        <f t="shared" si="19"/>
        <v>0</v>
      </c>
    </row>
    <row r="168" spans="1:17" ht="24.6" x14ac:dyDescent="0.65">
      <c r="A168" s="10">
        <v>164</v>
      </c>
      <c r="B168" s="10"/>
      <c r="C168" s="19" t="s">
        <v>152</v>
      </c>
      <c r="D168" s="71">
        <f>+'20'!I168</f>
        <v>0</v>
      </c>
      <c r="E168" s="90">
        <v>0</v>
      </c>
      <c r="F168" s="46">
        <f t="shared" si="20"/>
        <v>0</v>
      </c>
      <c r="G168" s="101">
        <v>0</v>
      </c>
      <c r="H168" s="99">
        <v>0</v>
      </c>
      <c r="I168" s="46">
        <f t="shared" si="16"/>
        <v>0</v>
      </c>
      <c r="J168" s="91"/>
      <c r="K168" s="20">
        <v>45</v>
      </c>
      <c r="L168" s="72">
        <f t="shared" si="17"/>
        <v>0</v>
      </c>
      <c r="M168" s="17" t="s">
        <v>16</v>
      </c>
      <c r="N168" s="18">
        <v>0</v>
      </c>
      <c r="O168" s="23">
        <f t="shared" si="18"/>
        <v>0</v>
      </c>
      <c r="P168" s="93">
        <v>12.21</v>
      </c>
      <c r="Q168" s="43">
        <f t="shared" si="19"/>
        <v>0</v>
      </c>
    </row>
    <row r="169" spans="1:17" ht="24.6" x14ac:dyDescent="0.65">
      <c r="A169" s="10">
        <v>165</v>
      </c>
      <c r="B169" s="10"/>
      <c r="C169" s="19" t="s">
        <v>153</v>
      </c>
      <c r="D169" s="71">
        <f>+'20'!I169</f>
        <v>0</v>
      </c>
      <c r="E169" s="90">
        <v>0</v>
      </c>
      <c r="F169" s="46">
        <f t="shared" si="20"/>
        <v>0</v>
      </c>
      <c r="G169" s="101">
        <v>0</v>
      </c>
      <c r="H169" s="99">
        <v>0</v>
      </c>
      <c r="I169" s="46">
        <f t="shared" si="16"/>
        <v>0</v>
      </c>
      <c r="J169" s="91"/>
      <c r="K169" s="20">
        <v>45</v>
      </c>
      <c r="L169" s="72">
        <f t="shared" si="17"/>
        <v>0</v>
      </c>
      <c r="M169" s="17" t="s">
        <v>16</v>
      </c>
      <c r="N169" s="18">
        <v>0</v>
      </c>
      <c r="O169" s="23">
        <f t="shared" si="18"/>
        <v>0</v>
      </c>
      <c r="P169" s="93"/>
      <c r="Q169" s="43">
        <f t="shared" si="19"/>
        <v>0</v>
      </c>
    </row>
    <row r="170" spans="1:17" ht="24.6" x14ac:dyDescent="0.65">
      <c r="A170" s="10">
        <v>166</v>
      </c>
      <c r="B170" s="10"/>
      <c r="C170" s="19" t="s">
        <v>118</v>
      </c>
      <c r="D170" s="71">
        <f>+'20'!I170</f>
        <v>0</v>
      </c>
      <c r="E170" s="90">
        <v>0</v>
      </c>
      <c r="F170" s="46">
        <f t="shared" si="20"/>
        <v>0</v>
      </c>
      <c r="G170" s="101">
        <v>0</v>
      </c>
      <c r="H170" s="99">
        <v>0</v>
      </c>
      <c r="I170" s="46">
        <f t="shared" si="16"/>
        <v>0</v>
      </c>
      <c r="J170" s="91"/>
      <c r="K170" s="20">
        <v>100</v>
      </c>
      <c r="L170" s="72">
        <f t="shared" si="17"/>
        <v>0</v>
      </c>
      <c r="M170" s="17" t="s">
        <v>16</v>
      </c>
      <c r="N170" s="18">
        <v>0</v>
      </c>
      <c r="O170" s="23">
        <f t="shared" si="18"/>
        <v>0</v>
      </c>
      <c r="P170" s="93"/>
      <c r="Q170" s="43">
        <f t="shared" si="19"/>
        <v>0</v>
      </c>
    </row>
    <row r="171" spans="1:17" ht="24.6" x14ac:dyDescent="0.65">
      <c r="A171" s="10">
        <v>167</v>
      </c>
      <c r="B171" s="10"/>
      <c r="C171" s="19" t="s">
        <v>112</v>
      </c>
      <c r="D171" s="71">
        <f>+'20'!I171</f>
        <v>0</v>
      </c>
      <c r="E171" s="90">
        <v>0</v>
      </c>
      <c r="F171" s="46">
        <f t="shared" si="20"/>
        <v>0</v>
      </c>
      <c r="G171" s="101">
        <v>0</v>
      </c>
      <c r="H171" s="99">
        <v>0</v>
      </c>
      <c r="I171" s="46">
        <f t="shared" si="16"/>
        <v>0</v>
      </c>
      <c r="J171" s="91"/>
      <c r="K171" s="20">
        <v>55</v>
      </c>
      <c r="L171" s="72">
        <f t="shared" si="17"/>
        <v>0</v>
      </c>
      <c r="M171" s="17" t="s">
        <v>16</v>
      </c>
      <c r="N171" s="18">
        <v>0</v>
      </c>
      <c r="O171" s="23">
        <f t="shared" si="18"/>
        <v>0</v>
      </c>
      <c r="P171" s="93"/>
      <c r="Q171" s="43">
        <f t="shared" si="19"/>
        <v>0</v>
      </c>
    </row>
    <row r="172" spans="1:17" ht="24.6" x14ac:dyDescent="0.65">
      <c r="A172" s="10">
        <v>168</v>
      </c>
      <c r="B172" s="10"/>
      <c r="C172" s="19" t="s">
        <v>120</v>
      </c>
      <c r="D172" s="71">
        <f>+'20'!I172</f>
        <v>0</v>
      </c>
      <c r="E172" s="90">
        <v>0</v>
      </c>
      <c r="F172" s="46">
        <f t="shared" si="20"/>
        <v>0</v>
      </c>
      <c r="G172" s="101">
        <v>0</v>
      </c>
      <c r="H172" s="99">
        <v>0</v>
      </c>
      <c r="I172" s="46">
        <f t="shared" si="16"/>
        <v>0</v>
      </c>
      <c r="J172" s="91"/>
      <c r="K172" s="20">
        <v>80</v>
      </c>
      <c r="L172" s="72">
        <f t="shared" si="17"/>
        <v>0</v>
      </c>
      <c r="M172" s="17" t="s">
        <v>16</v>
      </c>
      <c r="N172" s="18">
        <v>0</v>
      </c>
      <c r="O172" s="23">
        <f t="shared" si="18"/>
        <v>0</v>
      </c>
      <c r="P172" s="93"/>
      <c r="Q172" s="43">
        <f t="shared" si="19"/>
        <v>0</v>
      </c>
    </row>
    <row r="173" spans="1:17" ht="24.6" x14ac:dyDescent="0.65">
      <c r="A173" s="10">
        <v>169</v>
      </c>
      <c r="B173" s="10"/>
      <c r="C173" s="19" t="s">
        <v>139</v>
      </c>
      <c r="D173" s="71">
        <f>+'20'!I173</f>
        <v>0</v>
      </c>
      <c r="E173" s="90">
        <v>0</v>
      </c>
      <c r="F173" s="46">
        <f t="shared" si="20"/>
        <v>0</v>
      </c>
      <c r="G173" s="101">
        <v>0</v>
      </c>
      <c r="H173" s="99">
        <v>0</v>
      </c>
      <c r="I173" s="46">
        <f t="shared" si="16"/>
        <v>0</v>
      </c>
      <c r="J173" s="91"/>
      <c r="K173" s="20">
        <v>10</v>
      </c>
      <c r="L173" s="72">
        <f t="shared" si="17"/>
        <v>0</v>
      </c>
      <c r="M173" s="17" t="s">
        <v>16</v>
      </c>
      <c r="N173" s="18">
        <v>0</v>
      </c>
      <c r="O173" s="23">
        <f t="shared" si="18"/>
        <v>0</v>
      </c>
      <c r="P173" s="93"/>
      <c r="Q173" s="43">
        <f t="shared" si="19"/>
        <v>0</v>
      </c>
    </row>
    <row r="174" spans="1:17" ht="24.6" x14ac:dyDescent="0.65">
      <c r="A174" s="10">
        <v>170</v>
      </c>
      <c r="B174" s="10"/>
      <c r="C174" s="19" t="s">
        <v>261</v>
      </c>
      <c r="D174" s="71">
        <f>+'20'!I174</f>
        <v>0</v>
      </c>
      <c r="E174" s="90">
        <v>0</v>
      </c>
      <c r="F174" s="46">
        <f t="shared" si="20"/>
        <v>0</v>
      </c>
      <c r="G174" s="101">
        <v>0</v>
      </c>
      <c r="H174" s="99">
        <v>0</v>
      </c>
      <c r="I174" s="46">
        <f t="shared" si="16"/>
        <v>0</v>
      </c>
      <c r="J174" s="91"/>
      <c r="K174" s="20">
        <v>35</v>
      </c>
      <c r="L174" s="72">
        <f t="shared" si="17"/>
        <v>0</v>
      </c>
      <c r="M174" s="17" t="s">
        <v>16</v>
      </c>
      <c r="N174" s="18">
        <v>0</v>
      </c>
      <c r="O174" s="23">
        <f t="shared" si="18"/>
        <v>0</v>
      </c>
      <c r="P174" s="93"/>
      <c r="Q174" s="43">
        <f t="shared" si="19"/>
        <v>0</v>
      </c>
    </row>
    <row r="175" spans="1:17" ht="24.6" x14ac:dyDescent="0.65">
      <c r="A175" s="10">
        <v>171</v>
      </c>
      <c r="B175" s="10"/>
      <c r="C175" s="19" t="s">
        <v>262</v>
      </c>
      <c r="D175" s="71">
        <f>+'20'!I175</f>
        <v>0</v>
      </c>
      <c r="E175" s="90">
        <v>0</v>
      </c>
      <c r="F175" s="46">
        <f t="shared" si="20"/>
        <v>0</v>
      </c>
      <c r="G175" s="101">
        <v>0</v>
      </c>
      <c r="H175" s="99">
        <v>0</v>
      </c>
      <c r="I175" s="46">
        <f t="shared" si="16"/>
        <v>0</v>
      </c>
      <c r="J175" s="91"/>
      <c r="K175" s="20">
        <v>40</v>
      </c>
      <c r="L175" s="72">
        <f t="shared" si="17"/>
        <v>0</v>
      </c>
      <c r="M175" s="17" t="s">
        <v>16</v>
      </c>
      <c r="N175" s="18">
        <v>0</v>
      </c>
      <c r="O175" s="23">
        <f t="shared" si="18"/>
        <v>0</v>
      </c>
      <c r="P175" s="93"/>
      <c r="Q175" s="43">
        <f t="shared" si="19"/>
        <v>0</v>
      </c>
    </row>
    <row r="176" spans="1:17" ht="24.6" x14ac:dyDescent="0.65">
      <c r="A176" s="10">
        <v>172</v>
      </c>
      <c r="B176" s="10"/>
      <c r="C176" s="19" t="s">
        <v>176</v>
      </c>
      <c r="D176" s="71">
        <f>+'20'!I176</f>
        <v>0</v>
      </c>
      <c r="E176" s="90">
        <v>0</v>
      </c>
      <c r="F176" s="46">
        <f t="shared" si="20"/>
        <v>0</v>
      </c>
      <c r="G176" s="101">
        <v>0</v>
      </c>
      <c r="H176" s="99">
        <v>0</v>
      </c>
      <c r="I176" s="46">
        <f t="shared" si="16"/>
        <v>0</v>
      </c>
      <c r="J176" s="91"/>
      <c r="K176" s="20">
        <v>50</v>
      </c>
      <c r="L176" s="72">
        <f t="shared" si="17"/>
        <v>0</v>
      </c>
      <c r="M176" s="17" t="s">
        <v>16</v>
      </c>
      <c r="N176" s="18">
        <v>0</v>
      </c>
      <c r="O176" s="23">
        <f t="shared" si="18"/>
        <v>0</v>
      </c>
      <c r="P176" s="93">
        <v>24.99</v>
      </c>
      <c r="Q176" s="43">
        <f t="shared" si="19"/>
        <v>0</v>
      </c>
    </row>
    <row r="177" spans="1:17" ht="24.6" x14ac:dyDescent="0.65">
      <c r="A177" s="10">
        <v>173</v>
      </c>
      <c r="B177" s="10"/>
      <c r="C177" s="19" t="s">
        <v>177</v>
      </c>
      <c r="D177" s="71">
        <f>+'20'!I177</f>
        <v>0</v>
      </c>
      <c r="E177" s="90">
        <v>0</v>
      </c>
      <c r="F177" s="46">
        <f t="shared" si="20"/>
        <v>0</v>
      </c>
      <c r="G177" s="101">
        <v>0</v>
      </c>
      <c r="H177" s="99">
        <v>0</v>
      </c>
      <c r="I177" s="46">
        <f t="shared" si="16"/>
        <v>0</v>
      </c>
      <c r="J177" s="91"/>
      <c r="K177" s="20">
        <v>50</v>
      </c>
      <c r="L177" s="72">
        <f t="shared" si="17"/>
        <v>0</v>
      </c>
      <c r="M177" s="17" t="s">
        <v>16</v>
      </c>
      <c r="N177" s="18">
        <v>0</v>
      </c>
      <c r="O177" s="23">
        <f t="shared" si="18"/>
        <v>0</v>
      </c>
      <c r="P177" s="93">
        <v>25.43</v>
      </c>
      <c r="Q177" s="43">
        <f t="shared" si="19"/>
        <v>0</v>
      </c>
    </row>
    <row r="178" spans="1:17" ht="24.6" x14ac:dyDescent="0.65">
      <c r="A178" s="10">
        <v>174</v>
      </c>
      <c r="B178" s="10"/>
      <c r="C178" s="19" t="s">
        <v>178</v>
      </c>
      <c r="D178" s="71">
        <f>+'20'!I178</f>
        <v>0</v>
      </c>
      <c r="E178" s="90">
        <v>0</v>
      </c>
      <c r="F178" s="46">
        <f t="shared" si="20"/>
        <v>0</v>
      </c>
      <c r="G178" s="101">
        <v>0</v>
      </c>
      <c r="H178" s="99">
        <v>0</v>
      </c>
      <c r="I178" s="46">
        <f t="shared" si="16"/>
        <v>0</v>
      </c>
      <c r="J178" s="91"/>
      <c r="K178" s="20">
        <v>50</v>
      </c>
      <c r="L178" s="72">
        <f t="shared" si="17"/>
        <v>0</v>
      </c>
      <c r="M178" s="17" t="s">
        <v>16</v>
      </c>
      <c r="N178" s="18">
        <v>0</v>
      </c>
      <c r="O178" s="23">
        <f t="shared" si="18"/>
        <v>0</v>
      </c>
      <c r="P178" s="93">
        <v>26.84</v>
      </c>
      <c r="Q178" s="43">
        <f t="shared" si="19"/>
        <v>0</v>
      </c>
    </row>
    <row r="179" spans="1:17" ht="24.6" x14ac:dyDescent="0.65">
      <c r="A179" s="10">
        <v>175</v>
      </c>
      <c r="B179" s="10"/>
      <c r="C179" s="19" t="s">
        <v>182</v>
      </c>
      <c r="D179" s="71">
        <f>+'20'!I179</f>
        <v>0</v>
      </c>
      <c r="E179" s="90">
        <v>0</v>
      </c>
      <c r="F179" s="46">
        <f t="shared" si="20"/>
        <v>0</v>
      </c>
      <c r="G179" s="101">
        <v>0</v>
      </c>
      <c r="H179" s="99">
        <v>0</v>
      </c>
      <c r="I179" s="46">
        <f t="shared" si="16"/>
        <v>0</v>
      </c>
      <c r="J179" s="91"/>
      <c r="K179" s="20">
        <v>90</v>
      </c>
      <c r="L179" s="72">
        <f t="shared" si="17"/>
        <v>0</v>
      </c>
      <c r="M179" s="17" t="s">
        <v>16</v>
      </c>
      <c r="N179" s="18">
        <v>0</v>
      </c>
      <c r="O179" s="23">
        <f t="shared" si="18"/>
        <v>0</v>
      </c>
      <c r="P179" s="93"/>
      <c r="Q179" s="43">
        <f t="shared" si="19"/>
        <v>0</v>
      </c>
    </row>
    <row r="180" spans="1:17" ht="24.6" x14ac:dyDescent="0.65">
      <c r="A180" s="10">
        <v>176</v>
      </c>
      <c r="B180" s="10"/>
      <c r="C180" s="19" t="s">
        <v>361</v>
      </c>
      <c r="D180" s="71">
        <f>+'20'!I180</f>
        <v>0</v>
      </c>
      <c r="E180" s="90">
        <v>0</v>
      </c>
      <c r="F180" s="46">
        <f t="shared" si="20"/>
        <v>0</v>
      </c>
      <c r="G180" s="101">
        <v>0</v>
      </c>
      <c r="H180" s="99">
        <v>0</v>
      </c>
      <c r="I180" s="46">
        <f t="shared" si="16"/>
        <v>0</v>
      </c>
      <c r="J180" s="91"/>
      <c r="K180" s="20">
        <v>35</v>
      </c>
      <c r="L180" s="72">
        <f t="shared" si="17"/>
        <v>0</v>
      </c>
      <c r="M180" s="17" t="s">
        <v>16</v>
      </c>
      <c r="N180" s="18">
        <v>0</v>
      </c>
      <c r="O180" s="23">
        <f t="shared" si="18"/>
        <v>0</v>
      </c>
      <c r="P180" s="93">
        <v>40.28</v>
      </c>
      <c r="Q180" s="43">
        <f t="shared" si="19"/>
        <v>0</v>
      </c>
    </row>
    <row r="181" spans="1:17" ht="24.6" x14ac:dyDescent="0.65">
      <c r="A181" s="10">
        <v>177</v>
      </c>
      <c r="B181" s="10"/>
      <c r="C181" s="19" t="s">
        <v>296</v>
      </c>
      <c r="D181" s="71">
        <f>+'20'!I181</f>
        <v>0</v>
      </c>
      <c r="E181" s="90">
        <v>0</v>
      </c>
      <c r="F181" s="46">
        <f t="shared" si="20"/>
        <v>0</v>
      </c>
      <c r="G181" s="101">
        <v>0</v>
      </c>
      <c r="H181" s="99">
        <v>0</v>
      </c>
      <c r="I181" s="46">
        <f t="shared" si="16"/>
        <v>0</v>
      </c>
      <c r="J181" s="91"/>
      <c r="K181" s="20">
        <v>35</v>
      </c>
      <c r="L181" s="72">
        <f t="shared" si="17"/>
        <v>0</v>
      </c>
      <c r="M181" s="17" t="s">
        <v>16</v>
      </c>
      <c r="N181" s="18">
        <v>0</v>
      </c>
      <c r="O181" s="23">
        <f t="shared" si="18"/>
        <v>0</v>
      </c>
      <c r="P181" s="93"/>
      <c r="Q181" s="43">
        <f t="shared" si="19"/>
        <v>0</v>
      </c>
    </row>
    <row r="182" spans="1:17" ht="24.6" x14ac:dyDescent="0.65">
      <c r="A182" s="10">
        <v>178</v>
      </c>
      <c r="B182" s="10" t="s">
        <v>526</v>
      </c>
      <c r="C182" s="19" t="s">
        <v>297</v>
      </c>
      <c r="D182" s="71">
        <f>+'20'!I182</f>
        <v>22</v>
      </c>
      <c r="E182" s="90">
        <v>0</v>
      </c>
      <c r="F182" s="46">
        <f t="shared" si="20"/>
        <v>22</v>
      </c>
      <c r="G182" s="101">
        <v>0</v>
      </c>
      <c r="H182" s="99">
        <v>0</v>
      </c>
      <c r="I182" s="46">
        <f t="shared" si="16"/>
        <v>22</v>
      </c>
      <c r="J182" s="91"/>
      <c r="K182" s="20">
        <v>60</v>
      </c>
      <c r="L182" s="72">
        <f t="shared" si="17"/>
        <v>0</v>
      </c>
      <c r="M182" s="17" t="s">
        <v>16</v>
      </c>
      <c r="N182" s="18">
        <v>0</v>
      </c>
      <c r="O182" s="23">
        <f t="shared" si="18"/>
        <v>0</v>
      </c>
      <c r="P182" s="93"/>
      <c r="Q182" s="43">
        <f t="shared" si="19"/>
        <v>0</v>
      </c>
    </row>
    <row r="183" spans="1:17" ht="24.6" x14ac:dyDescent="0.65">
      <c r="A183" s="10">
        <v>179</v>
      </c>
      <c r="B183" s="10" t="s">
        <v>525</v>
      </c>
      <c r="C183" s="19" t="s">
        <v>298</v>
      </c>
      <c r="D183" s="71">
        <f>+'20'!I183</f>
        <v>23</v>
      </c>
      <c r="E183" s="90">
        <v>0</v>
      </c>
      <c r="F183" s="46">
        <f t="shared" si="20"/>
        <v>23</v>
      </c>
      <c r="G183" s="101">
        <v>0</v>
      </c>
      <c r="H183" s="99">
        <v>0</v>
      </c>
      <c r="I183" s="46">
        <f t="shared" si="16"/>
        <v>23</v>
      </c>
      <c r="J183" s="91"/>
      <c r="K183" s="20">
        <v>120</v>
      </c>
      <c r="L183" s="72">
        <f t="shared" si="17"/>
        <v>0</v>
      </c>
      <c r="M183" s="17" t="s">
        <v>16</v>
      </c>
      <c r="N183" s="18">
        <v>0</v>
      </c>
      <c r="O183" s="23">
        <f t="shared" si="18"/>
        <v>0</v>
      </c>
      <c r="P183" s="93"/>
      <c r="Q183" s="43">
        <f t="shared" si="19"/>
        <v>0</v>
      </c>
    </row>
    <row r="184" spans="1:17" ht="24.6" x14ac:dyDescent="0.65">
      <c r="A184" s="10">
        <v>180</v>
      </c>
      <c r="B184" s="10"/>
      <c r="C184" s="19" t="s">
        <v>345</v>
      </c>
      <c r="D184" s="71">
        <f>+'20'!I184</f>
        <v>2</v>
      </c>
      <c r="E184" s="90">
        <v>0</v>
      </c>
      <c r="F184" s="46">
        <f t="shared" si="20"/>
        <v>2</v>
      </c>
      <c r="G184" s="101">
        <v>0</v>
      </c>
      <c r="H184" s="99">
        <v>0</v>
      </c>
      <c r="I184" s="46">
        <f t="shared" si="16"/>
        <v>2</v>
      </c>
      <c r="J184" s="91"/>
      <c r="K184" s="20">
        <v>60</v>
      </c>
      <c r="L184" s="72">
        <f t="shared" si="17"/>
        <v>0</v>
      </c>
      <c r="M184" s="17" t="s">
        <v>16</v>
      </c>
      <c r="N184" s="18">
        <v>0</v>
      </c>
      <c r="O184" s="23">
        <f t="shared" si="18"/>
        <v>0</v>
      </c>
      <c r="P184" s="93"/>
      <c r="Q184" s="43">
        <f t="shared" si="19"/>
        <v>0</v>
      </c>
    </row>
    <row r="185" spans="1:17" ht="24.6" x14ac:dyDescent="0.65">
      <c r="A185" s="10">
        <v>181</v>
      </c>
      <c r="B185" s="10" t="s">
        <v>528</v>
      </c>
      <c r="C185" s="19" t="s">
        <v>346</v>
      </c>
      <c r="D185" s="71">
        <f>+'20'!I185</f>
        <v>5</v>
      </c>
      <c r="E185" s="90">
        <v>0</v>
      </c>
      <c r="F185" s="46">
        <f t="shared" si="20"/>
        <v>5</v>
      </c>
      <c r="G185" s="101">
        <v>0</v>
      </c>
      <c r="H185" s="99">
        <v>0</v>
      </c>
      <c r="I185" s="46">
        <f t="shared" si="16"/>
        <v>5</v>
      </c>
      <c r="J185" s="91"/>
      <c r="K185" s="20">
        <v>120</v>
      </c>
      <c r="L185" s="72">
        <f t="shared" si="17"/>
        <v>0</v>
      </c>
      <c r="M185" s="17" t="s">
        <v>16</v>
      </c>
      <c r="N185" s="18">
        <v>0</v>
      </c>
      <c r="O185" s="23">
        <f t="shared" si="18"/>
        <v>0</v>
      </c>
      <c r="P185" s="93"/>
      <c r="Q185" s="43">
        <f t="shared" si="19"/>
        <v>0</v>
      </c>
    </row>
    <row r="186" spans="1:17" ht="24.6" x14ac:dyDescent="0.65">
      <c r="A186" s="10">
        <v>182</v>
      </c>
      <c r="B186" s="10"/>
      <c r="C186" s="19" t="s">
        <v>109</v>
      </c>
      <c r="D186" s="71">
        <f>+'20'!I186</f>
        <v>0</v>
      </c>
      <c r="E186" s="90">
        <v>0</v>
      </c>
      <c r="F186" s="46">
        <f t="shared" si="20"/>
        <v>0</v>
      </c>
      <c r="G186" s="101">
        <v>0</v>
      </c>
      <c r="H186" s="99">
        <v>0</v>
      </c>
      <c r="I186" s="46">
        <f t="shared" si="16"/>
        <v>0</v>
      </c>
      <c r="J186" s="91"/>
      <c r="K186" s="20">
        <v>50</v>
      </c>
      <c r="L186" s="72">
        <f t="shared" si="17"/>
        <v>0</v>
      </c>
      <c r="M186" s="17" t="s">
        <v>16</v>
      </c>
      <c r="N186" s="18">
        <v>0</v>
      </c>
      <c r="O186" s="23">
        <f t="shared" si="18"/>
        <v>0</v>
      </c>
      <c r="P186" s="93">
        <v>23.74</v>
      </c>
      <c r="Q186" s="43">
        <f t="shared" si="19"/>
        <v>0</v>
      </c>
    </row>
    <row r="187" spans="1:17" ht="24.6" x14ac:dyDescent="0.65">
      <c r="A187" s="10">
        <v>183</v>
      </c>
      <c r="B187" s="10"/>
      <c r="C187" s="19" t="s">
        <v>110</v>
      </c>
      <c r="D187" s="71">
        <f>+'20'!I187</f>
        <v>0</v>
      </c>
      <c r="E187" s="90">
        <v>0</v>
      </c>
      <c r="F187" s="46">
        <f t="shared" si="20"/>
        <v>0</v>
      </c>
      <c r="G187" s="101">
        <v>0</v>
      </c>
      <c r="H187" s="99">
        <v>0</v>
      </c>
      <c r="I187" s="46">
        <f t="shared" si="16"/>
        <v>0</v>
      </c>
      <c r="J187" s="91"/>
      <c r="K187" s="20">
        <v>50</v>
      </c>
      <c r="L187" s="72">
        <f t="shared" si="17"/>
        <v>0</v>
      </c>
      <c r="M187" s="17" t="s">
        <v>16</v>
      </c>
      <c r="N187" s="18">
        <v>0</v>
      </c>
      <c r="O187" s="23">
        <f t="shared" si="18"/>
        <v>0</v>
      </c>
      <c r="P187" s="93"/>
      <c r="Q187" s="43">
        <f t="shared" si="19"/>
        <v>0</v>
      </c>
    </row>
    <row r="188" spans="1:17" ht="24.6" x14ac:dyDescent="0.65">
      <c r="A188" s="10">
        <v>184</v>
      </c>
      <c r="B188" s="10"/>
      <c r="C188" s="19" t="s">
        <v>162</v>
      </c>
      <c r="D188" s="71">
        <f>+'20'!I188</f>
        <v>0</v>
      </c>
      <c r="E188" s="90">
        <v>0</v>
      </c>
      <c r="F188" s="46">
        <f t="shared" si="20"/>
        <v>0</v>
      </c>
      <c r="G188" s="101">
        <v>0</v>
      </c>
      <c r="H188" s="99">
        <v>0</v>
      </c>
      <c r="I188" s="46">
        <f t="shared" si="16"/>
        <v>0</v>
      </c>
      <c r="J188" s="91"/>
      <c r="K188" s="20">
        <v>120</v>
      </c>
      <c r="L188" s="72">
        <f t="shared" si="17"/>
        <v>0</v>
      </c>
      <c r="M188" s="17" t="s">
        <v>16</v>
      </c>
      <c r="N188" s="18">
        <v>0</v>
      </c>
      <c r="O188" s="23">
        <f t="shared" si="18"/>
        <v>0</v>
      </c>
      <c r="P188" s="93"/>
      <c r="Q188" s="43">
        <f t="shared" si="19"/>
        <v>0</v>
      </c>
    </row>
    <row r="189" spans="1:17" ht="24.6" x14ac:dyDescent="0.65">
      <c r="A189" s="10">
        <v>185</v>
      </c>
      <c r="B189" s="10"/>
      <c r="C189" s="19" t="s">
        <v>163</v>
      </c>
      <c r="D189" s="71">
        <f>+'20'!I189</f>
        <v>0</v>
      </c>
      <c r="E189" s="90">
        <v>0</v>
      </c>
      <c r="F189" s="46">
        <f t="shared" si="20"/>
        <v>0</v>
      </c>
      <c r="G189" s="101">
        <v>0</v>
      </c>
      <c r="H189" s="99">
        <v>0</v>
      </c>
      <c r="I189" s="46">
        <f t="shared" si="16"/>
        <v>0</v>
      </c>
      <c r="J189" s="91"/>
      <c r="K189" s="20">
        <v>120</v>
      </c>
      <c r="L189" s="72">
        <f t="shared" si="17"/>
        <v>0</v>
      </c>
      <c r="M189" s="17" t="s">
        <v>16</v>
      </c>
      <c r="N189" s="18">
        <v>0</v>
      </c>
      <c r="O189" s="23">
        <f t="shared" si="18"/>
        <v>0</v>
      </c>
      <c r="P189" s="93"/>
      <c r="Q189" s="43">
        <f t="shared" si="19"/>
        <v>0</v>
      </c>
    </row>
    <row r="190" spans="1:17" ht="24.6" x14ac:dyDescent="0.65">
      <c r="A190" s="10">
        <v>186</v>
      </c>
      <c r="B190" s="10"/>
      <c r="C190" s="19" t="s">
        <v>154</v>
      </c>
      <c r="D190" s="71">
        <f>+'20'!I190</f>
        <v>0</v>
      </c>
      <c r="E190" s="90">
        <v>0</v>
      </c>
      <c r="F190" s="46">
        <f t="shared" si="20"/>
        <v>0</v>
      </c>
      <c r="G190" s="101">
        <v>0</v>
      </c>
      <c r="H190" s="99">
        <v>0</v>
      </c>
      <c r="I190" s="46">
        <f t="shared" si="16"/>
        <v>0</v>
      </c>
      <c r="J190" s="91"/>
      <c r="K190" s="20">
        <v>120</v>
      </c>
      <c r="L190" s="72">
        <f t="shared" si="17"/>
        <v>0</v>
      </c>
      <c r="M190" s="17" t="s">
        <v>16</v>
      </c>
      <c r="N190" s="18">
        <v>0</v>
      </c>
      <c r="O190" s="23">
        <f t="shared" si="18"/>
        <v>0</v>
      </c>
      <c r="P190" s="93"/>
      <c r="Q190" s="43">
        <f t="shared" si="19"/>
        <v>0</v>
      </c>
    </row>
    <row r="191" spans="1:17" ht="24.6" x14ac:dyDescent="0.65">
      <c r="A191" s="10">
        <v>187</v>
      </c>
      <c r="B191" s="10"/>
      <c r="C191" s="19" t="s">
        <v>155</v>
      </c>
      <c r="D191" s="71">
        <f>+'20'!I191</f>
        <v>0</v>
      </c>
      <c r="E191" s="90">
        <v>0</v>
      </c>
      <c r="F191" s="46">
        <f t="shared" si="20"/>
        <v>0</v>
      </c>
      <c r="G191" s="101">
        <v>0</v>
      </c>
      <c r="H191" s="99">
        <v>0</v>
      </c>
      <c r="I191" s="46">
        <f t="shared" si="16"/>
        <v>0</v>
      </c>
      <c r="J191" s="91"/>
      <c r="K191" s="20">
        <v>120</v>
      </c>
      <c r="L191" s="72">
        <f t="shared" si="17"/>
        <v>0</v>
      </c>
      <c r="M191" s="17" t="s">
        <v>16</v>
      </c>
      <c r="N191" s="18">
        <v>0</v>
      </c>
      <c r="O191" s="23">
        <f t="shared" si="18"/>
        <v>0</v>
      </c>
      <c r="P191" s="93"/>
      <c r="Q191" s="43">
        <f t="shared" si="19"/>
        <v>0</v>
      </c>
    </row>
    <row r="192" spans="1:17" ht="24.6" x14ac:dyDescent="0.65">
      <c r="A192" s="10">
        <v>188</v>
      </c>
      <c r="B192" s="10"/>
      <c r="C192" s="19" t="s">
        <v>164</v>
      </c>
      <c r="D192" s="71">
        <f>+'20'!I192</f>
        <v>0</v>
      </c>
      <c r="E192" s="90">
        <v>0</v>
      </c>
      <c r="F192" s="46">
        <f t="shared" si="20"/>
        <v>0</v>
      </c>
      <c r="G192" s="101">
        <v>0</v>
      </c>
      <c r="H192" s="99">
        <v>0</v>
      </c>
      <c r="I192" s="46">
        <f t="shared" si="16"/>
        <v>0</v>
      </c>
      <c r="J192" s="91"/>
      <c r="K192" s="20">
        <v>120</v>
      </c>
      <c r="L192" s="72">
        <f t="shared" si="17"/>
        <v>0</v>
      </c>
      <c r="M192" s="17" t="s">
        <v>16</v>
      </c>
      <c r="N192" s="18">
        <v>0</v>
      </c>
      <c r="O192" s="23">
        <f t="shared" si="18"/>
        <v>0</v>
      </c>
      <c r="P192" s="93"/>
      <c r="Q192" s="43">
        <f t="shared" si="19"/>
        <v>0</v>
      </c>
    </row>
    <row r="193" spans="1:30" ht="24.6" x14ac:dyDescent="0.65">
      <c r="A193" s="10">
        <v>189</v>
      </c>
      <c r="B193" s="10"/>
      <c r="C193" s="19" t="s">
        <v>165</v>
      </c>
      <c r="D193" s="71">
        <f>+'20'!I193</f>
        <v>0</v>
      </c>
      <c r="E193" s="90">
        <v>0</v>
      </c>
      <c r="F193" s="46">
        <f t="shared" si="20"/>
        <v>0</v>
      </c>
      <c r="G193" s="101">
        <v>0</v>
      </c>
      <c r="H193" s="99">
        <v>0</v>
      </c>
      <c r="I193" s="46">
        <f t="shared" si="16"/>
        <v>0</v>
      </c>
      <c r="J193" s="91"/>
      <c r="K193" s="20">
        <v>120</v>
      </c>
      <c r="L193" s="72">
        <f t="shared" si="17"/>
        <v>0</v>
      </c>
      <c r="M193" s="17" t="s">
        <v>16</v>
      </c>
      <c r="N193" s="18">
        <v>0</v>
      </c>
      <c r="O193" s="23">
        <f t="shared" si="18"/>
        <v>0</v>
      </c>
      <c r="P193" s="93"/>
      <c r="Q193" s="43">
        <f t="shared" si="19"/>
        <v>0</v>
      </c>
    </row>
    <row r="194" spans="1:30" ht="24.6" x14ac:dyDescent="0.65">
      <c r="A194" s="10">
        <v>190</v>
      </c>
      <c r="B194" s="10" t="s">
        <v>495</v>
      </c>
      <c r="C194" s="19" t="s">
        <v>247</v>
      </c>
      <c r="D194" s="71">
        <f>+'20'!I194</f>
        <v>11</v>
      </c>
      <c r="E194" s="90">
        <v>0</v>
      </c>
      <c r="F194" s="46">
        <f t="shared" si="20"/>
        <v>11</v>
      </c>
      <c r="G194" s="101">
        <v>0</v>
      </c>
      <c r="H194" s="99">
        <v>0</v>
      </c>
      <c r="I194" s="46">
        <f t="shared" si="16"/>
        <v>11</v>
      </c>
      <c r="J194" s="91"/>
      <c r="K194" s="20">
        <v>150</v>
      </c>
      <c r="L194" s="72">
        <f t="shared" si="17"/>
        <v>0</v>
      </c>
      <c r="M194" s="17" t="s">
        <v>16</v>
      </c>
      <c r="N194" s="18">
        <v>0</v>
      </c>
      <c r="O194" s="23">
        <f t="shared" si="18"/>
        <v>0</v>
      </c>
      <c r="P194" s="93"/>
      <c r="Q194" s="43">
        <f t="shared" si="19"/>
        <v>0</v>
      </c>
    </row>
    <row r="195" spans="1:30" ht="24.6" x14ac:dyDescent="0.65">
      <c r="A195" s="10">
        <v>191</v>
      </c>
      <c r="B195" s="10"/>
      <c r="C195" s="19" t="s">
        <v>248</v>
      </c>
      <c r="D195" s="71">
        <f>+'20'!I195</f>
        <v>7</v>
      </c>
      <c r="E195" s="90">
        <v>0</v>
      </c>
      <c r="F195" s="46">
        <f t="shared" si="20"/>
        <v>7</v>
      </c>
      <c r="G195" s="101">
        <v>0</v>
      </c>
      <c r="H195" s="99">
        <v>0</v>
      </c>
      <c r="I195" s="46">
        <f t="shared" si="16"/>
        <v>7</v>
      </c>
      <c r="J195" s="91"/>
      <c r="K195" s="20">
        <v>150</v>
      </c>
      <c r="L195" s="72">
        <f t="shared" si="17"/>
        <v>0</v>
      </c>
      <c r="M195" s="17" t="s">
        <v>16</v>
      </c>
      <c r="N195" s="18">
        <v>0</v>
      </c>
      <c r="O195" s="23">
        <f t="shared" si="18"/>
        <v>0</v>
      </c>
      <c r="P195" s="93"/>
      <c r="Q195" s="43">
        <f t="shared" si="19"/>
        <v>0</v>
      </c>
    </row>
    <row r="196" spans="1:30" ht="24.6" x14ac:dyDescent="0.65">
      <c r="A196" s="10">
        <v>192</v>
      </c>
      <c r="B196" s="10"/>
      <c r="C196" s="19" t="s">
        <v>249</v>
      </c>
      <c r="D196" s="71">
        <f>+'20'!I196</f>
        <v>9</v>
      </c>
      <c r="E196" s="90">
        <v>0</v>
      </c>
      <c r="F196" s="46">
        <f t="shared" si="20"/>
        <v>9</v>
      </c>
      <c r="G196" s="101">
        <v>0</v>
      </c>
      <c r="H196" s="99">
        <v>0</v>
      </c>
      <c r="I196" s="46">
        <f t="shared" si="16"/>
        <v>7</v>
      </c>
      <c r="J196" s="91">
        <v>2</v>
      </c>
      <c r="K196" s="20">
        <v>150</v>
      </c>
      <c r="L196" s="72">
        <f t="shared" si="17"/>
        <v>300</v>
      </c>
      <c r="M196" s="17" t="s">
        <v>16</v>
      </c>
      <c r="N196" s="18">
        <v>0</v>
      </c>
      <c r="O196" s="23">
        <f t="shared" si="18"/>
        <v>300</v>
      </c>
      <c r="P196" s="93"/>
      <c r="Q196" s="43">
        <f t="shared" si="19"/>
        <v>0</v>
      </c>
    </row>
    <row r="197" spans="1:30" ht="24.6" x14ac:dyDescent="0.65">
      <c r="A197" s="10">
        <v>193</v>
      </c>
      <c r="B197" s="10"/>
      <c r="C197" s="19" t="s">
        <v>250</v>
      </c>
      <c r="D197" s="71">
        <f>+'20'!I197</f>
        <v>2</v>
      </c>
      <c r="E197" s="90">
        <v>0</v>
      </c>
      <c r="F197" s="46">
        <f t="shared" si="20"/>
        <v>2</v>
      </c>
      <c r="G197" s="101">
        <v>0</v>
      </c>
      <c r="H197" s="99">
        <v>0</v>
      </c>
      <c r="I197" s="46">
        <f t="shared" si="16"/>
        <v>0</v>
      </c>
      <c r="J197" s="91">
        <v>2</v>
      </c>
      <c r="K197" s="20">
        <v>150</v>
      </c>
      <c r="L197" s="72">
        <f t="shared" si="17"/>
        <v>300</v>
      </c>
      <c r="M197" s="17" t="s">
        <v>16</v>
      </c>
      <c r="N197" s="18">
        <v>0</v>
      </c>
      <c r="O197" s="23">
        <f t="shared" si="18"/>
        <v>300</v>
      </c>
      <c r="P197" s="93"/>
      <c r="Q197" s="43">
        <f t="shared" si="19"/>
        <v>0</v>
      </c>
    </row>
    <row r="198" spans="1:30" ht="24.6" x14ac:dyDescent="0.65">
      <c r="A198" s="10">
        <v>194</v>
      </c>
      <c r="B198" s="10"/>
      <c r="C198" s="19" t="s">
        <v>166</v>
      </c>
      <c r="D198" s="71">
        <f>+'20'!I198</f>
        <v>0</v>
      </c>
      <c r="E198" s="90">
        <v>0</v>
      </c>
      <c r="F198" s="46">
        <f t="shared" si="20"/>
        <v>0</v>
      </c>
      <c r="G198" s="101">
        <v>0</v>
      </c>
      <c r="H198" s="99">
        <v>0</v>
      </c>
      <c r="I198" s="46">
        <f t="shared" si="16"/>
        <v>0</v>
      </c>
      <c r="J198" s="91"/>
      <c r="K198" s="20">
        <v>185</v>
      </c>
      <c r="L198" s="72">
        <f t="shared" si="17"/>
        <v>0</v>
      </c>
      <c r="M198" s="17" t="s">
        <v>16</v>
      </c>
      <c r="N198" s="18">
        <v>0</v>
      </c>
      <c r="O198" s="23">
        <f t="shared" si="18"/>
        <v>0</v>
      </c>
      <c r="P198" s="93"/>
      <c r="Q198" s="43">
        <f t="shared" si="19"/>
        <v>0</v>
      </c>
    </row>
    <row r="199" spans="1:30" ht="24.6" x14ac:dyDescent="0.65">
      <c r="A199" s="10">
        <v>195</v>
      </c>
      <c r="B199" s="10"/>
      <c r="C199" s="19" t="s">
        <v>167</v>
      </c>
      <c r="D199" s="71">
        <f>+'20'!I199</f>
        <v>0</v>
      </c>
      <c r="E199" s="90">
        <v>0</v>
      </c>
      <c r="F199" s="46">
        <f t="shared" si="20"/>
        <v>0</v>
      </c>
      <c r="G199" s="101">
        <v>0</v>
      </c>
      <c r="H199" s="99">
        <v>0</v>
      </c>
      <c r="I199" s="46">
        <f t="shared" si="16"/>
        <v>0</v>
      </c>
      <c r="J199" s="91"/>
      <c r="K199" s="20">
        <v>185</v>
      </c>
      <c r="L199" s="72">
        <f t="shared" si="17"/>
        <v>0</v>
      </c>
      <c r="M199" s="17" t="s">
        <v>16</v>
      </c>
      <c r="N199" s="18">
        <v>0</v>
      </c>
      <c r="O199" s="23">
        <f t="shared" si="18"/>
        <v>0</v>
      </c>
      <c r="P199" s="93"/>
      <c r="Q199" s="43">
        <f t="shared" si="19"/>
        <v>0</v>
      </c>
    </row>
    <row r="200" spans="1:30" ht="24.6" x14ac:dyDescent="0.65">
      <c r="A200" s="10">
        <v>196</v>
      </c>
      <c r="B200" s="10"/>
      <c r="C200" s="19" t="s">
        <v>168</v>
      </c>
      <c r="D200" s="71">
        <f>+'20'!I200</f>
        <v>0</v>
      </c>
      <c r="E200" s="90">
        <v>0</v>
      </c>
      <c r="F200" s="46">
        <f t="shared" si="20"/>
        <v>0</v>
      </c>
      <c r="G200" s="101">
        <v>0</v>
      </c>
      <c r="H200" s="99">
        <v>0</v>
      </c>
      <c r="I200" s="46">
        <f t="shared" si="16"/>
        <v>0</v>
      </c>
      <c r="J200" s="91"/>
      <c r="K200" s="20">
        <v>185</v>
      </c>
      <c r="L200" s="72">
        <f t="shared" si="17"/>
        <v>0</v>
      </c>
      <c r="M200" s="17" t="s">
        <v>16</v>
      </c>
      <c r="N200" s="18">
        <v>0</v>
      </c>
      <c r="O200" s="23">
        <f t="shared" si="18"/>
        <v>0</v>
      </c>
      <c r="P200" s="93"/>
      <c r="Q200" s="43">
        <f t="shared" si="19"/>
        <v>0</v>
      </c>
    </row>
    <row r="201" spans="1:30" ht="24.6" x14ac:dyDescent="0.65">
      <c r="A201" s="10">
        <v>197</v>
      </c>
      <c r="B201" s="10"/>
      <c r="C201" s="19" t="s">
        <v>169</v>
      </c>
      <c r="D201" s="71">
        <f>+'20'!I201</f>
        <v>0</v>
      </c>
      <c r="E201" s="90">
        <v>0</v>
      </c>
      <c r="F201" s="46">
        <f t="shared" si="20"/>
        <v>0</v>
      </c>
      <c r="G201" s="101">
        <v>0</v>
      </c>
      <c r="H201" s="99">
        <v>0</v>
      </c>
      <c r="I201" s="46">
        <f t="shared" ref="I201:I263" si="21">+F201-G201-J201-H201</f>
        <v>0</v>
      </c>
      <c r="J201" s="91"/>
      <c r="K201" s="20">
        <v>185</v>
      </c>
      <c r="L201" s="72">
        <f t="shared" si="17"/>
        <v>0</v>
      </c>
      <c r="M201" s="17" t="s">
        <v>16</v>
      </c>
      <c r="N201" s="18">
        <v>0</v>
      </c>
      <c r="O201" s="23">
        <f t="shared" si="18"/>
        <v>0</v>
      </c>
      <c r="P201" s="93"/>
      <c r="Q201" s="43">
        <f t="shared" si="19"/>
        <v>0</v>
      </c>
      <c r="AD201" s="29"/>
    </row>
    <row r="202" spans="1:30" ht="24.6" x14ac:dyDescent="0.65">
      <c r="A202" s="10">
        <v>198</v>
      </c>
      <c r="B202" s="10"/>
      <c r="C202" s="19" t="s">
        <v>168</v>
      </c>
      <c r="D202" s="71">
        <f>+'20'!I202</f>
        <v>0</v>
      </c>
      <c r="E202" s="90">
        <v>0</v>
      </c>
      <c r="F202" s="46">
        <f t="shared" si="20"/>
        <v>0</v>
      </c>
      <c r="G202" s="101">
        <v>0</v>
      </c>
      <c r="H202" s="99">
        <v>0</v>
      </c>
      <c r="I202" s="46">
        <f t="shared" si="21"/>
        <v>0</v>
      </c>
      <c r="J202" s="91"/>
      <c r="K202" s="20">
        <v>185</v>
      </c>
      <c r="L202" s="72">
        <f t="shared" ref="L202:L263" si="22">+K202*J202</f>
        <v>0</v>
      </c>
      <c r="M202" s="17" t="s">
        <v>16</v>
      </c>
      <c r="N202" s="18">
        <v>0</v>
      </c>
      <c r="O202" s="23">
        <f t="shared" ref="O202:O263" si="23">SUM(L202-N202)</f>
        <v>0</v>
      </c>
      <c r="P202" s="93"/>
      <c r="Q202" s="43">
        <f t="shared" ref="Q202:Q263" si="24">+L202*P202</f>
        <v>0</v>
      </c>
      <c r="AD202" s="29"/>
    </row>
    <row r="203" spans="1:30" ht="24.6" x14ac:dyDescent="0.65">
      <c r="A203" s="10">
        <v>199</v>
      </c>
      <c r="B203" s="10"/>
      <c r="C203" s="19" t="s">
        <v>169</v>
      </c>
      <c r="D203" s="71">
        <f>+'20'!I203</f>
        <v>0</v>
      </c>
      <c r="E203" s="90">
        <v>0</v>
      </c>
      <c r="F203" s="46">
        <f t="shared" si="20"/>
        <v>0</v>
      </c>
      <c r="G203" s="101">
        <v>0</v>
      </c>
      <c r="H203" s="99">
        <v>0</v>
      </c>
      <c r="I203" s="46">
        <f t="shared" si="21"/>
        <v>0</v>
      </c>
      <c r="J203" s="91"/>
      <c r="K203" s="20">
        <v>185</v>
      </c>
      <c r="L203" s="72">
        <f t="shared" si="22"/>
        <v>0</v>
      </c>
      <c r="M203" s="17" t="s">
        <v>16</v>
      </c>
      <c r="N203" s="18">
        <v>0</v>
      </c>
      <c r="O203" s="23">
        <f t="shared" si="23"/>
        <v>0</v>
      </c>
      <c r="P203" s="93"/>
      <c r="Q203" s="43">
        <f t="shared" si="24"/>
        <v>0</v>
      </c>
    </row>
    <row r="204" spans="1:30" ht="24.6" x14ac:dyDescent="0.65">
      <c r="A204" s="10">
        <v>200</v>
      </c>
      <c r="B204" s="10"/>
      <c r="C204" s="19" t="s">
        <v>170</v>
      </c>
      <c r="D204" s="71">
        <f>+'20'!I204</f>
        <v>0</v>
      </c>
      <c r="E204" s="90">
        <v>0</v>
      </c>
      <c r="F204" s="46">
        <f t="shared" si="20"/>
        <v>0</v>
      </c>
      <c r="G204" s="101">
        <v>0</v>
      </c>
      <c r="H204" s="99">
        <v>0</v>
      </c>
      <c r="I204" s="46">
        <f t="shared" si="21"/>
        <v>0</v>
      </c>
      <c r="J204" s="91"/>
      <c r="K204" s="20">
        <v>135</v>
      </c>
      <c r="L204" s="72">
        <f t="shared" si="22"/>
        <v>0</v>
      </c>
      <c r="M204" s="17" t="s">
        <v>16</v>
      </c>
      <c r="N204" s="18">
        <v>0</v>
      </c>
      <c r="O204" s="23">
        <f t="shared" si="23"/>
        <v>0</v>
      </c>
      <c r="P204" s="93"/>
      <c r="Q204" s="43">
        <f t="shared" si="24"/>
        <v>0</v>
      </c>
    </row>
    <row r="205" spans="1:30" ht="24.6" x14ac:dyDescent="0.65">
      <c r="A205" s="10">
        <v>201</v>
      </c>
      <c r="B205" s="10"/>
      <c r="C205" s="19" t="s">
        <v>115</v>
      </c>
      <c r="D205" s="71">
        <f>+'20'!I205</f>
        <v>0</v>
      </c>
      <c r="E205" s="90">
        <v>0</v>
      </c>
      <c r="F205" s="46">
        <f t="shared" si="20"/>
        <v>0</v>
      </c>
      <c r="G205" s="101">
        <v>0</v>
      </c>
      <c r="H205" s="99">
        <v>0</v>
      </c>
      <c r="I205" s="46">
        <f t="shared" si="21"/>
        <v>0</v>
      </c>
      <c r="J205" s="91"/>
      <c r="K205" s="20">
        <v>100</v>
      </c>
      <c r="L205" s="72">
        <f t="shared" si="22"/>
        <v>0</v>
      </c>
      <c r="M205" s="17" t="s">
        <v>16</v>
      </c>
      <c r="N205" s="18">
        <v>0</v>
      </c>
      <c r="O205" s="23">
        <f t="shared" si="23"/>
        <v>0</v>
      </c>
      <c r="P205" s="93"/>
      <c r="Q205" s="43">
        <f t="shared" si="24"/>
        <v>0</v>
      </c>
    </row>
    <row r="206" spans="1:30" ht="24.6" x14ac:dyDescent="0.65">
      <c r="A206" s="10">
        <v>202</v>
      </c>
      <c r="B206" s="10" t="s">
        <v>551</v>
      </c>
      <c r="C206" s="19" t="s">
        <v>171</v>
      </c>
      <c r="D206" s="71">
        <f>+'20'!I206</f>
        <v>0</v>
      </c>
      <c r="E206" s="90">
        <v>0</v>
      </c>
      <c r="F206" s="46">
        <f t="shared" si="20"/>
        <v>0</v>
      </c>
      <c r="G206" s="101">
        <v>0</v>
      </c>
      <c r="H206" s="99">
        <v>0</v>
      </c>
      <c r="I206" s="46">
        <f t="shared" si="21"/>
        <v>0</v>
      </c>
      <c r="J206" s="91"/>
      <c r="K206" s="20">
        <v>90</v>
      </c>
      <c r="L206" s="72">
        <f t="shared" si="22"/>
        <v>0</v>
      </c>
      <c r="M206" s="17" t="s">
        <v>16</v>
      </c>
      <c r="N206" s="18">
        <v>0</v>
      </c>
      <c r="O206" s="23">
        <f t="shared" si="23"/>
        <v>0</v>
      </c>
      <c r="P206" s="93"/>
      <c r="Q206" s="43">
        <f t="shared" si="24"/>
        <v>0</v>
      </c>
    </row>
    <row r="207" spans="1:30" ht="24.6" x14ac:dyDescent="0.65">
      <c r="A207" s="10">
        <v>203</v>
      </c>
      <c r="B207" s="10" t="s">
        <v>548</v>
      </c>
      <c r="C207" s="19" t="s">
        <v>172</v>
      </c>
      <c r="D207" s="71">
        <f>+'20'!I207</f>
        <v>0</v>
      </c>
      <c r="E207" s="90">
        <v>0</v>
      </c>
      <c r="F207" s="46">
        <f t="shared" si="20"/>
        <v>0</v>
      </c>
      <c r="G207" s="101">
        <v>0</v>
      </c>
      <c r="H207" s="99">
        <v>0</v>
      </c>
      <c r="I207" s="46">
        <f t="shared" si="21"/>
        <v>0</v>
      </c>
      <c r="J207" s="91"/>
      <c r="K207" s="20">
        <v>90</v>
      </c>
      <c r="L207" s="72">
        <f t="shared" si="22"/>
        <v>0</v>
      </c>
      <c r="M207" s="17" t="s">
        <v>16</v>
      </c>
      <c r="N207" s="18">
        <v>0</v>
      </c>
      <c r="O207" s="23">
        <f t="shared" si="23"/>
        <v>0</v>
      </c>
      <c r="P207" s="93"/>
      <c r="Q207" s="43">
        <f t="shared" si="24"/>
        <v>0</v>
      </c>
    </row>
    <row r="208" spans="1:30" ht="24.6" x14ac:dyDescent="0.65">
      <c r="A208" s="10">
        <v>204</v>
      </c>
      <c r="B208" s="10" t="s">
        <v>549</v>
      </c>
      <c r="C208" s="19" t="s">
        <v>173</v>
      </c>
      <c r="D208" s="71">
        <f>+'20'!I208</f>
        <v>0</v>
      </c>
      <c r="E208" s="90">
        <v>0</v>
      </c>
      <c r="F208" s="46">
        <f t="shared" si="20"/>
        <v>0</v>
      </c>
      <c r="G208" s="101">
        <v>0</v>
      </c>
      <c r="H208" s="99">
        <v>0</v>
      </c>
      <c r="I208" s="46">
        <f t="shared" si="21"/>
        <v>0</v>
      </c>
      <c r="J208" s="91"/>
      <c r="K208" s="20">
        <v>90</v>
      </c>
      <c r="L208" s="72">
        <f t="shared" si="22"/>
        <v>0</v>
      </c>
      <c r="M208" s="17" t="s">
        <v>16</v>
      </c>
      <c r="N208" s="18">
        <v>0</v>
      </c>
      <c r="O208" s="23">
        <f t="shared" si="23"/>
        <v>0</v>
      </c>
      <c r="P208" s="93"/>
      <c r="Q208" s="43">
        <f t="shared" si="24"/>
        <v>0</v>
      </c>
    </row>
    <row r="209" spans="1:17" ht="24.6" x14ac:dyDescent="0.65">
      <c r="A209" s="10">
        <v>205</v>
      </c>
      <c r="B209" s="10" t="s">
        <v>550</v>
      </c>
      <c r="C209" s="19" t="s">
        <v>174</v>
      </c>
      <c r="D209" s="71">
        <f>+'20'!I209</f>
        <v>0</v>
      </c>
      <c r="E209" s="90">
        <v>0</v>
      </c>
      <c r="F209" s="46">
        <f t="shared" si="20"/>
        <v>0</v>
      </c>
      <c r="G209" s="101">
        <v>0</v>
      </c>
      <c r="H209" s="99">
        <v>0</v>
      </c>
      <c r="I209" s="46">
        <f t="shared" si="21"/>
        <v>0</v>
      </c>
      <c r="J209" s="91"/>
      <c r="K209" s="20">
        <v>90</v>
      </c>
      <c r="L209" s="72">
        <f t="shared" si="22"/>
        <v>0</v>
      </c>
      <c r="M209" s="17" t="s">
        <v>16</v>
      </c>
      <c r="N209" s="18">
        <v>0</v>
      </c>
      <c r="O209" s="23">
        <f t="shared" si="23"/>
        <v>0</v>
      </c>
      <c r="P209" s="93"/>
      <c r="Q209" s="43">
        <f t="shared" si="24"/>
        <v>0</v>
      </c>
    </row>
    <row r="210" spans="1:17" ht="24.6" x14ac:dyDescent="0.65">
      <c r="A210" s="10">
        <v>206</v>
      </c>
      <c r="B210" s="10"/>
      <c r="C210" s="19" t="s">
        <v>368</v>
      </c>
      <c r="D210" s="71">
        <f>+'20'!I210</f>
        <v>0</v>
      </c>
      <c r="E210" s="90">
        <v>0</v>
      </c>
      <c r="F210" s="46">
        <f t="shared" si="20"/>
        <v>0</v>
      </c>
      <c r="G210" s="101">
        <v>0</v>
      </c>
      <c r="H210" s="99">
        <v>0</v>
      </c>
      <c r="I210" s="46">
        <f t="shared" si="21"/>
        <v>0</v>
      </c>
      <c r="J210" s="91"/>
      <c r="K210" s="20">
        <v>50</v>
      </c>
      <c r="L210" s="72">
        <f t="shared" si="22"/>
        <v>0</v>
      </c>
      <c r="M210" s="17" t="s">
        <v>16</v>
      </c>
      <c r="N210" s="18">
        <v>0</v>
      </c>
      <c r="O210" s="23">
        <f t="shared" si="23"/>
        <v>0</v>
      </c>
      <c r="P210" s="93"/>
      <c r="Q210" s="43">
        <f t="shared" si="24"/>
        <v>0</v>
      </c>
    </row>
    <row r="211" spans="1:17" ht="24.6" x14ac:dyDescent="0.65">
      <c r="A211" s="10">
        <v>207</v>
      </c>
      <c r="B211" s="10"/>
      <c r="C211" s="19" t="s">
        <v>179</v>
      </c>
      <c r="D211" s="71">
        <f>+'20'!I211</f>
        <v>0</v>
      </c>
      <c r="E211" s="90">
        <v>0</v>
      </c>
      <c r="F211" s="46">
        <f t="shared" si="20"/>
        <v>0</v>
      </c>
      <c r="G211" s="101">
        <v>0</v>
      </c>
      <c r="H211" s="99">
        <v>0</v>
      </c>
      <c r="I211" s="46">
        <f t="shared" si="21"/>
        <v>0</v>
      </c>
      <c r="J211" s="91"/>
      <c r="K211" s="20">
        <v>50</v>
      </c>
      <c r="L211" s="72">
        <f t="shared" si="22"/>
        <v>0</v>
      </c>
      <c r="M211" s="17" t="s">
        <v>16</v>
      </c>
      <c r="N211" s="18">
        <v>0</v>
      </c>
      <c r="O211" s="23">
        <f t="shared" si="23"/>
        <v>0</v>
      </c>
      <c r="P211" s="93">
        <v>28.14</v>
      </c>
      <c r="Q211" s="43">
        <f t="shared" si="24"/>
        <v>0</v>
      </c>
    </row>
    <row r="212" spans="1:17" ht="24.6" x14ac:dyDescent="0.65">
      <c r="A212" s="10">
        <v>208</v>
      </c>
      <c r="B212" s="10"/>
      <c r="C212" s="19" t="s">
        <v>180</v>
      </c>
      <c r="D212" s="71">
        <f>+'20'!I212</f>
        <v>11</v>
      </c>
      <c r="E212" s="90">
        <v>0</v>
      </c>
      <c r="F212" s="46">
        <f t="shared" ref="F212:F271" si="25">D212+E212</f>
        <v>11</v>
      </c>
      <c r="G212" s="101">
        <v>0</v>
      </c>
      <c r="H212" s="99">
        <v>0</v>
      </c>
      <c r="I212" s="46">
        <f t="shared" si="21"/>
        <v>11</v>
      </c>
      <c r="J212" s="91"/>
      <c r="K212" s="20">
        <v>55</v>
      </c>
      <c r="L212" s="72">
        <f t="shared" si="22"/>
        <v>0</v>
      </c>
      <c r="M212" s="17" t="s">
        <v>16</v>
      </c>
      <c r="N212" s="18">
        <v>0</v>
      </c>
      <c r="O212" s="23">
        <f t="shared" si="23"/>
        <v>0</v>
      </c>
      <c r="P212" s="93"/>
      <c r="Q212" s="43">
        <f t="shared" si="24"/>
        <v>0</v>
      </c>
    </row>
    <row r="213" spans="1:17" ht="24.6" x14ac:dyDescent="0.65">
      <c r="A213" s="10">
        <v>209</v>
      </c>
      <c r="B213" s="10"/>
      <c r="C213" s="19" t="s">
        <v>181</v>
      </c>
      <c r="D213" s="71">
        <f>+'20'!I213</f>
        <v>6</v>
      </c>
      <c r="E213" s="90">
        <v>0</v>
      </c>
      <c r="F213" s="46">
        <f t="shared" si="25"/>
        <v>6</v>
      </c>
      <c r="G213" s="101">
        <v>0</v>
      </c>
      <c r="H213" s="99">
        <v>0</v>
      </c>
      <c r="I213" s="46">
        <f t="shared" si="21"/>
        <v>6</v>
      </c>
      <c r="J213" s="91"/>
      <c r="K213" s="20">
        <v>85</v>
      </c>
      <c r="L213" s="72">
        <f t="shared" si="22"/>
        <v>0</v>
      </c>
      <c r="M213" s="17" t="s">
        <v>16</v>
      </c>
      <c r="N213" s="18">
        <v>0</v>
      </c>
      <c r="O213" s="23">
        <f t="shared" si="23"/>
        <v>0</v>
      </c>
      <c r="P213" s="93"/>
      <c r="Q213" s="43">
        <f t="shared" si="24"/>
        <v>0</v>
      </c>
    </row>
    <row r="214" spans="1:17" ht="24.6" x14ac:dyDescent="0.65">
      <c r="A214" s="10">
        <v>210</v>
      </c>
      <c r="B214" s="10"/>
      <c r="C214" s="19" t="s">
        <v>299</v>
      </c>
      <c r="D214" s="71">
        <f>+'20'!I214</f>
        <v>0</v>
      </c>
      <c r="E214" s="90">
        <v>0</v>
      </c>
      <c r="F214" s="46">
        <f t="shared" si="25"/>
        <v>0</v>
      </c>
      <c r="G214" s="101">
        <v>0</v>
      </c>
      <c r="H214" s="99">
        <v>0</v>
      </c>
      <c r="I214" s="46">
        <f t="shared" si="21"/>
        <v>0</v>
      </c>
      <c r="J214" s="91"/>
      <c r="K214" s="20">
        <v>55</v>
      </c>
      <c r="L214" s="72">
        <f t="shared" si="22"/>
        <v>0</v>
      </c>
      <c r="M214" s="17" t="s">
        <v>16</v>
      </c>
      <c r="N214" s="18">
        <v>0</v>
      </c>
      <c r="O214" s="23">
        <f t="shared" si="23"/>
        <v>0</v>
      </c>
      <c r="P214" s="93"/>
      <c r="Q214" s="43">
        <f t="shared" si="24"/>
        <v>0</v>
      </c>
    </row>
    <row r="215" spans="1:17" ht="24.6" x14ac:dyDescent="0.65">
      <c r="A215" s="10">
        <v>211</v>
      </c>
      <c r="B215" s="10"/>
      <c r="C215" s="19" t="s">
        <v>300</v>
      </c>
      <c r="D215" s="71">
        <f>+'20'!I215</f>
        <v>0</v>
      </c>
      <c r="E215" s="90">
        <v>0</v>
      </c>
      <c r="F215" s="46">
        <f t="shared" si="25"/>
        <v>0</v>
      </c>
      <c r="G215" s="101">
        <v>0</v>
      </c>
      <c r="H215" s="99">
        <v>0</v>
      </c>
      <c r="I215" s="46">
        <f t="shared" si="21"/>
        <v>0</v>
      </c>
      <c r="J215" s="91"/>
      <c r="K215" s="20">
        <v>55</v>
      </c>
      <c r="L215" s="72">
        <f t="shared" si="22"/>
        <v>0</v>
      </c>
      <c r="M215" s="17" t="s">
        <v>16</v>
      </c>
      <c r="N215" s="18">
        <v>0</v>
      </c>
      <c r="O215" s="23">
        <f t="shared" si="23"/>
        <v>0</v>
      </c>
      <c r="P215" s="93"/>
      <c r="Q215" s="43">
        <f t="shared" si="24"/>
        <v>0</v>
      </c>
    </row>
    <row r="216" spans="1:17" ht="24.6" x14ac:dyDescent="0.65">
      <c r="A216" s="10">
        <v>212</v>
      </c>
      <c r="B216" s="10"/>
      <c r="C216" s="19" t="s">
        <v>301</v>
      </c>
      <c r="D216" s="71">
        <f>+'20'!I216</f>
        <v>0</v>
      </c>
      <c r="E216" s="90">
        <v>0</v>
      </c>
      <c r="F216" s="46">
        <f t="shared" si="25"/>
        <v>0</v>
      </c>
      <c r="G216" s="101">
        <v>0</v>
      </c>
      <c r="H216" s="99">
        <v>0</v>
      </c>
      <c r="I216" s="46">
        <f t="shared" si="21"/>
        <v>0</v>
      </c>
      <c r="J216" s="91"/>
      <c r="K216" s="20">
        <v>55</v>
      </c>
      <c r="L216" s="72">
        <f t="shared" si="22"/>
        <v>0</v>
      </c>
      <c r="M216" s="17" t="s">
        <v>16</v>
      </c>
      <c r="N216" s="18">
        <v>0</v>
      </c>
      <c r="O216" s="23">
        <f t="shared" si="23"/>
        <v>0</v>
      </c>
      <c r="P216" s="93"/>
      <c r="Q216" s="43">
        <f t="shared" si="24"/>
        <v>0</v>
      </c>
    </row>
    <row r="217" spans="1:17" ht="24.6" x14ac:dyDescent="0.65">
      <c r="A217" s="10">
        <v>213</v>
      </c>
      <c r="B217" s="10"/>
      <c r="C217" s="19" t="s">
        <v>302</v>
      </c>
      <c r="D217" s="71">
        <f>+'20'!I217</f>
        <v>0</v>
      </c>
      <c r="E217" s="90">
        <v>0</v>
      </c>
      <c r="F217" s="46">
        <f t="shared" si="25"/>
        <v>0</v>
      </c>
      <c r="G217" s="101">
        <v>0</v>
      </c>
      <c r="H217" s="99">
        <v>0</v>
      </c>
      <c r="I217" s="46">
        <f t="shared" si="21"/>
        <v>0</v>
      </c>
      <c r="J217" s="91"/>
      <c r="K217" s="20">
        <v>55</v>
      </c>
      <c r="L217" s="72">
        <f t="shared" si="22"/>
        <v>0</v>
      </c>
      <c r="M217" s="17" t="s">
        <v>16</v>
      </c>
      <c r="N217" s="18">
        <v>0</v>
      </c>
      <c r="O217" s="23">
        <f t="shared" si="23"/>
        <v>0</v>
      </c>
      <c r="P217" s="93"/>
      <c r="Q217" s="43">
        <f t="shared" si="24"/>
        <v>0</v>
      </c>
    </row>
    <row r="218" spans="1:17" ht="24.6" x14ac:dyDescent="0.65">
      <c r="A218" s="10">
        <v>214</v>
      </c>
      <c r="B218" s="10"/>
      <c r="C218" s="19" t="s">
        <v>373</v>
      </c>
      <c r="D218" s="71">
        <f>+'20'!I218</f>
        <v>0</v>
      </c>
      <c r="E218" s="90">
        <v>0</v>
      </c>
      <c r="F218" s="46">
        <f t="shared" si="25"/>
        <v>0</v>
      </c>
      <c r="G218" s="101">
        <v>0</v>
      </c>
      <c r="H218" s="99">
        <v>0</v>
      </c>
      <c r="I218" s="46">
        <f t="shared" si="21"/>
        <v>0</v>
      </c>
      <c r="J218" s="91"/>
      <c r="K218" s="20">
        <v>40</v>
      </c>
      <c r="L218" s="72">
        <f t="shared" si="22"/>
        <v>0</v>
      </c>
      <c r="M218" s="17" t="s">
        <v>16</v>
      </c>
      <c r="N218" s="18">
        <v>0</v>
      </c>
      <c r="O218" s="23">
        <f t="shared" si="23"/>
        <v>0</v>
      </c>
      <c r="P218" s="93"/>
      <c r="Q218" s="43">
        <f t="shared" si="24"/>
        <v>0</v>
      </c>
    </row>
    <row r="219" spans="1:17" ht="24.6" x14ac:dyDescent="0.65">
      <c r="A219" s="10">
        <v>215</v>
      </c>
      <c r="B219" s="10"/>
      <c r="C219" s="19" t="s">
        <v>184</v>
      </c>
      <c r="D219" s="71">
        <f>+'20'!I219</f>
        <v>0</v>
      </c>
      <c r="E219" s="90">
        <v>0</v>
      </c>
      <c r="F219" s="46">
        <f t="shared" si="25"/>
        <v>0</v>
      </c>
      <c r="G219" s="101">
        <v>0</v>
      </c>
      <c r="H219" s="99">
        <v>0</v>
      </c>
      <c r="I219" s="46">
        <f t="shared" si="21"/>
        <v>0</v>
      </c>
      <c r="J219" s="91"/>
      <c r="K219" s="20">
        <v>120</v>
      </c>
      <c r="L219" s="72">
        <f t="shared" si="22"/>
        <v>0</v>
      </c>
      <c r="M219" s="17" t="s">
        <v>16</v>
      </c>
      <c r="N219" s="18">
        <v>0</v>
      </c>
      <c r="O219" s="23">
        <f t="shared" si="23"/>
        <v>0</v>
      </c>
      <c r="P219" s="93"/>
      <c r="Q219" s="43">
        <f t="shared" si="24"/>
        <v>0</v>
      </c>
    </row>
    <row r="220" spans="1:17" ht="24.6" x14ac:dyDescent="0.65">
      <c r="A220" s="10">
        <v>216</v>
      </c>
      <c r="B220" s="10"/>
      <c r="C220" s="19" t="s">
        <v>185</v>
      </c>
      <c r="D220" s="71">
        <f>+'20'!I220</f>
        <v>0</v>
      </c>
      <c r="E220" s="90">
        <v>0</v>
      </c>
      <c r="F220" s="46">
        <f t="shared" si="25"/>
        <v>0</v>
      </c>
      <c r="G220" s="101">
        <v>0</v>
      </c>
      <c r="H220" s="99">
        <v>0</v>
      </c>
      <c r="I220" s="46">
        <f t="shared" si="21"/>
        <v>0</v>
      </c>
      <c r="J220" s="91"/>
      <c r="K220" s="20">
        <v>120</v>
      </c>
      <c r="L220" s="72">
        <f t="shared" si="22"/>
        <v>0</v>
      </c>
      <c r="M220" s="17" t="s">
        <v>16</v>
      </c>
      <c r="N220" s="18">
        <v>0</v>
      </c>
      <c r="O220" s="23">
        <f t="shared" si="23"/>
        <v>0</v>
      </c>
      <c r="P220" s="93"/>
      <c r="Q220" s="43">
        <f t="shared" si="24"/>
        <v>0</v>
      </c>
    </row>
    <row r="221" spans="1:17" ht="24.6" x14ac:dyDescent="0.65">
      <c r="A221" s="10">
        <v>217</v>
      </c>
      <c r="B221" s="10"/>
      <c r="C221" s="19" t="s">
        <v>187</v>
      </c>
      <c r="D221" s="71">
        <f>+'20'!I221</f>
        <v>0</v>
      </c>
      <c r="E221" s="90">
        <v>0</v>
      </c>
      <c r="F221" s="46">
        <f t="shared" si="25"/>
        <v>0</v>
      </c>
      <c r="G221" s="101">
        <v>0</v>
      </c>
      <c r="H221" s="99">
        <v>0</v>
      </c>
      <c r="I221" s="46">
        <f t="shared" si="21"/>
        <v>0</v>
      </c>
      <c r="J221" s="91"/>
      <c r="K221" s="20">
        <v>50</v>
      </c>
      <c r="L221" s="72">
        <f t="shared" si="22"/>
        <v>0</v>
      </c>
      <c r="M221" s="17" t="s">
        <v>16</v>
      </c>
      <c r="N221" s="18">
        <v>0</v>
      </c>
      <c r="O221" s="23">
        <f t="shared" si="23"/>
        <v>0</v>
      </c>
      <c r="P221" s="93"/>
      <c r="Q221" s="43">
        <f t="shared" si="24"/>
        <v>0</v>
      </c>
    </row>
    <row r="222" spans="1:17" ht="24.6" x14ac:dyDescent="0.65">
      <c r="A222" s="10">
        <v>218</v>
      </c>
      <c r="B222" s="10" t="s">
        <v>527</v>
      </c>
      <c r="C222" s="19" t="s">
        <v>188</v>
      </c>
      <c r="D222" s="71">
        <f>+'20'!I222</f>
        <v>0</v>
      </c>
      <c r="E222" s="90">
        <v>0</v>
      </c>
      <c r="F222" s="46">
        <f t="shared" si="25"/>
        <v>0</v>
      </c>
      <c r="G222" s="101">
        <v>0</v>
      </c>
      <c r="H222" s="99">
        <v>0</v>
      </c>
      <c r="I222" s="46">
        <f t="shared" si="21"/>
        <v>0</v>
      </c>
      <c r="J222" s="91"/>
      <c r="K222" s="20">
        <v>50</v>
      </c>
      <c r="L222" s="72">
        <f t="shared" si="22"/>
        <v>0</v>
      </c>
      <c r="M222" s="17" t="s">
        <v>16</v>
      </c>
      <c r="N222" s="18">
        <v>0</v>
      </c>
      <c r="O222" s="23">
        <f t="shared" si="23"/>
        <v>0</v>
      </c>
      <c r="P222" s="93"/>
      <c r="Q222" s="43">
        <f t="shared" si="24"/>
        <v>0</v>
      </c>
    </row>
    <row r="223" spans="1:17" ht="24.6" x14ac:dyDescent="0.65">
      <c r="A223" s="10">
        <v>219</v>
      </c>
      <c r="B223" s="10" t="s">
        <v>524</v>
      </c>
      <c r="C223" s="19" t="s">
        <v>303</v>
      </c>
      <c r="D223" s="71">
        <f>+'20'!I223</f>
        <v>0</v>
      </c>
      <c r="E223" s="90">
        <v>0</v>
      </c>
      <c r="F223" s="46">
        <f t="shared" si="25"/>
        <v>0</v>
      </c>
      <c r="G223" s="101">
        <v>0</v>
      </c>
      <c r="H223" s="99">
        <v>0</v>
      </c>
      <c r="I223" s="46">
        <f t="shared" si="21"/>
        <v>0</v>
      </c>
      <c r="J223" s="91"/>
      <c r="K223" s="20">
        <v>120</v>
      </c>
      <c r="L223" s="72">
        <f t="shared" si="22"/>
        <v>0</v>
      </c>
      <c r="M223" s="17" t="s">
        <v>16</v>
      </c>
      <c r="N223" s="18">
        <v>0</v>
      </c>
      <c r="O223" s="23">
        <f t="shared" si="23"/>
        <v>0</v>
      </c>
      <c r="P223" s="93"/>
      <c r="Q223" s="43">
        <f t="shared" si="24"/>
        <v>0</v>
      </c>
    </row>
    <row r="224" spans="1:17" ht="24.6" x14ac:dyDescent="0.65">
      <c r="A224" s="10">
        <v>220</v>
      </c>
      <c r="B224" s="10"/>
      <c r="C224" s="19" t="s">
        <v>304</v>
      </c>
      <c r="D224" s="71">
        <f>+'20'!I224</f>
        <v>0</v>
      </c>
      <c r="E224" s="90">
        <v>0</v>
      </c>
      <c r="F224" s="46">
        <f t="shared" si="25"/>
        <v>0</v>
      </c>
      <c r="G224" s="101">
        <v>0</v>
      </c>
      <c r="H224" s="99">
        <v>0</v>
      </c>
      <c r="I224" s="46">
        <f t="shared" si="21"/>
        <v>0</v>
      </c>
      <c r="J224" s="91"/>
      <c r="K224" s="20">
        <v>25</v>
      </c>
      <c r="L224" s="72">
        <f t="shared" si="22"/>
        <v>0</v>
      </c>
      <c r="M224" s="17" t="s">
        <v>16</v>
      </c>
      <c r="N224" s="18">
        <v>0</v>
      </c>
      <c r="O224" s="23">
        <f t="shared" si="23"/>
        <v>0</v>
      </c>
      <c r="P224" s="93"/>
      <c r="Q224" s="43">
        <f t="shared" si="24"/>
        <v>0</v>
      </c>
    </row>
    <row r="225" spans="1:17" ht="24.6" x14ac:dyDescent="0.65">
      <c r="A225" s="10">
        <v>221</v>
      </c>
      <c r="B225" s="10"/>
      <c r="C225" s="19" t="s">
        <v>305</v>
      </c>
      <c r="D225" s="71">
        <f>+'20'!I225</f>
        <v>0</v>
      </c>
      <c r="E225" s="90">
        <v>0</v>
      </c>
      <c r="F225" s="46">
        <f t="shared" si="25"/>
        <v>0</v>
      </c>
      <c r="G225" s="101">
        <v>0</v>
      </c>
      <c r="H225" s="99">
        <v>0</v>
      </c>
      <c r="I225" s="46">
        <f t="shared" si="21"/>
        <v>0</v>
      </c>
      <c r="J225" s="91"/>
      <c r="K225" s="20">
        <v>25</v>
      </c>
      <c r="L225" s="72">
        <f t="shared" si="22"/>
        <v>0</v>
      </c>
      <c r="M225" s="17" t="s">
        <v>16</v>
      </c>
      <c r="N225" s="18">
        <v>0</v>
      </c>
      <c r="O225" s="23">
        <f t="shared" si="23"/>
        <v>0</v>
      </c>
      <c r="P225" s="93"/>
      <c r="Q225" s="43">
        <f t="shared" si="24"/>
        <v>0</v>
      </c>
    </row>
    <row r="226" spans="1:17" ht="24.6" x14ac:dyDescent="0.65">
      <c r="A226" s="10">
        <v>222</v>
      </c>
      <c r="B226" s="10"/>
      <c r="C226" s="19" t="s">
        <v>306</v>
      </c>
      <c r="D226" s="71">
        <f>+'20'!I226</f>
        <v>0</v>
      </c>
      <c r="E226" s="90">
        <v>0</v>
      </c>
      <c r="F226" s="46">
        <f t="shared" si="25"/>
        <v>0</v>
      </c>
      <c r="G226" s="101">
        <v>0</v>
      </c>
      <c r="H226" s="99">
        <v>0</v>
      </c>
      <c r="I226" s="46">
        <f t="shared" si="21"/>
        <v>0</v>
      </c>
      <c r="J226" s="91"/>
      <c r="K226" s="20">
        <v>25</v>
      </c>
      <c r="L226" s="72">
        <f t="shared" si="22"/>
        <v>0</v>
      </c>
      <c r="M226" s="17" t="s">
        <v>16</v>
      </c>
      <c r="N226" s="18">
        <v>0</v>
      </c>
      <c r="O226" s="23">
        <f t="shared" si="23"/>
        <v>0</v>
      </c>
      <c r="P226" s="93"/>
      <c r="Q226" s="43">
        <f t="shared" si="24"/>
        <v>0</v>
      </c>
    </row>
    <row r="227" spans="1:17" ht="24.6" x14ac:dyDescent="0.65">
      <c r="A227" s="10">
        <v>223</v>
      </c>
      <c r="B227" s="10"/>
      <c r="C227" s="19" t="s">
        <v>307</v>
      </c>
      <c r="D227" s="71">
        <f>+'20'!I227</f>
        <v>0</v>
      </c>
      <c r="E227" s="90">
        <v>0</v>
      </c>
      <c r="F227" s="46">
        <f t="shared" si="25"/>
        <v>0</v>
      </c>
      <c r="G227" s="101">
        <v>0</v>
      </c>
      <c r="H227" s="99">
        <v>0</v>
      </c>
      <c r="I227" s="46">
        <f t="shared" si="21"/>
        <v>0</v>
      </c>
      <c r="J227" s="91"/>
      <c r="K227" s="20">
        <v>25</v>
      </c>
      <c r="L227" s="72">
        <f t="shared" si="22"/>
        <v>0</v>
      </c>
      <c r="M227" s="17" t="s">
        <v>16</v>
      </c>
      <c r="N227" s="18">
        <v>0</v>
      </c>
      <c r="O227" s="23">
        <f t="shared" si="23"/>
        <v>0</v>
      </c>
      <c r="P227" s="93"/>
      <c r="Q227" s="43">
        <f t="shared" si="24"/>
        <v>0</v>
      </c>
    </row>
    <row r="228" spans="1:17" ht="24.6" x14ac:dyDescent="0.65">
      <c r="A228" s="10">
        <v>224</v>
      </c>
      <c r="B228" s="10"/>
      <c r="C228" s="19" t="s">
        <v>308</v>
      </c>
      <c r="D228" s="71">
        <f>+'20'!I228</f>
        <v>0</v>
      </c>
      <c r="E228" s="90">
        <v>0</v>
      </c>
      <c r="F228" s="46">
        <f t="shared" si="25"/>
        <v>0</v>
      </c>
      <c r="G228" s="101">
        <v>0</v>
      </c>
      <c r="H228" s="99">
        <v>0</v>
      </c>
      <c r="I228" s="46">
        <f t="shared" si="21"/>
        <v>0</v>
      </c>
      <c r="J228" s="91"/>
      <c r="K228" s="20">
        <v>25</v>
      </c>
      <c r="L228" s="72">
        <f t="shared" si="22"/>
        <v>0</v>
      </c>
      <c r="M228" s="17" t="s">
        <v>16</v>
      </c>
      <c r="N228" s="18">
        <v>0</v>
      </c>
      <c r="O228" s="23">
        <f t="shared" si="23"/>
        <v>0</v>
      </c>
      <c r="P228" s="93"/>
      <c r="Q228" s="43">
        <f t="shared" si="24"/>
        <v>0</v>
      </c>
    </row>
    <row r="229" spans="1:17" ht="24.6" x14ac:dyDescent="0.65">
      <c r="A229" s="10">
        <v>225</v>
      </c>
      <c r="B229" s="10"/>
      <c r="C229" s="19" t="s">
        <v>309</v>
      </c>
      <c r="D229" s="71">
        <f>+'20'!I229</f>
        <v>0</v>
      </c>
      <c r="E229" s="90">
        <v>0</v>
      </c>
      <c r="F229" s="46">
        <f t="shared" si="25"/>
        <v>0</v>
      </c>
      <c r="G229" s="101">
        <v>0</v>
      </c>
      <c r="H229" s="99">
        <v>0</v>
      </c>
      <c r="I229" s="46">
        <f t="shared" si="21"/>
        <v>0</v>
      </c>
      <c r="J229" s="91"/>
      <c r="K229" s="20">
        <v>25</v>
      </c>
      <c r="L229" s="72">
        <f t="shared" si="22"/>
        <v>0</v>
      </c>
      <c r="M229" s="17" t="s">
        <v>16</v>
      </c>
      <c r="N229" s="18">
        <v>0</v>
      </c>
      <c r="O229" s="23">
        <f t="shared" si="23"/>
        <v>0</v>
      </c>
      <c r="P229" s="93"/>
      <c r="Q229" s="43">
        <f t="shared" si="24"/>
        <v>0</v>
      </c>
    </row>
    <row r="230" spans="1:17" ht="24.6" x14ac:dyDescent="0.65">
      <c r="A230" s="10">
        <v>226</v>
      </c>
      <c r="B230" s="10"/>
      <c r="C230" s="19" t="s">
        <v>362</v>
      </c>
      <c r="D230" s="71">
        <f>+'20'!I230</f>
        <v>0</v>
      </c>
      <c r="E230" s="90">
        <v>0</v>
      </c>
      <c r="F230" s="46">
        <f t="shared" si="25"/>
        <v>0</v>
      </c>
      <c r="G230" s="101">
        <v>0</v>
      </c>
      <c r="H230" s="99">
        <v>0</v>
      </c>
      <c r="I230" s="46">
        <f t="shared" si="21"/>
        <v>0</v>
      </c>
      <c r="J230" s="91"/>
      <c r="K230" s="20">
        <v>10</v>
      </c>
      <c r="L230" s="72">
        <f t="shared" si="22"/>
        <v>0</v>
      </c>
      <c r="M230" s="17" t="s">
        <v>16</v>
      </c>
      <c r="N230" s="18">
        <v>0</v>
      </c>
      <c r="O230" s="23">
        <f t="shared" si="23"/>
        <v>0</v>
      </c>
      <c r="P230" s="93"/>
      <c r="Q230" s="43">
        <f t="shared" si="24"/>
        <v>0</v>
      </c>
    </row>
    <row r="231" spans="1:17" ht="24.6" x14ac:dyDescent="0.65">
      <c r="A231" s="10">
        <v>227</v>
      </c>
      <c r="B231" s="10"/>
      <c r="C231" s="19" t="s">
        <v>310</v>
      </c>
      <c r="D231" s="71">
        <f>+'20'!I231</f>
        <v>0</v>
      </c>
      <c r="E231" s="90">
        <v>0</v>
      </c>
      <c r="F231" s="46">
        <f t="shared" si="25"/>
        <v>0</v>
      </c>
      <c r="G231" s="101">
        <v>0</v>
      </c>
      <c r="H231" s="99">
        <v>0</v>
      </c>
      <c r="I231" s="46">
        <f t="shared" si="21"/>
        <v>0</v>
      </c>
      <c r="J231" s="91"/>
      <c r="K231" s="20">
        <v>10</v>
      </c>
      <c r="L231" s="72">
        <f t="shared" si="22"/>
        <v>0</v>
      </c>
      <c r="M231" s="17" t="s">
        <v>16</v>
      </c>
      <c r="N231" s="18">
        <v>0</v>
      </c>
      <c r="O231" s="23">
        <f t="shared" si="23"/>
        <v>0</v>
      </c>
      <c r="P231" s="93"/>
      <c r="Q231" s="43">
        <f t="shared" si="24"/>
        <v>0</v>
      </c>
    </row>
    <row r="232" spans="1:17" ht="24.6" x14ac:dyDescent="0.65">
      <c r="A232" s="10">
        <v>228</v>
      </c>
      <c r="B232" s="10"/>
      <c r="C232" s="19" t="s">
        <v>311</v>
      </c>
      <c r="D232" s="71">
        <f>+'20'!I232</f>
        <v>0</v>
      </c>
      <c r="E232" s="90">
        <v>0</v>
      </c>
      <c r="F232" s="46">
        <f t="shared" si="25"/>
        <v>0</v>
      </c>
      <c r="G232" s="101">
        <v>0</v>
      </c>
      <c r="H232" s="99">
        <v>0</v>
      </c>
      <c r="I232" s="46">
        <f t="shared" si="21"/>
        <v>0</v>
      </c>
      <c r="J232" s="91"/>
      <c r="K232" s="20">
        <v>10</v>
      </c>
      <c r="L232" s="72">
        <f t="shared" si="22"/>
        <v>0</v>
      </c>
      <c r="M232" s="17" t="s">
        <v>16</v>
      </c>
      <c r="N232" s="18">
        <v>0</v>
      </c>
      <c r="O232" s="23">
        <f t="shared" si="23"/>
        <v>0</v>
      </c>
      <c r="P232" s="93"/>
      <c r="Q232" s="43">
        <f t="shared" si="24"/>
        <v>0</v>
      </c>
    </row>
    <row r="233" spans="1:17" ht="24.6" x14ac:dyDescent="0.65">
      <c r="A233" s="10">
        <v>229</v>
      </c>
      <c r="B233" s="10"/>
      <c r="C233" s="19" t="s">
        <v>192</v>
      </c>
      <c r="D233" s="71">
        <f>+'20'!I233</f>
        <v>20</v>
      </c>
      <c r="E233" s="90">
        <v>0</v>
      </c>
      <c r="F233" s="46">
        <f>D233+E233</f>
        <v>20</v>
      </c>
      <c r="G233" s="101">
        <v>0</v>
      </c>
      <c r="H233" s="99">
        <v>0</v>
      </c>
      <c r="I233" s="46">
        <f>+F233-G233-J233-H233</f>
        <v>20</v>
      </c>
      <c r="J233" s="91"/>
      <c r="K233" s="20">
        <v>35</v>
      </c>
      <c r="L233" s="72">
        <f>+K233*J233</f>
        <v>0</v>
      </c>
      <c r="M233" s="17" t="s">
        <v>16</v>
      </c>
      <c r="N233" s="18">
        <v>0</v>
      </c>
      <c r="O233" s="23">
        <f>SUM(L233-N233)</f>
        <v>0</v>
      </c>
      <c r="P233" s="93"/>
      <c r="Q233" s="43">
        <f>+L233*P233</f>
        <v>0</v>
      </c>
    </row>
    <row r="234" spans="1:17" ht="24.6" x14ac:dyDescent="0.65">
      <c r="A234" s="10">
        <v>230</v>
      </c>
      <c r="B234" s="10"/>
      <c r="C234" s="19" t="s">
        <v>312</v>
      </c>
      <c r="D234" s="71">
        <f>+'20'!I234</f>
        <v>29</v>
      </c>
      <c r="E234" s="90">
        <v>0</v>
      </c>
      <c r="F234" s="46">
        <f t="shared" si="25"/>
        <v>29</v>
      </c>
      <c r="G234" s="101">
        <v>0</v>
      </c>
      <c r="H234" s="99">
        <v>0</v>
      </c>
      <c r="I234" s="46">
        <f t="shared" si="21"/>
        <v>29</v>
      </c>
      <c r="J234" s="91"/>
      <c r="K234" s="20">
        <v>10</v>
      </c>
      <c r="L234" s="72">
        <f t="shared" si="22"/>
        <v>0</v>
      </c>
      <c r="M234" s="17" t="s">
        <v>16</v>
      </c>
      <c r="N234" s="18">
        <v>0</v>
      </c>
      <c r="O234" s="23">
        <f t="shared" si="23"/>
        <v>0</v>
      </c>
      <c r="P234" s="93"/>
      <c r="Q234" s="43">
        <f t="shared" si="24"/>
        <v>0</v>
      </c>
    </row>
    <row r="235" spans="1:17" ht="24.6" x14ac:dyDescent="0.65">
      <c r="A235" s="10">
        <v>231</v>
      </c>
      <c r="B235" s="10"/>
      <c r="C235" s="19" t="s">
        <v>313</v>
      </c>
      <c r="D235" s="71">
        <f>+'20'!I235</f>
        <v>0</v>
      </c>
      <c r="E235" s="90">
        <v>0</v>
      </c>
      <c r="F235" s="46">
        <f t="shared" si="25"/>
        <v>0</v>
      </c>
      <c r="G235" s="101">
        <v>0</v>
      </c>
      <c r="H235" s="99">
        <v>0</v>
      </c>
      <c r="I235" s="46">
        <f t="shared" si="21"/>
        <v>0</v>
      </c>
      <c r="J235" s="91"/>
      <c r="K235" s="20"/>
      <c r="L235" s="72">
        <f t="shared" si="22"/>
        <v>0</v>
      </c>
      <c r="M235" s="17" t="s">
        <v>16</v>
      </c>
      <c r="N235" s="18">
        <v>0</v>
      </c>
      <c r="O235" s="23">
        <f t="shared" si="23"/>
        <v>0</v>
      </c>
      <c r="P235" s="93"/>
      <c r="Q235" s="43">
        <f t="shared" si="24"/>
        <v>0</v>
      </c>
    </row>
    <row r="236" spans="1:17" ht="24.6" x14ac:dyDescent="0.65">
      <c r="A236" s="10">
        <v>232</v>
      </c>
      <c r="B236" s="10"/>
      <c r="C236" s="19" t="s">
        <v>183</v>
      </c>
      <c r="D236" s="71">
        <f>+'20'!I236</f>
        <v>0</v>
      </c>
      <c r="E236" s="90">
        <v>0</v>
      </c>
      <c r="F236" s="46">
        <f t="shared" si="25"/>
        <v>0</v>
      </c>
      <c r="G236" s="101">
        <v>0</v>
      </c>
      <c r="H236" s="99">
        <v>0</v>
      </c>
      <c r="I236" s="46">
        <f t="shared" si="21"/>
        <v>0</v>
      </c>
      <c r="J236" s="91"/>
      <c r="K236" s="20">
        <v>40</v>
      </c>
      <c r="L236" s="72">
        <f t="shared" si="22"/>
        <v>0</v>
      </c>
      <c r="M236" s="17" t="s">
        <v>16</v>
      </c>
      <c r="N236" s="18">
        <v>0</v>
      </c>
      <c r="O236" s="23">
        <f t="shared" si="23"/>
        <v>0</v>
      </c>
      <c r="P236" s="93"/>
      <c r="Q236" s="43">
        <f t="shared" si="24"/>
        <v>0</v>
      </c>
    </row>
    <row r="237" spans="1:17" ht="24.6" x14ac:dyDescent="0.65">
      <c r="A237" s="10">
        <v>233</v>
      </c>
      <c r="B237" s="10"/>
      <c r="C237" s="19" t="s">
        <v>117</v>
      </c>
      <c r="D237" s="71">
        <f>+'20'!I237</f>
        <v>0</v>
      </c>
      <c r="E237" s="90">
        <v>0</v>
      </c>
      <c r="F237" s="46">
        <f t="shared" si="25"/>
        <v>0</v>
      </c>
      <c r="G237" s="101">
        <v>0</v>
      </c>
      <c r="H237" s="99">
        <v>0</v>
      </c>
      <c r="I237" s="46">
        <f t="shared" si="21"/>
        <v>0</v>
      </c>
      <c r="J237" s="91"/>
      <c r="K237" s="20">
        <v>20</v>
      </c>
      <c r="L237" s="72">
        <f t="shared" si="22"/>
        <v>0</v>
      </c>
      <c r="M237" s="17" t="s">
        <v>16</v>
      </c>
      <c r="N237" s="18">
        <v>0</v>
      </c>
      <c r="O237" s="23">
        <f t="shared" si="23"/>
        <v>0</v>
      </c>
      <c r="P237" s="93"/>
      <c r="Q237" s="43">
        <f t="shared" si="24"/>
        <v>0</v>
      </c>
    </row>
    <row r="238" spans="1:17" ht="24.6" x14ac:dyDescent="0.65">
      <c r="A238" s="10">
        <v>234</v>
      </c>
      <c r="B238" s="10"/>
      <c r="C238" s="19" t="s">
        <v>314</v>
      </c>
      <c r="D238" s="71">
        <f>+'20'!I238</f>
        <v>0</v>
      </c>
      <c r="E238" s="90">
        <v>0</v>
      </c>
      <c r="F238" s="46">
        <f t="shared" si="25"/>
        <v>0</v>
      </c>
      <c r="G238" s="101">
        <v>0</v>
      </c>
      <c r="H238" s="99">
        <v>0</v>
      </c>
      <c r="I238" s="46">
        <f t="shared" si="21"/>
        <v>0</v>
      </c>
      <c r="J238" s="91"/>
      <c r="K238" s="20">
        <v>30</v>
      </c>
      <c r="L238" s="72">
        <f t="shared" si="22"/>
        <v>0</v>
      </c>
      <c r="M238" s="17" t="s">
        <v>16</v>
      </c>
      <c r="N238" s="18">
        <v>0</v>
      </c>
      <c r="O238" s="23">
        <f t="shared" si="23"/>
        <v>0</v>
      </c>
      <c r="P238" s="93"/>
      <c r="Q238" s="43">
        <f t="shared" si="24"/>
        <v>0</v>
      </c>
    </row>
    <row r="239" spans="1:17" ht="24.6" x14ac:dyDescent="0.65">
      <c r="A239" s="10">
        <v>235</v>
      </c>
      <c r="B239" s="10"/>
      <c r="C239" s="19" t="s">
        <v>372</v>
      </c>
      <c r="D239" s="71">
        <f>+'20'!I239</f>
        <v>0</v>
      </c>
      <c r="E239" s="90">
        <v>0</v>
      </c>
      <c r="F239" s="46">
        <f t="shared" si="25"/>
        <v>0</v>
      </c>
      <c r="G239" s="101">
        <v>0</v>
      </c>
      <c r="H239" s="99">
        <v>0</v>
      </c>
      <c r="I239" s="46">
        <f t="shared" si="21"/>
        <v>0</v>
      </c>
      <c r="J239" s="91"/>
      <c r="K239" s="20">
        <v>800</v>
      </c>
      <c r="L239" s="72">
        <f t="shared" si="22"/>
        <v>0</v>
      </c>
      <c r="M239" s="17" t="s">
        <v>16</v>
      </c>
      <c r="N239" s="18">
        <v>0</v>
      </c>
      <c r="O239" s="23">
        <f t="shared" si="23"/>
        <v>0</v>
      </c>
      <c r="P239" s="93"/>
      <c r="Q239" s="43">
        <f t="shared" si="24"/>
        <v>0</v>
      </c>
    </row>
    <row r="240" spans="1:17" ht="24.6" x14ac:dyDescent="0.65">
      <c r="A240" s="10">
        <v>236</v>
      </c>
      <c r="B240" s="10"/>
      <c r="C240" s="19" t="s">
        <v>374</v>
      </c>
      <c r="D240" s="71">
        <f>+'20'!I240</f>
        <v>0</v>
      </c>
      <c r="E240" s="90">
        <v>0</v>
      </c>
      <c r="F240" s="46">
        <f t="shared" si="25"/>
        <v>0</v>
      </c>
      <c r="G240" s="101">
        <v>0</v>
      </c>
      <c r="H240" s="99">
        <v>0</v>
      </c>
      <c r="I240" s="46">
        <f t="shared" si="21"/>
        <v>0</v>
      </c>
      <c r="J240" s="91"/>
      <c r="K240" s="20">
        <v>150</v>
      </c>
      <c r="L240" s="72">
        <f t="shared" si="22"/>
        <v>0</v>
      </c>
      <c r="M240" s="17" t="s">
        <v>16</v>
      </c>
      <c r="N240" s="18">
        <v>0</v>
      </c>
      <c r="O240" s="23">
        <f t="shared" si="23"/>
        <v>0</v>
      </c>
      <c r="P240" s="93"/>
      <c r="Q240" s="43">
        <f t="shared" si="24"/>
        <v>0</v>
      </c>
    </row>
    <row r="241" spans="1:17" ht="24.6" x14ac:dyDescent="0.65">
      <c r="A241" s="10">
        <v>237</v>
      </c>
      <c r="B241" s="10"/>
      <c r="C241" s="19" t="s">
        <v>316</v>
      </c>
      <c r="D241" s="71">
        <f>+'20'!I241</f>
        <v>0</v>
      </c>
      <c r="E241" s="90">
        <v>0</v>
      </c>
      <c r="F241" s="46">
        <f t="shared" si="25"/>
        <v>0</v>
      </c>
      <c r="G241" s="101">
        <v>0</v>
      </c>
      <c r="H241" s="99">
        <v>0</v>
      </c>
      <c r="I241" s="46">
        <f t="shared" si="21"/>
        <v>0</v>
      </c>
      <c r="J241" s="91"/>
      <c r="K241" s="20">
        <v>200</v>
      </c>
      <c r="L241" s="72">
        <f t="shared" si="22"/>
        <v>0</v>
      </c>
      <c r="M241" s="17" t="s">
        <v>16</v>
      </c>
      <c r="N241" s="18">
        <v>0</v>
      </c>
      <c r="O241" s="23">
        <f t="shared" si="23"/>
        <v>0</v>
      </c>
      <c r="P241" s="93"/>
      <c r="Q241" s="43">
        <f t="shared" si="24"/>
        <v>0</v>
      </c>
    </row>
    <row r="242" spans="1:17" ht="24.6" x14ac:dyDescent="0.65">
      <c r="A242" s="10">
        <v>238</v>
      </c>
      <c r="B242" s="10"/>
      <c r="C242" s="19" t="s">
        <v>375</v>
      </c>
      <c r="D242" s="71">
        <f>+'20'!I242</f>
        <v>0</v>
      </c>
      <c r="E242" s="90">
        <v>0</v>
      </c>
      <c r="F242" s="46">
        <f t="shared" si="25"/>
        <v>0</v>
      </c>
      <c r="G242" s="101">
        <v>0</v>
      </c>
      <c r="H242" s="99">
        <v>0</v>
      </c>
      <c r="I242" s="46">
        <f t="shared" si="21"/>
        <v>0</v>
      </c>
      <c r="J242" s="91"/>
      <c r="K242" s="20">
        <v>250</v>
      </c>
      <c r="L242" s="72">
        <f t="shared" si="22"/>
        <v>0</v>
      </c>
      <c r="M242" s="17" t="s">
        <v>16</v>
      </c>
      <c r="N242" s="18">
        <v>0</v>
      </c>
      <c r="O242" s="23">
        <f t="shared" si="23"/>
        <v>0</v>
      </c>
      <c r="P242" s="93"/>
      <c r="Q242" s="43">
        <f t="shared" si="24"/>
        <v>0</v>
      </c>
    </row>
    <row r="243" spans="1:17" ht="24.6" x14ac:dyDescent="0.65">
      <c r="A243" s="10">
        <v>239</v>
      </c>
      <c r="B243" s="10"/>
      <c r="C243" s="19" t="s">
        <v>317</v>
      </c>
      <c r="D243" s="71">
        <f>+'20'!I243</f>
        <v>0</v>
      </c>
      <c r="E243" s="90">
        <v>0</v>
      </c>
      <c r="F243" s="46">
        <f t="shared" si="25"/>
        <v>0</v>
      </c>
      <c r="G243" s="101">
        <v>0</v>
      </c>
      <c r="H243" s="99">
        <v>0</v>
      </c>
      <c r="I243" s="46">
        <f t="shared" si="21"/>
        <v>0</v>
      </c>
      <c r="J243" s="91"/>
      <c r="K243" s="20">
        <v>50</v>
      </c>
      <c r="L243" s="72">
        <f t="shared" si="22"/>
        <v>0</v>
      </c>
      <c r="M243" s="17" t="s">
        <v>16</v>
      </c>
      <c r="N243" s="18">
        <v>0</v>
      </c>
      <c r="O243" s="23">
        <f t="shared" si="23"/>
        <v>0</v>
      </c>
      <c r="P243" s="93"/>
      <c r="Q243" s="43">
        <f t="shared" si="24"/>
        <v>0</v>
      </c>
    </row>
    <row r="244" spans="1:17" ht="24.6" x14ac:dyDescent="0.65">
      <c r="A244" s="10">
        <v>240</v>
      </c>
      <c r="B244" s="10"/>
      <c r="C244" s="19" t="s">
        <v>315</v>
      </c>
      <c r="D244" s="71">
        <f>+'20'!I244</f>
        <v>0</v>
      </c>
      <c r="E244" s="90">
        <v>0</v>
      </c>
      <c r="F244" s="46">
        <f t="shared" si="25"/>
        <v>0</v>
      </c>
      <c r="G244" s="101">
        <v>0</v>
      </c>
      <c r="H244" s="99">
        <v>0</v>
      </c>
      <c r="I244" s="46">
        <f t="shared" si="21"/>
        <v>0</v>
      </c>
      <c r="J244" s="91"/>
      <c r="K244" s="20">
        <v>0</v>
      </c>
      <c r="L244" s="72">
        <f t="shared" si="22"/>
        <v>0</v>
      </c>
      <c r="M244" s="17" t="s">
        <v>16</v>
      </c>
      <c r="N244" s="18">
        <v>0</v>
      </c>
      <c r="O244" s="23">
        <f t="shared" si="23"/>
        <v>0</v>
      </c>
      <c r="P244" s="93"/>
      <c r="Q244" s="43">
        <f t="shared" si="24"/>
        <v>0</v>
      </c>
    </row>
    <row r="245" spans="1:17" ht="24" customHeight="1" x14ac:dyDescent="0.65">
      <c r="A245" s="10">
        <v>241</v>
      </c>
      <c r="B245" s="10"/>
      <c r="C245" s="19" t="s">
        <v>338</v>
      </c>
      <c r="D245" s="71">
        <f>+'20'!I245</f>
        <v>0</v>
      </c>
      <c r="E245" s="90">
        <v>0</v>
      </c>
      <c r="F245" s="46">
        <f t="shared" si="25"/>
        <v>0</v>
      </c>
      <c r="G245" s="101">
        <v>0</v>
      </c>
      <c r="H245" s="99">
        <v>0</v>
      </c>
      <c r="I245" s="46">
        <f t="shared" si="21"/>
        <v>0</v>
      </c>
      <c r="J245" s="91"/>
      <c r="K245" s="20">
        <v>45</v>
      </c>
      <c r="L245" s="72">
        <f t="shared" si="22"/>
        <v>0</v>
      </c>
      <c r="M245" s="17" t="s">
        <v>16</v>
      </c>
      <c r="N245" s="18">
        <v>0</v>
      </c>
      <c r="O245" s="23">
        <f t="shared" si="23"/>
        <v>0</v>
      </c>
      <c r="P245" s="93"/>
      <c r="Q245" s="43">
        <f t="shared" si="24"/>
        <v>0</v>
      </c>
    </row>
    <row r="246" spans="1:17" ht="24.6" x14ac:dyDescent="0.65">
      <c r="A246" s="10">
        <v>242</v>
      </c>
      <c r="B246" s="10"/>
      <c r="C246" s="19" t="s">
        <v>339</v>
      </c>
      <c r="D246" s="71">
        <f>+'20'!I246</f>
        <v>0</v>
      </c>
      <c r="E246" s="90">
        <v>0</v>
      </c>
      <c r="F246" s="46">
        <f t="shared" si="25"/>
        <v>0</v>
      </c>
      <c r="G246" s="101">
        <v>0</v>
      </c>
      <c r="H246" s="99">
        <v>0</v>
      </c>
      <c r="I246" s="46">
        <f t="shared" si="21"/>
        <v>0</v>
      </c>
      <c r="J246" s="91"/>
      <c r="K246" s="20">
        <v>35</v>
      </c>
      <c r="L246" s="72">
        <f t="shared" si="22"/>
        <v>0</v>
      </c>
      <c r="M246" s="17" t="s">
        <v>16</v>
      </c>
      <c r="N246" s="18">
        <v>0</v>
      </c>
      <c r="O246" s="23">
        <f t="shared" si="23"/>
        <v>0</v>
      </c>
      <c r="P246" s="93"/>
      <c r="Q246" s="43">
        <f t="shared" si="24"/>
        <v>0</v>
      </c>
    </row>
    <row r="247" spans="1:17" ht="24.6" x14ac:dyDescent="0.65">
      <c r="A247" s="10">
        <v>243</v>
      </c>
      <c r="B247" s="10"/>
      <c r="C247" s="19" t="s">
        <v>340</v>
      </c>
      <c r="D247" s="71">
        <f>+'20'!I247</f>
        <v>0</v>
      </c>
      <c r="E247" s="90">
        <v>0</v>
      </c>
      <c r="F247" s="46">
        <f t="shared" si="25"/>
        <v>0</v>
      </c>
      <c r="G247" s="101">
        <v>0</v>
      </c>
      <c r="H247" s="99">
        <v>0</v>
      </c>
      <c r="I247" s="46">
        <f t="shared" si="21"/>
        <v>0</v>
      </c>
      <c r="J247" s="91"/>
      <c r="K247" s="20">
        <v>25</v>
      </c>
      <c r="L247" s="72">
        <f t="shared" si="22"/>
        <v>0</v>
      </c>
      <c r="M247" s="17" t="s">
        <v>16</v>
      </c>
      <c r="N247" s="18">
        <v>0</v>
      </c>
      <c r="O247" s="23">
        <f t="shared" si="23"/>
        <v>0</v>
      </c>
      <c r="P247" s="93"/>
      <c r="Q247" s="43">
        <f t="shared" si="24"/>
        <v>0</v>
      </c>
    </row>
    <row r="248" spans="1:17" ht="24.6" x14ac:dyDescent="0.65">
      <c r="A248" s="10">
        <v>244</v>
      </c>
      <c r="B248" s="10"/>
      <c r="C248" s="19" t="s">
        <v>318</v>
      </c>
      <c r="D248" s="71">
        <f>+'20'!I248</f>
        <v>0</v>
      </c>
      <c r="E248" s="90">
        <v>0</v>
      </c>
      <c r="F248" s="46">
        <f t="shared" si="25"/>
        <v>0</v>
      </c>
      <c r="G248" s="101">
        <v>0</v>
      </c>
      <c r="H248" s="99">
        <v>0</v>
      </c>
      <c r="I248" s="46">
        <f t="shared" si="21"/>
        <v>0</v>
      </c>
      <c r="J248" s="91"/>
      <c r="K248" s="20">
        <v>50</v>
      </c>
      <c r="L248" s="72">
        <f t="shared" si="22"/>
        <v>0</v>
      </c>
      <c r="M248" s="17" t="s">
        <v>16</v>
      </c>
      <c r="N248" s="18">
        <v>0</v>
      </c>
      <c r="O248" s="23">
        <f t="shared" si="23"/>
        <v>0</v>
      </c>
      <c r="P248" s="93"/>
      <c r="Q248" s="43">
        <f t="shared" si="24"/>
        <v>0</v>
      </c>
    </row>
    <row r="249" spans="1:17" ht="24.6" x14ac:dyDescent="0.65">
      <c r="A249" s="10">
        <v>245</v>
      </c>
      <c r="B249" s="10"/>
      <c r="C249" s="19" t="s">
        <v>319</v>
      </c>
      <c r="D249" s="71">
        <f>+'20'!I249</f>
        <v>0</v>
      </c>
      <c r="E249" s="90">
        <v>0</v>
      </c>
      <c r="F249" s="46">
        <f t="shared" si="25"/>
        <v>0</v>
      </c>
      <c r="G249" s="101">
        <v>0</v>
      </c>
      <c r="H249" s="99">
        <v>0</v>
      </c>
      <c r="I249" s="46">
        <f t="shared" si="21"/>
        <v>0</v>
      </c>
      <c r="J249" s="91"/>
      <c r="K249" s="20">
        <v>60</v>
      </c>
      <c r="L249" s="72">
        <f t="shared" si="22"/>
        <v>0</v>
      </c>
      <c r="M249" s="17" t="s">
        <v>16</v>
      </c>
      <c r="N249" s="18">
        <v>0</v>
      </c>
      <c r="O249" s="23">
        <f t="shared" si="23"/>
        <v>0</v>
      </c>
      <c r="P249" s="93"/>
      <c r="Q249" s="43">
        <f t="shared" si="24"/>
        <v>0</v>
      </c>
    </row>
    <row r="250" spans="1:17" ht="24.6" x14ac:dyDescent="0.65">
      <c r="A250" s="10">
        <v>246</v>
      </c>
      <c r="B250" s="10"/>
      <c r="C250" s="19" t="s">
        <v>320</v>
      </c>
      <c r="D250" s="71">
        <f>+'20'!I250</f>
        <v>0</v>
      </c>
      <c r="E250" s="90">
        <v>0</v>
      </c>
      <c r="F250" s="46">
        <f t="shared" si="25"/>
        <v>0</v>
      </c>
      <c r="G250" s="101">
        <v>0</v>
      </c>
      <c r="H250" s="99">
        <v>0</v>
      </c>
      <c r="I250" s="46">
        <f t="shared" si="21"/>
        <v>0</v>
      </c>
      <c r="J250" s="91"/>
      <c r="K250" s="20">
        <v>250</v>
      </c>
      <c r="L250" s="72">
        <f t="shared" si="22"/>
        <v>0</v>
      </c>
      <c r="M250" s="17" t="s">
        <v>16</v>
      </c>
      <c r="N250" s="18">
        <v>0</v>
      </c>
      <c r="O250" s="23">
        <f t="shared" si="23"/>
        <v>0</v>
      </c>
      <c r="P250" s="93"/>
      <c r="Q250" s="43">
        <f t="shared" si="24"/>
        <v>0</v>
      </c>
    </row>
    <row r="251" spans="1:17" ht="24.6" x14ac:dyDescent="0.65">
      <c r="A251" s="10">
        <v>247</v>
      </c>
      <c r="B251" s="10"/>
      <c r="C251" s="19" t="s">
        <v>321</v>
      </c>
      <c r="D251" s="71">
        <f>+'20'!I251</f>
        <v>0</v>
      </c>
      <c r="E251" s="90">
        <v>0</v>
      </c>
      <c r="F251" s="46">
        <f t="shared" si="25"/>
        <v>0</v>
      </c>
      <c r="G251" s="101">
        <v>0</v>
      </c>
      <c r="H251" s="99">
        <v>0</v>
      </c>
      <c r="I251" s="46">
        <f t="shared" si="21"/>
        <v>0</v>
      </c>
      <c r="J251" s="91"/>
      <c r="K251" s="15">
        <v>100</v>
      </c>
      <c r="L251" s="72">
        <f t="shared" si="22"/>
        <v>0</v>
      </c>
      <c r="M251" s="17" t="s">
        <v>16</v>
      </c>
      <c r="N251" s="18">
        <v>0</v>
      </c>
      <c r="O251" s="23">
        <f t="shared" si="23"/>
        <v>0</v>
      </c>
      <c r="P251" s="93"/>
      <c r="Q251" s="43">
        <f t="shared" si="24"/>
        <v>0</v>
      </c>
    </row>
    <row r="252" spans="1:17" ht="24.6" x14ac:dyDescent="0.65">
      <c r="A252" s="10">
        <v>248</v>
      </c>
      <c r="B252" s="10"/>
      <c r="C252" s="19" t="s">
        <v>322</v>
      </c>
      <c r="D252" s="71">
        <f>+'20'!I252</f>
        <v>0</v>
      </c>
      <c r="E252" s="90">
        <v>0</v>
      </c>
      <c r="F252" s="46">
        <f t="shared" si="25"/>
        <v>0</v>
      </c>
      <c r="G252" s="101">
        <v>0</v>
      </c>
      <c r="H252" s="99">
        <v>0</v>
      </c>
      <c r="I252" s="46">
        <f t="shared" si="21"/>
        <v>0</v>
      </c>
      <c r="J252" s="91"/>
      <c r="K252" s="15">
        <v>350</v>
      </c>
      <c r="L252" s="72">
        <f t="shared" si="22"/>
        <v>0</v>
      </c>
      <c r="M252" s="17" t="s">
        <v>16</v>
      </c>
      <c r="N252" s="18">
        <v>0</v>
      </c>
      <c r="O252" s="23">
        <f t="shared" si="23"/>
        <v>0</v>
      </c>
      <c r="P252" s="93"/>
      <c r="Q252" s="43">
        <f t="shared" si="24"/>
        <v>0</v>
      </c>
    </row>
    <row r="253" spans="1:17" ht="24.6" x14ac:dyDescent="0.65">
      <c r="A253" s="10">
        <v>249</v>
      </c>
      <c r="B253" s="10"/>
      <c r="C253" s="19" t="s">
        <v>323</v>
      </c>
      <c r="D253" s="71">
        <f>+'20'!I253</f>
        <v>0</v>
      </c>
      <c r="E253" s="90">
        <v>0</v>
      </c>
      <c r="F253" s="46">
        <f t="shared" si="25"/>
        <v>0</v>
      </c>
      <c r="G253" s="101">
        <v>0</v>
      </c>
      <c r="H253" s="99">
        <v>0</v>
      </c>
      <c r="I253" s="46">
        <f t="shared" si="21"/>
        <v>0</v>
      </c>
      <c r="J253" s="91"/>
      <c r="K253" s="15">
        <v>60</v>
      </c>
      <c r="L253" s="72">
        <f t="shared" si="22"/>
        <v>0</v>
      </c>
      <c r="M253" s="17" t="s">
        <v>16</v>
      </c>
      <c r="N253" s="18">
        <v>0</v>
      </c>
      <c r="O253" s="23">
        <f t="shared" si="23"/>
        <v>0</v>
      </c>
      <c r="P253" s="93"/>
      <c r="Q253" s="43">
        <f t="shared" si="24"/>
        <v>0</v>
      </c>
    </row>
    <row r="254" spans="1:17" ht="24.6" x14ac:dyDescent="0.65">
      <c r="A254" s="10">
        <v>250</v>
      </c>
      <c r="B254" s="10"/>
      <c r="C254" s="19" t="s">
        <v>324</v>
      </c>
      <c r="D254" s="71">
        <f>+'20'!I254</f>
        <v>0</v>
      </c>
      <c r="E254" s="90">
        <v>0</v>
      </c>
      <c r="F254" s="46">
        <f t="shared" si="25"/>
        <v>0</v>
      </c>
      <c r="G254" s="101">
        <v>0</v>
      </c>
      <c r="H254" s="99">
        <v>0</v>
      </c>
      <c r="I254" s="46">
        <f t="shared" si="21"/>
        <v>0</v>
      </c>
      <c r="J254" s="91"/>
      <c r="K254" s="15">
        <v>50</v>
      </c>
      <c r="L254" s="72">
        <f t="shared" si="22"/>
        <v>0</v>
      </c>
      <c r="M254" s="17" t="s">
        <v>16</v>
      </c>
      <c r="N254" s="18">
        <v>0</v>
      </c>
      <c r="O254" s="23">
        <f t="shared" si="23"/>
        <v>0</v>
      </c>
      <c r="P254" s="93"/>
      <c r="Q254" s="43">
        <f t="shared" si="24"/>
        <v>0</v>
      </c>
    </row>
    <row r="255" spans="1:17" ht="24.6" x14ac:dyDescent="0.65">
      <c r="A255" s="10">
        <v>251</v>
      </c>
      <c r="B255" s="10"/>
      <c r="C255" s="19" t="s">
        <v>325</v>
      </c>
      <c r="D255" s="71">
        <f>+'20'!I255</f>
        <v>0</v>
      </c>
      <c r="E255" s="90">
        <v>0</v>
      </c>
      <c r="F255" s="46">
        <f t="shared" si="25"/>
        <v>0</v>
      </c>
      <c r="G255" s="101">
        <v>0</v>
      </c>
      <c r="H255" s="99">
        <v>0</v>
      </c>
      <c r="I255" s="46">
        <f t="shared" si="21"/>
        <v>0</v>
      </c>
      <c r="J255" s="91"/>
      <c r="K255" s="15">
        <v>100</v>
      </c>
      <c r="L255" s="72">
        <f t="shared" si="22"/>
        <v>0</v>
      </c>
      <c r="M255" s="17" t="s">
        <v>16</v>
      </c>
      <c r="N255" s="18">
        <v>0</v>
      </c>
      <c r="O255" s="23">
        <f t="shared" si="23"/>
        <v>0</v>
      </c>
      <c r="P255" s="93"/>
      <c r="Q255" s="43">
        <f t="shared" si="24"/>
        <v>0</v>
      </c>
    </row>
    <row r="256" spans="1:17" ht="24.6" x14ac:dyDescent="0.65">
      <c r="A256" s="10">
        <v>252</v>
      </c>
      <c r="B256" s="10"/>
      <c r="C256" s="19" t="s">
        <v>326</v>
      </c>
      <c r="D256" s="71">
        <f>+'20'!I256</f>
        <v>0</v>
      </c>
      <c r="E256" s="90">
        <v>0</v>
      </c>
      <c r="F256" s="46">
        <f t="shared" si="25"/>
        <v>0</v>
      </c>
      <c r="G256" s="101">
        <v>0</v>
      </c>
      <c r="H256" s="99">
        <v>0</v>
      </c>
      <c r="I256" s="46">
        <f t="shared" si="21"/>
        <v>0</v>
      </c>
      <c r="J256" s="91"/>
      <c r="K256" s="15">
        <v>120</v>
      </c>
      <c r="L256" s="72">
        <f t="shared" si="22"/>
        <v>0</v>
      </c>
      <c r="M256" s="17" t="s">
        <v>16</v>
      </c>
      <c r="N256" s="18">
        <v>0</v>
      </c>
      <c r="O256" s="23">
        <f t="shared" si="23"/>
        <v>0</v>
      </c>
      <c r="P256" s="93"/>
      <c r="Q256" s="43">
        <f t="shared" si="24"/>
        <v>0</v>
      </c>
    </row>
    <row r="257" spans="1:17" ht="24.6" x14ac:dyDescent="0.65">
      <c r="A257" s="10">
        <v>253</v>
      </c>
      <c r="B257" s="10"/>
      <c r="C257" s="19" t="s">
        <v>327</v>
      </c>
      <c r="D257" s="71">
        <f>+'20'!I257</f>
        <v>0</v>
      </c>
      <c r="E257" s="90">
        <v>0</v>
      </c>
      <c r="F257" s="46">
        <f t="shared" si="25"/>
        <v>0</v>
      </c>
      <c r="G257" s="101">
        <v>0</v>
      </c>
      <c r="H257" s="99">
        <v>0</v>
      </c>
      <c r="I257" s="46">
        <f t="shared" si="21"/>
        <v>0</v>
      </c>
      <c r="J257" s="91"/>
      <c r="K257" s="15">
        <v>60</v>
      </c>
      <c r="L257" s="72">
        <f t="shared" si="22"/>
        <v>0</v>
      </c>
      <c r="M257" s="17" t="s">
        <v>16</v>
      </c>
      <c r="N257" s="18">
        <v>0</v>
      </c>
      <c r="O257" s="23">
        <f t="shared" si="23"/>
        <v>0</v>
      </c>
      <c r="P257" s="93"/>
      <c r="Q257" s="43">
        <f t="shared" si="24"/>
        <v>0</v>
      </c>
    </row>
    <row r="258" spans="1:17" ht="24.6" x14ac:dyDescent="0.65">
      <c r="A258" s="10">
        <v>254</v>
      </c>
      <c r="B258" s="10"/>
      <c r="C258" s="19" t="s">
        <v>328</v>
      </c>
      <c r="D258" s="71">
        <f>+'20'!I258</f>
        <v>0</v>
      </c>
      <c r="E258" s="90">
        <v>0</v>
      </c>
      <c r="F258" s="46">
        <f t="shared" si="25"/>
        <v>0</v>
      </c>
      <c r="G258" s="101">
        <v>0</v>
      </c>
      <c r="H258" s="99">
        <v>0</v>
      </c>
      <c r="I258" s="46">
        <f t="shared" si="21"/>
        <v>0</v>
      </c>
      <c r="J258" s="91"/>
      <c r="K258" s="15">
        <v>150</v>
      </c>
      <c r="L258" s="72">
        <f t="shared" si="22"/>
        <v>0</v>
      </c>
      <c r="M258" s="17" t="s">
        <v>16</v>
      </c>
      <c r="N258" s="18">
        <v>0</v>
      </c>
      <c r="O258" s="23">
        <f t="shared" si="23"/>
        <v>0</v>
      </c>
      <c r="P258" s="93"/>
      <c r="Q258" s="43">
        <f t="shared" si="24"/>
        <v>0</v>
      </c>
    </row>
    <row r="259" spans="1:17" ht="24.6" x14ac:dyDescent="0.65">
      <c r="A259" s="10">
        <v>255</v>
      </c>
      <c r="B259" s="10"/>
      <c r="C259" s="19" t="s">
        <v>329</v>
      </c>
      <c r="D259" s="71">
        <f>+'20'!I259</f>
        <v>0</v>
      </c>
      <c r="E259" s="90">
        <v>0</v>
      </c>
      <c r="F259" s="46">
        <f t="shared" si="25"/>
        <v>0</v>
      </c>
      <c r="G259" s="101">
        <v>0</v>
      </c>
      <c r="H259" s="99">
        <v>0</v>
      </c>
      <c r="I259" s="46">
        <f t="shared" si="21"/>
        <v>0</v>
      </c>
      <c r="J259" s="91"/>
      <c r="K259" s="15">
        <v>150</v>
      </c>
      <c r="L259" s="72">
        <f t="shared" si="22"/>
        <v>0</v>
      </c>
      <c r="M259" s="17" t="s">
        <v>16</v>
      </c>
      <c r="N259" s="18">
        <v>0</v>
      </c>
      <c r="O259" s="23">
        <f t="shared" si="23"/>
        <v>0</v>
      </c>
      <c r="P259" s="93"/>
      <c r="Q259" s="43">
        <f t="shared" si="24"/>
        <v>0</v>
      </c>
    </row>
    <row r="260" spans="1:17" ht="24.6" x14ac:dyDescent="0.65">
      <c r="A260" s="10">
        <v>256</v>
      </c>
      <c r="B260" s="10"/>
      <c r="C260" s="19" t="s">
        <v>330</v>
      </c>
      <c r="D260" s="71">
        <f>+'20'!I260</f>
        <v>0</v>
      </c>
      <c r="E260" s="90">
        <v>0</v>
      </c>
      <c r="F260" s="46">
        <f t="shared" si="25"/>
        <v>0</v>
      </c>
      <c r="G260" s="101">
        <v>0</v>
      </c>
      <c r="H260" s="99">
        <v>0</v>
      </c>
      <c r="I260" s="46">
        <f t="shared" si="21"/>
        <v>0</v>
      </c>
      <c r="J260" s="91"/>
      <c r="K260" s="15">
        <v>200</v>
      </c>
      <c r="L260" s="72">
        <f t="shared" si="22"/>
        <v>0</v>
      </c>
      <c r="M260" s="17" t="s">
        <v>16</v>
      </c>
      <c r="N260" s="18">
        <v>0</v>
      </c>
      <c r="O260" s="23">
        <f t="shared" si="23"/>
        <v>0</v>
      </c>
      <c r="P260" s="93"/>
      <c r="Q260" s="43">
        <f t="shared" si="24"/>
        <v>0</v>
      </c>
    </row>
    <row r="261" spans="1:17" ht="24.6" x14ac:dyDescent="0.65">
      <c r="A261" s="10">
        <v>257</v>
      </c>
      <c r="B261" s="10"/>
      <c r="C261" s="19" t="s">
        <v>331</v>
      </c>
      <c r="D261" s="71">
        <f>+'20'!I261</f>
        <v>0</v>
      </c>
      <c r="E261" s="90">
        <v>0</v>
      </c>
      <c r="F261" s="46">
        <f t="shared" si="25"/>
        <v>0</v>
      </c>
      <c r="G261" s="101">
        <v>0</v>
      </c>
      <c r="H261" s="99">
        <v>0</v>
      </c>
      <c r="I261" s="46">
        <f t="shared" si="21"/>
        <v>0</v>
      </c>
      <c r="J261" s="91"/>
      <c r="K261" s="15"/>
      <c r="L261" s="72">
        <f t="shared" si="22"/>
        <v>0</v>
      </c>
      <c r="M261" s="17" t="s">
        <v>16</v>
      </c>
      <c r="N261" s="18">
        <v>0</v>
      </c>
      <c r="O261" s="23">
        <f t="shared" si="23"/>
        <v>0</v>
      </c>
      <c r="P261" s="93"/>
      <c r="Q261" s="43">
        <f t="shared" si="24"/>
        <v>0</v>
      </c>
    </row>
    <row r="262" spans="1:17" ht="24.6" x14ac:dyDescent="0.65">
      <c r="A262" s="10">
        <v>258</v>
      </c>
      <c r="B262" s="10"/>
      <c r="C262" s="19" t="s">
        <v>332</v>
      </c>
      <c r="D262" s="71">
        <f>+'20'!I262</f>
        <v>0</v>
      </c>
      <c r="E262" s="90">
        <v>0</v>
      </c>
      <c r="F262" s="46">
        <f t="shared" si="25"/>
        <v>0</v>
      </c>
      <c r="G262" s="101">
        <v>0</v>
      </c>
      <c r="H262" s="99">
        <v>0</v>
      </c>
      <c r="I262" s="46">
        <f t="shared" si="21"/>
        <v>0</v>
      </c>
      <c r="J262" s="91"/>
      <c r="K262" s="15"/>
      <c r="L262" s="72">
        <f t="shared" si="22"/>
        <v>0</v>
      </c>
      <c r="M262" s="17" t="s">
        <v>16</v>
      </c>
      <c r="N262" s="18">
        <v>0</v>
      </c>
      <c r="O262" s="23">
        <f t="shared" si="23"/>
        <v>0</v>
      </c>
      <c r="P262" s="93"/>
      <c r="Q262" s="43">
        <f t="shared" si="24"/>
        <v>0</v>
      </c>
    </row>
    <row r="263" spans="1:17" ht="24.6" x14ac:dyDescent="0.65">
      <c r="A263" s="10">
        <v>259</v>
      </c>
      <c r="B263" s="10"/>
      <c r="C263" s="19" t="s">
        <v>369</v>
      </c>
      <c r="D263" s="71">
        <f>+'20'!I263</f>
        <v>0</v>
      </c>
      <c r="E263" s="90">
        <v>0</v>
      </c>
      <c r="F263" s="46">
        <f t="shared" si="25"/>
        <v>0</v>
      </c>
      <c r="G263" s="101">
        <v>0</v>
      </c>
      <c r="H263" s="99">
        <v>0</v>
      </c>
      <c r="I263" s="46">
        <f t="shared" si="21"/>
        <v>0</v>
      </c>
      <c r="J263" s="91"/>
      <c r="K263" s="15"/>
      <c r="L263" s="72">
        <f t="shared" si="22"/>
        <v>0</v>
      </c>
      <c r="M263" s="17" t="s">
        <v>16</v>
      </c>
      <c r="N263" s="18">
        <v>0</v>
      </c>
      <c r="O263" s="23">
        <f t="shared" si="23"/>
        <v>0</v>
      </c>
      <c r="P263" s="93"/>
      <c r="Q263" s="43">
        <f t="shared" si="24"/>
        <v>0</v>
      </c>
    </row>
    <row r="264" spans="1:17" ht="24.6" x14ac:dyDescent="0.65">
      <c r="A264" s="10">
        <v>260</v>
      </c>
      <c r="B264" s="10"/>
      <c r="C264" s="19" t="s">
        <v>468</v>
      </c>
      <c r="D264" s="71">
        <f>+'20'!I264</f>
        <v>8</v>
      </c>
      <c r="E264" s="90">
        <v>0</v>
      </c>
      <c r="F264" s="46">
        <f t="shared" si="25"/>
        <v>8</v>
      </c>
      <c r="G264" s="101">
        <v>0</v>
      </c>
      <c r="H264" s="99">
        <v>0</v>
      </c>
      <c r="I264" s="46">
        <f t="shared" ref="I264:I284" si="26">+F264-G264-J264-H264</f>
        <v>8</v>
      </c>
      <c r="J264" s="91"/>
      <c r="K264" s="20">
        <v>250</v>
      </c>
      <c r="L264" s="72">
        <f t="shared" ref="L264:L284" si="27">+K264*J264</f>
        <v>0</v>
      </c>
      <c r="M264" s="17" t="s">
        <v>16</v>
      </c>
      <c r="N264" s="18">
        <v>0</v>
      </c>
      <c r="O264" s="23">
        <f t="shared" ref="O264:O284" si="28">SUM(L264-N264)</f>
        <v>0</v>
      </c>
      <c r="P264" s="93"/>
      <c r="Q264" s="43">
        <f t="shared" ref="Q264:Q284" si="29">+L264*P264</f>
        <v>0</v>
      </c>
    </row>
    <row r="265" spans="1:17" ht="24.6" x14ac:dyDescent="0.65">
      <c r="A265" s="10">
        <v>261</v>
      </c>
      <c r="B265" s="10"/>
      <c r="C265" s="19"/>
      <c r="D265" s="71">
        <f>+'20'!I265</f>
        <v>0</v>
      </c>
      <c r="E265" s="90">
        <v>0</v>
      </c>
      <c r="F265" s="46">
        <f t="shared" si="25"/>
        <v>0</v>
      </c>
      <c r="G265" s="101">
        <v>0</v>
      </c>
      <c r="H265" s="99">
        <v>0</v>
      </c>
      <c r="I265" s="46">
        <f t="shared" si="26"/>
        <v>0</v>
      </c>
      <c r="J265" s="91"/>
      <c r="K265" s="20"/>
      <c r="L265" s="72">
        <f t="shared" si="27"/>
        <v>0</v>
      </c>
      <c r="M265" s="17" t="s">
        <v>16</v>
      </c>
      <c r="N265" s="18">
        <v>0</v>
      </c>
      <c r="O265" s="23">
        <f t="shared" si="28"/>
        <v>0</v>
      </c>
      <c r="P265" s="93"/>
      <c r="Q265" s="43">
        <f t="shared" si="29"/>
        <v>0</v>
      </c>
    </row>
    <row r="266" spans="1:17" ht="24.6" x14ac:dyDescent="0.65">
      <c r="A266" s="10">
        <v>262</v>
      </c>
      <c r="B266" s="10"/>
      <c r="C266" s="19"/>
      <c r="D266" s="71">
        <f>+'20'!I266</f>
        <v>0</v>
      </c>
      <c r="E266" s="90">
        <v>0</v>
      </c>
      <c r="F266" s="46">
        <f t="shared" si="25"/>
        <v>0</v>
      </c>
      <c r="G266" s="101">
        <v>0</v>
      </c>
      <c r="H266" s="99">
        <v>0</v>
      </c>
      <c r="I266" s="46">
        <f t="shared" si="26"/>
        <v>0</v>
      </c>
      <c r="J266" s="91"/>
      <c r="K266" s="20"/>
      <c r="L266" s="72">
        <f t="shared" si="27"/>
        <v>0</v>
      </c>
      <c r="M266" s="17" t="s">
        <v>16</v>
      </c>
      <c r="N266" s="18">
        <v>0</v>
      </c>
      <c r="O266" s="23">
        <f t="shared" si="28"/>
        <v>0</v>
      </c>
      <c r="P266" s="93"/>
      <c r="Q266" s="43">
        <f t="shared" si="29"/>
        <v>0</v>
      </c>
    </row>
    <row r="267" spans="1:17" ht="24.6" x14ac:dyDescent="0.65">
      <c r="A267" s="10">
        <v>263</v>
      </c>
      <c r="B267" s="10"/>
      <c r="C267" s="19"/>
      <c r="D267" s="71">
        <f>+'20'!I267</f>
        <v>0</v>
      </c>
      <c r="E267" s="90">
        <v>0</v>
      </c>
      <c r="F267" s="46">
        <f t="shared" si="25"/>
        <v>0</v>
      </c>
      <c r="G267" s="101">
        <v>0</v>
      </c>
      <c r="H267" s="99">
        <v>0</v>
      </c>
      <c r="I267" s="46">
        <f t="shared" si="26"/>
        <v>0</v>
      </c>
      <c r="J267" s="91"/>
      <c r="K267" s="20"/>
      <c r="L267" s="72">
        <f t="shared" si="27"/>
        <v>0</v>
      </c>
      <c r="M267" s="17" t="s">
        <v>16</v>
      </c>
      <c r="N267" s="18">
        <v>0</v>
      </c>
      <c r="O267" s="23">
        <f t="shared" si="28"/>
        <v>0</v>
      </c>
      <c r="P267" s="93"/>
      <c r="Q267" s="43">
        <f t="shared" si="29"/>
        <v>0</v>
      </c>
    </row>
    <row r="268" spans="1:17" ht="24.6" x14ac:dyDescent="0.65">
      <c r="A268" s="10">
        <v>264</v>
      </c>
      <c r="B268" s="10"/>
      <c r="C268" s="19"/>
      <c r="D268" s="71">
        <f>+'20'!I268</f>
        <v>0</v>
      </c>
      <c r="E268" s="90">
        <v>0</v>
      </c>
      <c r="F268" s="46">
        <f t="shared" si="25"/>
        <v>0</v>
      </c>
      <c r="G268" s="101">
        <v>0</v>
      </c>
      <c r="H268" s="99">
        <v>0</v>
      </c>
      <c r="I268" s="46">
        <f t="shared" si="26"/>
        <v>0</v>
      </c>
      <c r="J268" s="91"/>
      <c r="K268" s="20"/>
      <c r="L268" s="72">
        <f t="shared" si="27"/>
        <v>0</v>
      </c>
      <c r="M268" s="17" t="s">
        <v>16</v>
      </c>
      <c r="N268" s="18">
        <v>0</v>
      </c>
      <c r="O268" s="23">
        <f t="shared" si="28"/>
        <v>0</v>
      </c>
      <c r="P268" s="93"/>
      <c r="Q268" s="43">
        <f t="shared" si="29"/>
        <v>0</v>
      </c>
    </row>
    <row r="269" spans="1:17" ht="24.6" x14ac:dyDescent="0.65">
      <c r="A269" s="10">
        <v>265</v>
      </c>
      <c r="B269" s="10"/>
      <c r="C269" s="19"/>
      <c r="D269" s="71">
        <f>+'20'!I269</f>
        <v>0</v>
      </c>
      <c r="E269" s="90">
        <v>0</v>
      </c>
      <c r="F269" s="46">
        <f t="shared" si="25"/>
        <v>0</v>
      </c>
      <c r="G269" s="101">
        <v>0</v>
      </c>
      <c r="H269" s="99">
        <v>0</v>
      </c>
      <c r="I269" s="46">
        <f t="shared" si="26"/>
        <v>0</v>
      </c>
      <c r="J269" s="91"/>
      <c r="K269" s="20"/>
      <c r="L269" s="72">
        <f t="shared" si="27"/>
        <v>0</v>
      </c>
      <c r="M269" s="17" t="s">
        <v>16</v>
      </c>
      <c r="N269" s="18">
        <v>0</v>
      </c>
      <c r="O269" s="23">
        <f t="shared" si="28"/>
        <v>0</v>
      </c>
      <c r="P269" s="93"/>
      <c r="Q269" s="43">
        <f t="shared" si="29"/>
        <v>0</v>
      </c>
    </row>
    <row r="270" spans="1:17" ht="24.6" x14ac:dyDescent="0.65">
      <c r="A270" s="10">
        <v>266</v>
      </c>
      <c r="B270" s="10"/>
      <c r="C270" s="19"/>
      <c r="D270" s="71">
        <f>+'20'!I270</f>
        <v>0</v>
      </c>
      <c r="E270" s="90">
        <v>0</v>
      </c>
      <c r="F270" s="46">
        <f t="shared" si="25"/>
        <v>0</v>
      </c>
      <c r="G270" s="101">
        <v>0</v>
      </c>
      <c r="H270" s="99">
        <v>0</v>
      </c>
      <c r="I270" s="46">
        <f t="shared" si="26"/>
        <v>0</v>
      </c>
      <c r="J270" s="91"/>
      <c r="K270" s="20"/>
      <c r="L270" s="72">
        <f t="shared" si="27"/>
        <v>0</v>
      </c>
      <c r="M270" s="17" t="s">
        <v>16</v>
      </c>
      <c r="N270" s="18">
        <v>0</v>
      </c>
      <c r="O270" s="23">
        <f t="shared" si="28"/>
        <v>0</v>
      </c>
      <c r="P270" s="93"/>
      <c r="Q270" s="43">
        <f t="shared" si="29"/>
        <v>0</v>
      </c>
    </row>
    <row r="271" spans="1:17" ht="24.6" x14ac:dyDescent="0.65">
      <c r="A271" s="10">
        <v>267</v>
      </c>
      <c r="B271" s="10"/>
      <c r="C271" s="19"/>
      <c r="D271" s="71">
        <f>+'20'!I271</f>
        <v>0</v>
      </c>
      <c r="E271" s="90">
        <v>0</v>
      </c>
      <c r="F271" s="46">
        <f t="shared" si="25"/>
        <v>0</v>
      </c>
      <c r="G271" s="101">
        <v>0</v>
      </c>
      <c r="H271" s="99">
        <v>0</v>
      </c>
      <c r="I271" s="46">
        <f t="shared" si="26"/>
        <v>0</v>
      </c>
      <c r="J271" s="91"/>
      <c r="K271" s="20"/>
      <c r="L271" s="72">
        <f t="shared" si="27"/>
        <v>0</v>
      </c>
      <c r="M271" s="17" t="s">
        <v>16</v>
      </c>
      <c r="N271" s="18">
        <v>0</v>
      </c>
      <c r="O271" s="23">
        <f t="shared" si="28"/>
        <v>0</v>
      </c>
      <c r="P271" s="93"/>
      <c r="Q271" s="43">
        <f t="shared" si="29"/>
        <v>0</v>
      </c>
    </row>
    <row r="272" spans="1:17" ht="24.6" x14ac:dyDescent="0.65">
      <c r="A272" s="10">
        <v>268</v>
      </c>
      <c r="B272" s="10"/>
      <c r="C272" s="19"/>
      <c r="D272" s="71">
        <f>+'20'!I272</f>
        <v>0</v>
      </c>
      <c r="E272" s="90">
        <v>0</v>
      </c>
      <c r="F272" s="46">
        <f t="shared" ref="F272:F284" si="30">D272+E272</f>
        <v>0</v>
      </c>
      <c r="G272" s="101">
        <v>0</v>
      </c>
      <c r="H272" s="99">
        <v>0</v>
      </c>
      <c r="I272" s="46">
        <f t="shared" si="26"/>
        <v>0</v>
      </c>
      <c r="J272" s="91"/>
      <c r="K272" s="20"/>
      <c r="L272" s="72">
        <f t="shared" si="27"/>
        <v>0</v>
      </c>
      <c r="M272" s="17" t="s">
        <v>16</v>
      </c>
      <c r="N272" s="18">
        <v>0</v>
      </c>
      <c r="O272" s="23">
        <f t="shared" si="28"/>
        <v>0</v>
      </c>
      <c r="P272" s="93"/>
      <c r="Q272" s="43">
        <f t="shared" si="29"/>
        <v>0</v>
      </c>
    </row>
    <row r="273" spans="1:18" ht="24.6" x14ac:dyDescent="0.65">
      <c r="A273" s="10">
        <v>269</v>
      </c>
      <c r="B273" s="10"/>
      <c r="C273" s="19"/>
      <c r="D273" s="71">
        <f>+'20'!I273</f>
        <v>0</v>
      </c>
      <c r="E273" s="90">
        <v>0</v>
      </c>
      <c r="F273" s="46">
        <f t="shared" si="30"/>
        <v>0</v>
      </c>
      <c r="G273" s="101">
        <v>0</v>
      </c>
      <c r="H273" s="99">
        <v>0</v>
      </c>
      <c r="I273" s="46">
        <f t="shared" si="26"/>
        <v>0</v>
      </c>
      <c r="J273" s="91"/>
      <c r="K273" s="20"/>
      <c r="L273" s="72">
        <f t="shared" si="27"/>
        <v>0</v>
      </c>
      <c r="M273" s="17" t="s">
        <v>16</v>
      </c>
      <c r="N273" s="18">
        <v>0</v>
      </c>
      <c r="O273" s="23">
        <f t="shared" si="28"/>
        <v>0</v>
      </c>
      <c r="P273" s="93"/>
      <c r="Q273" s="43">
        <f t="shared" si="29"/>
        <v>0</v>
      </c>
    </row>
    <row r="274" spans="1:18" ht="24.6" x14ac:dyDescent="0.65">
      <c r="A274" s="10">
        <v>270</v>
      </c>
      <c r="B274" s="10"/>
      <c r="C274" s="19"/>
      <c r="D274" s="71">
        <f>+'20'!I274</f>
        <v>0</v>
      </c>
      <c r="E274" s="90">
        <v>0</v>
      </c>
      <c r="F274" s="46">
        <f t="shared" si="30"/>
        <v>0</v>
      </c>
      <c r="G274" s="101">
        <v>0</v>
      </c>
      <c r="H274" s="99">
        <v>0</v>
      </c>
      <c r="I274" s="46">
        <f t="shared" si="26"/>
        <v>0</v>
      </c>
      <c r="J274" s="91"/>
      <c r="K274" s="20"/>
      <c r="L274" s="72">
        <f t="shared" si="27"/>
        <v>0</v>
      </c>
      <c r="M274" s="17" t="s">
        <v>16</v>
      </c>
      <c r="N274" s="18">
        <v>0</v>
      </c>
      <c r="O274" s="23">
        <f t="shared" si="28"/>
        <v>0</v>
      </c>
      <c r="P274" s="93"/>
      <c r="Q274" s="43">
        <f t="shared" si="29"/>
        <v>0</v>
      </c>
    </row>
    <row r="275" spans="1:18" ht="24.6" x14ac:dyDescent="0.65">
      <c r="A275" s="10">
        <v>271</v>
      </c>
      <c r="B275" s="10"/>
      <c r="C275" s="19"/>
      <c r="D275" s="71">
        <f>+'20'!I275</f>
        <v>0</v>
      </c>
      <c r="E275" s="90">
        <v>0</v>
      </c>
      <c r="F275" s="46">
        <f t="shared" si="30"/>
        <v>0</v>
      </c>
      <c r="G275" s="101">
        <v>0</v>
      </c>
      <c r="H275" s="99">
        <v>0</v>
      </c>
      <c r="I275" s="46">
        <f t="shared" si="26"/>
        <v>0</v>
      </c>
      <c r="J275" s="91"/>
      <c r="K275" s="20"/>
      <c r="L275" s="72">
        <f t="shared" si="27"/>
        <v>0</v>
      </c>
      <c r="M275" s="17" t="s">
        <v>16</v>
      </c>
      <c r="N275" s="18">
        <v>0</v>
      </c>
      <c r="O275" s="23">
        <f t="shared" si="28"/>
        <v>0</v>
      </c>
      <c r="P275" s="93"/>
      <c r="Q275" s="43">
        <f t="shared" si="29"/>
        <v>0</v>
      </c>
    </row>
    <row r="276" spans="1:18" ht="24.6" x14ac:dyDescent="0.65">
      <c r="A276" s="10">
        <v>272</v>
      </c>
      <c r="B276" s="10"/>
      <c r="C276" s="19"/>
      <c r="D276" s="71">
        <f>+'20'!I276</f>
        <v>0</v>
      </c>
      <c r="E276" s="90">
        <v>0</v>
      </c>
      <c r="F276" s="46">
        <f t="shared" si="30"/>
        <v>0</v>
      </c>
      <c r="G276" s="101">
        <v>0</v>
      </c>
      <c r="H276" s="99">
        <v>0</v>
      </c>
      <c r="I276" s="46">
        <f t="shared" si="26"/>
        <v>0</v>
      </c>
      <c r="J276" s="91"/>
      <c r="K276" s="20"/>
      <c r="L276" s="72">
        <f t="shared" si="27"/>
        <v>0</v>
      </c>
      <c r="M276" s="17" t="s">
        <v>16</v>
      </c>
      <c r="N276" s="18">
        <v>0</v>
      </c>
      <c r="O276" s="23">
        <f t="shared" si="28"/>
        <v>0</v>
      </c>
      <c r="P276" s="93"/>
      <c r="Q276" s="43">
        <f t="shared" si="29"/>
        <v>0</v>
      </c>
    </row>
    <row r="277" spans="1:18" ht="24.6" x14ac:dyDescent="0.65">
      <c r="A277" s="10">
        <v>273</v>
      </c>
      <c r="B277" s="10"/>
      <c r="C277" s="19"/>
      <c r="D277" s="71">
        <f>+'20'!I277</f>
        <v>0</v>
      </c>
      <c r="E277" s="90">
        <v>0</v>
      </c>
      <c r="F277" s="46">
        <f t="shared" si="30"/>
        <v>0</v>
      </c>
      <c r="G277" s="101">
        <v>0</v>
      </c>
      <c r="H277" s="99">
        <v>0</v>
      </c>
      <c r="I277" s="46">
        <f t="shared" si="26"/>
        <v>0</v>
      </c>
      <c r="J277" s="91"/>
      <c r="K277" s="20"/>
      <c r="L277" s="72">
        <f t="shared" si="27"/>
        <v>0</v>
      </c>
      <c r="M277" s="17" t="s">
        <v>16</v>
      </c>
      <c r="N277" s="18">
        <v>0</v>
      </c>
      <c r="O277" s="23">
        <f t="shared" si="28"/>
        <v>0</v>
      </c>
      <c r="P277" s="93"/>
      <c r="Q277" s="43">
        <f t="shared" si="29"/>
        <v>0</v>
      </c>
    </row>
    <row r="278" spans="1:18" ht="24.6" x14ac:dyDescent="0.65">
      <c r="A278" s="10">
        <v>274</v>
      </c>
      <c r="B278" s="10"/>
      <c r="C278" s="19"/>
      <c r="D278" s="71">
        <f>+'20'!I278</f>
        <v>0</v>
      </c>
      <c r="E278" s="90">
        <v>0</v>
      </c>
      <c r="F278" s="46">
        <f t="shared" si="30"/>
        <v>0</v>
      </c>
      <c r="G278" s="101">
        <v>0</v>
      </c>
      <c r="H278" s="99">
        <v>0</v>
      </c>
      <c r="I278" s="46">
        <f t="shared" si="26"/>
        <v>0</v>
      </c>
      <c r="J278" s="91"/>
      <c r="K278" s="20"/>
      <c r="L278" s="72">
        <f t="shared" si="27"/>
        <v>0</v>
      </c>
      <c r="M278" s="17" t="s">
        <v>16</v>
      </c>
      <c r="N278" s="18">
        <v>0</v>
      </c>
      <c r="O278" s="23">
        <f t="shared" si="28"/>
        <v>0</v>
      </c>
      <c r="P278" s="93"/>
      <c r="Q278" s="43">
        <f t="shared" si="29"/>
        <v>0</v>
      </c>
    </row>
    <row r="279" spans="1:18" ht="24.6" x14ac:dyDescent="0.65">
      <c r="A279" s="10">
        <v>275</v>
      </c>
      <c r="B279" s="10"/>
      <c r="C279" s="19"/>
      <c r="D279" s="71">
        <f>+'20'!I279</f>
        <v>0</v>
      </c>
      <c r="E279" s="90">
        <v>0</v>
      </c>
      <c r="F279" s="46">
        <f t="shared" si="30"/>
        <v>0</v>
      </c>
      <c r="G279" s="101">
        <v>0</v>
      </c>
      <c r="H279" s="99">
        <v>0</v>
      </c>
      <c r="I279" s="46">
        <f t="shared" si="26"/>
        <v>0</v>
      </c>
      <c r="J279" s="91"/>
      <c r="K279" s="20"/>
      <c r="L279" s="72">
        <f t="shared" si="27"/>
        <v>0</v>
      </c>
      <c r="M279" s="17" t="s">
        <v>16</v>
      </c>
      <c r="N279" s="18">
        <v>0</v>
      </c>
      <c r="O279" s="23">
        <f t="shared" si="28"/>
        <v>0</v>
      </c>
      <c r="P279" s="93"/>
      <c r="Q279" s="43">
        <f t="shared" si="29"/>
        <v>0</v>
      </c>
    </row>
    <row r="280" spans="1:18" ht="24.6" x14ac:dyDescent="0.65">
      <c r="A280" s="10">
        <v>276</v>
      </c>
      <c r="B280" s="10"/>
      <c r="C280" s="19"/>
      <c r="D280" s="71">
        <f>+'20'!I280</f>
        <v>0</v>
      </c>
      <c r="E280" s="90">
        <v>0</v>
      </c>
      <c r="F280" s="46">
        <f t="shared" si="30"/>
        <v>0</v>
      </c>
      <c r="G280" s="101">
        <v>0</v>
      </c>
      <c r="H280" s="99">
        <v>0</v>
      </c>
      <c r="I280" s="46">
        <f t="shared" si="26"/>
        <v>0</v>
      </c>
      <c r="J280" s="91"/>
      <c r="K280" s="20"/>
      <c r="L280" s="72">
        <f t="shared" si="27"/>
        <v>0</v>
      </c>
      <c r="M280" s="17" t="s">
        <v>16</v>
      </c>
      <c r="N280" s="18">
        <v>0</v>
      </c>
      <c r="O280" s="23">
        <f t="shared" si="28"/>
        <v>0</v>
      </c>
      <c r="P280" s="93"/>
      <c r="Q280" s="43">
        <f t="shared" si="29"/>
        <v>0</v>
      </c>
    </row>
    <row r="281" spans="1:18" ht="24.6" x14ac:dyDescent="0.65">
      <c r="A281" s="10">
        <v>277</v>
      </c>
      <c r="B281" s="10"/>
      <c r="C281" s="19"/>
      <c r="D281" s="71">
        <f>+'20'!I281</f>
        <v>0</v>
      </c>
      <c r="E281" s="90">
        <v>0</v>
      </c>
      <c r="F281" s="46">
        <f t="shared" si="30"/>
        <v>0</v>
      </c>
      <c r="G281" s="101">
        <v>0</v>
      </c>
      <c r="H281" s="99">
        <v>0</v>
      </c>
      <c r="I281" s="46">
        <f t="shared" si="26"/>
        <v>0</v>
      </c>
      <c r="J281" s="91"/>
      <c r="K281" s="20"/>
      <c r="L281" s="72">
        <f t="shared" si="27"/>
        <v>0</v>
      </c>
      <c r="M281" s="17" t="s">
        <v>16</v>
      </c>
      <c r="N281" s="18">
        <v>0</v>
      </c>
      <c r="O281" s="23">
        <f t="shared" si="28"/>
        <v>0</v>
      </c>
      <c r="P281" s="93"/>
      <c r="Q281" s="43">
        <f t="shared" si="29"/>
        <v>0</v>
      </c>
    </row>
    <row r="282" spans="1:18" ht="24.6" x14ac:dyDescent="0.65">
      <c r="A282" s="10">
        <v>278</v>
      </c>
      <c r="B282" s="10"/>
      <c r="C282" s="19"/>
      <c r="D282" s="71">
        <f>+'20'!I282</f>
        <v>0</v>
      </c>
      <c r="E282" s="90">
        <v>0</v>
      </c>
      <c r="F282" s="46">
        <f t="shared" si="30"/>
        <v>0</v>
      </c>
      <c r="G282" s="101">
        <v>0</v>
      </c>
      <c r="H282" s="99">
        <v>0</v>
      </c>
      <c r="I282" s="46">
        <f t="shared" si="26"/>
        <v>0</v>
      </c>
      <c r="J282" s="91"/>
      <c r="K282" s="20"/>
      <c r="L282" s="72">
        <f t="shared" si="27"/>
        <v>0</v>
      </c>
      <c r="M282" s="17" t="s">
        <v>16</v>
      </c>
      <c r="N282" s="18">
        <v>0</v>
      </c>
      <c r="O282" s="23">
        <f t="shared" si="28"/>
        <v>0</v>
      </c>
      <c r="P282" s="93"/>
      <c r="Q282" s="43">
        <f t="shared" si="29"/>
        <v>0</v>
      </c>
    </row>
    <row r="283" spans="1:18" ht="24.6" x14ac:dyDescent="0.65">
      <c r="A283" s="10">
        <v>279</v>
      </c>
      <c r="B283" s="10"/>
      <c r="C283" s="19"/>
      <c r="D283" s="71"/>
      <c r="E283" s="90">
        <v>0</v>
      </c>
      <c r="F283" s="46">
        <f t="shared" ref="F283" si="31">D283+E283</f>
        <v>0</v>
      </c>
      <c r="G283" s="101">
        <v>0</v>
      </c>
      <c r="H283" s="99">
        <v>0</v>
      </c>
      <c r="I283" s="46">
        <f t="shared" ref="I283" si="32">+F283-G283-J283-H283</f>
        <v>0</v>
      </c>
      <c r="J283" s="91"/>
      <c r="K283" s="20"/>
      <c r="L283" s="72">
        <f t="shared" ref="L283" si="33">+K283*J283</f>
        <v>0</v>
      </c>
      <c r="M283" s="17" t="s">
        <v>16</v>
      </c>
      <c r="N283" s="18">
        <v>0</v>
      </c>
      <c r="O283" s="23">
        <f t="shared" si="28"/>
        <v>0</v>
      </c>
      <c r="P283" s="93"/>
      <c r="Q283" s="43"/>
    </row>
    <row r="284" spans="1:18" ht="24.6" x14ac:dyDescent="0.65">
      <c r="A284" s="10">
        <v>280</v>
      </c>
      <c r="B284" s="10"/>
      <c r="C284" s="19"/>
      <c r="D284" s="71">
        <f>+'20'!I284</f>
        <v>0</v>
      </c>
      <c r="E284" s="90">
        <v>0</v>
      </c>
      <c r="F284" s="46">
        <f t="shared" si="30"/>
        <v>0</v>
      </c>
      <c r="G284" s="101">
        <v>0</v>
      </c>
      <c r="H284" s="99">
        <v>0</v>
      </c>
      <c r="I284" s="46">
        <f t="shared" si="26"/>
        <v>0</v>
      </c>
      <c r="J284" s="91"/>
      <c r="K284" s="20"/>
      <c r="L284" s="72">
        <f t="shared" si="27"/>
        <v>0</v>
      </c>
      <c r="M284" s="17" t="s">
        <v>16</v>
      </c>
      <c r="N284" s="18">
        <v>0</v>
      </c>
      <c r="O284" s="23">
        <f t="shared" si="28"/>
        <v>0</v>
      </c>
      <c r="P284" s="93"/>
      <c r="Q284" s="43">
        <f t="shared" si="29"/>
        <v>0</v>
      </c>
    </row>
    <row r="285" spans="1:18" ht="24.6" x14ac:dyDescent="0.65">
      <c r="A285" s="1"/>
      <c r="B285" s="1"/>
      <c r="F285" s="24"/>
      <c r="G285" s="25"/>
      <c r="H285" s="25"/>
      <c r="I285" s="24"/>
      <c r="J285" s="24"/>
      <c r="K285" s="26"/>
      <c r="L285" s="28"/>
      <c r="M285" s="27"/>
      <c r="N285" s="18">
        <v>0</v>
      </c>
      <c r="O285" s="95" t="s">
        <v>213</v>
      </c>
      <c r="P285" s="96"/>
      <c r="Q285" s="96">
        <f>SUM(Q5:Q284)</f>
        <v>35408.549999999996</v>
      </c>
      <c r="R285" s="96"/>
    </row>
    <row r="286" spans="1:18" ht="25.5" customHeight="1" x14ac:dyDescent="0.6">
      <c r="A286" s="1"/>
      <c r="B286" s="1"/>
      <c r="F286" s="24"/>
      <c r="G286" s="25"/>
      <c r="H286" s="25"/>
      <c r="I286" s="24"/>
      <c r="J286" s="182" t="s">
        <v>212</v>
      </c>
      <c r="K286" s="183"/>
      <c r="L286" s="30">
        <f>+AB188</f>
        <v>0</v>
      </c>
      <c r="M286" s="27"/>
      <c r="N286" s="29"/>
    </row>
    <row r="287" spans="1:18" ht="24.6" x14ac:dyDescent="0.65">
      <c r="A287" s="1"/>
      <c r="B287" s="1"/>
      <c r="F287" s="31"/>
      <c r="I287" s="31"/>
      <c r="J287" s="32"/>
      <c r="K287" s="184" t="s">
        <v>202</v>
      </c>
      <c r="L287" s="184"/>
      <c r="M287" s="33">
        <f>SUM(L5:L286)</f>
        <v>1745</v>
      </c>
    </row>
    <row r="288" spans="1:18" ht="24.6" x14ac:dyDescent="0.65">
      <c r="A288" s="1"/>
      <c r="B288" s="1"/>
      <c r="F288" s="31"/>
      <c r="I288" s="31"/>
      <c r="K288" s="169" t="s">
        <v>203</v>
      </c>
      <c r="L288" s="170"/>
      <c r="M288" s="36"/>
    </row>
    <row r="289" spans="1:15" ht="24.6" x14ac:dyDescent="0.65">
      <c r="A289" s="1"/>
      <c r="B289" s="1"/>
      <c r="F289" s="31"/>
      <c r="I289" s="31"/>
      <c r="K289" s="34" t="s">
        <v>204</v>
      </c>
      <c r="L289" s="35"/>
      <c r="M289" s="36">
        <f>SUM(N289:AS289)</f>
        <v>550</v>
      </c>
      <c r="N289" s="2">
        <v>500</v>
      </c>
      <c r="O289" s="2">
        <v>50</v>
      </c>
    </row>
    <row r="290" spans="1:15" ht="24.6" x14ac:dyDescent="0.65">
      <c r="A290" s="1"/>
      <c r="B290" s="1"/>
      <c r="F290" s="31"/>
      <c r="I290" s="31"/>
      <c r="K290" s="169" t="s">
        <v>205</v>
      </c>
      <c r="L290" s="170"/>
      <c r="M290" s="36">
        <v>0</v>
      </c>
    </row>
    <row r="291" spans="1:15" ht="24.6" x14ac:dyDescent="0.65">
      <c r="A291" s="1"/>
      <c r="B291" s="1"/>
      <c r="F291" s="31"/>
      <c r="I291" s="31"/>
      <c r="K291" s="169" t="s">
        <v>206</v>
      </c>
      <c r="L291" s="170"/>
      <c r="M291" s="36">
        <v>0</v>
      </c>
    </row>
    <row r="292" spans="1:15" ht="24.6" x14ac:dyDescent="0.65">
      <c r="A292" s="1"/>
      <c r="B292" s="1"/>
      <c r="F292" s="31"/>
      <c r="I292" s="31"/>
      <c r="K292" s="169" t="s">
        <v>207</v>
      </c>
      <c r="L292" s="170"/>
      <c r="M292" s="37">
        <f>SUM(N5:N285)</f>
        <v>240</v>
      </c>
    </row>
    <row r="293" spans="1:15" ht="24.6" x14ac:dyDescent="0.65">
      <c r="A293" s="1"/>
      <c r="B293" s="1"/>
      <c r="F293" s="31"/>
      <c r="I293" s="31"/>
      <c r="K293" s="169" t="s">
        <v>208</v>
      </c>
      <c r="L293" s="170"/>
      <c r="M293" s="33">
        <f>M287-M288-M289-M291-M292</f>
        <v>955</v>
      </c>
    </row>
    <row r="294" spans="1:15" ht="24.6" x14ac:dyDescent="0.65">
      <c r="A294" s="1"/>
      <c r="B294" s="1"/>
      <c r="F294" s="31"/>
      <c r="I294" s="31"/>
      <c r="K294" s="169" t="s">
        <v>209</v>
      </c>
      <c r="L294" s="170"/>
      <c r="M294" s="37">
        <v>955</v>
      </c>
    </row>
    <row r="295" spans="1:15" ht="24.6" x14ac:dyDescent="0.65">
      <c r="A295" s="1"/>
      <c r="B295" s="1"/>
      <c r="F295" s="31"/>
      <c r="I295" s="31"/>
      <c r="K295" s="169" t="s">
        <v>210</v>
      </c>
      <c r="L295" s="170"/>
      <c r="M295" s="33">
        <f>+M294-M293</f>
        <v>0</v>
      </c>
    </row>
    <row r="296" spans="1:15" ht="24.6" x14ac:dyDescent="0.65">
      <c r="I296" s="2"/>
      <c r="K296" s="169" t="s">
        <v>211</v>
      </c>
      <c r="L296" s="170"/>
      <c r="M296" s="33">
        <f>+M294-M293</f>
        <v>0</v>
      </c>
    </row>
    <row r="297" spans="1:15" x14ac:dyDescent="0.6">
      <c r="I297" s="2"/>
      <c r="K297" s="2"/>
    </row>
    <row r="298" spans="1:15" ht="24.6" x14ac:dyDescent="0.65">
      <c r="I298" s="2"/>
      <c r="K298" s="92" t="s">
        <v>333</v>
      </c>
    </row>
    <row r="299" spans="1:15" x14ac:dyDescent="0.6">
      <c r="I299" s="2"/>
      <c r="K299" s="2"/>
    </row>
    <row r="300" spans="1:15" x14ac:dyDescent="0.6">
      <c r="I300" s="2"/>
      <c r="K300" s="2"/>
    </row>
    <row r="301" spans="1:15" x14ac:dyDescent="0.6">
      <c r="I301" s="2"/>
      <c r="K301" s="2"/>
    </row>
    <row r="302" spans="1:15" x14ac:dyDescent="0.6">
      <c r="I302" s="2"/>
      <c r="K302" s="2"/>
    </row>
    <row r="303" spans="1:15" x14ac:dyDescent="0.6">
      <c r="I303" s="2"/>
      <c r="K303" s="2"/>
    </row>
    <row r="304" spans="1:15" x14ac:dyDescent="0.6">
      <c r="I304" s="2"/>
      <c r="K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C296" xr:uid="{A8659A1D-7742-48A0-A8EC-0F2280F9B025}"/>
  <mergeCells count="35">
    <mergeCell ref="A2:M2"/>
    <mergeCell ref="S2:AC2"/>
    <mergeCell ref="A3:A4"/>
    <mergeCell ref="C3:C4"/>
    <mergeCell ref="D3:D4"/>
    <mergeCell ref="E3:E4"/>
    <mergeCell ref="F3:F4"/>
    <mergeCell ref="I3:I4"/>
    <mergeCell ref="J3:L3"/>
    <mergeCell ref="M3:M4"/>
    <mergeCell ref="Y3:Y4"/>
    <mergeCell ref="Z3:AB3"/>
    <mergeCell ref="AC3:AC4"/>
    <mergeCell ref="H3:H4"/>
    <mergeCell ref="P3:P4"/>
    <mergeCell ref="Q3:Q4"/>
    <mergeCell ref="AD3:AD4"/>
    <mergeCell ref="V3:V4"/>
    <mergeCell ref="W3:W4"/>
    <mergeCell ref="K293:L293"/>
    <mergeCell ref="T32:AA32"/>
    <mergeCell ref="N3:N4"/>
    <mergeCell ref="S3:S4"/>
    <mergeCell ref="T3:T4"/>
    <mergeCell ref="U3:U4"/>
    <mergeCell ref="B3:B4"/>
    <mergeCell ref="K294:L294"/>
    <mergeCell ref="K295:L295"/>
    <mergeCell ref="K296:L296"/>
    <mergeCell ref="J286:K286"/>
    <mergeCell ref="K287:L287"/>
    <mergeCell ref="K288:L288"/>
    <mergeCell ref="K290:L290"/>
    <mergeCell ref="K291:L291"/>
    <mergeCell ref="K292:L29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74F5-CA8B-4B58-8B6F-6140D09427BB}">
  <sheetPr>
    <tabColor rgb="FFF789D2"/>
  </sheetPr>
  <dimension ref="A1:AD371"/>
  <sheetViews>
    <sheetView zoomScaleNormal="100" workbookViewId="0">
      <pane xSplit="9" ySplit="4" topLeftCell="J5" activePane="bottomRight" state="frozen"/>
      <selection activeCell="C285" sqref="C285"/>
      <selection pane="topRight" activeCell="C285" sqref="C285"/>
      <selection pane="bottomLeft" activeCell="C285" sqref="C285"/>
      <selection pane="bottomRight" activeCell="N194" activeCellId="4" sqref="C194 J194 K194 M194 N194"/>
    </sheetView>
  </sheetViews>
  <sheetFormatPr defaultColWidth="9" defaultRowHeight="24" x14ac:dyDescent="0.6"/>
  <cols>
    <col min="1" max="1" width="6.69921875" style="2" customWidth="1"/>
    <col min="2" max="2" width="14" style="2" hidden="1" customWidth="1"/>
    <col min="3" max="3" width="43.69921875" style="2" bestFit="1" customWidth="1"/>
    <col min="4" max="8" width="9.69921875" style="2" customWidth="1"/>
    <col min="9" max="9" width="9.69921875" style="38" customWidth="1"/>
    <col min="10" max="10" width="9.69921875" style="2" customWidth="1"/>
    <col min="11" max="11" width="9.69921875" style="39" customWidth="1"/>
    <col min="12" max="12" width="10.69921875" style="2" customWidth="1"/>
    <col min="13" max="13" width="17.69921875" style="2" bestFit="1" customWidth="1"/>
    <col min="14" max="14" width="9" style="2"/>
    <col min="15" max="15" width="19.09765625" style="2" customWidth="1"/>
    <col min="16" max="16" width="10.09765625" style="2" customWidth="1"/>
    <col min="17" max="17" width="17.69921875" style="2" bestFit="1" customWidth="1"/>
    <col min="18" max="18" width="10.09765625" style="2" bestFit="1" customWidth="1"/>
    <col min="19" max="19" width="9" style="2"/>
    <col min="20" max="20" width="34.69921875" style="2" bestFit="1" customWidth="1"/>
    <col min="21" max="28" width="9" style="2"/>
    <col min="29" max="29" width="15.69921875" style="2" customWidth="1"/>
    <col min="30" max="16384" width="9" style="2"/>
  </cols>
  <sheetData>
    <row r="1" spans="1:30" x14ac:dyDescent="0.6">
      <c r="A1" s="1"/>
      <c r="B1" s="1"/>
      <c r="I1" s="2"/>
      <c r="K1" s="2"/>
    </row>
    <row r="2" spans="1:30" s="3" customFormat="1" ht="28.8" x14ac:dyDescent="0.75">
      <c r="A2" s="180" t="s">
        <v>263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S2" s="181" t="s">
        <v>0</v>
      </c>
      <c r="T2" s="181"/>
      <c r="U2" s="181"/>
      <c r="V2" s="181"/>
      <c r="W2" s="181"/>
      <c r="X2" s="181"/>
      <c r="Y2" s="181"/>
      <c r="Z2" s="181"/>
      <c r="AA2" s="181"/>
      <c r="AB2" s="181"/>
      <c r="AC2" s="181"/>
    </row>
    <row r="3" spans="1:30" s="5" customFormat="1" ht="26.4" x14ac:dyDescent="0.7">
      <c r="A3" s="171" t="s">
        <v>1</v>
      </c>
      <c r="B3" s="167" t="s">
        <v>487</v>
      </c>
      <c r="C3" s="176" t="s">
        <v>2</v>
      </c>
      <c r="D3" s="171" t="s">
        <v>3</v>
      </c>
      <c r="E3" s="171" t="s">
        <v>4</v>
      </c>
      <c r="F3" s="171" t="s">
        <v>5</v>
      </c>
      <c r="G3" s="100" t="s">
        <v>6</v>
      </c>
      <c r="H3" s="178" t="s">
        <v>335</v>
      </c>
      <c r="I3" s="171" t="s">
        <v>7</v>
      </c>
      <c r="J3" s="177" t="s">
        <v>8</v>
      </c>
      <c r="K3" s="177"/>
      <c r="L3" s="177"/>
      <c r="M3" s="171" t="s">
        <v>9</v>
      </c>
      <c r="N3" s="175" t="s">
        <v>10</v>
      </c>
      <c r="P3" s="163" t="s">
        <v>336</v>
      </c>
      <c r="Q3" s="165" t="s">
        <v>337</v>
      </c>
      <c r="S3" s="171" t="s">
        <v>1</v>
      </c>
      <c r="T3" s="171" t="s">
        <v>2</v>
      </c>
      <c r="U3" s="171" t="s">
        <v>3</v>
      </c>
      <c r="V3" s="171" t="s">
        <v>4</v>
      </c>
      <c r="W3" s="171" t="s">
        <v>5</v>
      </c>
      <c r="X3" s="88" t="s">
        <v>6</v>
      </c>
      <c r="Y3" s="171" t="s">
        <v>7</v>
      </c>
      <c r="Z3" s="177" t="s">
        <v>8</v>
      </c>
      <c r="AA3" s="177"/>
      <c r="AB3" s="177"/>
      <c r="AC3" s="171" t="s">
        <v>9</v>
      </c>
      <c r="AD3" s="175" t="s">
        <v>10</v>
      </c>
    </row>
    <row r="4" spans="1:30" s="5" customFormat="1" ht="26.4" x14ac:dyDescent="0.7">
      <c r="A4" s="171"/>
      <c r="B4" s="168"/>
      <c r="C4" s="176"/>
      <c r="D4" s="171"/>
      <c r="E4" s="171"/>
      <c r="F4" s="171"/>
      <c r="G4" s="100" t="s">
        <v>11</v>
      </c>
      <c r="H4" s="179"/>
      <c r="I4" s="171"/>
      <c r="J4" s="88" t="s">
        <v>12</v>
      </c>
      <c r="K4" s="89" t="s">
        <v>13</v>
      </c>
      <c r="L4" s="88" t="s">
        <v>14</v>
      </c>
      <c r="M4" s="171"/>
      <c r="N4" s="175"/>
      <c r="P4" s="164"/>
      <c r="Q4" s="166"/>
      <c r="S4" s="171"/>
      <c r="T4" s="171"/>
      <c r="U4" s="171"/>
      <c r="V4" s="171"/>
      <c r="W4" s="171"/>
      <c r="X4" s="88" t="s">
        <v>11</v>
      </c>
      <c r="Y4" s="171"/>
      <c r="Z4" s="88" t="s">
        <v>12</v>
      </c>
      <c r="AA4" s="89" t="s">
        <v>13</v>
      </c>
      <c r="AB4" s="88" t="s">
        <v>14</v>
      </c>
      <c r="AC4" s="171"/>
      <c r="AD4" s="175"/>
    </row>
    <row r="5" spans="1:30" ht="24.6" x14ac:dyDescent="0.65">
      <c r="A5" s="10">
        <v>1</v>
      </c>
      <c r="B5" s="10" t="s">
        <v>492</v>
      </c>
      <c r="C5" s="19" t="s">
        <v>407</v>
      </c>
      <c r="D5" s="71">
        <f>+'21'!I5</f>
        <v>4</v>
      </c>
      <c r="E5" s="90">
        <v>0</v>
      </c>
      <c r="F5" s="46">
        <f t="shared" ref="F5:F147" si="0">D5+E5</f>
        <v>4</v>
      </c>
      <c r="G5" s="101">
        <v>0</v>
      </c>
      <c r="H5" s="99">
        <v>0</v>
      </c>
      <c r="I5" s="46">
        <f t="shared" ref="I5:I71" si="1">+F5-G5-J5-H5</f>
        <v>4</v>
      </c>
      <c r="J5" s="91"/>
      <c r="K5" s="20">
        <v>50</v>
      </c>
      <c r="L5" s="72">
        <f>+K5*J5</f>
        <v>0</v>
      </c>
      <c r="M5" s="17" t="s">
        <v>16</v>
      </c>
      <c r="N5" s="18">
        <v>0</v>
      </c>
      <c r="O5" s="23">
        <f>SUM(L5-N5)</f>
        <v>0</v>
      </c>
      <c r="P5" s="93">
        <v>19.579999999999998</v>
      </c>
      <c r="Q5" s="43">
        <f>+L5*P5</f>
        <v>0</v>
      </c>
      <c r="S5" s="10">
        <v>1</v>
      </c>
      <c r="T5" s="19"/>
      <c r="U5" s="46">
        <v>0</v>
      </c>
      <c r="V5" s="90">
        <v>0</v>
      </c>
      <c r="W5" s="46">
        <f t="shared" ref="W5:W14" si="2">U5+V5</f>
        <v>0</v>
      </c>
      <c r="X5" s="90">
        <v>0</v>
      </c>
      <c r="Y5" s="46">
        <f t="shared" ref="Y5:Y14" si="3">W5-X5-Z5</f>
        <v>0</v>
      </c>
      <c r="Z5" s="91">
        <v>0</v>
      </c>
      <c r="AA5" s="22"/>
      <c r="AB5" s="43">
        <f t="shared" ref="AB5:AB14" si="4">Z5*AA5</f>
        <v>0</v>
      </c>
      <c r="AC5" s="17" t="s">
        <v>16</v>
      </c>
      <c r="AD5" s="18">
        <v>0</v>
      </c>
    </row>
    <row r="6" spans="1:30" ht="24.6" x14ac:dyDescent="0.65">
      <c r="A6" s="10">
        <v>2</v>
      </c>
      <c r="B6" s="10" t="s">
        <v>508</v>
      </c>
      <c r="C6" s="19" t="s">
        <v>408</v>
      </c>
      <c r="D6" s="71">
        <f>+'21'!I6</f>
        <v>115</v>
      </c>
      <c r="E6" s="90">
        <v>0</v>
      </c>
      <c r="F6" s="46">
        <f t="shared" si="0"/>
        <v>115</v>
      </c>
      <c r="G6" s="101">
        <v>0</v>
      </c>
      <c r="H6" s="99">
        <v>0</v>
      </c>
      <c r="I6" s="46">
        <f t="shared" si="1"/>
        <v>115</v>
      </c>
      <c r="J6" s="91"/>
      <c r="K6" s="20">
        <v>100</v>
      </c>
      <c r="L6" s="72">
        <f t="shared" ref="L6:L72" si="5">+K6*J6</f>
        <v>0</v>
      </c>
      <c r="M6" s="17" t="s">
        <v>16</v>
      </c>
      <c r="N6" s="18">
        <v>0</v>
      </c>
      <c r="O6" s="23">
        <f t="shared" ref="O6:O72" si="6">SUM(L6-N6)</f>
        <v>0</v>
      </c>
      <c r="P6" s="93">
        <v>37.17</v>
      </c>
      <c r="Q6" s="43">
        <f t="shared" ref="Q6:Q72" si="7">+L6*P6</f>
        <v>0</v>
      </c>
      <c r="S6" s="10">
        <v>2</v>
      </c>
      <c r="T6" s="19"/>
      <c r="U6" s="46">
        <v>0</v>
      </c>
      <c r="V6" s="90">
        <v>0</v>
      </c>
      <c r="W6" s="46">
        <f t="shared" si="2"/>
        <v>0</v>
      </c>
      <c r="X6" s="90">
        <v>0</v>
      </c>
      <c r="Y6" s="46">
        <f t="shared" si="3"/>
        <v>0</v>
      </c>
      <c r="Z6" s="91">
        <v>0</v>
      </c>
      <c r="AA6" s="22"/>
      <c r="AB6" s="43">
        <f t="shared" si="4"/>
        <v>0</v>
      </c>
      <c r="AC6" s="17" t="s">
        <v>16</v>
      </c>
      <c r="AD6" s="18">
        <v>0</v>
      </c>
    </row>
    <row r="7" spans="1:30" ht="24.6" x14ac:dyDescent="0.65">
      <c r="A7" s="10">
        <v>3</v>
      </c>
      <c r="B7" s="10"/>
      <c r="C7" s="19" t="s">
        <v>395</v>
      </c>
      <c r="D7" s="71">
        <f>+'21'!I7</f>
        <v>0</v>
      </c>
      <c r="E7" s="90">
        <v>0</v>
      </c>
      <c r="F7" s="46">
        <f t="shared" si="0"/>
        <v>0</v>
      </c>
      <c r="G7" s="101">
        <v>0</v>
      </c>
      <c r="H7" s="99">
        <v>0</v>
      </c>
      <c r="I7" s="46">
        <f t="shared" si="1"/>
        <v>0</v>
      </c>
      <c r="J7" s="91"/>
      <c r="K7" s="15">
        <v>50</v>
      </c>
      <c r="L7" s="72">
        <f t="shared" si="5"/>
        <v>0</v>
      </c>
      <c r="M7" s="17" t="s">
        <v>16</v>
      </c>
      <c r="N7" s="18">
        <v>0</v>
      </c>
      <c r="O7" s="23">
        <f t="shared" si="6"/>
        <v>0</v>
      </c>
      <c r="P7" s="93">
        <v>26.11</v>
      </c>
      <c r="Q7" s="43">
        <f t="shared" si="7"/>
        <v>0</v>
      </c>
      <c r="S7" s="10">
        <v>3</v>
      </c>
      <c r="T7" s="19"/>
      <c r="U7" s="46">
        <v>0</v>
      </c>
      <c r="V7" s="90">
        <v>0</v>
      </c>
      <c r="W7" s="46">
        <f t="shared" si="2"/>
        <v>0</v>
      </c>
      <c r="X7" s="90">
        <v>0</v>
      </c>
      <c r="Y7" s="46">
        <f t="shared" si="3"/>
        <v>0</v>
      </c>
      <c r="Z7" s="91">
        <v>0</v>
      </c>
      <c r="AA7" s="22"/>
      <c r="AB7" s="43">
        <f t="shared" si="4"/>
        <v>0</v>
      </c>
      <c r="AC7" s="17" t="s">
        <v>16</v>
      </c>
      <c r="AD7" s="18">
        <v>0</v>
      </c>
    </row>
    <row r="8" spans="1:30" ht="24.6" x14ac:dyDescent="0.65">
      <c r="A8" s="10">
        <v>4</v>
      </c>
      <c r="B8" s="10"/>
      <c r="C8" s="19" t="s">
        <v>394</v>
      </c>
      <c r="D8" s="71">
        <f>+'21'!I8</f>
        <v>0</v>
      </c>
      <c r="E8" s="90">
        <v>0</v>
      </c>
      <c r="F8" s="46">
        <f t="shared" si="0"/>
        <v>0</v>
      </c>
      <c r="G8" s="101">
        <v>0</v>
      </c>
      <c r="H8" s="99">
        <v>0</v>
      </c>
      <c r="I8" s="46">
        <f t="shared" si="1"/>
        <v>0</v>
      </c>
      <c r="J8" s="91"/>
      <c r="K8" s="15">
        <v>100</v>
      </c>
      <c r="L8" s="72">
        <f t="shared" si="5"/>
        <v>0</v>
      </c>
      <c r="M8" s="17" t="s">
        <v>16</v>
      </c>
      <c r="N8" s="18">
        <v>0</v>
      </c>
      <c r="O8" s="23">
        <f t="shared" si="6"/>
        <v>0</v>
      </c>
      <c r="P8" s="93">
        <v>33.89</v>
      </c>
      <c r="Q8" s="43">
        <f t="shared" si="7"/>
        <v>0</v>
      </c>
      <c r="S8" s="10">
        <v>4</v>
      </c>
      <c r="T8" s="19"/>
      <c r="U8" s="46">
        <v>0</v>
      </c>
      <c r="V8" s="90">
        <v>0</v>
      </c>
      <c r="W8" s="46">
        <f t="shared" si="2"/>
        <v>0</v>
      </c>
      <c r="X8" s="90">
        <v>0</v>
      </c>
      <c r="Y8" s="46">
        <f t="shared" si="3"/>
        <v>0</v>
      </c>
      <c r="Z8" s="91">
        <v>0</v>
      </c>
      <c r="AA8" s="22"/>
      <c r="AB8" s="43">
        <f t="shared" si="4"/>
        <v>0</v>
      </c>
      <c r="AC8" s="17" t="s">
        <v>16</v>
      </c>
      <c r="AD8" s="18">
        <v>0</v>
      </c>
    </row>
    <row r="9" spans="1:30" ht="24.6" x14ac:dyDescent="0.65">
      <c r="A9" s="10">
        <v>5</v>
      </c>
      <c r="B9" s="10"/>
      <c r="C9" s="19" t="s">
        <v>20</v>
      </c>
      <c r="D9" s="71">
        <f>+'21'!I9</f>
        <v>0</v>
      </c>
      <c r="E9" s="90">
        <v>0</v>
      </c>
      <c r="F9" s="46">
        <f t="shared" si="0"/>
        <v>0</v>
      </c>
      <c r="G9" s="101">
        <v>0</v>
      </c>
      <c r="H9" s="99">
        <v>0</v>
      </c>
      <c r="I9" s="46">
        <f t="shared" si="1"/>
        <v>0</v>
      </c>
      <c r="J9" s="91"/>
      <c r="K9" s="15">
        <v>10</v>
      </c>
      <c r="L9" s="72">
        <f t="shared" si="5"/>
        <v>0</v>
      </c>
      <c r="M9" s="17" t="s">
        <v>16</v>
      </c>
      <c r="N9" s="18">
        <v>0</v>
      </c>
      <c r="O9" s="23">
        <f t="shared" si="6"/>
        <v>0</v>
      </c>
      <c r="P9" s="93"/>
      <c r="Q9" s="43">
        <f t="shared" si="7"/>
        <v>0</v>
      </c>
      <c r="S9" s="10">
        <v>5</v>
      </c>
      <c r="T9" s="19"/>
      <c r="U9" s="46">
        <v>0</v>
      </c>
      <c r="V9" s="90">
        <v>0</v>
      </c>
      <c r="W9" s="46">
        <f t="shared" si="2"/>
        <v>0</v>
      </c>
      <c r="X9" s="90">
        <v>0</v>
      </c>
      <c r="Y9" s="46">
        <f t="shared" si="3"/>
        <v>0</v>
      </c>
      <c r="Z9" s="91">
        <v>0</v>
      </c>
      <c r="AA9" s="22"/>
      <c r="AB9" s="43">
        <f t="shared" si="4"/>
        <v>0</v>
      </c>
      <c r="AC9" s="17" t="s">
        <v>16</v>
      </c>
      <c r="AD9" s="18">
        <v>0</v>
      </c>
    </row>
    <row r="10" spans="1:30" ht="24.6" x14ac:dyDescent="0.65">
      <c r="A10" s="10">
        <v>6</v>
      </c>
      <c r="B10" s="10" t="s">
        <v>514</v>
      </c>
      <c r="C10" s="19" t="s">
        <v>21</v>
      </c>
      <c r="D10" s="71">
        <f>+'21'!I10</f>
        <v>0</v>
      </c>
      <c r="E10" s="90">
        <v>0</v>
      </c>
      <c r="F10" s="46">
        <f t="shared" si="0"/>
        <v>0</v>
      </c>
      <c r="G10" s="101">
        <v>0</v>
      </c>
      <c r="H10" s="99">
        <v>0</v>
      </c>
      <c r="I10" s="46">
        <f t="shared" si="1"/>
        <v>0</v>
      </c>
      <c r="J10" s="91"/>
      <c r="K10" s="15">
        <v>15</v>
      </c>
      <c r="L10" s="72">
        <f t="shared" si="5"/>
        <v>0</v>
      </c>
      <c r="M10" s="17" t="s">
        <v>16</v>
      </c>
      <c r="N10" s="18">
        <v>0</v>
      </c>
      <c r="O10" s="23">
        <f t="shared" si="6"/>
        <v>0</v>
      </c>
      <c r="P10" s="93"/>
      <c r="Q10" s="43">
        <f t="shared" si="7"/>
        <v>0</v>
      </c>
      <c r="S10" s="10">
        <v>6</v>
      </c>
      <c r="T10" s="19"/>
      <c r="U10" s="46">
        <v>0</v>
      </c>
      <c r="V10" s="90">
        <v>0</v>
      </c>
      <c r="W10" s="46">
        <f t="shared" si="2"/>
        <v>0</v>
      </c>
      <c r="X10" s="90">
        <v>0</v>
      </c>
      <c r="Y10" s="46">
        <f t="shared" si="3"/>
        <v>0</v>
      </c>
      <c r="Z10" s="91">
        <v>0</v>
      </c>
      <c r="AA10" s="22"/>
      <c r="AB10" s="43">
        <f t="shared" si="4"/>
        <v>0</v>
      </c>
      <c r="AC10" s="17" t="s">
        <v>16</v>
      </c>
      <c r="AD10" s="18">
        <v>0</v>
      </c>
    </row>
    <row r="11" spans="1:30" ht="24.6" x14ac:dyDescent="0.65">
      <c r="A11" s="10">
        <v>7</v>
      </c>
      <c r="B11" s="10"/>
      <c r="C11" s="19" t="s">
        <v>401</v>
      </c>
      <c r="D11" s="71">
        <f>+'21'!I11</f>
        <v>0</v>
      </c>
      <c r="E11" s="90">
        <v>0</v>
      </c>
      <c r="F11" s="46">
        <f t="shared" si="0"/>
        <v>0</v>
      </c>
      <c r="G11" s="101">
        <v>0</v>
      </c>
      <c r="H11" s="99">
        <v>0</v>
      </c>
      <c r="I11" s="46">
        <f t="shared" si="1"/>
        <v>0</v>
      </c>
      <c r="J11" s="91"/>
      <c r="K11" s="15">
        <v>40</v>
      </c>
      <c r="L11" s="72">
        <f t="shared" si="5"/>
        <v>0</v>
      </c>
      <c r="M11" s="17" t="s">
        <v>16</v>
      </c>
      <c r="N11" s="18">
        <v>0</v>
      </c>
      <c r="O11" s="23">
        <f t="shared" si="6"/>
        <v>0</v>
      </c>
      <c r="P11" s="93">
        <v>12.74</v>
      </c>
      <c r="Q11" s="43">
        <f t="shared" si="7"/>
        <v>0</v>
      </c>
      <c r="S11" s="10">
        <v>7</v>
      </c>
      <c r="T11" s="19"/>
      <c r="U11" s="46">
        <v>0</v>
      </c>
      <c r="V11" s="90">
        <v>0</v>
      </c>
      <c r="W11" s="46">
        <f t="shared" si="2"/>
        <v>0</v>
      </c>
      <c r="X11" s="90">
        <v>0</v>
      </c>
      <c r="Y11" s="46">
        <f t="shared" si="3"/>
        <v>0</v>
      </c>
      <c r="Z11" s="91">
        <v>0</v>
      </c>
      <c r="AA11" s="22"/>
      <c r="AB11" s="43">
        <f t="shared" si="4"/>
        <v>0</v>
      </c>
      <c r="AC11" s="17" t="s">
        <v>16</v>
      </c>
      <c r="AD11" s="18">
        <v>0</v>
      </c>
    </row>
    <row r="12" spans="1:30" ht="24.6" x14ac:dyDescent="0.65">
      <c r="A12" s="10">
        <v>8</v>
      </c>
      <c r="B12" s="10"/>
      <c r="C12" s="19" t="s">
        <v>378</v>
      </c>
      <c r="D12" s="71">
        <f>+'21'!I12</f>
        <v>0</v>
      </c>
      <c r="E12" s="90">
        <v>0</v>
      </c>
      <c r="F12" s="46">
        <f t="shared" si="0"/>
        <v>0</v>
      </c>
      <c r="G12" s="101">
        <v>0</v>
      </c>
      <c r="H12" s="99">
        <v>0</v>
      </c>
      <c r="I12" s="46">
        <f t="shared" si="1"/>
        <v>0</v>
      </c>
      <c r="J12" s="91"/>
      <c r="K12" s="15">
        <v>100</v>
      </c>
      <c r="L12" s="72">
        <f t="shared" si="5"/>
        <v>0</v>
      </c>
      <c r="M12" s="17" t="s">
        <v>16</v>
      </c>
      <c r="N12" s="18">
        <v>0</v>
      </c>
      <c r="O12" s="23">
        <f t="shared" si="6"/>
        <v>0</v>
      </c>
      <c r="P12" s="93"/>
      <c r="Q12" s="43">
        <f t="shared" si="7"/>
        <v>0</v>
      </c>
      <c r="S12" s="10">
        <v>8</v>
      </c>
      <c r="T12" s="19"/>
      <c r="U12" s="46">
        <v>0</v>
      </c>
      <c r="V12" s="90">
        <v>0</v>
      </c>
      <c r="W12" s="46">
        <f t="shared" si="2"/>
        <v>0</v>
      </c>
      <c r="X12" s="90">
        <v>0</v>
      </c>
      <c r="Y12" s="46">
        <f t="shared" si="3"/>
        <v>0</v>
      </c>
      <c r="Z12" s="91">
        <v>0</v>
      </c>
      <c r="AA12" s="22"/>
      <c r="AB12" s="43">
        <f t="shared" si="4"/>
        <v>0</v>
      </c>
      <c r="AC12" s="17" t="s">
        <v>16</v>
      </c>
      <c r="AD12" s="18">
        <v>0</v>
      </c>
    </row>
    <row r="13" spans="1:30" ht="24.6" x14ac:dyDescent="0.65">
      <c r="A13" s="10">
        <v>9</v>
      </c>
      <c r="B13" s="10" t="s">
        <v>507</v>
      </c>
      <c r="C13" s="19" t="s">
        <v>391</v>
      </c>
      <c r="D13" s="71">
        <f>+'21'!I13</f>
        <v>30</v>
      </c>
      <c r="E13" s="90">
        <v>0</v>
      </c>
      <c r="F13" s="46">
        <f t="shared" si="0"/>
        <v>30</v>
      </c>
      <c r="G13" s="101">
        <v>0</v>
      </c>
      <c r="H13" s="99">
        <v>0</v>
      </c>
      <c r="I13" s="46">
        <f t="shared" si="1"/>
        <v>30</v>
      </c>
      <c r="J13" s="91"/>
      <c r="K13" s="15">
        <v>50</v>
      </c>
      <c r="L13" s="72">
        <f t="shared" si="5"/>
        <v>0</v>
      </c>
      <c r="M13" s="17" t="s">
        <v>16</v>
      </c>
      <c r="N13" s="18">
        <v>0</v>
      </c>
      <c r="O13" s="23">
        <f t="shared" si="6"/>
        <v>0</v>
      </c>
      <c r="P13" s="93">
        <v>11.38</v>
      </c>
      <c r="Q13" s="43">
        <f t="shared" si="7"/>
        <v>0</v>
      </c>
      <c r="S13" s="10">
        <v>9</v>
      </c>
      <c r="T13" s="19"/>
      <c r="U13" s="46">
        <v>0</v>
      </c>
      <c r="V13" s="90">
        <v>0</v>
      </c>
      <c r="W13" s="46">
        <f t="shared" si="2"/>
        <v>0</v>
      </c>
      <c r="X13" s="90">
        <v>0</v>
      </c>
      <c r="Y13" s="46">
        <f t="shared" si="3"/>
        <v>0</v>
      </c>
      <c r="Z13" s="91">
        <v>0</v>
      </c>
      <c r="AA13" s="22"/>
      <c r="AB13" s="43">
        <f t="shared" si="4"/>
        <v>0</v>
      </c>
      <c r="AC13" s="17" t="s">
        <v>16</v>
      </c>
      <c r="AD13" s="18">
        <v>0</v>
      </c>
    </row>
    <row r="14" spans="1:30" ht="24.6" x14ac:dyDescent="0.65">
      <c r="A14" s="10">
        <v>10</v>
      </c>
      <c r="B14" s="10"/>
      <c r="C14" s="19" t="s">
        <v>400</v>
      </c>
      <c r="D14" s="71">
        <f>+'21'!I14</f>
        <v>0</v>
      </c>
      <c r="E14" s="90">
        <v>0</v>
      </c>
      <c r="F14" s="46">
        <f t="shared" si="0"/>
        <v>0</v>
      </c>
      <c r="G14" s="101">
        <v>0</v>
      </c>
      <c r="H14" s="99">
        <v>0</v>
      </c>
      <c r="I14" s="46">
        <f t="shared" si="1"/>
        <v>0</v>
      </c>
      <c r="J14" s="91"/>
      <c r="K14" s="15">
        <v>50</v>
      </c>
      <c r="L14" s="72">
        <f t="shared" si="5"/>
        <v>0</v>
      </c>
      <c r="M14" s="17" t="s">
        <v>16</v>
      </c>
      <c r="N14" s="18">
        <v>0</v>
      </c>
      <c r="O14" s="23">
        <f t="shared" si="6"/>
        <v>0</v>
      </c>
      <c r="P14" s="93"/>
      <c r="Q14" s="43">
        <f t="shared" si="7"/>
        <v>0</v>
      </c>
      <c r="S14" s="10">
        <v>10</v>
      </c>
      <c r="T14" s="19"/>
      <c r="U14" s="46">
        <v>0</v>
      </c>
      <c r="V14" s="90">
        <v>0</v>
      </c>
      <c r="W14" s="46">
        <f t="shared" si="2"/>
        <v>0</v>
      </c>
      <c r="X14" s="90">
        <v>0</v>
      </c>
      <c r="Y14" s="46">
        <f t="shared" si="3"/>
        <v>0</v>
      </c>
      <c r="Z14" s="91">
        <v>0</v>
      </c>
      <c r="AA14" s="22"/>
      <c r="AB14" s="43">
        <f t="shared" si="4"/>
        <v>0</v>
      </c>
      <c r="AC14" s="17" t="s">
        <v>16</v>
      </c>
      <c r="AD14" s="18">
        <v>0</v>
      </c>
    </row>
    <row r="15" spans="1:30" ht="24.6" x14ac:dyDescent="0.65">
      <c r="A15" s="10">
        <v>11</v>
      </c>
      <c r="B15" s="10" t="s">
        <v>520</v>
      </c>
      <c r="C15" s="19" t="s">
        <v>384</v>
      </c>
      <c r="D15" s="71">
        <f>+'21'!I15</f>
        <v>0</v>
      </c>
      <c r="E15" s="90">
        <v>0</v>
      </c>
      <c r="F15" s="46">
        <f t="shared" si="0"/>
        <v>0</v>
      </c>
      <c r="G15" s="101">
        <v>0</v>
      </c>
      <c r="H15" s="99">
        <v>0</v>
      </c>
      <c r="I15" s="46">
        <f t="shared" si="1"/>
        <v>0</v>
      </c>
      <c r="J15" s="91"/>
      <c r="K15" s="15">
        <v>50</v>
      </c>
      <c r="L15" s="72">
        <f t="shared" si="5"/>
        <v>0</v>
      </c>
      <c r="M15" s="17" t="s">
        <v>16</v>
      </c>
      <c r="N15" s="18">
        <v>0</v>
      </c>
      <c r="O15" s="23">
        <f t="shared" si="6"/>
        <v>0</v>
      </c>
      <c r="P15" s="93">
        <v>17.32</v>
      </c>
      <c r="Q15" s="43">
        <f t="shared" si="7"/>
        <v>0</v>
      </c>
      <c r="S15" s="10">
        <v>11</v>
      </c>
      <c r="T15" s="19"/>
      <c r="U15" s="46">
        <v>0</v>
      </c>
      <c r="V15" s="90">
        <v>0</v>
      </c>
      <c r="W15" s="46">
        <f t="shared" ref="W15:W29" si="8">U15+V15</f>
        <v>0</v>
      </c>
      <c r="X15" s="90">
        <v>0</v>
      </c>
      <c r="Y15" s="46">
        <f t="shared" ref="Y15:Y29" si="9">W15-X15-Z15</f>
        <v>0</v>
      </c>
      <c r="Z15" s="91">
        <v>0</v>
      </c>
      <c r="AA15" s="22"/>
      <c r="AB15" s="43">
        <f t="shared" ref="AB15:AB29" si="10">Z15*AA15</f>
        <v>0</v>
      </c>
      <c r="AC15" s="17" t="s">
        <v>16</v>
      </c>
      <c r="AD15" s="18">
        <v>0</v>
      </c>
    </row>
    <row r="16" spans="1:30" ht="24.6" x14ac:dyDescent="0.65">
      <c r="A16" s="10">
        <v>12</v>
      </c>
      <c r="B16" s="10" t="s">
        <v>509</v>
      </c>
      <c r="C16" s="19" t="s">
        <v>402</v>
      </c>
      <c r="D16" s="71">
        <f>+'21'!I16</f>
        <v>4</v>
      </c>
      <c r="E16" s="90">
        <v>0</v>
      </c>
      <c r="F16" s="46">
        <f t="shared" si="0"/>
        <v>4</v>
      </c>
      <c r="G16" s="101">
        <v>0</v>
      </c>
      <c r="H16" s="99">
        <v>0</v>
      </c>
      <c r="I16" s="46">
        <f t="shared" si="1"/>
        <v>4</v>
      </c>
      <c r="J16" s="91"/>
      <c r="K16" s="15">
        <v>50</v>
      </c>
      <c r="L16" s="72">
        <f t="shared" si="5"/>
        <v>0</v>
      </c>
      <c r="M16" s="17" t="s">
        <v>16</v>
      </c>
      <c r="N16" s="18">
        <v>0</v>
      </c>
      <c r="O16" s="23">
        <f t="shared" si="6"/>
        <v>0</v>
      </c>
      <c r="P16" s="93">
        <v>16.920000000000002</v>
      </c>
      <c r="Q16" s="43">
        <f t="shared" si="7"/>
        <v>0</v>
      </c>
      <c r="S16" s="10">
        <v>12</v>
      </c>
      <c r="T16" s="19"/>
      <c r="U16" s="46">
        <v>0</v>
      </c>
      <c r="V16" s="90">
        <v>0</v>
      </c>
      <c r="W16" s="46">
        <f t="shared" si="8"/>
        <v>0</v>
      </c>
      <c r="X16" s="90">
        <v>0</v>
      </c>
      <c r="Y16" s="46">
        <f t="shared" si="9"/>
        <v>0</v>
      </c>
      <c r="Z16" s="91">
        <v>0</v>
      </c>
      <c r="AA16" s="22"/>
      <c r="AB16" s="43">
        <f t="shared" si="10"/>
        <v>0</v>
      </c>
      <c r="AC16" s="17" t="s">
        <v>16</v>
      </c>
      <c r="AD16" s="18">
        <v>0</v>
      </c>
    </row>
    <row r="17" spans="1:30" ht="24.6" x14ac:dyDescent="0.65">
      <c r="A17" s="10">
        <v>13</v>
      </c>
      <c r="B17" s="10" t="s">
        <v>505</v>
      </c>
      <c r="C17" s="19" t="s">
        <v>382</v>
      </c>
      <c r="D17" s="71">
        <f>+'21'!I17</f>
        <v>1</v>
      </c>
      <c r="E17" s="90">
        <v>0</v>
      </c>
      <c r="F17" s="46">
        <f t="shared" si="0"/>
        <v>1</v>
      </c>
      <c r="G17" s="101">
        <v>0</v>
      </c>
      <c r="H17" s="99">
        <v>0</v>
      </c>
      <c r="I17" s="46">
        <f t="shared" si="1"/>
        <v>1</v>
      </c>
      <c r="J17" s="91"/>
      <c r="K17" s="15">
        <v>50</v>
      </c>
      <c r="L17" s="72">
        <f t="shared" si="5"/>
        <v>0</v>
      </c>
      <c r="M17" s="17" t="s">
        <v>16</v>
      </c>
      <c r="N17" s="18">
        <v>0</v>
      </c>
      <c r="O17" s="23">
        <f t="shared" si="6"/>
        <v>0</v>
      </c>
      <c r="P17" s="93">
        <v>21.22</v>
      </c>
      <c r="Q17" s="43">
        <f t="shared" si="7"/>
        <v>0</v>
      </c>
      <c r="S17" s="10">
        <v>13</v>
      </c>
      <c r="T17" s="19"/>
      <c r="U17" s="46">
        <v>0</v>
      </c>
      <c r="V17" s="90">
        <v>0</v>
      </c>
      <c r="W17" s="46">
        <f t="shared" si="8"/>
        <v>0</v>
      </c>
      <c r="X17" s="90">
        <v>0</v>
      </c>
      <c r="Y17" s="46">
        <f t="shared" si="9"/>
        <v>0</v>
      </c>
      <c r="Z17" s="91">
        <v>0</v>
      </c>
      <c r="AA17" s="22"/>
      <c r="AB17" s="43">
        <f t="shared" si="10"/>
        <v>0</v>
      </c>
      <c r="AC17" s="17" t="s">
        <v>16</v>
      </c>
      <c r="AD17" s="18">
        <v>0</v>
      </c>
    </row>
    <row r="18" spans="1:30" ht="24.6" x14ac:dyDescent="0.65">
      <c r="A18" s="10">
        <v>14</v>
      </c>
      <c r="B18" s="10"/>
      <c r="C18" s="19" t="s">
        <v>404</v>
      </c>
      <c r="D18" s="71">
        <f>+'21'!I18</f>
        <v>0</v>
      </c>
      <c r="E18" s="90">
        <v>0</v>
      </c>
      <c r="F18" s="46">
        <f t="shared" si="0"/>
        <v>0</v>
      </c>
      <c r="G18" s="101">
        <v>0</v>
      </c>
      <c r="H18" s="99">
        <v>0</v>
      </c>
      <c r="I18" s="46">
        <f t="shared" si="1"/>
        <v>0</v>
      </c>
      <c r="J18" s="91"/>
      <c r="K18" s="15">
        <v>50</v>
      </c>
      <c r="L18" s="72">
        <f t="shared" si="5"/>
        <v>0</v>
      </c>
      <c r="M18" s="17" t="s">
        <v>16</v>
      </c>
      <c r="N18" s="18">
        <v>0</v>
      </c>
      <c r="O18" s="23">
        <f t="shared" si="6"/>
        <v>0</v>
      </c>
      <c r="P18" s="93"/>
      <c r="Q18" s="43">
        <f t="shared" si="7"/>
        <v>0</v>
      </c>
      <c r="S18" s="10">
        <v>14</v>
      </c>
      <c r="T18" s="19"/>
      <c r="U18" s="46">
        <v>0</v>
      </c>
      <c r="V18" s="90">
        <v>0</v>
      </c>
      <c r="W18" s="46">
        <f t="shared" si="8"/>
        <v>0</v>
      </c>
      <c r="X18" s="90">
        <v>0</v>
      </c>
      <c r="Y18" s="46">
        <f t="shared" si="9"/>
        <v>0</v>
      </c>
      <c r="Z18" s="91">
        <v>0</v>
      </c>
      <c r="AA18" s="22"/>
      <c r="AB18" s="43">
        <f t="shared" si="10"/>
        <v>0</v>
      </c>
      <c r="AC18" s="17" t="s">
        <v>16</v>
      </c>
      <c r="AD18" s="18">
        <v>0</v>
      </c>
    </row>
    <row r="19" spans="1:30" ht="24.6" x14ac:dyDescent="0.65">
      <c r="A19" s="10">
        <v>15</v>
      </c>
      <c r="B19" s="10" t="s">
        <v>523</v>
      </c>
      <c r="C19" s="19" t="s">
        <v>386</v>
      </c>
      <c r="D19" s="71">
        <f>+'21'!I19</f>
        <v>0</v>
      </c>
      <c r="E19" s="90">
        <v>0</v>
      </c>
      <c r="F19" s="46">
        <f t="shared" si="0"/>
        <v>0</v>
      </c>
      <c r="G19" s="101">
        <v>0</v>
      </c>
      <c r="H19" s="99">
        <v>0</v>
      </c>
      <c r="I19" s="46">
        <f t="shared" si="1"/>
        <v>0</v>
      </c>
      <c r="J19" s="91"/>
      <c r="K19" s="15">
        <v>50</v>
      </c>
      <c r="L19" s="72">
        <f t="shared" si="5"/>
        <v>0</v>
      </c>
      <c r="M19" s="17" t="s">
        <v>16</v>
      </c>
      <c r="N19" s="18">
        <v>0</v>
      </c>
      <c r="O19" s="23">
        <f t="shared" si="6"/>
        <v>0</v>
      </c>
      <c r="P19" s="93">
        <v>15.05</v>
      </c>
      <c r="Q19" s="43">
        <f t="shared" si="7"/>
        <v>0</v>
      </c>
      <c r="S19" s="10">
        <v>15</v>
      </c>
      <c r="T19" s="19"/>
      <c r="U19" s="46">
        <v>0</v>
      </c>
      <c r="V19" s="90">
        <v>0</v>
      </c>
      <c r="W19" s="46">
        <f t="shared" si="8"/>
        <v>0</v>
      </c>
      <c r="X19" s="90">
        <v>0</v>
      </c>
      <c r="Y19" s="46">
        <f t="shared" si="9"/>
        <v>0</v>
      </c>
      <c r="Z19" s="91">
        <v>0</v>
      </c>
      <c r="AA19" s="22"/>
      <c r="AB19" s="43">
        <f t="shared" si="10"/>
        <v>0</v>
      </c>
      <c r="AC19" s="17" t="s">
        <v>16</v>
      </c>
      <c r="AD19" s="18">
        <v>0</v>
      </c>
    </row>
    <row r="20" spans="1:30" ht="24.6" x14ac:dyDescent="0.65">
      <c r="A20" s="10">
        <v>16</v>
      </c>
      <c r="B20" s="10" t="s">
        <v>506</v>
      </c>
      <c r="C20" s="19" t="s">
        <v>399</v>
      </c>
      <c r="D20" s="71">
        <f>+'21'!I20</f>
        <v>8</v>
      </c>
      <c r="E20" s="90">
        <v>0</v>
      </c>
      <c r="F20" s="46">
        <f t="shared" si="0"/>
        <v>8</v>
      </c>
      <c r="G20" s="101">
        <v>0</v>
      </c>
      <c r="H20" s="99">
        <v>0</v>
      </c>
      <c r="I20" s="46">
        <f t="shared" si="1"/>
        <v>8</v>
      </c>
      <c r="J20" s="91"/>
      <c r="K20" s="15">
        <v>50</v>
      </c>
      <c r="L20" s="72">
        <f t="shared" si="5"/>
        <v>0</v>
      </c>
      <c r="M20" s="17" t="s">
        <v>16</v>
      </c>
      <c r="N20" s="18">
        <v>0</v>
      </c>
      <c r="O20" s="23">
        <f t="shared" si="6"/>
        <v>0</v>
      </c>
      <c r="P20" s="93">
        <v>16.7</v>
      </c>
      <c r="Q20" s="43">
        <f t="shared" si="7"/>
        <v>0</v>
      </c>
      <c r="S20" s="10">
        <v>16</v>
      </c>
      <c r="T20" s="19"/>
      <c r="U20" s="46">
        <v>0</v>
      </c>
      <c r="V20" s="90">
        <v>0</v>
      </c>
      <c r="W20" s="46">
        <f t="shared" si="8"/>
        <v>0</v>
      </c>
      <c r="X20" s="90">
        <v>0</v>
      </c>
      <c r="Y20" s="46">
        <f t="shared" si="9"/>
        <v>0</v>
      </c>
      <c r="Z20" s="91">
        <v>0</v>
      </c>
      <c r="AA20" s="22"/>
      <c r="AB20" s="43">
        <f t="shared" si="10"/>
        <v>0</v>
      </c>
      <c r="AC20" s="17" t="s">
        <v>16</v>
      </c>
      <c r="AD20" s="18">
        <v>0</v>
      </c>
    </row>
    <row r="21" spans="1:30" ht="24.6" x14ac:dyDescent="0.65">
      <c r="A21" s="10">
        <v>17</v>
      </c>
      <c r="B21" s="10" t="s">
        <v>521</v>
      </c>
      <c r="C21" s="19" t="s">
        <v>389</v>
      </c>
      <c r="D21" s="71">
        <f>+'21'!I21</f>
        <v>0</v>
      </c>
      <c r="E21" s="90">
        <v>0</v>
      </c>
      <c r="F21" s="46">
        <f t="shared" si="0"/>
        <v>0</v>
      </c>
      <c r="G21" s="101">
        <v>0</v>
      </c>
      <c r="H21" s="99">
        <v>0</v>
      </c>
      <c r="I21" s="46">
        <f t="shared" si="1"/>
        <v>0</v>
      </c>
      <c r="J21" s="91"/>
      <c r="K21" s="15">
        <v>50</v>
      </c>
      <c r="L21" s="72">
        <f t="shared" si="5"/>
        <v>0</v>
      </c>
      <c r="M21" s="17" t="s">
        <v>16</v>
      </c>
      <c r="N21" s="18">
        <v>0</v>
      </c>
      <c r="O21" s="23">
        <f t="shared" si="6"/>
        <v>0</v>
      </c>
      <c r="P21" s="93">
        <v>19.04</v>
      </c>
      <c r="Q21" s="43">
        <f t="shared" si="7"/>
        <v>0</v>
      </c>
      <c r="S21" s="10">
        <v>17</v>
      </c>
      <c r="T21" s="19"/>
      <c r="U21" s="46">
        <v>0</v>
      </c>
      <c r="V21" s="90">
        <v>0</v>
      </c>
      <c r="W21" s="46">
        <f t="shared" si="8"/>
        <v>0</v>
      </c>
      <c r="X21" s="90">
        <v>0</v>
      </c>
      <c r="Y21" s="46">
        <f t="shared" si="9"/>
        <v>0</v>
      </c>
      <c r="Z21" s="91">
        <v>0</v>
      </c>
      <c r="AA21" s="22"/>
      <c r="AB21" s="43">
        <f t="shared" si="10"/>
        <v>0</v>
      </c>
      <c r="AC21" s="17" t="s">
        <v>16</v>
      </c>
      <c r="AD21" s="18">
        <v>0</v>
      </c>
    </row>
    <row r="22" spans="1:30" ht="24.6" x14ac:dyDescent="0.65">
      <c r="A22" s="10">
        <v>18</v>
      </c>
      <c r="B22" s="10"/>
      <c r="C22" s="19" t="s">
        <v>397</v>
      </c>
      <c r="D22" s="71">
        <f>+'21'!I22</f>
        <v>0</v>
      </c>
      <c r="E22" s="90">
        <v>0</v>
      </c>
      <c r="F22" s="46">
        <f t="shared" si="0"/>
        <v>0</v>
      </c>
      <c r="G22" s="101">
        <v>0</v>
      </c>
      <c r="H22" s="99">
        <v>0</v>
      </c>
      <c r="I22" s="46">
        <f t="shared" si="1"/>
        <v>0</v>
      </c>
      <c r="J22" s="91"/>
      <c r="K22" s="15">
        <v>50</v>
      </c>
      <c r="L22" s="72">
        <f t="shared" si="5"/>
        <v>0</v>
      </c>
      <c r="M22" s="17" t="s">
        <v>16</v>
      </c>
      <c r="N22" s="18">
        <v>0</v>
      </c>
      <c r="O22" s="23">
        <f t="shared" si="6"/>
        <v>0</v>
      </c>
      <c r="P22" s="93">
        <v>15.3</v>
      </c>
      <c r="Q22" s="43">
        <f t="shared" si="7"/>
        <v>0</v>
      </c>
      <c r="S22" s="10">
        <v>18</v>
      </c>
      <c r="T22" s="19"/>
      <c r="U22" s="46">
        <v>0</v>
      </c>
      <c r="V22" s="90">
        <v>0</v>
      </c>
      <c r="W22" s="46">
        <f t="shared" si="8"/>
        <v>0</v>
      </c>
      <c r="X22" s="90">
        <v>0</v>
      </c>
      <c r="Y22" s="46">
        <f t="shared" si="9"/>
        <v>0</v>
      </c>
      <c r="Z22" s="91">
        <v>0</v>
      </c>
      <c r="AA22" s="22"/>
      <c r="AB22" s="43">
        <f t="shared" si="10"/>
        <v>0</v>
      </c>
      <c r="AC22" s="17" t="s">
        <v>16</v>
      </c>
      <c r="AD22" s="18">
        <v>0</v>
      </c>
    </row>
    <row r="23" spans="1:30" ht="24.6" x14ac:dyDescent="0.65">
      <c r="A23" s="10">
        <v>19</v>
      </c>
      <c r="B23" s="10" t="s">
        <v>511</v>
      </c>
      <c r="C23" s="19" t="s">
        <v>25</v>
      </c>
      <c r="D23" s="71">
        <f>+'21'!I23</f>
        <v>0</v>
      </c>
      <c r="E23" s="90">
        <v>0</v>
      </c>
      <c r="F23" s="46">
        <f t="shared" si="0"/>
        <v>0</v>
      </c>
      <c r="G23" s="101">
        <v>0</v>
      </c>
      <c r="H23" s="99">
        <v>0</v>
      </c>
      <c r="I23" s="46">
        <f t="shared" si="1"/>
        <v>0</v>
      </c>
      <c r="J23" s="91"/>
      <c r="K23" s="15">
        <v>65</v>
      </c>
      <c r="L23" s="72">
        <f t="shared" si="5"/>
        <v>0</v>
      </c>
      <c r="M23" s="17" t="s">
        <v>16</v>
      </c>
      <c r="N23" s="18">
        <v>0</v>
      </c>
      <c r="O23" s="23">
        <f t="shared" si="6"/>
        <v>0</v>
      </c>
      <c r="P23" s="93">
        <v>27.86</v>
      </c>
      <c r="Q23" s="43">
        <f t="shared" si="7"/>
        <v>0</v>
      </c>
      <c r="S23" s="10">
        <v>19</v>
      </c>
      <c r="T23" s="19"/>
      <c r="U23" s="46">
        <v>0</v>
      </c>
      <c r="V23" s="90">
        <v>0</v>
      </c>
      <c r="W23" s="46">
        <f t="shared" si="8"/>
        <v>0</v>
      </c>
      <c r="X23" s="90">
        <v>0</v>
      </c>
      <c r="Y23" s="46">
        <f t="shared" si="9"/>
        <v>0</v>
      </c>
      <c r="Z23" s="91">
        <v>0</v>
      </c>
      <c r="AA23" s="22"/>
      <c r="AB23" s="43">
        <f t="shared" si="10"/>
        <v>0</v>
      </c>
      <c r="AC23" s="17" t="s">
        <v>16</v>
      </c>
      <c r="AD23" s="18">
        <v>0</v>
      </c>
    </row>
    <row r="24" spans="1:30" ht="24.6" x14ac:dyDescent="0.65">
      <c r="A24" s="10">
        <v>20</v>
      </c>
      <c r="B24" s="10"/>
      <c r="C24" s="19" t="s">
        <v>405</v>
      </c>
      <c r="D24" s="71">
        <f>+'21'!I24</f>
        <v>0</v>
      </c>
      <c r="E24" s="90">
        <v>0</v>
      </c>
      <c r="F24" s="46">
        <f t="shared" si="0"/>
        <v>0</v>
      </c>
      <c r="G24" s="101">
        <v>0</v>
      </c>
      <c r="H24" s="99">
        <v>0</v>
      </c>
      <c r="I24" s="46">
        <f t="shared" si="1"/>
        <v>0</v>
      </c>
      <c r="J24" s="91"/>
      <c r="K24" s="15">
        <v>85</v>
      </c>
      <c r="L24" s="72">
        <f t="shared" si="5"/>
        <v>0</v>
      </c>
      <c r="M24" s="17" t="s">
        <v>16</v>
      </c>
      <c r="N24" s="18">
        <v>0</v>
      </c>
      <c r="O24" s="23">
        <f t="shared" si="6"/>
        <v>0</v>
      </c>
      <c r="P24" s="93">
        <v>26.91</v>
      </c>
      <c r="Q24" s="43">
        <f t="shared" si="7"/>
        <v>0</v>
      </c>
      <c r="S24" s="10">
        <v>20</v>
      </c>
      <c r="T24" s="19"/>
      <c r="U24" s="46">
        <v>0</v>
      </c>
      <c r="V24" s="90">
        <v>0</v>
      </c>
      <c r="W24" s="46">
        <f t="shared" si="8"/>
        <v>0</v>
      </c>
      <c r="X24" s="90">
        <v>0</v>
      </c>
      <c r="Y24" s="46">
        <f t="shared" si="9"/>
        <v>0</v>
      </c>
      <c r="Z24" s="91">
        <v>0</v>
      </c>
      <c r="AA24" s="22"/>
      <c r="AB24" s="43">
        <f t="shared" si="10"/>
        <v>0</v>
      </c>
      <c r="AC24" s="17" t="s">
        <v>16</v>
      </c>
      <c r="AD24" s="18">
        <v>0</v>
      </c>
    </row>
    <row r="25" spans="1:30" ht="24.6" x14ac:dyDescent="0.65">
      <c r="A25" s="10">
        <v>21</v>
      </c>
      <c r="B25" s="10" t="s">
        <v>510</v>
      </c>
      <c r="C25" s="19" t="s">
        <v>392</v>
      </c>
      <c r="D25" s="71">
        <f>+'21'!I25</f>
        <v>51</v>
      </c>
      <c r="E25" s="90">
        <v>0</v>
      </c>
      <c r="F25" s="46">
        <f t="shared" si="0"/>
        <v>51</v>
      </c>
      <c r="G25" s="101">
        <v>0</v>
      </c>
      <c r="H25" s="99">
        <v>0</v>
      </c>
      <c r="I25" s="46">
        <f t="shared" si="1"/>
        <v>51</v>
      </c>
      <c r="J25" s="91"/>
      <c r="K25" s="15">
        <v>100</v>
      </c>
      <c r="L25" s="72">
        <f t="shared" si="5"/>
        <v>0</v>
      </c>
      <c r="M25" s="17" t="s">
        <v>16</v>
      </c>
      <c r="N25" s="18">
        <v>0</v>
      </c>
      <c r="O25" s="23">
        <f t="shared" si="6"/>
        <v>0</v>
      </c>
      <c r="P25" s="93">
        <v>24.8</v>
      </c>
      <c r="Q25" s="43">
        <f t="shared" si="7"/>
        <v>0</v>
      </c>
      <c r="S25" s="10">
        <v>21</v>
      </c>
      <c r="T25" s="19"/>
      <c r="U25" s="46">
        <v>0</v>
      </c>
      <c r="V25" s="90">
        <v>0</v>
      </c>
      <c r="W25" s="46">
        <f t="shared" si="8"/>
        <v>0</v>
      </c>
      <c r="X25" s="90">
        <v>0</v>
      </c>
      <c r="Y25" s="46">
        <f t="shared" si="9"/>
        <v>0</v>
      </c>
      <c r="Z25" s="91">
        <v>0</v>
      </c>
      <c r="AA25" s="22"/>
      <c r="AB25" s="43">
        <f t="shared" si="10"/>
        <v>0</v>
      </c>
      <c r="AC25" s="17" t="s">
        <v>16</v>
      </c>
      <c r="AD25" s="18">
        <v>0</v>
      </c>
    </row>
    <row r="26" spans="1:30" ht="24.6" x14ac:dyDescent="0.65">
      <c r="A26" s="10">
        <v>22</v>
      </c>
      <c r="B26" s="10" t="s">
        <v>516</v>
      </c>
      <c r="C26" s="19" t="s">
        <v>403</v>
      </c>
      <c r="D26" s="71">
        <f>+'21'!I26</f>
        <v>0</v>
      </c>
      <c r="E26" s="90">
        <v>0</v>
      </c>
      <c r="F26" s="46">
        <f t="shared" si="0"/>
        <v>0</v>
      </c>
      <c r="G26" s="101">
        <v>0</v>
      </c>
      <c r="H26" s="99">
        <v>0</v>
      </c>
      <c r="I26" s="46">
        <f t="shared" si="1"/>
        <v>0</v>
      </c>
      <c r="J26" s="91"/>
      <c r="K26" s="15">
        <v>100</v>
      </c>
      <c r="L26" s="72">
        <f t="shared" si="5"/>
        <v>0</v>
      </c>
      <c r="M26" s="17" t="s">
        <v>16</v>
      </c>
      <c r="N26" s="18">
        <v>0</v>
      </c>
      <c r="O26" s="23">
        <f t="shared" si="6"/>
        <v>0</v>
      </c>
      <c r="P26" s="93">
        <v>23.71</v>
      </c>
      <c r="Q26" s="43">
        <f t="shared" si="7"/>
        <v>0</v>
      </c>
      <c r="S26" s="10">
        <v>22</v>
      </c>
      <c r="T26" s="19"/>
      <c r="U26" s="46">
        <v>0</v>
      </c>
      <c r="V26" s="90">
        <v>0</v>
      </c>
      <c r="W26" s="46">
        <f t="shared" si="8"/>
        <v>0</v>
      </c>
      <c r="X26" s="90">
        <v>0</v>
      </c>
      <c r="Y26" s="46">
        <f t="shared" si="9"/>
        <v>0</v>
      </c>
      <c r="Z26" s="91">
        <v>0</v>
      </c>
      <c r="AA26" s="22"/>
      <c r="AB26" s="43">
        <f t="shared" si="10"/>
        <v>0</v>
      </c>
      <c r="AC26" s="17" t="s">
        <v>16</v>
      </c>
      <c r="AD26" s="18">
        <v>0</v>
      </c>
    </row>
    <row r="27" spans="1:30" ht="24.6" x14ac:dyDescent="0.65">
      <c r="A27" s="10">
        <v>23</v>
      </c>
      <c r="B27" s="10" t="s">
        <v>513</v>
      </c>
      <c r="C27" s="19" t="s">
        <v>383</v>
      </c>
      <c r="D27" s="71">
        <f>+'21'!I27</f>
        <v>18</v>
      </c>
      <c r="E27" s="90">
        <v>0</v>
      </c>
      <c r="F27" s="46">
        <f t="shared" si="0"/>
        <v>18</v>
      </c>
      <c r="G27" s="101">
        <v>0</v>
      </c>
      <c r="H27" s="99">
        <v>0</v>
      </c>
      <c r="I27" s="46">
        <f t="shared" si="1"/>
        <v>18</v>
      </c>
      <c r="J27" s="91"/>
      <c r="K27" s="15">
        <v>100</v>
      </c>
      <c r="L27" s="72">
        <f t="shared" si="5"/>
        <v>0</v>
      </c>
      <c r="M27" s="17" t="s">
        <v>16</v>
      </c>
      <c r="N27" s="18">
        <v>0</v>
      </c>
      <c r="O27" s="23">
        <f t="shared" si="6"/>
        <v>0</v>
      </c>
      <c r="P27" s="93">
        <v>37.51</v>
      </c>
      <c r="Q27" s="43">
        <f t="shared" si="7"/>
        <v>0</v>
      </c>
      <c r="S27" s="10">
        <v>23</v>
      </c>
      <c r="T27" s="19"/>
      <c r="U27" s="46">
        <v>0</v>
      </c>
      <c r="V27" s="90">
        <v>0</v>
      </c>
      <c r="W27" s="46">
        <f t="shared" si="8"/>
        <v>0</v>
      </c>
      <c r="X27" s="90">
        <v>0</v>
      </c>
      <c r="Y27" s="46">
        <f t="shared" si="9"/>
        <v>0</v>
      </c>
      <c r="Z27" s="91">
        <v>0</v>
      </c>
      <c r="AA27" s="22"/>
      <c r="AB27" s="43">
        <f t="shared" si="10"/>
        <v>0</v>
      </c>
      <c r="AC27" s="17" t="s">
        <v>16</v>
      </c>
      <c r="AD27" s="18">
        <v>0</v>
      </c>
    </row>
    <row r="28" spans="1:30" ht="24.6" x14ac:dyDescent="0.65">
      <c r="A28" s="10">
        <v>24</v>
      </c>
      <c r="B28" s="10" t="s">
        <v>522</v>
      </c>
      <c r="C28" s="19" t="s">
        <v>388</v>
      </c>
      <c r="D28" s="71">
        <f>+'21'!I28</f>
        <v>0</v>
      </c>
      <c r="E28" s="90">
        <v>0</v>
      </c>
      <c r="F28" s="46">
        <f t="shared" si="0"/>
        <v>0</v>
      </c>
      <c r="G28" s="101">
        <v>0</v>
      </c>
      <c r="H28" s="99">
        <v>0</v>
      </c>
      <c r="I28" s="46">
        <f t="shared" si="1"/>
        <v>0</v>
      </c>
      <c r="J28" s="91"/>
      <c r="K28" s="15">
        <v>100</v>
      </c>
      <c r="L28" s="72">
        <f t="shared" si="5"/>
        <v>0</v>
      </c>
      <c r="M28" s="17" t="s">
        <v>16</v>
      </c>
      <c r="N28" s="18">
        <v>0</v>
      </c>
      <c r="O28" s="23">
        <f t="shared" si="6"/>
        <v>0</v>
      </c>
      <c r="P28" s="93">
        <v>39.770000000000003</v>
      </c>
      <c r="Q28" s="43">
        <f t="shared" si="7"/>
        <v>0</v>
      </c>
      <c r="S28" s="10">
        <v>24</v>
      </c>
      <c r="T28" s="19"/>
      <c r="U28" s="46">
        <v>0</v>
      </c>
      <c r="V28" s="90">
        <v>0</v>
      </c>
      <c r="W28" s="46">
        <f t="shared" si="8"/>
        <v>0</v>
      </c>
      <c r="X28" s="90">
        <v>0</v>
      </c>
      <c r="Y28" s="46">
        <f t="shared" si="9"/>
        <v>0</v>
      </c>
      <c r="Z28" s="91">
        <v>0</v>
      </c>
      <c r="AA28" s="22"/>
      <c r="AB28" s="43">
        <f t="shared" si="10"/>
        <v>0</v>
      </c>
      <c r="AC28" s="17" t="s">
        <v>16</v>
      </c>
      <c r="AD28" s="18">
        <v>0</v>
      </c>
    </row>
    <row r="29" spans="1:30" ht="24.6" x14ac:dyDescent="0.65">
      <c r="A29" s="10">
        <v>25</v>
      </c>
      <c r="B29" s="10" t="s">
        <v>515</v>
      </c>
      <c r="C29" s="19" t="s">
        <v>390</v>
      </c>
      <c r="D29" s="71">
        <f>+'21'!I29</f>
        <v>0</v>
      </c>
      <c r="E29" s="90">
        <v>0</v>
      </c>
      <c r="F29" s="46">
        <f t="shared" si="0"/>
        <v>0</v>
      </c>
      <c r="G29" s="101">
        <v>0</v>
      </c>
      <c r="H29" s="99">
        <v>0</v>
      </c>
      <c r="I29" s="46">
        <f t="shared" si="1"/>
        <v>0</v>
      </c>
      <c r="J29" s="91"/>
      <c r="K29" s="15">
        <v>100</v>
      </c>
      <c r="L29" s="72">
        <f t="shared" si="5"/>
        <v>0</v>
      </c>
      <c r="M29" s="17" t="s">
        <v>16</v>
      </c>
      <c r="N29" s="18">
        <v>0</v>
      </c>
      <c r="O29" s="23">
        <f t="shared" si="6"/>
        <v>0</v>
      </c>
      <c r="P29" s="93">
        <v>33.590000000000003</v>
      </c>
      <c r="Q29" s="43">
        <f t="shared" si="7"/>
        <v>0</v>
      </c>
      <c r="S29" s="10">
        <v>25</v>
      </c>
      <c r="T29" s="19"/>
      <c r="U29" s="46">
        <v>0</v>
      </c>
      <c r="V29" s="90">
        <v>0</v>
      </c>
      <c r="W29" s="46">
        <f t="shared" si="8"/>
        <v>0</v>
      </c>
      <c r="X29" s="90">
        <v>0</v>
      </c>
      <c r="Y29" s="46">
        <f t="shared" si="9"/>
        <v>0</v>
      </c>
      <c r="Z29" s="91">
        <v>0</v>
      </c>
      <c r="AA29" s="22"/>
      <c r="AB29" s="43">
        <f t="shared" si="10"/>
        <v>0</v>
      </c>
      <c r="AC29" s="17" t="s">
        <v>16</v>
      </c>
      <c r="AD29" s="18">
        <v>0</v>
      </c>
    </row>
    <row r="30" spans="1:30" ht="24.6" x14ac:dyDescent="0.65">
      <c r="A30" s="10">
        <v>26</v>
      </c>
      <c r="B30" s="10" t="s">
        <v>518</v>
      </c>
      <c r="C30" s="19" t="s">
        <v>385</v>
      </c>
      <c r="D30" s="71">
        <f>+'21'!I30</f>
        <v>0</v>
      </c>
      <c r="E30" s="90">
        <v>0</v>
      </c>
      <c r="F30" s="46">
        <f t="shared" si="0"/>
        <v>0</v>
      </c>
      <c r="G30" s="101">
        <v>0</v>
      </c>
      <c r="H30" s="99">
        <v>0</v>
      </c>
      <c r="I30" s="46">
        <f t="shared" si="1"/>
        <v>0</v>
      </c>
      <c r="J30" s="91"/>
      <c r="K30" s="15">
        <v>100</v>
      </c>
      <c r="L30" s="72">
        <f t="shared" si="5"/>
        <v>0</v>
      </c>
      <c r="M30" s="17" t="s">
        <v>16</v>
      </c>
      <c r="N30" s="18">
        <v>0</v>
      </c>
      <c r="O30" s="23">
        <f t="shared" si="6"/>
        <v>0</v>
      </c>
      <c r="P30" s="93">
        <v>31.62</v>
      </c>
      <c r="Q30" s="43">
        <f t="shared" si="7"/>
        <v>0</v>
      </c>
      <c r="S30" s="1"/>
      <c r="U30" s="24"/>
      <c r="V30" s="25"/>
      <c r="W30" s="24"/>
      <c r="X30" s="25"/>
      <c r="Y30" s="24"/>
      <c r="Z30" s="24"/>
      <c r="AA30" s="26"/>
      <c r="AB30" s="25"/>
      <c r="AC30" s="27"/>
      <c r="AD30" s="41">
        <v>0</v>
      </c>
    </row>
    <row r="31" spans="1:30" ht="24.6" x14ac:dyDescent="0.65">
      <c r="A31" s="10">
        <v>27</v>
      </c>
      <c r="B31" s="10"/>
      <c r="C31" s="19" t="s">
        <v>398</v>
      </c>
      <c r="D31" s="71">
        <f>+'21'!I31</f>
        <v>0</v>
      </c>
      <c r="E31" s="90">
        <v>0</v>
      </c>
      <c r="F31" s="46">
        <f t="shared" si="0"/>
        <v>0</v>
      </c>
      <c r="G31" s="101">
        <v>0</v>
      </c>
      <c r="H31" s="99">
        <v>0</v>
      </c>
      <c r="I31" s="46">
        <f t="shared" si="1"/>
        <v>0</v>
      </c>
      <c r="J31" s="91"/>
      <c r="K31" s="15">
        <v>100</v>
      </c>
      <c r="L31" s="72">
        <f t="shared" si="5"/>
        <v>0</v>
      </c>
      <c r="M31" s="17" t="s">
        <v>16</v>
      </c>
      <c r="N31" s="18">
        <v>0</v>
      </c>
      <c r="O31" s="23">
        <f t="shared" si="6"/>
        <v>0</v>
      </c>
      <c r="P31" s="93">
        <v>33.96</v>
      </c>
      <c r="Q31" s="43">
        <f t="shared" si="7"/>
        <v>0</v>
      </c>
    </row>
    <row r="32" spans="1:30" ht="24.6" x14ac:dyDescent="0.65">
      <c r="A32" s="10">
        <v>28</v>
      </c>
      <c r="B32" s="10" t="s">
        <v>496</v>
      </c>
      <c r="C32" s="19" t="s">
        <v>396</v>
      </c>
      <c r="D32" s="71">
        <f>+'21'!I32</f>
        <v>33</v>
      </c>
      <c r="E32" s="90">
        <v>0</v>
      </c>
      <c r="F32" s="46">
        <f t="shared" si="0"/>
        <v>33</v>
      </c>
      <c r="G32" s="101">
        <v>0</v>
      </c>
      <c r="H32" s="99">
        <v>0</v>
      </c>
      <c r="I32" s="46">
        <f t="shared" si="1"/>
        <v>33</v>
      </c>
      <c r="J32" s="91"/>
      <c r="K32" s="15">
        <v>100</v>
      </c>
      <c r="L32" s="72">
        <f t="shared" si="5"/>
        <v>0</v>
      </c>
      <c r="M32" s="17" t="s">
        <v>16</v>
      </c>
      <c r="N32" s="18">
        <v>0</v>
      </c>
      <c r="O32" s="23">
        <f t="shared" si="6"/>
        <v>0</v>
      </c>
      <c r="P32" s="93">
        <v>29.84</v>
      </c>
      <c r="Q32" s="43">
        <f t="shared" si="7"/>
        <v>0</v>
      </c>
      <c r="T32" s="172" t="s">
        <v>119</v>
      </c>
      <c r="U32" s="173"/>
      <c r="V32" s="173"/>
      <c r="W32" s="173"/>
      <c r="X32" s="173"/>
      <c r="Y32" s="173"/>
      <c r="Z32" s="173"/>
      <c r="AA32" s="174"/>
      <c r="AB32" s="40">
        <f>SUM(AB5:AB29)</f>
        <v>0</v>
      </c>
    </row>
    <row r="33" spans="1:27" ht="24.6" x14ac:dyDescent="0.65">
      <c r="A33" s="10">
        <v>29</v>
      </c>
      <c r="B33" s="10"/>
      <c r="C33" s="19" t="s">
        <v>383</v>
      </c>
      <c r="D33" s="71">
        <f>+'21'!I33</f>
        <v>0</v>
      </c>
      <c r="E33" s="90">
        <v>0</v>
      </c>
      <c r="F33" s="46">
        <f t="shared" si="0"/>
        <v>0</v>
      </c>
      <c r="G33" s="101">
        <v>0</v>
      </c>
      <c r="H33" s="99">
        <v>0</v>
      </c>
      <c r="I33" s="46">
        <f t="shared" si="1"/>
        <v>0</v>
      </c>
      <c r="J33" s="91"/>
      <c r="K33" s="15">
        <v>100</v>
      </c>
      <c r="L33" s="72">
        <f t="shared" si="5"/>
        <v>0</v>
      </c>
      <c r="M33" s="17" t="s">
        <v>16</v>
      </c>
      <c r="N33" s="18">
        <v>0</v>
      </c>
      <c r="O33" s="23">
        <f t="shared" si="6"/>
        <v>0</v>
      </c>
      <c r="P33" s="93"/>
      <c r="Q33" s="43">
        <f t="shared" si="7"/>
        <v>0</v>
      </c>
      <c r="T33" s="5"/>
      <c r="U33" s="5"/>
      <c r="V33" s="5"/>
      <c r="W33" s="5"/>
      <c r="X33" s="5"/>
      <c r="Y33" s="5"/>
      <c r="Z33" s="5"/>
      <c r="AA33" s="5"/>
    </row>
    <row r="34" spans="1:27" ht="24.6" x14ac:dyDescent="0.65">
      <c r="A34" s="10">
        <v>30</v>
      </c>
      <c r="B34" s="10" t="s">
        <v>517</v>
      </c>
      <c r="C34" s="19" t="s">
        <v>387</v>
      </c>
      <c r="D34" s="71">
        <f>+'21'!I34</f>
        <v>0</v>
      </c>
      <c r="E34" s="90">
        <v>0</v>
      </c>
      <c r="F34" s="46">
        <f t="shared" si="0"/>
        <v>0</v>
      </c>
      <c r="G34" s="101">
        <v>0</v>
      </c>
      <c r="H34" s="99">
        <v>0</v>
      </c>
      <c r="I34" s="46">
        <f t="shared" si="1"/>
        <v>0</v>
      </c>
      <c r="J34" s="91"/>
      <c r="K34" s="15">
        <v>100</v>
      </c>
      <c r="L34" s="72">
        <f t="shared" si="5"/>
        <v>0</v>
      </c>
      <c r="M34" s="17" t="s">
        <v>16</v>
      </c>
      <c r="N34" s="18">
        <v>0</v>
      </c>
      <c r="O34" s="23">
        <f t="shared" si="6"/>
        <v>0</v>
      </c>
      <c r="P34" s="93">
        <v>21.27</v>
      </c>
      <c r="Q34" s="43">
        <f t="shared" si="7"/>
        <v>0</v>
      </c>
    </row>
    <row r="35" spans="1:27" ht="24.6" x14ac:dyDescent="0.65">
      <c r="A35" s="10">
        <v>31</v>
      </c>
      <c r="B35" s="10" t="s">
        <v>491</v>
      </c>
      <c r="C35" s="19" t="s">
        <v>48</v>
      </c>
      <c r="D35" s="71">
        <f>+'21'!I35</f>
        <v>23</v>
      </c>
      <c r="E35" s="90">
        <v>0</v>
      </c>
      <c r="F35" s="46">
        <f t="shared" si="0"/>
        <v>23</v>
      </c>
      <c r="G35" s="101">
        <v>0</v>
      </c>
      <c r="H35" s="99">
        <v>0</v>
      </c>
      <c r="I35" s="46">
        <f t="shared" si="1"/>
        <v>23</v>
      </c>
      <c r="J35" s="91"/>
      <c r="K35" s="15">
        <v>100</v>
      </c>
      <c r="L35" s="72">
        <f t="shared" si="5"/>
        <v>0</v>
      </c>
      <c r="M35" s="17" t="s">
        <v>16</v>
      </c>
      <c r="N35" s="18">
        <v>0</v>
      </c>
      <c r="O35" s="23">
        <f t="shared" si="6"/>
        <v>0</v>
      </c>
      <c r="P35" s="93">
        <v>38.46</v>
      </c>
      <c r="Q35" s="43">
        <f t="shared" si="7"/>
        <v>0</v>
      </c>
    </row>
    <row r="36" spans="1:27" ht="24.6" x14ac:dyDescent="0.65">
      <c r="A36" s="10">
        <v>32</v>
      </c>
      <c r="B36" s="10" t="s">
        <v>512</v>
      </c>
      <c r="C36" s="19" t="s">
        <v>393</v>
      </c>
      <c r="D36" s="71">
        <f>+'21'!I36</f>
        <v>5</v>
      </c>
      <c r="E36" s="90">
        <v>0</v>
      </c>
      <c r="F36" s="46">
        <f t="shared" si="0"/>
        <v>5</v>
      </c>
      <c r="G36" s="101">
        <v>0</v>
      </c>
      <c r="H36" s="99">
        <v>0</v>
      </c>
      <c r="I36" s="46">
        <f t="shared" si="1"/>
        <v>3</v>
      </c>
      <c r="J36" s="91">
        <v>2</v>
      </c>
      <c r="K36" s="15">
        <v>130</v>
      </c>
      <c r="L36" s="72">
        <f t="shared" si="5"/>
        <v>260</v>
      </c>
      <c r="M36" s="17" t="s">
        <v>16</v>
      </c>
      <c r="N36" s="18">
        <v>0</v>
      </c>
      <c r="O36" s="23">
        <f t="shared" si="6"/>
        <v>260</v>
      </c>
      <c r="P36" s="93">
        <v>43.68</v>
      </c>
      <c r="Q36" s="43">
        <f t="shared" si="7"/>
        <v>11356.8</v>
      </c>
    </row>
    <row r="37" spans="1:27" ht="24.6" x14ac:dyDescent="0.65">
      <c r="A37" s="10">
        <v>33</v>
      </c>
      <c r="B37" s="10" t="s">
        <v>519</v>
      </c>
      <c r="C37" s="19" t="s">
        <v>406</v>
      </c>
      <c r="D37" s="71">
        <f>+'21'!I37</f>
        <v>9</v>
      </c>
      <c r="E37" s="90">
        <v>0</v>
      </c>
      <c r="F37" s="46">
        <f t="shared" si="0"/>
        <v>9</v>
      </c>
      <c r="G37" s="101">
        <v>0</v>
      </c>
      <c r="H37" s="99">
        <v>0</v>
      </c>
      <c r="I37" s="46">
        <f t="shared" si="1"/>
        <v>9</v>
      </c>
      <c r="J37" s="91"/>
      <c r="K37" s="15">
        <v>130</v>
      </c>
      <c r="L37" s="72">
        <f t="shared" si="5"/>
        <v>0</v>
      </c>
      <c r="M37" s="17" t="s">
        <v>16</v>
      </c>
      <c r="N37" s="18">
        <v>0</v>
      </c>
      <c r="O37" s="23">
        <f t="shared" si="6"/>
        <v>0</v>
      </c>
      <c r="P37" s="93">
        <v>35.049999999999997</v>
      </c>
      <c r="Q37" s="43">
        <f t="shared" si="7"/>
        <v>0</v>
      </c>
    </row>
    <row r="38" spans="1:27" ht="24.6" x14ac:dyDescent="0.65">
      <c r="A38" s="10">
        <v>34</v>
      </c>
      <c r="B38" s="10" t="s">
        <v>501</v>
      </c>
      <c r="C38" s="19" t="s">
        <v>416</v>
      </c>
      <c r="D38" s="71">
        <f>+'21'!I39</f>
        <v>0</v>
      </c>
      <c r="E38" s="90">
        <v>0</v>
      </c>
      <c r="F38" s="46">
        <f>D38+E38</f>
        <v>0</v>
      </c>
      <c r="G38" s="101">
        <v>0</v>
      </c>
      <c r="H38" s="99">
        <v>0</v>
      </c>
      <c r="I38" s="46">
        <f>+F38-G38-J38-H38</f>
        <v>0</v>
      </c>
      <c r="J38" s="91"/>
      <c r="K38" s="15">
        <v>130</v>
      </c>
      <c r="L38" s="72">
        <f>+K38*J38</f>
        <v>0</v>
      </c>
      <c r="M38" s="17" t="s">
        <v>16</v>
      </c>
      <c r="N38" s="18">
        <v>0</v>
      </c>
      <c r="O38" s="23">
        <f>SUM(L38-N38)</f>
        <v>0</v>
      </c>
      <c r="P38" s="93">
        <v>34.26</v>
      </c>
      <c r="Q38" s="43">
        <f t="shared" ref="Q38:Q40" si="11">+L38*P38</f>
        <v>0</v>
      </c>
    </row>
    <row r="39" spans="1:27" ht="24.6" x14ac:dyDescent="0.65">
      <c r="A39" s="10">
        <v>35</v>
      </c>
      <c r="B39" s="10"/>
      <c r="C39" s="19" t="s">
        <v>334</v>
      </c>
      <c r="D39" s="71">
        <f>+'21'!I39</f>
        <v>0</v>
      </c>
      <c r="E39" s="90">
        <v>0</v>
      </c>
      <c r="F39" s="46">
        <f t="shared" si="0"/>
        <v>0</v>
      </c>
      <c r="G39" s="101">
        <v>0</v>
      </c>
      <c r="H39" s="99">
        <v>0</v>
      </c>
      <c r="I39" s="46">
        <f t="shared" si="1"/>
        <v>0</v>
      </c>
      <c r="J39" s="91"/>
      <c r="K39" s="15">
        <v>35</v>
      </c>
      <c r="L39" s="72">
        <f t="shared" si="5"/>
        <v>0</v>
      </c>
      <c r="M39" s="17" t="s">
        <v>16</v>
      </c>
      <c r="N39" s="18">
        <v>0</v>
      </c>
      <c r="O39" s="23">
        <f t="shared" si="6"/>
        <v>0</v>
      </c>
      <c r="P39" s="93"/>
      <c r="Q39" s="43">
        <f t="shared" si="11"/>
        <v>0</v>
      </c>
    </row>
    <row r="40" spans="1:27" ht="24.6" x14ac:dyDescent="0.65">
      <c r="A40" s="10">
        <v>36</v>
      </c>
      <c r="B40" s="10"/>
      <c r="C40" s="19" t="s">
        <v>138</v>
      </c>
      <c r="D40" s="71">
        <f>+'21'!I40</f>
        <v>0</v>
      </c>
      <c r="E40" s="90">
        <v>0</v>
      </c>
      <c r="F40" s="46">
        <f t="shared" si="0"/>
        <v>0</v>
      </c>
      <c r="G40" s="101">
        <v>0</v>
      </c>
      <c r="H40" s="99">
        <v>0</v>
      </c>
      <c r="I40" s="46">
        <f t="shared" si="1"/>
        <v>0</v>
      </c>
      <c r="J40" s="91"/>
      <c r="K40" s="15">
        <v>40</v>
      </c>
      <c r="L40" s="72">
        <f t="shared" si="5"/>
        <v>0</v>
      </c>
      <c r="M40" s="17" t="s">
        <v>16</v>
      </c>
      <c r="N40" s="18">
        <v>0</v>
      </c>
      <c r="O40" s="23">
        <f t="shared" si="6"/>
        <v>0</v>
      </c>
      <c r="P40" s="93"/>
      <c r="Q40" s="43">
        <f t="shared" si="11"/>
        <v>0</v>
      </c>
    </row>
    <row r="41" spans="1:27" ht="24.6" x14ac:dyDescent="0.65">
      <c r="A41" s="10">
        <v>37</v>
      </c>
      <c r="B41" s="10" t="s">
        <v>494</v>
      </c>
      <c r="C41" s="19" t="s">
        <v>49</v>
      </c>
      <c r="D41" s="71">
        <f>+'21'!I41</f>
        <v>5</v>
      </c>
      <c r="E41" s="90">
        <v>0</v>
      </c>
      <c r="F41" s="46">
        <f t="shared" si="0"/>
        <v>5</v>
      </c>
      <c r="G41" s="101">
        <v>0</v>
      </c>
      <c r="H41" s="99">
        <v>0</v>
      </c>
      <c r="I41" s="46">
        <f t="shared" si="1"/>
        <v>5</v>
      </c>
      <c r="J41" s="91"/>
      <c r="K41" s="15">
        <v>50</v>
      </c>
      <c r="L41" s="72">
        <f t="shared" si="5"/>
        <v>0</v>
      </c>
      <c r="M41" s="17" t="s">
        <v>16</v>
      </c>
      <c r="N41" s="18">
        <v>0</v>
      </c>
      <c r="O41" s="23">
        <f t="shared" si="6"/>
        <v>0</v>
      </c>
      <c r="P41" s="93">
        <v>13.98</v>
      </c>
      <c r="Q41" s="43">
        <f t="shared" si="7"/>
        <v>0</v>
      </c>
    </row>
    <row r="42" spans="1:27" ht="24.6" x14ac:dyDescent="0.65">
      <c r="A42" s="10">
        <v>38</v>
      </c>
      <c r="B42" s="10" t="s">
        <v>493</v>
      </c>
      <c r="C42" s="19" t="s">
        <v>50</v>
      </c>
      <c r="D42" s="71">
        <f>+'21'!I42</f>
        <v>0</v>
      </c>
      <c r="E42" s="90">
        <v>0</v>
      </c>
      <c r="F42" s="46">
        <f t="shared" si="0"/>
        <v>0</v>
      </c>
      <c r="G42" s="101">
        <v>0</v>
      </c>
      <c r="H42" s="99">
        <v>0</v>
      </c>
      <c r="I42" s="46">
        <f t="shared" si="1"/>
        <v>0</v>
      </c>
      <c r="J42" s="91"/>
      <c r="K42" s="15">
        <v>50</v>
      </c>
      <c r="L42" s="72">
        <f t="shared" si="5"/>
        <v>0</v>
      </c>
      <c r="M42" s="17" t="s">
        <v>16</v>
      </c>
      <c r="N42" s="18">
        <v>0</v>
      </c>
      <c r="O42" s="23">
        <f t="shared" si="6"/>
        <v>0</v>
      </c>
      <c r="P42" s="93">
        <v>13.26</v>
      </c>
      <c r="Q42" s="43">
        <f t="shared" si="7"/>
        <v>0</v>
      </c>
    </row>
    <row r="43" spans="1:27" ht="24.6" x14ac:dyDescent="0.65">
      <c r="A43" s="10">
        <v>39</v>
      </c>
      <c r="B43" s="10" t="s">
        <v>556</v>
      </c>
      <c r="C43" s="19" t="s">
        <v>51</v>
      </c>
      <c r="D43" s="71">
        <f>+'21'!I43</f>
        <v>0</v>
      </c>
      <c r="E43" s="90">
        <v>0</v>
      </c>
      <c r="F43" s="46">
        <f t="shared" si="0"/>
        <v>0</v>
      </c>
      <c r="G43" s="101">
        <v>0</v>
      </c>
      <c r="H43" s="99">
        <v>0</v>
      </c>
      <c r="I43" s="46">
        <f t="shared" si="1"/>
        <v>0</v>
      </c>
      <c r="J43" s="91"/>
      <c r="K43" s="15">
        <v>50</v>
      </c>
      <c r="L43" s="72">
        <f t="shared" si="5"/>
        <v>0</v>
      </c>
      <c r="M43" s="17" t="s">
        <v>16</v>
      </c>
      <c r="N43" s="18">
        <v>0</v>
      </c>
      <c r="O43" s="23">
        <f t="shared" si="6"/>
        <v>0</v>
      </c>
      <c r="P43" s="93"/>
      <c r="Q43" s="43">
        <f t="shared" si="7"/>
        <v>0</v>
      </c>
    </row>
    <row r="44" spans="1:27" ht="24.6" x14ac:dyDescent="0.65">
      <c r="A44" s="10">
        <v>40</v>
      </c>
      <c r="B44" s="10"/>
      <c r="C44" s="19" t="s">
        <v>265</v>
      </c>
      <c r="D44" s="71">
        <f>+'21'!I44</f>
        <v>0</v>
      </c>
      <c r="E44" s="90">
        <v>0</v>
      </c>
      <c r="F44" s="46">
        <f t="shared" si="0"/>
        <v>0</v>
      </c>
      <c r="G44" s="101">
        <v>0</v>
      </c>
      <c r="H44" s="99">
        <v>0</v>
      </c>
      <c r="I44" s="46">
        <f t="shared" si="1"/>
        <v>0</v>
      </c>
      <c r="J44" s="91"/>
      <c r="K44" s="15">
        <v>25</v>
      </c>
      <c r="L44" s="72">
        <f t="shared" si="5"/>
        <v>0</v>
      </c>
      <c r="M44" s="17" t="s">
        <v>16</v>
      </c>
      <c r="N44" s="18">
        <v>0</v>
      </c>
      <c r="O44" s="23">
        <f t="shared" si="6"/>
        <v>0</v>
      </c>
      <c r="P44" s="93"/>
      <c r="Q44" s="43">
        <f t="shared" si="7"/>
        <v>0</v>
      </c>
    </row>
    <row r="45" spans="1:27" ht="24.6" x14ac:dyDescent="0.65">
      <c r="A45" s="10">
        <v>41</v>
      </c>
      <c r="B45" s="10"/>
      <c r="C45" s="19" t="s">
        <v>449</v>
      </c>
      <c r="D45" s="71">
        <f>+'21'!I45</f>
        <v>0</v>
      </c>
      <c r="E45" s="90">
        <v>0</v>
      </c>
      <c r="F45" s="46">
        <f>D45+E45</f>
        <v>0</v>
      </c>
      <c r="G45" s="101">
        <v>0</v>
      </c>
      <c r="H45" s="99">
        <v>0</v>
      </c>
      <c r="I45" s="46">
        <f>+F45-G45-J45-H45</f>
        <v>0</v>
      </c>
      <c r="J45" s="91"/>
      <c r="K45" s="15">
        <v>25</v>
      </c>
      <c r="L45" s="72">
        <f>+K45*J45</f>
        <v>0</v>
      </c>
      <c r="M45" s="17" t="s">
        <v>16</v>
      </c>
      <c r="N45" s="18">
        <v>0</v>
      </c>
      <c r="O45" s="23">
        <f>SUM(L45-N45)</f>
        <v>0</v>
      </c>
      <c r="P45" s="93"/>
      <c r="Q45" s="43">
        <f>+L45*P45</f>
        <v>0</v>
      </c>
    </row>
    <row r="46" spans="1:27" ht="24.6" x14ac:dyDescent="0.65">
      <c r="A46" s="10">
        <v>42</v>
      </c>
      <c r="B46" s="10"/>
      <c r="C46" s="19" t="s">
        <v>450</v>
      </c>
      <c r="D46" s="71">
        <f>+'21'!I46</f>
        <v>0</v>
      </c>
      <c r="E46" s="90">
        <v>0</v>
      </c>
      <c r="F46" s="46">
        <f>D46+E46</f>
        <v>0</v>
      </c>
      <c r="G46" s="101">
        <v>0</v>
      </c>
      <c r="H46" s="99">
        <v>0</v>
      </c>
      <c r="I46" s="46">
        <f>+F46-G46-J46-H46</f>
        <v>0</v>
      </c>
      <c r="J46" s="91"/>
      <c r="K46" s="20">
        <v>25</v>
      </c>
      <c r="L46" s="72">
        <f>+K46*J46</f>
        <v>0</v>
      </c>
      <c r="M46" s="17" t="s">
        <v>16</v>
      </c>
      <c r="N46" s="18">
        <v>0</v>
      </c>
      <c r="O46" s="23">
        <f>SUM(L46-N46)</f>
        <v>0</v>
      </c>
      <c r="P46" s="93"/>
      <c r="Q46" s="43">
        <f>+L46*P46</f>
        <v>0</v>
      </c>
    </row>
    <row r="47" spans="1:27" ht="24.6" x14ac:dyDescent="0.65">
      <c r="A47" s="10">
        <v>43</v>
      </c>
      <c r="B47" s="10"/>
      <c r="C47" s="19" t="s">
        <v>451</v>
      </c>
      <c r="D47" s="71">
        <f>+'21'!I47</f>
        <v>0</v>
      </c>
      <c r="E47" s="90">
        <v>0</v>
      </c>
      <c r="F47" s="46">
        <f>D47+E47</f>
        <v>0</v>
      </c>
      <c r="G47" s="101">
        <v>0</v>
      </c>
      <c r="H47" s="99">
        <v>0</v>
      </c>
      <c r="I47" s="46">
        <f>+F47-G47-J47-H47</f>
        <v>0</v>
      </c>
      <c r="J47" s="91"/>
      <c r="K47" s="20">
        <v>25</v>
      </c>
      <c r="L47" s="72">
        <f>+K47*J47</f>
        <v>0</v>
      </c>
      <c r="M47" s="17" t="s">
        <v>16</v>
      </c>
      <c r="N47" s="18">
        <v>0</v>
      </c>
      <c r="O47" s="23">
        <f>SUM(L47-N47)</f>
        <v>0</v>
      </c>
      <c r="P47" s="93"/>
      <c r="Q47" s="43">
        <f>+L47*P47</f>
        <v>0</v>
      </c>
    </row>
    <row r="48" spans="1:27" ht="24.6" x14ac:dyDescent="0.65">
      <c r="A48" s="10">
        <v>44</v>
      </c>
      <c r="B48" s="10" t="s">
        <v>540</v>
      </c>
      <c r="C48" s="19" t="s">
        <v>266</v>
      </c>
      <c r="D48" s="71">
        <f>+'21'!I48</f>
        <v>0</v>
      </c>
      <c r="E48" s="90">
        <v>0</v>
      </c>
      <c r="F48" s="46">
        <f t="shared" si="0"/>
        <v>0</v>
      </c>
      <c r="G48" s="101">
        <v>0</v>
      </c>
      <c r="H48" s="99">
        <v>0</v>
      </c>
      <c r="I48" s="46">
        <f t="shared" si="1"/>
        <v>0</v>
      </c>
      <c r="J48" s="91"/>
      <c r="K48" s="15">
        <v>50</v>
      </c>
      <c r="L48" s="72">
        <f t="shared" si="5"/>
        <v>0</v>
      </c>
      <c r="M48" s="17" t="s">
        <v>16</v>
      </c>
      <c r="N48" s="18">
        <v>0</v>
      </c>
      <c r="O48" s="23">
        <f t="shared" si="6"/>
        <v>0</v>
      </c>
      <c r="P48" s="93"/>
      <c r="Q48" s="43">
        <f t="shared" si="7"/>
        <v>0</v>
      </c>
    </row>
    <row r="49" spans="1:17" ht="24.6" x14ac:dyDescent="0.65">
      <c r="A49" s="10">
        <v>45</v>
      </c>
      <c r="B49" s="10" t="s">
        <v>537</v>
      </c>
      <c r="C49" s="19" t="s">
        <v>52</v>
      </c>
      <c r="D49" s="71">
        <f>+'21'!I49</f>
        <v>5</v>
      </c>
      <c r="E49" s="90">
        <v>0</v>
      </c>
      <c r="F49" s="46">
        <f t="shared" si="0"/>
        <v>5</v>
      </c>
      <c r="G49" s="101">
        <v>0</v>
      </c>
      <c r="H49" s="99">
        <v>0</v>
      </c>
      <c r="I49" s="46">
        <f t="shared" si="1"/>
        <v>4</v>
      </c>
      <c r="J49" s="91">
        <v>1</v>
      </c>
      <c r="K49" s="15">
        <v>50</v>
      </c>
      <c r="L49" s="72">
        <f t="shared" si="5"/>
        <v>50</v>
      </c>
      <c r="M49" s="17" t="s">
        <v>16</v>
      </c>
      <c r="N49" s="18">
        <v>0</v>
      </c>
      <c r="O49" s="23">
        <f t="shared" si="6"/>
        <v>50</v>
      </c>
      <c r="P49" s="93">
        <v>25.21</v>
      </c>
      <c r="Q49" s="43">
        <f t="shared" si="7"/>
        <v>1260.5</v>
      </c>
    </row>
    <row r="50" spans="1:17" ht="24.6" x14ac:dyDescent="0.65">
      <c r="A50" s="10">
        <v>46</v>
      </c>
      <c r="B50" s="10" t="s">
        <v>538</v>
      </c>
      <c r="C50" s="19" t="s">
        <v>53</v>
      </c>
      <c r="D50" s="71">
        <f>+'21'!I50</f>
        <v>2</v>
      </c>
      <c r="E50" s="90">
        <v>0</v>
      </c>
      <c r="F50" s="46">
        <f t="shared" si="0"/>
        <v>2</v>
      </c>
      <c r="G50" s="101">
        <v>0</v>
      </c>
      <c r="H50" s="99">
        <v>0</v>
      </c>
      <c r="I50" s="46">
        <f t="shared" si="1"/>
        <v>2</v>
      </c>
      <c r="J50" s="91"/>
      <c r="K50" s="15">
        <v>50</v>
      </c>
      <c r="L50" s="72">
        <f t="shared" si="5"/>
        <v>0</v>
      </c>
      <c r="M50" s="17" t="s">
        <v>16</v>
      </c>
      <c r="N50" s="18">
        <v>0</v>
      </c>
      <c r="O50" s="23">
        <f t="shared" si="6"/>
        <v>0</v>
      </c>
      <c r="P50" s="93">
        <v>14.96</v>
      </c>
      <c r="Q50" s="43">
        <f t="shared" si="7"/>
        <v>0</v>
      </c>
    </row>
    <row r="51" spans="1:17" ht="24.6" x14ac:dyDescent="0.65">
      <c r="A51" s="10">
        <v>47</v>
      </c>
      <c r="B51" s="10" t="s">
        <v>498</v>
      </c>
      <c r="C51" s="19" t="s">
        <v>54</v>
      </c>
      <c r="D51" s="71">
        <f>+'21'!I51</f>
        <v>5</v>
      </c>
      <c r="E51" s="90">
        <v>0</v>
      </c>
      <c r="F51" s="46">
        <f t="shared" si="0"/>
        <v>5</v>
      </c>
      <c r="G51" s="101">
        <v>0</v>
      </c>
      <c r="H51" s="99">
        <v>0</v>
      </c>
      <c r="I51" s="46">
        <f t="shared" si="1"/>
        <v>5</v>
      </c>
      <c r="J51" s="91"/>
      <c r="K51" s="15">
        <v>50</v>
      </c>
      <c r="L51" s="72">
        <f t="shared" si="5"/>
        <v>0</v>
      </c>
      <c r="M51" s="17" t="s">
        <v>16</v>
      </c>
      <c r="N51" s="18">
        <v>0</v>
      </c>
      <c r="O51" s="23">
        <f t="shared" si="6"/>
        <v>0</v>
      </c>
      <c r="P51" s="93">
        <v>14.38</v>
      </c>
      <c r="Q51" s="43">
        <f t="shared" si="7"/>
        <v>0</v>
      </c>
    </row>
    <row r="52" spans="1:17" ht="24.6" x14ac:dyDescent="0.65">
      <c r="A52" s="10">
        <v>48</v>
      </c>
      <c r="B52" s="10" t="s">
        <v>499</v>
      </c>
      <c r="C52" s="19" t="s">
        <v>55</v>
      </c>
      <c r="D52" s="71">
        <f>+'21'!I52</f>
        <v>5</v>
      </c>
      <c r="E52" s="90">
        <v>0</v>
      </c>
      <c r="F52" s="46">
        <f t="shared" si="0"/>
        <v>5</v>
      </c>
      <c r="G52" s="101">
        <v>0</v>
      </c>
      <c r="H52" s="99">
        <v>0</v>
      </c>
      <c r="I52" s="46">
        <f t="shared" si="1"/>
        <v>5</v>
      </c>
      <c r="J52" s="91"/>
      <c r="K52" s="15">
        <v>50</v>
      </c>
      <c r="L52" s="72">
        <f t="shared" si="5"/>
        <v>0</v>
      </c>
      <c r="M52" s="17" t="s">
        <v>16</v>
      </c>
      <c r="N52" s="18">
        <v>0</v>
      </c>
      <c r="O52" s="23">
        <f t="shared" si="6"/>
        <v>0</v>
      </c>
      <c r="P52" s="93">
        <v>18.510000000000002</v>
      </c>
      <c r="Q52" s="43">
        <f t="shared" si="7"/>
        <v>0</v>
      </c>
    </row>
    <row r="53" spans="1:17" ht="24.6" x14ac:dyDescent="0.65">
      <c r="A53" s="10">
        <v>49</v>
      </c>
      <c r="B53" s="10" t="s">
        <v>539</v>
      </c>
      <c r="C53" s="19" t="s">
        <v>56</v>
      </c>
      <c r="D53" s="71">
        <f>+'21'!I53</f>
        <v>0</v>
      </c>
      <c r="E53" s="90">
        <v>0</v>
      </c>
      <c r="F53" s="46">
        <f t="shared" si="0"/>
        <v>0</v>
      </c>
      <c r="G53" s="101">
        <v>0</v>
      </c>
      <c r="H53" s="99">
        <v>0</v>
      </c>
      <c r="I53" s="46">
        <f t="shared" si="1"/>
        <v>0</v>
      </c>
      <c r="J53" s="91"/>
      <c r="K53" s="15">
        <v>50</v>
      </c>
      <c r="L53" s="72">
        <f t="shared" si="5"/>
        <v>0</v>
      </c>
      <c r="M53" s="17" t="s">
        <v>16</v>
      </c>
      <c r="N53" s="18">
        <v>0</v>
      </c>
      <c r="O53" s="23">
        <f t="shared" si="6"/>
        <v>0</v>
      </c>
      <c r="P53" s="93">
        <v>18.36</v>
      </c>
      <c r="Q53" s="43">
        <f t="shared" si="7"/>
        <v>0</v>
      </c>
    </row>
    <row r="54" spans="1:17" ht="24.6" x14ac:dyDescent="0.65">
      <c r="A54" s="10">
        <v>50</v>
      </c>
      <c r="B54" s="10" t="s">
        <v>497</v>
      </c>
      <c r="C54" s="19" t="s">
        <v>57</v>
      </c>
      <c r="D54" s="71">
        <f>+'21'!I54</f>
        <v>5</v>
      </c>
      <c r="E54" s="90">
        <v>0</v>
      </c>
      <c r="F54" s="46">
        <f t="shared" si="0"/>
        <v>5</v>
      </c>
      <c r="G54" s="101">
        <v>0</v>
      </c>
      <c r="H54" s="99">
        <v>0</v>
      </c>
      <c r="I54" s="46">
        <f t="shared" si="1"/>
        <v>5</v>
      </c>
      <c r="J54" s="91"/>
      <c r="K54" s="15">
        <v>50</v>
      </c>
      <c r="L54" s="72">
        <f t="shared" si="5"/>
        <v>0</v>
      </c>
      <c r="M54" s="17" t="s">
        <v>16</v>
      </c>
      <c r="N54" s="18">
        <v>0</v>
      </c>
      <c r="O54" s="23">
        <f t="shared" si="6"/>
        <v>0</v>
      </c>
      <c r="P54" s="93">
        <v>14.89</v>
      </c>
      <c r="Q54" s="43">
        <f t="shared" si="7"/>
        <v>0</v>
      </c>
    </row>
    <row r="55" spans="1:17" ht="24.6" x14ac:dyDescent="0.65">
      <c r="A55" s="10">
        <v>51</v>
      </c>
      <c r="B55" s="10" t="s">
        <v>490</v>
      </c>
      <c r="C55" s="19" t="s">
        <v>58</v>
      </c>
      <c r="D55" s="71">
        <f>+'21'!I55</f>
        <v>5</v>
      </c>
      <c r="E55" s="90">
        <v>0</v>
      </c>
      <c r="F55" s="46">
        <f t="shared" si="0"/>
        <v>5</v>
      </c>
      <c r="G55" s="101">
        <v>0</v>
      </c>
      <c r="H55" s="99">
        <v>0</v>
      </c>
      <c r="I55" s="46">
        <f t="shared" si="1"/>
        <v>4</v>
      </c>
      <c r="J55" s="91">
        <v>1</v>
      </c>
      <c r="K55" s="15">
        <v>50</v>
      </c>
      <c r="L55" s="72">
        <f t="shared" si="5"/>
        <v>50</v>
      </c>
      <c r="M55" s="17" t="s">
        <v>16</v>
      </c>
      <c r="N55" s="18">
        <v>0</v>
      </c>
      <c r="O55" s="23">
        <f t="shared" si="6"/>
        <v>50</v>
      </c>
      <c r="P55" s="93">
        <v>14.23</v>
      </c>
      <c r="Q55" s="43">
        <f t="shared" si="7"/>
        <v>711.5</v>
      </c>
    </row>
    <row r="56" spans="1:17" ht="24.6" x14ac:dyDescent="0.65">
      <c r="A56" s="10">
        <v>52</v>
      </c>
      <c r="B56" s="10" t="s">
        <v>488</v>
      </c>
      <c r="C56" s="19" t="s">
        <v>59</v>
      </c>
      <c r="D56" s="71">
        <f>+'21'!I56</f>
        <v>0</v>
      </c>
      <c r="E56" s="90">
        <v>0</v>
      </c>
      <c r="F56" s="46">
        <f t="shared" si="0"/>
        <v>0</v>
      </c>
      <c r="G56" s="101">
        <v>0</v>
      </c>
      <c r="H56" s="99">
        <v>0</v>
      </c>
      <c r="I56" s="46">
        <f t="shared" si="1"/>
        <v>0</v>
      </c>
      <c r="J56" s="91"/>
      <c r="K56" s="15">
        <v>50</v>
      </c>
      <c r="L56" s="72">
        <f t="shared" si="5"/>
        <v>0</v>
      </c>
      <c r="M56" s="17" t="s">
        <v>16</v>
      </c>
      <c r="N56" s="18">
        <v>0</v>
      </c>
      <c r="O56" s="23">
        <f t="shared" si="6"/>
        <v>0</v>
      </c>
      <c r="P56" s="93">
        <v>14.38</v>
      </c>
      <c r="Q56" s="43">
        <f t="shared" si="7"/>
        <v>0</v>
      </c>
    </row>
    <row r="57" spans="1:17" ht="24.6" x14ac:dyDescent="0.65">
      <c r="A57" s="10">
        <v>53</v>
      </c>
      <c r="B57" s="10" t="s">
        <v>489</v>
      </c>
      <c r="C57" s="19" t="s">
        <v>60</v>
      </c>
      <c r="D57" s="71">
        <f>+'21'!I57</f>
        <v>0</v>
      </c>
      <c r="E57" s="90">
        <v>0</v>
      </c>
      <c r="F57" s="46">
        <f t="shared" si="0"/>
        <v>0</v>
      </c>
      <c r="G57" s="101">
        <v>0</v>
      </c>
      <c r="H57" s="99">
        <v>0</v>
      </c>
      <c r="I57" s="46">
        <f t="shared" si="1"/>
        <v>0</v>
      </c>
      <c r="J57" s="91"/>
      <c r="K57" s="15">
        <v>50</v>
      </c>
      <c r="L57" s="72">
        <f t="shared" si="5"/>
        <v>0</v>
      </c>
      <c r="M57" s="17" t="s">
        <v>16</v>
      </c>
      <c r="N57" s="18">
        <v>0</v>
      </c>
      <c r="O57" s="23">
        <f t="shared" si="6"/>
        <v>0</v>
      </c>
      <c r="P57" s="93">
        <v>14.65</v>
      </c>
      <c r="Q57" s="43">
        <f t="shared" si="7"/>
        <v>0</v>
      </c>
    </row>
    <row r="58" spans="1:17" ht="24.6" x14ac:dyDescent="0.65">
      <c r="A58" s="10">
        <v>54</v>
      </c>
      <c r="B58" s="10" t="s">
        <v>541</v>
      </c>
      <c r="C58" s="19" t="s">
        <v>61</v>
      </c>
      <c r="D58" s="71">
        <f>+'21'!I58</f>
        <v>18</v>
      </c>
      <c r="E58" s="90">
        <v>0</v>
      </c>
      <c r="F58" s="46">
        <f t="shared" si="0"/>
        <v>18</v>
      </c>
      <c r="G58" s="101">
        <v>0</v>
      </c>
      <c r="H58" s="99">
        <v>0</v>
      </c>
      <c r="I58" s="46">
        <f t="shared" si="1"/>
        <v>18</v>
      </c>
      <c r="J58" s="91"/>
      <c r="K58" s="15">
        <v>120</v>
      </c>
      <c r="L58" s="72">
        <f t="shared" si="5"/>
        <v>0</v>
      </c>
      <c r="M58" s="17" t="s">
        <v>16</v>
      </c>
      <c r="N58" s="18">
        <v>0</v>
      </c>
      <c r="O58" s="23">
        <f t="shared" si="6"/>
        <v>0</v>
      </c>
      <c r="P58" s="93">
        <v>27.37</v>
      </c>
      <c r="Q58" s="43">
        <f t="shared" si="7"/>
        <v>0</v>
      </c>
    </row>
    <row r="59" spans="1:17" ht="24.6" x14ac:dyDescent="0.65">
      <c r="A59" s="10">
        <v>55</v>
      </c>
      <c r="B59" s="10" t="s">
        <v>504</v>
      </c>
      <c r="C59" s="19" t="s">
        <v>62</v>
      </c>
      <c r="D59" s="71">
        <f>+'21'!I59</f>
        <v>6</v>
      </c>
      <c r="E59" s="90">
        <v>0</v>
      </c>
      <c r="F59" s="46">
        <f t="shared" si="0"/>
        <v>6</v>
      </c>
      <c r="G59" s="101">
        <v>0</v>
      </c>
      <c r="H59" s="99">
        <v>0</v>
      </c>
      <c r="I59" s="46">
        <f t="shared" si="1"/>
        <v>6</v>
      </c>
      <c r="J59" s="91"/>
      <c r="K59" s="15">
        <v>120</v>
      </c>
      <c r="L59" s="72">
        <f t="shared" si="5"/>
        <v>0</v>
      </c>
      <c r="M59" s="17" t="s">
        <v>16</v>
      </c>
      <c r="N59" s="18">
        <v>0</v>
      </c>
      <c r="O59" s="23">
        <f t="shared" si="6"/>
        <v>0</v>
      </c>
      <c r="P59" s="93">
        <v>28.06</v>
      </c>
      <c r="Q59" s="43">
        <f t="shared" si="7"/>
        <v>0</v>
      </c>
    </row>
    <row r="60" spans="1:17" ht="24.6" x14ac:dyDescent="0.65">
      <c r="A60" s="10">
        <v>56</v>
      </c>
      <c r="B60" s="10" t="s">
        <v>502</v>
      </c>
      <c r="C60" s="19" t="s">
        <v>63</v>
      </c>
      <c r="D60" s="71">
        <f>+'21'!I60</f>
        <v>5</v>
      </c>
      <c r="E60" s="90">
        <v>0</v>
      </c>
      <c r="F60" s="46">
        <f t="shared" si="0"/>
        <v>5</v>
      </c>
      <c r="G60" s="101">
        <v>0</v>
      </c>
      <c r="H60" s="99">
        <v>0</v>
      </c>
      <c r="I60" s="46">
        <f t="shared" si="1"/>
        <v>5</v>
      </c>
      <c r="J60" s="91"/>
      <c r="K60" s="15">
        <v>120</v>
      </c>
      <c r="L60" s="72">
        <f t="shared" si="5"/>
        <v>0</v>
      </c>
      <c r="M60" s="17" t="s">
        <v>16</v>
      </c>
      <c r="N60" s="18">
        <v>0</v>
      </c>
      <c r="O60" s="23">
        <f t="shared" si="6"/>
        <v>0</v>
      </c>
      <c r="P60" s="93">
        <v>29.96</v>
      </c>
      <c r="Q60" s="43">
        <f t="shared" si="7"/>
        <v>0</v>
      </c>
    </row>
    <row r="61" spans="1:17" ht="24.6" x14ac:dyDescent="0.65">
      <c r="A61" s="10">
        <v>57</v>
      </c>
      <c r="B61" s="10"/>
      <c r="C61" s="19" t="s">
        <v>64</v>
      </c>
      <c r="D61" s="71">
        <f>+'21'!I61</f>
        <v>0</v>
      </c>
      <c r="E61" s="90">
        <v>0</v>
      </c>
      <c r="F61" s="46">
        <f t="shared" si="0"/>
        <v>0</v>
      </c>
      <c r="G61" s="101">
        <v>0</v>
      </c>
      <c r="H61" s="99">
        <v>0</v>
      </c>
      <c r="I61" s="46">
        <f t="shared" si="1"/>
        <v>0</v>
      </c>
      <c r="J61" s="91"/>
      <c r="K61" s="15">
        <v>120</v>
      </c>
      <c r="L61" s="72">
        <f t="shared" si="5"/>
        <v>0</v>
      </c>
      <c r="M61" s="17" t="s">
        <v>16</v>
      </c>
      <c r="N61" s="18">
        <v>0</v>
      </c>
      <c r="O61" s="23">
        <f t="shared" si="6"/>
        <v>0</v>
      </c>
      <c r="P61" s="93">
        <v>24.82</v>
      </c>
      <c r="Q61" s="43">
        <f t="shared" si="7"/>
        <v>0</v>
      </c>
    </row>
    <row r="62" spans="1:17" ht="24.6" x14ac:dyDescent="0.65">
      <c r="A62" s="10">
        <v>58</v>
      </c>
      <c r="B62" s="10" t="s">
        <v>503</v>
      </c>
      <c r="C62" s="19" t="s">
        <v>65</v>
      </c>
      <c r="D62" s="71">
        <f>+'21'!I62</f>
        <v>10</v>
      </c>
      <c r="E62" s="90">
        <v>0</v>
      </c>
      <c r="F62" s="46">
        <f t="shared" si="0"/>
        <v>10</v>
      </c>
      <c r="G62" s="101">
        <v>0</v>
      </c>
      <c r="H62" s="99">
        <v>0</v>
      </c>
      <c r="I62" s="46">
        <f t="shared" si="1"/>
        <v>10</v>
      </c>
      <c r="J62" s="91"/>
      <c r="K62" s="15">
        <v>120</v>
      </c>
      <c r="L62" s="72">
        <f t="shared" si="5"/>
        <v>0</v>
      </c>
      <c r="M62" s="17" t="s">
        <v>16</v>
      </c>
      <c r="N62" s="18">
        <v>0</v>
      </c>
      <c r="O62" s="23">
        <f t="shared" si="6"/>
        <v>0</v>
      </c>
      <c r="P62" s="93">
        <v>15.06</v>
      </c>
      <c r="Q62" s="43">
        <f t="shared" si="7"/>
        <v>0</v>
      </c>
    </row>
    <row r="63" spans="1:17" ht="24.6" x14ac:dyDescent="0.65">
      <c r="A63" s="10">
        <v>59</v>
      </c>
      <c r="B63" s="10" t="s">
        <v>500</v>
      </c>
      <c r="C63" s="19" t="s">
        <v>66</v>
      </c>
      <c r="D63" s="71">
        <f>+'21'!I63</f>
        <v>14</v>
      </c>
      <c r="E63" s="90">
        <v>0</v>
      </c>
      <c r="F63" s="46">
        <f t="shared" si="0"/>
        <v>14</v>
      </c>
      <c r="G63" s="101">
        <v>0</v>
      </c>
      <c r="H63" s="99">
        <v>0</v>
      </c>
      <c r="I63" s="46">
        <f t="shared" si="1"/>
        <v>14</v>
      </c>
      <c r="J63" s="91"/>
      <c r="K63" s="15">
        <v>120</v>
      </c>
      <c r="L63" s="72">
        <f t="shared" si="5"/>
        <v>0</v>
      </c>
      <c r="M63" s="17" t="s">
        <v>16</v>
      </c>
      <c r="N63" s="18">
        <v>0</v>
      </c>
      <c r="O63" s="23">
        <f t="shared" si="6"/>
        <v>0</v>
      </c>
      <c r="P63" s="93">
        <v>26.81</v>
      </c>
      <c r="Q63" s="43">
        <f t="shared" si="7"/>
        <v>0</v>
      </c>
    </row>
    <row r="64" spans="1:17" ht="24.6" x14ac:dyDescent="0.65">
      <c r="A64" s="10">
        <v>60</v>
      </c>
      <c r="B64" s="10" t="s">
        <v>542</v>
      </c>
      <c r="C64" s="19" t="s">
        <v>267</v>
      </c>
      <c r="D64" s="71">
        <f>+'21'!I64</f>
        <v>2</v>
      </c>
      <c r="E64" s="90">
        <v>0</v>
      </c>
      <c r="F64" s="46">
        <f t="shared" si="0"/>
        <v>2</v>
      </c>
      <c r="G64" s="101">
        <v>0</v>
      </c>
      <c r="H64" s="99">
        <v>0</v>
      </c>
      <c r="I64" s="46">
        <f t="shared" si="1"/>
        <v>1</v>
      </c>
      <c r="J64" s="91">
        <v>1</v>
      </c>
      <c r="K64" s="15">
        <v>120</v>
      </c>
      <c r="L64" s="72">
        <f t="shared" si="5"/>
        <v>120</v>
      </c>
      <c r="M64" s="17" t="s">
        <v>16</v>
      </c>
      <c r="N64" s="18">
        <v>0</v>
      </c>
      <c r="O64" s="23">
        <f t="shared" si="6"/>
        <v>120</v>
      </c>
      <c r="P64" s="93">
        <v>29.28</v>
      </c>
      <c r="Q64" s="43">
        <f t="shared" si="7"/>
        <v>3513.6000000000004</v>
      </c>
    </row>
    <row r="65" spans="1:17" ht="24.6" x14ac:dyDescent="0.65">
      <c r="A65" s="10">
        <v>61</v>
      </c>
      <c r="B65" s="10"/>
      <c r="C65" s="19" t="s">
        <v>341</v>
      </c>
      <c r="D65" s="71">
        <f>+'21'!I65</f>
        <v>0</v>
      </c>
      <c r="E65" s="90">
        <v>0</v>
      </c>
      <c r="F65" s="46">
        <f t="shared" si="0"/>
        <v>0</v>
      </c>
      <c r="G65" s="101">
        <v>0</v>
      </c>
      <c r="H65" s="99">
        <v>0</v>
      </c>
      <c r="I65" s="46">
        <f t="shared" si="1"/>
        <v>0</v>
      </c>
      <c r="J65" s="91"/>
      <c r="K65" s="15">
        <v>30</v>
      </c>
      <c r="L65" s="72">
        <f t="shared" si="5"/>
        <v>0</v>
      </c>
      <c r="M65" s="17" t="s">
        <v>16</v>
      </c>
      <c r="N65" s="18">
        <v>0</v>
      </c>
      <c r="O65" s="23">
        <f t="shared" si="6"/>
        <v>0</v>
      </c>
      <c r="P65" s="93"/>
      <c r="Q65" s="43">
        <f t="shared" si="7"/>
        <v>0</v>
      </c>
    </row>
    <row r="66" spans="1:17" ht="24.6" x14ac:dyDescent="0.65">
      <c r="A66" s="10">
        <v>62</v>
      </c>
      <c r="B66" s="10" t="s">
        <v>546</v>
      </c>
      <c r="C66" s="19" t="s">
        <v>342</v>
      </c>
      <c r="D66" s="71">
        <f>+'21'!I66</f>
        <v>0</v>
      </c>
      <c r="E66" s="90">
        <v>0</v>
      </c>
      <c r="F66" s="46">
        <f t="shared" si="0"/>
        <v>0</v>
      </c>
      <c r="G66" s="101">
        <v>0</v>
      </c>
      <c r="H66" s="99">
        <v>0</v>
      </c>
      <c r="I66" s="46">
        <f t="shared" si="1"/>
        <v>0</v>
      </c>
      <c r="J66" s="91"/>
      <c r="K66" s="21">
        <v>30</v>
      </c>
      <c r="L66" s="72">
        <f t="shared" si="5"/>
        <v>0</v>
      </c>
      <c r="M66" s="17" t="s">
        <v>16</v>
      </c>
      <c r="N66" s="18">
        <v>0</v>
      </c>
      <c r="O66" s="23">
        <f t="shared" si="6"/>
        <v>0</v>
      </c>
      <c r="P66" s="93">
        <v>12.71</v>
      </c>
      <c r="Q66" s="43">
        <f t="shared" si="7"/>
        <v>0</v>
      </c>
    </row>
    <row r="67" spans="1:17" ht="24.6" x14ac:dyDescent="0.65">
      <c r="A67" s="10">
        <v>63</v>
      </c>
      <c r="B67" s="10" t="s">
        <v>547</v>
      </c>
      <c r="C67" s="19" t="s">
        <v>343</v>
      </c>
      <c r="D67" s="71">
        <f>+'21'!I67</f>
        <v>0</v>
      </c>
      <c r="E67" s="90">
        <v>0</v>
      </c>
      <c r="F67" s="46">
        <f t="shared" si="0"/>
        <v>0</v>
      </c>
      <c r="G67" s="101">
        <v>0</v>
      </c>
      <c r="H67" s="99">
        <v>0</v>
      </c>
      <c r="I67" s="46">
        <f t="shared" si="1"/>
        <v>0</v>
      </c>
      <c r="J67" s="91"/>
      <c r="K67" s="21">
        <v>30</v>
      </c>
      <c r="L67" s="72">
        <f t="shared" si="5"/>
        <v>0</v>
      </c>
      <c r="M67" s="17" t="s">
        <v>16</v>
      </c>
      <c r="N67" s="18">
        <v>0</v>
      </c>
      <c r="O67" s="23">
        <f t="shared" si="6"/>
        <v>0</v>
      </c>
      <c r="P67" s="93">
        <v>17.989999999999998</v>
      </c>
      <c r="Q67" s="43">
        <f t="shared" si="7"/>
        <v>0</v>
      </c>
    </row>
    <row r="68" spans="1:17" ht="24.6" x14ac:dyDescent="0.65">
      <c r="A68" s="10">
        <v>64</v>
      </c>
      <c r="B68" s="10" t="s">
        <v>543</v>
      </c>
      <c r="C68" s="19" t="s">
        <v>72</v>
      </c>
      <c r="D68" s="71">
        <f>+'21'!I68</f>
        <v>0</v>
      </c>
      <c r="E68" s="90">
        <v>0</v>
      </c>
      <c r="F68" s="46">
        <f t="shared" si="0"/>
        <v>0</v>
      </c>
      <c r="G68" s="101">
        <v>0</v>
      </c>
      <c r="H68" s="99">
        <v>0</v>
      </c>
      <c r="I68" s="46">
        <f t="shared" si="1"/>
        <v>0</v>
      </c>
      <c r="J68" s="91"/>
      <c r="K68" s="21">
        <v>50</v>
      </c>
      <c r="L68" s="72">
        <f t="shared" si="5"/>
        <v>0</v>
      </c>
      <c r="M68" s="17" t="s">
        <v>16</v>
      </c>
      <c r="N68" s="18">
        <v>0</v>
      </c>
      <c r="O68" s="23">
        <f t="shared" si="6"/>
        <v>0</v>
      </c>
      <c r="P68" s="93"/>
      <c r="Q68" s="43">
        <f t="shared" si="7"/>
        <v>0</v>
      </c>
    </row>
    <row r="69" spans="1:17" ht="24.6" x14ac:dyDescent="0.65">
      <c r="A69" s="10">
        <v>65</v>
      </c>
      <c r="B69" s="10" t="s">
        <v>545</v>
      </c>
      <c r="C69" s="19" t="s">
        <v>73</v>
      </c>
      <c r="D69" s="71">
        <f>+'21'!I69</f>
        <v>0</v>
      </c>
      <c r="E69" s="90">
        <v>0</v>
      </c>
      <c r="F69" s="46">
        <f t="shared" si="0"/>
        <v>0</v>
      </c>
      <c r="G69" s="101">
        <v>0</v>
      </c>
      <c r="H69" s="99">
        <v>0</v>
      </c>
      <c r="I69" s="46">
        <f t="shared" si="1"/>
        <v>0</v>
      </c>
      <c r="J69" s="91"/>
      <c r="K69" s="21">
        <v>50</v>
      </c>
      <c r="L69" s="72">
        <f t="shared" si="5"/>
        <v>0</v>
      </c>
      <c r="M69" s="17" t="s">
        <v>16</v>
      </c>
      <c r="N69" s="18">
        <v>0</v>
      </c>
      <c r="O69" s="23">
        <f t="shared" si="6"/>
        <v>0</v>
      </c>
      <c r="P69" s="93"/>
      <c r="Q69" s="43">
        <f t="shared" si="7"/>
        <v>0</v>
      </c>
    </row>
    <row r="70" spans="1:17" ht="24.6" x14ac:dyDescent="0.65">
      <c r="A70" s="10">
        <v>66</v>
      </c>
      <c r="B70" s="10" t="s">
        <v>544</v>
      </c>
      <c r="C70" s="19" t="s">
        <v>74</v>
      </c>
      <c r="D70" s="71">
        <f>+'21'!I70</f>
        <v>0</v>
      </c>
      <c r="E70" s="90">
        <v>0</v>
      </c>
      <c r="F70" s="46">
        <f t="shared" si="0"/>
        <v>0</v>
      </c>
      <c r="G70" s="101">
        <v>0</v>
      </c>
      <c r="H70" s="99">
        <v>0</v>
      </c>
      <c r="I70" s="46">
        <f t="shared" si="1"/>
        <v>0</v>
      </c>
      <c r="J70" s="91"/>
      <c r="K70" s="15">
        <v>50</v>
      </c>
      <c r="L70" s="72">
        <f t="shared" si="5"/>
        <v>0</v>
      </c>
      <c r="M70" s="17" t="s">
        <v>16</v>
      </c>
      <c r="N70" s="18">
        <v>0</v>
      </c>
      <c r="O70" s="23">
        <f t="shared" si="6"/>
        <v>0</v>
      </c>
      <c r="P70" s="93"/>
      <c r="Q70" s="43">
        <f t="shared" si="7"/>
        <v>0</v>
      </c>
    </row>
    <row r="71" spans="1:17" ht="24.6" x14ac:dyDescent="0.65">
      <c r="A71" s="10">
        <v>67</v>
      </c>
      <c r="B71" s="10"/>
      <c r="C71" s="19" t="s">
        <v>175</v>
      </c>
      <c r="D71" s="71">
        <f>+'21'!I71</f>
        <v>0</v>
      </c>
      <c r="E71" s="90">
        <v>0</v>
      </c>
      <c r="F71" s="46">
        <f t="shared" si="0"/>
        <v>0</v>
      </c>
      <c r="G71" s="101">
        <v>0</v>
      </c>
      <c r="H71" s="99">
        <v>0</v>
      </c>
      <c r="I71" s="46">
        <f t="shared" si="1"/>
        <v>0</v>
      </c>
      <c r="J71" s="91"/>
      <c r="K71" s="21">
        <v>50</v>
      </c>
      <c r="L71" s="72">
        <f t="shared" si="5"/>
        <v>0</v>
      </c>
      <c r="M71" s="17" t="s">
        <v>16</v>
      </c>
      <c r="N71" s="18">
        <v>0</v>
      </c>
      <c r="O71" s="23">
        <f t="shared" si="6"/>
        <v>0</v>
      </c>
      <c r="P71" s="93"/>
      <c r="Q71" s="43">
        <f t="shared" si="7"/>
        <v>0</v>
      </c>
    </row>
    <row r="72" spans="1:17" ht="24.6" x14ac:dyDescent="0.65">
      <c r="A72" s="10">
        <v>68</v>
      </c>
      <c r="B72" s="10"/>
      <c r="C72" s="19" t="s">
        <v>268</v>
      </c>
      <c r="D72" s="71">
        <f>+'21'!I72</f>
        <v>0</v>
      </c>
      <c r="E72" s="90">
        <v>0</v>
      </c>
      <c r="F72" s="46">
        <f t="shared" si="0"/>
        <v>0</v>
      </c>
      <c r="G72" s="101">
        <v>0</v>
      </c>
      <c r="H72" s="99">
        <v>0</v>
      </c>
      <c r="I72" s="46">
        <f t="shared" ref="I72:I136" si="12">+F72-G72-J72-H72</f>
        <v>0</v>
      </c>
      <c r="J72" s="91"/>
      <c r="K72" s="15">
        <v>50</v>
      </c>
      <c r="L72" s="72">
        <f t="shared" si="5"/>
        <v>0</v>
      </c>
      <c r="M72" s="17" t="s">
        <v>16</v>
      </c>
      <c r="N72" s="18">
        <v>0</v>
      </c>
      <c r="O72" s="23">
        <f t="shared" si="6"/>
        <v>0</v>
      </c>
      <c r="P72" s="93"/>
      <c r="Q72" s="43">
        <f t="shared" si="7"/>
        <v>0</v>
      </c>
    </row>
    <row r="73" spans="1:17" ht="24.6" x14ac:dyDescent="0.65">
      <c r="A73" s="10">
        <v>69</v>
      </c>
      <c r="B73" s="10"/>
      <c r="C73" s="19" t="s">
        <v>70</v>
      </c>
      <c r="D73" s="71">
        <f>+'21'!I73</f>
        <v>0</v>
      </c>
      <c r="E73" s="90">
        <v>0</v>
      </c>
      <c r="F73" s="46">
        <f t="shared" si="0"/>
        <v>0</v>
      </c>
      <c r="G73" s="101">
        <v>0</v>
      </c>
      <c r="H73" s="99">
        <v>0</v>
      </c>
      <c r="I73" s="46">
        <f t="shared" si="12"/>
        <v>0</v>
      </c>
      <c r="J73" s="91"/>
      <c r="K73" s="20">
        <v>70</v>
      </c>
      <c r="L73" s="72">
        <f t="shared" ref="L73:L137" si="13">+K73*J73</f>
        <v>0</v>
      </c>
      <c r="M73" s="17" t="s">
        <v>16</v>
      </c>
      <c r="N73" s="18">
        <v>0</v>
      </c>
      <c r="O73" s="23">
        <f t="shared" ref="O73:O137" si="14">SUM(L73-N73)</f>
        <v>0</v>
      </c>
      <c r="P73" s="93"/>
      <c r="Q73" s="43">
        <f t="shared" ref="Q73:Q137" si="15">+L73*P73</f>
        <v>0</v>
      </c>
    </row>
    <row r="74" spans="1:17" ht="24.6" x14ac:dyDescent="0.65">
      <c r="A74" s="10">
        <v>70</v>
      </c>
      <c r="B74" s="10"/>
      <c r="C74" s="19" t="s">
        <v>71</v>
      </c>
      <c r="D74" s="71">
        <f>+'21'!I74</f>
        <v>0</v>
      </c>
      <c r="E74" s="90">
        <v>0</v>
      </c>
      <c r="F74" s="46">
        <f t="shared" si="0"/>
        <v>0</v>
      </c>
      <c r="G74" s="101">
        <v>0</v>
      </c>
      <c r="H74" s="99">
        <v>0</v>
      </c>
      <c r="I74" s="46">
        <f t="shared" si="12"/>
        <v>0</v>
      </c>
      <c r="J74" s="91"/>
      <c r="K74" s="20">
        <v>80</v>
      </c>
      <c r="L74" s="72">
        <f t="shared" si="13"/>
        <v>0</v>
      </c>
      <c r="M74" s="17" t="s">
        <v>16</v>
      </c>
      <c r="N74" s="18">
        <v>0</v>
      </c>
      <c r="O74" s="23">
        <f t="shared" si="14"/>
        <v>0</v>
      </c>
      <c r="P74" s="93"/>
      <c r="Q74" s="43">
        <f t="shared" si="15"/>
        <v>0</v>
      </c>
    </row>
    <row r="75" spans="1:17" ht="24.6" x14ac:dyDescent="0.65">
      <c r="A75" s="10">
        <v>71</v>
      </c>
      <c r="B75" s="10"/>
      <c r="C75" s="19" t="s">
        <v>199</v>
      </c>
      <c r="D75" s="71">
        <f>+'21'!I75</f>
        <v>0</v>
      </c>
      <c r="E75" s="90">
        <v>0</v>
      </c>
      <c r="F75" s="46">
        <f t="shared" si="0"/>
        <v>0</v>
      </c>
      <c r="G75" s="101">
        <v>0</v>
      </c>
      <c r="H75" s="99">
        <v>0</v>
      </c>
      <c r="I75" s="46">
        <f t="shared" si="12"/>
        <v>0</v>
      </c>
      <c r="J75" s="91"/>
      <c r="K75" s="21">
        <v>150</v>
      </c>
      <c r="L75" s="72">
        <f t="shared" si="13"/>
        <v>0</v>
      </c>
      <c r="M75" s="17" t="s">
        <v>16</v>
      </c>
      <c r="N75" s="18">
        <v>0</v>
      </c>
      <c r="O75" s="23">
        <f t="shared" si="14"/>
        <v>0</v>
      </c>
      <c r="P75" s="93">
        <v>67.790000000000006</v>
      </c>
      <c r="Q75" s="43">
        <f t="shared" si="15"/>
        <v>0</v>
      </c>
    </row>
    <row r="76" spans="1:17" ht="24.6" x14ac:dyDescent="0.65">
      <c r="A76" s="10">
        <v>72</v>
      </c>
      <c r="B76" s="10"/>
      <c r="C76" s="19" t="s">
        <v>200</v>
      </c>
      <c r="D76" s="71">
        <f>+'21'!I76</f>
        <v>0</v>
      </c>
      <c r="E76" s="90">
        <v>0</v>
      </c>
      <c r="F76" s="46">
        <f t="shared" si="0"/>
        <v>0</v>
      </c>
      <c r="G76" s="101">
        <v>0</v>
      </c>
      <c r="H76" s="99">
        <v>0</v>
      </c>
      <c r="I76" s="46">
        <f t="shared" si="12"/>
        <v>0</v>
      </c>
      <c r="J76" s="91"/>
      <c r="K76" s="21">
        <v>150</v>
      </c>
      <c r="L76" s="72">
        <f t="shared" si="13"/>
        <v>0</v>
      </c>
      <c r="M76" s="17" t="s">
        <v>16</v>
      </c>
      <c r="N76" s="18">
        <v>0</v>
      </c>
      <c r="O76" s="23">
        <f t="shared" si="14"/>
        <v>0</v>
      </c>
      <c r="P76" s="93">
        <v>68.37</v>
      </c>
      <c r="Q76" s="43">
        <f t="shared" si="15"/>
        <v>0</v>
      </c>
    </row>
    <row r="77" spans="1:17" ht="24.6" x14ac:dyDescent="0.65">
      <c r="A77" s="10">
        <v>73</v>
      </c>
      <c r="B77" s="10"/>
      <c r="C77" s="19" t="s">
        <v>201</v>
      </c>
      <c r="D77" s="71">
        <f>+'21'!I77</f>
        <v>0</v>
      </c>
      <c r="E77" s="90">
        <v>0</v>
      </c>
      <c r="F77" s="46">
        <f t="shared" si="0"/>
        <v>0</v>
      </c>
      <c r="G77" s="101">
        <v>0</v>
      </c>
      <c r="H77" s="99">
        <v>0</v>
      </c>
      <c r="I77" s="46">
        <f t="shared" si="12"/>
        <v>0</v>
      </c>
      <c r="J77" s="91"/>
      <c r="K77" s="20">
        <v>150</v>
      </c>
      <c r="L77" s="72">
        <f t="shared" si="13"/>
        <v>0</v>
      </c>
      <c r="M77" s="17" t="s">
        <v>16</v>
      </c>
      <c r="N77" s="18">
        <v>0</v>
      </c>
      <c r="O77" s="23">
        <f t="shared" si="14"/>
        <v>0</v>
      </c>
      <c r="P77" s="93">
        <v>67.17</v>
      </c>
      <c r="Q77" s="43">
        <f t="shared" si="15"/>
        <v>0</v>
      </c>
    </row>
    <row r="78" spans="1:17" ht="24.6" x14ac:dyDescent="0.65">
      <c r="A78" s="10">
        <v>74</v>
      </c>
      <c r="B78" s="10"/>
      <c r="C78" s="19" t="s">
        <v>77</v>
      </c>
      <c r="D78" s="71">
        <f>+'21'!I78</f>
        <v>5</v>
      </c>
      <c r="E78" s="90">
        <v>0</v>
      </c>
      <c r="F78" s="46">
        <f t="shared" si="0"/>
        <v>5</v>
      </c>
      <c r="G78" s="101">
        <v>0</v>
      </c>
      <c r="H78" s="99">
        <v>0</v>
      </c>
      <c r="I78" s="46">
        <f t="shared" si="12"/>
        <v>5</v>
      </c>
      <c r="J78" s="91"/>
      <c r="K78" s="20">
        <v>50</v>
      </c>
      <c r="L78" s="72">
        <f t="shared" si="13"/>
        <v>0</v>
      </c>
      <c r="M78" s="17" t="s">
        <v>16</v>
      </c>
      <c r="N78" s="18">
        <v>0</v>
      </c>
      <c r="O78" s="23">
        <f t="shared" si="14"/>
        <v>0</v>
      </c>
      <c r="P78" s="93"/>
      <c r="Q78" s="43">
        <f t="shared" si="15"/>
        <v>0</v>
      </c>
    </row>
    <row r="79" spans="1:17" ht="24.6" x14ac:dyDescent="0.65">
      <c r="A79" s="10">
        <v>75</v>
      </c>
      <c r="B79" s="10"/>
      <c r="C79" s="19" t="s">
        <v>409</v>
      </c>
      <c r="D79" s="71">
        <f>+'21'!I79</f>
        <v>2</v>
      </c>
      <c r="E79" s="90">
        <v>0</v>
      </c>
      <c r="F79" s="46">
        <f t="shared" si="0"/>
        <v>2</v>
      </c>
      <c r="G79" s="101">
        <v>0</v>
      </c>
      <c r="H79" s="99">
        <v>0</v>
      </c>
      <c r="I79" s="46">
        <f t="shared" si="12"/>
        <v>2</v>
      </c>
      <c r="J79" s="91"/>
      <c r="K79" s="20">
        <v>50</v>
      </c>
      <c r="L79" s="72">
        <f t="shared" si="13"/>
        <v>0</v>
      </c>
      <c r="M79" s="17" t="s">
        <v>16</v>
      </c>
      <c r="N79" s="18">
        <v>0</v>
      </c>
      <c r="O79" s="23">
        <f t="shared" si="14"/>
        <v>0</v>
      </c>
      <c r="P79" s="93"/>
      <c r="Q79" s="43">
        <f t="shared" si="15"/>
        <v>0</v>
      </c>
    </row>
    <row r="80" spans="1:17" ht="24.6" x14ac:dyDescent="0.65">
      <c r="A80" s="10">
        <v>76</v>
      </c>
      <c r="B80" s="10"/>
      <c r="C80" s="19" t="s">
        <v>410</v>
      </c>
      <c r="D80" s="71">
        <f>+'21'!I80</f>
        <v>0</v>
      </c>
      <c r="E80" s="90">
        <v>0</v>
      </c>
      <c r="F80" s="46">
        <f t="shared" si="0"/>
        <v>0</v>
      </c>
      <c r="G80" s="101">
        <v>0</v>
      </c>
      <c r="H80" s="99">
        <v>0</v>
      </c>
      <c r="I80" s="46">
        <f t="shared" si="12"/>
        <v>0</v>
      </c>
      <c r="J80" s="91"/>
      <c r="K80" s="20">
        <v>120</v>
      </c>
      <c r="L80" s="72">
        <f t="shared" si="13"/>
        <v>0</v>
      </c>
      <c r="M80" s="17" t="s">
        <v>16</v>
      </c>
      <c r="N80" s="18">
        <v>0</v>
      </c>
      <c r="O80" s="23">
        <f t="shared" si="14"/>
        <v>0</v>
      </c>
      <c r="P80" s="93"/>
      <c r="Q80" s="43">
        <f t="shared" si="15"/>
        <v>0</v>
      </c>
    </row>
    <row r="81" spans="1:17" ht="24.6" x14ac:dyDescent="0.65">
      <c r="A81" s="10">
        <v>77</v>
      </c>
      <c r="B81" s="10"/>
      <c r="C81" s="19" t="s">
        <v>411</v>
      </c>
      <c r="D81" s="71">
        <f>+'21'!I81</f>
        <v>2</v>
      </c>
      <c r="E81" s="90">
        <v>0</v>
      </c>
      <c r="F81" s="46">
        <f t="shared" si="0"/>
        <v>2</v>
      </c>
      <c r="G81" s="101">
        <v>0</v>
      </c>
      <c r="H81" s="99">
        <v>0</v>
      </c>
      <c r="I81" s="46">
        <f t="shared" si="12"/>
        <v>2</v>
      </c>
      <c r="J81" s="91"/>
      <c r="K81" s="20">
        <v>50</v>
      </c>
      <c r="L81" s="72">
        <f t="shared" si="13"/>
        <v>0</v>
      </c>
      <c r="M81" s="17" t="s">
        <v>16</v>
      </c>
      <c r="N81" s="18">
        <v>0</v>
      </c>
      <c r="O81" s="23">
        <f t="shared" si="14"/>
        <v>0</v>
      </c>
      <c r="P81" s="93">
        <v>17.09</v>
      </c>
      <c r="Q81" s="43">
        <f t="shared" si="15"/>
        <v>0</v>
      </c>
    </row>
    <row r="82" spans="1:17" ht="24.6" x14ac:dyDescent="0.65">
      <c r="A82" s="10">
        <v>78</v>
      </c>
      <c r="B82" s="10"/>
      <c r="C82" s="19" t="s">
        <v>412</v>
      </c>
      <c r="D82" s="71">
        <f>+'21'!I82</f>
        <v>0</v>
      </c>
      <c r="E82" s="90">
        <v>0</v>
      </c>
      <c r="F82" s="46">
        <f t="shared" si="0"/>
        <v>0</v>
      </c>
      <c r="G82" s="101">
        <v>0</v>
      </c>
      <c r="H82" s="99">
        <v>0</v>
      </c>
      <c r="I82" s="46">
        <f t="shared" si="12"/>
        <v>0</v>
      </c>
      <c r="J82" s="91"/>
      <c r="K82" s="20">
        <v>120</v>
      </c>
      <c r="L82" s="72">
        <f t="shared" si="13"/>
        <v>0</v>
      </c>
      <c r="M82" s="17" t="s">
        <v>16</v>
      </c>
      <c r="N82" s="18">
        <v>0</v>
      </c>
      <c r="O82" s="23">
        <f t="shared" si="14"/>
        <v>0</v>
      </c>
      <c r="P82" s="93"/>
      <c r="Q82" s="43">
        <f t="shared" si="15"/>
        <v>0</v>
      </c>
    </row>
    <row r="83" spans="1:17" ht="24.6" x14ac:dyDescent="0.65">
      <c r="A83" s="10">
        <v>79</v>
      </c>
      <c r="B83" s="10"/>
      <c r="C83" s="19" t="s">
        <v>347</v>
      </c>
      <c r="D83" s="71">
        <f>+'21'!I83</f>
        <v>10</v>
      </c>
      <c r="E83" s="90">
        <v>0</v>
      </c>
      <c r="F83" s="46">
        <f t="shared" si="0"/>
        <v>10</v>
      </c>
      <c r="G83" s="101">
        <v>0</v>
      </c>
      <c r="H83" s="99">
        <v>0</v>
      </c>
      <c r="I83" s="46">
        <f t="shared" si="12"/>
        <v>9</v>
      </c>
      <c r="J83" s="91">
        <v>1</v>
      </c>
      <c r="K83" s="22">
        <v>50</v>
      </c>
      <c r="L83" s="72">
        <f t="shared" si="13"/>
        <v>50</v>
      </c>
      <c r="M83" s="17" t="s">
        <v>16</v>
      </c>
      <c r="N83" s="18">
        <v>0</v>
      </c>
      <c r="O83" s="23">
        <f t="shared" si="14"/>
        <v>50</v>
      </c>
      <c r="P83" s="93">
        <v>25.15</v>
      </c>
      <c r="Q83" s="43">
        <f t="shared" si="15"/>
        <v>1257.5</v>
      </c>
    </row>
    <row r="84" spans="1:17" ht="24.6" x14ac:dyDescent="0.65">
      <c r="A84" s="10">
        <v>80</v>
      </c>
      <c r="B84" s="10"/>
      <c r="C84" s="19" t="s">
        <v>269</v>
      </c>
      <c r="D84" s="71">
        <f>+'21'!I84</f>
        <v>0</v>
      </c>
      <c r="E84" s="90">
        <v>0</v>
      </c>
      <c r="F84" s="46">
        <f t="shared" si="0"/>
        <v>0</v>
      </c>
      <c r="G84" s="101">
        <v>0</v>
      </c>
      <c r="H84" s="99">
        <v>0</v>
      </c>
      <c r="I84" s="46">
        <f t="shared" si="12"/>
        <v>0</v>
      </c>
      <c r="J84" s="91"/>
      <c r="K84" s="20">
        <v>45</v>
      </c>
      <c r="L84" s="72">
        <f t="shared" si="13"/>
        <v>0</v>
      </c>
      <c r="M84" s="17" t="s">
        <v>16</v>
      </c>
      <c r="N84" s="18">
        <v>0</v>
      </c>
      <c r="O84" s="23">
        <f t="shared" si="14"/>
        <v>0</v>
      </c>
      <c r="P84" s="93"/>
      <c r="Q84" s="43">
        <f t="shared" si="15"/>
        <v>0</v>
      </c>
    </row>
    <row r="85" spans="1:17" ht="24.6" x14ac:dyDescent="0.65">
      <c r="A85" s="10">
        <v>81</v>
      </c>
      <c r="B85" s="10"/>
      <c r="C85" s="19" t="s">
        <v>348</v>
      </c>
      <c r="D85" s="71">
        <f>+'21'!I85</f>
        <v>0</v>
      </c>
      <c r="E85" s="90">
        <v>0</v>
      </c>
      <c r="F85" s="46">
        <f t="shared" si="0"/>
        <v>0</v>
      </c>
      <c r="G85" s="101">
        <v>0</v>
      </c>
      <c r="H85" s="99">
        <v>0</v>
      </c>
      <c r="I85" s="46">
        <f t="shared" si="12"/>
        <v>0</v>
      </c>
      <c r="J85" s="91"/>
      <c r="K85" s="20">
        <v>50</v>
      </c>
      <c r="L85" s="72">
        <f t="shared" si="13"/>
        <v>0</v>
      </c>
      <c r="M85" s="17" t="s">
        <v>16</v>
      </c>
      <c r="N85" s="18">
        <v>0</v>
      </c>
      <c r="O85" s="23">
        <f t="shared" si="14"/>
        <v>0</v>
      </c>
      <c r="P85" s="93">
        <v>27.23</v>
      </c>
      <c r="Q85" s="43">
        <f t="shared" si="15"/>
        <v>0</v>
      </c>
    </row>
    <row r="86" spans="1:17" ht="24.6" x14ac:dyDescent="0.65">
      <c r="A86" s="10">
        <v>82</v>
      </c>
      <c r="B86" s="10" t="s">
        <v>553</v>
      </c>
      <c r="C86" s="19" t="s">
        <v>270</v>
      </c>
      <c r="D86" s="71">
        <f>+'21'!I86</f>
        <v>0</v>
      </c>
      <c r="E86" s="90">
        <v>0</v>
      </c>
      <c r="F86" s="46">
        <f t="shared" si="0"/>
        <v>0</v>
      </c>
      <c r="G86" s="101">
        <v>0</v>
      </c>
      <c r="H86" s="99">
        <v>0</v>
      </c>
      <c r="I86" s="46">
        <f t="shared" si="12"/>
        <v>0</v>
      </c>
      <c r="J86" s="91"/>
      <c r="K86" s="22">
        <v>55</v>
      </c>
      <c r="L86" s="72">
        <f t="shared" si="13"/>
        <v>0</v>
      </c>
      <c r="M86" s="17" t="s">
        <v>16</v>
      </c>
      <c r="N86" s="18">
        <v>0</v>
      </c>
      <c r="O86" s="23">
        <f t="shared" si="14"/>
        <v>0</v>
      </c>
      <c r="P86" s="93">
        <v>14.35</v>
      </c>
      <c r="Q86" s="43">
        <f t="shared" si="15"/>
        <v>0</v>
      </c>
    </row>
    <row r="87" spans="1:17" ht="24.6" x14ac:dyDescent="0.65">
      <c r="A87" s="10">
        <v>83</v>
      </c>
      <c r="B87" s="10" t="s">
        <v>552</v>
      </c>
      <c r="C87" s="19" t="s">
        <v>93</v>
      </c>
      <c r="D87" s="71">
        <f>+'21'!I87</f>
        <v>0</v>
      </c>
      <c r="E87" s="90">
        <v>0</v>
      </c>
      <c r="F87" s="46">
        <f t="shared" si="0"/>
        <v>0</v>
      </c>
      <c r="G87" s="101">
        <v>0</v>
      </c>
      <c r="H87" s="99">
        <v>0</v>
      </c>
      <c r="I87" s="46">
        <f t="shared" si="12"/>
        <v>0</v>
      </c>
      <c r="J87" s="91"/>
      <c r="K87" s="22">
        <v>55</v>
      </c>
      <c r="L87" s="72">
        <f t="shared" si="13"/>
        <v>0</v>
      </c>
      <c r="M87" s="17" t="s">
        <v>16</v>
      </c>
      <c r="N87" s="18">
        <v>0</v>
      </c>
      <c r="O87" s="23">
        <f t="shared" si="14"/>
        <v>0</v>
      </c>
      <c r="P87" s="93">
        <v>11.58</v>
      </c>
      <c r="Q87" s="43">
        <f t="shared" si="15"/>
        <v>0</v>
      </c>
    </row>
    <row r="88" spans="1:17" ht="24.6" x14ac:dyDescent="0.65">
      <c r="A88" s="10">
        <v>84</v>
      </c>
      <c r="B88" s="10"/>
      <c r="C88" s="19" t="s">
        <v>94</v>
      </c>
      <c r="D88" s="71">
        <f>+'21'!I88</f>
        <v>0</v>
      </c>
      <c r="E88" s="90">
        <v>0</v>
      </c>
      <c r="F88" s="46">
        <f t="shared" si="0"/>
        <v>0</v>
      </c>
      <c r="G88" s="101">
        <v>0</v>
      </c>
      <c r="H88" s="99">
        <v>0</v>
      </c>
      <c r="I88" s="46">
        <f t="shared" si="12"/>
        <v>0</v>
      </c>
      <c r="J88" s="91"/>
      <c r="K88" s="22">
        <v>55</v>
      </c>
      <c r="L88" s="72">
        <f t="shared" si="13"/>
        <v>0</v>
      </c>
      <c r="M88" s="17" t="s">
        <v>16</v>
      </c>
      <c r="N88" s="18">
        <v>0</v>
      </c>
      <c r="O88" s="23">
        <f t="shared" si="14"/>
        <v>0</v>
      </c>
      <c r="P88" s="93">
        <v>16.12</v>
      </c>
      <c r="Q88" s="43">
        <f t="shared" si="15"/>
        <v>0</v>
      </c>
    </row>
    <row r="89" spans="1:17" ht="24.6" x14ac:dyDescent="0.65">
      <c r="A89" s="10">
        <v>85</v>
      </c>
      <c r="B89" s="10" t="s">
        <v>555</v>
      </c>
      <c r="C89" s="19" t="s">
        <v>370</v>
      </c>
      <c r="D89" s="71">
        <f>+'21'!I89</f>
        <v>0</v>
      </c>
      <c r="E89" s="90">
        <v>0</v>
      </c>
      <c r="F89" s="46">
        <f t="shared" si="0"/>
        <v>0</v>
      </c>
      <c r="G89" s="101">
        <v>0</v>
      </c>
      <c r="H89" s="99">
        <v>0</v>
      </c>
      <c r="I89" s="46">
        <f t="shared" si="12"/>
        <v>0</v>
      </c>
      <c r="J89" s="91"/>
      <c r="K89" s="22">
        <v>30</v>
      </c>
      <c r="L89" s="72">
        <f t="shared" si="13"/>
        <v>0</v>
      </c>
      <c r="M89" s="17" t="s">
        <v>16</v>
      </c>
      <c r="N89" s="18">
        <v>0</v>
      </c>
      <c r="O89" s="23">
        <f t="shared" si="14"/>
        <v>0</v>
      </c>
      <c r="P89" s="93">
        <v>18.95</v>
      </c>
      <c r="Q89" s="43">
        <f t="shared" si="15"/>
        <v>0</v>
      </c>
    </row>
    <row r="90" spans="1:17" ht="24.6" x14ac:dyDescent="0.65">
      <c r="A90" s="10">
        <v>86</v>
      </c>
      <c r="B90" s="10" t="s">
        <v>554</v>
      </c>
      <c r="C90" s="19" t="s">
        <v>371</v>
      </c>
      <c r="D90" s="71">
        <f>+'21'!I90</f>
        <v>0</v>
      </c>
      <c r="E90" s="90">
        <v>0</v>
      </c>
      <c r="F90" s="46">
        <f t="shared" si="0"/>
        <v>0</v>
      </c>
      <c r="G90" s="101">
        <v>0</v>
      </c>
      <c r="H90" s="99">
        <v>0</v>
      </c>
      <c r="I90" s="46">
        <f t="shared" si="12"/>
        <v>0</v>
      </c>
      <c r="J90" s="91"/>
      <c r="K90" s="22">
        <v>30</v>
      </c>
      <c r="L90" s="72">
        <f t="shared" si="13"/>
        <v>0</v>
      </c>
      <c r="M90" s="17" t="s">
        <v>16</v>
      </c>
      <c r="N90" s="18">
        <v>0</v>
      </c>
      <c r="O90" s="23">
        <f t="shared" si="14"/>
        <v>0</v>
      </c>
      <c r="P90" s="93"/>
      <c r="Q90" s="43">
        <f t="shared" si="15"/>
        <v>0</v>
      </c>
    </row>
    <row r="91" spans="1:17" ht="24.6" x14ac:dyDescent="0.65">
      <c r="A91" s="10">
        <v>87</v>
      </c>
      <c r="B91" s="10"/>
      <c r="C91" s="19" t="s">
        <v>271</v>
      </c>
      <c r="D91" s="71">
        <f>+'21'!I91</f>
        <v>0</v>
      </c>
      <c r="E91" s="90">
        <v>0</v>
      </c>
      <c r="F91" s="46">
        <f t="shared" si="0"/>
        <v>0</v>
      </c>
      <c r="G91" s="101">
        <v>0</v>
      </c>
      <c r="H91" s="99">
        <v>0</v>
      </c>
      <c r="I91" s="46">
        <f t="shared" si="12"/>
        <v>0</v>
      </c>
      <c r="J91" s="91"/>
      <c r="K91" s="20"/>
      <c r="L91" s="72">
        <f t="shared" si="13"/>
        <v>0</v>
      </c>
      <c r="M91" s="17" t="s">
        <v>16</v>
      </c>
      <c r="N91" s="18">
        <v>0</v>
      </c>
      <c r="O91" s="23">
        <f t="shared" si="14"/>
        <v>0</v>
      </c>
      <c r="P91" s="93"/>
      <c r="Q91" s="43">
        <f t="shared" si="15"/>
        <v>0</v>
      </c>
    </row>
    <row r="92" spans="1:17" ht="24.6" x14ac:dyDescent="0.65">
      <c r="A92" s="10">
        <v>88</v>
      </c>
      <c r="B92" s="10"/>
      <c r="C92" s="19" t="s">
        <v>272</v>
      </c>
      <c r="D92" s="71">
        <f>+'21'!I92</f>
        <v>0</v>
      </c>
      <c r="E92" s="90">
        <v>0</v>
      </c>
      <c r="F92" s="46">
        <f t="shared" si="0"/>
        <v>0</v>
      </c>
      <c r="G92" s="101">
        <v>0</v>
      </c>
      <c r="H92" s="99">
        <v>0</v>
      </c>
      <c r="I92" s="46">
        <f t="shared" si="12"/>
        <v>0</v>
      </c>
      <c r="J92" s="91"/>
      <c r="K92" s="22"/>
      <c r="L92" s="72">
        <f t="shared" si="13"/>
        <v>0</v>
      </c>
      <c r="M92" s="17" t="s">
        <v>16</v>
      </c>
      <c r="N92" s="18">
        <v>0</v>
      </c>
      <c r="O92" s="23">
        <f t="shared" si="14"/>
        <v>0</v>
      </c>
      <c r="P92" s="93"/>
      <c r="Q92" s="43">
        <f t="shared" si="15"/>
        <v>0</v>
      </c>
    </row>
    <row r="93" spans="1:17" ht="24.6" x14ac:dyDescent="0.65">
      <c r="A93" s="10">
        <v>89</v>
      </c>
      <c r="B93" s="10"/>
      <c r="C93" s="19" t="s">
        <v>244</v>
      </c>
      <c r="D93" s="71">
        <f>+'21'!I93</f>
        <v>2</v>
      </c>
      <c r="E93" s="90">
        <v>0</v>
      </c>
      <c r="F93" s="46">
        <f t="shared" si="0"/>
        <v>2</v>
      </c>
      <c r="G93" s="101">
        <v>0</v>
      </c>
      <c r="H93" s="99">
        <v>0</v>
      </c>
      <c r="I93" s="46">
        <f t="shared" si="12"/>
        <v>2</v>
      </c>
      <c r="J93" s="91"/>
      <c r="K93" s="15">
        <v>35</v>
      </c>
      <c r="L93" s="72">
        <f t="shared" si="13"/>
        <v>0</v>
      </c>
      <c r="M93" s="17" t="s">
        <v>16</v>
      </c>
      <c r="N93" s="18">
        <v>0</v>
      </c>
      <c r="O93" s="23">
        <f t="shared" si="14"/>
        <v>0</v>
      </c>
      <c r="P93" s="93"/>
      <c r="Q93" s="43">
        <f t="shared" si="15"/>
        <v>0</v>
      </c>
    </row>
    <row r="94" spans="1:17" ht="24.6" x14ac:dyDescent="0.65">
      <c r="A94" s="10">
        <v>90</v>
      </c>
      <c r="B94" s="10"/>
      <c r="C94" s="19" t="s">
        <v>273</v>
      </c>
      <c r="D94" s="71">
        <f>+'21'!I94</f>
        <v>0</v>
      </c>
      <c r="E94" s="90">
        <v>0</v>
      </c>
      <c r="F94" s="46">
        <f t="shared" si="0"/>
        <v>0</v>
      </c>
      <c r="G94" s="101">
        <v>0</v>
      </c>
      <c r="H94" s="99">
        <v>0</v>
      </c>
      <c r="I94" s="46">
        <f t="shared" si="12"/>
        <v>0</v>
      </c>
      <c r="J94" s="91"/>
      <c r="K94" s="22">
        <v>120</v>
      </c>
      <c r="L94" s="72">
        <f t="shared" si="13"/>
        <v>0</v>
      </c>
      <c r="M94" s="17" t="s">
        <v>16</v>
      </c>
      <c r="N94" s="18">
        <v>0</v>
      </c>
      <c r="O94" s="23">
        <f t="shared" si="14"/>
        <v>0</v>
      </c>
      <c r="P94" s="93"/>
      <c r="Q94" s="43">
        <f t="shared" si="15"/>
        <v>0</v>
      </c>
    </row>
    <row r="95" spans="1:17" ht="24.6" x14ac:dyDescent="0.65">
      <c r="A95" s="10">
        <v>91</v>
      </c>
      <c r="B95" s="10"/>
      <c r="C95" s="19" t="s">
        <v>274</v>
      </c>
      <c r="D95" s="71">
        <f>+'21'!I95</f>
        <v>0</v>
      </c>
      <c r="E95" s="90">
        <v>0</v>
      </c>
      <c r="F95" s="46">
        <f t="shared" si="0"/>
        <v>0</v>
      </c>
      <c r="G95" s="101">
        <v>0</v>
      </c>
      <c r="H95" s="99">
        <v>0</v>
      </c>
      <c r="I95" s="46">
        <f t="shared" si="12"/>
        <v>0</v>
      </c>
      <c r="J95" s="91"/>
      <c r="K95" s="22">
        <v>45</v>
      </c>
      <c r="L95" s="72">
        <f t="shared" si="13"/>
        <v>0</v>
      </c>
      <c r="M95" s="17" t="s">
        <v>16</v>
      </c>
      <c r="N95" s="18">
        <v>0</v>
      </c>
      <c r="O95" s="23">
        <f t="shared" si="14"/>
        <v>0</v>
      </c>
      <c r="P95" s="93"/>
      <c r="Q95" s="43">
        <f t="shared" si="15"/>
        <v>0</v>
      </c>
    </row>
    <row r="96" spans="1:17" ht="24.6" x14ac:dyDescent="0.65">
      <c r="A96" s="10">
        <v>92</v>
      </c>
      <c r="B96" s="10"/>
      <c r="C96" s="19" t="s">
        <v>246</v>
      </c>
      <c r="D96" s="71">
        <f>+'21'!I96</f>
        <v>0</v>
      </c>
      <c r="E96" s="90">
        <v>0</v>
      </c>
      <c r="F96" s="46">
        <f t="shared" si="0"/>
        <v>0</v>
      </c>
      <c r="G96" s="101">
        <v>0</v>
      </c>
      <c r="H96" s="99">
        <v>0</v>
      </c>
      <c r="I96" s="46">
        <f t="shared" si="12"/>
        <v>0</v>
      </c>
      <c r="J96" s="91"/>
      <c r="K96" s="20">
        <v>40</v>
      </c>
      <c r="L96" s="72">
        <f t="shared" si="13"/>
        <v>0</v>
      </c>
      <c r="M96" s="17" t="s">
        <v>16</v>
      </c>
      <c r="N96" s="18">
        <v>0</v>
      </c>
      <c r="O96" s="23">
        <f t="shared" si="14"/>
        <v>0</v>
      </c>
      <c r="P96" s="93"/>
      <c r="Q96" s="43">
        <f t="shared" si="15"/>
        <v>0</v>
      </c>
    </row>
    <row r="97" spans="1:17" ht="24.6" x14ac:dyDescent="0.65">
      <c r="A97" s="10">
        <v>93</v>
      </c>
      <c r="B97" s="10"/>
      <c r="C97" s="19" t="s">
        <v>349</v>
      </c>
      <c r="D97" s="71">
        <f>+'21'!I97</f>
        <v>0</v>
      </c>
      <c r="E97" s="90">
        <v>0</v>
      </c>
      <c r="F97" s="46">
        <f t="shared" si="0"/>
        <v>0</v>
      </c>
      <c r="G97" s="101">
        <v>0</v>
      </c>
      <c r="H97" s="99">
        <v>0</v>
      </c>
      <c r="I97" s="46">
        <f t="shared" si="12"/>
        <v>0</v>
      </c>
      <c r="J97" s="91"/>
      <c r="K97" s="22">
        <v>35</v>
      </c>
      <c r="L97" s="72">
        <f t="shared" si="13"/>
        <v>0</v>
      </c>
      <c r="M97" s="17" t="s">
        <v>16</v>
      </c>
      <c r="N97" s="18">
        <v>0</v>
      </c>
      <c r="O97" s="23">
        <f t="shared" si="14"/>
        <v>0</v>
      </c>
      <c r="P97" s="93"/>
      <c r="Q97" s="43">
        <f t="shared" si="15"/>
        <v>0</v>
      </c>
    </row>
    <row r="98" spans="1:17" ht="24.6" x14ac:dyDescent="0.65">
      <c r="A98" s="10">
        <v>94</v>
      </c>
      <c r="B98" s="10"/>
      <c r="C98" s="19" t="s">
        <v>350</v>
      </c>
      <c r="D98" s="71">
        <f>+'21'!I98</f>
        <v>0</v>
      </c>
      <c r="E98" s="90">
        <v>0</v>
      </c>
      <c r="F98" s="46">
        <f t="shared" si="0"/>
        <v>0</v>
      </c>
      <c r="G98" s="101">
        <v>0</v>
      </c>
      <c r="H98" s="99">
        <v>0</v>
      </c>
      <c r="I98" s="46">
        <f t="shared" si="12"/>
        <v>0</v>
      </c>
      <c r="J98" s="91"/>
      <c r="K98" s="22">
        <v>35</v>
      </c>
      <c r="L98" s="72">
        <f t="shared" si="13"/>
        <v>0</v>
      </c>
      <c r="M98" s="17" t="s">
        <v>16</v>
      </c>
      <c r="N98" s="18">
        <v>0</v>
      </c>
      <c r="O98" s="23">
        <f t="shared" si="14"/>
        <v>0</v>
      </c>
      <c r="P98" s="93"/>
      <c r="Q98" s="43">
        <f t="shared" si="15"/>
        <v>0</v>
      </c>
    </row>
    <row r="99" spans="1:17" ht="24.6" x14ac:dyDescent="0.65">
      <c r="A99" s="10">
        <v>95</v>
      </c>
      <c r="B99" s="10"/>
      <c r="C99" s="19" t="s">
        <v>351</v>
      </c>
      <c r="D99" s="71">
        <f>+'21'!I99</f>
        <v>0</v>
      </c>
      <c r="E99" s="90">
        <v>0</v>
      </c>
      <c r="F99" s="46">
        <f t="shared" si="0"/>
        <v>0</v>
      </c>
      <c r="G99" s="101">
        <v>0</v>
      </c>
      <c r="H99" s="99">
        <v>0</v>
      </c>
      <c r="I99" s="46">
        <f t="shared" si="12"/>
        <v>0</v>
      </c>
      <c r="J99" s="91"/>
      <c r="K99" s="22">
        <v>35</v>
      </c>
      <c r="L99" s="72">
        <f t="shared" si="13"/>
        <v>0</v>
      </c>
      <c r="M99" s="17" t="s">
        <v>16</v>
      </c>
      <c r="N99" s="18">
        <v>0</v>
      </c>
      <c r="O99" s="23">
        <f t="shared" si="14"/>
        <v>0</v>
      </c>
      <c r="P99" s="93"/>
      <c r="Q99" s="43">
        <f t="shared" si="15"/>
        <v>0</v>
      </c>
    </row>
    <row r="100" spans="1:17" ht="24.6" x14ac:dyDescent="0.65">
      <c r="A100" s="10">
        <v>96</v>
      </c>
      <c r="B100" s="10"/>
      <c r="C100" s="19" t="s">
        <v>275</v>
      </c>
      <c r="D100" s="71">
        <f>+'21'!I100</f>
        <v>0</v>
      </c>
      <c r="E100" s="90">
        <v>0</v>
      </c>
      <c r="F100" s="46">
        <f t="shared" si="0"/>
        <v>0</v>
      </c>
      <c r="G100" s="101">
        <v>0</v>
      </c>
      <c r="H100" s="99">
        <v>0</v>
      </c>
      <c r="I100" s="46">
        <f t="shared" si="12"/>
        <v>0</v>
      </c>
      <c r="J100" s="91"/>
      <c r="K100" s="22">
        <v>35</v>
      </c>
      <c r="L100" s="72">
        <f t="shared" si="13"/>
        <v>0</v>
      </c>
      <c r="M100" s="17" t="s">
        <v>16</v>
      </c>
      <c r="N100" s="18">
        <v>0</v>
      </c>
      <c r="O100" s="23">
        <f t="shared" si="14"/>
        <v>0</v>
      </c>
      <c r="P100" s="93"/>
      <c r="Q100" s="43">
        <f t="shared" si="15"/>
        <v>0</v>
      </c>
    </row>
    <row r="101" spans="1:17" ht="24.6" x14ac:dyDescent="0.65">
      <c r="A101" s="10">
        <v>97</v>
      </c>
      <c r="B101" s="10"/>
      <c r="C101" s="19" t="s">
        <v>352</v>
      </c>
      <c r="D101" s="71">
        <f>+'21'!I101</f>
        <v>0</v>
      </c>
      <c r="E101" s="90">
        <v>0</v>
      </c>
      <c r="F101" s="46">
        <f t="shared" si="0"/>
        <v>0</v>
      </c>
      <c r="G101" s="101">
        <v>0</v>
      </c>
      <c r="H101" s="99">
        <v>0</v>
      </c>
      <c r="I101" s="46">
        <f t="shared" si="12"/>
        <v>0</v>
      </c>
      <c r="J101" s="91"/>
      <c r="K101" s="22">
        <v>35</v>
      </c>
      <c r="L101" s="72">
        <f t="shared" si="13"/>
        <v>0</v>
      </c>
      <c r="M101" s="17" t="s">
        <v>16</v>
      </c>
      <c r="N101" s="18">
        <v>0</v>
      </c>
      <c r="O101" s="23">
        <f t="shared" si="14"/>
        <v>0</v>
      </c>
      <c r="P101" s="93"/>
      <c r="Q101" s="43">
        <f t="shared" si="15"/>
        <v>0</v>
      </c>
    </row>
    <row r="102" spans="1:17" ht="24.6" x14ac:dyDescent="0.65">
      <c r="A102" s="10">
        <v>98</v>
      </c>
      <c r="B102" s="10"/>
      <c r="C102" s="19" t="s">
        <v>276</v>
      </c>
      <c r="D102" s="71">
        <f>+'21'!I102</f>
        <v>0</v>
      </c>
      <c r="E102" s="90">
        <v>0</v>
      </c>
      <c r="F102" s="46">
        <f t="shared" si="0"/>
        <v>0</v>
      </c>
      <c r="G102" s="101">
        <v>0</v>
      </c>
      <c r="H102" s="99">
        <v>0</v>
      </c>
      <c r="I102" s="46">
        <f t="shared" si="12"/>
        <v>0</v>
      </c>
      <c r="J102" s="91"/>
      <c r="K102" s="22">
        <v>35</v>
      </c>
      <c r="L102" s="72">
        <f t="shared" si="13"/>
        <v>0</v>
      </c>
      <c r="M102" s="17" t="s">
        <v>16</v>
      </c>
      <c r="N102" s="18">
        <v>0</v>
      </c>
      <c r="O102" s="23">
        <f t="shared" si="14"/>
        <v>0</v>
      </c>
      <c r="P102" s="93"/>
      <c r="Q102" s="43">
        <f t="shared" si="15"/>
        <v>0</v>
      </c>
    </row>
    <row r="103" spans="1:17" ht="24.6" x14ac:dyDescent="0.65">
      <c r="A103" s="10">
        <v>99</v>
      </c>
      <c r="B103" s="10"/>
      <c r="C103" s="19" t="s">
        <v>277</v>
      </c>
      <c r="D103" s="71">
        <f>+'21'!I103</f>
        <v>0</v>
      </c>
      <c r="E103" s="90">
        <v>0</v>
      </c>
      <c r="F103" s="46">
        <f t="shared" si="0"/>
        <v>0</v>
      </c>
      <c r="G103" s="101">
        <v>0</v>
      </c>
      <c r="H103" s="99">
        <v>0</v>
      </c>
      <c r="I103" s="46">
        <f t="shared" si="12"/>
        <v>0</v>
      </c>
      <c r="J103" s="91"/>
      <c r="K103" s="22">
        <v>120</v>
      </c>
      <c r="L103" s="72">
        <f t="shared" si="13"/>
        <v>0</v>
      </c>
      <c r="M103" s="17" t="s">
        <v>16</v>
      </c>
      <c r="N103" s="18">
        <v>0</v>
      </c>
      <c r="O103" s="23">
        <f t="shared" si="14"/>
        <v>0</v>
      </c>
      <c r="P103" s="93"/>
      <c r="Q103" s="43">
        <f t="shared" si="15"/>
        <v>0</v>
      </c>
    </row>
    <row r="104" spans="1:17" ht="24.6" x14ac:dyDescent="0.65">
      <c r="A104" s="10">
        <v>100</v>
      </c>
      <c r="B104" s="10"/>
      <c r="C104" s="19" t="s">
        <v>278</v>
      </c>
      <c r="D104" s="71">
        <f>+'21'!I104</f>
        <v>0</v>
      </c>
      <c r="E104" s="90">
        <v>0</v>
      </c>
      <c r="F104" s="46">
        <f t="shared" si="0"/>
        <v>0</v>
      </c>
      <c r="G104" s="101">
        <v>0</v>
      </c>
      <c r="H104" s="99">
        <v>0</v>
      </c>
      <c r="I104" s="46">
        <f t="shared" si="12"/>
        <v>0</v>
      </c>
      <c r="J104" s="91"/>
      <c r="K104" s="22">
        <v>250</v>
      </c>
      <c r="L104" s="72">
        <f t="shared" si="13"/>
        <v>0</v>
      </c>
      <c r="M104" s="17" t="s">
        <v>16</v>
      </c>
      <c r="N104" s="18">
        <v>0</v>
      </c>
      <c r="O104" s="23">
        <f t="shared" si="14"/>
        <v>0</v>
      </c>
      <c r="P104" s="93"/>
      <c r="Q104" s="43">
        <f t="shared" si="15"/>
        <v>0</v>
      </c>
    </row>
    <row r="105" spans="1:17" ht="24.6" x14ac:dyDescent="0.65">
      <c r="A105" s="10">
        <v>101</v>
      </c>
      <c r="B105" s="10"/>
      <c r="C105" s="19" t="s">
        <v>279</v>
      </c>
      <c r="D105" s="71">
        <f>+'21'!I105</f>
        <v>22</v>
      </c>
      <c r="E105" s="90">
        <v>0</v>
      </c>
      <c r="F105" s="46">
        <f t="shared" si="0"/>
        <v>22</v>
      </c>
      <c r="G105" s="101">
        <v>0</v>
      </c>
      <c r="H105" s="99">
        <v>0</v>
      </c>
      <c r="I105" s="46">
        <f t="shared" si="12"/>
        <v>21</v>
      </c>
      <c r="J105" s="91">
        <v>1</v>
      </c>
      <c r="K105" s="20">
        <v>100</v>
      </c>
      <c r="L105" s="72">
        <f t="shared" si="13"/>
        <v>100</v>
      </c>
      <c r="M105" s="17" t="s">
        <v>16</v>
      </c>
      <c r="N105" s="18">
        <v>0</v>
      </c>
      <c r="O105" s="23">
        <f t="shared" si="14"/>
        <v>100</v>
      </c>
      <c r="P105" s="93"/>
      <c r="Q105" s="43">
        <f t="shared" si="15"/>
        <v>0</v>
      </c>
    </row>
    <row r="106" spans="1:17" ht="24.6" x14ac:dyDescent="0.65">
      <c r="A106" s="10">
        <v>102</v>
      </c>
      <c r="B106" s="10"/>
      <c r="C106" s="19" t="s">
        <v>280</v>
      </c>
      <c r="D106" s="71">
        <f>+'21'!I106</f>
        <v>5</v>
      </c>
      <c r="E106" s="90">
        <v>0</v>
      </c>
      <c r="F106" s="46">
        <f t="shared" si="0"/>
        <v>5</v>
      </c>
      <c r="G106" s="101">
        <v>0</v>
      </c>
      <c r="H106" s="99">
        <v>0</v>
      </c>
      <c r="I106" s="46">
        <f t="shared" si="12"/>
        <v>5</v>
      </c>
      <c r="J106" s="91"/>
      <c r="K106" s="20">
        <v>55</v>
      </c>
      <c r="L106" s="72">
        <f t="shared" si="13"/>
        <v>0</v>
      </c>
      <c r="M106" s="17" t="s">
        <v>16</v>
      </c>
      <c r="N106" s="18">
        <v>0</v>
      </c>
      <c r="O106" s="23">
        <f t="shared" si="14"/>
        <v>0</v>
      </c>
      <c r="P106" s="93"/>
      <c r="Q106" s="43">
        <f t="shared" si="15"/>
        <v>0</v>
      </c>
    </row>
    <row r="107" spans="1:17" ht="24.6" x14ac:dyDescent="0.65">
      <c r="A107" s="10">
        <v>103</v>
      </c>
      <c r="B107" s="10"/>
      <c r="C107" s="19" t="s">
        <v>281</v>
      </c>
      <c r="D107" s="71">
        <f>+'21'!I107</f>
        <v>4</v>
      </c>
      <c r="E107" s="90">
        <v>0</v>
      </c>
      <c r="F107" s="46">
        <f t="shared" si="0"/>
        <v>4</v>
      </c>
      <c r="G107" s="101">
        <v>0</v>
      </c>
      <c r="H107" s="99">
        <v>0</v>
      </c>
      <c r="I107" s="46">
        <f t="shared" si="12"/>
        <v>4</v>
      </c>
      <c r="J107" s="91"/>
      <c r="K107" s="20">
        <v>60</v>
      </c>
      <c r="L107" s="72">
        <f t="shared" si="13"/>
        <v>0</v>
      </c>
      <c r="M107" s="17" t="s">
        <v>16</v>
      </c>
      <c r="N107" s="18">
        <v>0</v>
      </c>
      <c r="O107" s="23">
        <f t="shared" si="14"/>
        <v>0</v>
      </c>
      <c r="P107" s="93"/>
      <c r="Q107" s="43">
        <f t="shared" si="15"/>
        <v>0</v>
      </c>
    </row>
    <row r="108" spans="1:17" ht="24.6" x14ac:dyDescent="0.65">
      <c r="A108" s="10">
        <v>104</v>
      </c>
      <c r="B108" s="10"/>
      <c r="C108" s="19" t="s">
        <v>282</v>
      </c>
      <c r="D108" s="71">
        <f>+'21'!I108</f>
        <v>0</v>
      </c>
      <c r="E108" s="90">
        <v>0</v>
      </c>
      <c r="F108" s="46">
        <f t="shared" si="0"/>
        <v>0</v>
      </c>
      <c r="G108" s="101">
        <v>0</v>
      </c>
      <c r="H108" s="99">
        <v>0</v>
      </c>
      <c r="I108" s="46">
        <f t="shared" si="12"/>
        <v>0</v>
      </c>
      <c r="J108" s="91"/>
      <c r="K108" s="20">
        <v>100</v>
      </c>
      <c r="L108" s="72">
        <f t="shared" si="13"/>
        <v>0</v>
      </c>
      <c r="M108" s="17" t="s">
        <v>16</v>
      </c>
      <c r="N108" s="18">
        <v>0</v>
      </c>
      <c r="O108" s="23">
        <f t="shared" si="14"/>
        <v>0</v>
      </c>
      <c r="P108" s="93">
        <v>13.03</v>
      </c>
      <c r="Q108" s="43">
        <f t="shared" si="15"/>
        <v>0</v>
      </c>
    </row>
    <row r="109" spans="1:17" ht="24.6" x14ac:dyDescent="0.65">
      <c r="A109" s="10">
        <v>105</v>
      </c>
      <c r="B109" s="10"/>
      <c r="C109" s="19" t="s">
        <v>100</v>
      </c>
      <c r="D109" s="71">
        <f>+'21'!I109</f>
        <v>6</v>
      </c>
      <c r="E109" s="90">
        <v>0</v>
      </c>
      <c r="F109" s="46">
        <f t="shared" si="0"/>
        <v>6</v>
      </c>
      <c r="G109" s="101">
        <v>0</v>
      </c>
      <c r="H109" s="99">
        <v>0</v>
      </c>
      <c r="I109" s="46">
        <f t="shared" si="12"/>
        <v>6</v>
      </c>
      <c r="J109" s="91"/>
      <c r="K109" s="20">
        <v>55</v>
      </c>
      <c r="L109" s="72">
        <f t="shared" si="13"/>
        <v>0</v>
      </c>
      <c r="M109" s="17" t="s">
        <v>16</v>
      </c>
      <c r="N109" s="18">
        <v>0</v>
      </c>
      <c r="O109" s="23">
        <f t="shared" si="14"/>
        <v>0</v>
      </c>
      <c r="P109" s="93">
        <v>11.91</v>
      </c>
      <c r="Q109" s="43">
        <f t="shared" si="15"/>
        <v>0</v>
      </c>
    </row>
    <row r="110" spans="1:17" ht="24.6" x14ac:dyDescent="0.65">
      <c r="A110" s="10">
        <v>106</v>
      </c>
      <c r="B110" s="10"/>
      <c r="C110" s="19" t="s">
        <v>101</v>
      </c>
      <c r="D110" s="71">
        <f>+'21'!I110</f>
        <v>0</v>
      </c>
      <c r="E110" s="90">
        <v>0</v>
      </c>
      <c r="F110" s="46">
        <f t="shared" si="0"/>
        <v>0</v>
      </c>
      <c r="G110" s="101">
        <v>0</v>
      </c>
      <c r="H110" s="99">
        <v>0</v>
      </c>
      <c r="I110" s="46">
        <f t="shared" si="12"/>
        <v>0</v>
      </c>
      <c r="J110" s="91"/>
      <c r="K110" s="22">
        <v>50</v>
      </c>
      <c r="L110" s="72">
        <f t="shared" si="13"/>
        <v>0</v>
      </c>
      <c r="M110" s="17" t="s">
        <v>16</v>
      </c>
      <c r="N110" s="18">
        <v>0</v>
      </c>
      <c r="O110" s="23">
        <f t="shared" si="14"/>
        <v>0</v>
      </c>
      <c r="P110" s="93">
        <v>18.14</v>
      </c>
      <c r="Q110" s="43">
        <f t="shared" si="15"/>
        <v>0</v>
      </c>
    </row>
    <row r="111" spans="1:17" ht="24.6" x14ac:dyDescent="0.65">
      <c r="A111" s="10">
        <v>107</v>
      </c>
      <c r="B111" s="10"/>
      <c r="C111" s="19" t="s">
        <v>102</v>
      </c>
      <c r="D111" s="71">
        <f>+'21'!I111</f>
        <v>0</v>
      </c>
      <c r="E111" s="90">
        <v>0</v>
      </c>
      <c r="F111" s="46">
        <f t="shared" si="0"/>
        <v>0</v>
      </c>
      <c r="G111" s="101">
        <v>0</v>
      </c>
      <c r="H111" s="99">
        <v>0</v>
      </c>
      <c r="I111" s="46">
        <f t="shared" si="12"/>
        <v>0</v>
      </c>
      <c r="J111" s="91"/>
      <c r="K111" s="22">
        <v>50</v>
      </c>
      <c r="L111" s="72">
        <f t="shared" si="13"/>
        <v>0</v>
      </c>
      <c r="M111" s="17" t="s">
        <v>16</v>
      </c>
      <c r="N111" s="18">
        <v>0</v>
      </c>
      <c r="O111" s="23">
        <f t="shared" si="14"/>
        <v>0</v>
      </c>
      <c r="P111" s="93">
        <v>12.94</v>
      </c>
      <c r="Q111" s="43">
        <f t="shared" si="15"/>
        <v>0</v>
      </c>
    </row>
    <row r="112" spans="1:17" ht="24.6" x14ac:dyDescent="0.65">
      <c r="A112" s="10">
        <v>108</v>
      </c>
      <c r="B112" s="10"/>
      <c r="C112" s="19" t="s">
        <v>283</v>
      </c>
      <c r="D112" s="71">
        <f>+'21'!I112</f>
        <v>0</v>
      </c>
      <c r="E112" s="90">
        <v>0</v>
      </c>
      <c r="F112" s="46">
        <f t="shared" si="0"/>
        <v>0</v>
      </c>
      <c r="G112" s="101">
        <v>0</v>
      </c>
      <c r="H112" s="99">
        <v>0</v>
      </c>
      <c r="I112" s="46">
        <f t="shared" si="12"/>
        <v>0</v>
      </c>
      <c r="J112" s="91"/>
      <c r="K112" s="20">
        <v>35</v>
      </c>
      <c r="L112" s="72">
        <f t="shared" si="13"/>
        <v>0</v>
      </c>
      <c r="M112" s="17" t="s">
        <v>16</v>
      </c>
      <c r="N112" s="18">
        <v>0</v>
      </c>
      <c r="O112" s="23">
        <f t="shared" si="14"/>
        <v>0</v>
      </c>
      <c r="P112" s="93"/>
      <c r="Q112" s="43">
        <f t="shared" si="15"/>
        <v>0</v>
      </c>
    </row>
    <row r="113" spans="1:17" ht="24.6" x14ac:dyDescent="0.65">
      <c r="A113" s="10">
        <v>109</v>
      </c>
      <c r="B113" s="10"/>
      <c r="C113" s="19" t="s">
        <v>284</v>
      </c>
      <c r="D113" s="71">
        <f>+'21'!I113</f>
        <v>0</v>
      </c>
      <c r="E113" s="90">
        <v>0</v>
      </c>
      <c r="F113" s="46">
        <f t="shared" si="0"/>
        <v>0</v>
      </c>
      <c r="G113" s="101">
        <v>0</v>
      </c>
      <c r="H113" s="99">
        <v>0</v>
      </c>
      <c r="I113" s="46">
        <f t="shared" si="12"/>
        <v>0</v>
      </c>
      <c r="J113" s="91"/>
      <c r="K113" s="20">
        <v>50</v>
      </c>
      <c r="L113" s="72">
        <f t="shared" si="13"/>
        <v>0</v>
      </c>
      <c r="M113" s="17" t="s">
        <v>16</v>
      </c>
      <c r="N113" s="18">
        <v>0</v>
      </c>
      <c r="O113" s="23">
        <f t="shared" si="14"/>
        <v>0</v>
      </c>
      <c r="P113" s="93"/>
      <c r="Q113" s="43">
        <f t="shared" si="15"/>
        <v>0</v>
      </c>
    </row>
    <row r="114" spans="1:17" ht="24.6" x14ac:dyDescent="0.65">
      <c r="A114" s="10">
        <v>110</v>
      </c>
      <c r="B114" s="10"/>
      <c r="C114" s="19" t="s">
        <v>353</v>
      </c>
      <c r="D114" s="71">
        <f>+'21'!I114</f>
        <v>0</v>
      </c>
      <c r="E114" s="90">
        <v>0</v>
      </c>
      <c r="F114" s="46">
        <f t="shared" si="0"/>
        <v>0</v>
      </c>
      <c r="G114" s="101">
        <v>0</v>
      </c>
      <c r="H114" s="99">
        <v>0</v>
      </c>
      <c r="I114" s="46">
        <f t="shared" si="12"/>
        <v>0</v>
      </c>
      <c r="J114" s="91"/>
      <c r="K114" s="20">
        <v>50</v>
      </c>
      <c r="L114" s="72">
        <f t="shared" si="13"/>
        <v>0</v>
      </c>
      <c r="M114" s="17" t="s">
        <v>16</v>
      </c>
      <c r="N114" s="18">
        <v>0</v>
      </c>
      <c r="O114" s="23">
        <f t="shared" si="14"/>
        <v>0</v>
      </c>
      <c r="P114" s="93">
        <v>14.02</v>
      </c>
      <c r="Q114" s="43">
        <f t="shared" si="15"/>
        <v>0</v>
      </c>
    </row>
    <row r="115" spans="1:17" ht="24.6" x14ac:dyDescent="0.65">
      <c r="A115" s="10">
        <v>111</v>
      </c>
      <c r="B115" s="10"/>
      <c r="C115" s="19" t="s">
        <v>355</v>
      </c>
      <c r="D115" s="71">
        <f>+'21'!I115</f>
        <v>0</v>
      </c>
      <c r="E115" s="90">
        <v>0</v>
      </c>
      <c r="F115" s="46">
        <f t="shared" si="0"/>
        <v>0</v>
      </c>
      <c r="G115" s="101">
        <v>0</v>
      </c>
      <c r="H115" s="99">
        <v>0</v>
      </c>
      <c r="I115" s="46">
        <f t="shared" si="12"/>
        <v>0</v>
      </c>
      <c r="J115" s="91"/>
      <c r="K115" s="20">
        <v>50</v>
      </c>
      <c r="L115" s="72">
        <f t="shared" si="13"/>
        <v>0</v>
      </c>
      <c r="M115" s="17" t="s">
        <v>16</v>
      </c>
      <c r="N115" s="18">
        <v>0</v>
      </c>
      <c r="O115" s="23">
        <f t="shared" si="14"/>
        <v>0</v>
      </c>
      <c r="P115" s="93">
        <v>13.53</v>
      </c>
      <c r="Q115" s="43">
        <f t="shared" si="15"/>
        <v>0</v>
      </c>
    </row>
    <row r="116" spans="1:17" ht="24.6" x14ac:dyDescent="0.65">
      <c r="A116" s="10">
        <v>112</v>
      </c>
      <c r="B116" s="10"/>
      <c r="C116" s="19" t="s">
        <v>354</v>
      </c>
      <c r="D116" s="71">
        <f>+'21'!I116</f>
        <v>0</v>
      </c>
      <c r="E116" s="90">
        <v>0</v>
      </c>
      <c r="F116" s="46">
        <f t="shared" si="0"/>
        <v>0</v>
      </c>
      <c r="G116" s="101">
        <v>0</v>
      </c>
      <c r="H116" s="99">
        <v>0</v>
      </c>
      <c r="I116" s="46">
        <f t="shared" si="12"/>
        <v>0</v>
      </c>
      <c r="J116" s="91"/>
      <c r="K116" s="20">
        <v>50</v>
      </c>
      <c r="L116" s="72">
        <f t="shared" si="13"/>
        <v>0</v>
      </c>
      <c r="M116" s="17" t="s">
        <v>16</v>
      </c>
      <c r="N116" s="18">
        <v>0</v>
      </c>
      <c r="O116" s="23">
        <f t="shared" si="14"/>
        <v>0</v>
      </c>
      <c r="P116" s="93">
        <v>14.23</v>
      </c>
      <c r="Q116" s="43">
        <f t="shared" si="15"/>
        <v>0</v>
      </c>
    </row>
    <row r="117" spans="1:17" ht="24.6" x14ac:dyDescent="0.65">
      <c r="A117" s="10">
        <v>113</v>
      </c>
      <c r="B117" s="10"/>
      <c r="C117" s="19" t="s">
        <v>356</v>
      </c>
      <c r="D117" s="71">
        <f>+'21'!I117</f>
        <v>0</v>
      </c>
      <c r="E117" s="90">
        <v>0</v>
      </c>
      <c r="F117" s="46">
        <f t="shared" si="0"/>
        <v>0</v>
      </c>
      <c r="G117" s="101">
        <v>0</v>
      </c>
      <c r="H117" s="99">
        <v>0</v>
      </c>
      <c r="I117" s="46">
        <f t="shared" si="12"/>
        <v>0</v>
      </c>
      <c r="J117" s="91"/>
      <c r="K117" s="20">
        <v>50</v>
      </c>
      <c r="L117" s="72">
        <f t="shared" si="13"/>
        <v>0</v>
      </c>
      <c r="M117" s="17" t="s">
        <v>16</v>
      </c>
      <c r="N117" s="18">
        <v>0</v>
      </c>
      <c r="O117" s="23">
        <f t="shared" si="14"/>
        <v>0</v>
      </c>
      <c r="P117" s="93">
        <v>13.75</v>
      </c>
      <c r="Q117" s="43">
        <f t="shared" si="15"/>
        <v>0</v>
      </c>
    </row>
    <row r="118" spans="1:17" ht="24.6" x14ac:dyDescent="0.65">
      <c r="A118" s="10">
        <v>114</v>
      </c>
      <c r="B118" s="10"/>
      <c r="C118" s="19" t="s">
        <v>145</v>
      </c>
      <c r="D118" s="71">
        <f>+'21'!I118</f>
        <v>0</v>
      </c>
      <c r="E118" s="90">
        <v>0</v>
      </c>
      <c r="F118" s="46">
        <f t="shared" si="0"/>
        <v>0</v>
      </c>
      <c r="G118" s="101">
        <v>0</v>
      </c>
      <c r="H118" s="99">
        <v>0</v>
      </c>
      <c r="I118" s="46">
        <f t="shared" si="12"/>
        <v>0</v>
      </c>
      <c r="J118" s="91"/>
      <c r="K118" s="20">
        <v>45</v>
      </c>
      <c r="L118" s="72">
        <f t="shared" si="13"/>
        <v>0</v>
      </c>
      <c r="M118" s="17" t="s">
        <v>16</v>
      </c>
      <c r="N118" s="18">
        <v>0</v>
      </c>
      <c r="O118" s="23">
        <f t="shared" si="14"/>
        <v>0</v>
      </c>
      <c r="P118" s="93"/>
      <c r="Q118" s="43">
        <f t="shared" si="15"/>
        <v>0</v>
      </c>
    </row>
    <row r="119" spans="1:17" ht="24.6" x14ac:dyDescent="0.65">
      <c r="A119" s="10">
        <v>115</v>
      </c>
      <c r="B119" s="10"/>
      <c r="C119" s="19" t="s">
        <v>146</v>
      </c>
      <c r="D119" s="71">
        <f>+'21'!I119</f>
        <v>0</v>
      </c>
      <c r="E119" s="90">
        <v>0</v>
      </c>
      <c r="F119" s="46">
        <f t="shared" si="0"/>
        <v>0</v>
      </c>
      <c r="G119" s="101">
        <v>0</v>
      </c>
      <c r="H119" s="99">
        <v>0</v>
      </c>
      <c r="I119" s="46">
        <f t="shared" si="12"/>
        <v>0</v>
      </c>
      <c r="J119" s="91"/>
      <c r="K119" s="20">
        <v>45</v>
      </c>
      <c r="L119" s="72">
        <f t="shared" si="13"/>
        <v>0</v>
      </c>
      <c r="M119" s="17" t="s">
        <v>16</v>
      </c>
      <c r="N119" s="18">
        <v>0</v>
      </c>
      <c r="O119" s="23">
        <f t="shared" si="14"/>
        <v>0</v>
      </c>
      <c r="P119" s="93"/>
      <c r="Q119" s="43">
        <f t="shared" si="15"/>
        <v>0</v>
      </c>
    </row>
    <row r="120" spans="1:17" ht="24.6" x14ac:dyDescent="0.65">
      <c r="A120" s="10">
        <v>116</v>
      </c>
      <c r="B120" s="10"/>
      <c r="C120" s="19" t="s">
        <v>147</v>
      </c>
      <c r="D120" s="71">
        <f>+'21'!I120</f>
        <v>0</v>
      </c>
      <c r="E120" s="90">
        <v>0</v>
      </c>
      <c r="F120" s="46">
        <f t="shared" si="0"/>
        <v>0</v>
      </c>
      <c r="G120" s="101">
        <v>0</v>
      </c>
      <c r="H120" s="99">
        <v>0</v>
      </c>
      <c r="I120" s="46">
        <f t="shared" si="12"/>
        <v>0</v>
      </c>
      <c r="J120" s="91"/>
      <c r="K120" s="20">
        <v>55</v>
      </c>
      <c r="L120" s="72">
        <f t="shared" si="13"/>
        <v>0</v>
      </c>
      <c r="M120" s="17" t="s">
        <v>16</v>
      </c>
      <c r="N120" s="18">
        <v>0</v>
      </c>
      <c r="O120" s="23">
        <f t="shared" si="14"/>
        <v>0</v>
      </c>
      <c r="P120" s="93"/>
      <c r="Q120" s="43">
        <f t="shared" si="15"/>
        <v>0</v>
      </c>
    </row>
    <row r="121" spans="1:17" ht="24.6" x14ac:dyDescent="0.65">
      <c r="A121" s="10">
        <v>117</v>
      </c>
      <c r="B121" s="10"/>
      <c r="C121" s="19" t="s">
        <v>457</v>
      </c>
      <c r="D121" s="71">
        <f>+'21'!I121</f>
        <v>0</v>
      </c>
      <c r="E121" s="90">
        <v>0</v>
      </c>
      <c r="F121" s="46">
        <f>D121+E121</f>
        <v>0</v>
      </c>
      <c r="G121" s="101">
        <v>0</v>
      </c>
      <c r="H121" s="99">
        <v>0</v>
      </c>
      <c r="I121" s="46">
        <f>+F121-G121-J121-H121</f>
        <v>0</v>
      </c>
      <c r="J121" s="91"/>
      <c r="K121" s="20">
        <v>45</v>
      </c>
      <c r="L121" s="72">
        <f>+K121*J121</f>
        <v>0</v>
      </c>
      <c r="M121" s="17" t="s">
        <v>16</v>
      </c>
      <c r="N121" s="18">
        <v>0</v>
      </c>
      <c r="O121" s="23">
        <f>SUM(L121-N121)</f>
        <v>0</v>
      </c>
      <c r="P121" s="93"/>
      <c r="Q121" s="43">
        <f>+L121*P121</f>
        <v>0</v>
      </c>
    </row>
    <row r="122" spans="1:17" ht="24" customHeight="1" x14ac:dyDescent="0.65">
      <c r="A122" s="10">
        <v>118</v>
      </c>
      <c r="B122" s="10"/>
      <c r="C122" s="19" t="s">
        <v>357</v>
      </c>
      <c r="D122" s="71">
        <f>+'21'!I122</f>
        <v>0</v>
      </c>
      <c r="E122" s="90">
        <v>0</v>
      </c>
      <c r="F122" s="46">
        <f t="shared" si="0"/>
        <v>0</v>
      </c>
      <c r="G122" s="101">
        <v>0</v>
      </c>
      <c r="H122" s="99">
        <v>0</v>
      </c>
      <c r="I122" s="46">
        <f t="shared" si="12"/>
        <v>0</v>
      </c>
      <c r="J122" s="91"/>
      <c r="K122" s="20">
        <v>50</v>
      </c>
      <c r="L122" s="72">
        <f t="shared" si="13"/>
        <v>0</v>
      </c>
      <c r="M122" s="17" t="s">
        <v>16</v>
      </c>
      <c r="N122" s="18">
        <v>0</v>
      </c>
      <c r="O122" s="23">
        <f t="shared" si="14"/>
        <v>0</v>
      </c>
      <c r="P122" s="93"/>
      <c r="Q122" s="43">
        <f t="shared" si="15"/>
        <v>0</v>
      </c>
    </row>
    <row r="123" spans="1:17" ht="24.6" x14ac:dyDescent="0.65">
      <c r="A123" s="10">
        <v>119</v>
      </c>
      <c r="B123" s="10"/>
      <c r="C123" s="19" t="s">
        <v>376</v>
      </c>
      <c r="D123" s="71">
        <f>+'21'!I123</f>
        <v>0</v>
      </c>
      <c r="E123" s="90">
        <v>0</v>
      </c>
      <c r="F123" s="46">
        <f t="shared" si="0"/>
        <v>0</v>
      </c>
      <c r="G123" s="101">
        <v>0</v>
      </c>
      <c r="H123" s="99">
        <v>0</v>
      </c>
      <c r="I123" s="46">
        <f t="shared" si="12"/>
        <v>0</v>
      </c>
      <c r="J123" s="91"/>
      <c r="K123" s="20">
        <v>50</v>
      </c>
      <c r="L123" s="72">
        <f t="shared" si="13"/>
        <v>0</v>
      </c>
      <c r="M123" s="17" t="s">
        <v>16</v>
      </c>
      <c r="N123" s="18">
        <v>0</v>
      </c>
      <c r="O123" s="23">
        <f t="shared" si="14"/>
        <v>0</v>
      </c>
      <c r="P123" s="93"/>
      <c r="Q123" s="43">
        <f t="shared" si="15"/>
        <v>0</v>
      </c>
    </row>
    <row r="124" spans="1:17" ht="24.6" x14ac:dyDescent="0.65">
      <c r="A124" s="10">
        <v>120</v>
      </c>
      <c r="B124" s="10"/>
      <c r="C124" s="19" t="s">
        <v>377</v>
      </c>
      <c r="D124" s="71">
        <f>+'21'!I124</f>
        <v>0</v>
      </c>
      <c r="E124" s="90">
        <v>0</v>
      </c>
      <c r="F124" s="46">
        <f t="shared" si="0"/>
        <v>0</v>
      </c>
      <c r="G124" s="101">
        <v>0</v>
      </c>
      <c r="H124" s="99">
        <v>0</v>
      </c>
      <c r="I124" s="46">
        <f t="shared" si="12"/>
        <v>0</v>
      </c>
      <c r="J124" s="91"/>
      <c r="K124" s="20">
        <v>50</v>
      </c>
      <c r="L124" s="72">
        <f t="shared" si="13"/>
        <v>0</v>
      </c>
      <c r="M124" s="17" t="s">
        <v>16</v>
      </c>
      <c r="N124" s="18">
        <v>0</v>
      </c>
      <c r="O124" s="23">
        <f t="shared" si="14"/>
        <v>0</v>
      </c>
      <c r="P124" s="93"/>
      <c r="Q124" s="43">
        <f t="shared" si="15"/>
        <v>0</v>
      </c>
    </row>
    <row r="125" spans="1:17" ht="24.6" x14ac:dyDescent="0.65">
      <c r="A125" s="10">
        <v>121</v>
      </c>
      <c r="B125" s="10"/>
      <c r="C125" s="19" t="s">
        <v>133</v>
      </c>
      <c r="D125" s="71">
        <f>+'21'!I125</f>
        <v>0</v>
      </c>
      <c r="E125" s="90">
        <v>0</v>
      </c>
      <c r="F125" s="46">
        <f t="shared" si="0"/>
        <v>0</v>
      </c>
      <c r="G125" s="101">
        <v>0</v>
      </c>
      <c r="H125" s="99">
        <v>0</v>
      </c>
      <c r="I125" s="46">
        <f t="shared" si="12"/>
        <v>0</v>
      </c>
      <c r="J125" s="91"/>
      <c r="K125" s="20">
        <v>40</v>
      </c>
      <c r="L125" s="72">
        <f t="shared" si="13"/>
        <v>0</v>
      </c>
      <c r="M125" s="17" t="s">
        <v>16</v>
      </c>
      <c r="N125" s="18">
        <v>0</v>
      </c>
      <c r="O125" s="23">
        <f t="shared" si="14"/>
        <v>0</v>
      </c>
      <c r="P125" s="93"/>
      <c r="Q125" s="43">
        <f t="shared" si="15"/>
        <v>0</v>
      </c>
    </row>
    <row r="126" spans="1:17" ht="24.6" x14ac:dyDescent="0.65">
      <c r="A126" s="10">
        <v>122</v>
      </c>
      <c r="B126" s="10"/>
      <c r="C126" s="19" t="s">
        <v>285</v>
      </c>
      <c r="D126" s="71">
        <f>+'21'!I126</f>
        <v>0</v>
      </c>
      <c r="E126" s="90">
        <v>0</v>
      </c>
      <c r="F126" s="46">
        <f t="shared" si="0"/>
        <v>0</v>
      </c>
      <c r="G126" s="101">
        <v>0</v>
      </c>
      <c r="H126" s="99">
        <v>0</v>
      </c>
      <c r="I126" s="46">
        <f t="shared" si="12"/>
        <v>0</v>
      </c>
      <c r="J126" s="91"/>
      <c r="K126" s="20">
        <v>40</v>
      </c>
      <c r="L126" s="72">
        <f t="shared" si="13"/>
        <v>0</v>
      </c>
      <c r="M126" s="17" t="s">
        <v>16</v>
      </c>
      <c r="N126" s="18">
        <v>0</v>
      </c>
      <c r="O126" s="23">
        <f t="shared" si="14"/>
        <v>0</v>
      </c>
      <c r="P126" s="93"/>
      <c r="Q126" s="43">
        <f t="shared" si="15"/>
        <v>0</v>
      </c>
    </row>
    <row r="127" spans="1:17" ht="24.6" x14ac:dyDescent="0.65">
      <c r="A127" s="10">
        <v>123</v>
      </c>
      <c r="B127" s="10"/>
      <c r="C127" s="19" t="s">
        <v>108</v>
      </c>
      <c r="D127" s="71">
        <f>+'21'!I127</f>
        <v>0</v>
      </c>
      <c r="E127" s="90">
        <v>0</v>
      </c>
      <c r="F127" s="46">
        <f t="shared" si="0"/>
        <v>0</v>
      </c>
      <c r="G127" s="101">
        <v>0</v>
      </c>
      <c r="H127" s="99">
        <v>0</v>
      </c>
      <c r="I127" s="46">
        <f t="shared" si="12"/>
        <v>0</v>
      </c>
      <c r="J127" s="91"/>
      <c r="K127" s="20">
        <v>40</v>
      </c>
      <c r="L127" s="72">
        <f t="shared" si="13"/>
        <v>0</v>
      </c>
      <c r="M127" s="17" t="s">
        <v>16</v>
      </c>
      <c r="N127" s="18">
        <v>0</v>
      </c>
      <c r="O127" s="23">
        <f t="shared" si="14"/>
        <v>0</v>
      </c>
      <c r="P127" s="93"/>
      <c r="Q127" s="43">
        <f t="shared" si="15"/>
        <v>0</v>
      </c>
    </row>
    <row r="128" spans="1:17" ht="24.6" x14ac:dyDescent="0.65">
      <c r="A128" s="10">
        <v>124</v>
      </c>
      <c r="B128" s="10"/>
      <c r="C128" s="19" t="s">
        <v>245</v>
      </c>
      <c r="D128" s="71">
        <f>+'21'!I128</f>
        <v>0</v>
      </c>
      <c r="E128" s="90">
        <v>0</v>
      </c>
      <c r="F128" s="46">
        <f t="shared" si="0"/>
        <v>0</v>
      </c>
      <c r="G128" s="101">
        <v>0</v>
      </c>
      <c r="H128" s="99">
        <v>0</v>
      </c>
      <c r="I128" s="46">
        <f t="shared" si="12"/>
        <v>0</v>
      </c>
      <c r="J128" s="91"/>
      <c r="K128" s="20">
        <v>40</v>
      </c>
      <c r="L128" s="72">
        <f t="shared" si="13"/>
        <v>0</v>
      </c>
      <c r="M128" s="17" t="s">
        <v>16</v>
      </c>
      <c r="N128" s="18">
        <v>0</v>
      </c>
      <c r="O128" s="23">
        <f t="shared" si="14"/>
        <v>0</v>
      </c>
      <c r="P128" s="93"/>
      <c r="Q128" s="43">
        <f t="shared" si="15"/>
        <v>0</v>
      </c>
    </row>
    <row r="129" spans="1:17" ht="24.6" x14ac:dyDescent="0.65">
      <c r="A129" s="10">
        <v>125</v>
      </c>
      <c r="B129" s="10"/>
      <c r="C129" s="19" t="s">
        <v>286</v>
      </c>
      <c r="D129" s="71">
        <f>+'21'!I129</f>
        <v>0</v>
      </c>
      <c r="E129" s="90">
        <v>0</v>
      </c>
      <c r="F129" s="46">
        <f t="shared" si="0"/>
        <v>0</v>
      </c>
      <c r="G129" s="101">
        <v>0</v>
      </c>
      <c r="H129" s="99">
        <v>0</v>
      </c>
      <c r="I129" s="46">
        <f t="shared" si="12"/>
        <v>0</v>
      </c>
      <c r="J129" s="91"/>
      <c r="K129" s="20">
        <v>55</v>
      </c>
      <c r="L129" s="72">
        <f t="shared" si="13"/>
        <v>0</v>
      </c>
      <c r="M129" s="17" t="s">
        <v>16</v>
      </c>
      <c r="N129" s="18">
        <v>0</v>
      </c>
      <c r="O129" s="23">
        <f t="shared" si="14"/>
        <v>0</v>
      </c>
      <c r="P129" s="93"/>
      <c r="Q129" s="43">
        <f t="shared" si="15"/>
        <v>0</v>
      </c>
    </row>
    <row r="130" spans="1:17" ht="24.6" x14ac:dyDescent="0.65">
      <c r="A130" s="10">
        <v>126</v>
      </c>
      <c r="B130" s="10"/>
      <c r="C130" s="19" t="s">
        <v>121</v>
      </c>
      <c r="D130" s="71">
        <f>+'21'!I130</f>
        <v>0</v>
      </c>
      <c r="E130" s="90">
        <v>0</v>
      </c>
      <c r="F130" s="46">
        <f t="shared" si="0"/>
        <v>0</v>
      </c>
      <c r="G130" s="101">
        <v>0</v>
      </c>
      <c r="H130" s="99">
        <v>0</v>
      </c>
      <c r="I130" s="46">
        <f t="shared" si="12"/>
        <v>0</v>
      </c>
      <c r="J130" s="91"/>
      <c r="K130" s="20">
        <v>60</v>
      </c>
      <c r="L130" s="72">
        <f t="shared" si="13"/>
        <v>0</v>
      </c>
      <c r="M130" s="17" t="s">
        <v>16</v>
      </c>
      <c r="N130" s="18">
        <v>0</v>
      </c>
      <c r="O130" s="23">
        <f t="shared" si="14"/>
        <v>0</v>
      </c>
      <c r="P130" s="93"/>
      <c r="Q130" s="43">
        <f t="shared" si="15"/>
        <v>0</v>
      </c>
    </row>
    <row r="131" spans="1:17" ht="24.6" x14ac:dyDescent="0.65">
      <c r="A131" s="10">
        <v>127</v>
      </c>
      <c r="B131" s="10" t="s">
        <v>529</v>
      </c>
      <c r="C131" s="19" t="s">
        <v>113</v>
      </c>
      <c r="D131" s="71">
        <f>+'21'!I131</f>
        <v>0</v>
      </c>
      <c r="E131" s="90">
        <v>0</v>
      </c>
      <c r="F131" s="46">
        <f t="shared" si="0"/>
        <v>0</v>
      </c>
      <c r="G131" s="101">
        <v>0</v>
      </c>
      <c r="H131" s="99">
        <v>0</v>
      </c>
      <c r="I131" s="46">
        <f t="shared" si="12"/>
        <v>0</v>
      </c>
      <c r="J131" s="91"/>
      <c r="K131" s="20">
        <v>50</v>
      </c>
      <c r="L131" s="72">
        <f t="shared" si="13"/>
        <v>0</v>
      </c>
      <c r="M131" s="17" t="s">
        <v>16</v>
      </c>
      <c r="N131" s="18">
        <v>0</v>
      </c>
      <c r="O131" s="23">
        <f t="shared" si="14"/>
        <v>0</v>
      </c>
      <c r="P131" s="93"/>
      <c r="Q131" s="43">
        <f t="shared" si="15"/>
        <v>0</v>
      </c>
    </row>
    <row r="132" spans="1:17" ht="24.6" x14ac:dyDescent="0.65">
      <c r="A132" s="10">
        <v>128</v>
      </c>
      <c r="B132" s="10"/>
      <c r="C132" s="19" t="s">
        <v>114</v>
      </c>
      <c r="D132" s="71">
        <f>+'21'!I132</f>
        <v>0</v>
      </c>
      <c r="E132" s="90">
        <v>0</v>
      </c>
      <c r="F132" s="46">
        <f t="shared" si="0"/>
        <v>0</v>
      </c>
      <c r="G132" s="101">
        <v>0</v>
      </c>
      <c r="H132" s="99">
        <v>0</v>
      </c>
      <c r="I132" s="46">
        <f t="shared" si="12"/>
        <v>0</v>
      </c>
      <c r="J132" s="91"/>
      <c r="K132" s="20">
        <v>100</v>
      </c>
      <c r="L132" s="72">
        <f t="shared" si="13"/>
        <v>0</v>
      </c>
      <c r="M132" s="17" t="s">
        <v>16</v>
      </c>
      <c r="N132" s="18">
        <v>0</v>
      </c>
      <c r="O132" s="23">
        <f t="shared" si="14"/>
        <v>0</v>
      </c>
      <c r="P132" s="93"/>
      <c r="Q132" s="43">
        <f t="shared" si="15"/>
        <v>0</v>
      </c>
    </row>
    <row r="133" spans="1:17" ht="24.6" x14ac:dyDescent="0.65">
      <c r="A133" s="10">
        <v>129</v>
      </c>
      <c r="B133" s="10"/>
      <c r="C133" s="19" t="s">
        <v>198</v>
      </c>
      <c r="D133" s="71">
        <f>+'21'!I133</f>
        <v>0</v>
      </c>
      <c r="E133" s="90">
        <v>0</v>
      </c>
      <c r="F133" s="46">
        <f t="shared" si="0"/>
        <v>0</v>
      </c>
      <c r="G133" s="101">
        <v>0</v>
      </c>
      <c r="H133" s="99">
        <v>0</v>
      </c>
      <c r="I133" s="46">
        <f t="shared" si="12"/>
        <v>0</v>
      </c>
      <c r="J133" s="91"/>
      <c r="K133" s="20">
        <v>25</v>
      </c>
      <c r="L133" s="72">
        <f t="shared" si="13"/>
        <v>0</v>
      </c>
      <c r="M133" s="17" t="s">
        <v>16</v>
      </c>
      <c r="N133" s="18">
        <v>0</v>
      </c>
      <c r="O133" s="23">
        <f t="shared" si="14"/>
        <v>0</v>
      </c>
      <c r="P133" s="93"/>
      <c r="Q133" s="43">
        <f t="shared" si="15"/>
        <v>0</v>
      </c>
    </row>
    <row r="134" spans="1:17" ht="24.6" x14ac:dyDescent="0.65">
      <c r="A134" s="10">
        <v>130</v>
      </c>
      <c r="B134" s="10" t="s">
        <v>532</v>
      </c>
      <c r="C134" s="19" t="s">
        <v>287</v>
      </c>
      <c r="D134" s="71">
        <f>+'21'!I134</f>
        <v>0</v>
      </c>
      <c r="E134" s="90">
        <v>0</v>
      </c>
      <c r="F134" s="46">
        <f t="shared" si="0"/>
        <v>0</v>
      </c>
      <c r="G134" s="101">
        <v>0</v>
      </c>
      <c r="H134" s="99">
        <v>0</v>
      </c>
      <c r="I134" s="46">
        <f t="shared" si="12"/>
        <v>0</v>
      </c>
      <c r="J134" s="91"/>
      <c r="K134" s="20">
        <v>50</v>
      </c>
      <c r="L134" s="72">
        <f t="shared" si="13"/>
        <v>0</v>
      </c>
      <c r="M134" s="17" t="s">
        <v>16</v>
      </c>
      <c r="N134" s="18">
        <v>0</v>
      </c>
      <c r="O134" s="23">
        <f t="shared" si="14"/>
        <v>0</v>
      </c>
      <c r="P134" s="93">
        <v>9.91</v>
      </c>
      <c r="Q134" s="43">
        <f t="shared" si="15"/>
        <v>0</v>
      </c>
    </row>
    <row r="135" spans="1:17" ht="24.6" x14ac:dyDescent="0.65">
      <c r="A135" s="10">
        <v>131</v>
      </c>
      <c r="B135" s="10"/>
      <c r="C135" s="19" t="s">
        <v>288</v>
      </c>
      <c r="D135" s="71">
        <f>+'21'!I135</f>
        <v>0</v>
      </c>
      <c r="E135" s="90">
        <v>0</v>
      </c>
      <c r="F135" s="46">
        <f t="shared" si="0"/>
        <v>0</v>
      </c>
      <c r="G135" s="101">
        <v>0</v>
      </c>
      <c r="H135" s="99">
        <v>0</v>
      </c>
      <c r="I135" s="46">
        <f t="shared" si="12"/>
        <v>0</v>
      </c>
      <c r="J135" s="91"/>
      <c r="K135" s="22">
        <v>40</v>
      </c>
      <c r="L135" s="72">
        <f t="shared" si="13"/>
        <v>0</v>
      </c>
      <c r="M135" s="17" t="s">
        <v>16</v>
      </c>
      <c r="N135" s="18">
        <v>0</v>
      </c>
      <c r="O135" s="23">
        <f t="shared" si="14"/>
        <v>0</v>
      </c>
      <c r="P135" s="93"/>
      <c r="Q135" s="43">
        <f t="shared" si="15"/>
        <v>0</v>
      </c>
    </row>
    <row r="136" spans="1:17" ht="24.6" x14ac:dyDescent="0.65">
      <c r="A136" s="10">
        <v>132</v>
      </c>
      <c r="B136" s="10" t="s">
        <v>531</v>
      </c>
      <c r="C136" s="19" t="s">
        <v>289</v>
      </c>
      <c r="D136" s="71">
        <f>+'21'!I136</f>
        <v>10</v>
      </c>
      <c r="E136" s="90">
        <v>0</v>
      </c>
      <c r="F136" s="46">
        <f t="shared" si="0"/>
        <v>10</v>
      </c>
      <c r="G136" s="101">
        <v>0</v>
      </c>
      <c r="H136" s="99">
        <v>0</v>
      </c>
      <c r="I136" s="46">
        <f t="shared" si="12"/>
        <v>10</v>
      </c>
      <c r="J136" s="91"/>
      <c r="K136" s="22">
        <v>50</v>
      </c>
      <c r="L136" s="72">
        <f t="shared" si="13"/>
        <v>0</v>
      </c>
      <c r="M136" s="17" t="s">
        <v>16</v>
      </c>
      <c r="N136" s="18">
        <v>0</v>
      </c>
      <c r="O136" s="23">
        <f t="shared" si="14"/>
        <v>0</v>
      </c>
      <c r="P136" s="93">
        <v>24.24</v>
      </c>
      <c r="Q136" s="43">
        <f t="shared" si="15"/>
        <v>0</v>
      </c>
    </row>
    <row r="137" spans="1:17" ht="24.6" x14ac:dyDescent="0.65">
      <c r="A137" s="10">
        <v>133</v>
      </c>
      <c r="B137" s="10" t="s">
        <v>533</v>
      </c>
      <c r="C137" s="19" t="s">
        <v>290</v>
      </c>
      <c r="D137" s="71">
        <f>+'21'!I137</f>
        <v>5</v>
      </c>
      <c r="E137" s="90">
        <v>0</v>
      </c>
      <c r="F137" s="46">
        <f t="shared" si="0"/>
        <v>5</v>
      </c>
      <c r="G137" s="101">
        <v>0</v>
      </c>
      <c r="H137" s="99">
        <v>0</v>
      </c>
      <c r="I137" s="46">
        <f t="shared" ref="I137:I200" si="16">+F137-G137-J137-H137</f>
        <v>5</v>
      </c>
      <c r="J137" s="91"/>
      <c r="K137" s="20">
        <v>60</v>
      </c>
      <c r="L137" s="72">
        <f t="shared" si="13"/>
        <v>0</v>
      </c>
      <c r="M137" s="17" t="s">
        <v>16</v>
      </c>
      <c r="N137" s="18">
        <v>0</v>
      </c>
      <c r="O137" s="23">
        <f t="shared" si="14"/>
        <v>0</v>
      </c>
      <c r="P137" s="93">
        <v>16.59</v>
      </c>
      <c r="Q137" s="43">
        <f t="shared" si="15"/>
        <v>0</v>
      </c>
    </row>
    <row r="138" spans="1:17" ht="24.6" x14ac:dyDescent="0.65">
      <c r="A138" s="10">
        <v>134</v>
      </c>
      <c r="B138" s="10"/>
      <c r="C138" s="19" t="s">
        <v>344</v>
      </c>
      <c r="D138" s="71">
        <f>+'21'!I138</f>
        <v>0</v>
      </c>
      <c r="E138" s="90">
        <v>0</v>
      </c>
      <c r="F138" s="46">
        <f t="shared" si="0"/>
        <v>0</v>
      </c>
      <c r="G138" s="101">
        <v>0</v>
      </c>
      <c r="H138" s="99">
        <v>0</v>
      </c>
      <c r="I138" s="46">
        <f t="shared" si="16"/>
        <v>0</v>
      </c>
      <c r="J138" s="91"/>
      <c r="K138" s="20">
        <v>50</v>
      </c>
      <c r="L138" s="72">
        <f t="shared" ref="L138:L201" si="17">+K138*J138</f>
        <v>0</v>
      </c>
      <c r="M138" s="17" t="s">
        <v>16</v>
      </c>
      <c r="N138" s="18">
        <v>0</v>
      </c>
      <c r="O138" s="23">
        <f t="shared" ref="O138:O201" si="18">SUM(L138-N138)</f>
        <v>0</v>
      </c>
      <c r="P138" s="93">
        <v>22.91</v>
      </c>
      <c r="Q138" s="43">
        <f t="shared" ref="Q138:Q201" si="19">+L138*P138</f>
        <v>0</v>
      </c>
    </row>
    <row r="139" spans="1:17" ht="24.6" x14ac:dyDescent="0.65">
      <c r="A139" s="10">
        <v>135</v>
      </c>
      <c r="B139" s="10"/>
      <c r="C139" s="19" t="s">
        <v>134</v>
      </c>
      <c r="D139" s="71">
        <f>+'21'!I139</f>
        <v>0</v>
      </c>
      <c r="E139" s="90">
        <v>0</v>
      </c>
      <c r="F139" s="46">
        <f t="shared" si="0"/>
        <v>0</v>
      </c>
      <c r="G139" s="101">
        <v>0</v>
      </c>
      <c r="H139" s="99">
        <v>0</v>
      </c>
      <c r="I139" s="46">
        <f t="shared" si="16"/>
        <v>0</v>
      </c>
      <c r="J139" s="91"/>
      <c r="K139" s="20">
        <v>35</v>
      </c>
      <c r="L139" s="72">
        <f t="shared" si="17"/>
        <v>0</v>
      </c>
      <c r="M139" s="17" t="s">
        <v>16</v>
      </c>
      <c r="N139" s="18">
        <v>0</v>
      </c>
      <c r="O139" s="23">
        <f t="shared" si="18"/>
        <v>0</v>
      </c>
      <c r="P139" s="93"/>
      <c r="Q139" s="43">
        <f t="shared" si="19"/>
        <v>0</v>
      </c>
    </row>
    <row r="140" spans="1:17" ht="24.6" x14ac:dyDescent="0.65">
      <c r="A140" s="10">
        <v>136</v>
      </c>
      <c r="B140" s="10" t="s">
        <v>534</v>
      </c>
      <c r="C140" s="19" t="s">
        <v>359</v>
      </c>
      <c r="D140" s="71">
        <f>+'21'!I140</f>
        <v>0</v>
      </c>
      <c r="E140" s="90">
        <v>0</v>
      </c>
      <c r="F140" s="46">
        <f t="shared" si="0"/>
        <v>0</v>
      </c>
      <c r="G140" s="101">
        <v>0</v>
      </c>
      <c r="H140" s="99">
        <v>0</v>
      </c>
      <c r="I140" s="46">
        <f t="shared" si="16"/>
        <v>0</v>
      </c>
      <c r="J140" s="91"/>
      <c r="K140" s="20">
        <v>10</v>
      </c>
      <c r="L140" s="72">
        <f t="shared" si="17"/>
        <v>0</v>
      </c>
      <c r="M140" s="17" t="s">
        <v>16</v>
      </c>
      <c r="N140" s="18">
        <v>0</v>
      </c>
      <c r="O140" s="23">
        <f t="shared" si="18"/>
        <v>0</v>
      </c>
      <c r="P140" s="93"/>
      <c r="Q140" s="43">
        <f t="shared" si="19"/>
        <v>0</v>
      </c>
    </row>
    <row r="141" spans="1:17" ht="24.6" x14ac:dyDescent="0.65">
      <c r="A141" s="10">
        <v>137</v>
      </c>
      <c r="B141" s="10"/>
      <c r="C141" s="19" t="s">
        <v>358</v>
      </c>
      <c r="D141" s="71">
        <f>+'21'!I141</f>
        <v>0</v>
      </c>
      <c r="E141" s="90">
        <v>0</v>
      </c>
      <c r="F141" s="46">
        <f t="shared" si="0"/>
        <v>0</v>
      </c>
      <c r="G141" s="101">
        <v>0</v>
      </c>
      <c r="H141" s="99">
        <v>0</v>
      </c>
      <c r="I141" s="46">
        <f t="shared" si="16"/>
        <v>0</v>
      </c>
      <c r="J141" s="91"/>
      <c r="K141" s="20">
        <v>10</v>
      </c>
      <c r="L141" s="72">
        <f t="shared" si="17"/>
        <v>0</v>
      </c>
      <c r="M141" s="17" t="s">
        <v>16</v>
      </c>
      <c r="N141" s="18">
        <v>0</v>
      </c>
      <c r="O141" s="23">
        <f t="shared" si="18"/>
        <v>0</v>
      </c>
      <c r="P141" s="93"/>
      <c r="Q141" s="43">
        <f t="shared" si="19"/>
        <v>0</v>
      </c>
    </row>
    <row r="142" spans="1:17" ht="24.6" x14ac:dyDescent="0.65">
      <c r="A142" s="10">
        <v>138</v>
      </c>
      <c r="B142" s="10"/>
      <c r="C142" s="19" t="s">
        <v>193</v>
      </c>
      <c r="D142" s="71">
        <f>+'21'!I142</f>
        <v>0</v>
      </c>
      <c r="E142" s="90">
        <v>0</v>
      </c>
      <c r="F142" s="46">
        <f t="shared" si="0"/>
        <v>0</v>
      </c>
      <c r="G142" s="101">
        <v>0</v>
      </c>
      <c r="H142" s="99">
        <v>0</v>
      </c>
      <c r="I142" s="46">
        <f t="shared" si="16"/>
        <v>0</v>
      </c>
      <c r="J142" s="91"/>
      <c r="K142" s="20">
        <v>10</v>
      </c>
      <c r="L142" s="72">
        <f t="shared" si="17"/>
        <v>0</v>
      </c>
      <c r="M142" s="17" t="s">
        <v>16</v>
      </c>
      <c r="N142" s="18">
        <v>0</v>
      </c>
      <c r="O142" s="23">
        <f t="shared" si="18"/>
        <v>0</v>
      </c>
      <c r="P142" s="93"/>
      <c r="Q142" s="43">
        <f t="shared" si="19"/>
        <v>0</v>
      </c>
    </row>
    <row r="143" spans="1:17" ht="24.6" x14ac:dyDescent="0.65">
      <c r="A143" s="10">
        <v>139</v>
      </c>
      <c r="B143" s="10"/>
      <c r="C143" s="19" t="s">
        <v>196</v>
      </c>
      <c r="D143" s="71">
        <f>+'21'!I143</f>
        <v>0</v>
      </c>
      <c r="E143" s="90">
        <v>0</v>
      </c>
      <c r="F143" s="46">
        <f t="shared" si="0"/>
        <v>0</v>
      </c>
      <c r="G143" s="101">
        <v>0</v>
      </c>
      <c r="H143" s="99">
        <v>0</v>
      </c>
      <c r="I143" s="46">
        <f t="shared" si="16"/>
        <v>0</v>
      </c>
      <c r="J143" s="91"/>
      <c r="K143" s="20">
        <v>10</v>
      </c>
      <c r="L143" s="72">
        <f t="shared" si="17"/>
        <v>0</v>
      </c>
      <c r="M143" s="17" t="s">
        <v>16</v>
      </c>
      <c r="N143" s="18">
        <v>0</v>
      </c>
      <c r="O143" s="23">
        <f t="shared" si="18"/>
        <v>0</v>
      </c>
      <c r="P143" s="93"/>
      <c r="Q143" s="43">
        <f t="shared" si="19"/>
        <v>0</v>
      </c>
    </row>
    <row r="144" spans="1:17" ht="24.6" x14ac:dyDescent="0.65">
      <c r="A144" s="10">
        <v>140</v>
      </c>
      <c r="B144" s="10"/>
      <c r="C144" s="19" t="s">
        <v>195</v>
      </c>
      <c r="D144" s="71">
        <f>+'21'!I144</f>
        <v>0</v>
      </c>
      <c r="E144" s="90">
        <v>0</v>
      </c>
      <c r="F144" s="46">
        <f t="shared" si="0"/>
        <v>0</v>
      </c>
      <c r="G144" s="101">
        <v>0</v>
      </c>
      <c r="H144" s="99">
        <v>0</v>
      </c>
      <c r="I144" s="46">
        <f t="shared" si="16"/>
        <v>0</v>
      </c>
      <c r="J144" s="91"/>
      <c r="K144" s="20">
        <v>10</v>
      </c>
      <c r="L144" s="72">
        <f t="shared" si="17"/>
        <v>0</v>
      </c>
      <c r="M144" s="17" t="s">
        <v>16</v>
      </c>
      <c r="N144" s="18">
        <v>0</v>
      </c>
      <c r="O144" s="23">
        <f t="shared" si="18"/>
        <v>0</v>
      </c>
      <c r="P144" s="93"/>
      <c r="Q144" s="43">
        <f t="shared" si="19"/>
        <v>0</v>
      </c>
    </row>
    <row r="145" spans="1:17" ht="24.75" customHeight="1" x14ac:dyDescent="0.65">
      <c r="A145" s="10">
        <v>141</v>
      </c>
      <c r="B145" s="10"/>
      <c r="C145" s="19" t="s">
        <v>197</v>
      </c>
      <c r="D145" s="71">
        <f>+'21'!I145</f>
        <v>0</v>
      </c>
      <c r="E145" s="90">
        <v>0</v>
      </c>
      <c r="F145" s="46">
        <f t="shared" si="0"/>
        <v>0</v>
      </c>
      <c r="G145" s="101">
        <v>0</v>
      </c>
      <c r="H145" s="99">
        <v>0</v>
      </c>
      <c r="I145" s="46">
        <f t="shared" si="16"/>
        <v>0</v>
      </c>
      <c r="J145" s="91"/>
      <c r="K145" s="20">
        <v>10</v>
      </c>
      <c r="L145" s="72">
        <f t="shared" si="17"/>
        <v>0</v>
      </c>
      <c r="M145" s="17" t="s">
        <v>16</v>
      </c>
      <c r="N145" s="18">
        <v>0</v>
      </c>
      <c r="O145" s="23">
        <f t="shared" si="18"/>
        <v>0</v>
      </c>
      <c r="P145" s="93"/>
      <c r="Q145" s="43">
        <f t="shared" si="19"/>
        <v>0</v>
      </c>
    </row>
    <row r="146" spans="1:17" ht="24.75" customHeight="1" x14ac:dyDescent="0.65">
      <c r="A146" s="10">
        <v>142</v>
      </c>
      <c r="B146" s="10"/>
      <c r="C146" s="19" t="s">
        <v>194</v>
      </c>
      <c r="D146" s="71">
        <f>+'21'!I146</f>
        <v>0</v>
      </c>
      <c r="E146" s="90">
        <v>0</v>
      </c>
      <c r="F146" s="46">
        <f t="shared" si="0"/>
        <v>0</v>
      </c>
      <c r="G146" s="101">
        <v>0</v>
      </c>
      <c r="H146" s="99">
        <v>0</v>
      </c>
      <c r="I146" s="46">
        <f t="shared" si="16"/>
        <v>0</v>
      </c>
      <c r="J146" s="91"/>
      <c r="K146" s="20">
        <v>10</v>
      </c>
      <c r="L146" s="72">
        <f t="shared" si="17"/>
        <v>0</v>
      </c>
      <c r="M146" s="17" t="s">
        <v>16</v>
      </c>
      <c r="N146" s="18">
        <v>0</v>
      </c>
      <c r="O146" s="23">
        <f t="shared" si="18"/>
        <v>0</v>
      </c>
      <c r="P146" s="93"/>
      <c r="Q146" s="43">
        <f t="shared" si="19"/>
        <v>0</v>
      </c>
    </row>
    <row r="147" spans="1:17" ht="24.75" customHeight="1" x14ac:dyDescent="0.65">
      <c r="A147" s="10">
        <v>143</v>
      </c>
      <c r="B147" s="10"/>
      <c r="C147" s="19" t="s">
        <v>291</v>
      </c>
      <c r="D147" s="71">
        <f>+'21'!I147</f>
        <v>0</v>
      </c>
      <c r="E147" s="90">
        <v>0</v>
      </c>
      <c r="F147" s="46">
        <f t="shared" si="0"/>
        <v>0</v>
      </c>
      <c r="G147" s="101">
        <v>0</v>
      </c>
      <c r="H147" s="99">
        <v>0</v>
      </c>
      <c r="I147" s="46">
        <f t="shared" si="16"/>
        <v>0</v>
      </c>
      <c r="J147" s="91"/>
      <c r="K147" s="20">
        <v>10</v>
      </c>
      <c r="L147" s="72">
        <f t="shared" si="17"/>
        <v>0</v>
      </c>
      <c r="M147" s="17" t="s">
        <v>16</v>
      </c>
      <c r="N147" s="18">
        <v>0</v>
      </c>
      <c r="O147" s="23">
        <f t="shared" si="18"/>
        <v>0</v>
      </c>
      <c r="P147" s="93"/>
      <c r="Q147" s="43">
        <f t="shared" si="19"/>
        <v>0</v>
      </c>
    </row>
    <row r="148" spans="1:17" ht="24.75" customHeight="1" x14ac:dyDescent="0.65">
      <c r="A148" s="10">
        <v>144</v>
      </c>
      <c r="B148" s="10"/>
      <c r="C148" s="19" t="s">
        <v>141</v>
      </c>
      <c r="D148" s="71">
        <f>+'21'!I148</f>
        <v>0</v>
      </c>
      <c r="E148" s="90">
        <v>0</v>
      </c>
      <c r="F148" s="46">
        <f t="shared" ref="F148:F211" si="20">D148+E148</f>
        <v>0</v>
      </c>
      <c r="G148" s="101">
        <v>0</v>
      </c>
      <c r="H148" s="99">
        <v>0</v>
      </c>
      <c r="I148" s="46">
        <f t="shared" si="16"/>
        <v>0</v>
      </c>
      <c r="J148" s="91"/>
      <c r="K148" s="20">
        <v>40</v>
      </c>
      <c r="L148" s="72">
        <f t="shared" si="17"/>
        <v>0</v>
      </c>
      <c r="M148" s="17" t="s">
        <v>16</v>
      </c>
      <c r="N148" s="18">
        <v>0</v>
      </c>
      <c r="O148" s="23">
        <f t="shared" si="18"/>
        <v>0</v>
      </c>
      <c r="P148" s="93"/>
      <c r="Q148" s="43">
        <f t="shared" si="19"/>
        <v>0</v>
      </c>
    </row>
    <row r="149" spans="1:17" ht="24.75" customHeight="1" x14ac:dyDescent="0.65">
      <c r="A149" s="10">
        <v>145</v>
      </c>
      <c r="B149" s="10"/>
      <c r="C149" s="19" t="s">
        <v>142</v>
      </c>
      <c r="D149" s="71">
        <f>+'21'!I149</f>
        <v>0</v>
      </c>
      <c r="E149" s="90">
        <v>0</v>
      </c>
      <c r="F149" s="46">
        <f t="shared" si="20"/>
        <v>0</v>
      </c>
      <c r="G149" s="101">
        <v>0</v>
      </c>
      <c r="H149" s="99">
        <v>0</v>
      </c>
      <c r="I149" s="46">
        <f t="shared" si="16"/>
        <v>0</v>
      </c>
      <c r="J149" s="91"/>
      <c r="K149" s="20">
        <v>50</v>
      </c>
      <c r="L149" s="72">
        <f t="shared" si="17"/>
        <v>0</v>
      </c>
      <c r="M149" s="17" t="s">
        <v>16</v>
      </c>
      <c r="N149" s="18">
        <v>0</v>
      </c>
      <c r="O149" s="23">
        <f t="shared" si="18"/>
        <v>0</v>
      </c>
      <c r="P149" s="93">
        <v>10.48</v>
      </c>
      <c r="Q149" s="43">
        <f t="shared" si="19"/>
        <v>0</v>
      </c>
    </row>
    <row r="150" spans="1:17" ht="24.6" x14ac:dyDescent="0.65">
      <c r="A150" s="10">
        <v>146</v>
      </c>
      <c r="B150" s="10"/>
      <c r="C150" s="19" t="s">
        <v>135</v>
      </c>
      <c r="D150" s="71">
        <f>+'21'!I150</f>
        <v>0</v>
      </c>
      <c r="E150" s="90">
        <v>0</v>
      </c>
      <c r="F150" s="46">
        <f t="shared" si="20"/>
        <v>0</v>
      </c>
      <c r="G150" s="101">
        <v>0</v>
      </c>
      <c r="H150" s="99">
        <v>0</v>
      </c>
      <c r="I150" s="46">
        <f t="shared" si="16"/>
        <v>0</v>
      </c>
      <c r="J150" s="91"/>
      <c r="K150" s="20">
        <v>55</v>
      </c>
      <c r="L150" s="72">
        <f t="shared" si="17"/>
        <v>0</v>
      </c>
      <c r="M150" s="17" t="s">
        <v>16</v>
      </c>
      <c r="N150" s="18">
        <v>0</v>
      </c>
      <c r="O150" s="23">
        <f t="shared" si="18"/>
        <v>0</v>
      </c>
      <c r="P150" s="93">
        <v>15.28</v>
      </c>
      <c r="Q150" s="43">
        <f t="shared" si="19"/>
        <v>0</v>
      </c>
    </row>
    <row r="151" spans="1:17" ht="24.6" x14ac:dyDescent="0.65">
      <c r="A151" s="10">
        <v>147</v>
      </c>
      <c r="B151" s="10"/>
      <c r="C151" s="19" t="s">
        <v>144</v>
      </c>
      <c r="D151" s="71">
        <f>+'21'!I151</f>
        <v>0</v>
      </c>
      <c r="E151" s="90">
        <v>0</v>
      </c>
      <c r="F151" s="46">
        <f t="shared" si="20"/>
        <v>0</v>
      </c>
      <c r="G151" s="101">
        <v>0</v>
      </c>
      <c r="H151" s="99">
        <v>0</v>
      </c>
      <c r="I151" s="46">
        <f t="shared" si="16"/>
        <v>0</v>
      </c>
      <c r="J151" s="91"/>
      <c r="K151" s="20">
        <v>55</v>
      </c>
      <c r="L151" s="72">
        <f t="shared" si="17"/>
        <v>0</v>
      </c>
      <c r="M151" s="17" t="s">
        <v>16</v>
      </c>
      <c r="N151" s="18">
        <v>0</v>
      </c>
      <c r="O151" s="23">
        <f t="shared" si="18"/>
        <v>0</v>
      </c>
      <c r="P151" s="93"/>
      <c r="Q151" s="43">
        <f t="shared" si="19"/>
        <v>0</v>
      </c>
    </row>
    <row r="152" spans="1:17" ht="24.6" x14ac:dyDescent="0.65">
      <c r="A152" s="10">
        <v>148</v>
      </c>
      <c r="B152" s="10"/>
      <c r="C152" s="19" t="s">
        <v>143</v>
      </c>
      <c r="D152" s="71">
        <f>+'21'!I152</f>
        <v>0</v>
      </c>
      <c r="E152" s="90">
        <v>0</v>
      </c>
      <c r="F152" s="46">
        <f t="shared" si="20"/>
        <v>0</v>
      </c>
      <c r="G152" s="101">
        <v>0</v>
      </c>
      <c r="H152" s="99">
        <v>0</v>
      </c>
      <c r="I152" s="46">
        <f t="shared" si="16"/>
        <v>0</v>
      </c>
      <c r="J152" s="91"/>
      <c r="K152" s="20">
        <v>55</v>
      </c>
      <c r="L152" s="72">
        <f t="shared" si="17"/>
        <v>0</v>
      </c>
      <c r="M152" s="17" t="s">
        <v>16</v>
      </c>
      <c r="N152" s="18">
        <v>0</v>
      </c>
      <c r="O152" s="23">
        <f t="shared" si="18"/>
        <v>0</v>
      </c>
      <c r="P152" s="93">
        <v>10.55</v>
      </c>
      <c r="Q152" s="43">
        <f t="shared" si="19"/>
        <v>0</v>
      </c>
    </row>
    <row r="153" spans="1:17" ht="24.6" x14ac:dyDescent="0.65">
      <c r="A153" s="10">
        <v>149</v>
      </c>
      <c r="B153" s="10"/>
      <c r="C153" s="19" t="s">
        <v>137</v>
      </c>
      <c r="D153" s="71">
        <f>+'21'!I153</f>
        <v>0</v>
      </c>
      <c r="E153" s="90">
        <v>0</v>
      </c>
      <c r="F153" s="46">
        <f t="shared" si="20"/>
        <v>0</v>
      </c>
      <c r="G153" s="101">
        <v>0</v>
      </c>
      <c r="H153" s="99">
        <v>0</v>
      </c>
      <c r="I153" s="46">
        <f t="shared" si="16"/>
        <v>0</v>
      </c>
      <c r="J153" s="91"/>
      <c r="K153" s="20">
        <v>30</v>
      </c>
      <c r="L153" s="72">
        <f t="shared" si="17"/>
        <v>0</v>
      </c>
      <c r="M153" s="17" t="s">
        <v>16</v>
      </c>
      <c r="N153" s="18">
        <v>0</v>
      </c>
      <c r="O153" s="23">
        <f t="shared" si="18"/>
        <v>0</v>
      </c>
      <c r="P153" s="93">
        <v>18.5</v>
      </c>
      <c r="Q153" s="43">
        <f t="shared" si="19"/>
        <v>0</v>
      </c>
    </row>
    <row r="154" spans="1:17" ht="24.6" x14ac:dyDescent="0.65">
      <c r="A154" s="10">
        <v>150</v>
      </c>
      <c r="B154" s="10" t="s">
        <v>530</v>
      </c>
      <c r="C154" s="19" t="s">
        <v>292</v>
      </c>
      <c r="D154" s="71">
        <f>+'21'!I154</f>
        <v>0</v>
      </c>
      <c r="E154" s="90">
        <v>0</v>
      </c>
      <c r="F154" s="46">
        <f t="shared" si="20"/>
        <v>0</v>
      </c>
      <c r="G154" s="101">
        <v>0</v>
      </c>
      <c r="H154" s="99">
        <v>0</v>
      </c>
      <c r="I154" s="46">
        <f t="shared" si="16"/>
        <v>0</v>
      </c>
      <c r="J154" s="91"/>
      <c r="K154" s="20">
        <v>25</v>
      </c>
      <c r="L154" s="72">
        <f t="shared" si="17"/>
        <v>0</v>
      </c>
      <c r="M154" s="17" t="s">
        <v>16</v>
      </c>
      <c r="N154" s="18">
        <v>0</v>
      </c>
      <c r="O154" s="23">
        <f t="shared" si="18"/>
        <v>0</v>
      </c>
      <c r="P154" s="93"/>
      <c r="Q154" s="43">
        <f t="shared" si="19"/>
        <v>0</v>
      </c>
    </row>
    <row r="155" spans="1:17" ht="24.6" x14ac:dyDescent="0.65">
      <c r="A155" s="10">
        <v>151</v>
      </c>
      <c r="B155" s="10" t="s">
        <v>535</v>
      </c>
      <c r="C155" s="19" t="s">
        <v>293</v>
      </c>
      <c r="D155" s="71">
        <f>+'21'!I155</f>
        <v>0</v>
      </c>
      <c r="E155" s="90">
        <v>0</v>
      </c>
      <c r="F155" s="46">
        <f t="shared" si="20"/>
        <v>0</v>
      </c>
      <c r="G155" s="101">
        <v>0</v>
      </c>
      <c r="H155" s="99">
        <v>0</v>
      </c>
      <c r="I155" s="46">
        <f t="shared" si="16"/>
        <v>0</v>
      </c>
      <c r="J155" s="91"/>
      <c r="K155" s="20">
        <v>25</v>
      </c>
      <c r="L155" s="72">
        <f t="shared" si="17"/>
        <v>0</v>
      </c>
      <c r="M155" s="17" t="s">
        <v>16</v>
      </c>
      <c r="N155" s="18">
        <v>0</v>
      </c>
      <c r="O155" s="23">
        <f t="shared" si="18"/>
        <v>0</v>
      </c>
      <c r="P155" s="93"/>
      <c r="Q155" s="43">
        <f t="shared" si="19"/>
        <v>0</v>
      </c>
    </row>
    <row r="156" spans="1:17" ht="24.6" x14ac:dyDescent="0.65">
      <c r="A156" s="10">
        <v>152</v>
      </c>
      <c r="B156" s="10"/>
      <c r="C156" s="19" t="s">
        <v>294</v>
      </c>
      <c r="D156" s="71">
        <f>+'21'!I156</f>
        <v>0</v>
      </c>
      <c r="E156" s="90">
        <v>0</v>
      </c>
      <c r="F156" s="46">
        <f t="shared" si="20"/>
        <v>0</v>
      </c>
      <c r="G156" s="101">
        <v>0</v>
      </c>
      <c r="H156" s="99">
        <v>0</v>
      </c>
      <c r="I156" s="46">
        <f t="shared" si="16"/>
        <v>0</v>
      </c>
      <c r="J156" s="91"/>
      <c r="K156" s="20">
        <v>55</v>
      </c>
      <c r="L156" s="72">
        <f t="shared" si="17"/>
        <v>0</v>
      </c>
      <c r="M156" s="17" t="s">
        <v>16</v>
      </c>
      <c r="N156" s="18">
        <v>0</v>
      </c>
      <c r="O156" s="23">
        <f t="shared" si="18"/>
        <v>0</v>
      </c>
      <c r="P156" s="93">
        <v>11.39</v>
      </c>
      <c r="Q156" s="43">
        <f t="shared" si="19"/>
        <v>0</v>
      </c>
    </row>
    <row r="157" spans="1:17" ht="24.6" x14ac:dyDescent="0.65">
      <c r="A157" s="10">
        <v>153</v>
      </c>
      <c r="B157" s="10" t="s">
        <v>536</v>
      </c>
      <c r="C157" s="19" t="s">
        <v>295</v>
      </c>
      <c r="D157" s="71">
        <f>+'21'!I157</f>
        <v>0</v>
      </c>
      <c r="E157" s="90">
        <v>0</v>
      </c>
      <c r="F157" s="46">
        <f t="shared" si="20"/>
        <v>0</v>
      </c>
      <c r="G157" s="101">
        <v>0</v>
      </c>
      <c r="H157" s="99">
        <v>0</v>
      </c>
      <c r="I157" s="46">
        <f t="shared" si="16"/>
        <v>0</v>
      </c>
      <c r="J157" s="91"/>
      <c r="K157" s="20">
        <v>50</v>
      </c>
      <c r="L157" s="72">
        <f t="shared" si="17"/>
        <v>0</v>
      </c>
      <c r="M157" s="17" t="s">
        <v>16</v>
      </c>
      <c r="N157" s="18">
        <v>0</v>
      </c>
      <c r="O157" s="23">
        <f t="shared" si="18"/>
        <v>0</v>
      </c>
      <c r="P157" s="93"/>
      <c r="Q157" s="43">
        <f t="shared" si="19"/>
        <v>0</v>
      </c>
    </row>
    <row r="158" spans="1:17" ht="24.6" x14ac:dyDescent="0.65">
      <c r="A158" s="10">
        <v>154</v>
      </c>
      <c r="B158" s="10"/>
      <c r="C158" s="19" t="s">
        <v>363</v>
      </c>
      <c r="D158" s="71">
        <f>+'21'!I158</f>
        <v>0</v>
      </c>
      <c r="E158" s="90">
        <v>0</v>
      </c>
      <c r="F158" s="46">
        <f t="shared" si="20"/>
        <v>0</v>
      </c>
      <c r="G158" s="101">
        <v>0</v>
      </c>
      <c r="H158" s="99">
        <v>0</v>
      </c>
      <c r="I158" s="46">
        <f t="shared" si="16"/>
        <v>0</v>
      </c>
      <c r="J158" s="91"/>
      <c r="K158" s="20">
        <v>65</v>
      </c>
      <c r="L158" s="72">
        <f t="shared" si="17"/>
        <v>0</v>
      </c>
      <c r="M158" s="17" t="s">
        <v>16</v>
      </c>
      <c r="N158" s="18">
        <v>0</v>
      </c>
      <c r="O158" s="23">
        <f t="shared" si="18"/>
        <v>0</v>
      </c>
      <c r="P158" s="93"/>
      <c r="Q158" s="43">
        <f t="shared" si="19"/>
        <v>0</v>
      </c>
    </row>
    <row r="159" spans="1:17" ht="24.6" x14ac:dyDescent="0.65">
      <c r="A159" s="10">
        <v>155</v>
      </c>
      <c r="B159" s="10"/>
      <c r="C159" s="19" t="s">
        <v>364</v>
      </c>
      <c r="D159" s="71">
        <f>+'21'!I159</f>
        <v>0</v>
      </c>
      <c r="E159" s="90">
        <v>0</v>
      </c>
      <c r="F159" s="46">
        <f t="shared" si="20"/>
        <v>0</v>
      </c>
      <c r="G159" s="101">
        <v>0</v>
      </c>
      <c r="H159" s="99">
        <v>0</v>
      </c>
      <c r="I159" s="46">
        <f t="shared" si="16"/>
        <v>0</v>
      </c>
      <c r="J159" s="91"/>
      <c r="K159" s="20">
        <v>50</v>
      </c>
      <c r="L159" s="72">
        <f t="shared" si="17"/>
        <v>0</v>
      </c>
      <c r="M159" s="17" t="s">
        <v>16</v>
      </c>
      <c r="N159" s="18">
        <v>0</v>
      </c>
      <c r="O159" s="23">
        <f t="shared" si="18"/>
        <v>0</v>
      </c>
      <c r="P159" s="93"/>
      <c r="Q159" s="43">
        <f t="shared" si="19"/>
        <v>0</v>
      </c>
    </row>
    <row r="160" spans="1:17" ht="24.6" x14ac:dyDescent="0.65">
      <c r="A160" s="10">
        <v>156</v>
      </c>
      <c r="B160" s="10"/>
      <c r="C160" s="19" t="s">
        <v>365</v>
      </c>
      <c r="D160" s="71">
        <f>+'21'!I160</f>
        <v>0</v>
      </c>
      <c r="E160" s="90">
        <v>0</v>
      </c>
      <c r="F160" s="46">
        <f t="shared" si="20"/>
        <v>0</v>
      </c>
      <c r="G160" s="101">
        <v>0</v>
      </c>
      <c r="H160" s="99">
        <v>0</v>
      </c>
      <c r="I160" s="46">
        <f t="shared" si="16"/>
        <v>0</v>
      </c>
      <c r="J160" s="91"/>
      <c r="K160" s="20">
        <v>50</v>
      </c>
      <c r="L160" s="72">
        <f t="shared" si="17"/>
        <v>0</v>
      </c>
      <c r="M160" s="17" t="s">
        <v>16</v>
      </c>
      <c r="N160" s="18">
        <v>0</v>
      </c>
      <c r="O160" s="23">
        <f t="shared" si="18"/>
        <v>0</v>
      </c>
      <c r="P160" s="93"/>
      <c r="Q160" s="43">
        <f t="shared" si="19"/>
        <v>0</v>
      </c>
    </row>
    <row r="161" spans="1:17" ht="24.6" x14ac:dyDescent="0.65">
      <c r="A161" s="10">
        <v>157</v>
      </c>
      <c r="B161" s="10"/>
      <c r="C161" s="19" t="s">
        <v>366</v>
      </c>
      <c r="D161" s="71">
        <f>+'21'!I161</f>
        <v>0</v>
      </c>
      <c r="E161" s="90">
        <v>0</v>
      </c>
      <c r="F161" s="46">
        <f t="shared" si="20"/>
        <v>0</v>
      </c>
      <c r="G161" s="101">
        <v>0</v>
      </c>
      <c r="H161" s="99">
        <v>0</v>
      </c>
      <c r="I161" s="46">
        <f t="shared" si="16"/>
        <v>0</v>
      </c>
      <c r="J161" s="91"/>
      <c r="K161" s="20">
        <v>60</v>
      </c>
      <c r="L161" s="72">
        <f t="shared" si="17"/>
        <v>0</v>
      </c>
      <c r="M161" s="17" t="s">
        <v>16</v>
      </c>
      <c r="N161" s="18">
        <v>0</v>
      </c>
      <c r="O161" s="23">
        <f t="shared" si="18"/>
        <v>0</v>
      </c>
      <c r="P161" s="93"/>
      <c r="Q161" s="43">
        <f t="shared" si="19"/>
        <v>0</v>
      </c>
    </row>
    <row r="162" spans="1:17" ht="24.6" x14ac:dyDescent="0.65">
      <c r="A162" s="10">
        <v>158</v>
      </c>
      <c r="B162" s="10"/>
      <c r="C162" s="19" t="s">
        <v>367</v>
      </c>
      <c r="D162" s="71">
        <f>+'21'!I162</f>
        <v>0</v>
      </c>
      <c r="E162" s="90">
        <v>0</v>
      </c>
      <c r="F162" s="46">
        <f t="shared" si="20"/>
        <v>0</v>
      </c>
      <c r="G162" s="101">
        <v>0</v>
      </c>
      <c r="H162" s="99">
        <v>0</v>
      </c>
      <c r="I162" s="46">
        <f t="shared" si="16"/>
        <v>0</v>
      </c>
      <c r="J162" s="91"/>
      <c r="K162" s="20">
        <v>60</v>
      </c>
      <c r="L162" s="72">
        <f t="shared" si="17"/>
        <v>0</v>
      </c>
      <c r="M162" s="17" t="s">
        <v>16</v>
      </c>
      <c r="N162" s="18">
        <v>0</v>
      </c>
      <c r="O162" s="23">
        <f t="shared" si="18"/>
        <v>0</v>
      </c>
      <c r="P162" s="93"/>
      <c r="Q162" s="43">
        <f t="shared" si="19"/>
        <v>0</v>
      </c>
    </row>
    <row r="163" spans="1:17" ht="24.6" x14ac:dyDescent="0.65">
      <c r="A163" s="10">
        <v>159</v>
      </c>
      <c r="B163" s="10"/>
      <c r="C163" s="19" t="s">
        <v>360</v>
      </c>
      <c r="D163" s="71">
        <f>+'21'!I163</f>
        <v>0</v>
      </c>
      <c r="E163" s="90">
        <v>0</v>
      </c>
      <c r="F163" s="46">
        <f t="shared" si="20"/>
        <v>0</v>
      </c>
      <c r="G163" s="101">
        <v>0</v>
      </c>
      <c r="H163" s="99">
        <v>0</v>
      </c>
      <c r="I163" s="46">
        <f t="shared" si="16"/>
        <v>0</v>
      </c>
      <c r="J163" s="91"/>
      <c r="K163" s="20">
        <v>40</v>
      </c>
      <c r="L163" s="72">
        <f t="shared" si="17"/>
        <v>0</v>
      </c>
      <c r="M163" s="17" t="s">
        <v>16</v>
      </c>
      <c r="N163" s="18">
        <v>0</v>
      </c>
      <c r="O163" s="23">
        <f t="shared" si="18"/>
        <v>0</v>
      </c>
      <c r="P163" s="93"/>
      <c r="Q163" s="43">
        <f t="shared" si="19"/>
        <v>0</v>
      </c>
    </row>
    <row r="164" spans="1:17" ht="24.6" x14ac:dyDescent="0.65">
      <c r="A164" s="10">
        <v>160</v>
      </c>
      <c r="B164" s="10"/>
      <c r="C164" s="19" t="s">
        <v>148</v>
      </c>
      <c r="D164" s="71">
        <f>+'21'!I164</f>
        <v>0</v>
      </c>
      <c r="E164" s="90">
        <v>0</v>
      </c>
      <c r="F164" s="46">
        <f t="shared" si="20"/>
        <v>0</v>
      </c>
      <c r="G164" s="101">
        <v>0</v>
      </c>
      <c r="H164" s="99">
        <v>0</v>
      </c>
      <c r="I164" s="46">
        <f t="shared" si="16"/>
        <v>0</v>
      </c>
      <c r="J164" s="91"/>
      <c r="K164" s="20">
        <v>45</v>
      </c>
      <c r="L164" s="72">
        <f t="shared" si="17"/>
        <v>0</v>
      </c>
      <c r="M164" s="17" t="s">
        <v>16</v>
      </c>
      <c r="N164" s="18">
        <v>0</v>
      </c>
      <c r="O164" s="23">
        <f t="shared" si="18"/>
        <v>0</v>
      </c>
      <c r="P164" s="93">
        <v>12.05</v>
      </c>
      <c r="Q164" s="43">
        <f t="shared" si="19"/>
        <v>0</v>
      </c>
    </row>
    <row r="165" spans="1:17" ht="24.6" x14ac:dyDescent="0.65">
      <c r="A165" s="10">
        <v>161</v>
      </c>
      <c r="B165" s="10"/>
      <c r="C165" s="19" t="s">
        <v>149</v>
      </c>
      <c r="D165" s="71">
        <f>+'21'!I165</f>
        <v>0</v>
      </c>
      <c r="E165" s="90">
        <v>0</v>
      </c>
      <c r="F165" s="46">
        <f t="shared" si="20"/>
        <v>0</v>
      </c>
      <c r="G165" s="101">
        <v>0</v>
      </c>
      <c r="H165" s="99">
        <v>0</v>
      </c>
      <c r="I165" s="46">
        <f t="shared" si="16"/>
        <v>0</v>
      </c>
      <c r="J165" s="91"/>
      <c r="K165" s="20">
        <v>45</v>
      </c>
      <c r="L165" s="72">
        <f t="shared" si="17"/>
        <v>0</v>
      </c>
      <c r="M165" s="17" t="s">
        <v>16</v>
      </c>
      <c r="N165" s="18">
        <v>0</v>
      </c>
      <c r="O165" s="23">
        <f t="shared" si="18"/>
        <v>0</v>
      </c>
      <c r="P165" s="93">
        <v>10.61</v>
      </c>
      <c r="Q165" s="43">
        <f t="shared" si="19"/>
        <v>0</v>
      </c>
    </row>
    <row r="166" spans="1:17" ht="24.6" x14ac:dyDescent="0.65">
      <c r="A166" s="10">
        <v>162</v>
      </c>
      <c r="B166" s="10"/>
      <c r="C166" s="19" t="s">
        <v>150</v>
      </c>
      <c r="D166" s="71">
        <f>+'21'!I166</f>
        <v>0</v>
      </c>
      <c r="E166" s="90">
        <v>0</v>
      </c>
      <c r="F166" s="46">
        <f t="shared" si="20"/>
        <v>0</v>
      </c>
      <c r="G166" s="101">
        <v>0</v>
      </c>
      <c r="H166" s="99">
        <v>0</v>
      </c>
      <c r="I166" s="46">
        <f t="shared" si="16"/>
        <v>0</v>
      </c>
      <c r="J166" s="91"/>
      <c r="K166" s="20">
        <v>45</v>
      </c>
      <c r="L166" s="72">
        <f t="shared" si="17"/>
        <v>0</v>
      </c>
      <c r="M166" s="17" t="s">
        <v>16</v>
      </c>
      <c r="N166" s="18">
        <v>0</v>
      </c>
      <c r="O166" s="23">
        <f t="shared" si="18"/>
        <v>0</v>
      </c>
      <c r="P166" s="93">
        <v>11.97</v>
      </c>
      <c r="Q166" s="43">
        <f t="shared" si="19"/>
        <v>0</v>
      </c>
    </row>
    <row r="167" spans="1:17" ht="24.6" x14ac:dyDescent="0.65">
      <c r="A167" s="10">
        <v>163</v>
      </c>
      <c r="B167" s="10"/>
      <c r="C167" s="19" t="s">
        <v>151</v>
      </c>
      <c r="D167" s="71">
        <f>+'21'!I167</f>
        <v>0</v>
      </c>
      <c r="E167" s="90">
        <v>0</v>
      </c>
      <c r="F167" s="46">
        <f t="shared" si="20"/>
        <v>0</v>
      </c>
      <c r="G167" s="101">
        <v>0</v>
      </c>
      <c r="H167" s="99">
        <v>0</v>
      </c>
      <c r="I167" s="46">
        <f t="shared" si="16"/>
        <v>0</v>
      </c>
      <c r="J167" s="91"/>
      <c r="K167" s="20">
        <v>45</v>
      </c>
      <c r="L167" s="72">
        <f t="shared" si="17"/>
        <v>0</v>
      </c>
      <c r="M167" s="17" t="s">
        <v>16</v>
      </c>
      <c r="N167" s="18">
        <v>0</v>
      </c>
      <c r="O167" s="23">
        <f t="shared" si="18"/>
        <v>0</v>
      </c>
      <c r="P167" s="93">
        <v>14.27</v>
      </c>
      <c r="Q167" s="43">
        <f t="shared" si="19"/>
        <v>0</v>
      </c>
    </row>
    <row r="168" spans="1:17" ht="24.6" x14ac:dyDescent="0.65">
      <c r="A168" s="10">
        <v>164</v>
      </c>
      <c r="B168" s="10"/>
      <c r="C168" s="19" t="s">
        <v>152</v>
      </c>
      <c r="D168" s="71">
        <f>+'21'!I168</f>
        <v>0</v>
      </c>
      <c r="E168" s="90">
        <v>0</v>
      </c>
      <c r="F168" s="46">
        <f t="shared" si="20"/>
        <v>0</v>
      </c>
      <c r="G168" s="101">
        <v>0</v>
      </c>
      <c r="H168" s="99">
        <v>0</v>
      </c>
      <c r="I168" s="46">
        <f t="shared" si="16"/>
        <v>0</v>
      </c>
      <c r="J168" s="91"/>
      <c r="K168" s="20">
        <v>45</v>
      </c>
      <c r="L168" s="72">
        <f t="shared" si="17"/>
        <v>0</v>
      </c>
      <c r="M168" s="17" t="s">
        <v>16</v>
      </c>
      <c r="N168" s="18">
        <v>0</v>
      </c>
      <c r="O168" s="23">
        <f t="shared" si="18"/>
        <v>0</v>
      </c>
      <c r="P168" s="93">
        <v>12.21</v>
      </c>
      <c r="Q168" s="43">
        <f t="shared" si="19"/>
        <v>0</v>
      </c>
    </row>
    <row r="169" spans="1:17" ht="24.6" x14ac:dyDescent="0.65">
      <c r="A169" s="10">
        <v>165</v>
      </c>
      <c r="B169" s="10"/>
      <c r="C169" s="19" t="s">
        <v>153</v>
      </c>
      <c r="D169" s="71">
        <f>+'21'!I169</f>
        <v>0</v>
      </c>
      <c r="E169" s="90">
        <v>0</v>
      </c>
      <c r="F169" s="46">
        <f t="shared" si="20"/>
        <v>0</v>
      </c>
      <c r="G169" s="101">
        <v>0</v>
      </c>
      <c r="H169" s="99">
        <v>0</v>
      </c>
      <c r="I169" s="46">
        <f t="shared" si="16"/>
        <v>0</v>
      </c>
      <c r="J169" s="91"/>
      <c r="K169" s="20">
        <v>45</v>
      </c>
      <c r="L169" s="72">
        <f t="shared" si="17"/>
        <v>0</v>
      </c>
      <c r="M169" s="17" t="s">
        <v>16</v>
      </c>
      <c r="N169" s="18">
        <v>0</v>
      </c>
      <c r="O169" s="23">
        <f t="shared" si="18"/>
        <v>0</v>
      </c>
      <c r="P169" s="93"/>
      <c r="Q169" s="43">
        <f t="shared" si="19"/>
        <v>0</v>
      </c>
    </row>
    <row r="170" spans="1:17" ht="24.6" x14ac:dyDescent="0.65">
      <c r="A170" s="10">
        <v>166</v>
      </c>
      <c r="B170" s="10"/>
      <c r="C170" s="19" t="s">
        <v>118</v>
      </c>
      <c r="D170" s="71">
        <f>+'21'!I170</f>
        <v>0</v>
      </c>
      <c r="E170" s="90">
        <v>0</v>
      </c>
      <c r="F170" s="46">
        <f t="shared" si="20"/>
        <v>0</v>
      </c>
      <c r="G170" s="101">
        <v>0</v>
      </c>
      <c r="H170" s="99">
        <v>0</v>
      </c>
      <c r="I170" s="46">
        <f t="shared" si="16"/>
        <v>0</v>
      </c>
      <c r="J170" s="91"/>
      <c r="K170" s="20">
        <v>100</v>
      </c>
      <c r="L170" s="72">
        <f t="shared" si="17"/>
        <v>0</v>
      </c>
      <c r="M170" s="17" t="s">
        <v>16</v>
      </c>
      <c r="N170" s="18">
        <v>0</v>
      </c>
      <c r="O170" s="23">
        <f t="shared" si="18"/>
        <v>0</v>
      </c>
      <c r="P170" s="93"/>
      <c r="Q170" s="43">
        <f t="shared" si="19"/>
        <v>0</v>
      </c>
    </row>
    <row r="171" spans="1:17" ht="24.6" x14ac:dyDescent="0.65">
      <c r="A171" s="10">
        <v>167</v>
      </c>
      <c r="B171" s="10"/>
      <c r="C171" s="19" t="s">
        <v>112</v>
      </c>
      <c r="D171" s="71">
        <f>+'21'!I171</f>
        <v>0</v>
      </c>
      <c r="E171" s="90">
        <v>0</v>
      </c>
      <c r="F171" s="46">
        <f t="shared" si="20"/>
        <v>0</v>
      </c>
      <c r="G171" s="101">
        <v>0</v>
      </c>
      <c r="H171" s="99">
        <v>0</v>
      </c>
      <c r="I171" s="46">
        <f t="shared" si="16"/>
        <v>0</v>
      </c>
      <c r="J171" s="91"/>
      <c r="K171" s="20">
        <v>55</v>
      </c>
      <c r="L171" s="72">
        <f t="shared" si="17"/>
        <v>0</v>
      </c>
      <c r="M171" s="17" t="s">
        <v>16</v>
      </c>
      <c r="N171" s="18">
        <v>0</v>
      </c>
      <c r="O171" s="23">
        <f t="shared" si="18"/>
        <v>0</v>
      </c>
      <c r="P171" s="93"/>
      <c r="Q171" s="43">
        <f t="shared" si="19"/>
        <v>0</v>
      </c>
    </row>
    <row r="172" spans="1:17" ht="24.6" x14ac:dyDescent="0.65">
      <c r="A172" s="10">
        <v>168</v>
      </c>
      <c r="B172" s="10"/>
      <c r="C172" s="19" t="s">
        <v>120</v>
      </c>
      <c r="D172" s="71">
        <f>+'21'!I172</f>
        <v>0</v>
      </c>
      <c r="E172" s="90">
        <v>0</v>
      </c>
      <c r="F172" s="46">
        <f t="shared" si="20"/>
        <v>0</v>
      </c>
      <c r="G172" s="101">
        <v>0</v>
      </c>
      <c r="H172" s="99">
        <v>0</v>
      </c>
      <c r="I172" s="46">
        <f t="shared" si="16"/>
        <v>0</v>
      </c>
      <c r="J172" s="91"/>
      <c r="K172" s="20">
        <v>80</v>
      </c>
      <c r="L172" s="72">
        <f t="shared" si="17"/>
        <v>0</v>
      </c>
      <c r="M172" s="17" t="s">
        <v>16</v>
      </c>
      <c r="N172" s="18">
        <v>0</v>
      </c>
      <c r="O172" s="23">
        <f t="shared" si="18"/>
        <v>0</v>
      </c>
      <c r="P172" s="93"/>
      <c r="Q172" s="43">
        <f t="shared" si="19"/>
        <v>0</v>
      </c>
    </row>
    <row r="173" spans="1:17" ht="24.6" x14ac:dyDescent="0.65">
      <c r="A173" s="10">
        <v>169</v>
      </c>
      <c r="B173" s="10"/>
      <c r="C173" s="19" t="s">
        <v>139</v>
      </c>
      <c r="D173" s="71">
        <f>+'21'!I173</f>
        <v>0</v>
      </c>
      <c r="E173" s="90">
        <v>0</v>
      </c>
      <c r="F173" s="46">
        <f t="shared" si="20"/>
        <v>0</v>
      </c>
      <c r="G173" s="101">
        <v>0</v>
      </c>
      <c r="H173" s="99">
        <v>0</v>
      </c>
      <c r="I173" s="46">
        <f t="shared" si="16"/>
        <v>0</v>
      </c>
      <c r="J173" s="91"/>
      <c r="K173" s="20">
        <v>10</v>
      </c>
      <c r="L173" s="72">
        <f t="shared" si="17"/>
        <v>0</v>
      </c>
      <c r="M173" s="17" t="s">
        <v>16</v>
      </c>
      <c r="N173" s="18">
        <v>0</v>
      </c>
      <c r="O173" s="23">
        <f t="shared" si="18"/>
        <v>0</v>
      </c>
      <c r="P173" s="93"/>
      <c r="Q173" s="43">
        <f t="shared" si="19"/>
        <v>0</v>
      </c>
    </row>
    <row r="174" spans="1:17" ht="24.6" x14ac:dyDescent="0.65">
      <c r="A174" s="10">
        <v>170</v>
      </c>
      <c r="B174" s="10"/>
      <c r="C174" s="19" t="s">
        <v>261</v>
      </c>
      <c r="D174" s="71">
        <f>+'21'!I174</f>
        <v>0</v>
      </c>
      <c r="E174" s="90">
        <v>0</v>
      </c>
      <c r="F174" s="46">
        <f t="shared" si="20"/>
        <v>0</v>
      </c>
      <c r="G174" s="101">
        <v>0</v>
      </c>
      <c r="H174" s="99">
        <v>0</v>
      </c>
      <c r="I174" s="46">
        <f t="shared" si="16"/>
        <v>0</v>
      </c>
      <c r="J174" s="91"/>
      <c r="K174" s="20">
        <v>35</v>
      </c>
      <c r="L174" s="72">
        <f t="shared" si="17"/>
        <v>0</v>
      </c>
      <c r="M174" s="17" t="s">
        <v>16</v>
      </c>
      <c r="N174" s="18">
        <v>0</v>
      </c>
      <c r="O174" s="23">
        <f t="shared" si="18"/>
        <v>0</v>
      </c>
      <c r="P174" s="93"/>
      <c r="Q174" s="43">
        <f t="shared" si="19"/>
        <v>0</v>
      </c>
    </row>
    <row r="175" spans="1:17" ht="24.6" x14ac:dyDescent="0.65">
      <c r="A175" s="10">
        <v>171</v>
      </c>
      <c r="B175" s="10"/>
      <c r="C175" s="19" t="s">
        <v>262</v>
      </c>
      <c r="D175" s="71">
        <f>+'21'!I175</f>
        <v>0</v>
      </c>
      <c r="E175" s="90">
        <v>0</v>
      </c>
      <c r="F175" s="46">
        <f t="shared" si="20"/>
        <v>0</v>
      </c>
      <c r="G175" s="101">
        <v>0</v>
      </c>
      <c r="H175" s="99">
        <v>0</v>
      </c>
      <c r="I175" s="46">
        <f t="shared" si="16"/>
        <v>0</v>
      </c>
      <c r="J175" s="91"/>
      <c r="K175" s="20">
        <v>40</v>
      </c>
      <c r="L175" s="72">
        <f t="shared" si="17"/>
        <v>0</v>
      </c>
      <c r="M175" s="17" t="s">
        <v>16</v>
      </c>
      <c r="N175" s="18">
        <v>0</v>
      </c>
      <c r="O175" s="23">
        <f t="shared" si="18"/>
        <v>0</v>
      </c>
      <c r="P175" s="93"/>
      <c r="Q175" s="43">
        <f t="shared" si="19"/>
        <v>0</v>
      </c>
    </row>
    <row r="176" spans="1:17" ht="24.6" x14ac:dyDescent="0.65">
      <c r="A176" s="10">
        <v>172</v>
      </c>
      <c r="B176" s="10"/>
      <c r="C176" s="19" t="s">
        <v>176</v>
      </c>
      <c r="D176" s="71">
        <f>+'21'!I176</f>
        <v>0</v>
      </c>
      <c r="E176" s="90">
        <v>0</v>
      </c>
      <c r="F176" s="46">
        <f t="shared" si="20"/>
        <v>0</v>
      </c>
      <c r="G176" s="101">
        <v>0</v>
      </c>
      <c r="H176" s="99">
        <v>0</v>
      </c>
      <c r="I176" s="46">
        <f t="shared" si="16"/>
        <v>0</v>
      </c>
      <c r="J176" s="91"/>
      <c r="K176" s="20">
        <v>50</v>
      </c>
      <c r="L176" s="72">
        <f t="shared" si="17"/>
        <v>0</v>
      </c>
      <c r="M176" s="17" t="s">
        <v>16</v>
      </c>
      <c r="N176" s="18">
        <v>0</v>
      </c>
      <c r="O176" s="23">
        <f t="shared" si="18"/>
        <v>0</v>
      </c>
      <c r="P176" s="93">
        <v>24.99</v>
      </c>
      <c r="Q176" s="43">
        <f t="shared" si="19"/>
        <v>0</v>
      </c>
    </row>
    <row r="177" spans="1:17" ht="24.6" x14ac:dyDescent="0.65">
      <c r="A177" s="10">
        <v>173</v>
      </c>
      <c r="B177" s="10"/>
      <c r="C177" s="19" t="s">
        <v>177</v>
      </c>
      <c r="D177" s="71">
        <f>+'21'!I177</f>
        <v>0</v>
      </c>
      <c r="E177" s="90">
        <v>0</v>
      </c>
      <c r="F177" s="46">
        <f t="shared" si="20"/>
        <v>0</v>
      </c>
      <c r="G177" s="101">
        <v>0</v>
      </c>
      <c r="H177" s="99">
        <v>0</v>
      </c>
      <c r="I177" s="46">
        <f t="shared" si="16"/>
        <v>0</v>
      </c>
      <c r="J177" s="91"/>
      <c r="K177" s="20">
        <v>50</v>
      </c>
      <c r="L177" s="72">
        <f t="shared" si="17"/>
        <v>0</v>
      </c>
      <c r="M177" s="17" t="s">
        <v>16</v>
      </c>
      <c r="N177" s="18">
        <v>0</v>
      </c>
      <c r="O177" s="23">
        <f t="shared" si="18"/>
        <v>0</v>
      </c>
      <c r="P177" s="93">
        <v>25.43</v>
      </c>
      <c r="Q177" s="43">
        <f t="shared" si="19"/>
        <v>0</v>
      </c>
    </row>
    <row r="178" spans="1:17" ht="24.6" x14ac:dyDescent="0.65">
      <c r="A178" s="10">
        <v>174</v>
      </c>
      <c r="B178" s="10"/>
      <c r="C178" s="19" t="s">
        <v>178</v>
      </c>
      <c r="D178" s="71">
        <f>+'21'!I178</f>
        <v>0</v>
      </c>
      <c r="E178" s="90">
        <v>0</v>
      </c>
      <c r="F178" s="46">
        <f t="shared" si="20"/>
        <v>0</v>
      </c>
      <c r="G178" s="101">
        <v>0</v>
      </c>
      <c r="H178" s="99">
        <v>0</v>
      </c>
      <c r="I178" s="46">
        <f t="shared" si="16"/>
        <v>0</v>
      </c>
      <c r="J178" s="91"/>
      <c r="K178" s="20">
        <v>50</v>
      </c>
      <c r="L178" s="72">
        <f t="shared" si="17"/>
        <v>0</v>
      </c>
      <c r="M178" s="17" t="s">
        <v>16</v>
      </c>
      <c r="N178" s="18">
        <v>0</v>
      </c>
      <c r="O178" s="23">
        <f t="shared" si="18"/>
        <v>0</v>
      </c>
      <c r="P178" s="93">
        <v>26.84</v>
      </c>
      <c r="Q178" s="43">
        <f t="shared" si="19"/>
        <v>0</v>
      </c>
    </row>
    <row r="179" spans="1:17" ht="24.6" x14ac:dyDescent="0.65">
      <c r="A179" s="10">
        <v>175</v>
      </c>
      <c r="B179" s="10"/>
      <c r="C179" s="19" t="s">
        <v>182</v>
      </c>
      <c r="D179" s="71">
        <f>+'21'!I179</f>
        <v>0</v>
      </c>
      <c r="E179" s="90">
        <v>0</v>
      </c>
      <c r="F179" s="46">
        <f t="shared" si="20"/>
        <v>0</v>
      </c>
      <c r="G179" s="101">
        <v>0</v>
      </c>
      <c r="H179" s="99">
        <v>0</v>
      </c>
      <c r="I179" s="46">
        <f t="shared" si="16"/>
        <v>0</v>
      </c>
      <c r="J179" s="91"/>
      <c r="K179" s="20">
        <v>90</v>
      </c>
      <c r="L179" s="72">
        <f t="shared" si="17"/>
        <v>0</v>
      </c>
      <c r="M179" s="17" t="s">
        <v>16</v>
      </c>
      <c r="N179" s="18">
        <v>0</v>
      </c>
      <c r="O179" s="23">
        <f t="shared" si="18"/>
        <v>0</v>
      </c>
      <c r="P179" s="93"/>
      <c r="Q179" s="43">
        <f t="shared" si="19"/>
        <v>0</v>
      </c>
    </row>
    <row r="180" spans="1:17" ht="24.6" x14ac:dyDescent="0.65">
      <c r="A180" s="10">
        <v>176</v>
      </c>
      <c r="B180" s="10"/>
      <c r="C180" s="19" t="s">
        <v>361</v>
      </c>
      <c r="D180" s="71">
        <f>+'21'!I180</f>
        <v>0</v>
      </c>
      <c r="E180" s="90">
        <v>0</v>
      </c>
      <c r="F180" s="46">
        <f t="shared" si="20"/>
        <v>0</v>
      </c>
      <c r="G180" s="101">
        <v>0</v>
      </c>
      <c r="H180" s="99">
        <v>0</v>
      </c>
      <c r="I180" s="46">
        <f t="shared" si="16"/>
        <v>0</v>
      </c>
      <c r="J180" s="91"/>
      <c r="K180" s="20">
        <v>35</v>
      </c>
      <c r="L180" s="72">
        <f t="shared" si="17"/>
        <v>0</v>
      </c>
      <c r="M180" s="17" t="s">
        <v>16</v>
      </c>
      <c r="N180" s="18">
        <v>0</v>
      </c>
      <c r="O180" s="23">
        <f t="shared" si="18"/>
        <v>0</v>
      </c>
      <c r="P180" s="93">
        <v>40.28</v>
      </c>
      <c r="Q180" s="43">
        <f t="shared" si="19"/>
        <v>0</v>
      </c>
    </row>
    <row r="181" spans="1:17" ht="24.6" x14ac:dyDescent="0.65">
      <c r="A181" s="10">
        <v>177</v>
      </c>
      <c r="B181" s="10"/>
      <c r="C181" s="19" t="s">
        <v>296</v>
      </c>
      <c r="D181" s="71">
        <f>+'21'!I181</f>
        <v>0</v>
      </c>
      <c r="E181" s="90">
        <v>0</v>
      </c>
      <c r="F181" s="46">
        <f t="shared" si="20"/>
        <v>0</v>
      </c>
      <c r="G181" s="101">
        <v>0</v>
      </c>
      <c r="H181" s="99">
        <v>0</v>
      </c>
      <c r="I181" s="46">
        <f t="shared" si="16"/>
        <v>0</v>
      </c>
      <c r="J181" s="91"/>
      <c r="K181" s="20">
        <v>35</v>
      </c>
      <c r="L181" s="72">
        <f t="shared" si="17"/>
        <v>0</v>
      </c>
      <c r="M181" s="17" t="s">
        <v>16</v>
      </c>
      <c r="N181" s="18">
        <v>0</v>
      </c>
      <c r="O181" s="23">
        <f t="shared" si="18"/>
        <v>0</v>
      </c>
      <c r="P181" s="93"/>
      <c r="Q181" s="43">
        <f t="shared" si="19"/>
        <v>0</v>
      </c>
    </row>
    <row r="182" spans="1:17" ht="24.6" x14ac:dyDescent="0.65">
      <c r="A182" s="10">
        <v>178</v>
      </c>
      <c r="B182" s="10" t="s">
        <v>526</v>
      </c>
      <c r="C182" s="19" t="s">
        <v>297</v>
      </c>
      <c r="D182" s="71">
        <f>+'21'!I182</f>
        <v>22</v>
      </c>
      <c r="E182" s="90">
        <v>0</v>
      </c>
      <c r="F182" s="46">
        <f t="shared" si="20"/>
        <v>22</v>
      </c>
      <c r="G182" s="101">
        <v>0</v>
      </c>
      <c r="H182" s="99">
        <v>0</v>
      </c>
      <c r="I182" s="46">
        <f t="shared" si="16"/>
        <v>22</v>
      </c>
      <c r="J182" s="91"/>
      <c r="K182" s="20">
        <v>60</v>
      </c>
      <c r="L182" s="72">
        <f t="shared" si="17"/>
        <v>0</v>
      </c>
      <c r="M182" s="17" t="s">
        <v>16</v>
      </c>
      <c r="N182" s="18">
        <v>0</v>
      </c>
      <c r="O182" s="23">
        <f t="shared" si="18"/>
        <v>0</v>
      </c>
      <c r="P182" s="93"/>
      <c r="Q182" s="43">
        <f t="shared" si="19"/>
        <v>0</v>
      </c>
    </row>
    <row r="183" spans="1:17" ht="24.6" x14ac:dyDescent="0.65">
      <c r="A183" s="10">
        <v>179</v>
      </c>
      <c r="B183" s="10" t="s">
        <v>525</v>
      </c>
      <c r="C183" s="19" t="s">
        <v>298</v>
      </c>
      <c r="D183" s="71">
        <f>+'21'!I183</f>
        <v>23</v>
      </c>
      <c r="E183" s="90">
        <v>0</v>
      </c>
      <c r="F183" s="46">
        <f t="shared" si="20"/>
        <v>23</v>
      </c>
      <c r="G183" s="101">
        <v>0</v>
      </c>
      <c r="H183" s="99">
        <v>0</v>
      </c>
      <c r="I183" s="46">
        <f t="shared" si="16"/>
        <v>23</v>
      </c>
      <c r="J183" s="91"/>
      <c r="K183" s="20">
        <v>120</v>
      </c>
      <c r="L183" s="72">
        <f t="shared" si="17"/>
        <v>0</v>
      </c>
      <c r="M183" s="17" t="s">
        <v>16</v>
      </c>
      <c r="N183" s="18">
        <v>0</v>
      </c>
      <c r="O183" s="23">
        <f t="shared" si="18"/>
        <v>0</v>
      </c>
      <c r="P183" s="93"/>
      <c r="Q183" s="43">
        <f t="shared" si="19"/>
        <v>0</v>
      </c>
    </row>
    <row r="184" spans="1:17" ht="24.6" x14ac:dyDescent="0.65">
      <c r="A184" s="10">
        <v>180</v>
      </c>
      <c r="B184" s="10"/>
      <c r="C184" s="19" t="s">
        <v>345</v>
      </c>
      <c r="D184" s="71">
        <f>+'21'!I184</f>
        <v>2</v>
      </c>
      <c r="E184" s="90">
        <v>0</v>
      </c>
      <c r="F184" s="46">
        <f t="shared" si="20"/>
        <v>2</v>
      </c>
      <c r="G184" s="101">
        <v>0</v>
      </c>
      <c r="H184" s="99">
        <v>0</v>
      </c>
      <c r="I184" s="46">
        <f t="shared" si="16"/>
        <v>2</v>
      </c>
      <c r="J184" s="91"/>
      <c r="K184" s="20">
        <v>60</v>
      </c>
      <c r="L184" s="72">
        <f t="shared" si="17"/>
        <v>0</v>
      </c>
      <c r="M184" s="17" t="s">
        <v>16</v>
      </c>
      <c r="N184" s="18">
        <v>0</v>
      </c>
      <c r="O184" s="23">
        <f t="shared" si="18"/>
        <v>0</v>
      </c>
      <c r="P184" s="93"/>
      <c r="Q184" s="43">
        <f t="shared" si="19"/>
        <v>0</v>
      </c>
    </row>
    <row r="185" spans="1:17" ht="24.6" x14ac:dyDescent="0.65">
      <c r="A185" s="10">
        <v>181</v>
      </c>
      <c r="B185" s="10" t="s">
        <v>528</v>
      </c>
      <c r="C185" s="19" t="s">
        <v>346</v>
      </c>
      <c r="D185" s="71">
        <f>+'21'!I185</f>
        <v>5</v>
      </c>
      <c r="E185" s="90">
        <v>0</v>
      </c>
      <c r="F185" s="46">
        <f t="shared" si="20"/>
        <v>5</v>
      </c>
      <c r="G185" s="101">
        <v>0</v>
      </c>
      <c r="H185" s="99">
        <v>0</v>
      </c>
      <c r="I185" s="46">
        <f t="shared" si="16"/>
        <v>5</v>
      </c>
      <c r="J185" s="91"/>
      <c r="K185" s="20">
        <v>120</v>
      </c>
      <c r="L185" s="72">
        <f t="shared" si="17"/>
        <v>0</v>
      </c>
      <c r="M185" s="17" t="s">
        <v>16</v>
      </c>
      <c r="N185" s="18">
        <v>0</v>
      </c>
      <c r="O185" s="23">
        <f t="shared" si="18"/>
        <v>0</v>
      </c>
      <c r="P185" s="93"/>
      <c r="Q185" s="43">
        <f t="shared" si="19"/>
        <v>0</v>
      </c>
    </row>
    <row r="186" spans="1:17" ht="24.6" x14ac:dyDescent="0.65">
      <c r="A186" s="10">
        <v>182</v>
      </c>
      <c r="B186" s="10"/>
      <c r="C186" s="19" t="s">
        <v>109</v>
      </c>
      <c r="D186" s="71">
        <f>+'21'!I186</f>
        <v>0</v>
      </c>
      <c r="E186" s="90">
        <v>0</v>
      </c>
      <c r="F186" s="46">
        <f t="shared" si="20"/>
        <v>0</v>
      </c>
      <c r="G186" s="101">
        <v>0</v>
      </c>
      <c r="H186" s="99">
        <v>0</v>
      </c>
      <c r="I186" s="46">
        <f t="shared" si="16"/>
        <v>0</v>
      </c>
      <c r="J186" s="91"/>
      <c r="K186" s="20">
        <v>50</v>
      </c>
      <c r="L186" s="72">
        <f t="shared" si="17"/>
        <v>0</v>
      </c>
      <c r="M186" s="17" t="s">
        <v>16</v>
      </c>
      <c r="N186" s="18">
        <v>0</v>
      </c>
      <c r="O186" s="23">
        <f t="shared" si="18"/>
        <v>0</v>
      </c>
      <c r="P186" s="93">
        <v>23.74</v>
      </c>
      <c r="Q186" s="43">
        <f t="shared" si="19"/>
        <v>0</v>
      </c>
    </row>
    <row r="187" spans="1:17" ht="24.6" x14ac:dyDescent="0.65">
      <c r="A187" s="10">
        <v>183</v>
      </c>
      <c r="B187" s="10"/>
      <c r="C187" s="19" t="s">
        <v>110</v>
      </c>
      <c r="D187" s="71">
        <f>+'21'!I187</f>
        <v>0</v>
      </c>
      <c r="E187" s="90">
        <v>0</v>
      </c>
      <c r="F187" s="46">
        <f t="shared" si="20"/>
        <v>0</v>
      </c>
      <c r="G187" s="101">
        <v>0</v>
      </c>
      <c r="H187" s="99">
        <v>0</v>
      </c>
      <c r="I187" s="46">
        <f t="shared" si="16"/>
        <v>0</v>
      </c>
      <c r="J187" s="91"/>
      <c r="K187" s="20">
        <v>50</v>
      </c>
      <c r="L187" s="72">
        <f t="shared" si="17"/>
        <v>0</v>
      </c>
      <c r="M187" s="17" t="s">
        <v>16</v>
      </c>
      <c r="N187" s="18">
        <v>0</v>
      </c>
      <c r="O187" s="23">
        <f t="shared" si="18"/>
        <v>0</v>
      </c>
      <c r="P187" s="93"/>
      <c r="Q187" s="43">
        <f t="shared" si="19"/>
        <v>0</v>
      </c>
    </row>
    <row r="188" spans="1:17" ht="24.6" x14ac:dyDescent="0.65">
      <c r="A188" s="10">
        <v>184</v>
      </c>
      <c r="B188" s="10"/>
      <c r="C188" s="19" t="s">
        <v>162</v>
      </c>
      <c r="D188" s="71">
        <f>+'21'!I188</f>
        <v>0</v>
      </c>
      <c r="E188" s="90">
        <v>0</v>
      </c>
      <c r="F188" s="46">
        <f t="shared" si="20"/>
        <v>0</v>
      </c>
      <c r="G188" s="101">
        <v>0</v>
      </c>
      <c r="H188" s="99">
        <v>0</v>
      </c>
      <c r="I188" s="46">
        <f t="shared" si="16"/>
        <v>0</v>
      </c>
      <c r="J188" s="91"/>
      <c r="K188" s="20">
        <v>120</v>
      </c>
      <c r="L188" s="72">
        <f t="shared" si="17"/>
        <v>0</v>
      </c>
      <c r="M188" s="17" t="s">
        <v>16</v>
      </c>
      <c r="N188" s="18">
        <v>0</v>
      </c>
      <c r="O188" s="23">
        <f t="shared" si="18"/>
        <v>0</v>
      </c>
      <c r="P188" s="93"/>
      <c r="Q188" s="43">
        <f t="shared" si="19"/>
        <v>0</v>
      </c>
    </row>
    <row r="189" spans="1:17" ht="24.6" x14ac:dyDescent="0.65">
      <c r="A189" s="10">
        <v>185</v>
      </c>
      <c r="B189" s="10"/>
      <c r="C189" s="19" t="s">
        <v>163</v>
      </c>
      <c r="D189" s="71">
        <f>+'21'!I189</f>
        <v>0</v>
      </c>
      <c r="E189" s="90">
        <v>0</v>
      </c>
      <c r="F189" s="46">
        <f t="shared" si="20"/>
        <v>0</v>
      </c>
      <c r="G189" s="101">
        <v>0</v>
      </c>
      <c r="H189" s="99">
        <v>0</v>
      </c>
      <c r="I189" s="46">
        <f t="shared" si="16"/>
        <v>0</v>
      </c>
      <c r="J189" s="91"/>
      <c r="K189" s="20">
        <v>120</v>
      </c>
      <c r="L189" s="72">
        <f t="shared" si="17"/>
        <v>0</v>
      </c>
      <c r="M189" s="17" t="s">
        <v>16</v>
      </c>
      <c r="N189" s="18">
        <v>0</v>
      </c>
      <c r="O189" s="23">
        <f t="shared" si="18"/>
        <v>0</v>
      </c>
      <c r="P189" s="93"/>
      <c r="Q189" s="43">
        <f t="shared" si="19"/>
        <v>0</v>
      </c>
    </row>
    <row r="190" spans="1:17" ht="24.6" x14ac:dyDescent="0.65">
      <c r="A190" s="10">
        <v>186</v>
      </c>
      <c r="B190" s="10"/>
      <c r="C190" s="19" t="s">
        <v>154</v>
      </c>
      <c r="D190" s="71">
        <f>+'21'!I190</f>
        <v>0</v>
      </c>
      <c r="E190" s="90">
        <v>0</v>
      </c>
      <c r="F190" s="46">
        <f t="shared" si="20"/>
        <v>0</v>
      </c>
      <c r="G190" s="101">
        <v>0</v>
      </c>
      <c r="H190" s="99">
        <v>0</v>
      </c>
      <c r="I190" s="46">
        <f t="shared" si="16"/>
        <v>0</v>
      </c>
      <c r="J190" s="91"/>
      <c r="K190" s="20">
        <v>120</v>
      </c>
      <c r="L190" s="72">
        <f t="shared" si="17"/>
        <v>0</v>
      </c>
      <c r="M190" s="17" t="s">
        <v>16</v>
      </c>
      <c r="N190" s="18">
        <v>0</v>
      </c>
      <c r="O190" s="23">
        <f t="shared" si="18"/>
        <v>0</v>
      </c>
      <c r="P190" s="93"/>
      <c r="Q190" s="43">
        <f t="shared" si="19"/>
        <v>0</v>
      </c>
    </row>
    <row r="191" spans="1:17" ht="24.6" x14ac:dyDescent="0.65">
      <c r="A191" s="10">
        <v>187</v>
      </c>
      <c r="B191" s="10"/>
      <c r="C191" s="19" t="s">
        <v>155</v>
      </c>
      <c r="D191" s="71">
        <f>+'21'!I191</f>
        <v>0</v>
      </c>
      <c r="E191" s="90">
        <v>0</v>
      </c>
      <c r="F191" s="46">
        <f t="shared" si="20"/>
        <v>0</v>
      </c>
      <c r="G191" s="101">
        <v>0</v>
      </c>
      <c r="H191" s="99">
        <v>0</v>
      </c>
      <c r="I191" s="46">
        <f t="shared" si="16"/>
        <v>0</v>
      </c>
      <c r="J191" s="91"/>
      <c r="K191" s="20">
        <v>120</v>
      </c>
      <c r="L191" s="72">
        <f t="shared" si="17"/>
        <v>0</v>
      </c>
      <c r="M191" s="17" t="s">
        <v>16</v>
      </c>
      <c r="N191" s="18">
        <v>0</v>
      </c>
      <c r="O191" s="23">
        <f t="shared" si="18"/>
        <v>0</v>
      </c>
      <c r="P191" s="93"/>
      <c r="Q191" s="43">
        <f t="shared" si="19"/>
        <v>0</v>
      </c>
    </row>
    <row r="192" spans="1:17" ht="24.6" x14ac:dyDescent="0.65">
      <c r="A192" s="10">
        <v>188</v>
      </c>
      <c r="B192" s="10"/>
      <c r="C192" s="19" t="s">
        <v>164</v>
      </c>
      <c r="D192" s="71">
        <f>+'21'!I192</f>
        <v>0</v>
      </c>
      <c r="E192" s="90">
        <v>0</v>
      </c>
      <c r="F192" s="46">
        <f t="shared" si="20"/>
        <v>0</v>
      </c>
      <c r="G192" s="101">
        <v>0</v>
      </c>
      <c r="H192" s="99">
        <v>0</v>
      </c>
      <c r="I192" s="46">
        <f t="shared" si="16"/>
        <v>0</v>
      </c>
      <c r="J192" s="91"/>
      <c r="K192" s="20">
        <v>120</v>
      </c>
      <c r="L192" s="72">
        <f t="shared" si="17"/>
        <v>0</v>
      </c>
      <c r="M192" s="17" t="s">
        <v>16</v>
      </c>
      <c r="N192" s="18">
        <v>0</v>
      </c>
      <c r="O192" s="23">
        <f t="shared" si="18"/>
        <v>0</v>
      </c>
      <c r="P192" s="93"/>
      <c r="Q192" s="43">
        <f t="shared" si="19"/>
        <v>0</v>
      </c>
    </row>
    <row r="193" spans="1:30" ht="24.6" x14ac:dyDescent="0.65">
      <c r="A193" s="10">
        <v>189</v>
      </c>
      <c r="B193" s="10"/>
      <c r="C193" s="19" t="s">
        <v>165</v>
      </c>
      <c r="D193" s="71">
        <f>+'21'!I193</f>
        <v>0</v>
      </c>
      <c r="E193" s="90">
        <v>0</v>
      </c>
      <c r="F193" s="46">
        <f t="shared" si="20"/>
        <v>0</v>
      </c>
      <c r="G193" s="101">
        <v>0</v>
      </c>
      <c r="H193" s="99">
        <v>0</v>
      </c>
      <c r="I193" s="46">
        <f t="shared" si="16"/>
        <v>0</v>
      </c>
      <c r="J193" s="91"/>
      <c r="K193" s="20">
        <v>120</v>
      </c>
      <c r="L193" s="72">
        <f t="shared" si="17"/>
        <v>0</v>
      </c>
      <c r="M193" s="17" t="s">
        <v>16</v>
      </c>
      <c r="N193" s="18">
        <v>0</v>
      </c>
      <c r="O193" s="23">
        <f t="shared" si="18"/>
        <v>0</v>
      </c>
      <c r="P193" s="93"/>
      <c r="Q193" s="43">
        <f t="shared" si="19"/>
        <v>0</v>
      </c>
    </row>
    <row r="194" spans="1:30" ht="24.6" x14ac:dyDescent="0.65">
      <c r="A194" s="10">
        <v>190</v>
      </c>
      <c r="B194" s="10" t="s">
        <v>495</v>
      </c>
      <c r="C194" s="19" t="s">
        <v>247</v>
      </c>
      <c r="D194" s="71">
        <f>+'21'!I194</f>
        <v>11</v>
      </c>
      <c r="E194" s="90">
        <v>0</v>
      </c>
      <c r="F194" s="46">
        <f t="shared" si="20"/>
        <v>11</v>
      </c>
      <c r="G194" s="101">
        <v>0</v>
      </c>
      <c r="H194" s="99">
        <v>0</v>
      </c>
      <c r="I194" s="46">
        <f t="shared" si="16"/>
        <v>10</v>
      </c>
      <c r="J194" s="91">
        <v>1</v>
      </c>
      <c r="K194" s="20">
        <v>150</v>
      </c>
      <c r="L194" s="72">
        <f t="shared" si="17"/>
        <v>150</v>
      </c>
      <c r="M194" s="17" t="s">
        <v>418</v>
      </c>
      <c r="N194" s="18">
        <v>75</v>
      </c>
      <c r="O194" s="23">
        <f t="shared" si="18"/>
        <v>75</v>
      </c>
      <c r="P194" s="93"/>
      <c r="Q194" s="43">
        <f t="shared" si="19"/>
        <v>0</v>
      </c>
    </row>
    <row r="195" spans="1:30" ht="24.6" x14ac:dyDescent="0.65">
      <c r="A195" s="10">
        <v>191</v>
      </c>
      <c r="B195" s="10"/>
      <c r="C195" s="19" t="s">
        <v>248</v>
      </c>
      <c r="D195" s="71">
        <f>+'21'!I195</f>
        <v>7</v>
      </c>
      <c r="E195" s="90">
        <v>0</v>
      </c>
      <c r="F195" s="46">
        <f t="shared" si="20"/>
        <v>7</v>
      </c>
      <c r="G195" s="101">
        <v>0</v>
      </c>
      <c r="H195" s="99">
        <v>0</v>
      </c>
      <c r="I195" s="46">
        <f t="shared" si="16"/>
        <v>7</v>
      </c>
      <c r="J195" s="91"/>
      <c r="K195" s="20">
        <v>150</v>
      </c>
      <c r="L195" s="72">
        <f t="shared" si="17"/>
        <v>0</v>
      </c>
      <c r="M195" s="17" t="s">
        <v>16</v>
      </c>
      <c r="N195" s="18">
        <v>0</v>
      </c>
      <c r="O195" s="23">
        <f t="shared" si="18"/>
        <v>0</v>
      </c>
      <c r="P195" s="93"/>
      <c r="Q195" s="43">
        <f t="shared" si="19"/>
        <v>0</v>
      </c>
    </row>
    <row r="196" spans="1:30" ht="24.6" x14ac:dyDescent="0.65">
      <c r="A196" s="10">
        <v>192</v>
      </c>
      <c r="B196" s="10"/>
      <c r="C196" s="19" t="s">
        <v>249</v>
      </c>
      <c r="D196" s="71">
        <f>+'21'!I196</f>
        <v>7</v>
      </c>
      <c r="E196" s="90">
        <v>0</v>
      </c>
      <c r="F196" s="46">
        <f t="shared" si="20"/>
        <v>7</v>
      </c>
      <c r="G196" s="101">
        <v>0</v>
      </c>
      <c r="H196" s="99">
        <v>0</v>
      </c>
      <c r="I196" s="46">
        <f t="shared" si="16"/>
        <v>7</v>
      </c>
      <c r="J196" s="91"/>
      <c r="K196" s="20">
        <v>150</v>
      </c>
      <c r="L196" s="72">
        <f t="shared" si="17"/>
        <v>0</v>
      </c>
      <c r="M196" s="17" t="s">
        <v>16</v>
      </c>
      <c r="N196" s="18">
        <v>0</v>
      </c>
      <c r="O196" s="23">
        <f t="shared" si="18"/>
        <v>0</v>
      </c>
      <c r="P196" s="93"/>
      <c r="Q196" s="43">
        <f t="shared" si="19"/>
        <v>0</v>
      </c>
    </row>
    <row r="197" spans="1:30" ht="24.6" x14ac:dyDescent="0.65">
      <c r="A197" s="10">
        <v>193</v>
      </c>
      <c r="B197" s="10"/>
      <c r="C197" s="19" t="s">
        <v>250</v>
      </c>
      <c r="D197" s="71">
        <f>+'21'!I197</f>
        <v>0</v>
      </c>
      <c r="E197" s="90">
        <v>0</v>
      </c>
      <c r="F197" s="46">
        <f t="shared" si="20"/>
        <v>0</v>
      </c>
      <c r="G197" s="101">
        <v>0</v>
      </c>
      <c r="H197" s="99">
        <v>0</v>
      </c>
      <c r="I197" s="46">
        <f t="shared" si="16"/>
        <v>0</v>
      </c>
      <c r="J197" s="91"/>
      <c r="K197" s="20">
        <v>150</v>
      </c>
      <c r="L197" s="72">
        <f t="shared" si="17"/>
        <v>0</v>
      </c>
      <c r="M197" s="17" t="s">
        <v>16</v>
      </c>
      <c r="N197" s="18">
        <v>0</v>
      </c>
      <c r="O197" s="23">
        <f t="shared" si="18"/>
        <v>0</v>
      </c>
      <c r="P197" s="93"/>
      <c r="Q197" s="43">
        <f t="shared" si="19"/>
        <v>0</v>
      </c>
    </row>
    <row r="198" spans="1:30" ht="24.6" x14ac:dyDescent="0.65">
      <c r="A198" s="10">
        <v>194</v>
      </c>
      <c r="B198" s="10"/>
      <c r="C198" s="19" t="s">
        <v>166</v>
      </c>
      <c r="D198" s="71">
        <f>+'21'!I198</f>
        <v>0</v>
      </c>
      <c r="E198" s="90">
        <v>0</v>
      </c>
      <c r="F198" s="46">
        <f t="shared" si="20"/>
        <v>0</v>
      </c>
      <c r="G198" s="101">
        <v>0</v>
      </c>
      <c r="H198" s="99">
        <v>0</v>
      </c>
      <c r="I198" s="46">
        <f t="shared" si="16"/>
        <v>0</v>
      </c>
      <c r="J198" s="91"/>
      <c r="K198" s="20">
        <v>185</v>
      </c>
      <c r="L198" s="72">
        <f t="shared" si="17"/>
        <v>0</v>
      </c>
      <c r="M198" s="17" t="s">
        <v>16</v>
      </c>
      <c r="N198" s="18">
        <v>0</v>
      </c>
      <c r="O198" s="23">
        <f t="shared" si="18"/>
        <v>0</v>
      </c>
      <c r="P198" s="93"/>
      <c r="Q198" s="43">
        <f t="shared" si="19"/>
        <v>0</v>
      </c>
    </row>
    <row r="199" spans="1:30" ht="24.6" x14ac:dyDescent="0.65">
      <c r="A199" s="10">
        <v>195</v>
      </c>
      <c r="B199" s="10"/>
      <c r="C199" s="19" t="s">
        <v>167</v>
      </c>
      <c r="D199" s="71">
        <f>+'21'!I199</f>
        <v>0</v>
      </c>
      <c r="E199" s="90">
        <v>0</v>
      </c>
      <c r="F199" s="46">
        <f t="shared" si="20"/>
        <v>0</v>
      </c>
      <c r="G199" s="101">
        <v>0</v>
      </c>
      <c r="H199" s="99">
        <v>0</v>
      </c>
      <c r="I199" s="46">
        <f t="shared" si="16"/>
        <v>0</v>
      </c>
      <c r="J199" s="91"/>
      <c r="K199" s="20">
        <v>185</v>
      </c>
      <c r="L199" s="72">
        <f t="shared" si="17"/>
        <v>0</v>
      </c>
      <c r="M199" s="17" t="s">
        <v>16</v>
      </c>
      <c r="N199" s="18">
        <v>0</v>
      </c>
      <c r="O199" s="23">
        <f t="shared" si="18"/>
        <v>0</v>
      </c>
      <c r="P199" s="93"/>
      <c r="Q199" s="43">
        <f t="shared" si="19"/>
        <v>0</v>
      </c>
    </row>
    <row r="200" spans="1:30" ht="24.6" x14ac:dyDescent="0.65">
      <c r="A200" s="10">
        <v>196</v>
      </c>
      <c r="B200" s="10"/>
      <c r="C200" s="19" t="s">
        <v>168</v>
      </c>
      <c r="D200" s="71">
        <f>+'21'!I200</f>
        <v>0</v>
      </c>
      <c r="E200" s="90">
        <v>0</v>
      </c>
      <c r="F200" s="46">
        <f t="shared" si="20"/>
        <v>0</v>
      </c>
      <c r="G200" s="101">
        <v>0</v>
      </c>
      <c r="H200" s="99">
        <v>0</v>
      </c>
      <c r="I200" s="46">
        <f t="shared" si="16"/>
        <v>0</v>
      </c>
      <c r="J200" s="91"/>
      <c r="K200" s="20">
        <v>185</v>
      </c>
      <c r="L200" s="72">
        <f t="shared" si="17"/>
        <v>0</v>
      </c>
      <c r="M200" s="17" t="s">
        <v>16</v>
      </c>
      <c r="N200" s="18">
        <v>0</v>
      </c>
      <c r="O200" s="23">
        <f t="shared" si="18"/>
        <v>0</v>
      </c>
      <c r="P200" s="93"/>
      <c r="Q200" s="43">
        <f t="shared" si="19"/>
        <v>0</v>
      </c>
    </row>
    <row r="201" spans="1:30" ht="24.6" x14ac:dyDescent="0.65">
      <c r="A201" s="10">
        <v>197</v>
      </c>
      <c r="B201" s="10"/>
      <c r="C201" s="19" t="s">
        <v>169</v>
      </c>
      <c r="D201" s="71">
        <f>+'21'!I201</f>
        <v>0</v>
      </c>
      <c r="E201" s="90">
        <v>0</v>
      </c>
      <c r="F201" s="46">
        <f t="shared" si="20"/>
        <v>0</v>
      </c>
      <c r="G201" s="101">
        <v>0</v>
      </c>
      <c r="H201" s="99">
        <v>0</v>
      </c>
      <c r="I201" s="46">
        <f t="shared" ref="I201:I263" si="21">+F201-G201-J201-H201</f>
        <v>0</v>
      </c>
      <c r="J201" s="91"/>
      <c r="K201" s="20">
        <v>185</v>
      </c>
      <c r="L201" s="72">
        <f t="shared" si="17"/>
        <v>0</v>
      </c>
      <c r="M201" s="17" t="s">
        <v>16</v>
      </c>
      <c r="N201" s="18">
        <v>0</v>
      </c>
      <c r="O201" s="23">
        <f t="shared" si="18"/>
        <v>0</v>
      </c>
      <c r="P201" s="93"/>
      <c r="Q201" s="43">
        <f t="shared" si="19"/>
        <v>0</v>
      </c>
      <c r="AD201" s="29"/>
    </row>
    <row r="202" spans="1:30" ht="24.6" x14ac:dyDescent="0.65">
      <c r="A202" s="10">
        <v>198</v>
      </c>
      <c r="B202" s="10"/>
      <c r="C202" s="19" t="s">
        <v>168</v>
      </c>
      <c r="D202" s="71">
        <f>+'21'!I202</f>
        <v>0</v>
      </c>
      <c r="E202" s="90">
        <v>0</v>
      </c>
      <c r="F202" s="46">
        <f t="shared" si="20"/>
        <v>0</v>
      </c>
      <c r="G202" s="101">
        <v>0</v>
      </c>
      <c r="H202" s="99">
        <v>0</v>
      </c>
      <c r="I202" s="46">
        <f t="shared" si="21"/>
        <v>0</v>
      </c>
      <c r="J202" s="91"/>
      <c r="K202" s="20">
        <v>185</v>
      </c>
      <c r="L202" s="72">
        <f t="shared" ref="L202:L263" si="22">+K202*J202</f>
        <v>0</v>
      </c>
      <c r="M202" s="17" t="s">
        <v>16</v>
      </c>
      <c r="N202" s="18">
        <v>0</v>
      </c>
      <c r="O202" s="23">
        <f t="shared" ref="O202:O263" si="23">SUM(L202-N202)</f>
        <v>0</v>
      </c>
      <c r="P202" s="93"/>
      <c r="Q202" s="43">
        <f t="shared" ref="Q202:Q263" si="24">+L202*P202</f>
        <v>0</v>
      </c>
      <c r="AD202" s="29"/>
    </row>
    <row r="203" spans="1:30" ht="24.6" x14ac:dyDescent="0.65">
      <c r="A203" s="10">
        <v>199</v>
      </c>
      <c r="B203" s="10"/>
      <c r="C203" s="19" t="s">
        <v>169</v>
      </c>
      <c r="D203" s="71">
        <f>+'21'!I203</f>
        <v>0</v>
      </c>
      <c r="E203" s="90">
        <v>0</v>
      </c>
      <c r="F203" s="46">
        <f t="shared" si="20"/>
        <v>0</v>
      </c>
      <c r="G203" s="101">
        <v>0</v>
      </c>
      <c r="H203" s="99">
        <v>0</v>
      </c>
      <c r="I203" s="46">
        <f t="shared" si="21"/>
        <v>0</v>
      </c>
      <c r="J203" s="91"/>
      <c r="K203" s="20">
        <v>185</v>
      </c>
      <c r="L203" s="72">
        <f t="shared" si="22"/>
        <v>0</v>
      </c>
      <c r="M203" s="17" t="s">
        <v>16</v>
      </c>
      <c r="N203" s="18">
        <v>0</v>
      </c>
      <c r="O203" s="23">
        <f t="shared" si="23"/>
        <v>0</v>
      </c>
      <c r="P203" s="93"/>
      <c r="Q203" s="43">
        <f t="shared" si="24"/>
        <v>0</v>
      </c>
    </row>
    <row r="204" spans="1:30" ht="24.6" x14ac:dyDescent="0.65">
      <c r="A204" s="10">
        <v>200</v>
      </c>
      <c r="B204" s="10"/>
      <c r="C204" s="19" t="s">
        <v>170</v>
      </c>
      <c r="D204" s="71">
        <f>+'21'!I204</f>
        <v>0</v>
      </c>
      <c r="E204" s="90">
        <v>0</v>
      </c>
      <c r="F204" s="46">
        <f t="shared" si="20"/>
        <v>0</v>
      </c>
      <c r="G204" s="101">
        <v>0</v>
      </c>
      <c r="H204" s="99">
        <v>0</v>
      </c>
      <c r="I204" s="46">
        <f t="shared" si="21"/>
        <v>0</v>
      </c>
      <c r="J204" s="91"/>
      <c r="K204" s="20">
        <v>135</v>
      </c>
      <c r="L204" s="72">
        <f t="shared" si="22"/>
        <v>0</v>
      </c>
      <c r="M204" s="17" t="s">
        <v>16</v>
      </c>
      <c r="N204" s="18">
        <v>0</v>
      </c>
      <c r="O204" s="23">
        <f t="shared" si="23"/>
        <v>0</v>
      </c>
      <c r="P204" s="93"/>
      <c r="Q204" s="43">
        <f t="shared" si="24"/>
        <v>0</v>
      </c>
    </row>
    <row r="205" spans="1:30" ht="24.6" x14ac:dyDescent="0.65">
      <c r="A205" s="10">
        <v>201</v>
      </c>
      <c r="B205" s="10"/>
      <c r="C205" s="19" t="s">
        <v>115</v>
      </c>
      <c r="D205" s="71">
        <f>+'21'!I205</f>
        <v>0</v>
      </c>
      <c r="E205" s="90">
        <v>0</v>
      </c>
      <c r="F205" s="46">
        <f t="shared" si="20"/>
        <v>0</v>
      </c>
      <c r="G205" s="101">
        <v>0</v>
      </c>
      <c r="H205" s="99">
        <v>0</v>
      </c>
      <c r="I205" s="46">
        <f t="shared" si="21"/>
        <v>0</v>
      </c>
      <c r="J205" s="91"/>
      <c r="K205" s="20">
        <v>100</v>
      </c>
      <c r="L205" s="72">
        <f t="shared" si="22"/>
        <v>0</v>
      </c>
      <c r="M205" s="17" t="s">
        <v>16</v>
      </c>
      <c r="N205" s="18">
        <v>0</v>
      </c>
      <c r="O205" s="23">
        <f t="shared" si="23"/>
        <v>0</v>
      </c>
      <c r="P205" s="93"/>
      <c r="Q205" s="43">
        <f t="shared" si="24"/>
        <v>0</v>
      </c>
    </row>
    <row r="206" spans="1:30" ht="24.6" x14ac:dyDescent="0.65">
      <c r="A206" s="10">
        <v>202</v>
      </c>
      <c r="B206" s="10" t="s">
        <v>551</v>
      </c>
      <c r="C206" s="19" t="s">
        <v>171</v>
      </c>
      <c r="D206" s="71">
        <f>+'21'!I206</f>
        <v>0</v>
      </c>
      <c r="E206" s="90">
        <v>0</v>
      </c>
      <c r="F206" s="46">
        <f t="shared" si="20"/>
        <v>0</v>
      </c>
      <c r="G206" s="101">
        <v>0</v>
      </c>
      <c r="H206" s="99">
        <v>0</v>
      </c>
      <c r="I206" s="46">
        <f t="shared" si="21"/>
        <v>0</v>
      </c>
      <c r="J206" s="91"/>
      <c r="K206" s="20">
        <v>90</v>
      </c>
      <c r="L206" s="72">
        <f t="shared" si="22"/>
        <v>0</v>
      </c>
      <c r="M206" s="17" t="s">
        <v>16</v>
      </c>
      <c r="N206" s="18">
        <v>0</v>
      </c>
      <c r="O206" s="23">
        <f t="shared" si="23"/>
        <v>0</v>
      </c>
      <c r="P206" s="93"/>
      <c r="Q206" s="43">
        <f t="shared" si="24"/>
        <v>0</v>
      </c>
    </row>
    <row r="207" spans="1:30" ht="24.6" x14ac:dyDescent="0.65">
      <c r="A207" s="10">
        <v>203</v>
      </c>
      <c r="B207" s="10" t="s">
        <v>548</v>
      </c>
      <c r="C207" s="19" t="s">
        <v>172</v>
      </c>
      <c r="D207" s="71">
        <f>+'21'!I207</f>
        <v>0</v>
      </c>
      <c r="E207" s="90">
        <v>0</v>
      </c>
      <c r="F207" s="46">
        <f t="shared" si="20"/>
        <v>0</v>
      </c>
      <c r="G207" s="101">
        <v>0</v>
      </c>
      <c r="H207" s="99">
        <v>0</v>
      </c>
      <c r="I207" s="46">
        <f t="shared" si="21"/>
        <v>0</v>
      </c>
      <c r="J207" s="91"/>
      <c r="K207" s="20">
        <v>90</v>
      </c>
      <c r="L207" s="72">
        <f t="shared" si="22"/>
        <v>0</v>
      </c>
      <c r="M207" s="17" t="s">
        <v>16</v>
      </c>
      <c r="N207" s="18">
        <v>0</v>
      </c>
      <c r="O207" s="23">
        <f t="shared" si="23"/>
        <v>0</v>
      </c>
      <c r="P207" s="93"/>
      <c r="Q207" s="43">
        <f t="shared" si="24"/>
        <v>0</v>
      </c>
    </row>
    <row r="208" spans="1:30" ht="24.6" x14ac:dyDescent="0.65">
      <c r="A208" s="10">
        <v>204</v>
      </c>
      <c r="B208" s="10" t="s">
        <v>549</v>
      </c>
      <c r="C208" s="19" t="s">
        <v>173</v>
      </c>
      <c r="D208" s="71">
        <f>+'21'!I208</f>
        <v>0</v>
      </c>
      <c r="E208" s="90">
        <v>0</v>
      </c>
      <c r="F208" s="46">
        <f t="shared" si="20"/>
        <v>0</v>
      </c>
      <c r="G208" s="101">
        <v>0</v>
      </c>
      <c r="H208" s="99">
        <v>0</v>
      </c>
      <c r="I208" s="46">
        <f t="shared" si="21"/>
        <v>0</v>
      </c>
      <c r="J208" s="91"/>
      <c r="K208" s="20">
        <v>90</v>
      </c>
      <c r="L208" s="72">
        <f t="shared" si="22"/>
        <v>0</v>
      </c>
      <c r="M208" s="17" t="s">
        <v>16</v>
      </c>
      <c r="N208" s="18">
        <v>0</v>
      </c>
      <c r="O208" s="23">
        <f t="shared" si="23"/>
        <v>0</v>
      </c>
      <c r="P208" s="93"/>
      <c r="Q208" s="43">
        <f t="shared" si="24"/>
        <v>0</v>
      </c>
    </row>
    <row r="209" spans="1:17" ht="24.6" x14ac:dyDescent="0.65">
      <c r="A209" s="10">
        <v>205</v>
      </c>
      <c r="B209" s="10" t="s">
        <v>550</v>
      </c>
      <c r="C209" s="19" t="s">
        <v>174</v>
      </c>
      <c r="D209" s="71">
        <f>+'21'!I209</f>
        <v>0</v>
      </c>
      <c r="E209" s="90">
        <v>0</v>
      </c>
      <c r="F209" s="46">
        <f t="shared" si="20"/>
        <v>0</v>
      </c>
      <c r="G209" s="101">
        <v>0</v>
      </c>
      <c r="H209" s="99">
        <v>0</v>
      </c>
      <c r="I209" s="46">
        <f t="shared" si="21"/>
        <v>0</v>
      </c>
      <c r="J209" s="91"/>
      <c r="K209" s="20">
        <v>90</v>
      </c>
      <c r="L209" s="72">
        <f t="shared" si="22"/>
        <v>0</v>
      </c>
      <c r="M209" s="17" t="s">
        <v>16</v>
      </c>
      <c r="N209" s="18">
        <v>0</v>
      </c>
      <c r="O209" s="23">
        <f t="shared" si="23"/>
        <v>0</v>
      </c>
      <c r="P209" s="93"/>
      <c r="Q209" s="43">
        <f t="shared" si="24"/>
        <v>0</v>
      </c>
    </row>
    <row r="210" spans="1:17" ht="24.6" x14ac:dyDescent="0.65">
      <c r="A210" s="10">
        <v>206</v>
      </c>
      <c r="B210" s="10"/>
      <c r="C210" s="19" t="s">
        <v>368</v>
      </c>
      <c r="D210" s="71">
        <f>+'21'!I210</f>
        <v>0</v>
      </c>
      <c r="E210" s="90">
        <v>0</v>
      </c>
      <c r="F210" s="46">
        <f t="shared" si="20"/>
        <v>0</v>
      </c>
      <c r="G210" s="101">
        <v>0</v>
      </c>
      <c r="H210" s="99">
        <v>0</v>
      </c>
      <c r="I210" s="46">
        <f t="shared" si="21"/>
        <v>0</v>
      </c>
      <c r="J210" s="91"/>
      <c r="K210" s="20">
        <v>50</v>
      </c>
      <c r="L210" s="72">
        <f t="shared" si="22"/>
        <v>0</v>
      </c>
      <c r="M210" s="17" t="s">
        <v>16</v>
      </c>
      <c r="N210" s="18">
        <v>0</v>
      </c>
      <c r="O210" s="23">
        <f t="shared" si="23"/>
        <v>0</v>
      </c>
      <c r="P210" s="93"/>
      <c r="Q210" s="43">
        <f t="shared" si="24"/>
        <v>0</v>
      </c>
    </row>
    <row r="211" spans="1:17" ht="24.6" x14ac:dyDescent="0.65">
      <c r="A211" s="10">
        <v>207</v>
      </c>
      <c r="B211" s="10"/>
      <c r="C211" s="19" t="s">
        <v>179</v>
      </c>
      <c r="D211" s="71">
        <f>+'21'!I211</f>
        <v>0</v>
      </c>
      <c r="E211" s="90">
        <v>0</v>
      </c>
      <c r="F211" s="46">
        <f t="shared" si="20"/>
        <v>0</v>
      </c>
      <c r="G211" s="101">
        <v>0</v>
      </c>
      <c r="H211" s="99">
        <v>0</v>
      </c>
      <c r="I211" s="46">
        <f t="shared" si="21"/>
        <v>0</v>
      </c>
      <c r="J211" s="91"/>
      <c r="K211" s="20">
        <v>50</v>
      </c>
      <c r="L211" s="72">
        <f t="shared" si="22"/>
        <v>0</v>
      </c>
      <c r="M211" s="17" t="s">
        <v>16</v>
      </c>
      <c r="N211" s="18">
        <v>0</v>
      </c>
      <c r="O211" s="23">
        <f t="shared" si="23"/>
        <v>0</v>
      </c>
      <c r="P211" s="93">
        <v>28.14</v>
      </c>
      <c r="Q211" s="43">
        <f t="shared" si="24"/>
        <v>0</v>
      </c>
    </row>
    <row r="212" spans="1:17" ht="24.6" x14ac:dyDescent="0.65">
      <c r="A212" s="10">
        <v>208</v>
      </c>
      <c r="B212" s="10"/>
      <c r="C212" s="19" t="s">
        <v>180</v>
      </c>
      <c r="D212" s="71">
        <f>+'21'!I212</f>
        <v>11</v>
      </c>
      <c r="E212" s="90">
        <v>0</v>
      </c>
      <c r="F212" s="46">
        <f t="shared" ref="F212:F271" si="25">D212+E212</f>
        <v>11</v>
      </c>
      <c r="G212" s="101">
        <v>0</v>
      </c>
      <c r="H212" s="99">
        <v>0</v>
      </c>
      <c r="I212" s="46">
        <f t="shared" si="21"/>
        <v>11</v>
      </c>
      <c r="J212" s="91"/>
      <c r="K212" s="20">
        <v>55</v>
      </c>
      <c r="L212" s="72">
        <f t="shared" si="22"/>
        <v>0</v>
      </c>
      <c r="M212" s="17" t="s">
        <v>16</v>
      </c>
      <c r="N212" s="18">
        <v>0</v>
      </c>
      <c r="O212" s="23">
        <f t="shared" si="23"/>
        <v>0</v>
      </c>
      <c r="P212" s="93"/>
      <c r="Q212" s="43">
        <f t="shared" si="24"/>
        <v>0</v>
      </c>
    </row>
    <row r="213" spans="1:17" ht="24.6" x14ac:dyDescent="0.65">
      <c r="A213" s="10">
        <v>209</v>
      </c>
      <c r="B213" s="10"/>
      <c r="C213" s="19" t="s">
        <v>181</v>
      </c>
      <c r="D213" s="71">
        <f>+'21'!I213</f>
        <v>6</v>
      </c>
      <c r="E213" s="90">
        <v>0</v>
      </c>
      <c r="F213" s="46">
        <f t="shared" si="25"/>
        <v>6</v>
      </c>
      <c r="G213" s="101">
        <v>0</v>
      </c>
      <c r="H213" s="99">
        <v>0</v>
      </c>
      <c r="I213" s="46">
        <f t="shared" si="21"/>
        <v>6</v>
      </c>
      <c r="J213" s="91"/>
      <c r="K213" s="20">
        <v>85</v>
      </c>
      <c r="L213" s="72">
        <f t="shared" si="22"/>
        <v>0</v>
      </c>
      <c r="M213" s="17" t="s">
        <v>16</v>
      </c>
      <c r="N213" s="18">
        <v>0</v>
      </c>
      <c r="O213" s="23">
        <f t="shared" si="23"/>
        <v>0</v>
      </c>
      <c r="P213" s="93"/>
      <c r="Q213" s="43">
        <f t="shared" si="24"/>
        <v>0</v>
      </c>
    </row>
    <row r="214" spans="1:17" ht="24.6" x14ac:dyDescent="0.65">
      <c r="A214" s="10">
        <v>210</v>
      </c>
      <c r="B214" s="10"/>
      <c r="C214" s="19" t="s">
        <v>299</v>
      </c>
      <c r="D214" s="71">
        <f>+'21'!I214</f>
        <v>0</v>
      </c>
      <c r="E214" s="90">
        <v>0</v>
      </c>
      <c r="F214" s="46">
        <f t="shared" si="25"/>
        <v>0</v>
      </c>
      <c r="G214" s="101">
        <v>0</v>
      </c>
      <c r="H214" s="99">
        <v>0</v>
      </c>
      <c r="I214" s="46">
        <f t="shared" si="21"/>
        <v>0</v>
      </c>
      <c r="J214" s="91"/>
      <c r="K214" s="20">
        <v>55</v>
      </c>
      <c r="L214" s="72">
        <f t="shared" si="22"/>
        <v>0</v>
      </c>
      <c r="M214" s="17" t="s">
        <v>16</v>
      </c>
      <c r="N214" s="18">
        <v>0</v>
      </c>
      <c r="O214" s="23">
        <f t="shared" si="23"/>
        <v>0</v>
      </c>
      <c r="P214" s="93"/>
      <c r="Q214" s="43">
        <f t="shared" si="24"/>
        <v>0</v>
      </c>
    </row>
    <row r="215" spans="1:17" ht="24.6" x14ac:dyDescent="0.65">
      <c r="A215" s="10">
        <v>211</v>
      </c>
      <c r="B215" s="10"/>
      <c r="C215" s="19" t="s">
        <v>300</v>
      </c>
      <c r="D215" s="71">
        <f>+'21'!I215</f>
        <v>0</v>
      </c>
      <c r="E215" s="90">
        <v>0</v>
      </c>
      <c r="F215" s="46">
        <f t="shared" si="25"/>
        <v>0</v>
      </c>
      <c r="G215" s="101">
        <v>0</v>
      </c>
      <c r="H215" s="99">
        <v>0</v>
      </c>
      <c r="I215" s="46">
        <f t="shared" si="21"/>
        <v>0</v>
      </c>
      <c r="J215" s="91"/>
      <c r="K215" s="20">
        <v>55</v>
      </c>
      <c r="L215" s="72">
        <f t="shared" si="22"/>
        <v>0</v>
      </c>
      <c r="M215" s="17" t="s">
        <v>16</v>
      </c>
      <c r="N215" s="18">
        <v>0</v>
      </c>
      <c r="O215" s="23">
        <f t="shared" si="23"/>
        <v>0</v>
      </c>
      <c r="P215" s="93"/>
      <c r="Q215" s="43">
        <f t="shared" si="24"/>
        <v>0</v>
      </c>
    </row>
    <row r="216" spans="1:17" ht="24.6" x14ac:dyDescent="0.65">
      <c r="A216" s="10">
        <v>212</v>
      </c>
      <c r="B216" s="10"/>
      <c r="C216" s="19" t="s">
        <v>301</v>
      </c>
      <c r="D216" s="71">
        <f>+'21'!I216</f>
        <v>0</v>
      </c>
      <c r="E216" s="90">
        <v>0</v>
      </c>
      <c r="F216" s="46">
        <f t="shared" si="25"/>
        <v>0</v>
      </c>
      <c r="G216" s="101">
        <v>0</v>
      </c>
      <c r="H216" s="99">
        <v>0</v>
      </c>
      <c r="I216" s="46">
        <f t="shared" si="21"/>
        <v>0</v>
      </c>
      <c r="J216" s="91"/>
      <c r="K216" s="20">
        <v>55</v>
      </c>
      <c r="L216" s="72">
        <f t="shared" si="22"/>
        <v>0</v>
      </c>
      <c r="M216" s="17" t="s">
        <v>16</v>
      </c>
      <c r="N216" s="18">
        <v>0</v>
      </c>
      <c r="O216" s="23">
        <f t="shared" si="23"/>
        <v>0</v>
      </c>
      <c r="P216" s="93"/>
      <c r="Q216" s="43">
        <f t="shared" si="24"/>
        <v>0</v>
      </c>
    </row>
    <row r="217" spans="1:17" ht="24.6" x14ac:dyDescent="0.65">
      <c r="A217" s="10">
        <v>213</v>
      </c>
      <c r="B217" s="10"/>
      <c r="C217" s="19" t="s">
        <v>302</v>
      </c>
      <c r="D217" s="71">
        <f>+'21'!I217</f>
        <v>0</v>
      </c>
      <c r="E217" s="90">
        <v>0</v>
      </c>
      <c r="F217" s="46">
        <f t="shared" si="25"/>
        <v>0</v>
      </c>
      <c r="G217" s="101">
        <v>0</v>
      </c>
      <c r="H217" s="99">
        <v>0</v>
      </c>
      <c r="I217" s="46">
        <f t="shared" si="21"/>
        <v>0</v>
      </c>
      <c r="J217" s="91"/>
      <c r="K217" s="20">
        <v>55</v>
      </c>
      <c r="L217" s="72">
        <f t="shared" si="22"/>
        <v>0</v>
      </c>
      <c r="M217" s="17" t="s">
        <v>16</v>
      </c>
      <c r="N217" s="18">
        <v>0</v>
      </c>
      <c r="O217" s="23">
        <f t="shared" si="23"/>
        <v>0</v>
      </c>
      <c r="P217" s="93"/>
      <c r="Q217" s="43">
        <f t="shared" si="24"/>
        <v>0</v>
      </c>
    </row>
    <row r="218" spans="1:17" ht="24.6" x14ac:dyDescent="0.65">
      <c r="A218" s="10">
        <v>214</v>
      </c>
      <c r="B218" s="10"/>
      <c r="C218" s="19" t="s">
        <v>373</v>
      </c>
      <c r="D218" s="71">
        <f>+'21'!I218</f>
        <v>0</v>
      </c>
      <c r="E218" s="90">
        <v>0</v>
      </c>
      <c r="F218" s="46">
        <f t="shared" si="25"/>
        <v>0</v>
      </c>
      <c r="G218" s="101">
        <v>0</v>
      </c>
      <c r="H218" s="99">
        <v>0</v>
      </c>
      <c r="I218" s="46">
        <f t="shared" si="21"/>
        <v>0</v>
      </c>
      <c r="J218" s="91"/>
      <c r="K218" s="20">
        <v>40</v>
      </c>
      <c r="L218" s="72">
        <f t="shared" si="22"/>
        <v>0</v>
      </c>
      <c r="M218" s="17" t="s">
        <v>16</v>
      </c>
      <c r="N218" s="18">
        <v>0</v>
      </c>
      <c r="O218" s="23">
        <f t="shared" si="23"/>
        <v>0</v>
      </c>
      <c r="P218" s="93"/>
      <c r="Q218" s="43">
        <f t="shared" si="24"/>
        <v>0</v>
      </c>
    </row>
    <row r="219" spans="1:17" ht="24.6" x14ac:dyDescent="0.65">
      <c r="A219" s="10">
        <v>215</v>
      </c>
      <c r="B219" s="10"/>
      <c r="C219" s="19" t="s">
        <v>184</v>
      </c>
      <c r="D219" s="71">
        <f>+'21'!I219</f>
        <v>0</v>
      </c>
      <c r="E219" s="90">
        <v>0</v>
      </c>
      <c r="F219" s="46">
        <f t="shared" si="25"/>
        <v>0</v>
      </c>
      <c r="G219" s="101">
        <v>0</v>
      </c>
      <c r="H219" s="99">
        <v>0</v>
      </c>
      <c r="I219" s="46">
        <f t="shared" si="21"/>
        <v>0</v>
      </c>
      <c r="J219" s="91"/>
      <c r="K219" s="20">
        <v>120</v>
      </c>
      <c r="L219" s="72">
        <f t="shared" si="22"/>
        <v>0</v>
      </c>
      <c r="M219" s="17" t="s">
        <v>16</v>
      </c>
      <c r="N219" s="18">
        <v>0</v>
      </c>
      <c r="O219" s="23">
        <f t="shared" si="23"/>
        <v>0</v>
      </c>
      <c r="P219" s="93"/>
      <c r="Q219" s="43">
        <f t="shared" si="24"/>
        <v>0</v>
      </c>
    </row>
    <row r="220" spans="1:17" ht="24.6" x14ac:dyDescent="0.65">
      <c r="A220" s="10">
        <v>216</v>
      </c>
      <c r="B220" s="10"/>
      <c r="C220" s="19" t="s">
        <v>185</v>
      </c>
      <c r="D220" s="71">
        <f>+'21'!I220</f>
        <v>0</v>
      </c>
      <c r="E220" s="90">
        <v>0</v>
      </c>
      <c r="F220" s="46">
        <f t="shared" si="25"/>
        <v>0</v>
      </c>
      <c r="G220" s="101">
        <v>0</v>
      </c>
      <c r="H220" s="99">
        <v>0</v>
      </c>
      <c r="I220" s="46">
        <f t="shared" si="21"/>
        <v>0</v>
      </c>
      <c r="J220" s="91"/>
      <c r="K220" s="20">
        <v>120</v>
      </c>
      <c r="L220" s="72">
        <f t="shared" si="22"/>
        <v>0</v>
      </c>
      <c r="M220" s="17" t="s">
        <v>16</v>
      </c>
      <c r="N220" s="18">
        <v>0</v>
      </c>
      <c r="O220" s="23">
        <f t="shared" si="23"/>
        <v>0</v>
      </c>
      <c r="P220" s="93"/>
      <c r="Q220" s="43">
        <f t="shared" si="24"/>
        <v>0</v>
      </c>
    </row>
    <row r="221" spans="1:17" ht="24.6" x14ac:dyDescent="0.65">
      <c r="A221" s="10">
        <v>217</v>
      </c>
      <c r="B221" s="10"/>
      <c r="C221" s="19" t="s">
        <v>187</v>
      </c>
      <c r="D221" s="71">
        <f>+'21'!I221</f>
        <v>0</v>
      </c>
      <c r="E221" s="90">
        <v>0</v>
      </c>
      <c r="F221" s="46">
        <f t="shared" si="25"/>
        <v>0</v>
      </c>
      <c r="G221" s="101">
        <v>0</v>
      </c>
      <c r="H221" s="99">
        <v>0</v>
      </c>
      <c r="I221" s="46">
        <f t="shared" si="21"/>
        <v>0</v>
      </c>
      <c r="J221" s="91"/>
      <c r="K221" s="20">
        <v>50</v>
      </c>
      <c r="L221" s="72">
        <f t="shared" si="22"/>
        <v>0</v>
      </c>
      <c r="M221" s="17" t="s">
        <v>16</v>
      </c>
      <c r="N221" s="18">
        <v>0</v>
      </c>
      <c r="O221" s="23">
        <f t="shared" si="23"/>
        <v>0</v>
      </c>
      <c r="P221" s="93"/>
      <c r="Q221" s="43">
        <f t="shared" si="24"/>
        <v>0</v>
      </c>
    </row>
    <row r="222" spans="1:17" ht="24.6" x14ac:dyDescent="0.65">
      <c r="A222" s="10">
        <v>218</v>
      </c>
      <c r="B222" s="10" t="s">
        <v>527</v>
      </c>
      <c r="C222" s="19" t="s">
        <v>188</v>
      </c>
      <c r="D222" s="71">
        <f>+'21'!I222</f>
        <v>0</v>
      </c>
      <c r="E222" s="90">
        <v>0</v>
      </c>
      <c r="F222" s="46">
        <f t="shared" si="25"/>
        <v>0</v>
      </c>
      <c r="G222" s="101">
        <v>0</v>
      </c>
      <c r="H222" s="99">
        <v>0</v>
      </c>
      <c r="I222" s="46">
        <f t="shared" si="21"/>
        <v>0</v>
      </c>
      <c r="J222" s="91"/>
      <c r="K222" s="20">
        <v>50</v>
      </c>
      <c r="L222" s="72">
        <f t="shared" si="22"/>
        <v>0</v>
      </c>
      <c r="M222" s="17" t="s">
        <v>16</v>
      </c>
      <c r="N222" s="18">
        <v>0</v>
      </c>
      <c r="O222" s="23">
        <f t="shared" si="23"/>
        <v>0</v>
      </c>
      <c r="P222" s="93"/>
      <c r="Q222" s="43">
        <f t="shared" si="24"/>
        <v>0</v>
      </c>
    </row>
    <row r="223" spans="1:17" ht="24.6" x14ac:dyDescent="0.65">
      <c r="A223" s="10">
        <v>219</v>
      </c>
      <c r="B223" s="10" t="s">
        <v>524</v>
      </c>
      <c r="C223" s="19" t="s">
        <v>303</v>
      </c>
      <c r="D223" s="71">
        <f>+'21'!I223</f>
        <v>0</v>
      </c>
      <c r="E223" s="90">
        <v>0</v>
      </c>
      <c r="F223" s="46">
        <f t="shared" si="25"/>
        <v>0</v>
      </c>
      <c r="G223" s="101">
        <v>0</v>
      </c>
      <c r="H223" s="99">
        <v>0</v>
      </c>
      <c r="I223" s="46">
        <f t="shared" si="21"/>
        <v>0</v>
      </c>
      <c r="J223" s="91"/>
      <c r="K223" s="20">
        <v>120</v>
      </c>
      <c r="L223" s="72">
        <f t="shared" si="22"/>
        <v>0</v>
      </c>
      <c r="M223" s="17" t="s">
        <v>16</v>
      </c>
      <c r="N223" s="18">
        <v>0</v>
      </c>
      <c r="O223" s="23">
        <f t="shared" si="23"/>
        <v>0</v>
      </c>
      <c r="P223" s="93"/>
      <c r="Q223" s="43">
        <f t="shared" si="24"/>
        <v>0</v>
      </c>
    </row>
    <row r="224" spans="1:17" ht="24.6" x14ac:dyDescent="0.65">
      <c r="A224" s="10">
        <v>220</v>
      </c>
      <c r="B224" s="10"/>
      <c r="C224" s="19" t="s">
        <v>304</v>
      </c>
      <c r="D224" s="71">
        <f>+'21'!I224</f>
        <v>0</v>
      </c>
      <c r="E224" s="90">
        <v>0</v>
      </c>
      <c r="F224" s="46">
        <f t="shared" si="25"/>
        <v>0</v>
      </c>
      <c r="G224" s="101">
        <v>0</v>
      </c>
      <c r="H224" s="99">
        <v>0</v>
      </c>
      <c r="I224" s="46">
        <f t="shared" si="21"/>
        <v>0</v>
      </c>
      <c r="J224" s="91"/>
      <c r="K224" s="20">
        <v>25</v>
      </c>
      <c r="L224" s="72">
        <f t="shared" si="22"/>
        <v>0</v>
      </c>
      <c r="M224" s="17" t="s">
        <v>16</v>
      </c>
      <c r="N224" s="18">
        <v>0</v>
      </c>
      <c r="O224" s="23">
        <f t="shared" si="23"/>
        <v>0</v>
      </c>
      <c r="P224" s="93"/>
      <c r="Q224" s="43">
        <f t="shared" si="24"/>
        <v>0</v>
      </c>
    </row>
    <row r="225" spans="1:17" ht="24.6" x14ac:dyDescent="0.65">
      <c r="A225" s="10">
        <v>221</v>
      </c>
      <c r="B225" s="10"/>
      <c r="C225" s="19" t="s">
        <v>305</v>
      </c>
      <c r="D225" s="71">
        <f>+'21'!I225</f>
        <v>0</v>
      </c>
      <c r="E225" s="90">
        <v>0</v>
      </c>
      <c r="F225" s="46">
        <f t="shared" si="25"/>
        <v>0</v>
      </c>
      <c r="G225" s="101">
        <v>0</v>
      </c>
      <c r="H225" s="99">
        <v>0</v>
      </c>
      <c r="I225" s="46">
        <f t="shared" si="21"/>
        <v>0</v>
      </c>
      <c r="J225" s="91"/>
      <c r="K225" s="20">
        <v>25</v>
      </c>
      <c r="L225" s="72">
        <f t="shared" si="22"/>
        <v>0</v>
      </c>
      <c r="M225" s="17" t="s">
        <v>16</v>
      </c>
      <c r="N225" s="18">
        <v>0</v>
      </c>
      <c r="O225" s="23">
        <f t="shared" si="23"/>
        <v>0</v>
      </c>
      <c r="P225" s="93"/>
      <c r="Q225" s="43">
        <f t="shared" si="24"/>
        <v>0</v>
      </c>
    </row>
    <row r="226" spans="1:17" ht="24.6" x14ac:dyDescent="0.65">
      <c r="A226" s="10">
        <v>222</v>
      </c>
      <c r="B226" s="10"/>
      <c r="C226" s="19" t="s">
        <v>306</v>
      </c>
      <c r="D226" s="71">
        <f>+'21'!I226</f>
        <v>0</v>
      </c>
      <c r="E226" s="90">
        <v>0</v>
      </c>
      <c r="F226" s="46">
        <f t="shared" si="25"/>
        <v>0</v>
      </c>
      <c r="G226" s="101">
        <v>0</v>
      </c>
      <c r="H226" s="99">
        <v>0</v>
      </c>
      <c r="I226" s="46">
        <f t="shared" si="21"/>
        <v>0</v>
      </c>
      <c r="J226" s="91"/>
      <c r="K226" s="20">
        <v>25</v>
      </c>
      <c r="L226" s="72">
        <f t="shared" si="22"/>
        <v>0</v>
      </c>
      <c r="M226" s="17" t="s">
        <v>16</v>
      </c>
      <c r="N226" s="18">
        <v>0</v>
      </c>
      <c r="O226" s="23">
        <f t="shared" si="23"/>
        <v>0</v>
      </c>
      <c r="P226" s="93"/>
      <c r="Q226" s="43">
        <f t="shared" si="24"/>
        <v>0</v>
      </c>
    </row>
    <row r="227" spans="1:17" ht="24.6" x14ac:dyDescent="0.65">
      <c r="A227" s="10">
        <v>223</v>
      </c>
      <c r="B227" s="10"/>
      <c r="C227" s="19" t="s">
        <v>307</v>
      </c>
      <c r="D227" s="71">
        <f>+'21'!I227</f>
        <v>0</v>
      </c>
      <c r="E227" s="90">
        <v>0</v>
      </c>
      <c r="F227" s="46">
        <f t="shared" si="25"/>
        <v>0</v>
      </c>
      <c r="G227" s="101">
        <v>0</v>
      </c>
      <c r="H227" s="99">
        <v>0</v>
      </c>
      <c r="I227" s="46">
        <f t="shared" si="21"/>
        <v>0</v>
      </c>
      <c r="J227" s="91"/>
      <c r="K227" s="20">
        <v>25</v>
      </c>
      <c r="L227" s="72">
        <f t="shared" si="22"/>
        <v>0</v>
      </c>
      <c r="M227" s="17" t="s">
        <v>16</v>
      </c>
      <c r="N227" s="18">
        <v>0</v>
      </c>
      <c r="O227" s="23">
        <f t="shared" si="23"/>
        <v>0</v>
      </c>
      <c r="P227" s="93"/>
      <c r="Q227" s="43">
        <f t="shared" si="24"/>
        <v>0</v>
      </c>
    </row>
    <row r="228" spans="1:17" ht="24.6" x14ac:dyDescent="0.65">
      <c r="A228" s="10">
        <v>224</v>
      </c>
      <c r="B228" s="10"/>
      <c r="C228" s="19" t="s">
        <v>308</v>
      </c>
      <c r="D228" s="71">
        <f>+'21'!I228</f>
        <v>0</v>
      </c>
      <c r="E228" s="90">
        <v>0</v>
      </c>
      <c r="F228" s="46">
        <f t="shared" si="25"/>
        <v>0</v>
      </c>
      <c r="G228" s="101">
        <v>0</v>
      </c>
      <c r="H228" s="99">
        <v>0</v>
      </c>
      <c r="I228" s="46">
        <f t="shared" si="21"/>
        <v>0</v>
      </c>
      <c r="J228" s="91"/>
      <c r="K228" s="20">
        <v>25</v>
      </c>
      <c r="L228" s="72">
        <f t="shared" si="22"/>
        <v>0</v>
      </c>
      <c r="M228" s="17" t="s">
        <v>16</v>
      </c>
      <c r="N228" s="18">
        <v>0</v>
      </c>
      <c r="O228" s="23">
        <f t="shared" si="23"/>
        <v>0</v>
      </c>
      <c r="P228" s="93"/>
      <c r="Q228" s="43">
        <f t="shared" si="24"/>
        <v>0</v>
      </c>
    </row>
    <row r="229" spans="1:17" ht="24.6" x14ac:dyDescent="0.65">
      <c r="A229" s="10">
        <v>225</v>
      </c>
      <c r="B229" s="10"/>
      <c r="C229" s="19" t="s">
        <v>309</v>
      </c>
      <c r="D229" s="71">
        <f>+'21'!I229</f>
        <v>0</v>
      </c>
      <c r="E229" s="90">
        <v>0</v>
      </c>
      <c r="F229" s="46">
        <f t="shared" si="25"/>
        <v>0</v>
      </c>
      <c r="G229" s="101">
        <v>0</v>
      </c>
      <c r="H229" s="99">
        <v>0</v>
      </c>
      <c r="I229" s="46">
        <f t="shared" si="21"/>
        <v>0</v>
      </c>
      <c r="J229" s="91"/>
      <c r="K229" s="20">
        <v>25</v>
      </c>
      <c r="L229" s="72">
        <f t="shared" si="22"/>
        <v>0</v>
      </c>
      <c r="M229" s="17" t="s">
        <v>16</v>
      </c>
      <c r="N229" s="18">
        <v>0</v>
      </c>
      <c r="O229" s="23">
        <f t="shared" si="23"/>
        <v>0</v>
      </c>
      <c r="P229" s="93"/>
      <c r="Q229" s="43">
        <f t="shared" si="24"/>
        <v>0</v>
      </c>
    </row>
    <row r="230" spans="1:17" ht="24.6" x14ac:dyDescent="0.65">
      <c r="A230" s="10">
        <v>226</v>
      </c>
      <c r="B230" s="10"/>
      <c r="C230" s="19" t="s">
        <v>362</v>
      </c>
      <c r="D230" s="71">
        <f>+'21'!I230</f>
        <v>0</v>
      </c>
      <c r="E230" s="90">
        <v>0</v>
      </c>
      <c r="F230" s="46">
        <f t="shared" si="25"/>
        <v>0</v>
      </c>
      <c r="G230" s="101">
        <v>0</v>
      </c>
      <c r="H230" s="99">
        <v>0</v>
      </c>
      <c r="I230" s="46">
        <f t="shared" si="21"/>
        <v>0</v>
      </c>
      <c r="J230" s="91"/>
      <c r="K230" s="20">
        <v>10</v>
      </c>
      <c r="L230" s="72">
        <f t="shared" si="22"/>
        <v>0</v>
      </c>
      <c r="M230" s="17" t="s">
        <v>16</v>
      </c>
      <c r="N230" s="18">
        <v>0</v>
      </c>
      <c r="O230" s="23">
        <f t="shared" si="23"/>
        <v>0</v>
      </c>
      <c r="P230" s="93"/>
      <c r="Q230" s="43">
        <f t="shared" si="24"/>
        <v>0</v>
      </c>
    </row>
    <row r="231" spans="1:17" ht="24.6" x14ac:dyDescent="0.65">
      <c r="A231" s="10">
        <v>227</v>
      </c>
      <c r="B231" s="10"/>
      <c r="C231" s="19" t="s">
        <v>310</v>
      </c>
      <c r="D231" s="71">
        <f>+'21'!I231</f>
        <v>0</v>
      </c>
      <c r="E231" s="90">
        <v>0</v>
      </c>
      <c r="F231" s="46">
        <f t="shared" si="25"/>
        <v>0</v>
      </c>
      <c r="G231" s="101">
        <v>0</v>
      </c>
      <c r="H231" s="99">
        <v>0</v>
      </c>
      <c r="I231" s="46">
        <f t="shared" si="21"/>
        <v>0</v>
      </c>
      <c r="J231" s="91"/>
      <c r="K231" s="20">
        <v>10</v>
      </c>
      <c r="L231" s="72">
        <f t="shared" si="22"/>
        <v>0</v>
      </c>
      <c r="M231" s="17" t="s">
        <v>16</v>
      </c>
      <c r="N231" s="18">
        <v>0</v>
      </c>
      <c r="O231" s="23">
        <f t="shared" si="23"/>
        <v>0</v>
      </c>
      <c r="P231" s="93"/>
      <c r="Q231" s="43">
        <f t="shared" si="24"/>
        <v>0</v>
      </c>
    </row>
    <row r="232" spans="1:17" ht="24.6" x14ac:dyDescent="0.65">
      <c r="A232" s="10">
        <v>228</v>
      </c>
      <c r="B232" s="10"/>
      <c r="C232" s="19" t="s">
        <v>311</v>
      </c>
      <c r="D232" s="71">
        <f>+'21'!I232</f>
        <v>0</v>
      </c>
      <c r="E232" s="90">
        <v>0</v>
      </c>
      <c r="F232" s="46">
        <f t="shared" si="25"/>
        <v>0</v>
      </c>
      <c r="G232" s="101">
        <v>0</v>
      </c>
      <c r="H232" s="99">
        <v>0</v>
      </c>
      <c r="I232" s="46">
        <f t="shared" si="21"/>
        <v>0</v>
      </c>
      <c r="J232" s="91"/>
      <c r="K232" s="20">
        <v>10</v>
      </c>
      <c r="L232" s="72">
        <f t="shared" si="22"/>
        <v>0</v>
      </c>
      <c r="M232" s="17" t="s">
        <v>16</v>
      </c>
      <c r="N232" s="18">
        <v>0</v>
      </c>
      <c r="O232" s="23">
        <f t="shared" si="23"/>
        <v>0</v>
      </c>
      <c r="P232" s="93"/>
      <c r="Q232" s="43">
        <f t="shared" si="24"/>
        <v>0</v>
      </c>
    </row>
    <row r="233" spans="1:17" ht="24.6" x14ac:dyDescent="0.65">
      <c r="A233" s="10">
        <v>229</v>
      </c>
      <c r="B233" s="10"/>
      <c r="C233" s="19" t="s">
        <v>192</v>
      </c>
      <c r="D233" s="71">
        <f>+'21'!I233</f>
        <v>20</v>
      </c>
      <c r="E233" s="90">
        <v>0</v>
      </c>
      <c r="F233" s="46">
        <f>D233+E233</f>
        <v>20</v>
      </c>
      <c r="G233" s="101">
        <v>0</v>
      </c>
      <c r="H233" s="99">
        <v>0</v>
      </c>
      <c r="I233" s="46">
        <f>+F233-G233-J233-H233</f>
        <v>19</v>
      </c>
      <c r="J233" s="91">
        <v>1</v>
      </c>
      <c r="K233" s="20">
        <v>35</v>
      </c>
      <c r="L233" s="72">
        <f>+K233*J233</f>
        <v>35</v>
      </c>
      <c r="M233" s="17" t="s">
        <v>16</v>
      </c>
      <c r="N233" s="18">
        <v>0</v>
      </c>
      <c r="O233" s="23">
        <f>SUM(L233-N233)</f>
        <v>35</v>
      </c>
      <c r="P233" s="93"/>
      <c r="Q233" s="43">
        <f>+L233*P233</f>
        <v>0</v>
      </c>
    </row>
    <row r="234" spans="1:17" ht="24.6" x14ac:dyDescent="0.65">
      <c r="A234" s="10">
        <v>230</v>
      </c>
      <c r="B234" s="10"/>
      <c r="C234" s="19" t="s">
        <v>312</v>
      </c>
      <c r="D234" s="71">
        <f>+'21'!I234</f>
        <v>29</v>
      </c>
      <c r="E234" s="90">
        <v>0</v>
      </c>
      <c r="F234" s="46">
        <f t="shared" si="25"/>
        <v>29</v>
      </c>
      <c r="G234" s="101">
        <v>0</v>
      </c>
      <c r="H234" s="99">
        <v>0</v>
      </c>
      <c r="I234" s="46">
        <f t="shared" si="21"/>
        <v>29</v>
      </c>
      <c r="J234" s="91"/>
      <c r="K234" s="20">
        <v>10</v>
      </c>
      <c r="L234" s="72">
        <f t="shared" si="22"/>
        <v>0</v>
      </c>
      <c r="M234" s="17" t="s">
        <v>16</v>
      </c>
      <c r="N234" s="18">
        <v>0</v>
      </c>
      <c r="O234" s="23">
        <f t="shared" si="23"/>
        <v>0</v>
      </c>
      <c r="P234" s="93"/>
      <c r="Q234" s="43">
        <f t="shared" si="24"/>
        <v>0</v>
      </c>
    </row>
    <row r="235" spans="1:17" ht="24.6" x14ac:dyDescent="0.65">
      <c r="A235" s="10">
        <v>231</v>
      </c>
      <c r="B235" s="10"/>
      <c r="C235" s="19" t="s">
        <v>313</v>
      </c>
      <c r="D235" s="71">
        <f>+'21'!I235</f>
        <v>0</v>
      </c>
      <c r="E235" s="90">
        <v>0</v>
      </c>
      <c r="F235" s="46">
        <f t="shared" si="25"/>
        <v>0</v>
      </c>
      <c r="G235" s="101">
        <v>0</v>
      </c>
      <c r="H235" s="99">
        <v>0</v>
      </c>
      <c r="I235" s="46">
        <f t="shared" si="21"/>
        <v>0</v>
      </c>
      <c r="J235" s="91"/>
      <c r="K235" s="20"/>
      <c r="L235" s="72">
        <f t="shared" si="22"/>
        <v>0</v>
      </c>
      <c r="M235" s="17" t="s">
        <v>16</v>
      </c>
      <c r="N235" s="18">
        <v>0</v>
      </c>
      <c r="O235" s="23">
        <f t="shared" si="23"/>
        <v>0</v>
      </c>
      <c r="P235" s="93"/>
      <c r="Q235" s="43">
        <f t="shared" si="24"/>
        <v>0</v>
      </c>
    </row>
    <row r="236" spans="1:17" ht="24.6" x14ac:dyDescent="0.65">
      <c r="A236" s="10">
        <v>232</v>
      </c>
      <c r="B236" s="10"/>
      <c r="C236" s="19" t="s">
        <v>183</v>
      </c>
      <c r="D236" s="71">
        <f>+'21'!I236</f>
        <v>0</v>
      </c>
      <c r="E236" s="90">
        <v>0</v>
      </c>
      <c r="F236" s="46">
        <f t="shared" si="25"/>
        <v>0</v>
      </c>
      <c r="G236" s="101">
        <v>0</v>
      </c>
      <c r="H236" s="99">
        <v>0</v>
      </c>
      <c r="I236" s="46">
        <f t="shared" si="21"/>
        <v>0</v>
      </c>
      <c r="J236" s="91"/>
      <c r="K236" s="20">
        <v>40</v>
      </c>
      <c r="L236" s="72">
        <f t="shared" si="22"/>
        <v>0</v>
      </c>
      <c r="M236" s="17" t="s">
        <v>16</v>
      </c>
      <c r="N236" s="18">
        <v>0</v>
      </c>
      <c r="O236" s="23">
        <f t="shared" si="23"/>
        <v>0</v>
      </c>
      <c r="P236" s="93"/>
      <c r="Q236" s="43">
        <f t="shared" si="24"/>
        <v>0</v>
      </c>
    </row>
    <row r="237" spans="1:17" ht="24.6" x14ac:dyDescent="0.65">
      <c r="A237" s="10">
        <v>233</v>
      </c>
      <c r="B237" s="10"/>
      <c r="C237" s="19" t="s">
        <v>117</v>
      </c>
      <c r="D237" s="71">
        <f>+'21'!I237</f>
        <v>0</v>
      </c>
      <c r="E237" s="90">
        <v>0</v>
      </c>
      <c r="F237" s="46">
        <f t="shared" si="25"/>
        <v>0</v>
      </c>
      <c r="G237" s="101">
        <v>0</v>
      </c>
      <c r="H237" s="99">
        <v>0</v>
      </c>
      <c r="I237" s="46">
        <f t="shared" si="21"/>
        <v>0</v>
      </c>
      <c r="J237" s="91"/>
      <c r="K237" s="20">
        <v>20</v>
      </c>
      <c r="L237" s="72">
        <f t="shared" si="22"/>
        <v>0</v>
      </c>
      <c r="M237" s="17" t="s">
        <v>16</v>
      </c>
      <c r="N237" s="18">
        <v>0</v>
      </c>
      <c r="O237" s="23">
        <f t="shared" si="23"/>
        <v>0</v>
      </c>
      <c r="P237" s="93"/>
      <c r="Q237" s="43">
        <f t="shared" si="24"/>
        <v>0</v>
      </c>
    </row>
    <row r="238" spans="1:17" ht="24.6" x14ac:dyDescent="0.65">
      <c r="A238" s="10">
        <v>234</v>
      </c>
      <c r="B238" s="10"/>
      <c r="C238" s="19" t="s">
        <v>314</v>
      </c>
      <c r="D238" s="71">
        <f>+'21'!I238</f>
        <v>0</v>
      </c>
      <c r="E238" s="90">
        <v>0</v>
      </c>
      <c r="F238" s="46">
        <f t="shared" si="25"/>
        <v>0</v>
      </c>
      <c r="G238" s="101">
        <v>0</v>
      </c>
      <c r="H238" s="99">
        <v>0</v>
      </c>
      <c r="I238" s="46">
        <f t="shared" si="21"/>
        <v>0</v>
      </c>
      <c r="J238" s="91"/>
      <c r="K238" s="20">
        <v>30</v>
      </c>
      <c r="L238" s="72">
        <f t="shared" si="22"/>
        <v>0</v>
      </c>
      <c r="M238" s="17" t="s">
        <v>16</v>
      </c>
      <c r="N238" s="18">
        <v>0</v>
      </c>
      <c r="O238" s="23">
        <f t="shared" si="23"/>
        <v>0</v>
      </c>
      <c r="P238" s="93"/>
      <c r="Q238" s="43">
        <f t="shared" si="24"/>
        <v>0</v>
      </c>
    </row>
    <row r="239" spans="1:17" ht="24.6" x14ac:dyDescent="0.65">
      <c r="A239" s="10">
        <v>235</v>
      </c>
      <c r="B239" s="10"/>
      <c r="C239" s="19" t="s">
        <v>372</v>
      </c>
      <c r="D239" s="71">
        <f>+'21'!I239</f>
        <v>0</v>
      </c>
      <c r="E239" s="90">
        <v>0</v>
      </c>
      <c r="F239" s="46">
        <f t="shared" si="25"/>
        <v>0</v>
      </c>
      <c r="G239" s="101">
        <v>0</v>
      </c>
      <c r="H239" s="99">
        <v>0</v>
      </c>
      <c r="I239" s="46">
        <f t="shared" si="21"/>
        <v>0</v>
      </c>
      <c r="J239" s="91"/>
      <c r="K239" s="20">
        <v>800</v>
      </c>
      <c r="L239" s="72">
        <f t="shared" si="22"/>
        <v>0</v>
      </c>
      <c r="M239" s="17" t="s">
        <v>16</v>
      </c>
      <c r="N239" s="18">
        <v>0</v>
      </c>
      <c r="O239" s="23">
        <f t="shared" si="23"/>
        <v>0</v>
      </c>
      <c r="P239" s="93"/>
      <c r="Q239" s="43">
        <f t="shared" si="24"/>
        <v>0</v>
      </c>
    </row>
    <row r="240" spans="1:17" ht="24.6" x14ac:dyDescent="0.65">
      <c r="A240" s="10">
        <v>236</v>
      </c>
      <c r="B240" s="10"/>
      <c r="C240" s="19" t="s">
        <v>374</v>
      </c>
      <c r="D240" s="71">
        <f>+'21'!I240</f>
        <v>0</v>
      </c>
      <c r="E240" s="90">
        <v>0</v>
      </c>
      <c r="F240" s="46">
        <f t="shared" si="25"/>
        <v>0</v>
      </c>
      <c r="G240" s="101">
        <v>0</v>
      </c>
      <c r="H240" s="99">
        <v>0</v>
      </c>
      <c r="I240" s="46">
        <f t="shared" si="21"/>
        <v>0</v>
      </c>
      <c r="J240" s="91"/>
      <c r="K240" s="20">
        <v>150</v>
      </c>
      <c r="L240" s="72">
        <f t="shared" si="22"/>
        <v>0</v>
      </c>
      <c r="M240" s="17" t="s">
        <v>16</v>
      </c>
      <c r="N240" s="18">
        <v>0</v>
      </c>
      <c r="O240" s="23">
        <f t="shared" si="23"/>
        <v>0</v>
      </c>
      <c r="P240" s="93"/>
      <c r="Q240" s="43">
        <f t="shared" si="24"/>
        <v>0</v>
      </c>
    </row>
    <row r="241" spans="1:17" ht="24.6" x14ac:dyDescent="0.65">
      <c r="A241" s="10">
        <v>237</v>
      </c>
      <c r="B241" s="10"/>
      <c r="C241" s="19" t="s">
        <v>316</v>
      </c>
      <c r="D241" s="71">
        <f>+'21'!I241</f>
        <v>0</v>
      </c>
      <c r="E241" s="90">
        <v>0</v>
      </c>
      <c r="F241" s="46">
        <f t="shared" si="25"/>
        <v>0</v>
      </c>
      <c r="G241" s="101">
        <v>0</v>
      </c>
      <c r="H241" s="99">
        <v>0</v>
      </c>
      <c r="I241" s="46">
        <f t="shared" si="21"/>
        <v>0</v>
      </c>
      <c r="J241" s="91"/>
      <c r="K241" s="20">
        <v>200</v>
      </c>
      <c r="L241" s="72">
        <f t="shared" si="22"/>
        <v>0</v>
      </c>
      <c r="M241" s="17" t="s">
        <v>16</v>
      </c>
      <c r="N241" s="18">
        <v>0</v>
      </c>
      <c r="O241" s="23">
        <f t="shared" si="23"/>
        <v>0</v>
      </c>
      <c r="P241" s="93"/>
      <c r="Q241" s="43">
        <f t="shared" si="24"/>
        <v>0</v>
      </c>
    </row>
    <row r="242" spans="1:17" ht="24.6" x14ac:dyDescent="0.65">
      <c r="A242" s="10">
        <v>238</v>
      </c>
      <c r="B242" s="10"/>
      <c r="C242" s="19" t="s">
        <v>375</v>
      </c>
      <c r="D242" s="71">
        <f>+'21'!I242</f>
        <v>0</v>
      </c>
      <c r="E242" s="90">
        <v>0</v>
      </c>
      <c r="F242" s="46">
        <f t="shared" si="25"/>
        <v>0</v>
      </c>
      <c r="G242" s="101">
        <v>0</v>
      </c>
      <c r="H242" s="99">
        <v>0</v>
      </c>
      <c r="I242" s="46">
        <f t="shared" si="21"/>
        <v>0</v>
      </c>
      <c r="J242" s="91"/>
      <c r="K242" s="20">
        <v>250</v>
      </c>
      <c r="L242" s="72">
        <f t="shared" si="22"/>
        <v>0</v>
      </c>
      <c r="M242" s="17" t="s">
        <v>16</v>
      </c>
      <c r="N242" s="18">
        <v>0</v>
      </c>
      <c r="O242" s="23">
        <f t="shared" si="23"/>
        <v>0</v>
      </c>
      <c r="P242" s="93"/>
      <c r="Q242" s="43">
        <f t="shared" si="24"/>
        <v>0</v>
      </c>
    </row>
    <row r="243" spans="1:17" ht="24.6" x14ac:dyDescent="0.65">
      <c r="A243" s="10">
        <v>239</v>
      </c>
      <c r="B243" s="10"/>
      <c r="C243" s="19" t="s">
        <v>317</v>
      </c>
      <c r="D243" s="71">
        <f>+'21'!I243</f>
        <v>0</v>
      </c>
      <c r="E243" s="90">
        <v>0</v>
      </c>
      <c r="F243" s="46">
        <f t="shared" si="25"/>
        <v>0</v>
      </c>
      <c r="G243" s="101">
        <v>0</v>
      </c>
      <c r="H243" s="99">
        <v>0</v>
      </c>
      <c r="I243" s="46">
        <f t="shared" si="21"/>
        <v>0</v>
      </c>
      <c r="J243" s="91"/>
      <c r="K243" s="20">
        <v>50</v>
      </c>
      <c r="L243" s="72">
        <f t="shared" si="22"/>
        <v>0</v>
      </c>
      <c r="M243" s="17" t="s">
        <v>16</v>
      </c>
      <c r="N243" s="18">
        <v>0</v>
      </c>
      <c r="O243" s="23">
        <f t="shared" si="23"/>
        <v>0</v>
      </c>
      <c r="P243" s="93"/>
      <c r="Q243" s="43">
        <f t="shared" si="24"/>
        <v>0</v>
      </c>
    </row>
    <row r="244" spans="1:17" ht="24.6" x14ac:dyDescent="0.65">
      <c r="A244" s="10">
        <v>240</v>
      </c>
      <c r="B244" s="10"/>
      <c r="C244" s="19" t="s">
        <v>315</v>
      </c>
      <c r="D244" s="71">
        <f>+'21'!I244</f>
        <v>0</v>
      </c>
      <c r="E244" s="90">
        <v>0</v>
      </c>
      <c r="F244" s="46">
        <f t="shared" si="25"/>
        <v>0</v>
      </c>
      <c r="G244" s="101">
        <v>0</v>
      </c>
      <c r="H244" s="99">
        <v>0</v>
      </c>
      <c r="I244" s="46">
        <f t="shared" si="21"/>
        <v>0</v>
      </c>
      <c r="J244" s="91"/>
      <c r="K244" s="20">
        <v>0</v>
      </c>
      <c r="L244" s="72">
        <f t="shared" si="22"/>
        <v>0</v>
      </c>
      <c r="M244" s="17" t="s">
        <v>16</v>
      </c>
      <c r="N244" s="18">
        <v>0</v>
      </c>
      <c r="O244" s="23">
        <f t="shared" si="23"/>
        <v>0</v>
      </c>
      <c r="P244" s="93"/>
      <c r="Q244" s="43">
        <f t="shared" si="24"/>
        <v>0</v>
      </c>
    </row>
    <row r="245" spans="1:17" ht="24" customHeight="1" x14ac:dyDescent="0.65">
      <c r="A245" s="10">
        <v>241</v>
      </c>
      <c r="B245" s="10"/>
      <c r="C245" s="19" t="s">
        <v>338</v>
      </c>
      <c r="D245" s="71">
        <f>+'21'!I245</f>
        <v>0</v>
      </c>
      <c r="E245" s="90">
        <v>0</v>
      </c>
      <c r="F245" s="46">
        <f t="shared" si="25"/>
        <v>0</v>
      </c>
      <c r="G245" s="101">
        <v>0</v>
      </c>
      <c r="H245" s="99">
        <v>0</v>
      </c>
      <c r="I245" s="46">
        <f t="shared" si="21"/>
        <v>0</v>
      </c>
      <c r="J245" s="91"/>
      <c r="K245" s="20">
        <v>45</v>
      </c>
      <c r="L245" s="72">
        <f t="shared" si="22"/>
        <v>0</v>
      </c>
      <c r="M245" s="17" t="s">
        <v>16</v>
      </c>
      <c r="N245" s="18">
        <v>0</v>
      </c>
      <c r="O245" s="23">
        <f t="shared" si="23"/>
        <v>0</v>
      </c>
      <c r="P245" s="93"/>
      <c r="Q245" s="43">
        <f t="shared" si="24"/>
        <v>0</v>
      </c>
    </row>
    <row r="246" spans="1:17" ht="24.6" x14ac:dyDescent="0.65">
      <c r="A246" s="10">
        <v>242</v>
      </c>
      <c r="B246" s="10"/>
      <c r="C246" s="19" t="s">
        <v>339</v>
      </c>
      <c r="D246" s="71">
        <f>+'21'!I246</f>
        <v>0</v>
      </c>
      <c r="E246" s="90">
        <v>0</v>
      </c>
      <c r="F246" s="46">
        <f t="shared" si="25"/>
        <v>0</v>
      </c>
      <c r="G246" s="101">
        <v>0</v>
      </c>
      <c r="H246" s="99">
        <v>0</v>
      </c>
      <c r="I246" s="46">
        <f t="shared" si="21"/>
        <v>0</v>
      </c>
      <c r="J246" s="91"/>
      <c r="K246" s="20">
        <v>35</v>
      </c>
      <c r="L246" s="72">
        <f t="shared" si="22"/>
        <v>0</v>
      </c>
      <c r="M246" s="17" t="s">
        <v>16</v>
      </c>
      <c r="N246" s="18">
        <v>0</v>
      </c>
      <c r="O246" s="23">
        <f t="shared" si="23"/>
        <v>0</v>
      </c>
      <c r="P246" s="93"/>
      <c r="Q246" s="43">
        <f t="shared" si="24"/>
        <v>0</v>
      </c>
    </row>
    <row r="247" spans="1:17" ht="24.6" x14ac:dyDescent="0.65">
      <c r="A247" s="10">
        <v>243</v>
      </c>
      <c r="B247" s="10"/>
      <c r="C247" s="19" t="s">
        <v>340</v>
      </c>
      <c r="D247" s="71">
        <f>+'21'!I247</f>
        <v>0</v>
      </c>
      <c r="E247" s="90">
        <v>0</v>
      </c>
      <c r="F247" s="46">
        <f t="shared" si="25"/>
        <v>0</v>
      </c>
      <c r="G247" s="101">
        <v>0</v>
      </c>
      <c r="H247" s="99">
        <v>0</v>
      </c>
      <c r="I247" s="46">
        <f t="shared" si="21"/>
        <v>0</v>
      </c>
      <c r="J247" s="91"/>
      <c r="K247" s="20">
        <v>25</v>
      </c>
      <c r="L247" s="72">
        <f t="shared" si="22"/>
        <v>0</v>
      </c>
      <c r="M247" s="17" t="s">
        <v>16</v>
      </c>
      <c r="N247" s="18">
        <v>0</v>
      </c>
      <c r="O247" s="23">
        <f t="shared" si="23"/>
        <v>0</v>
      </c>
      <c r="P247" s="93"/>
      <c r="Q247" s="43">
        <f t="shared" si="24"/>
        <v>0</v>
      </c>
    </row>
    <row r="248" spans="1:17" ht="24.6" x14ac:dyDescent="0.65">
      <c r="A248" s="10">
        <v>244</v>
      </c>
      <c r="B248" s="10"/>
      <c r="C248" s="19" t="s">
        <v>318</v>
      </c>
      <c r="D248" s="71">
        <f>+'21'!I248</f>
        <v>0</v>
      </c>
      <c r="E248" s="90">
        <v>0</v>
      </c>
      <c r="F248" s="46">
        <f t="shared" si="25"/>
        <v>0</v>
      </c>
      <c r="G248" s="101">
        <v>0</v>
      </c>
      <c r="H248" s="99">
        <v>0</v>
      </c>
      <c r="I248" s="46">
        <f t="shared" si="21"/>
        <v>0</v>
      </c>
      <c r="J248" s="91"/>
      <c r="K248" s="20">
        <v>50</v>
      </c>
      <c r="L248" s="72">
        <f t="shared" si="22"/>
        <v>0</v>
      </c>
      <c r="M248" s="17" t="s">
        <v>16</v>
      </c>
      <c r="N248" s="18">
        <v>0</v>
      </c>
      <c r="O248" s="23">
        <f t="shared" si="23"/>
        <v>0</v>
      </c>
      <c r="P248" s="93"/>
      <c r="Q248" s="43">
        <f t="shared" si="24"/>
        <v>0</v>
      </c>
    </row>
    <row r="249" spans="1:17" ht="24.6" x14ac:dyDescent="0.65">
      <c r="A249" s="10">
        <v>245</v>
      </c>
      <c r="B249" s="10"/>
      <c r="C249" s="19" t="s">
        <v>319</v>
      </c>
      <c r="D249" s="71">
        <f>+'21'!I249</f>
        <v>0</v>
      </c>
      <c r="E249" s="90">
        <v>0</v>
      </c>
      <c r="F249" s="46">
        <f t="shared" si="25"/>
        <v>0</v>
      </c>
      <c r="G249" s="101">
        <v>0</v>
      </c>
      <c r="H249" s="99">
        <v>0</v>
      </c>
      <c r="I249" s="46">
        <f t="shared" si="21"/>
        <v>0</v>
      </c>
      <c r="J249" s="91"/>
      <c r="K249" s="20">
        <v>60</v>
      </c>
      <c r="L249" s="72">
        <f t="shared" si="22"/>
        <v>0</v>
      </c>
      <c r="M249" s="17" t="s">
        <v>16</v>
      </c>
      <c r="N249" s="18">
        <v>0</v>
      </c>
      <c r="O249" s="23">
        <f t="shared" si="23"/>
        <v>0</v>
      </c>
      <c r="P249" s="93"/>
      <c r="Q249" s="43">
        <f t="shared" si="24"/>
        <v>0</v>
      </c>
    </row>
    <row r="250" spans="1:17" ht="24.6" x14ac:dyDescent="0.65">
      <c r="A250" s="10">
        <v>246</v>
      </c>
      <c r="B250" s="10"/>
      <c r="C250" s="19" t="s">
        <v>320</v>
      </c>
      <c r="D250" s="71">
        <f>+'21'!I250</f>
        <v>0</v>
      </c>
      <c r="E250" s="90">
        <v>0</v>
      </c>
      <c r="F250" s="46">
        <f t="shared" si="25"/>
        <v>0</v>
      </c>
      <c r="G250" s="101">
        <v>0</v>
      </c>
      <c r="H250" s="99">
        <v>0</v>
      </c>
      <c r="I250" s="46">
        <f t="shared" si="21"/>
        <v>0</v>
      </c>
      <c r="J250" s="91"/>
      <c r="K250" s="20">
        <v>250</v>
      </c>
      <c r="L250" s="72">
        <f t="shared" si="22"/>
        <v>0</v>
      </c>
      <c r="M250" s="17" t="s">
        <v>16</v>
      </c>
      <c r="N250" s="18">
        <v>0</v>
      </c>
      <c r="O250" s="23">
        <f t="shared" si="23"/>
        <v>0</v>
      </c>
      <c r="P250" s="93"/>
      <c r="Q250" s="43">
        <f t="shared" si="24"/>
        <v>0</v>
      </c>
    </row>
    <row r="251" spans="1:17" ht="24.6" x14ac:dyDescent="0.65">
      <c r="A251" s="10">
        <v>247</v>
      </c>
      <c r="B251" s="10"/>
      <c r="C251" s="19" t="s">
        <v>321</v>
      </c>
      <c r="D251" s="71">
        <f>+'21'!I251</f>
        <v>0</v>
      </c>
      <c r="E251" s="90">
        <v>0</v>
      </c>
      <c r="F251" s="46">
        <f t="shared" si="25"/>
        <v>0</v>
      </c>
      <c r="G251" s="101">
        <v>0</v>
      </c>
      <c r="H251" s="99">
        <v>0</v>
      </c>
      <c r="I251" s="46">
        <f t="shared" si="21"/>
        <v>0</v>
      </c>
      <c r="J251" s="91"/>
      <c r="K251" s="15">
        <v>100</v>
      </c>
      <c r="L251" s="72">
        <f t="shared" si="22"/>
        <v>0</v>
      </c>
      <c r="M251" s="17" t="s">
        <v>16</v>
      </c>
      <c r="N251" s="18">
        <v>0</v>
      </c>
      <c r="O251" s="23">
        <f t="shared" si="23"/>
        <v>0</v>
      </c>
      <c r="P251" s="93"/>
      <c r="Q251" s="43">
        <f t="shared" si="24"/>
        <v>0</v>
      </c>
    </row>
    <row r="252" spans="1:17" ht="24.6" x14ac:dyDescent="0.65">
      <c r="A252" s="10">
        <v>248</v>
      </c>
      <c r="B252" s="10"/>
      <c r="C252" s="19" t="s">
        <v>322</v>
      </c>
      <c r="D252" s="71">
        <f>+'21'!I252</f>
        <v>0</v>
      </c>
      <c r="E252" s="90">
        <v>0</v>
      </c>
      <c r="F252" s="46">
        <f t="shared" si="25"/>
        <v>0</v>
      </c>
      <c r="G252" s="101">
        <v>0</v>
      </c>
      <c r="H252" s="99">
        <v>0</v>
      </c>
      <c r="I252" s="46">
        <f t="shared" si="21"/>
        <v>0</v>
      </c>
      <c r="J252" s="91"/>
      <c r="K252" s="15">
        <v>350</v>
      </c>
      <c r="L252" s="72">
        <f t="shared" si="22"/>
        <v>0</v>
      </c>
      <c r="M252" s="17" t="s">
        <v>16</v>
      </c>
      <c r="N252" s="18">
        <v>0</v>
      </c>
      <c r="O252" s="23">
        <f t="shared" si="23"/>
        <v>0</v>
      </c>
      <c r="P252" s="93"/>
      <c r="Q252" s="43">
        <f t="shared" si="24"/>
        <v>0</v>
      </c>
    </row>
    <row r="253" spans="1:17" ht="24.6" x14ac:dyDescent="0.65">
      <c r="A253" s="10">
        <v>249</v>
      </c>
      <c r="B253" s="10"/>
      <c r="C253" s="19" t="s">
        <v>323</v>
      </c>
      <c r="D253" s="71">
        <f>+'21'!I253</f>
        <v>0</v>
      </c>
      <c r="E253" s="90">
        <v>0</v>
      </c>
      <c r="F253" s="46">
        <f t="shared" si="25"/>
        <v>0</v>
      </c>
      <c r="G253" s="101">
        <v>0</v>
      </c>
      <c r="H253" s="99">
        <v>0</v>
      </c>
      <c r="I253" s="46">
        <f t="shared" si="21"/>
        <v>0</v>
      </c>
      <c r="J253" s="91"/>
      <c r="K253" s="15">
        <v>60</v>
      </c>
      <c r="L253" s="72">
        <f t="shared" si="22"/>
        <v>0</v>
      </c>
      <c r="M253" s="17" t="s">
        <v>16</v>
      </c>
      <c r="N253" s="18">
        <v>0</v>
      </c>
      <c r="O253" s="23">
        <f t="shared" si="23"/>
        <v>0</v>
      </c>
      <c r="P253" s="93"/>
      <c r="Q253" s="43">
        <f t="shared" si="24"/>
        <v>0</v>
      </c>
    </row>
    <row r="254" spans="1:17" ht="24.6" x14ac:dyDescent="0.65">
      <c r="A254" s="10">
        <v>250</v>
      </c>
      <c r="B254" s="10"/>
      <c r="C254" s="19" t="s">
        <v>324</v>
      </c>
      <c r="D254" s="71">
        <f>+'21'!I254</f>
        <v>0</v>
      </c>
      <c r="E254" s="90">
        <v>0</v>
      </c>
      <c r="F254" s="46">
        <f t="shared" si="25"/>
        <v>0</v>
      </c>
      <c r="G254" s="101">
        <v>0</v>
      </c>
      <c r="H254" s="99">
        <v>0</v>
      </c>
      <c r="I254" s="46">
        <f t="shared" si="21"/>
        <v>0</v>
      </c>
      <c r="J254" s="91"/>
      <c r="K254" s="15">
        <v>50</v>
      </c>
      <c r="L254" s="72">
        <f t="shared" si="22"/>
        <v>0</v>
      </c>
      <c r="M254" s="17" t="s">
        <v>16</v>
      </c>
      <c r="N254" s="18">
        <v>0</v>
      </c>
      <c r="O254" s="23">
        <f t="shared" si="23"/>
        <v>0</v>
      </c>
      <c r="P254" s="93"/>
      <c r="Q254" s="43">
        <f t="shared" si="24"/>
        <v>0</v>
      </c>
    </row>
    <row r="255" spans="1:17" ht="24.6" x14ac:dyDescent="0.65">
      <c r="A255" s="10">
        <v>251</v>
      </c>
      <c r="B255" s="10"/>
      <c r="C255" s="19" t="s">
        <v>325</v>
      </c>
      <c r="D255" s="71">
        <f>+'21'!I255</f>
        <v>0</v>
      </c>
      <c r="E255" s="90">
        <v>0</v>
      </c>
      <c r="F255" s="46">
        <f t="shared" si="25"/>
        <v>0</v>
      </c>
      <c r="G255" s="101">
        <v>0</v>
      </c>
      <c r="H255" s="99">
        <v>0</v>
      </c>
      <c r="I255" s="46">
        <f t="shared" si="21"/>
        <v>0</v>
      </c>
      <c r="J255" s="91"/>
      <c r="K255" s="15">
        <v>100</v>
      </c>
      <c r="L255" s="72">
        <f t="shared" si="22"/>
        <v>0</v>
      </c>
      <c r="M255" s="17" t="s">
        <v>16</v>
      </c>
      <c r="N255" s="18">
        <v>0</v>
      </c>
      <c r="O255" s="23">
        <f t="shared" si="23"/>
        <v>0</v>
      </c>
      <c r="P255" s="93"/>
      <c r="Q255" s="43">
        <f t="shared" si="24"/>
        <v>0</v>
      </c>
    </row>
    <row r="256" spans="1:17" ht="24.6" x14ac:dyDescent="0.65">
      <c r="A256" s="10">
        <v>252</v>
      </c>
      <c r="B256" s="10"/>
      <c r="C256" s="19" t="s">
        <v>326</v>
      </c>
      <c r="D256" s="71">
        <f>+'21'!I256</f>
        <v>0</v>
      </c>
      <c r="E256" s="90">
        <v>0</v>
      </c>
      <c r="F256" s="46">
        <f t="shared" si="25"/>
        <v>0</v>
      </c>
      <c r="G256" s="101">
        <v>0</v>
      </c>
      <c r="H256" s="99">
        <v>0</v>
      </c>
      <c r="I256" s="46">
        <f t="shared" si="21"/>
        <v>0</v>
      </c>
      <c r="J256" s="91"/>
      <c r="K256" s="15">
        <v>120</v>
      </c>
      <c r="L256" s="72">
        <f t="shared" si="22"/>
        <v>0</v>
      </c>
      <c r="M256" s="17" t="s">
        <v>16</v>
      </c>
      <c r="N256" s="18">
        <v>0</v>
      </c>
      <c r="O256" s="23">
        <f t="shared" si="23"/>
        <v>0</v>
      </c>
      <c r="P256" s="93"/>
      <c r="Q256" s="43">
        <f t="shared" si="24"/>
        <v>0</v>
      </c>
    </row>
    <row r="257" spans="1:17" ht="24.6" x14ac:dyDescent="0.65">
      <c r="A257" s="10">
        <v>253</v>
      </c>
      <c r="B257" s="10"/>
      <c r="C257" s="19" t="s">
        <v>327</v>
      </c>
      <c r="D257" s="71">
        <f>+'21'!I257</f>
        <v>0</v>
      </c>
      <c r="E257" s="90">
        <v>0</v>
      </c>
      <c r="F257" s="46">
        <f t="shared" si="25"/>
        <v>0</v>
      </c>
      <c r="G257" s="101">
        <v>0</v>
      </c>
      <c r="H257" s="99">
        <v>0</v>
      </c>
      <c r="I257" s="46">
        <f t="shared" si="21"/>
        <v>0</v>
      </c>
      <c r="J257" s="91"/>
      <c r="K257" s="15">
        <v>60</v>
      </c>
      <c r="L257" s="72">
        <f t="shared" si="22"/>
        <v>0</v>
      </c>
      <c r="M257" s="17" t="s">
        <v>16</v>
      </c>
      <c r="N257" s="18">
        <v>0</v>
      </c>
      <c r="O257" s="23">
        <f t="shared" si="23"/>
        <v>0</v>
      </c>
      <c r="P257" s="93"/>
      <c r="Q257" s="43">
        <f t="shared" si="24"/>
        <v>0</v>
      </c>
    </row>
    <row r="258" spans="1:17" ht="24.6" x14ac:dyDescent="0.65">
      <c r="A258" s="10">
        <v>254</v>
      </c>
      <c r="B258" s="10"/>
      <c r="C258" s="19" t="s">
        <v>328</v>
      </c>
      <c r="D258" s="71">
        <f>+'21'!I258</f>
        <v>0</v>
      </c>
      <c r="E258" s="90">
        <v>0</v>
      </c>
      <c r="F258" s="46">
        <f t="shared" si="25"/>
        <v>0</v>
      </c>
      <c r="G258" s="101">
        <v>0</v>
      </c>
      <c r="H258" s="99">
        <v>0</v>
      </c>
      <c r="I258" s="46">
        <f t="shared" si="21"/>
        <v>0</v>
      </c>
      <c r="J258" s="91"/>
      <c r="K258" s="15">
        <v>150</v>
      </c>
      <c r="L258" s="72">
        <f t="shared" si="22"/>
        <v>0</v>
      </c>
      <c r="M258" s="17" t="s">
        <v>16</v>
      </c>
      <c r="N258" s="18">
        <v>0</v>
      </c>
      <c r="O258" s="23">
        <f t="shared" si="23"/>
        <v>0</v>
      </c>
      <c r="P258" s="93"/>
      <c r="Q258" s="43">
        <f t="shared" si="24"/>
        <v>0</v>
      </c>
    </row>
    <row r="259" spans="1:17" ht="24.6" x14ac:dyDescent="0.65">
      <c r="A259" s="10">
        <v>255</v>
      </c>
      <c r="B259" s="10"/>
      <c r="C259" s="19" t="s">
        <v>329</v>
      </c>
      <c r="D259" s="71">
        <f>+'21'!I259</f>
        <v>0</v>
      </c>
      <c r="E259" s="90">
        <v>0</v>
      </c>
      <c r="F259" s="46">
        <f t="shared" si="25"/>
        <v>0</v>
      </c>
      <c r="G259" s="101">
        <v>0</v>
      </c>
      <c r="H259" s="99">
        <v>0</v>
      </c>
      <c r="I259" s="46">
        <f t="shared" si="21"/>
        <v>0</v>
      </c>
      <c r="J259" s="91"/>
      <c r="K259" s="15">
        <v>150</v>
      </c>
      <c r="L259" s="72">
        <f t="shared" si="22"/>
        <v>0</v>
      </c>
      <c r="M259" s="17" t="s">
        <v>16</v>
      </c>
      <c r="N259" s="18">
        <v>0</v>
      </c>
      <c r="O259" s="23">
        <f t="shared" si="23"/>
        <v>0</v>
      </c>
      <c r="P259" s="93"/>
      <c r="Q259" s="43">
        <f t="shared" si="24"/>
        <v>0</v>
      </c>
    </row>
    <row r="260" spans="1:17" ht="24.6" x14ac:dyDescent="0.65">
      <c r="A260" s="10">
        <v>256</v>
      </c>
      <c r="B260" s="10"/>
      <c r="C260" s="19" t="s">
        <v>330</v>
      </c>
      <c r="D260" s="71">
        <f>+'21'!I260</f>
        <v>0</v>
      </c>
      <c r="E260" s="90">
        <v>0</v>
      </c>
      <c r="F260" s="46">
        <f t="shared" si="25"/>
        <v>0</v>
      </c>
      <c r="G260" s="101">
        <v>0</v>
      </c>
      <c r="H260" s="99">
        <v>0</v>
      </c>
      <c r="I260" s="46">
        <f t="shared" si="21"/>
        <v>0</v>
      </c>
      <c r="J260" s="91"/>
      <c r="K260" s="15">
        <v>200</v>
      </c>
      <c r="L260" s="72">
        <f t="shared" si="22"/>
        <v>0</v>
      </c>
      <c r="M260" s="17" t="s">
        <v>16</v>
      </c>
      <c r="N260" s="18">
        <v>0</v>
      </c>
      <c r="O260" s="23">
        <f t="shared" si="23"/>
        <v>0</v>
      </c>
      <c r="P260" s="93"/>
      <c r="Q260" s="43">
        <f t="shared" si="24"/>
        <v>0</v>
      </c>
    </row>
    <row r="261" spans="1:17" ht="24.6" x14ac:dyDescent="0.65">
      <c r="A261" s="10">
        <v>257</v>
      </c>
      <c r="B261" s="10"/>
      <c r="C261" s="19" t="s">
        <v>331</v>
      </c>
      <c r="D261" s="71">
        <f>+'21'!I261</f>
        <v>0</v>
      </c>
      <c r="E261" s="90">
        <v>0</v>
      </c>
      <c r="F261" s="46">
        <f t="shared" si="25"/>
        <v>0</v>
      </c>
      <c r="G261" s="101">
        <v>0</v>
      </c>
      <c r="H261" s="99">
        <v>0</v>
      </c>
      <c r="I261" s="46">
        <f t="shared" si="21"/>
        <v>0</v>
      </c>
      <c r="J261" s="91"/>
      <c r="K261" s="15"/>
      <c r="L261" s="72">
        <f t="shared" si="22"/>
        <v>0</v>
      </c>
      <c r="M261" s="17" t="s">
        <v>16</v>
      </c>
      <c r="N261" s="18">
        <v>0</v>
      </c>
      <c r="O261" s="23">
        <f t="shared" si="23"/>
        <v>0</v>
      </c>
      <c r="P261" s="93"/>
      <c r="Q261" s="43">
        <f t="shared" si="24"/>
        <v>0</v>
      </c>
    </row>
    <row r="262" spans="1:17" ht="24.6" x14ac:dyDescent="0.65">
      <c r="A262" s="10">
        <v>258</v>
      </c>
      <c r="B262" s="10"/>
      <c r="C262" s="19" t="s">
        <v>332</v>
      </c>
      <c r="D262" s="71">
        <f>+'21'!I262</f>
        <v>0</v>
      </c>
      <c r="E262" s="90">
        <v>0</v>
      </c>
      <c r="F262" s="46">
        <f t="shared" si="25"/>
        <v>0</v>
      </c>
      <c r="G262" s="101">
        <v>0</v>
      </c>
      <c r="H262" s="99">
        <v>0</v>
      </c>
      <c r="I262" s="46">
        <f t="shared" si="21"/>
        <v>0</v>
      </c>
      <c r="J262" s="91"/>
      <c r="K262" s="15"/>
      <c r="L262" s="72">
        <f t="shared" si="22"/>
        <v>0</v>
      </c>
      <c r="M262" s="17" t="s">
        <v>16</v>
      </c>
      <c r="N262" s="18">
        <v>0</v>
      </c>
      <c r="O262" s="23">
        <f t="shared" si="23"/>
        <v>0</v>
      </c>
      <c r="P262" s="93"/>
      <c r="Q262" s="43">
        <f t="shared" si="24"/>
        <v>0</v>
      </c>
    </row>
    <row r="263" spans="1:17" ht="24.6" x14ac:dyDescent="0.65">
      <c r="A263" s="10">
        <v>259</v>
      </c>
      <c r="B263" s="10"/>
      <c r="C263" s="19" t="s">
        <v>369</v>
      </c>
      <c r="D263" s="71">
        <f>+'21'!I263</f>
        <v>0</v>
      </c>
      <c r="E263" s="90">
        <v>0</v>
      </c>
      <c r="F263" s="46">
        <f t="shared" si="25"/>
        <v>0</v>
      </c>
      <c r="G263" s="101">
        <v>0</v>
      </c>
      <c r="H263" s="99">
        <v>0</v>
      </c>
      <c r="I263" s="46">
        <f t="shared" si="21"/>
        <v>0</v>
      </c>
      <c r="J263" s="91"/>
      <c r="K263" s="15"/>
      <c r="L263" s="72">
        <f t="shared" si="22"/>
        <v>0</v>
      </c>
      <c r="M263" s="17" t="s">
        <v>16</v>
      </c>
      <c r="N263" s="18">
        <v>0</v>
      </c>
      <c r="O263" s="23">
        <f t="shared" si="23"/>
        <v>0</v>
      </c>
      <c r="P263" s="93"/>
      <c r="Q263" s="43">
        <f t="shared" si="24"/>
        <v>0</v>
      </c>
    </row>
    <row r="264" spans="1:17" ht="24.6" x14ac:dyDescent="0.65">
      <c r="A264" s="10">
        <v>260</v>
      </c>
      <c r="B264" s="10"/>
      <c r="C264" s="19" t="s">
        <v>468</v>
      </c>
      <c r="D264" s="71">
        <f>+'21'!I264</f>
        <v>8</v>
      </c>
      <c r="E264" s="90">
        <v>0</v>
      </c>
      <c r="F264" s="46">
        <f t="shared" si="25"/>
        <v>8</v>
      </c>
      <c r="G264" s="101">
        <v>0</v>
      </c>
      <c r="H264" s="99">
        <v>0</v>
      </c>
      <c r="I264" s="46">
        <f t="shared" ref="I264:I284" si="26">+F264-G264-J264-H264</f>
        <v>8</v>
      </c>
      <c r="J264" s="91"/>
      <c r="K264" s="20">
        <v>250</v>
      </c>
      <c r="L264" s="72">
        <f t="shared" ref="L264:L284" si="27">+K264*J264</f>
        <v>0</v>
      </c>
      <c r="M264" s="17" t="s">
        <v>16</v>
      </c>
      <c r="N264" s="18">
        <v>0</v>
      </c>
      <c r="O264" s="23">
        <f t="shared" ref="O264:O284" si="28">SUM(L264-N264)</f>
        <v>0</v>
      </c>
      <c r="P264" s="93"/>
      <c r="Q264" s="43">
        <f t="shared" ref="Q264:Q284" si="29">+L264*P264</f>
        <v>0</v>
      </c>
    </row>
    <row r="265" spans="1:17" ht="24.6" x14ac:dyDescent="0.65">
      <c r="A265" s="10">
        <v>261</v>
      </c>
      <c r="B265" s="10"/>
      <c r="C265" s="19"/>
      <c r="D265" s="71">
        <f>+'21'!I265</f>
        <v>0</v>
      </c>
      <c r="E265" s="90">
        <v>0</v>
      </c>
      <c r="F265" s="46">
        <f t="shared" si="25"/>
        <v>0</v>
      </c>
      <c r="G265" s="101">
        <v>0</v>
      </c>
      <c r="H265" s="99">
        <v>0</v>
      </c>
      <c r="I265" s="46">
        <f t="shared" si="26"/>
        <v>0</v>
      </c>
      <c r="J265" s="91"/>
      <c r="K265" s="20"/>
      <c r="L265" s="72">
        <f t="shared" si="27"/>
        <v>0</v>
      </c>
      <c r="M265" s="17" t="s">
        <v>16</v>
      </c>
      <c r="N265" s="18">
        <v>0</v>
      </c>
      <c r="O265" s="23">
        <f t="shared" si="28"/>
        <v>0</v>
      </c>
      <c r="P265" s="93"/>
      <c r="Q265" s="43">
        <f t="shared" si="29"/>
        <v>0</v>
      </c>
    </row>
    <row r="266" spans="1:17" ht="24.6" x14ac:dyDescent="0.65">
      <c r="A266" s="10">
        <v>262</v>
      </c>
      <c r="B266" s="10"/>
      <c r="C266" s="19"/>
      <c r="D266" s="71">
        <f>+'21'!I266</f>
        <v>0</v>
      </c>
      <c r="E266" s="90">
        <v>0</v>
      </c>
      <c r="F266" s="46">
        <f t="shared" si="25"/>
        <v>0</v>
      </c>
      <c r="G266" s="101">
        <v>0</v>
      </c>
      <c r="H266" s="99">
        <v>0</v>
      </c>
      <c r="I266" s="46">
        <f t="shared" si="26"/>
        <v>0</v>
      </c>
      <c r="J266" s="91"/>
      <c r="K266" s="20"/>
      <c r="L266" s="72">
        <f t="shared" si="27"/>
        <v>0</v>
      </c>
      <c r="M266" s="17" t="s">
        <v>16</v>
      </c>
      <c r="N266" s="18">
        <v>0</v>
      </c>
      <c r="O266" s="23">
        <f t="shared" si="28"/>
        <v>0</v>
      </c>
      <c r="P266" s="93"/>
      <c r="Q266" s="43">
        <f t="shared" si="29"/>
        <v>0</v>
      </c>
    </row>
    <row r="267" spans="1:17" ht="24.6" x14ac:dyDescent="0.65">
      <c r="A267" s="10">
        <v>263</v>
      </c>
      <c r="B267" s="10"/>
      <c r="C267" s="19"/>
      <c r="D267" s="71">
        <f>+'21'!I267</f>
        <v>0</v>
      </c>
      <c r="E267" s="90">
        <v>0</v>
      </c>
      <c r="F267" s="46">
        <f t="shared" si="25"/>
        <v>0</v>
      </c>
      <c r="G267" s="101">
        <v>0</v>
      </c>
      <c r="H267" s="99">
        <v>0</v>
      </c>
      <c r="I267" s="46">
        <f t="shared" si="26"/>
        <v>0</v>
      </c>
      <c r="J267" s="91"/>
      <c r="K267" s="20"/>
      <c r="L267" s="72">
        <f t="shared" si="27"/>
        <v>0</v>
      </c>
      <c r="M267" s="17" t="s">
        <v>16</v>
      </c>
      <c r="N267" s="18">
        <v>0</v>
      </c>
      <c r="O267" s="23">
        <f t="shared" si="28"/>
        <v>0</v>
      </c>
      <c r="P267" s="93"/>
      <c r="Q267" s="43">
        <f t="shared" si="29"/>
        <v>0</v>
      </c>
    </row>
    <row r="268" spans="1:17" ht="24.6" x14ac:dyDescent="0.65">
      <c r="A268" s="10">
        <v>264</v>
      </c>
      <c r="B268" s="10"/>
      <c r="C268" s="19"/>
      <c r="D268" s="71">
        <f>+'21'!I268</f>
        <v>0</v>
      </c>
      <c r="E268" s="90">
        <v>0</v>
      </c>
      <c r="F268" s="46">
        <f t="shared" si="25"/>
        <v>0</v>
      </c>
      <c r="G268" s="101">
        <v>0</v>
      </c>
      <c r="H268" s="99">
        <v>0</v>
      </c>
      <c r="I268" s="46">
        <f t="shared" si="26"/>
        <v>0</v>
      </c>
      <c r="J268" s="91"/>
      <c r="K268" s="20"/>
      <c r="L268" s="72">
        <f t="shared" si="27"/>
        <v>0</v>
      </c>
      <c r="M268" s="17" t="s">
        <v>16</v>
      </c>
      <c r="N268" s="18">
        <v>0</v>
      </c>
      <c r="O268" s="23">
        <f t="shared" si="28"/>
        <v>0</v>
      </c>
      <c r="P268" s="93"/>
      <c r="Q268" s="43">
        <f t="shared" si="29"/>
        <v>0</v>
      </c>
    </row>
    <row r="269" spans="1:17" ht="24.6" x14ac:dyDescent="0.65">
      <c r="A269" s="10">
        <v>265</v>
      </c>
      <c r="B269" s="10"/>
      <c r="C269" s="19"/>
      <c r="D269" s="71">
        <f>+'21'!I269</f>
        <v>0</v>
      </c>
      <c r="E269" s="90">
        <v>0</v>
      </c>
      <c r="F269" s="46">
        <f t="shared" si="25"/>
        <v>0</v>
      </c>
      <c r="G269" s="101">
        <v>0</v>
      </c>
      <c r="H269" s="99">
        <v>0</v>
      </c>
      <c r="I269" s="46">
        <f t="shared" si="26"/>
        <v>0</v>
      </c>
      <c r="J269" s="91"/>
      <c r="K269" s="20"/>
      <c r="L269" s="72">
        <f t="shared" si="27"/>
        <v>0</v>
      </c>
      <c r="M269" s="17" t="s">
        <v>16</v>
      </c>
      <c r="N269" s="18">
        <v>0</v>
      </c>
      <c r="O269" s="23">
        <f t="shared" si="28"/>
        <v>0</v>
      </c>
      <c r="P269" s="93"/>
      <c r="Q269" s="43">
        <f t="shared" si="29"/>
        <v>0</v>
      </c>
    </row>
    <row r="270" spans="1:17" ht="24.6" x14ac:dyDescent="0.65">
      <c r="A270" s="10">
        <v>266</v>
      </c>
      <c r="B270" s="10"/>
      <c r="C270" s="19"/>
      <c r="D270" s="71">
        <f>+'21'!I270</f>
        <v>0</v>
      </c>
      <c r="E270" s="90">
        <v>0</v>
      </c>
      <c r="F270" s="46">
        <f t="shared" si="25"/>
        <v>0</v>
      </c>
      <c r="G270" s="101">
        <v>0</v>
      </c>
      <c r="H270" s="99">
        <v>0</v>
      </c>
      <c r="I270" s="46">
        <f t="shared" si="26"/>
        <v>0</v>
      </c>
      <c r="J270" s="91"/>
      <c r="K270" s="20"/>
      <c r="L270" s="72">
        <f t="shared" si="27"/>
        <v>0</v>
      </c>
      <c r="M270" s="17" t="s">
        <v>16</v>
      </c>
      <c r="N270" s="18">
        <v>0</v>
      </c>
      <c r="O270" s="23">
        <f t="shared" si="28"/>
        <v>0</v>
      </c>
      <c r="P270" s="93"/>
      <c r="Q270" s="43">
        <f t="shared" si="29"/>
        <v>0</v>
      </c>
    </row>
    <row r="271" spans="1:17" ht="24.6" x14ac:dyDescent="0.65">
      <c r="A271" s="10">
        <v>267</v>
      </c>
      <c r="B271" s="10"/>
      <c r="C271" s="19"/>
      <c r="D271" s="71">
        <f>+'21'!I271</f>
        <v>0</v>
      </c>
      <c r="E271" s="90">
        <v>0</v>
      </c>
      <c r="F271" s="46">
        <f t="shared" si="25"/>
        <v>0</v>
      </c>
      <c r="G271" s="101">
        <v>0</v>
      </c>
      <c r="H271" s="99">
        <v>0</v>
      </c>
      <c r="I271" s="46">
        <f t="shared" si="26"/>
        <v>0</v>
      </c>
      <c r="J271" s="91"/>
      <c r="K271" s="20"/>
      <c r="L271" s="72">
        <f t="shared" si="27"/>
        <v>0</v>
      </c>
      <c r="M271" s="17" t="s">
        <v>16</v>
      </c>
      <c r="N271" s="18">
        <v>0</v>
      </c>
      <c r="O271" s="23">
        <f t="shared" si="28"/>
        <v>0</v>
      </c>
      <c r="P271" s="93"/>
      <c r="Q271" s="43">
        <f t="shared" si="29"/>
        <v>0</v>
      </c>
    </row>
    <row r="272" spans="1:17" ht="24.6" x14ac:dyDescent="0.65">
      <c r="A272" s="10">
        <v>268</v>
      </c>
      <c r="B272" s="10"/>
      <c r="C272" s="19"/>
      <c r="D272" s="71">
        <f>+'21'!I272</f>
        <v>0</v>
      </c>
      <c r="E272" s="90">
        <v>0</v>
      </c>
      <c r="F272" s="46">
        <f t="shared" ref="F272:F284" si="30">D272+E272</f>
        <v>0</v>
      </c>
      <c r="G272" s="101">
        <v>0</v>
      </c>
      <c r="H272" s="99">
        <v>0</v>
      </c>
      <c r="I272" s="46">
        <f t="shared" si="26"/>
        <v>0</v>
      </c>
      <c r="J272" s="91"/>
      <c r="K272" s="20"/>
      <c r="L272" s="72">
        <f t="shared" si="27"/>
        <v>0</v>
      </c>
      <c r="M272" s="17" t="s">
        <v>16</v>
      </c>
      <c r="N272" s="18">
        <v>0</v>
      </c>
      <c r="O272" s="23">
        <f t="shared" si="28"/>
        <v>0</v>
      </c>
      <c r="P272" s="93"/>
      <c r="Q272" s="43">
        <f t="shared" si="29"/>
        <v>0</v>
      </c>
    </row>
    <row r="273" spans="1:18" ht="24.6" x14ac:dyDescent="0.65">
      <c r="A273" s="10">
        <v>269</v>
      </c>
      <c r="B273" s="10"/>
      <c r="C273" s="19"/>
      <c r="D273" s="71">
        <f>+'21'!I273</f>
        <v>0</v>
      </c>
      <c r="E273" s="90">
        <v>0</v>
      </c>
      <c r="F273" s="46">
        <f t="shared" si="30"/>
        <v>0</v>
      </c>
      <c r="G273" s="101">
        <v>0</v>
      </c>
      <c r="H273" s="99">
        <v>0</v>
      </c>
      <c r="I273" s="46">
        <f t="shared" si="26"/>
        <v>0</v>
      </c>
      <c r="J273" s="91"/>
      <c r="K273" s="20"/>
      <c r="L273" s="72">
        <f t="shared" si="27"/>
        <v>0</v>
      </c>
      <c r="M273" s="17" t="s">
        <v>16</v>
      </c>
      <c r="N273" s="18">
        <v>0</v>
      </c>
      <c r="O273" s="23">
        <f t="shared" si="28"/>
        <v>0</v>
      </c>
      <c r="P273" s="93"/>
      <c r="Q273" s="43">
        <f t="shared" si="29"/>
        <v>0</v>
      </c>
    </row>
    <row r="274" spans="1:18" ht="24.6" x14ac:dyDescent="0.65">
      <c r="A274" s="10">
        <v>270</v>
      </c>
      <c r="B274" s="10"/>
      <c r="C274" s="19"/>
      <c r="D274" s="71">
        <f>+'21'!I274</f>
        <v>0</v>
      </c>
      <c r="E274" s="90">
        <v>0</v>
      </c>
      <c r="F274" s="46">
        <f t="shared" si="30"/>
        <v>0</v>
      </c>
      <c r="G274" s="101">
        <v>0</v>
      </c>
      <c r="H274" s="99">
        <v>0</v>
      </c>
      <c r="I274" s="46">
        <f t="shared" si="26"/>
        <v>0</v>
      </c>
      <c r="J274" s="91"/>
      <c r="K274" s="20"/>
      <c r="L274" s="72">
        <f t="shared" si="27"/>
        <v>0</v>
      </c>
      <c r="M274" s="17" t="s">
        <v>16</v>
      </c>
      <c r="N274" s="18">
        <v>0</v>
      </c>
      <c r="O274" s="23">
        <f t="shared" si="28"/>
        <v>0</v>
      </c>
      <c r="P274" s="93"/>
      <c r="Q274" s="43">
        <f t="shared" si="29"/>
        <v>0</v>
      </c>
    </row>
    <row r="275" spans="1:18" ht="24.6" x14ac:dyDescent="0.65">
      <c r="A275" s="10">
        <v>271</v>
      </c>
      <c r="B275" s="10"/>
      <c r="C275" s="19"/>
      <c r="D275" s="71">
        <f>+'21'!I275</f>
        <v>0</v>
      </c>
      <c r="E275" s="90">
        <v>0</v>
      </c>
      <c r="F275" s="46">
        <f t="shared" si="30"/>
        <v>0</v>
      </c>
      <c r="G275" s="101">
        <v>0</v>
      </c>
      <c r="H275" s="99">
        <v>0</v>
      </c>
      <c r="I275" s="46">
        <f t="shared" si="26"/>
        <v>0</v>
      </c>
      <c r="J275" s="91"/>
      <c r="K275" s="20"/>
      <c r="L275" s="72">
        <f t="shared" si="27"/>
        <v>0</v>
      </c>
      <c r="M275" s="17" t="s">
        <v>16</v>
      </c>
      <c r="N275" s="18">
        <v>0</v>
      </c>
      <c r="O275" s="23">
        <f t="shared" si="28"/>
        <v>0</v>
      </c>
      <c r="P275" s="93"/>
      <c r="Q275" s="43">
        <f t="shared" si="29"/>
        <v>0</v>
      </c>
    </row>
    <row r="276" spans="1:18" ht="24.6" x14ac:dyDescent="0.65">
      <c r="A276" s="10">
        <v>272</v>
      </c>
      <c r="B276" s="10"/>
      <c r="C276" s="19"/>
      <c r="D276" s="71">
        <f>+'21'!I276</f>
        <v>0</v>
      </c>
      <c r="E276" s="90">
        <v>0</v>
      </c>
      <c r="F276" s="46">
        <f t="shared" si="30"/>
        <v>0</v>
      </c>
      <c r="G276" s="101">
        <v>0</v>
      </c>
      <c r="H276" s="99">
        <v>0</v>
      </c>
      <c r="I276" s="46">
        <f t="shared" si="26"/>
        <v>0</v>
      </c>
      <c r="J276" s="91"/>
      <c r="K276" s="20"/>
      <c r="L276" s="72">
        <f t="shared" si="27"/>
        <v>0</v>
      </c>
      <c r="M276" s="17" t="s">
        <v>16</v>
      </c>
      <c r="N276" s="18">
        <v>0</v>
      </c>
      <c r="O276" s="23">
        <f t="shared" si="28"/>
        <v>0</v>
      </c>
      <c r="P276" s="93"/>
      <c r="Q276" s="43">
        <f t="shared" si="29"/>
        <v>0</v>
      </c>
    </row>
    <row r="277" spans="1:18" ht="24.6" x14ac:dyDescent="0.65">
      <c r="A277" s="10">
        <v>273</v>
      </c>
      <c r="B277" s="10"/>
      <c r="C277" s="19"/>
      <c r="D277" s="71">
        <f>+'21'!I277</f>
        <v>0</v>
      </c>
      <c r="E277" s="90">
        <v>0</v>
      </c>
      <c r="F277" s="46">
        <f t="shared" si="30"/>
        <v>0</v>
      </c>
      <c r="G277" s="101">
        <v>0</v>
      </c>
      <c r="H277" s="99">
        <v>0</v>
      </c>
      <c r="I277" s="46">
        <f t="shared" si="26"/>
        <v>0</v>
      </c>
      <c r="J277" s="91"/>
      <c r="K277" s="20"/>
      <c r="L277" s="72">
        <f t="shared" si="27"/>
        <v>0</v>
      </c>
      <c r="M277" s="17" t="s">
        <v>16</v>
      </c>
      <c r="N277" s="18">
        <v>0</v>
      </c>
      <c r="O277" s="23">
        <f t="shared" si="28"/>
        <v>0</v>
      </c>
      <c r="P277" s="93"/>
      <c r="Q277" s="43">
        <f t="shared" si="29"/>
        <v>0</v>
      </c>
    </row>
    <row r="278" spans="1:18" ht="24.6" x14ac:dyDescent="0.65">
      <c r="A278" s="10">
        <v>274</v>
      </c>
      <c r="B278" s="10"/>
      <c r="C278" s="19"/>
      <c r="D278" s="71">
        <f>+'21'!I278</f>
        <v>0</v>
      </c>
      <c r="E278" s="90">
        <v>0</v>
      </c>
      <c r="F278" s="46">
        <f t="shared" si="30"/>
        <v>0</v>
      </c>
      <c r="G278" s="101">
        <v>0</v>
      </c>
      <c r="H278" s="99">
        <v>0</v>
      </c>
      <c r="I278" s="46">
        <f t="shared" si="26"/>
        <v>0</v>
      </c>
      <c r="J278" s="91"/>
      <c r="K278" s="20"/>
      <c r="L278" s="72">
        <f t="shared" si="27"/>
        <v>0</v>
      </c>
      <c r="M278" s="17" t="s">
        <v>16</v>
      </c>
      <c r="N278" s="18">
        <v>0</v>
      </c>
      <c r="O278" s="23">
        <f t="shared" si="28"/>
        <v>0</v>
      </c>
      <c r="P278" s="93"/>
      <c r="Q278" s="43">
        <f t="shared" si="29"/>
        <v>0</v>
      </c>
    </row>
    <row r="279" spans="1:18" ht="24.6" x14ac:dyDescent="0.65">
      <c r="A279" s="10">
        <v>275</v>
      </c>
      <c r="B279" s="10"/>
      <c r="C279" s="19"/>
      <c r="D279" s="71">
        <f>+'21'!I279</f>
        <v>0</v>
      </c>
      <c r="E279" s="90">
        <v>0</v>
      </c>
      <c r="F279" s="46">
        <f t="shared" si="30"/>
        <v>0</v>
      </c>
      <c r="G279" s="101">
        <v>0</v>
      </c>
      <c r="H279" s="99">
        <v>0</v>
      </c>
      <c r="I279" s="46">
        <f t="shared" si="26"/>
        <v>0</v>
      </c>
      <c r="J279" s="91"/>
      <c r="K279" s="20"/>
      <c r="L279" s="72">
        <f t="shared" si="27"/>
        <v>0</v>
      </c>
      <c r="M279" s="17" t="s">
        <v>16</v>
      </c>
      <c r="N279" s="18">
        <v>0</v>
      </c>
      <c r="O279" s="23">
        <f t="shared" si="28"/>
        <v>0</v>
      </c>
      <c r="P279" s="93"/>
      <c r="Q279" s="43">
        <f t="shared" si="29"/>
        <v>0</v>
      </c>
    </row>
    <row r="280" spans="1:18" ht="24.6" x14ac:dyDescent="0.65">
      <c r="A280" s="10">
        <v>276</v>
      </c>
      <c r="B280" s="10"/>
      <c r="C280" s="19"/>
      <c r="D280" s="71">
        <f>+'21'!I280</f>
        <v>0</v>
      </c>
      <c r="E280" s="90">
        <v>0</v>
      </c>
      <c r="F280" s="46">
        <f t="shared" si="30"/>
        <v>0</v>
      </c>
      <c r="G280" s="101">
        <v>0</v>
      </c>
      <c r="H280" s="99">
        <v>0</v>
      </c>
      <c r="I280" s="46">
        <f t="shared" si="26"/>
        <v>0</v>
      </c>
      <c r="J280" s="91"/>
      <c r="K280" s="20"/>
      <c r="L280" s="72">
        <f t="shared" si="27"/>
        <v>0</v>
      </c>
      <c r="M280" s="17" t="s">
        <v>16</v>
      </c>
      <c r="N280" s="18">
        <v>0</v>
      </c>
      <c r="O280" s="23">
        <f t="shared" si="28"/>
        <v>0</v>
      </c>
      <c r="P280" s="93"/>
      <c r="Q280" s="43">
        <f t="shared" si="29"/>
        <v>0</v>
      </c>
    </row>
    <row r="281" spans="1:18" ht="24.6" x14ac:dyDescent="0.65">
      <c r="A281" s="10">
        <v>277</v>
      </c>
      <c r="B281" s="10"/>
      <c r="C281" s="19"/>
      <c r="D281" s="71">
        <f>+'21'!I281</f>
        <v>0</v>
      </c>
      <c r="E281" s="90">
        <v>0</v>
      </c>
      <c r="F281" s="46">
        <f t="shared" si="30"/>
        <v>0</v>
      </c>
      <c r="G281" s="101">
        <v>0</v>
      </c>
      <c r="H281" s="99">
        <v>0</v>
      </c>
      <c r="I281" s="46">
        <f t="shared" si="26"/>
        <v>0</v>
      </c>
      <c r="J281" s="91"/>
      <c r="K281" s="20"/>
      <c r="L281" s="72">
        <f t="shared" si="27"/>
        <v>0</v>
      </c>
      <c r="M281" s="17" t="s">
        <v>16</v>
      </c>
      <c r="N281" s="18">
        <v>0</v>
      </c>
      <c r="O281" s="23">
        <f t="shared" si="28"/>
        <v>0</v>
      </c>
      <c r="P281" s="93"/>
      <c r="Q281" s="43">
        <f t="shared" si="29"/>
        <v>0</v>
      </c>
    </row>
    <row r="282" spans="1:18" ht="24.6" x14ac:dyDescent="0.65">
      <c r="A282" s="10">
        <v>278</v>
      </c>
      <c r="B282" s="10"/>
      <c r="C282" s="19"/>
      <c r="D282" s="71">
        <f>+'21'!I282</f>
        <v>0</v>
      </c>
      <c r="E282" s="90">
        <v>0</v>
      </c>
      <c r="F282" s="46">
        <f t="shared" si="30"/>
        <v>0</v>
      </c>
      <c r="G282" s="101">
        <v>0</v>
      </c>
      <c r="H282" s="99">
        <v>0</v>
      </c>
      <c r="I282" s="46">
        <f t="shared" si="26"/>
        <v>0</v>
      </c>
      <c r="J282" s="91"/>
      <c r="K282" s="20"/>
      <c r="L282" s="72">
        <f t="shared" si="27"/>
        <v>0</v>
      </c>
      <c r="M282" s="17" t="s">
        <v>16</v>
      </c>
      <c r="N282" s="18">
        <v>0</v>
      </c>
      <c r="O282" s="23">
        <f t="shared" si="28"/>
        <v>0</v>
      </c>
      <c r="P282" s="93"/>
      <c r="Q282" s="43">
        <f t="shared" si="29"/>
        <v>0</v>
      </c>
    </row>
    <row r="283" spans="1:18" ht="24.6" x14ac:dyDescent="0.65">
      <c r="A283" s="10">
        <v>279</v>
      </c>
      <c r="B283" s="10"/>
      <c r="C283" s="19"/>
      <c r="D283" s="71"/>
      <c r="E283" s="90">
        <v>0</v>
      </c>
      <c r="F283" s="46">
        <f t="shared" ref="F283" si="31">D283+E283</f>
        <v>0</v>
      </c>
      <c r="G283" s="101">
        <v>0</v>
      </c>
      <c r="H283" s="99">
        <v>0</v>
      </c>
      <c r="I283" s="46">
        <f t="shared" ref="I283" si="32">+F283-G283-J283-H283</f>
        <v>0</v>
      </c>
      <c r="J283" s="91"/>
      <c r="K283" s="20"/>
      <c r="L283" s="72">
        <f t="shared" ref="L283" si="33">+K283*J283</f>
        <v>0</v>
      </c>
      <c r="M283" s="17" t="s">
        <v>16</v>
      </c>
      <c r="N283" s="18">
        <v>0</v>
      </c>
      <c r="O283" s="23">
        <f t="shared" si="28"/>
        <v>0</v>
      </c>
      <c r="P283" s="93"/>
      <c r="Q283" s="43"/>
    </row>
    <row r="284" spans="1:18" ht="24.6" x14ac:dyDescent="0.65">
      <c r="A284" s="10">
        <v>280</v>
      </c>
      <c r="B284" s="10"/>
      <c r="C284" s="19"/>
      <c r="D284" s="71">
        <f>+'21'!I284</f>
        <v>0</v>
      </c>
      <c r="E284" s="90">
        <v>0</v>
      </c>
      <c r="F284" s="46">
        <f t="shared" si="30"/>
        <v>0</v>
      </c>
      <c r="G284" s="101">
        <v>0</v>
      </c>
      <c r="H284" s="99">
        <v>0</v>
      </c>
      <c r="I284" s="46">
        <f t="shared" si="26"/>
        <v>0</v>
      </c>
      <c r="J284" s="91"/>
      <c r="K284" s="20"/>
      <c r="L284" s="72">
        <f t="shared" si="27"/>
        <v>0</v>
      </c>
      <c r="M284" s="17" t="s">
        <v>16</v>
      </c>
      <c r="N284" s="18">
        <v>0</v>
      </c>
      <c r="O284" s="23">
        <f t="shared" si="28"/>
        <v>0</v>
      </c>
      <c r="P284" s="93"/>
      <c r="Q284" s="43">
        <f t="shared" si="29"/>
        <v>0</v>
      </c>
    </row>
    <row r="285" spans="1:18" ht="24.6" x14ac:dyDescent="0.65">
      <c r="A285" s="1"/>
      <c r="B285" s="1"/>
      <c r="F285" s="24"/>
      <c r="G285" s="25"/>
      <c r="H285" s="25"/>
      <c r="I285" s="24"/>
      <c r="J285" s="24"/>
      <c r="K285" s="26"/>
      <c r="L285" s="28"/>
      <c r="M285" s="27"/>
      <c r="N285" s="18">
        <v>0</v>
      </c>
      <c r="O285" s="95" t="s">
        <v>213</v>
      </c>
      <c r="P285" s="96"/>
      <c r="Q285" s="96">
        <f>SUM(Q5:Q284)</f>
        <v>18099.900000000001</v>
      </c>
      <c r="R285" s="96"/>
    </row>
    <row r="286" spans="1:18" ht="25.5" customHeight="1" x14ac:dyDescent="0.6">
      <c r="A286" s="1"/>
      <c r="B286" s="1"/>
      <c r="F286" s="24"/>
      <c r="G286" s="25"/>
      <c r="H286" s="25"/>
      <c r="I286" s="24"/>
      <c r="J286" s="182" t="s">
        <v>212</v>
      </c>
      <c r="K286" s="183"/>
      <c r="L286" s="30">
        <f>+AB188</f>
        <v>0</v>
      </c>
      <c r="M286" s="27"/>
      <c r="N286" s="29"/>
    </row>
    <row r="287" spans="1:18" ht="24.6" x14ac:dyDescent="0.65">
      <c r="A287" s="1"/>
      <c r="B287" s="1"/>
      <c r="F287" s="31"/>
      <c r="I287" s="31"/>
      <c r="J287" s="32"/>
      <c r="K287" s="184" t="s">
        <v>202</v>
      </c>
      <c r="L287" s="184"/>
      <c r="M287" s="33">
        <f>SUM(L5:L286)</f>
        <v>815</v>
      </c>
    </row>
    <row r="288" spans="1:18" ht="24.6" x14ac:dyDescent="0.65">
      <c r="A288" s="1"/>
      <c r="B288" s="1"/>
      <c r="F288" s="31"/>
      <c r="I288" s="31"/>
      <c r="K288" s="169" t="s">
        <v>203</v>
      </c>
      <c r="L288" s="170"/>
      <c r="M288" s="36"/>
    </row>
    <row r="289" spans="1:17" ht="24.6" x14ac:dyDescent="0.65">
      <c r="A289" s="1"/>
      <c r="B289" s="1"/>
      <c r="F289" s="31"/>
      <c r="I289" s="31"/>
      <c r="K289" s="34" t="s">
        <v>204</v>
      </c>
      <c r="L289" s="35"/>
      <c r="M289" s="36">
        <f>SUM(N289:AS289)</f>
        <v>615</v>
      </c>
      <c r="N289" s="2">
        <v>200</v>
      </c>
      <c r="O289" s="2">
        <v>120</v>
      </c>
      <c r="P289" s="2">
        <v>35</v>
      </c>
      <c r="Q289" s="2">
        <v>260</v>
      </c>
    </row>
    <row r="290" spans="1:17" ht="24.6" x14ac:dyDescent="0.65">
      <c r="A290" s="1"/>
      <c r="B290" s="1"/>
      <c r="F290" s="31"/>
      <c r="I290" s="31"/>
      <c r="K290" s="169" t="s">
        <v>205</v>
      </c>
      <c r="L290" s="170"/>
      <c r="M290" s="36">
        <v>0</v>
      </c>
    </row>
    <row r="291" spans="1:17" ht="24.6" x14ac:dyDescent="0.65">
      <c r="A291" s="1"/>
      <c r="B291" s="1"/>
      <c r="F291" s="31"/>
      <c r="I291" s="31"/>
      <c r="K291" s="169" t="s">
        <v>206</v>
      </c>
      <c r="L291" s="170"/>
      <c r="M291" s="36">
        <v>0</v>
      </c>
    </row>
    <row r="292" spans="1:17" ht="24.6" x14ac:dyDescent="0.65">
      <c r="A292" s="1"/>
      <c r="B292" s="1"/>
      <c r="F292" s="31"/>
      <c r="I292" s="31"/>
      <c r="K292" s="169" t="s">
        <v>207</v>
      </c>
      <c r="L292" s="170"/>
      <c r="M292" s="37">
        <f>SUM(N5:N285)</f>
        <v>75</v>
      </c>
    </row>
    <row r="293" spans="1:17" ht="24.6" x14ac:dyDescent="0.65">
      <c r="A293" s="1"/>
      <c r="B293" s="1"/>
      <c r="F293" s="31"/>
      <c r="I293" s="31"/>
      <c r="K293" s="169" t="s">
        <v>208</v>
      </c>
      <c r="L293" s="170"/>
      <c r="M293" s="33">
        <f>M287-M288-M289-M291-M292</f>
        <v>125</v>
      </c>
    </row>
    <row r="294" spans="1:17" ht="24.6" x14ac:dyDescent="0.65">
      <c r="A294" s="1"/>
      <c r="B294" s="1"/>
      <c r="F294" s="31"/>
      <c r="I294" s="31"/>
      <c r="K294" s="169" t="s">
        <v>209</v>
      </c>
      <c r="L294" s="170"/>
      <c r="M294" s="37">
        <v>125</v>
      </c>
    </row>
    <row r="295" spans="1:17" ht="24.6" x14ac:dyDescent="0.65">
      <c r="A295" s="1"/>
      <c r="B295" s="1"/>
      <c r="F295" s="31"/>
      <c r="I295" s="31"/>
      <c r="K295" s="169" t="s">
        <v>210</v>
      </c>
      <c r="L295" s="170"/>
      <c r="M295" s="33">
        <f>+M294-M293</f>
        <v>0</v>
      </c>
    </row>
    <row r="296" spans="1:17" ht="24.6" x14ac:dyDescent="0.65">
      <c r="I296" s="2"/>
      <c r="K296" s="169" t="s">
        <v>211</v>
      </c>
      <c r="L296" s="170"/>
      <c r="M296" s="33">
        <f>+M294-M293</f>
        <v>0</v>
      </c>
    </row>
    <row r="297" spans="1:17" x14ac:dyDescent="0.6">
      <c r="I297" s="2"/>
      <c r="K297" s="2"/>
    </row>
    <row r="298" spans="1:17" ht="24.6" x14ac:dyDescent="0.65">
      <c r="I298" s="2"/>
      <c r="K298" s="92" t="s">
        <v>333</v>
      </c>
    </row>
    <row r="299" spans="1:17" x14ac:dyDescent="0.6">
      <c r="I299" s="2"/>
      <c r="K299" s="2"/>
    </row>
    <row r="300" spans="1:17" x14ac:dyDescent="0.6">
      <c r="I300" s="2"/>
      <c r="K300" s="2"/>
    </row>
    <row r="301" spans="1:17" x14ac:dyDescent="0.6">
      <c r="I301" s="2"/>
      <c r="K301" s="2"/>
    </row>
    <row r="302" spans="1:17" x14ac:dyDescent="0.6">
      <c r="I302" s="2"/>
      <c r="K302" s="2"/>
    </row>
    <row r="303" spans="1:17" x14ac:dyDescent="0.6">
      <c r="I303" s="2"/>
      <c r="K303" s="2"/>
    </row>
    <row r="304" spans="1:17" x14ac:dyDescent="0.6">
      <c r="I304" s="2"/>
      <c r="K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C296" xr:uid="{A8659A1D-7742-48A0-A8EC-0F2280F9B025}"/>
  <mergeCells count="35">
    <mergeCell ref="A2:M2"/>
    <mergeCell ref="S2:AC2"/>
    <mergeCell ref="A3:A4"/>
    <mergeCell ref="C3:C4"/>
    <mergeCell ref="D3:D4"/>
    <mergeCell ref="E3:E4"/>
    <mergeCell ref="F3:F4"/>
    <mergeCell ref="I3:I4"/>
    <mergeCell ref="J3:L3"/>
    <mergeCell ref="M3:M4"/>
    <mergeCell ref="Y3:Y4"/>
    <mergeCell ref="Z3:AB3"/>
    <mergeCell ref="AC3:AC4"/>
    <mergeCell ref="H3:H4"/>
    <mergeCell ref="P3:P4"/>
    <mergeCell ref="Q3:Q4"/>
    <mergeCell ref="AD3:AD4"/>
    <mergeCell ref="V3:V4"/>
    <mergeCell ref="W3:W4"/>
    <mergeCell ref="K293:L293"/>
    <mergeCell ref="T32:AA32"/>
    <mergeCell ref="N3:N4"/>
    <mergeCell ref="S3:S4"/>
    <mergeCell ref="T3:T4"/>
    <mergeCell ref="U3:U4"/>
    <mergeCell ref="B3:B4"/>
    <mergeCell ref="K294:L294"/>
    <mergeCell ref="K295:L295"/>
    <mergeCell ref="K296:L296"/>
    <mergeCell ref="J286:K286"/>
    <mergeCell ref="K287:L287"/>
    <mergeCell ref="K288:L288"/>
    <mergeCell ref="K290:L290"/>
    <mergeCell ref="K291:L291"/>
    <mergeCell ref="K292:L29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974A-769A-40D4-B4A3-FDE3FD675685}">
  <sheetPr>
    <tabColor rgb="FFF789D2"/>
  </sheetPr>
  <dimension ref="A1:AD371"/>
  <sheetViews>
    <sheetView zoomScaleNormal="100" workbookViewId="0">
      <pane xSplit="9" ySplit="4" topLeftCell="J5" activePane="bottomRight" state="frozen"/>
      <selection activeCell="K15" sqref="K15"/>
      <selection pane="topRight" activeCell="K15" sqref="K15"/>
      <selection pane="bottomLeft" activeCell="K15" sqref="K15"/>
      <selection pane="bottomRight" activeCell="M6" activeCellId="2" sqref="C6:C55 J6:K55 M6:N55"/>
    </sheetView>
  </sheetViews>
  <sheetFormatPr defaultColWidth="9" defaultRowHeight="24" x14ac:dyDescent="0.6"/>
  <cols>
    <col min="1" max="1" width="6.69921875" style="2" customWidth="1"/>
    <col min="2" max="2" width="14" style="2" hidden="1" customWidth="1"/>
    <col min="3" max="3" width="43.69921875" style="2" bestFit="1" customWidth="1"/>
    <col min="4" max="8" width="9.69921875" style="2" customWidth="1"/>
    <col min="9" max="9" width="9.69921875" style="38" customWidth="1"/>
    <col min="10" max="10" width="9.69921875" style="2" customWidth="1"/>
    <col min="11" max="11" width="9.69921875" style="39" customWidth="1"/>
    <col min="12" max="12" width="10.69921875" style="2" customWidth="1"/>
    <col min="13" max="13" width="17.69921875" style="2" bestFit="1" customWidth="1"/>
    <col min="14" max="14" width="9" style="2"/>
    <col min="15" max="15" width="19.09765625" style="2" customWidth="1"/>
    <col min="16" max="16" width="10.09765625" style="2" customWidth="1"/>
    <col min="17" max="17" width="17.69921875" style="2" bestFit="1" customWidth="1"/>
    <col min="18" max="18" width="10.09765625" style="2" bestFit="1" customWidth="1"/>
    <col min="19" max="19" width="9" style="2"/>
    <col min="20" max="20" width="34.69921875" style="2" bestFit="1" customWidth="1"/>
    <col min="21" max="28" width="9" style="2"/>
    <col min="29" max="29" width="15.69921875" style="2" customWidth="1"/>
    <col min="30" max="16384" width="9" style="2"/>
  </cols>
  <sheetData>
    <row r="1" spans="1:30" x14ac:dyDescent="0.6">
      <c r="A1" s="1"/>
      <c r="B1" s="1"/>
      <c r="I1" s="2"/>
      <c r="K1" s="2"/>
    </row>
    <row r="2" spans="1:30" s="3" customFormat="1" ht="28.8" x14ac:dyDescent="0.75">
      <c r="A2" s="180" t="s">
        <v>263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S2" s="181" t="s">
        <v>0</v>
      </c>
      <c r="T2" s="181"/>
      <c r="U2" s="181"/>
      <c r="V2" s="181"/>
      <c r="W2" s="181"/>
      <c r="X2" s="181"/>
      <c r="Y2" s="181"/>
      <c r="Z2" s="181"/>
      <c r="AA2" s="181"/>
      <c r="AB2" s="181"/>
      <c r="AC2" s="181"/>
    </row>
    <row r="3" spans="1:30" s="5" customFormat="1" ht="26.4" x14ac:dyDescent="0.7">
      <c r="A3" s="171" t="s">
        <v>1</v>
      </c>
      <c r="B3" s="167" t="s">
        <v>487</v>
      </c>
      <c r="C3" s="176" t="s">
        <v>2</v>
      </c>
      <c r="D3" s="171" t="s">
        <v>3</v>
      </c>
      <c r="E3" s="171" t="s">
        <v>4</v>
      </c>
      <c r="F3" s="171" t="s">
        <v>5</v>
      </c>
      <c r="G3" s="100" t="s">
        <v>6</v>
      </c>
      <c r="H3" s="178" t="s">
        <v>335</v>
      </c>
      <c r="I3" s="171" t="s">
        <v>7</v>
      </c>
      <c r="J3" s="177" t="s">
        <v>8</v>
      </c>
      <c r="K3" s="177"/>
      <c r="L3" s="177"/>
      <c r="M3" s="171" t="s">
        <v>9</v>
      </c>
      <c r="N3" s="175" t="s">
        <v>10</v>
      </c>
      <c r="P3" s="163" t="s">
        <v>336</v>
      </c>
      <c r="Q3" s="165" t="s">
        <v>337</v>
      </c>
      <c r="S3" s="171" t="s">
        <v>1</v>
      </c>
      <c r="T3" s="171" t="s">
        <v>2</v>
      </c>
      <c r="U3" s="171" t="s">
        <v>3</v>
      </c>
      <c r="V3" s="171" t="s">
        <v>4</v>
      </c>
      <c r="W3" s="171" t="s">
        <v>5</v>
      </c>
      <c r="X3" s="88" t="s">
        <v>6</v>
      </c>
      <c r="Y3" s="171" t="s">
        <v>7</v>
      </c>
      <c r="Z3" s="177" t="s">
        <v>8</v>
      </c>
      <c r="AA3" s="177"/>
      <c r="AB3" s="177"/>
      <c r="AC3" s="171" t="s">
        <v>9</v>
      </c>
      <c r="AD3" s="175" t="s">
        <v>10</v>
      </c>
    </row>
    <row r="4" spans="1:30" s="5" customFormat="1" ht="26.4" x14ac:dyDescent="0.7">
      <c r="A4" s="171"/>
      <c r="B4" s="168"/>
      <c r="C4" s="176"/>
      <c r="D4" s="171"/>
      <c r="E4" s="171"/>
      <c r="F4" s="171"/>
      <c r="G4" s="100" t="s">
        <v>11</v>
      </c>
      <c r="H4" s="179"/>
      <c r="I4" s="171"/>
      <c r="J4" s="88" t="s">
        <v>12</v>
      </c>
      <c r="K4" s="89" t="s">
        <v>13</v>
      </c>
      <c r="L4" s="88" t="s">
        <v>14</v>
      </c>
      <c r="M4" s="171"/>
      <c r="N4" s="175"/>
      <c r="P4" s="164"/>
      <c r="Q4" s="166"/>
      <c r="S4" s="171"/>
      <c r="T4" s="171"/>
      <c r="U4" s="171"/>
      <c r="V4" s="171"/>
      <c r="W4" s="171"/>
      <c r="X4" s="88" t="s">
        <v>11</v>
      </c>
      <c r="Y4" s="171"/>
      <c r="Z4" s="88" t="s">
        <v>12</v>
      </c>
      <c r="AA4" s="89" t="s">
        <v>13</v>
      </c>
      <c r="AB4" s="88" t="s">
        <v>14</v>
      </c>
      <c r="AC4" s="171"/>
      <c r="AD4" s="175"/>
    </row>
    <row r="5" spans="1:30" ht="24.6" x14ac:dyDescent="0.65">
      <c r="A5" s="10">
        <v>1</v>
      </c>
      <c r="B5" s="10" t="s">
        <v>492</v>
      </c>
      <c r="C5" s="19" t="s">
        <v>407</v>
      </c>
      <c r="D5" s="71">
        <f>+'22'!I5</f>
        <v>4</v>
      </c>
      <c r="E5" s="90">
        <v>0</v>
      </c>
      <c r="F5" s="46">
        <f t="shared" ref="F5:F147" si="0">D5+E5</f>
        <v>4</v>
      </c>
      <c r="G5" s="101">
        <v>0</v>
      </c>
      <c r="H5" s="99">
        <v>0</v>
      </c>
      <c r="I5" s="46">
        <f t="shared" ref="I5:I71" si="1">+F5-G5-J5-H5</f>
        <v>3</v>
      </c>
      <c r="J5" s="91">
        <v>1</v>
      </c>
      <c r="K5" s="20">
        <v>50</v>
      </c>
      <c r="L5" s="72">
        <f>+K5*J5</f>
        <v>50</v>
      </c>
      <c r="M5" s="17" t="s">
        <v>16</v>
      </c>
      <c r="N5" s="18">
        <v>0</v>
      </c>
      <c r="O5" s="23">
        <f>SUM(L5-N5)</f>
        <v>50</v>
      </c>
      <c r="P5" s="93">
        <v>19.579999999999998</v>
      </c>
      <c r="Q5" s="43">
        <f>+L5*P5</f>
        <v>978.99999999999989</v>
      </c>
      <c r="S5" s="10">
        <v>1</v>
      </c>
      <c r="T5" s="19"/>
      <c r="U5" s="46">
        <v>0</v>
      </c>
      <c r="V5" s="90">
        <v>0</v>
      </c>
      <c r="W5" s="46">
        <f t="shared" ref="W5:W14" si="2">U5+V5</f>
        <v>0</v>
      </c>
      <c r="X5" s="90">
        <v>0</v>
      </c>
      <c r="Y5" s="46">
        <f t="shared" ref="Y5:Y14" si="3">W5-X5-Z5</f>
        <v>0</v>
      </c>
      <c r="Z5" s="91">
        <v>0</v>
      </c>
      <c r="AA5" s="22"/>
      <c r="AB5" s="43">
        <f t="shared" ref="AB5:AB14" si="4">Z5*AA5</f>
        <v>0</v>
      </c>
      <c r="AC5" s="17" t="s">
        <v>16</v>
      </c>
      <c r="AD5" s="18">
        <v>0</v>
      </c>
    </row>
    <row r="6" spans="1:30" ht="24.6" x14ac:dyDescent="0.65">
      <c r="A6" s="10">
        <v>2</v>
      </c>
      <c r="B6" s="10" t="s">
        <v>508</v>
      </c>
      <c r="C6" s="19" t="s">
        <v>408</v>
      </c>
      <c r="D6" s="71">
        <f>+'22'!I6</f>
        <v>115</v>
      </c>
      <c r="E6" s="90">
        <v>0</v>
      </c>
      <c r="F6" s="46">
        <f t="shared" si="0"/>
        <v>115</v>
      </c>
      <c r="G6" s="101">
        <v>0</v>
      </c>
      <c r="H6" s="99">
        <v>0</v>
      </c>
      <c r="I6" s="46">
        <f t="shared" si="1"/>
        <v>106</v>
      </c>
      <c r="J6" s="91">
        <v>9</v>
      </c>
      <c r="K6" s="20">
        <v>100</v>
      </c>
      <c r="L6" s="72">
        <f t="shared" ref="L6:L72" si="5">+K6*J6</f>
        <v>900</v>
      </c>
      <c r="M6" s="17" t="s">
        <v>560</v>
      </c>
      <c r="N6" s="18">
        <v>250</v>
      </c>
      <c r="O6" s="23">
        <f t="shared" ref="O6:O72" si="6">SUM(L6-N6)</f>
        <v>650</v>
      </c>
      <c r="P6" s="93">
        <v>37.17</v>
      </c>
      <c r="Q6" s="43">
        <f t="shared" ref="Q6:Q72" si="7">+L6*P6</f>
        <v>33453</v>
      </c>
      <c r="S6" s="10">
        <v>2</v>
      </c>
      <c r="T6" s="19"/>
      <c r="U6" s="46">
        <v>0</v>
      </c>
      <c r="V6" s="90">
        <v>0</v>
      </c>
      <c r="W6" s="46">
        <f t="shared" si="2"/>
        <v>0</v>
      </c>
      <c r="X6" s="90">
        <v>0</v>
      </c>
      <c r="Y6" s="46">
        <f t="shared" si="3"/>
        <v>0</v>
      </c>
      <c r="Z6" s="91">
        <v>0</v>
      </c>
      <c r="AA6" s="22"/>
      <c r="AB6" s="43">
        <f t="shared" si="4"/>
        <v>0</v>
      </c>
      <c r="AC6" s="17" t="s">
        <v>16</v>
      </c>
      <c r="AD6" s="18">
        <v>0</v>
      </c>
    </row>
    <row r="7" spans="1:30" ht="24.6" x14ac:dyDescent="0.65">
      <c r="A7" s="10">
        <v>3</v>
      </c>
      <c r="B7" s="10"/>
      <c r="C7" s="19" t="s">
        <v>395</v>
      </c>
      <c r="D7" s="71">
        <f>+'22'!I7</f>
        <v>0</v>
      </c>
      <c r="E7" s="90">
        <v>0</v>
      </c>
      <c r="F7" s="46">
        <f t="shared" si="0"/>
        <v>0</v>
      </c>
      <c r="G7" s="101">
        <v>0</v>
      </c>
      <c r="H7" s="99">
        <v>0</v>
      </c>
      <c r="I7" s="46">
        <f t="shared" si="1"/>
        <v>0</v>
      </c>
      <c r="J7" s="91"/>
      <c r="K7" s="15">
        <v>50</v>
      </c>
      <c r="L7" s="72">
        <f t="shared" si="5"/>
        <v>0</v>
      </c>
      <c r="M7" s="17" t="s">
        <v>16</v>
      </c>
      <c r="N7" s="18">
        <v>0</v>
      </c>
      <c r="O7" s="23">
        <f t="shared" si="6"/>
        <v>0</v>
      </c>
      <c r="P7" s="93">
        <v>26.11</v>
      </c>
      <c r="Q7" s="43">
        <f t="shared" si="7"/>
        <v>0</v>
      </c>
      <c r="S7" s="10">
        <v>3</v>
      </c>
      <c r="T7" s="19"/>
      <c r="U7" s="46">
        <v>0</v>
      </c>
      <c r="V7" s="90">
        <v>0</v>
      </c>
      <c r="W7" s="46">
        <f t="shared" si="2"/>
        <v>0</v>
      </c>
      <c r="X7" s="90">
        <v>0</v>
      </c>
      <c r="Y7" s="46">
        <f t="shared" si="3"/>
        <v>0</v>
      </c>
      <c r="Z7" s="91">
        <v>0</v>
      </c>
      <c r="AA7" s="22"/>
      <c r="AB7" s="43">
        <f t="shared" si="4"/>
        <v>0</v>
      </c>
      <c r="AC7" s="17" t="s">
        <v>16</v>
      </c>
      <c r="AD7" s="18">
        <v>0</v>
      </c>
    </row>
    <row r="8" spans="1:30" ht="24.6" x14ac:dyDescent="0.65">
      <c r="A8" s="10">
        <v>4</v>
      </c>
      <c r="B8" s="10"/>
      <c r="C8" s="19" t="s">
        <v>394</v>
      </c>
      <c r="D8" s="71">
        <f>+'22'!I8</f>
        <v>0</v>
      </c>
      <c r="E8" s="90">
        <v>0</v>
      </c>
      <c r="F8" s="46">
        <f t="shared" si="0"/>
        <v>0</v>
      </c>
      <c r="G8" s="101">
        <v>0</v>
      </c>
      <c r="H8" s="99">
        <v>0</v>
      </c>
      <c r="I8" s="46">
        <f t="shared" si="1"/>
        <v>0</v>
      </c>
      <c r="J8" s="91"/>
      <c r="K8" s="15">
        <v>100</v>
      </c>
      <c r="L8" s="72">
        <f t="shared" si="5"/>
        <v>0</v>
      </c>
      <c r="M8" s="17" t="s">
        <v>16</v>
      </c>
      <c r="N8" s="18">
        <v>0</v>
      </c>
      <c r="O8" s="23">
        <f t="shared" si="6"/>
        <v>0</v>
      </c>
      <c r="P8" s="93">
        <v>33.89</v>
      </c>
      <c r="Q8" s="43">
        <f t="shared" si="7"/>
        <v>0</v>
      </c>
      <c r="S8" s="10">
        <v>4</v>
      </c>
      <c r="T8" s="19"/>
      <c r="U8" s="46">
        <v>0</v>
      </c>
      <c r="V8" s="90">
        <v>0</v>
      </c>
      <c r="W8" s="46">
        <f t="shared" si="2"/>
        <v>0</v>
      </c>
      <c r="X8" s="90">
        <v>0</v>
      </c>
      <c r="Y8" s="46">
        <f t="shared" si="3"/>
        <v>0</v>
      </c>
      <c r="Z8" s="91">
        <v>0</v>
      </c>
      <c r="AA8" s="22"/>
      <c r="AB8" s="43">
        <f t="shared" si="4"/>
        <v>0</v>
      </c>
      <c r="AC8" s="17" t="s">
        <v>16</v>
      </c>
      <c r="AD8" s="18">
        <v>0</v>
      </c>
    </row>
    <row r="9" spans="1:30" ht="24.6" x14ac:dyDescent="0.65">
      <c r="A9" s="10">
        <v>5</v>
      </c>
      <c r="B9" s="10"/>
      <c r="C9" s="19" t="s">
        <v>20</v>
      </c>
      <c r="D9" s="71">
        <f>+'22'!I9</f>
        <v>0</v>
      </c>
      <c r="E9" s="90">
        <v>0</v>
      </c>
      <c r="F9" s="46">
        <f t="shared" si="0"/>
        <v>0</v>
      </c>
      <c r="G9" s="101">
        <v>0</v>
      </c>
      <c r="H9" s="99">
        <v>0</v>
      </c>
      <c r="I9" s="46">
        <f t="shared" si="1"/>
        <v>0</v>
      </c>
      <c r="J9" s="91"/>
      <c r="K9" s="15">
        <v>10</v>
      </c>
      <c r="L9" s="72">
        <f t="shared" si="5"/>
        <v>0</v>
      </c>
      <c r="M9" s="17" t="s">
        <v>16</v>
      </c>
      <c r="N9" s="18">
        <v>0</v>
      </c>
      <c r="O9" s="23">
        <f t="shared" si="6"/>
        <v>0</v>
      </c>
      <c r="P9" s="93"/>
      <c r="Q9" s="43">
        <f t="shared" si="7"/>
        <v>0</v>
      </c>
      <c r="S9" s="10">
        <v>5</v>
      </c>
      <c r="T9" s="19"/>
      <c r="U9" s="46">
        <v>0</v>
      </c>
      <c r="V9" s="90">
        <v>0</v>
      </c>
      <c r="W9" s="46">
        <f t="shared" si="2"/>
        <v>0</v>
      </c>
      <c r="X9" s="90">
        <v>0</v>
      </c>
      <c r="Y9" s="46">
        <f t="shared" si="3"/>
        <v>0</v>
      </c>
      <c r="Z9" s="91">
        <v>0</v>
      </c>
      <c r="AA9" s="22"/>
      <c r="AB9" s="43">
        <f t="shared" si="4"/>
        <v>0</v>
      </c>
      <c r="AC9" s="17" t="s">
        <v>16</v>
      </c>
      <c r="AD9" s="18">
        <v>0</v>
      </c>
    </row>
    <row r="10" spans="1:30" ht="24.6" x14ac:dyDescent="0.65">
      <c r="A10" s="10">
        <v>6</v>
      </c>
      <c r="B10" s="10" t="s">
        <v>514</v>
      </c>
      <c r="C10" s="19" t="s">
        <v>21</v>
      </c>
      <c r="D10" s="71">
        <f>+'22'!I10</f>
        <v>0</v>
      </c>
      <c r="E10" s="90">
        <v>0</v>
      </c>
      <c r="F10" s="46">
        <f t="shared" si="0"/>
        <v>0</v>
      </c>
      <c r="G10" s="101">
        <v>0</v>
      </c>
      <c r="H10" s="99">
        <v>0</v>
      </c>
      <c r="I10" s="46">
        <f t="shared" si="1"/>
        <v>0</v>
      </c>
      <c r="J10" s="91"/>
      <c r="K10" s="15">
        <v>15</v>
      </c>
      <c r="L10" s="72">
        <f t="shared" si="5"/>
        <v>0</v>
      </c>
      <c r="M10" s="17" t="s">
        <v>16</v>
      </c>
      <c r="N10" s="18">
        <v>0</v>
      </c>
      <c r="O10" s="23">
        <f t="shared" si="6"/>
        <v>0</v>
      </c>
      <c r="P10" s="93"/>
      <c r="Q10" s="43">
        <f t="shared" si="7"/>
        <v>0</v>
      </c>
      <c r="S10" s="10">
        <v>6</v>
      </c>
      <c r="T10" s="19"/>
      <c r="U10" s="46">
        <v>0</v>
      </c>
      <c r="V10" s="90">
        <v>0</v>
      </c>
      <c r="W10" s="46">
        <f t="shared" si="2"/>
        <v>0</v>
      </c>
      <c r="X10" s="90">
        <v>0</v>
      </c>
      <c r="Y10" s="46">
        <f t="shared" si="3"/>
        <v>0</v>
      </c>
      <c r="Z10" s="91">
        <v>0</v>
      </c>
      <c r="AA10" s="22"/>
      <c r="AB10" s="43">
        <f t="shared" si="4"/>
        <v>0</v>
      </c>
      <c r="AC10" s="17" t="s">
        <v>16</v>
      </c>
      <c r="AD10" s="18">
        <v>0</v>
      </c>
    </row>
    <row r="11" spans="1:30" ht="24.6" x14ac:dyDescent="0.65">
      <c r="A11" s="10">
        <v>7</v>
      </c>
      <c r="B11" s="10"/>
      <c r="C11" s="19" t="s">
        <v>401</v>
      </c>
      <c r="D11" s="71">
        <f>+'22'!I11</f>
        <v>0</v>
      </c>
      <c r="E11" s="90">
        <v>0</v>
      </c>
      <c r="F11" s="46">
        <f t="shared" si="0"/>
        <v>0</v>
      </c>
      <c r="G11" s="101">
        <v>0</v>
      </c>
      <c r="H11" s="99">
        <v>0</v>
      </c>
      <c r="I11" s="46">
        <f t="shared" si="1"/>
        <v>0</v>
      </c>
      <c r="J11" s="91"/>
      <c r="K11" s="15">
        <v>40</v>
      </c>
      <c r="L11" s="72">
        <f t="shared" si="5"/>
        <v>0</v>
      </c>
      <c r="M11" s="17" t="s">
        <v>16</v>
      </c>
      <c r="N11" s="18">
        <v>0</v>
      </c>
      <c r="O11" s="23">
        <f t="shared" si="6"/>
        <v>0</v>
      </c>
      <c r="P11" s="93">
        <v>12.74</v>
      </c>
      <c r="Q11" s="43">
        <f t="shared" si="7"/>
        <v>0</v>
      </c>
      <c r="S11" s="10">
        <v>7</v>
      </c>
      <c r="T11" s="19"/>
      <c r="U11" s="46">
        <v>0</v>
      </c>
      <c r="V11" s="90">
        <v>0</v>
      </c>
      <c r="W11" s="46">
        <f t="shared" si="2"/>
        <v>0</v>
      </c>
      <c r="X11" s="90">
        <v>0</v>
      </c>
      <c r="Y11" s="46">
        <f t="shared" si="3"/>
        <v>0</v>
      </c>
      <c r="Z11" s="91">
        <v>0</v>
      </c>
      <c r="AA11" s="22"/>
      <c r="AB11" s="43">
        <f t="shared" si="4"/>
        <v>0</v>
      </c>
      <c r="AC11" s="17" t="s">
        <v>16</v>
      </c>
      <c r="AD11" s="18">
        <v>0</v>
      </c>
    </row>
    <row r="12" spans="1:30" ht="24.6" x14ac:dyDescent="0.65">
      <c r="A12" s="10">
        <v>8</v>
      </c>
      <c r="B12" s="10"/>
      <c r="C12" s="19" t="s">
        <v>378</v>
      </c>
      <c r="D12" s="71">
        <f>+'22'!I12</f>
        <v>0</v>
      </c>
      <c r="E12" s="90">
        <v>0</v>
      </c>
      <c r="F12" s="46">
        <f t="shared" si="0"/>
        <v>0</v>
      </c>
      <c r="G12" s="101">
        <v>0</v>
      </c>
      <c r="H12" s="99">
        <v>0</v>
      </c>
      <c r="I12" s="46">
        <f t="shared" si="1"/>
        <v>0</v>
      </c>
      <c r="J12" s="91"/>
      <c r="K12" s="15">
        <v>100</v>
      </c>
      <c r="L12" s="72">
        <f t="shared" si="5"/>
        <v>0</v>
      </c>
      <c r="M12" s="17" t="s">
        <v>16</v>
      </c>
      <c r="N12" s="18">
        <v>0</v>
      </c>
      <c r="O12" s="23">
        <f t="shared" si="6"/>
        <v>0</v>
      </c>
      <c r="P12" s="93"/>
      <c r="Q12" s="43">
        <f t="shared" si="7"/>
        <v>0</v>
      </c>
      <c r="S12" s="10">
        <v>8</v>
      </c>
      <c r="T12" s="19"/>
      <c r="U12" s="46">
        <v>0</v>
      </c>
      <c r="V12" s="90">
        <v>0</v>
      </c>
      <c r="W12" s="46">
        <f t="shared" si="2"/>
        <v>0</v>
      </c>
      <c r="X12" s="90">
        <v>0</v>
      </c>
      <c r="Y12" s="46">
        <f t="shared" si="3"/>
        <v>0</v>
      </c>
      <c r="Z12" s="91">
        <v>0</v>
      </c>
      <c r="AA12" s="22"/>
      <c r="AB12" s="43">
        <f t="shared" si="4"/>
        <v>0</v>
      </c>
      <c r="AC12" s="17" t="s">
        <v>16</v>
      </c>
      <c r="AD12" s="18">
        <v>0</v>
      </c>
    </row>
    <row r="13" spans="1:30" ht="24.6" x14ac:dyDescent="0.65">
      <c r="A13" s="10">
        <v>9</v>
      </c>
      <c r="B13" s="10" t="s">
        <v>507</v>
      </c>
      <c r="C13" s="19" t="s">
        <v>391</v>
      </c>
      <c r="D13" s="71">
        <f>+'22'!I13</f>
        <v>30</v>
      </c>
      <c r="E13" s="90">
        <v>0</v>
      </c>
      <c r="F13" s="46">
        <f t="shared" si="0"/>
        <v>30</v>
      </c>
      <c r="G13" s="101">
        <v>0</v>
      </c>
      <c r="H13" s="99">
        <v>0</v>
      </c>
      <c r="I13" s="46">
        <f t="shared" si="1"/>
        <v>19</v>
      </c>
      <c r="J13" s="91">
        <v>11</v>
      </c>
      <c r="K13" s="15">
        <v>50</v>
      </c>
      <c r="L13" s="72">
        <f t="shared" si="5"/>
        <v>550</v>
      </c>
      <c r="M13" s="17" t="s">
        <v>562</v>
      </c>
      <c r="N13" s="18">
        <v>250</v>
      </c>
      <c r="O13" s="23">
        <f t="shared" si="6"/>
        <v>300</v>
      </c>
      <c r="P13" s="93">
        <v>11.38</v>
      </c>
      <c r="Q13" s="43">
        <f t="shared" si="7"/>
        <v>6259</v>
      </c>
      <c r="S13" s="10">
        <v>9</v>
      </c>
      <c r="T13" s="19"/>
      <c r="U13" s="46">
        <v>0</v>
      </c>
      <c r="V13" s="90">
        <v>0</v>
      </c>
      <c r="W13" s="46">
        <f t="shared" si="2"/>
        <v>0</v>
      </c>
      <c r="X13" s="90">
        <v>0</v>
      </c>
      <c r="Y13" s="46">
        <f t="shared" si="3"/>
        <v>0</v>
      </c>
      <c r="Z13" s="91">
        <v>0</v>
      </c>
      <c r="AA13" s="22"/>
      <c r="AB13" s="43">
        <f t="shared" si="4"/>
        <v>0</v>
      </c>
      <c r="AC13" s="17" t="s">
        <v>16</v>
      </c>
      <c r="AD13" s="18">
        <v>0</v>
      </c>
    </row>
    <row r="14" spans="1:30" ht="24.6" x14ac:dyDescent="0.65">
      <c r="A14" s="10">
        <v>10</v>
      </c>
      <c r="B14" s="10"/>
      <c r="C14" s="19" t="s">
        <v>400</v>
      </c>
      <c r="D14" s="71">
        <f>+'22'!I14</f>
        <v>0</v>
      </c>
      <c r="E14" s="90">
        <v>0</v>
      </c>
      <c r="F14" s="46">
        <f t="shared" si="0"/>
        <v>0</v>
      </c>
      <c r="G14" s="101">
        <v>0</v>
      </c>
      <c r="H14" s="99">
        <v>0</v>
      </c>
      <c r="I14" s="46">
        <f t="shared" si="1"/>
        <v>0</v>
      </c>
      <c r="J14" s="91"/>
      <c r="K14" s="15">
        <v>50</v>
      </c>
      <c r="L14" s="72">
        <f t="shared" si="5"/>
        <v>0</v>
      </c>
      <c r="M14" s="17" t="s">
        <v>16</v>
      </c>
      <c r="N14" s="18">
        <v>0</v>
      </c>
      <c r="O14" s="23">
        <f t="shared" si="6"/>
        <v>0</v>
      </c>
      <c r="P14" s="93"/>
      <c r="Q14" s="43">
        <f t="shared" si="7"/>
        <v>0</v>
      </c>
      <c r="S14" s="10">
        <v>10</v>
      </c>
      <c r="T14" s="19"/>
      <c r="U14" s="46">
        <v>0</v>
      </c>
      <c r="V14" s="90">
        <v>0</v>
      </c>
      <c r="W14" s="46">
        <f t="shared" si="2"/>
        <v>0</v>
      </c>
      <c r="X14" s="90">
        <v>0</v>
      </c>
      <c r="Y14" s="46">
        <f t="shared" si="3"/>
        <v>0</v>
      </c>
      <c r="Z14" s="91">
        <v>0</v>
      </c>
      <c r="AA14" s="22"/>
      <c r="AB14" s="43">
        <f t="shared" si="4"/>
        <v>0</v>
      </c>
      <c r="AC14" s="17" t="s">
        <v>16</v>
      </c>
      <c r="AD14" s="18">
        <v>0</v>
      </c>
    </row>
    <row r="15" spans="1:30" ht="24.6" x14ac:dyDescent="0.65">
      <c r="A15" s="10">
        <v>11</v>
      </c>
      <c r="B15" s="10" t="s">
        <v>520</v>
      </c>
      <c r="C15" s="19" t="s">
        <v>384</v>
      </c>
      <c r="D15" s="71">
        <f>+'22'!I15</f>
        <v>0</v>
      </c>
      <c r="E15" s="90">
        <v>0</v>
      </c>
      <c r="F15" s="46">
        <f t="shared" si="0"/>
        <v>0</v>
      </c>
      <c r="G15" s="101">
        <v>0</v>
      </c>
      <c r="H15" s="99">
        <v>0</v>
      </c>
      <c r="I15" s="46">
        <f t="shared" si="1"/>
        <v>0</v>
      </c>
      <c r="J15" s="91"/>
      <c r="K15" s="15">
        <v>50</v>
      </c>
      <c r="L15" s="72">
        <f t="shared" si="5"/>
        <v>0</v>
      </c>
      <c r="M15" s="17" t="s">
        <v>16</v>
      </c>
      <c r="N15" s="18">
        <v>0</v>
      </c>
      <c r="O15" s="23">
        <f t="shared" si="6"/>
        <v>0</v>
      </c>
      <c r="P15" s="93">
        <v>17.32</v>
      </c>
      <c r="Q15" s="43">
        <f t="shared" si="7"/>
        <v>0</v>
      </c>
      <c r="S15" s="10">
        <v>11</v>
      </c>
      <c r="T15" s="19"/>
      <c r="U15" s="46">
        <v>0</v>
      </c>
      <c r="V15" s="90">
        <v>0</v>
      </c>
      <c r="W15" s="46">
        <f t="shared" ref="W15:W29" si="8">U15+V15</f>
        <v>0</v>
      </c>
      <c r="X15" s="90">
        <v>0</v>
      </c>
      <c r="Y15" s="46">
        <f t="shared" ref="Y15:Y29" si="9">W15-X15-Z15</f>
        <v>0</v>
      </c>
      <c r="Z15" s="91">
        <v>0</v>
      </c>
      <c r="AA15" s="22"/>
      <c r="AB15" s="43">
        <f t="shared" ref="AB15:AB29" si="10">Z15*AA15</f>
        <v>0</v>
      </c>
      <c r="AC15" s="17" t="s">
        <v>16</v>
      </c>
      <c r="AD15" s="18">
        <v>0</v>
      </c>
    </row>
    <row r="16" spans="1:30" ht="24.6" x14ac:dyDescent="0.65">
      <c r="A16" s="10">
        <v>12</v>
      </c>
      <c r="B16" s="10" t="s">
        <v>509</v>
      </c>
      <c r="C16" s="19" t="s">
        <v>402</v>
      </c>
      <c r="D16" s="71">
        <f>+'22'!I16</f>
        <v>4</v>
      </c>
      <c r="E16" s="90">
        <v>0</v>
      </c>
      <c r="F16" s="46">
        <f t="shared" si="0"/>
        <v>4</v>
      </c>
      <c r="G16" s="101">
        <v>0</v>
      </c>
      <c r="H16" s="99">
        <v>0</v>
      </c>
      <c r="I16" s="46">
        <f t="shared" si="1"/>
        <v>0</v>
      </c>
      <c r="J16" s="91">
        <v>4</v>
      </c>
      <c r="K16" s="15">
        <v>50</v>
      </c>
      <c r="L16" s="72">
        <f t="shared" si="5"/>
        <v>200</v>
      </c>
      <c r="M16" s="17" t="s">
        <v>561</v>
      </c>
      <c r="N16" s="18">
        <v>100</v>
      </c>
      <c r="O16" s="23">
        <f t="shared" si="6"/>
        <v>100</v>
      </c>
      <c r="P16" s="93">
        <v>16.920000000000002</v>
      </c>
      <c r="Q16" s="43">
        <f t="shared" si="7"/>
        <v>3384.0000000000005</v>
      </c>
      <c r="S16" s="10">
        <v>12</v>
      </c>
      <c r="T16" s="19"/>
      <c r="U16" s="46">
        <v>0</v>
      </c>
      <c r="V16" s="90">
        <v>0</v>
      </c>
      <c r="W16" s="46">
        <f t="shared" si="8"/>
        <v>0</v>
      </c>
      <c r="X16" s="90">
        <v>0</v>
      </c>
      <c r="Y16" s="46">
        <f t="shared" si="9"/>
        <v>0</v>
      </c>
      <c r="Z16" s="91">
        <v>0</v>
      </c>
      <c r="AA16" s="22"/>
      <c r="AB16" s="43">
        <f t="shared" si="10"/>
        <v>0</v>
      </c>
      <c r="AC16" s="17" t="s">
        <v>16</v>
      </c>
      <c r="AD16" s="18">
        <v>0</v>
      </c>
    </row>
    <row r="17" spans="1:30" ht="24.6" x14ac:dyDescent="0.65">
      <c r="A17" s="10">
        <v>13</v>
      </c>
      <c r="B17" s="10" t="s">
        <v>505</v>
      </c>
      <c r="C17" s="19" t="s">
        <v>382</v>
      </c>
      <c r="D17" s="71">
        <f>+'22'!I17</f>
        <v>1</v>
      </c>
      <c r="E17" s="90">
        <v>0</v>
      </c>
      <c r="F17" s="46">
        <f t="shared" si="0"/>
        <v>1</v>
      </c>
      <c r="G17" s="101">
        <v>0</v>
      </c>
      <c r="H17" s="99">
        <v>0</v>
      </c>
      <c r="I17" s="46">
        <f t="shared" si="1"/>
        <v>1</v>
      </c>
      <c r="J17" s="91"/>
      <c r="K17" s="15">
        <v>50</v>
      </c>
      <c r="L17" s="72">
        <f t="shared" si="5"/>
        <v>0</v>
      </c>
      <c r="M17" s="17" t="s">
        <v>16</v>
      </c>
      <c r="N17" s="18">
        <v>0</v>
      </c>
      <c r="O17" s="23">
        <f t="shared" si="6"/>
        <v>0</v>
      </c>
      <c r="P17" s="93">
        <v>21.22</v>
      </c>
      <c r="Q17" s="43">
        <f t="shared" si="7"/>
        <v>0</v>
      </c>
      <c r="S17" s="10">
        <v>13</v>
      </c>
      <c r="T17" s="19"/>
      <c r="U17" s="46">
        <v>0</v>
      </c>
      <c r="V17" s="90">
        <v>0</v>
      </c>
      <c r="W17" s="46">
        <f t="shared" si="8"/>
        <v>0</v>
      </c>
      <c r="X17" s="90">
        <v>0</v>
      </c>
      <c r="Y17" s="46">
        <f t="shared" si="9"/>
        <v>0</v>
      </c>
      <c r="Z17" s="91">
        <v>0</v>
      </c>
      <c r="AA17" s="22"/>
      <c r="AB17" s="43">
        <f t="shared" si="10"/>
        <v>0</v>
      </c>
      <c r="AC17" s="17" t="s">
        <v>16</v>
      </c>
      <c r="AD17" s="18">
        <v>0</v>
      </c>
    </row>
    <row r="18" spans="1:30" ht="24.6" x14ac:dyDescent="0.65">
      <c r="A18" s="10">
        <v>14</v>
      </c>
      <c r="B18" s="10"/>
      <c r="C18" s="19" t="s">
        <v>404</v>
      </c>
      <c r="D18" s="71">
        <f>+'22'!I18</f>
        <v>0</v>
      </c>
      <c r="E18" s="90">
        <v>0</v>
      </c>
      <c r="F18" s="46">
        <f t="shared" si="0"/>
        <v>0</v>
      </c>
      <c r="G18" s="101">
        <v>0</v>
      </c>
      <c r="H18" s="99">
        <v>0</v>
      </c>
      <c r="I18" s="46">
        <f t="shared" si="1"/>
        <v>0</v>
      </c>
      <c r="J18" s="91"/>
      <c r="K18" s="15">
        <v>50</v>
      </c>
      <c r="L18" s="72">
        <f t="shared" si="5"/>
        <v>0</v>
      </c>
      <c r="M18" s="17" t="s">
        <v>16</v>
      </c>
      <c r="N18" s="18">
        <v>0</v>
      </c>
      <c r="O18" s="23">
        <f t="shared" si="6"/>
        <v>0</v>
      </c>
      <c r="P18" s="93"/>
      <c r="Q18" s="43">
        <f t="shared" si="7"/>
        <v>0</v>
      </c>
      <c r="S18" s="10">
        <v>14</v>
      </c>
      <c r="T18" s="19"/>
      <c r="U18" s="46">
        <v>0</v>
      </c>
      <c r="V18" s="90">
        <v>0</v>
      </c>
      <c r="W18" s="46">
        <f t="shared" si="8"/>
        <v>0</v>
      </c>
      <c r="X18" s="90">
        <v>0</v>
      </c>
      <c r="Y18" s="46">
        <f t="shared" si="9"/>
        <v>0</v>
      </c>
      <c r="Z18" s="91">
        <v>0</v>
      </c>
      <c r="AA18" s="22"/>
      <c r="AB18" s="43">
        <f t="shared" si="10"/>
        <v>0</v>
      </c>
      <c r="AC18" s="17" t="s">
        <v>16</v>
      </c>
      <c r="AD18" s="18">
        <v>0</v>
      </c>
    </row>
    <row r="19" spans="1:30" ht="24.6" x14ac:dyDescent="0.65">
      <c r="A19" s="10">
        <v>15</v>
      </c>
      <c r="B19" s="10" t="s">
        <v>523</v>
      </c>
      <c r="C19" s="19" t="s">
        <v>386</v>
      </c>
      <c r="D19" s="71">
        <f>+'22'!I19</f>
        <v>0</v>
      </c>
      <c r="E19" s="90">
        <v>0</v>
      </c>
      <c r="F19" s="46">
        <f t="shared" si="0"/>
        <v>0</v>
      </c>
      <c r="G19" s="101">
        <v>0</v>
      </c>
      <c r="H19" s="99">
        <v>0</v>
      </c>
      <c r="I19" s="46">
        <f t="shared" si="1"/>
        <v>0</v>
      </c>
      <c r="J19" s="91"/>
      <c r="K19" s="15">
        <v>50</v>
      </c>
      <c r="L19" s="72">
        <f t="shared" si="5"/>
        <v>0</v>
      </c>
      <c r="M19" s="17" t="s">
        <v>16</v>
      </c>
      <c r="N19" s="18">
        <v>0</v>
      </c>
      <c r="O19" s="23">
        <f t="shared" si="6"/>
        <v>0</v>
      </c>
      <c r="P19" s="93">
        <v>15.05</v>
      </c>
      <c r="Q19" s="43">
        <f t="shared" si="7"/>
        <v>0</v>
      </c>
      <c r="S19" s="10">
        <v>15</v>
      </c>
      <c r="T19" s="19"/>
      <c r="U19" s="46">
        <v>0</v>
      </c>
      <c r="V19" s="90">
        <v>0</v>
      </c>
      <c r="W19" s="46">
        <f t="shared" si="8"/>
        <v>0</v>
      </c>
      <c r="X19" s="90">
        <v>0</v>
      </c>
      <c r="Y19" s="46">
        <f t="shared" si="9"/>
        <v>0</v>
      </c>
      <c r="Z19" s="91">
        <v>0</v>
      </c>
      <c r="AA19" s="22"/>
      <c r="AB19" s="43">
        <f t="shared" si="10"/>
        <v>0</v>
      </c>
      <c r="AC19" s="17" t="s">
        <v>16</v>
      </c>
      <c r="AD19" s="18">
        <v>0</v>
      </c>
    </row>
    <row r="20" spans="1:30" ht="24.6" x14ac:dyDescent="0.65">
      <c r="A20" s="10">
        <v>16</v>
      </c>
      <c r="B20" s="10" t="s">
        <v>506</v>
      </c>
      <c r="C20" s="19" t="s">
        <v>399</v>
      </c>
      <c r="D20" s="71">
        <f>+'22'!I20</f>
        <v>8</v>
      </c>
      <c r="E20" s="90">
        <v>0</v>
      </c>
      <c r="F20" s="46">
        <f t="shared" si="0"/>
        <v>8</v>
      </c>
      <c r="G20" s="101">
        <v>0</v>
      </c>
      <c r="H20" s="99">
        <v>0</v>
      </c>
      <c r="I20" s="46">
        <f t="shared" si="1"/>
        <v>8</v>
      </c>
      <c r="J20" s="91"/>
      <c r="K20" s="15">
        <v>50</v>
      </c>
      <c r="L20" s="72">
        <f t="shared" si="5"/>
        <v>0</v>
      </c>
      <c r="M20" s="17" t="s">
        <v>16</v>
      </c>
      <c r="N20" s="18">
        <v>0</v>
      </c>
      <c r="O20" s="23">
        <f t="shared" si="6"/>
        <v>0</v>
      </c>
      <c r="P20" s="93">
        <v>16.7</v>
      </c>
      <c r="Q20" s="43">
        <f t="shared" si="7"/>
        <v>0</v>
      </c>
      <c r="S20" s="10">
        <v>16</v>
      </c>
      <c r="T20" s="19"/>
      <c r="U20" s="46">
        <v>0</v>
      </c>
      <c r="V20" s="90">
        <v>0</v>
      </c>
      <c r="W20" s="46">
        <f t="shared" si="8"/>
        <v>0</v>
      </c>
      <c r="X20" s="90">
        <v>0</v>
      </c>
      <c r="Y20" s="46">
        <f t="shared" si="9"/>
        <v>0</v>
      </c>
      <c r="Z20" s="91">
        <v>0</v>
      </c>
      <c r="AA20" s="22"/>
      <c r="AB20" s="43">
        <f t="shared" si="10"/>
        <v>0</v>
      </c>
      <c r="AC20" s="17" t="s">
        <v>16</v>
      </c>
      <c r="AD20" s="18">
        <v>0</v>
      </c>
    </row>
    <row r="21" spans="1:30" ht="24.6" x14ac:dyDescent="0.65">
      <c r="A21" s="10">
        <v>17</v>
      </c>
      <c r="B21" s="10" t="s">
        <v>521</v>
      </c>
      <c r="C21" s="19" t="s">
        <v>389</v>
      </c>
      <c r="D21" s="71">
        <f>+'22'!I21</f>
        <v>0</v>
      </c>
      <c r="E21" s="90">
        <v>0</v>
      </c>
      <c r="F21" s="46">
        <f t="shared" si="0"/>
        <v>0</v>
      </c>
      <c r="G21" s="101">
        <v>0</v>
      </c>
      <c r="H21" s="99">
        <v>0</v>
      </c>
      <c r="I21" s="46">
        <f t="shared" si="1"/>
        <v>0</v>
      </c>
      <c r="J21" s="91"/>
      <c r="K21" s="15">
        <v>50</v>
      </c>
      <c r="L21" s="72">
        <f t="shared" si="5"/>
        <v>0</v>
      </c>
      <c r="M21" s="17" t="s">
        <v>16</v>
      </c>
      <c r="N21" s="18">
        <v>0</v>
      </c>
      <c r="O21" s="23">
        <f t="shared" si="6"/>
        <v>0</v>
      </c>
      <c r="P21" s="93">
        <v>19.04</v>
      </c>
      <c r="Q21" s="43">
        <f t="shared" si="7"/>
        <v>0</v>
      </c>
      <c r="S21" s="10">
        <v>17</v>
      </c>
      <c r="T21" s="19"/>
      <c r="U21" s="46">
        <v>0</v>
      </c>
      <c r="V21" s="90">
        <v>0</v>
      </c>
      <c r="W21" s="46">
        <f t="shared" si="8"/>
        <v>0</v>
      </c>
      <c r="X21" s="90">
        <v>0</v>
      </c>
      <c r="Y21" s="46">
        <f t="shared" si="9"/>
        <v>0</v>
      </c>
      <c r="Z21" s="91">
        <v>0</v>
      </c>
      <c r="AA21" s="22"/>
      <c r="AB21" s="43">
        <f t="shared" si="10"/>
        <v>0</v>
      </c>
      <c r="AC21" s="17" t="s">
        <v>16</v>
      </c>
      <c r="AD21" s="18">
        <v>0</v>
      </c>
    </row>
    <row r="22" spans="1:30" ht="24.6" x14ac:dyDescent="0.65">
      <c r="A22" s="10">
        <v>18</v>
      </c>
      <c r="B22" s="10"/>
      <c r="C22" s="19" t="s">
        <v>397</v>
      </c>
      <c r="D22" s="71">
        <f>+'22'!I22</f>
        <v>0</v>
      </c>
      <c r="E22" s="90">
        <v>0</v>
      </c>
      <c r="F22" s="46">
        <f t="shared" si="0"/>
        <v>0</v>
      </c>
      <c r="G22" s="101">
        <v>0</v>
      </c>
      <c r="H22" s="99">
        <v>0</v>
      </c>
      <c r="I22" s="46">
        <f t="shared" si="1"/>
        <v>0</v>
      </c>
      <c r="J22" s="91"/>
      <c r="K22" s="15">
        <v>50</v>
      </c>
      <c r="L22" s="72">
        <f t="shared" si="5"/>
        <v>0</v>
      </c>
      <c r="M22" s="17" t="s">
        <v>16</v>
      </c>
      <c r="N22" s="18">
        <v>0</v>
      </c>
      <c r="O22" s="23">
        <f t="shared" si="6"/>
        <v>0</v>
      </c>
      <c r="P22" s="93">
        <v>15.3</v>
      </c>
      <c r="Q22" s="43">
        <f t="shared" si="7"/>
        <v>0</v>
      </c>
      <c r="S22" s="10">
        <v>18</v>
      </c>
      <c r="T22" s="19"/>
      <c r="U22" s="46">
        <v>0</v>
      </c>
      <c r="V22" s="90">
        <v>0</v>
      </c>
      <c r="W22" s="46">
        <f t="shared" si="8"/>
        <v>0</v>
      </c>
      <c r="X22" s="90">
        <v>0</v>
      </c>
      <c r="Y22" s="46">
        <f t="shared" si="9"/>
        <v>0</v>
      </c>
      <c r="Z22" s="91">
        <v>0</v>
      </c>
      <c r="AA22" s="22"/>
      <c r="AB22" s="43">
        <f t="shared" si="10"/>
        <v>0</v>
      </c>
      <c r="AC22" s="17" t="s">
        <v>16</v>
      </c>
      <c r="AD22" s="18">
        <v>0</v>
      </c>
    </row>
    <row r="23" spans="1:30" ht="24.6" x14ac:dyDescent="0.65">
      <c r="A23" s="10">
        <v>19</v>
      </c>
      <c r="B23" s="10" t="s">
        <v>511</v>
      </c>
      <c r="C23" s="19" t="s">
        <v>25</v>
      </c>
      <c r="D23" s="71">
        <f>+'22'!I23</f>
        <v>0</v>
      </c>
      <c r="E23" s="90">
        <v>0</v>
      </c>
      <c r="F23" s="46">
        <f t="shared" si="0"/>
        <v>0</v>
      </c>
      <c r="G23" s="101">
        <v>0</v>
      </c>
      <c r="H23" s="99">
        <v>0</v>
      </c>
      <c r="I23" s="46">
        <f t="shared" si="1"/>
        <v>0</v>
      </c>
      <c r="J23" s="91"/>
      <c r="K23" s="15">
        <v>65</v>
      </c>
      <c r="L23" s="72">
        <f t="shared" si="5"/>
        <v>0</v>
      </c>
      <c r="M23" s="17" t="s">
        <v>16</v>
      </c>
      <c r="N23" s="18">
        <v>0</v>
      </c>
      <c r="O23" s="23">
        <f t="shared" si="6"/>
        <v>0</v>
      </c>
      <c r="P23" s="93">
        <v>27.86</v>
      </c>
      <c r="Q23" s="43">
        <f t="shared" si="7"/>
        <v>0</v>
      </c>
      <c r="S23" s="10">
        <v>19</v>
      </c>
      <c r="T23" s="19"/>
      <c r="U23" s="46">
        <v>0</v>
      </c>
      <c r="V23" s="90">
        <v>0</v>
      </c>
      <c r="W23" s="46">
        <f t="shared" si="8"/>
        <v>0</v>
      </c>
      <c r="X23" s="90">
        <v>0</v>
      </c>
      <c r="Y23" s="46">
        <f t="shared" si="9"/>
        <v>0</v>
      </c>
      <c r="Z23" s="91">
        <v>0</v>
      </c>
      <c r="AA23" s="22"/>
      <c r="AB23" s="43">
        <f t="shared" si="10"/>
        <v>0</v>
      </c>
      <c r="AC23" s="17" t="s">
        <v>16</v>
      </c>
      <c r="AD23" s="18">
        <v>0</v>
      </c>
    </row>
    <row r="24" spans="1:30" ht="24.6" x14ac:dyDescent="0.65">
      <c r="A24" s="10">
        <v>20</v>
      </c>
      <c r="B24" s="10"/>
      <c r="C24" s="19" t="s">
        <v>405</v>
      </c>
      <c r="D24" s="71">
        <f>+'22'!I24</f>
        <v>0</v>
      </c>
      <c r="E24" s="90">
        <v>0</v>
      </c>
      <c r="F24" s="46">
        <f t="shared" si="0"/>
        <v>0</v>
      </c>
      <c r="G24" s="101">
        <v>0</v>
      </c>
      <c r="H24" s="99">
        <v>0</v>
      </c>
      <c r="I24" s="46">
        <f t="shared" si="1"/>
        <v>0</v>
      </c>
      <c r="J24" s="91"/>
      <c r="K24" s="15">
        <v>85</v>
      </c>
      <c r="L24" s="72">
        <f t="shared" si="5"/>
        <v>0</v>
      </c>
      <c r="M24" s="17" t="s">
        <v>16</v>
      </c>
      <c r="N24" s="18">
        <v>0</v>
      </c>
      <c r="O24" s="23">
        <f t="shared" si="6"/>
        <v>0</v>
      </c>
      <c r="P24" s="93">
        <v>26.91</v>
      </c>
      <c r="Q24" s="43">
        <f t="shared" si="7"/>
        <v>0</v>
      </c>
      <c r="S24" s="10">
        <v>20</v>
      </c>
      <c r="T24" s="19"/>
      <c r="U24" s="46">
        <v>0</v>
      </c>
      <c r="V24" s="90">
        <v>0</v>
      </c>
      <c r="W24" s="46">
        <f t="shared" si="8"/>
        <v>0</v>
      </c>
      <c r="X24" s="90">
        <v>0</v>
      </c>
      <c r="Y24" s="46">
        <f t="shared" si="9"/>
        <v>0</v>
      </c>
      <c r="Z24" s="91">
        <v>0</v>
      </c>
      <c r="AA24" s="22"/>
      <c r="AB24" s="43">
        <f t="shared" si="10"/>
        <v>0</v>
      </c>
      <c r="AC24" s="17" t="s">
        <v>16</v>
      </c>
      <c r="AD24" s="18">
        <v>0</v>
      </c>
    </row>
    <row r="25" spans="1:30" ht="24.6" x14ac:dyDescent="0.65">
      <c r="A25" s="10">
        <v>21</v>
      </c>
      <c r="B25" s="10" t="s">
        <v>510</v>
      </c>
      <c r="C25" s="19" t="s">
        <v>392</v>
      </c>
      <c r="D25" s="71">
        <f>+'22'!I25</f>
        <v>51</v>
      </c>
      <c r="E25" s="90">
        <v>0</v>
      </c>
      <c r="F25" s="46">
        <f t="shared" si="0"/>
        <v>51</v>
      </c>
      <c r="G25" s="101">
        <v>0</v>
      </c>
      <c r="H25" s="99">
        <v>0</v>
      </c>
      <c r="I25" s="46">
        <f t="shared" si="1"/>
        <v>38</v>
      </c>
      <c r="J25" s="91">
        <v>13</v>
      </c>
      <c r="K25" s="15">
        <v>100</v>
      </c>
      <c r="L25" s="72">
        <f t="shared" si="5"/>
        <v>1300</v>
      </c>
      <c r="M25" s="17" t="s">
        <v>563</v>
      </c>
      <c r="N25" s="18">
        <v>400</v>
      </c>
      <c r="O25" s="23">
        <f t="shared" si="6"/>
        <v>900</v>
      </c>
      <c r="P25" s="93">
        <v>24.8</v>
      </c>
      <c r="Q25" s="43">
        <f t="shared" si="7"/>
        <v>32240</v>
      </c>
      <c r="S25" s="10">
        <v>21</v>
      </c>
      <c r="T25" s="19"/>
      <c r="U25" s="46">
        <v>0</v>
      </c>
      <c r="V25" s="90">
        <v>0</v>
      </c>
      <c r="W25" s="46">
        <f t="shared" si="8"/>
        <v>0</v>
      </c>
      <c r="X25" s="90">
        <v>0</v>
      </c>
      <c r="Y25" s="46">
        <f t="shared" si="9"/>
        <v>0</v>
      </c>
      <c r="Z25" s="91">
        <v>0</v>
      </c>
      <c r="AA25" s="22"/>
      <c r="AB25" s="43">
        <f t="shared" si="10"/>
        <v>0</v>
      </c>
      <c r="AC25" s="17" t="s">
        <v>16</v>
      </c>
      <c r="AD25" s="18">
        <v>0</v>
      </c>
    </row>
    <row r="26" spans="1:30" ht="24.6" x14ac:dyDescent="0.65">
      <c r="A26" s="10">
        <v>22</v>
      </c>
      <c r="B26" s="10" t="s">
        <v>516</v>
      </c>
      <c r="C26" s="19" t="s">
        <v>403</v>
      </c>
      <c r="D26" s="71">
        <f>+'22'!I26</f>
        <v>0</v>
      </c>
      <c r="E26" s="90">
        <v>0</v>
      </c>
      <c r="F26" s="46">
        <f t="shared" si="0"/>
        <v>0</v>
      </c>
      <c r="G26" s="101">
        <v>0</v>
      </c>
      <c r="H26" s="99">
        <v>0</v>
      </c>
      <c r="I26" s="46">
        <f t="shared" si="1"/>
        <v>0</v>
      </c>
      <c r="J26" s="91"/>
      <c r="K26" s="15">
        <v>100</v>
      </c>
      <c r="L26" s="72">
        <f t="shared" si="5"/>
        <v>0</v>
      </c>
      <c r="M26" s="17" t="s">
        <v>16</v>
      </c>
      <c r="N26" s="18">
        <v>0</v>
      </c>
      <c r="O26" s="23">
        <f t="shared" si="6"/>
        <v>0</v>
      </c>
      <c r="P26" s="93">
        <v>23.71</v>
      </c>
      <c r="Q26" s="43">
        <f t="shared" si="7"/>
        <v>0</v>
      </c>
      <c r="S26" s="10">
        <v>22</v>
      </c>
      <c r="T26" s="19"/>
      <c r="U26" s="46">
        <v>0</v>
      </c>
      <c r="V26" s="90">
        <v>0</v>
      </c>
      <c r="W26" s="46">
        <f t="shared" si="8"/>
        <v>0</v>
      </c>
      <c r="X26" s="90">
        <v>0</v>
      </c>
      <c r="Y26" s="46">
        <f t="shared" si="9"/>
        <v>0</v>
      </c>
      <c r="Z26" s="91">
        <v>0</v>
      </c>
      <c r="AA26" s="22"/>
      <c r="AB26" s="43">
        <f t="shared" si="10"/>
        <v>0</v>
      </c>
      <c r="AC26" s="17" t="s">
        <v>16</v>
      </c>
      <c r="AD26" s="18">
        <v>0</v>
      </c>
    </row>
    <row r="27" spans="1:30" ht="24.6" x14ac:dyDescent="0.65">
      <c r="A27" s="10">
        <v>23</v>
      </c>
      <c r="B27" s="10" t="s">
        <v>513</v>
      </c>
      <c r="C27" s="19" t="s">
        <v>383</v>
      </c>
      <c r="D27" s="71">
        <f>+'22'!I27</f>
        <v>18</v>
      </c>
      <c r="E27" s="90">
        <v>0</v>
      </c>
      <c r="F27" s="46">
        <f t="shared" si="0"/>
        <v>18</v>
      </c>
      <c r="G27" s="101">
        <v>0</v>
      </c>
      <c r="H27" s="99">
        <v>0</v>
      </c>
      <c r="I27" s="46">
        <f t="shared" si="1"/>
        <v>13</v>
      </c>
      <c r="J27" s="91">
        <v>5</v>
      </c>
      <c r="K27" s="15">
        <v>100</v>
      </c>
      <c r="L27" s="72">
        <f t="shared" si="5"/>
        <v>500</v>
      </c>
      <c r="M27" s="17" t="s">
        <v>564</v>
      </c>
      <c r="N27" s="18">
        <v>250</v>
      </c>
      <c r="O27" s="23">
        <f t="shared" si="6"/>
        <v>250</v>
      </c>
      <c r="P27" s="93">
        <v>37.51</v>
      </c>
      <c r="Q27" s="43">
        <f t="shared" si="7"/>
        <v>18755</v>
      </c>
      <c r="S27" s="10">
        <v>23</v>
      </c>
      <c r="T27" s="19"/>
      <c r="U27" s="46">
        <v>0</v>
      </c>
      <c r="V27" s="90">
        <v>0</v>
      </c>
      <c r="W27" s="46">
        <f t="shared" si="8"/>
        <v>0</v>
      </c>
      <c r="X27" s="90">
        <v>0</v>
      </c>
      <c r="Y27" s="46">
        <f t="shared" si="9"/>
        <v>0</v>
      </c>
      <c r="Z27" s="91">
        <v>0</v>
      </c>
      <c r="AA27" s="22"/>
      <c r="AB27" s="43">
        <f t="shared" si="10"/>
        <v>0</v>
      </c>
      <c r="AC27" s="17" t="s">
        <v>16</v>
      </c>
      <c r="AD27" s="18">
        <v>0</v>
      </c>
    </row>
    <row r="28" spans="1:30" ht="24.6" x14ac:dyDescent="0.65">
      <c r="A28" s="10">
        <v>24</v>
      </c>
      <c r="B28" s="10" t="s">
        <v>522</v>
      </c>
      <c r="C28" s="19" t="s">
        <v>388</v>
      </c>
      <c r="D28" s="71">
        <f>+'22'!I28</f>
        <v>0</v>
      </c>
      <c r="E28" s="90">
        <v>0</v>
      </c>
      <c r="F28" s="46">
        <f t="shared" si="0"/>
        <v>0</v>
      </c>
      <c r="G28" s="101">
        <v>0</v>
      </c>
      <c r="H28" s="99">
        <v>0</v>
      </c>
      <c r="I28" s="46">
        <f t="shared" si="1"/>
        <v>0</v>
      </c>
      <c r="J28" s="91"/>
      <c r="K28" s="15">
        <v>100</v>
      </c>
      <c r="L28" s="72">
        <f t="shared" si="5"/>
        <v>0</v>
      </c>
      <c r="M28" s="17" t="s">
        <v>16</v>
      </c>
      <c r="N28" s="18">
        <v>0</v>
      </c>
      <c r="O28" s="23">
        <f t="shared" si="6"/>
        <v>0</v>
      </c>
      <c r="P28" s="93">
        <v>39.770000000000003</v>
      </c>
      <c r="Q28" s="43">
        <f t="shared" si="7"/>
        <v>0</v>
      </c>
      <c r="S28" s="10">
        <v>24</v>
      </c>
      <c r="T28" s="19"/>
      <c r="U28" s="46">
        <v>0</v>
      </c>
      <c r="V28" s="90">
        <v>0</v>
      </c>
      <c r="W28" s="46">
        <f t="shared" si="8"/>
        <v>0</v>
      </c>
      <c r="X28" s="90">
        <v>0</v>
      </c>
      <c r="Y28" s="46">
        <f t="shared" si="9"/>
        <v>0</v>
      </c>
      <c r="Z28" s="91">
        <v>0</v>
      </c>
      <c r="AA28" s="22"/>
      <c r="AB28" s="43">
        <f t="shared" si="10"/>
        <v>0</v>
      </c>
      <c r="AC28" s="17" t="s">
        <v>16</v>
      </c>
      <c r="AD28" s="18">
        <v>0</v>
      </c>
    </row>
    <row r="29" spans="1:30" ht="24.6" x14ac:dyDescent="0.65">
      <c r="A29" s="10">
        <v>25</v>
      </c>
      <c r="B29" s="10" t="s">
        <v>515</v>
      </c>
      <c r="C29" s="19" t="s">
        <v>390</v>
      </c>
      <c r="D29" s="71">
        <f>+'22'!I29</f>
        <v>0</v>
      </c>
      <c r="E29" s="90">
        <v>0</v>
      </c>
      <c r="F29" s="46">
        <f t="shared" si="0"/>
        <v>0</v>
      </c>
      <c r="G29" s="101">
        <v>0</v>
      </c>
      <c r="H29" s="99">
        <v>0</v>
      </c>
      <c r="I29" s="46">
        <f t="shared" si="1"/>
        <v>0</v>
      </c>
      <c r="J29" s="91"/>
      <c r="K29" s="15">
        <v>100</v>
      </c>
      <c r="L29" s="72">
        <f t="shared" si="5"/>
        <v>0</v>
      </c>
      <c r="M29" s="17" t="s">
        <v>16</v>
      </c>
      <c r="N29" s="18">
        <v>0</v>
      </c>
      <c r="O29" s="23">
        <f t="shared" si="6"/>
        <v>0</v>
      </c>
      <c r="P29" s="93">
        <v>33.590000000000003</v>
      </c>
      <c r="Q29" s="43">
        <f t="shared" si="7"/>
        <v>0</v>
      </c>
      <c r="S29" s="10">
        <v>25</v>
      </c>
      <c r="T29" s="19"/>
      <c r="U29" s="46">
        <v>0</v>
      </c>
      <c r="V29" s="90">
        <v>0</v>
      </c>
      <c r="W29" s="46">
        <f t="shared" si="8"/>
        <v>0</v>
      </c>
      <c r="X29" s="90">
        <v>0</v>
      </c>
      <c r="Y29" s="46">
        <f t="shared" si="9"/>
        <v>0</v>
      </c>
      <c r="Z29" s="91">
        <v>0</v>
      </c>
      <c r="AA29" s="22"/>
      <c r="AB29" s="43">
        <f t="shared" si="10"/>
        <v>0</v>
      </c>
      <c r="AC29" s="17" t="s">
        <v>16</v>
      </c>
      <c r="AD29" s="18">
        <v>0</v>
      </c>
    </row>
    <row r="30" spans="1:30" ht="24.6" x14ac:dyDescent="0.65">
      <c r="A30" s="10">
        <v>26</v>
      </c>
      <c r="B30" s="10" t="s">
        <v>518</v>
      </c>
      <c r="C30" s="19" t="s">
        <v>385</v>
      </c>
      <c r="D30" s="71">
        <f>+'22'!I30</f>
        <v>0</v>
      </c>
      <c r="E30" s="90">
        <v>0</v>
      </c>
      <c r="F30" s="46">
        <f t="shared" si="0"/>
        <v>0</v>
      </c>
      <c r="G30" s="101">
        <v>0</v>
      </c>
      <c r="H30" s="99">
        <v>0</v>
      </c>
      <c r="I30" s="46">
        <f t="shared" si="1"/>
        <v>0</v>
      </c>
      <c r="J30" s="91"/>
      <c r="K30" s="15">
        <v>100</v>
      </c>
      <c r="L30" s="72">
        <f t="shared" si="5"/>
        <v>0</v>
      </c>
      <c r="M30" s="17" t="s">
        <v>16</v>
      </c>
      <c r="N30" s="18">
        <v>0</v>
      </c>
      <c r="O30" s="23">
        <f t="shared" si="6"/>
        <v>0</v>
      </c>
      <c r="P30" s="93">
        <v>31.62</v>
      </c>
      <c r="Q30" s="43">
        <f t="shared" si="7"/>
        <v>0</v>
      </c>
      <c r="S30" s="1"/>
      <c r="U30" s="24"/>
      <c r="V30" s="25"/>
      <c r="W30" s="24"/>
      <c r="X30" s="25"/>
      <c r="Y30" s="24"/>
      <c r="Z30" s="24"/>
      <c r="AA30" s="26"/>
      <c r="AB30" s="25"/>
      <c r="AC30" s="27"/>
      <c r="AD30" s="41">
        <v>0</v>
      </c>
    </row>
    <row r="31" spans="1:30" ht="24.6" x14ac:dyDescent="0.65">
      <c r="A31" s="10">
        <v>27</v>
      </c>
      <c r="B31" s="10"/>
      <c r="C31" s="19" t="s">
        <v>398</v>
      </c>
      <c r="D31" s="71">
        <f>+'22'!I31</f>
        <v>0</v>
      </c>
      <c r="E31" s="90">
        <v>0</v>
      </c>
      <c r="F31" s="46">
        <f t="shared" si="0"/>
        <v>0</v>
      </c>
      <c r="G31" s="101">
        <v>0</v>
      </c>
      <c r="H31" s="99">
        <v>0</v>
      </c>
      <c r="I31" s="46">
        <f t="shared" si="1"/>
        <v>0</v>
      </c>
      <c r="J31" s="91"/>
      <c r="K31" s="15">
        <v>100</v>
      </c>
      <c r="L31" s="72">
        <f t="shared" si="5"/>
        <v>0</v>
      </c>
      <c r="M31" s="17" t="s">
        <v>16</v>
      </c>
      <c r="N31" s="18">
        <v>0</v>
      </c>
      <c r="O31" s="23">
        <f t="shared" si="6"/>
        <v>0</v>
      </c>
      <c r="P31" s="93">
        <v>33.96</v>
      </c>
      <c r="Q31" s="43">
        <f t="shared" si="7"/>
        <v>0</v>
      </c>
    </row>
    <row r="32" spans="1:30" ht="24.6" x14ac:dyDescent="0.65">
      <c r="A32" s="10">
        <v>28</v>
      </c>
      <c r="B32" s="10" t="s">
        <v>496</v>
      </c>
      <c r="C32" s="19" t="s">
        <v>396</v>
      </c>
      <c r="D32" s="71">
        <f>+'22'!I32</f>
        <v>33</v>
      </c>
      <c r="E32" s="90">
        <v>0</v>
      </c>
      <c r="F32" s="46">
        <f t="shared" si="0"/>
        <v>33</v>
      </c>
      <c r="G32" s="101">
        <v>0</v>
      </c>
      <c r="H32" s="99">
        <v>0</v>
      </c>
      <c r="I32" s="46">
        <f t="shared" si="1"/>
        <v>18</v>
      </c>
      <c r="J32" s="91">
        <v>15</v>
      </c>
      <c r="K32" s="15">
        <v>100</v>
      </c>
      <c r="L32" s="72">
        <f t="shared" si="5"/>
        <v>1500</v>
      </c>
      <c r="M32" s="17" t="s">
        <v>565</v>
      </c>
      <c r="N32" s="18">
        <v>750</v>
      </c>
      <c r="O32" s="23">
        <f t="shared" si="6"/>
        <v>750</v>
      </c>
      <c r="P32" s="93">
        <v>29.84</v>
      </c>
      <c r="Q32" s="43">
        <f t="shared" si="7"/>
        <v>44760</v>
      </c>
      <c r="T32" s="172" t="s">
        <v>119</v>
      </c>
      <c r="U32" s="173"/>
      <c r="V32" s="173"/>
      <c r="W32" s="173"/>
      <c r="X32" s="173"/>
      <c r="Y32" s="173"/>
      <c r="Z32" s="173"/>
      <c r="AA32" s="174"/>
      <c r="AB32" s="40">
        <f>SUM(AB5:AB29)</f>
        <v>0</v>
      </c>
    </row>
    <row r="33" spans="1:27" ht="24.6" x14ac:dyDescent="0.65">
      <c r="A33" s="10">
        <v>29</v>
      </c>
      <c r="B33" s="10"/>
      <c r="C33" s="19" t="s">
        <v>383</v>
      </c>
      <c r="D33" s="71">
        <f>+'22'!I33</f>
        <v>0</v>
      </c>
      <c r="E33" s="90">
        <v>0</v>
      </c>
      <c r="F33" s="46">
        <f t="shared" si="0"/>
        <v>0</v>
      </c>
      <c r="G33" s="101">
        <v>0</v>
      </c>
      <c r="H33" s="99">
        <v>0</v>
      </c>
      <c r="I33" s="46">
        <f t="shared" si="1"/>
        <v>0</v>
      </c>
      <c r="J33" s="91"/>
      <c r="K33" s="15">
        <v>100</v>
      </c>
      <c r="L33" s="72">
        <f t="shared" si="5"/>
        <v>0</v>
      </c>
      <c r="M33" s="17" t="s">
        <v>16</v>
      </c>
      <c r="N33" s="18">
        <v>0</v>
      </c>
      <c r="O33" s="23">
        <f t="shared" si="6"/>
        <v>0</v>
      </c>
      <c r="P33" s="93"/>
      <c r="Q33" s="43">
        <f t="shared" si="7"/>
        <v>0</v>
      </c>
      <c r="T33" s="5"/>
      <c r="U33" s="5"/>
      <c r="V33" s="5"/>
      <c r="W33" s="5"/>
      <c r="X33" s="5"/>
      <c r="Y33" s="5"/>
      <c r="Z33" s="5"/>
      <c r="AA33" s="5"/>
    </row>
    <row r="34" spans="1:27" ht="24.6" x14ac:dyDescent="0.65">
      <c r="A34" s="10">
        <v>30</v>
      </c>
      <c r="B34" s="10" t="s">
        <v>517</v>
      </c>
      <c r="C34" s="19" t="s">
        <v>387</v>
      </c>
      <c r="D34" s="71">
        <f>+'22'!I34</f>
        <v>0</v>
      </c>
      <c r="E34" s="90">
        <v>0</v>
      </c>
      <c r="F34" s="46">
        <f t="shared" si="0"/>
        <v>0</v>
      </c>
      <c r="G34" s="101">
        <v>0</v>
      </c>
      <c r="H34" s="99">
        <v>0</v>
      </c>
      <c r="I34" s="46">
        <f t="shared" si="1"/>
        <v>0</v>
      </c>
      <c r="J34" s="91"/>
      <c r="K34" s="15">
        <v>100</v>
      </c>
      <c r="L34" s="72">
        <f t="shared" si="5"/>
        <v>0</v>
      </c>
      <c r="M34" s="17" t="s">
        <v>16</v>
      </c>
      <c r="N34" s="18">
        <v>0</v>
      </c>
      <c r="O34" s="23">
        <f t="shared" si="6"/>
        <v>0</v>
      </c>
      <c r="P34" s="93">
        <v>21.27</v>
      </c>
      <c r="Q34" s="43">
        <f t="shared" si="7"/>
        <v>0</v>
      </c>
    </row>
    <row r="35" spans="1:27" ht="24.6" x14ac:dyDescent="0.65">
      <c r="A35" s="10">
        <v>31</v>
      </c>
      <c r="B35" s="10" t="s">
        <v>491</v>
      </c>
      <c r="C35" s="19" t="s">
        <v>48</v>
      </c>
      <c r="D35" s="71">
        <f>+'22'!I35</f>
        <v>23</v>
      </c>
      <c r="E35" s="90">
        <v>0</v>
      </c>
      <c r="F35" s="46">
        <f t="shared" si="0"/>
        <v>23</v>
      </c>
      <c r="G35" s="101">
        <v>0</v>
      </c>
      <c r="H35" s="99">
        <v>0</v>
      </c>
      <c r="I35" s="46">
        <f t="shared" si="1"/>
        <v>22</v>
      </c>
      <c r="J35" s="91">
        <v>1</v>
      </c>
      <c r="K35" s="15">
        <v>100</v>
      </c>
      <c r="L35" s="72">
        <f t="shared" si="5"/>
        <v>100</v>
      </c>
      <c r="M35" s="17" t="s">
        <v>16</v>
      </c>
      <c r="N35" s="18">
        <v>0</v>
      </c>
      <c r="O35" s="23">
        <f t="shared" si="6"/>
        <v>100</v>
      </c>
      <c r="P35" s="93">
        <v>38.46</v>
      </c>
      <c r="Q35" s="43">
        <f t="shared" si="7"/>
        <v>3846</v>
      </c>
    </row>
    <row r="36" spans="1:27" ht="24.6" x14ac:dyDescent="0.65">
      <c r="A36" s="10">
        <v>32</v>
      </c>
      <c r="B36" s="10" t="s">
        <v>512</v>
      </c>
      <c r="C36" s="19" t="s">
        <v>393</v>
      </c>
      <c r="D36" s="71">
        <f>+'22'!I36</f>
        <v>3</v>
      </c>
      <c r="E36" s="90">
        <v>0</v>
      </c>
      <c r="F36" s="46">
        <f t="shared" si="0"/>
        <v>3</v>
      </c>
      <c r="G36" s="101">
        <v>0</v>
      </c>
      <c r="H36" s="99">
        <v>0</v>
      </c>
      <c r="I36" s="46">
        <f t="shared" si="1"/>
        <v>3</v>
      </c>
      <c r="J36" s="91"/>
      <c r="K36" s="15">
        <v>130</v>
      </c>
      <c r="L36" s="72">
        <f t="shared" si="5"/>
        <v>0</v>
      </c>
      <c r="M36" s="17" t="s">
        <v>16</v>
      </c>
      <c r="N36" s="18">
        <v>0</v>
      </c>
      <c r="O36" s="23">
        <f t="shared" si="6"/>
        <v>0</v>
      </c>
      <c r="P36" s="93">
        <v>43.68</v>
      </c>
      <c r="Q36" s="43">
        <f t="shared" si="7"/>
        <v>0</v>
      </c>
    </row>
    <row r="37" spans="1:27" ht="24.6" x14ac:dyDescent="0.65">
      <c r="A37" s="10">
        <v>33</v>
      </c>
      <c r="B37" s="10" t="s">
        <v>519</v>
      </c>
      <c r="C37" s="19" t="s">
        <v>406</v>
      </c>
      <c r="D37" s="71">
        <f>+'22'!I37</f>
        <v>9</v>
      </c>
      <c r="E37" s="90">
        <v>0</v>
      </c>
      <c r="F37" s="46">
        <f t="shared" si="0"/>
        <v>9</v>
      </c>
      <c r="G37" s="101">
        <v>0</v>
      </c>
      <c r="H37" s="99">
        <v>0</v>
      </c>
      <c r="I37" s="46">
        <f t="shared" si="1"/>
        <v>9</v>
      </c>
      <c r="J37" s="91"/>
      <c r="K37" s="15">
        <v>130</v>
      </c>
      <c r="L37" s="72">
        <f t="shared" si="5"/>
        <v>0</v>
      </c>
      <c r="M37" s="17" t="s">
        <v>16</v>
      </c>
      <c r="N37" s="18">
        <v>0</v>
      </c>
      <c r="O37" s="23">
        <f t="shared" si="6"/>
        <v>0</v>
      </c>
      <c r="P37" s="93">
        <v>35.049999999999997</v>
      </c>
      <c r="Q37" s="43">
        <f t="shared" si="7"/>
        <v>0</v>
      </c>
    </row>
    <row r="38" spans="1:27" ht="24.6" x14ac:dyDescent="0.65">
      <c r="A38" s="10">
        <v>34</v>
      </c>
      <c r="B38" s="10" t="s">
        <v>501</v>
      </c>
      <c r="C38" s="19" t="s">
        <v>416</v>
      </c>
      <c r="D38" s="71">
        <f>+'22'!I39</f>
        <v>0</v>
      </c>
      <c r="E38" s="90">
        <v>0</v>
      </c>
      <c r="F38" s="46">
        <f>D38+E38</f>
        <v>0</v>
      </c>
      <c r="G38" s="101">
        <v>0</v>
      </c>
      <c r="H38" s="99">
        <v>0</v>
      </c>
      <c r="I38" s="46">
        <f>+F38-G38-J38-H38</f>
        <v>0</v>
      </c>
      <c r="J38" s="91"/>
      <c r="K38" s="15">
        <v>130</v>
      </c>
      <c r="L38" s="72">
        <f>+K38*J38</f>
        <v>0</v>
      </c>
      <c r="M38" s="17" t="s">
        <v>16</v>
      </c>
      <c r="N38" s="18">
        <v>0</v>
      </c>
      <c r="O38" s="23">
        <f>SUM(L38-N38)</f>
        <v>0</v>
      </c>
      <c r="P38" s="93">
        <v>34.26</v>
      </c>
      <c r="Q38" s="43">
        <f t="shared" ref="Q38:Q40" si="11">+L38*P38</f>
        <v>0</v>
      </c>
    </row>
    <row r="39" spans="1:27" ht="24.6" x14ac:dyDescent="0.65">
      <c r="A39" s="10">
        <v>35</v>
      </c>
      <c r="B39" s="10"/>
      <c r="C39" s="19" t="s">
        <v>334</v>
      </c>
      <c r="D39" s="71">
        <f>+'22'!I39</f>
        <v>0</v>
      </c>
      <c r="E39" s="90">
        <v>0</v>
      </c>
      <c r="F39" s="46">
        <f t="shared" si="0"/>
        <v>0</v>
      </c>
      <c r="G39" s="101">
        <v>0</v>
      </c>
      <c r="H39" s="99">
        <v>0</v>
      </c>
      <c r="I39" s="46">
        <f t="shared" si="1"/>
        <v>0</v>
      </c>
      <c r="J39" s="91"/>
      <c r="K39" s="15">
        <v>35</v>
      </c>
      <c r="L39" s="72">
        <f t="shared" si="5"/>
        <v>0</v>
      </c>
      <c r="M39" s="17" t="s">
        <v>16</v>
      </c>
      <c r="N39" s="18">
        <v>0</v>
      </c>
      <c r="O39" s="23">
        <f t="shared" si="6"/>
        <v>0</v>
      </c>
      <c r="P39" s="93"/>
      <c r="Q39" s="43">
        <f t="shared" si="11"/>
        <v>0</v>
      </c>
    </row>
    <row r="40" spans="1:27" ht="24.6" x14ac:dyDescent="0.65">
      <c r="A40" s="10">
        <v>36</v>
      </c>
      <c r="B40" s="10"/>
      <c r="C40" s="19" t="s">
        <v>138</v>
      </c>
      <c r="D40" s="71">
        <f>+'22'!I40</f>
        <v>0</v>
      </c>
      <c r="E40" s="90">
        <v>0</v>
      </c>
      <c r="F40" s="46">
        <f t="shared" si="0"/>
        <v>0</v>
      </c>
      <c r="G40" s="101">
        <v>0</v>
      </c>
      <c r="H40" s="99">
        <v>0</v>
      </c>
      <c r="I40" s="46">
        <f t="shared" si="1"/>
        <v>0</v>
      </c>
      <c r="J40" s="91"/>
      <c r="K40" s="15">
        <v>40</v>
      </c>
      <c r="L40" s="72">
        <f t="shared" si="5"/>
        <v>0</v>
      </c>
      <c r="M40" s="17" t="s">
        <v>16</v>
      </c>
      <c r="N40" s="18">
        <v>0</v>
      </c>
      <c r="O40" s="23">
        <f t="shared" si="6"/>
        <v>0</v>
      </c>
      <c r="P40" s="93"/>
      <c r="Q40" s="43">
        <f t="shared" si="11"/>
        <v>0</v>
      </c>
    </row>
    <row r="41" spans="1:27" ht="24.6" x14ac:dyDescent="0.65">
      <c r="A41" s="10">
        <v>37</v>
      </c>
      <c r="B41" s="10" t="s">
        <v>494</v>
      </c>
      <c r="C41" s="19" t="s">
        <v>49</v>
      </c>
      <c r="D41" s="71">
        <f>+'22'!I41</f>
        <v>5</v>
      </c>
      <c r="E41" s="90">
        <v>0</v>
      </c>
      <c r="F41" s="46">
        <f t="shared" si="0"/>
        <v>5</v>
      </c>
      <c r="G41" s="101">
        <v>0</v>
      </c>
      <c r="H41" s="99">
        <v>0</v>
      </c>
      <c r="I41" s="46">
        <f t="shared" si="1"/>
        <v>2</v>
      </c>
      <c r="J41" s="91">
        <v>3</v>
      </c>
      <c r="K41" s="15">
        <v>50</v>
      </c>
      <c r="L41" s="72">
        <f t="shared" si="5"/>
        <v>150</v>
      </c>
      <c r="M41" s="17" t="s">
        <v>16</v>
      </c>
      <c r="N41" s="18">
        <v>0</v>
      </c>
      <c r="O41" s="23">
        <f t="shared" si="6"/>
        <v>150</v>
      </c>
      <c r="P41" s="93">
        <v>13.98</v>
      </c>
      <c r="Q41" s="43">
        <f t="shared" si="7"/>
        <v>2097</v>
      </c>
    </row>
    <row r="42" spans="1:27" ht="24.6" x14ac:dyDescent="0.65">
      <c r="A42" s="10">
        <v>38</v>
      </c>
      <c r="B42" s="10" t="s">
        <v>493</v>
      </c>
      <c r="C42" s="19" t="s">
        <v>50</v>
      </c>
      <c r="D42" s="71">
        <f>+'22'!I42</f>
        <v>0</v>
      </c>
      <c r="E42" s="90">
        <v>0</v>
      </c>
      <c r="F42" s="46">
        <f t="shared" si="0"/>
        <v>0</v>
      </c>
      <c r="G42" s="101">
        <v>0</v>
      </c>
      <c r="H42" s="99">
        <v>0</v>
      </c>
      <c r="I42" s="46">
        <f t="shared" si="1"/>
        <v>0</v>
      </c>
      <c r="J42" s="91"/>
      <c r="K42" s="15">
        <v>50</v>
      </c>
      <c r="L42" s="72">
        <f t="shared" si="5"/>
        <v>0</v>
      </c>
      <c r="M42" s="17" t="s">
        <v>16</v>
      </c>
      <c r="N42" s="18">
        <v>0</v>
      </c>
      <c r="O42" s="23">
        <f t="shared" si="6"/>
        <v>0</v>
      </c>
      <c r="P42" s="93">
        <v>13.26</v>
      </c>
      <c r="Q42" s="43">
        <f t="shared" si="7"/>
        <v>0</v>
      </c>
    </row>
    <row r="43" spans="1:27" ht="24.6" x14ac:dyDescent="0.65">
      <c r="A43" s="10">
        <v>39</v>
      </c>
      <c r="B43" s="10" t="s">
        <v>556</v>
      </c>
      <c r="C43" s="19" t="s">
        <v>51</v>
      </c>
      <c r="D43" s="71">
        <f>+'22'!I43</f>
        <v>0</v>
      </c>
      <c r="E43" s="90">
        <v>0</v>
      </c>
      <c r="F43" s="46">
        <f t="shared" si="0"/>
        <v>0</v>
      </c>
      <c r="G43" s="101">
        <v>0</v>
      </c>
      <c r="H43" s="99">
        <v>0</v>
      </c>
      <c r="I43" s="46">
        <f t="shared" si="1"/>
        <v>0</v>
      </c>
      <c r="J43" s="91"/>
      <c r="K43" s="15">
        <v>50</v>
      </c>
      <c r="L43" s="72">
        <f t="shared" si="5"/>
        <v>0</v>
      </c>
      <c r="M43" s="17" t="s">
        <v>16</v>
      </c>
      <c r="N43" s="18">
        <v>0</v>
      </c>
      <c r="O43" s="23">
        <f t="shared" si="6"/>
        <v>0</v>
      </c>
      <c r="P43" s="93"/>
      <c r="Q43" s="43">
        <f t="shared" si="7"/>
        <v>0</v>
      </c>
    </row>
    <row r="44" spans="1:27" ht="24.6" x14ac:dyDescent="0.65">
      <c r="A44" s="10">
        <v>40</v>
      </c>
      <c r="B44" s="10"/>
      <c r="C44" s="19" t="s">
        <v>265</v>
      </c>
      <c r="D44" s="71">
        <f>+'22'!I44</f>
        <v>0</v>
      </c>
      <c r="E44" s="90">
        <v>0</v>
      </c>
      <c r="F44" s="46">
        <f t="shared" si="0"/>
        <v>0</v>
      </c>
      <c r="G44" s="101">
        <v>0</v>
      </c>
      <c r="H44" s="99">
        <v>0</v>
      </c>
      <c r="I44" s="46">
        <f t="shared" si="1"/>
        <v>0</v>
      </c>
      <c r="J44" s="91"/>
      <c r="K44" s="15">
        <v>25</v>
      </c>
      <c r="L44" s="72">
        <f t="shared" si="5"/>
        <v>0</v>
      </c>
      <c r="M44" s="17" t="s">
        <v>16</v>
      </c>
      <c r="N44" s="18">
        <v>0</v>
      </c>
      <c r="O44" s="23">
        <f t="shared" si="6"/>
        <v>0</v>
      </c>
      <c r="P44" s="93"/>
      <c r="Q44" s="43">
        <f t="shared" si="7"/>
        <v>0</v>
      </c>
    </row>
    <row r="45" spans="1:27" ht="24.6" x14ac:dyDescent="0.65">
      <c r="A45" s="10">
        <v>41</v>
      </c>
      <c r="B45" s="10"/>
      <c r="C45" s="19" t="s">
        <v>449</v>
      </c>
      <c r="D45" s="71">
        <f>+'22'!I45</f>
        <v>0</v>
      </c>
      <c r="E45" s="90">
        <v>0</v>
      </c>
      <c r="F45" s="46">
        <f>D45+E45</f>
        <v>0</v>
      </c>
      <c r="G45" s="101">
        <v>0</v>
      </c>
      <c r="H45" s="99">
        <v>0</v>
      </c>
      <c r="I45" s="46">
        <f>+F45-G45-J45-H45</f>
        <v>0</v>
      </c>
      <c r="J45" s="91"/>
      <c r="K45" s="15">
        <v>25</v>
      </c>
      <c r="L45" s="72">
        <f>+K45*J45</f>
        <v>0</v>
      </c>
      <c r="M45" s="17" t="s">
        <v>16</v>
      </c>
      <c r="N45" s="18">
        <v>0</v>
      </c>
      <c r="O45" s="23">
        <f>SUM(L45-N45)</f>
        <v>0</v>
      </c>
      <c r="P45" s="93"/>
      <c r="Q45" s="43">
        <f>+L45*P45</f>
        <v>0</v>
      </c>
    </row>
    <row r="46" spans="1:27" ht="24.6" x14ac:dyDescent="0.65">
      <c r="A46" s="10">
        <v>42</v>
      </c>
      <c r="B46" s="10"/>
      <c r="C46" s="19" t="s">
        <v>450</v>
      </c>
      <c r="D46" s="71">
        <f>+'22'!I46</f>
        <v>0</v>
      </c>
      <c r="E46" s="90">
        <v>0</v>
      </c>
      <c r="F46" s="46">
        <f>D46+E46</f>
        <v>0</v>
      </c>
      <c r="G46" s="101">
        <v>0</v>
      </c>
      <c r="H46" s="99">
        <v>0</v>
      </c>
      <c r="I46" s="46">
        <f>+F46-G46-J46-H46</f>
        <v>0</v>
      </c>
      <c r="J46" s="91"/>
      <c r="K46" s="20">
        <v>25</v>
      </c>
      <c r="L46" s="72">
        <f>+K46*J46</f>
        <v>0</v>
      </c>
      <c r="M46" s="17" t="s">
        <v>16</v>
      </c>
      <c r="N46" s="18">
        <v>0</v>
      </c>
      <c r="O46" s="23">
        <f>SUM(L46-N46)</f>
        <v>0</v>
      </c>
      <c r="P46" s="93"/>
      <c r="Q46" s="43">
        <f>+L46*P46</f>
        <v>0</v>
      </c>
    </row>
    <row r="47" spans="1:27" ht="24.6" x14ac:dyDescent="0.65">
      <c r="A47" s="10">
        <v>43</v>
      </c>
      <c r="B47" s="10"/>
      <c r="C47" s="19" t="s">
        <v>451</v>
      </c>
      <c r="D47" s="71">
        <f>+'22'!I47</f>
        <v>0</v>
      </c>
      <c r="E47" s="90">
        <v>0</v>
      </c>
      <c r="F47" s="46">
        <f>D47+E47</f>
        <v>0</v>
      </c>
      <c r="G47" s="101">
        <v>0</v>
      </c>
      <c r="H47" s="99">
        <v>0</v>
      </c>
      <c r="I47" s="46">
        <f>+F47-G47-J47-H47</f>
        <v>0</v>
      </c>
      <c r="J47" s="91"/>
      <c r="K47" s="20">
        <v>25</v>
      </c>
      <c r="L47" s="72">
        <f>+K47*J47</f>
        <v>0</v>
      </c>
      <c r="M47" s="17" t="s">
        <v>16</v>
      </c>
      <c r="N47" s="18">
        <v>0</v>
      </c>
      <c r="O47" s="23">
        <f>SUM(L47-N47)</f>
        <v>0</v>
      </c>
      <c r="P47" s="93"/>
      <c r="Q47" s="43">
        <f>+L47*P47</f>
        <v>0</v>
      </c>
    </row>
    <row r="48" spans="1:27" ht="24.6" x14ac:dyDescent="0.65">
      <c r="A48" s="10">
        <v>44</v>
      </c>
      <c r="B48" s="10" t="s">
        <v>540</v>
      </c>
      <c r="C48" s="19" t="s">
        <v>266</v>
      </c>
      <c r="D48" s="71">
        <f>+'22'!I48</f>
        <v>0</v>
      </c>
      <c r="E48" s="90">
        <v>0</v>
      </c>
      <c r="F48" s="46">
        <f t="shared" si="0"/>
        <v>0</v>
      </c>
      <c r="G48" s="101">
        <v>0</v>
      </c>
      <c r="H48" s="99">
        <v>0</v>
      </c>
      <c r="I48" s="46">
        <f t="shared" si="1"/>
        <v>0</v>
      </c>
      <c r="J48" s="91"/>
      <c r="K48" s="15">
        <v>50</v>
      </c>
      <c r="L48" s="72">
        <f t="shared" si="5"/>
        <v>0</v>
      </c>
      <c r="M48" s="17" t="s">
        <v>16</v>
      </c>
      <c r="N48" s="18">
        <v>0</v>
      </c>
      <c r="O48" s="23">
        <f t="shared" si="6"/>
        <v>0</v>
      </c>
      <c r="P48" s="93"/>
      <c r="Q48" s="43">
        <f t="shared" si="7"/>
        <v>0</v>
      </c>
    </row>
    <row r="49" spans="1:17" ht="24.6" x14ac:dyDescent="0.65">
      <c r="A49" s="10">
        <v>45</v>
      </c>
      <c r="B49" s="10" t="s">
        <v>537</v>
      </c>
      <c r="C49" s="19" t="s">
        <v>52</v>
      </c>
      <c r="D49" s="71">
        <f>+'22'!I49</f>
        <v>4</v>
      </c>
      <c r="E49" s="90">
        <v>0</v>
      </c>
      <c r="F49" s="46">
        <f t="shared" si="0"/>
        <v>4</v>
      </c>
      <c r="G49" s="101">
        <v>0</v>
      </c>
      <c r="H49" s="99">
        <v>0</v>
      </c>
      <c r="I49" s="46">
        <f t="shared" si="1"/>
        <v>4</v>
      </c>
      <c r="J49" s="91"/>
      <c r="K49" s="15">
        <v>50</v>
      </c>
      <c r="L49" s="72">
        <f t="shared" si="5"/>
        <v>0</v>
      </c>
      <c r="M49" s="17" t="s">
        <v>16</v>
      </c>
      <c r="N49" s="18">
        <v>0</v>
      </c>
      <c r="O49" s="23">
        <f t="shared" si="6"/>
        <v>0</v>
      </c>
      <c r="P49" s="93">
        <v>25.21</v>
      </c>
      <c r="Q49" s="43">
        <f t="shared" si="7"/>
        <v>0</v>
      </c>
    </row>
    <row r="50" spans="1:17" ht="24.6" x14ac:dyDescent="0.65">
      <c r="A50" s="10">
        <v>46</v>
      </c>
      <c r="B50" s="10" t="s">
        <v>538</v>
      </c>
      <c r="C50" s="19" t="s">
        <v>53</v>
      </c>
      <c r="D50" s="71">
        <f>+'22'!I50</f>
        <v>2</v>
      </c>
      <c r="E50" s="90">
        <v>0</v>
      </c>
      <c r="F50" s="46">
        <f t="shared" si="0"/>
        <v>2</v>
      </c>
      <c r="G50" s="101">
        <v>0</v>
      </c>
      <c r="H50" s="99">
        <v>0</v>
      </c>
      <c r="I50" s="46">
        <f t="shared" si="1"/>
        <v>2</v>
      </c>
      <c r="J50" s="91"/>
      <c r="K50" s="15">
        <v>50</v>
      </c>
      <c r="L50" s="72">
        <f t="shared" si="5"/>
        <v>0</v>
      </c>
      <c r="M50" s="17" t="s">
        <v>16</v>
      </c>
      <c r="N50" s="18">
        <v>0</v>
      </c>
      <c r="O50" s="23">
        <f t="shared" si="6"/>
        <v>0</v>
      </c>
      <c r="P50" s="93">
        <v>14.96</v>
      </c>
      <c r="Q50" s="43">
        <f t="shared" si="7"/>
        <v>0</v>
      </c>
    </row>
    <row r="51" spans="1:17" ht="24.6" x14ac:dyDescent="0.65">
      <c r="A51" s="10">
        <v>47</v>
      </c>
      <c r="B51" s="10" t="s">
        <v>498</v>
      </c>
      <c r="C51" s="19" t="s">
        <v>54</v>
      </c>
      <c r="D51" s="71">
        <f>+'22'!I51</f>
        <v>5</v>
      </c>
      <c r="E51" s="90">
        <v>0</v>
      </c>
      <c r="F51" s="46">
        <f t="shared" si="0"/>
        <v>5</v>
      </c>
      <c r="G51" s="101">
        <v>0</v>
      </c>
      <c r="H51" s="99">
        <v>0</v>
      </c>
      <c r="I51" s="46">
        <f t="shared" si="1"/>
        <v>5</v>
      </c>
      <c r="J51" s="91"/>
      <c r="K51" s="15">
        <v>50</v>
      </c>
      <c r="L51" s="72">
        <f t="shared" si="5"/>
        <v>0</v>
      </c>
      <c r="M51" s="17" t="s">
        <v>16</v>
      </c>
      <c r="N51" s="18">
        <v>0</v>
      </c>
      <c r="O51" s="23">
        <f t="shared" si="6"/>
        <v>0</v>
      </c>
      <c r="P51" s="93">
        <v>14.38</v>
      </c>
      <c r="Q51" s="43">
        <f t="shared" si="7"/>
        <v>0</v>
      </c>
    </row>
    <row r="52" spans="1:17" ht="24.6" x14ac:dyDescent="0.65">
      <c r="A52" s="10">
        <v>48</v>
      </c>
      <c r="B52" s="10" t="s">
        <v>499</v>
      </c>
      <c r="C52" s="19" t="s">
        <v>55</v>
      </c>
      <c r="D52" s="71">
        <f>+'22'!I52</f>
        <v>5</v>
      </c>
      <c r="E52" s="90">
        <v>0</v>
      </c>
      <c r="F52" s="46">
        <f t="shared" si="0"/>
        <v>5</v>
      </c>
      <c r="G52" s="101">
        <v>0</v>
      </c>
      <c r="H52" s="99">
        <v>0</v>
      </c>
      <c r="I52" s="46">
        <f t="shared" si="1"/>
        <v>5</v>
      </c>
      <c r="J52" s="91"/>
      <c r="K52" s="15">
        <v>50</v>
      </c>
      <c r="L52" s="72">
        <f t="shared" si="5"/>
        <v>0</v>
      </c>
      <c r="M52" s="17" t="s">
        <v>16</v>
      </c>
      <c r="N52" s="18">
        <v>0</v>
      </c>
      <c r="O52" s="23">
        <f t="shared" si="6"/>
        <v>0</v>
      </c>
      <c r="P52" s="93">
        <v>18.510000000000002</v>
      </c>
      <c r="Q52" s="43">
        <f t="shared" si="7"/>
        <v>0</v>
      </c>
    </row>
    <row r="53" spans="1:17" ht="24.6" x14ac:dyDescent="0.65">
      <c r="A53" s="10">
        <v>49</v>
      </c>
      <c r="B53" s="10" t="s">
        <v>539</v>
      </c>
      <c r="C53" s="19" t="s">
        <v>56</v>
      </c>
      <c r="D53" s="71">
        <f>+'22'!I53</f>
        <v>0</v>
      </c>
      <c r="E53" s="90">
        <v>0</v>
      </c>
      <c r="F53" s="46">
        <f t="shared" si="0"/>
        <v>0</v>
      </c>
      <c r="G53" s="101">
        <v>0</v>
      </c>
      <c r="H53" s="99">
        <v>0</v>
      </c>
      <c r="I53" s="46">
        <f t="shared" si="1"/>
        <v>0</v>
      </c>
      <c r="J53" s="91"/>
      <c r="K53" s="15">
        <v>50</v>
      </c>
      <c r="L53" s="72">
        <f t="shared" si="5"/>
        <v>0</v>
      </c>
      <c r="M53" s="17" t="s">
        <v>16</v>
      </c>
      <c r="N53" s="18">
        <v>0</v>
      </c>
      <c r="O53" s="23">
        <f t="shared" si="6"/>
        <v>0</v>
      </c>
      <c r="P53" s="93">
        <v>18.36</v>
      </c>
      <c r="Q53" s="43">
        <f t="shared" si="7"/>
        <v>0</v>
      </c>
    </row>
    <row r="54" spans="1:17" ht="24.6" x14ac:dyDescent="0.65">
      <c r="A54" s="10">
        <v>50</v>
      </c>
      <c r="B54" s="10" t="s">
        <v>497</v>
      </c>
      <c r="C54" s="19" t="s">
        <v>57</v>
      </c>
      <c r="D54" s="71">
        <f>+'22'!I54</f>
        <v>5</v>
      </c>
      <c r="E54" s="90">
        <v>0</v>
      </c>
      <c r="F54" s="46">
        <f t="shared" si="0"/>
        <v>5</v>
      </c>
      <c r="G54" s="101">
        <v>0</v>
      </c>
      <c r="H54" s="99">
        <v>0</v>
      </c>
      <c r="I54" s="46">
        <f t="shared" si="1"/>
        <v>4</v>
      </c>
      <c r="J54" s="91">
        <v>1</v>
      </c>
      <c r="K54" s="15">
        <v>50</v>
      </c>
      <c r="L54" s="72">
        <f t="shared" si="5"/>
        <v>50</v>
      </c>
      <c r="M54" s="17" t="s">
        <v>16</v>
      </c>
      <c r="N54" s="18">
        <v>0</v>
      </c>
      <c r="O54" s="23">
        <f t="shared" si="6"/>
        <v>50</v>
      </c>
      <c r="P54" s="93">
        <v>14.89</v>
      </c>
      <c r="Q54" s="43">
        <f t="shared" si="7"/>
        <v>744.5</v>
      </c>
    </row>
    <row r="55" spans="1:17" ht="24.6" x14ac:dyDescent="0.65">
      <c r="A55" s="10">
        <v>51</v>
      </c>
      <c r="B55" s="10" t="s">
        <v>490</v>
      </c>
      <c r="C55" s="19" t="s">
        <v>58</v>
      </c>
      <c r="D55" s="71">
        <f>+'22'!I55</f>
        <v>4</v>
      </c>
      <c r="E55" s="90">
        <v>0</v>
      </c>
      <c r="F55" s="46">
        <f t="shared" si="0"/>
        <v>4</v>
      </c>
      <c r="G55" s="101">
        <v>0</v>
      </c>
      <c r="H55" s="99">
        <v>0</v>
      </c>
      <c r="I55" s="46">
        <f t="shared" si="1"/>
        <v>2</v>
      </c>
      <c r="J55" s="91">
        <v>2</v>
      </c>
      <c r="K55" s="15">
        <v>50</v>
      </c>
      <c r="L55" s="72">
        <f t="shared" si="5"/>
        <v>100</v>
      </c>
      <c r="M55" s="17" t="s">
        <v>566</v>
      </c>
      <c r="N55" s="18">
        <v>50</v>
      </c>
      <c r="O55" s="23">
        <f t="shared" si="6"/>
        <v>50</v>
      </c>
      <c r="P55" s="93">
        <v>14.23</v>
      </c>
      <c r="Q55" s="43">
        <f t="shared" si="7"/>
        <v>1423</v>
      </c>
    </row>
    <row r="56" spans="1:17" ht="24.6" x14ac:dyDescent="0.65">
      <c r="A56" s="10">
        <v>52</v>
      </c>
      <c r="B56" s="10" t="s">
        <v>488</v>
      </c>
      <c r="C56" s="19" t="s">
        <v>59</v>
      </c>
      <c r="D56" s="71">
        <f>+'22'!I56</f>
        <v>0</v>
      </c>
      <c r="E56" s="90">
        <v>0</v>
      </c>
      <c r="F56" s="46">
        <f t="shared" si="0"/>
        <v>0</v>
      </c>
      <c r="G56" s="101">
        <v>0</v>
      </c>
      <c r="H56" s="99">
        <v>0</v>
      </c>
      <c r="I56" s="46">
        <f t="shared" si="1"/>
        <v>0</v>
      </c>
      <c r="J56" s="91"/>
      <c r="K56" s="15">
        <v>50</v>
      </c>
      <c r="L56" s="72">
        <f t="shared" si="5"/>
        <v>0</v>
      </c>
      <c r="M56" s="17" t="s">
        <v>16</v>
      </c>
      <c r="N56" s="18">
        <v>0</v>
      </c>
      <c r="O56" s="23">
        <f t="shared" si="6"/>
        <v>0</v>
      </c>
      <c r="P56" s="93">
        <v>14.38</v>
      </c>
      <c r="Q56" s="43">
        <f t="shared" si="7"/>
        <v>0</v>
      </c>
    </row>
    <row r="57" spans="1:17" ht="24.6" x14ac:dyDescent="0.65">
      <c r="A57" s="10">
        <v>53</v>
      </c>
      <c r="B57" s="10" t="s">
        <v>489</v>
      </c>
      <c r="C57" s="19" t="s">
        <v>60</v>
      </c>
      <c r="D57" s="71">
        <f>+'22'!I57</f>
        <v>0</v>
      </c>
      <c r="E57" s="90">
        <v>0</v>
      </c>
      <c r="F57" s="46">
        <f t="shared" si="0"/>
        <v>0</v>
      </c>
      <c r="G57" s="101">
        <v>0</v>
      </c>
      <c r="H57" s="99">
        <v>0</v>
      </c>
      <c r="I57" s="46">
        <f t="shared" si="1"/>
        <v>0</v>
      </c>
      <c r="J57" s="91"/>
      <c r="K57" s="15">
        <v>50</v>
      </c>
      <c r="L57" s="72">
        <f t="shared" si="5"/>
        <v>0</v>
      </c>
      <c r="M57" s="17" t="s">
        <v>16</v>
      </c>
      <c r="N57" s="18">
        <v>0</v>
      </c>
      <c r="O57" s="23">
        <f t="shared" si="6"/>
        <v>0</v>
      </c>
      <c r="P57" s="93">
        <v>14.65</v>
      </c>
      <c r="Q57" s="43">
        <f t="shared" si="7"/>
        <v>0</v>
      </c>
    </row>
    <row r="58" spans="1:17" ht="24.6" x14ac:dyDescent="0.65">
      <c r="A58" s="10">
        <v>54</v>
      </c>
      <c r="B58" s="10" t="s">
        <v>541</v>
      </c>
      <c r="C58" s="19" t="s">
        <v>61</v>
      </c>
      <c r="D58" s="71">
        <f>+'22'!I58</f>
        <v>18</v>
      </c>
      <c r="E58" s="90">
        <v>0</v>
      </c>
      <c r="F58" s="46">
        <f t="shared" si="0"/>
        <v>18</v>
      </c>
      <c r="G58" s="101">
        <v>0</v>
      </c>
      <c r="H58" s="99">
        <v>0</v>
      </c>
      <c r="I58" s="46">
        <f t="shared" si="1"/>
        <v>18</v>
      </c>
      <c r="J58" s="91"/>
      <c r="K58" s="15">
        <v>120</v>
      </c>
      <c r="L58" s="72">
        <f t="shared" si="5"/>
        <v>0</v>
      </c>
      <c r="M58" s="17" t="s">
        <v>16</v>
      </c>
      <c r="N58" s="18">
        <v>0</v>
      </c>
      <c r="O58" s="23">
        <f t="shared" si="6"/>
        <v>0</v>
      </c>
      <c r="P58" s="93">
        <v>27.37</v>
      </c>
      <c r="Q58" s="43">
        <f t="shared" si="7"/>
        <v>0</v>
      </c>
    </row>
    <row r="59" spans="1:17" ht="24.6" x14ac:dyDescent="0.65">
      <c r="A59" s="10">
        <v>55</v>
      </c>
      <c r="B59" s="10" t="s">
        <v>504</v>
      </c>
      <c r="C59" s="19" t="s">
        <v>62</v>
      </c>
      <c r="D59" s="71">
        <f>+'22'!I59</f>
        <v>6</v>
      </c>
      <c r="E59" s="90">
        <v>0</v>
      </c>
      <c r="F59" s="46">
        <f t="shared" si="0"/>
        <v>6</v>
      </c>
      <c r="G59" s="101">
        <v>0</v>
      </c>
      <c r="H59" s="99">
        <v>0</v>
      </c>
      <c r="I59" s="46">
        <f t="shared" si="1"/>
        <v>6</v>
      </c>
      <c r="J59" s="91"/>
      <c r="K59" s="15">
        <v>120</v>
      </c>
      <c r="L59" s="72">
        <f t="shared" si="5"/>
        <v>0</v>
      </c>
      <c r="M59" s="17" t="s">
        <v>16</v>
      </c>
      <c r="N59" s="18">
        <v>0</v>
      </c>
      <c r="O59" s="23">
        <f t="shared" si="6"/>
        <v>0</v>
      </c>
      <c r="P59" s="93">
        <v>28.06</v>
      </c>
      <c r="Q59" s="43">
        <f t="shared" si="7"/>
        <v>0</v>
      </c>
    </row>
    <row r="60" spans="1:17" ht="24.6" x14ac:dyDescent="0.65">
      <c r="A60" s="10">
        <v>56</v>
      </c>
      <c r="B60" s="10" t="s">
        <v>502</v>
      </c>
      <c r="C60" s="19" t="s">
        <v>63</v>
      </c>
      <c r="D60" s="71">
        <f>+'22'!I60</f>
        <v>5</v>
      </c>
      <c r="E60" s="90">
        <v>0</v>
      </c>
      <c r="F60" s="46">
        <f t="shared" si="0"/>
        <v>5</v>
      </c>
      <c r="G60" s="101">
        <v>0</v>
      </c>
      <c r="H60" s="99">
        <v>0</v>
      </c>
      <c r="I60" s="46">
        <f t="shared" si="1"/>
        <v>5</v>
      </c>
      <c r="J60" s="91"/>
      <c r="K60" s="15">
        <v>120</v>
      </c>
      <c r="L60" s="72">
        <f t="shared" si="5"/>
        <v>0</v>
      </c>
      <c r="M60" s="17" t="s">
        <v>16</v>
      </c>
      <c r="N60" s="18">
        <v>0</v>
      </c>
      <c r="O60" s="23">
        <f t="shared" si="6"/>
        <v>0</v>
      </c>
      <c r="P60" s="93">
        <v>29.96</v>
      </c>
      <c r="Q60" s="43">
        <f t="shared" si="7"/>
        <v>0</v>
      </c>
    </row>
    <row r="61" spans="1:17" ht="24.6" x14ac:dyDescent="0.65">
      <c r="A61" s="10">
        <v>57</v>
      </c>
      <c r="B61" s="10"/>
      <c r="C61" s="19" t="s">
        <v>64</v>
      </c>
      <c r="D61" s="71">
        <f>+'22'!I61</f>
        <v>0</v>
      </c>
      <c r="E61" s="90">
        <v>0</v>
      </c>
      <c r="F61" s="46">
        <f t="shared" si="0"/>
        <v>0</v>
      </c>
      <c r="G61" s="101">
        <v>0</v>
      </c>
      <c r="H61" s="99">
        <v>0</v>
      </c>
      <c r="I61" s="46">
        <f t="shared" si="1"/>
        <v>0</v>
      </c>
      <c r="J61" s="91"/>
      <c r="K61" s="15">
        <v>120</v>
      </c>
      <c r="L61" s="72">
        <f t="shared" si="5"/>
        <v>0</v>
      </c>
      <c r="M61" s="17" t="s">
        <v>16</v>
      </c>
      <c r="N61" s="18">
        <v>0</v>
      </c>
      <c r="O61" s="23">
        <f t="shared" si="6"/>
        <v>0</v>
      </c>
      <c r="P61" s="93">
        <v>24.82</v>
      </c>
      <c r="Q61" s="43">
        <f t="shared" si="7"/>
        <v>0</v>
      </c>
    </row>
    <row r="62" spans="1:17" ht="24.6" x14ac:dyDescent="0.65">
      <c r="A62" s="10">
        <v>58</v>
      </c>
      <c r="B62" s="10" t="s">
        <v>503</v>
      </c>
      <c r="C62" s="19" t="s">
        <v>65</v>
      </c>
      <c r="D62" s="71">
        <f>+'22'!I62</f>
        <v>10</v>
      </c>
      <c r="E62" s="90">
        <v>0</v>
      </c>
      <c r="F62" s="46">
        <f t="shared" si="0"/>
        <v>10</v>
      </c>
      <c r="G62" s="101">
        <v>0</v>
      </c>
      <c r="H62" s="99">
        <v>0</v>
      </c>
      <c r="I62" s="46">
        <f t="shared" si="1"/>
        <v>10</v>
      </c>
      <c r="J62" s="91"/>
      <c r="K62" s="15">
        <v>120</v>
      </c>
      <c r="L62" s="72">
        <f t="shared" si="5"/>
        <v>0</v>
      </c>
      <c r="M62" s="17" t="s">
        <v>16</v>
      </c>
      <c r="N62" s="18">
        <v>0</v>
      </c>
      <c r="O62" s="23">
        <f t="shared" si="6"/>
        <v>0</v>
      </c>
      <c r="P62" s="93">
        <v>15.06</v>
      </c>
      <c r="Q62" s="43">
        <f t="shared" si="7"/>
        <v>0</v>
      </c>
    </row>
    <row r="63" spans="1:17" ht="24.6" x14ac:dyDescent="0.65">
      <c r="A63" s="10">
        <v>59</v>
      </c>
      <c r="B63" s="10" t="s">
        <v>500</v>
      </c>
      <c r="C63" s="19" t="s">
        <v>66</v>
      </c>
      <c r="D63" s="71">
        <f>+'22'!I63</f>
        <v>14</v>
      </c>
      <c r="E63" s="90">
        <v>0</v>
      </c>
      <c r="F63" s="46">
        <f t="shared" si="0"/>
        <v>14</v>
      </c>
      <c r="G63" s="101">
        <v>0</v>
      </c>
      <c r="H63" s="99">
        <v>0</v>
      </c>
      <c r="I63" s="46">
        <f t="shared" si="1"/>
        <v>14</v>
      </c>
      <c r="J63" s="91"/>
      <c r="K63" s="15">
        <v>120</v>
      </c>
      <c r="L63" s="72">
        <f t="shared" si="5"/>
        <v>0</v>
      </c>
      <c r="M63" s="17" t="s">
        <v>16</v>
      </c>
      <c r="N63" s="18">
        <v>0</v>
      </c>
      <c r="O63" s="23">
        <f t="shared" si="6"/>
        <v>0</v>
      </c>
      <c r="P63" s="93">
        <v>26.81</v>
      </c>
      <c r="Q63" s="43">
        <f t="shared" si="7"/>
        <v>0</v>
      </c>
    </row>
    <row r="64" spans="1:17" ht="24.6" x14ac:dyDescent="0.65">
      <c r="A64" s="10">
        <v>60</v>
      </c>
      <c r="B64" s="10" t="s">
        <v>542</v>
      </c>
      <c r="C64" s="19" t="s">
        <v>267</v>
      </c>
      <c r="D64" s="71">
        <f>+'22'!I64</f>
        <v>1</v>
      </c>
      <c r="E64" s="90">
        <v>0</v>
      </c>
      <c r="F64" s="46">
        <f t="shared" si="0"/>
        <v>1</v>
      </c>
      <c r="G64" s="101">
        <v>0</v>
      </c>
      <c r="H64" s="99">
        <v>0</v>
      </c>
      <c r="I64" s="46">
        <f t="shared" si="1"/>
        <v>1</v>
      </c>
      <c r="J64" s="91"/>
      <c r="K64" s="15">
        <v>120</v>
      </c>
      <c r="L64" s="72">
        <f t="shared" si="5"/>
        <v>0</v>
      </c>
      <c r="M64" s="17" t="s">
        <v>16</v>
      </c>
      <c r="N64" s="18">
        <v>0</v>
      </c>
      <c r="O64" s="23">
        <f t="shared" si="6"/>
        <v>0</v>
      </c>
      <c r="P64" s="93">
        <v>29.28</v>
      </c>
      <c r="Q64" s="43">
        <f t="shared" si="7"/>
        <v>0</v>
      </c>
    </row>
    <row r="65" spans="1:17" ht="24.6" x14ac:dyDescent="0.65">
      <c r="A65" s="10">
        <v>61</v>
      </c>
      <c r="B65" s="10"/>
      <c r="C65" s="19" t="s">
        <v>341</v>
      </c>
      <c r="D65" s="71">
        <f>+'22'!I65</f>
        <v>0</v>
      </c>
      <c r="E65" s="90">
        <v>0</v>
      </c>
      <c r="F65" s="46">
        <f t="shared" si="0"/>
        <v>0</v>
      </c>
      <c r="G65" s="101">
        <v>0</v>
      </c>
      <c r="H65" s="99">
        <v>0</v>
      </c>
      <c r="I65" s="46">
        <f t="shared" si="1"/>
        <v>0</v>
      </c>
      <c r="J65" s="91"/>
      <c r="K65" s="15">
        <v>30</v>
      </c>
      <c r="L65" s="72">
        <f t="shared" si="5"/>
        <v>0</v>
      </c>
      <c r="M65" s="17" t="s">
        <v>16</v>
      </c>
      <c r="N65" s="18">
        <v>0</v>
      </c>
      <c r="O65" s="23">
        <f t="shared" si="6"/>
        <v>0</v>
      </c>
      <c r="P65" s="93"/>
      <c r="Q65" s="43">
        <f t="shared" si="7"/>
        <v>0</v>
      </c>
    </row>
    <row r="66" spans="1:17" ht="24.6" x14ac:dyDescent="0.65">
      <c r="A66" s="10">
        <v>62</v>
      </c>
      <c r="B66" s="10" t="s">
        <v>546</v>
      </c>
      <c r="C66" s="19" t="s">
        <v>342</v>
      </c>
      <c r="D66" s="71">
        <f>+'22'!I66</f>
        <v>0</v>
      </c>
      <c r="E66" s="90">
        <v>0</v>
      </c>
      <c r="F66" s="46">
        <f t="shared" si="0"/>
        <v>0</v>
      </c>
      <c r="G66" s="101">
        <v>0</v>
      </c>
      <c r="H66" s="99">
        <v>0</v>
      </c>
      <c r="I66" s="46">
        <f t="shared" si="1"/>
        <v>0</v>
      </c>
      <c r="J66" s="91"/>
      <c r="K66" s="21">
        <v>30</v>
      </c>
      <c r="L66" s="72">
        <f t="shared" si="5"/>
        <v>0</v>
      </c>
      <c r="M66" s="17" t="s">
        <v>16</v>
      </c>
      <c r="N66" s="18">
        <v>0</v>
      </c>
      <c r="O66" s="23">
        <f t="shared" si="6"/>
        <v>0</v>
      </c>
      <c r="P66" s="93">
        <v>12.71</v>
      </c>
      <c r="Q66" s="43">
        <f t="shared" si="7"/>
        <v>0</v>
      </c>
    </row>
    <row r="67" spans="1:17" ht="24.6" x14ac:dyDescent="0.65">
      <c r="A67" s="10">
        <v>63</v>
      </c>
      <c r="B67" s="10" t="s">
        <v>547</v>
      </c>
      <c r="C67" s="19" t="s">
        <v>343</v>
      </c>
      <c r="D67" s="71">
        <f>+'22'!I67</f>
        <v>0</v>
      </c>
      <c r="E67" s="90">
        <v>0</v>
      </c>
      <c r="F67" s="46">
        <f t="shared" si="0"/>
        <v>0</v>
      </c>
      <c r="G67" s="101">
        <v>0</v>
      </c>
      <c r="H67" s="99">
        <v>0</v>
      </c>
      <c r="I67" s="46">
        <f t="shared" si="1"/>
        <v>0</v>
      </c>
      <c r="J67" s="91"/>
      <c r="K67" s="21">
        <v>30</v>
      </c>
      <c r="L67" s="72">
        <f t="shared" si="5"/>
        <v>0</v>
      </c>
      <c r="M67" s="17" t="s">
        <v>16</v>
      </c>
      <c r="N67" s="18">
        <v>0</v>
      </c>
      <c r="O67" s="23">
        <f t="shared" si="6"/>
        <v>0</v>
      </c>
      <c r="P67" s="93">
        <v>17.989999999999998</v>
      </c>
      <c r="Q67" s="43">
        <f t="shared" si="7"/>
        <v>0</v>
      </c>
    </row>
    <row r="68" spans="1:17" ht="24.6" x14ac:dyDescent="0.65">
      <c r="A68" s="10">
        <v>64</v>
      </c>
      <c r="B68" s="10" t="s">
        <v>543</v>
      </c>
      <c r="C68" s="19" t="s">
        <v>72</v>
      </c>
      <c r="D68" s="71">
        <f>+'22'!I68</f>
        <v>0</v>
      </c>
      <c r="E68" s="90">
        <v>0</v>
      </c>
      <c r="F68" s="46">
        <f t="shared" si="0"/>
        <v>0</v>
      </c>
      <c r="G68" s="101">
        <v>0</v>
      </c>
      <c r="H68" s="99">
        <v>0</v>
      </c>
      <c r="I68" s="46">
        <f t="shared" si="1"/>
        <v>0</v>
      </c>
      <c r="J68" s="91"/>
      <c r="K68" s="21">
        <v>50</v>
      </c>
      <c r="L68" s="72">
        <f t="shared" si="5"/>
        <v>0</v>
      </c>
      <c r="M68" s="17" t="s">
        <v>16</v>
      </c>
      <c r="N68" s="18">
        <v>0</v>
      </c>
      <c r="O68" s="23">
        <f t="shared" si="6"/>
        <v>0</v>
      </c>
      <c r="P68" s="93"/>
      <c r="Q68" s="43">
        <f t="shared" si="7"/>
        <v>0</v>
      </c>
    </row>
    <row r="69" spans="1:17" ht="24.6" x14ac:dyDescent="0.65">
      <c r="A69" s="10">
        <v>65</v>
      </c>
      <c r="B69" s="10" t="s">
        <v>545</v>
      </c>
      <c r="C69" s="19" t="s">
        <v>73</v>
      </c>
      <c r="D69" s="71">
        <f>+'22'!I69</f>
        <v>0</v>
      </c>
      <c r="E69" s="90">
        <v>0</v>
      </c>
      <c r="F69" s="46">
        <f t="shared" si="0"/>
        <v>0</v>
      </c>
      <c r="G69" s="101">
        <v>0</v>
      </c>
      <c r="H69" s="99">
        <v>0</v>
      </c>
      <c r="I69" s="46">
        <f t="shared" si="1"/>
        <v>0</v>
      </c>
      <c r="J69" s="91"/>
      <c r="K69" s="21">
        <v>50</v>
      </c>
      <c r="L69" s="72">
        <f t="shared" si="5"/>
        <v>0</v>
      </c>
      <c r="M69" s="17" t="s">
        <v>16</v>
      </c>
      <c r="N69" s="18">
        <v>0</v>
      </c>
      <c r="O69" s="23">
        <f t="shared" si="6"/>
        <v>0</v>
      </c>
      <c r="P69" s="93"/>
      <c r="Q69" s="43">
        <f t="shared" si="7"/>
        <v>0</v>
      </c>
    </row>
    <row r="70" spans="1:17" ht="24.6" x14ac:dyDescent="0.65">
      <c r="A70" s="10">
        <v>66</v>
      </c>
      <c r="B70" s="10" t="s">
        <v>544</v>
      </c>
      <c r="C70" s="19" t="s">
        <v>74</v>
      </c>
      <c r="D70" s="71">
        <f>+'22'!I70</f>
        <v>0</v>
      </c>
      <c r="E70" s="90">
        <v>0</v>
      </c>
      <c r="F70" s="46">
        <f t="shared" si="0"/>
        <v>0</v>
      </c>
      <c r="G70" s="101">
        <v>0</v>
      </c>
      <c r="H70" s="99">
        <v>0</v>
      </c>
      <c r="I70" s="46">
        <f t="shared" si="1"/>
        <v>0</v>
      </c>
      <c r="J70" s="91"/>
      <c r="K70" s="15">
        <v>50</v>
      </c>
      <c r="L70" s="72">
        <f t="shared" si="5"/>
        <v>0</v>
      </c>
      <c r="M70" s="17" t="s">
        <v>16</v>
      </c>
      <c r="N70" s="18">
        <v>0</v>
      </c>
      <c r="O70" s="23">
        <f t="shared" si="6"/>
        <v>0</v>
      </c>
      <c r="P70" s="93"/>
      <c r="Q70" s="43">
        <f t="shared" si="7"/>
        <v>0</v>
      </c>
    </row>
    <row r="71" spans="1:17" ht="24.6" x14ac:dyDescent="0.65">
      <c r="A71" s="10">
        <v>67</v>
      </c>
      <c r="B71" s="10"/>
      <c r="C71" s="19" t="s">
        <v>175</v>
      </c>
      <c r="D71" s="71">
        <f>+'22'!I71</f>
        <v>0</v>
      </c>
      <c r="E71" s="90">
        <v>0</v>
      </c>
      <c r="F71" s="46">
        <f t="shared" si="0"/>
        <v>0</v>
      </c>
      <c r="G71" s="101">
        <v>0</v>
      </c>
      <c r="H71" s="99">
        <v>0</v>
      </c>
      <c r="I71" s="46">
        <f t="shared" si="1"/>
        <v>0</v>
      </c>
      <c r="J71" s="91"/>
      <c r="K71" s="21">
        <v>50</v>
      </c>
      <c r="L71" s="72">
        <f t="shared" si="5"/>
        <v>0</v>
      </c>
      <c r="M71" s="17" t="s">
        <v>16</v>
      </c>
      <c r="N71" s="18">
        <v>0</v>
      </c>
      <c r="O71" s="23">
        <f t="shared" si="6"/>
        <v>0</v>
      </c>
      <c r="P71" s="93"/>
      <c r="Q71" s="43">
        <f t="shared" si="7"/>
        <v>0</v>
      </c>
    </row>
    <row r="72" spans="1:17" ht="24.6" x14ac:dyDescent="0.65">
      <c r="A72" s="10">
        <v>68</v>
      </c>
      <c r="B72" s="10"/>
      <c r="C72" s="19" t="s">
        <v>268</v>
      </c>
      <c r="D72" s="71">
        <f>+'22'!I72</f>
        <v>0</v>
      </c>
      <c r="E72" s="90">
        <v>0</v>
      </c>
      <c r="F72" s="46">
        <f t="shared" si="0"/>
        <v>0</v>
      </c>
      <c r="G72" s="101">
        <v>0</v>
      </c>
      <c r="H72" s="99">
        <v>0</v>
      </c>
      <c r="I72" s="46">
        <f t="shared" ref="I72:I136" si="12">+F72-G72-J72-H72</f>
        <v>0</v>
      </c>
      <c r="J72" s="91"/>
      <c r="K72" s="15">
        <v>50</v>
      </c>
      <c r="L72" s="72">
        <f t="shared" si="5"/>
        <v>0</v>
      </c>
      <c r="M72" s="17" t="s">
        <v>16</v>
      </c>
      <c r="N72" s="18">
        <v>0</v>
      </c>
      <c r="O72" s="23">
        <f t="shared" si="6"/>
        <v>0</v>
      </c>
      <c r="P72" s="93"/>
      <c r="Q72" s="43">
        <f t="shared" si="7"/>
        <v>0</v>
      </c>
    </row>
    <row r="73" spans="1:17" ht="24.6" x14ac:dyDescent="0.65">
      <c r="A73" s="10">
        <v>69</v>
      </c>
      <c r="B73" s="10"/>
      <c r="C73" s="19" t="s">
        <v>70</v>
      </c>
      <c r="D73" s="71">
        <f>+'22'!I73</f>
        <v>0</v>
      </c>
      <c r="E73" s="90">
        <v>0</v>
      </c>
      <c r="F73" s="46">
        <f t="shared" si="0"/>
        <v>0</v>
      </c>
      <c r="G73" s="101">
        <v>0</v>
      </c>
      <c r="H73" s="99">
        <v>0</v>
      </c>
      <c r="I73" s="46">
        <f t="shared" si="12"/>
        <v>0</v>
      </c>
      <c r="J73" s="91"/>
      <c r="K73" s="20">
        <v>70</v>
      </c>
      <c r="L73" s="72">
        <f t="shared" ref="L73:L137" si="13">+K73*J73</f>
        <v>0</v>
      </c>
      <c r="M73" s="17" t="s">
        <v>16</v>
      </c>
      <c r="N73" s="18">
        <v>0</v>
      </c>
      <c r="O73" s="23">
        <f t="shared" ref="O73:O137" si="14">SUM(L73-N73)</f>
        <v>0</v>
      </c>
      <c r="P73" s="93"/>
      <c r="Q73" s="43">
        <f t="shared" ref="Q73:Q137" si="15">+L73*P73</f>
        <v>0</v>
      </c>
    </row>
    <row r="74" spans="1:17" ht="24.6" x14ac:dyDescent="0.65">
      <c r="A74" s="10">
        <v>70</v>
      </c>
      <c r="B74" s="10"/>
      <c r="C74" s="19" t="s">
        <v>71</v>
      </c>
      <c r="D74" s="71">
        <f>+'22'!I74</f>
        <v>0</v>
      </c>
      <c r="E74" s="90">
        <v>0</v>
      </c>
      <c r="F74" s="46">
        <f t="shared" si="0"/>
        <v>0</v>
      </c>
      <c r="G74" s="101">
        <v>0</v>
      </c>
      <c r="H74" s="99">
        <v>0</v>
      </c>
      <c r="I74" s="46">
        <f t="shared" si="12"/>
        <v>0</v>
      </c>
      <c r="J74" s="91"/>
      <c r="K74" s="20">
        <v>80</v>
      </c>
      <c r="L74" s="72">
        <f t="shared" si="13"/>
        <v>0</v>
      </c>
      <c r="M74" s="17" t="s">
        <v>16</v>
      </c>
      <c r="N74" s="18">
        <v>0</v>
      </c>
      <c r="O74" s="23">
        <f t="shared" si="14"/>
        <v>0</v>
      </c>
      <c r="P74" s="93"/>
      <c r="Q74" s="43">
        <f t="shared" si="15"/>
        <v>0</v>
      </c>
    </row>
    <row r="75" spans="1:17" ht="24.6" x14ac:dyDescent="0.65">
      <c r="A75" s="10">
        <v>71</v>
      </c>
      <c r="B75" s="10"/>
      <c r="C75" s="19" t="s">
        <v>199</v>
      </c>
      <c r="D75" s="71">
        <f>+'22'!I75</f>
        <v>0</v>
      </c>
      <c r="E75" s="90">
        <v>0</v>
      </c>
      <c r="F75" s="46">
        <f t="shared" si="0"/>
        <v>0</v>
      </c>
      <c r="G75" s="101">
        <v>0</v>
      </c>
      <c r="H75" s="99">
        <v>0</v>
      </c>
      <c r="I75" s="46">
        <f t="shared" si="12"/>
        <v>0</v>
      </c>
      <c r="J75" s="91"/>
      <c r="K75" s="21">
        <v>150</v>
      </c>
      <c r="L75" s="72">
        <f t="shared" si="13"/>
        <v>0</v>
      </c>
      <c r="M75" s="17" t="s">
        <v>16</v>
      </c>
      <c r="N75" s="18">
        <v>0</v>
      </c>
      <c r="O75" s="23">
        <f t="shared" si="14"/>
        <v>0</v>
      </c>
      <c r="P75" s="93">
        <v>67.790000000000006</v>
      </c>
      <c r="Q75" s="43">
        <f t="shared" si="15"/>
        <v>0</v>
      </c>
    </row>
    <row r="76" spans="1:17" ht="24.6" x14ac:dyDescent="0.65">
      <c r="A76" s="10">
        <v>72</v>
      </c>
      <c r="B76" s="10"/>
      <c r="C76" s="19" t="s">
        <v>200</v>
      </c>
      <c r="D76" s="71">
        <f>+'22'!I76</f>
        <v>0</v>
      </c>
      <c r="E76" s="90">
        <v>0</v>
      </c>
      <c r="F76" s="46">
        <f t="shared" si="0"/>
        <v>0</v>
      </c>
      <c r="G76" s="101">
        <v>0</v>
      </c>
      <c r="H76" s="99">
        <v>0</v>
      </c>
      <c r="I76" s="46">
        <f t="shared" si="12"/>
        <v>0</v>
      </c>
      <c r="J76" s="91"/>
      <c r="K76" s="21">
        <v>150</v>
      </c>
      <c r="L76" s="72">
        <f t="shared" si="13"/>
        <v>0</v>
      </c>
      <c r="M76" s="17" t="s">
        <v>16</v>
      </c>
      <c r="N76" s="18">
        <v>0</v>
      </c>
      <c r="O76" s="23">
        <f t="shared" si="14"/>
        <v>0</v>
      </c>
      <c r="P76" s="93">
        <v>68.37</v>
      </c>
      <c r="Q76" s="43">
        <f t="shared" si="15"/>
        <v>0</v>
      </c>
    </row>
    <row r="77" spans="1:17" ht="24.6" x14ac:dyDescent="0.65">
      <c r="A77" s="10">
        <v>73</v>
      </c>
      <c r="B77" s="10"/>
      <c r="C77" s="19" t="s">
        <v>201</v>
      </c>
      <c r="D77" s="71">
        <f>+'22'!I77</f>
        <v>0</v>
      </c>
      <c r="E77" s="90">
        <v>0</v>
      </c>
      <c r="F77" s="46">
        <f t="shared" si="0"/>
        <v>0</v>
      </c>
      <c r="G77" s="101">
        <v>0</v>
      </c>
      <c r="H77" s="99">
        <v>0</v>
      </c>
      <c r="I77" s="46">
        <f t="shared" si="12"/>
        <v>0</v>
      </c>
      <c r="J77" s="91"/>
      <c r="K77" s="20">
        <v>150</v>
      </c>
      <c r="L77" s="72">
        <f t="shared" si="13"/>
        <v>0</v>
      </c>
      <c r="M77" s="17" t="s">
        <v>16</v>
      </c>
      <c r="N77" s="18">
        <v>0</v>
      </c>
      <c r="O77" s="23">
        <f t="shared" si="14"/>
        <v>0</v>
      </c>
      <c r="P77" s="93">
        <v>67.17</v>
      </c>
      <c r="Q77" s="43">
        <f t="shared" si="15"/>
        <v>0</v>
      </c>
    </row>
    <row r="78" spans="1:17" ht="24.6" x14ac:dyDescent="0.65">
      <c r="A78" s="10">
        <v>74</v>
      </c>
      <c r="B78" s="10"/>
      <c r="C78" s="19" t="s">
        <v>77</v>
      </c>
      <c r="D78" s="71">
        <f>+'22'!I78</f>
        <v>5</v>
      </c>
      <c r="E78" s="90">
        <v>0</v>
      </c>
      <c r="F78" s="46">
        <f t="shared" si="0"/>
        <v>5</v>
      </c>
      <c r="G78" s="101">
        <v>0</v>
      </c>
      <c r="H78" s="99">
        <v>0</v>
      </c>
      <c r="I78" s="46">
        <f t="shared" si="12"/>
        <v>5</v>
      </c>
      <c r="J78" s="91"/>
      <c r="K78" s="20">
        <v>50</v>
      </c>
      <c r="L78" s="72">
        <f t="shared" si="13"/>
        <v>0</v>
      </c>
      <c r="M78" s="17" t="s">
        <v>16</v>
      </c>
      <c r="N78" s="18">
        <v>0</v>
      </c>
      <c r="O78" s="23">
        <f t="shared" si="14"/>
        <v>0</v>
      </c>
      <c r="P78" s="93"/>
      <c r="Q78" s="43">
        <f t="shared" si="15"/>
        <v>0</v>
      </c>
    </row>
    <row r="79" spans="1:17" ht="24.6" x14ac:dyDescent="0.65">
      <c r="A79" s="10">
        <v>75</v>
      </c>
      <c r="B79" s="10"/>
      <c r="C79" s="19" t="s">
        <v>409</v>
      </c>
      <c r="D79" s="71">
        <f>+'22'!I79</f>
        <v>2</v>
      </c>
      <c r="E79" s="90">
        <v>0</v>
      </c>
      <c r="F79" s="46">
        <f t="shared" si="0"/>
        <v>2</v>
      </c>
      <c r="G79" s="101">
        <v>0</v>
      </c>
      <c r="H79" s="99">
        <v>0</v>
      </c>
      <c r="I79" s="46">
        <f t="shared" si="12"/>
        <v>2</v>
      </c>
      <c r="J79" s="91"/>
      <c r="K79" s="20">
        <v>50</v>
      </c>
      <c r="L79" s="72">
        <f t="shared" si="13"/>
        <v>0</v>
      </c>
      <c r="M79" s="17" t="s">
        <v>16</v>
      </c>
      <c r="N79" s="18">
        <v>0</v>
      </c>
      <c r="O79" s="23">
        <f t="shared" si="14"/>
        <v>0</v>
      </c>
      <c r="P79" s="93"/>
      <c r="Q79" s="43">
        <f t="shared" si="15"/>
        <v>0</v>
      </c>
    </row>
    <row r="80" spans="1:17" ht="24.6" x14ac:dyDescent="0.65">
      <c r="A80" s="10">
        <v>76</v>
      </c>
      <c r="B80" s="10"/>
      <c r="C80" s="19" t="s">
        <v>410</v>
      </c>
      <c r="D80" s="71">
        <f>+'22'!I80</f>
        <v>0</v>
      </c>
      <c r="E80" s="90">
        <v>0</v>
      </c>
      <c r="F80" s="46">
        <f t="shared" si="0"/>
        <v>0</v>
      </c>
      <c r="G80" s="101">
        <v>0</v>
      </c>
      <c r="H80" s="99">
        <v>0</v>
      </c>
      <c r="I80" s="46">
        <f t="shared" si="12"/>
        <v>0</v>
      </c>
      <c r="J80" s="91"/>
      <c r="K80" s="20">
        <v>120</v>
      </c>
      <c r="L80" s="72">
        <f t="shared" si="13"/>
        <v>0</v>
      </c>
      <c r="M80" s="17" t="s">
        <v>16</v>
      </c>
      <c r="N80" s="18">
        <v>0</v>
      </c>
      <c r="O80" s="23">
        <f t="shared" si="14"/>
        <v>0</v>
      </c>
      <c r="P80" s="93"/>
      <c r="Q80" s="43">
        <f t="shared" si="15"/>
        <v>0</v>
      </c>
    </row>
    <row r="81" spans="1:17" ht="24.6" x14ac:dyDescent="0.65">
      <c r="A81" s="10">
        <v>77</v>
      </c>
      <c r="B81" s="10"/>
      <c r="C81" s="19" t="s">
        <v>411</v>
      </c>
      <c r="D81" s="71">
        <f>+'22'!I81</f>
        <v>2</v>
      </c>
      <c r="E81" s="90">
        <v>0</v>
      </c>
      <c r="F81" s="46">
        <f t="shared" si="0"/>
        <v>2</v>
      </c>
      <c r="G81" s="101">
        <v>0</v>
      </c>
      <c r="H81" s="99">
        <v>0</v>
      </c>
      <c r="I81" s="46">
        <f t="shared" si="12"/>
        <v>2</v>
      </c>
      <c r="J81" s="91"/>
      <c r="K81" s="20">
        <v>50</v>
      </c>
      <c r="L81" s="72">
        <f t="shared" si="13"/>
        <v>0</v>
      </c>
      <c r="M81" s="17" t="s">
        <v>16</v>
      </c>
      <c r="N81" s="18">
        <v>0</v>
      </c>
      <c r="O81" s="23">
        <f t="shared" si="14"/>
        <v>0</v>
      </c>
      <c r="P81" s="93">
        <v>17.09</v>
      </c>
      <c r="Q81" s="43">
        <f t="shared" si="15"/>
        <v>0</v>
      </c>
    </row>
    <row r="82" spans="1:17" ht="24.6" x14ac:dyDescent="0.65">
      <c r="A82" s="10">
        <v>78</v>
      </c>
      <c r="B82" s="10"/>
      <c r="C82" s="19" t="s">
        <v>412</v>
      </c>
      <c r="D82" s="71">
        <f>+'22'!I82</f>
        <v>0</v>
      </c>
      <c r="E82" s="90">
        <v>0</v>
      </c>
      <c r="F82" s="46">
        <f t="shared" si="0"/>
        <v>0</v>
      </c>
      <c r="G82" s="101">
        <v>0</v>
      </c>
      <c r="H82" s="99">
        <v>0</v>
      </c>
      <c r="I82" s="46">
        <f t="shared" si="12"/>
        <v>0</v>
      </c>
      <c r="J82" s="91"/>
      <c r="K82" s="20">
        <v>120</v>
      </c>
      <c r="L82" s="72">
        <f t="shared" si="13"/>
        <v>0</v>
      </c>
      <c r="M82" s="17" t="s">
        <v>16</v>
      </c>
      <c r="N82" s="18">
        <v>0</v>
      </c>
      <c r="O82" s="23">
        <f t="shared" si="14"/>
        <v>0</v>
      </c>
      <c r="P82" s="93"/>
      <c r="Q82" s="43">
        <f t="shared" si="15"/>
        <v>0</v>
      </c>
    </row>
    <row r="83" spans="1:17" ht="24.6" x14ac:dyDescent="0.65">
      <c r="A83" s="10">
        <v>79</v>
      </c>
      <c r="B83" s="10"/>
      <c r="C83" s="19" t="s">
        <v>347</v>
      </c>
      <c r="D83" s="71">
        <f>+'22'!I83</f>
        <v>9</v>
      </c>
      <c r="E83" s="90">
        <v>0</v>
      </c>
      <c r="F83" s="46">
        <f t="shared" si="0"/>
        <v>9</v>
      </c>
      <c r="G83" s="101">
        <v>0</v>
      </c>
      <c r="H83" s="99">
        <v>0</v>
      </c>
      <c r="I83" s="46">
        <f t="shared" si="12"/>
        <v>7</v>
      </c>
      <c r="J83" s="91">
        <v>2</v>
      </c>
      <c r="K83" s="22">
        <v>50</v>
      </c>
      <c r="L83" s="72">
        <f t="shared" si="13"/>
        <v>100</v>
      </c>
      <c r="M83" s="17" t="s">
        <v>16</v>
      </c>
      <c r="N83" s="18">
        <v>0</v>
      </c>
      <c r="O83" s="23">
        <f t="shared" si="14"/>
        <v>100</v>
      </c>
      <c r="P83" s="93">
        <v>25.15</v>
      </c>
      <c r="Q83" s="43">
        <f t="shared" si="15"/>
        <v>2515</v>
      </c>
    </row>
    <row r="84" spans="1:17" ht="24.6" x14ac:dyDescent="0.65">
      <c r="A84" s="10">
        <v>80</v>
      </c>
      <c r="B84" s="10"/>
      <c r="C84" s="19" t="s">
        <v>269</v>
      </c>
      <c r="D84" s="71">
        <f>+'22'!I84</f>
        <v>0</v>
      </c>
      <c r="E84" s="90">
        <v>0</v>
      </c>
      <c r="F84" s="46">
        <f t="shared" si="0"/>
        <v>0</v>
      </c>
      <c r="G84" s="101">
        <v>0</v>
      </c>
      <c r="H84" s="99">
        <v>0</v>
      </c>
      <c r="I84" s="46">
        <f t="shared" si="12"/>
        <v>0</v>
      </c>
      <c r="J84" s="91"/>
      <c r="K84" s="20">
        <v>45</v>
      </c>
      <c r="L84" s="72">
        <f t="shared" si="13"/>
        <v>0</v>
      </c>
      <c r="M84" s="17" t="s">
        <v>16</v>
      </c>
      <c r="N84" s="18">
        <v>0</v>
      </c>
      <c r="O84" s="23">
        <f t="shared" si="14"/>
        <v>0</v>
      </c>
      <c r="P84" s="93"/>
      <c r="Q84" s="43">
        <f t="shared" si="15"/>
        <v>0</v>
      </c>
    </row>
    <row r="85" spans="1:17" ht="24.6" x14ac:dyDescent="0.65">
      <c r="A85" s="10">
        <v>81</v>
      </c>
      <c r="B85" s="10"/>
      <c r="C85" s="19" t="s">
        <v>348</v>
      </c>
      <c r="D85" s="71">
        <f>+'22'!I85</f>
        <v>0</v>
      </c>
      <c r="E85" s="90">
        <v>0</v>
      </c>
      <c r="F85" s="46">
        <f t="shared" si="0"/>
        <v>0</v>
      </c>
      <c r="G85" s="101">
        <v>0</v>
      </c>
      <c r="H85" s="99">
        <v>0</v>
      </c>
      <c r="I85" s="46">
        <f t="shared" si="12"/>
        <v>0</v>
      </c>
      <c r="J85" s="91"/>
      <c r="K85" s="20">
        <v>50</v>
      </c>
      <c r="L85" s="72">
        <f t="shared" si="13"/>
        <v>0</v>
      </c>
      <c r="M85" s="17" t="s">
        <v>16</v>
      </c>
      <c r="N85" s="18">
        <v>0</v>
      </c>
      <c r="O85" s="23">
        <f t="shared" si="14"/>
        <v>0</v>
      </c>
      <c r="P85" s="93">
        <v>27.23</v>
      </c>
      <c r="Q85" s="43">
        <f t="shared" si="15"/>
        <v>0</v>
      </c>
    </row>
    <row r="86" spans="1:17" ht="24.6" x14ac:dyDescent="0.65">
      <c r="A86" s="10">
        <v>82</v>
      </c>
      <c r="B86" s="10" t="s">
        <v>553</v>
      </c>
      <c r="C86" s="19" t="s">
        <v>270</v>
      </c>
      <c r="D86" s="71">
        <f>+'22'!I86</f>
        <v>0</v>
      </c>
      <c r="E86" s="90">
        <v>0</v>
      </c>
      <c r="F86" s="46">
        <f t="shared" si="0"/>
        <v>0</v>
      </c>
      <c r="G86" s="101">
        <v>0</v>
      </c>
      <c r="H86" s="99">
        <v>0</v>
      </c>
      <c r="I86" s="46">
        <f t="shared" si="12"/>
        <v>0</v>
      </c>
      <c r="J86" s="91"/>
      <c r="K86" s="22">
        <v>55</v>
      </c>
      <c r="L86" s="72">
        <f t="shared" si="13"/>
        <v>0</v>
      </c>
      <c r="M86" s="17" t="s">
        <v>16</v>
      </c>
      <c r="N86" s="18">
        <v>0</v>
      </c>
      <c r="O86" s="23">
        <f t="shared" si="14"/>
        <v>0</v>
      </c>
      <c r="P86" s="93">
        <v>14.35</v>
      </c>
      <c r="Q86" s="43">
        <f t="shared" si="15"/>
        <v>0</v>
      </c>
    </row>
    <row r="87" spans="1:17" ht="24.6" x14ac:dyDescent="0.65">
      <c r="A87" s="10">
        <v>83</v>
      </c>
      <c r="B87" s="10" t="s">
        <v>552</v>
      </c>
      <c r="C87" s="19" t="s">
        <v>93</v>
      </c>
      <c r="D87" s="71">
        <f>+'22'!I87</f>
        <v>0</v>
      </c>
      <c r="E87" s="90">
        <v>0</v>
      </c>
      <c r="F87" s="46">
        <f t="shared" si="0"/>
        <v>0</v>
      </c>
      <c r="G87" s="101">
        <v>0</v>
      </c>
      <c r="H87" s="99">
        <v>0</v>
      </c>
      <c r="I87" s="46">
        <f t="shared" si="12"/>
        <v>0</v>
      </c>
      <c r="J87" s="91"/>
      <c r="K87" s="22">
        <v>55</v>
      </c>
      <c r="L87" s="72">
        <f t="shared" si="13"/>
        <v>0</v>
      </c>
      <c r="M87" s="17" t="s">
        <v>16</v>
      </c>
      <c r="N87" s="18">
        <v>0</v>
      </c>
      <c r="O87" s="23">
        <f t="shared" si="14"/>
        <v>0</v>
      </c>
      <c r="P87" s="93">
        <v>11.58</v>
      </c>
      <c r="Q87" s="43">
        <f t="shared" si="15"/>
        <v>0</v>
      </c>
    </row>
    <row r="88" spans="1:17" ht="24.6" x14ac:dyDescent="0.65">
      <c r="A88" s="10">
        <v>84</v>
      </c>
      <c r="B88" s="10"/>
      <c r="C88" s="19" t="s">
        <v>94</v>
      </c>
      <c r="D88" s="71">
        <f>+'22'!I88</f>
        <v>0</v>
      </c>
      <c r="E88" s="90">
        <v>0</v>
      </c>
      <c r="F88" s="46">
        <f t="shared" si="0"/>
        <v>0</v>
      </c>
      <c r="G88" s="101">
        <v>0</v>
      </c>
      <c r="H88" s="99">
        <v>0</v>
      </c>
      <c r="I88" s="46">
        <f t="shared" si="12"/>
        <v>0</v>
      </c>
      <c r="J88" s="91"/>
      <c r="K88" s="22">
        <v>55</v>
      </c>
      <c r="L88" s="72">
        <f t="shared" si="13"/>
        <v>0</v>
      </c>
      <c r="M88" s="17" t="s">
        <v>16</v>
      </c>
      <c r="N88" s="18">
        <v>0</v>
      </c>
      <c r="O88" s="23">
        <f t="shared" si="14"/>
        <v>0</v>
      </c>
      <c r="P88" s="93">
        <v>16.12</v>
      </c>
      <c r="Q88" s="43">
        <f t="shared" si="15"/>
        <v>0</v>
      </c>
    </row>
    <row r="89" spans="1:17" ht="24.6" x14ac:dyDescent="0.65">
      <c r="A89" s="10">
        <v>85</v>
      </c>
      <c r="B89" s="10" t="s">
        <v>555</v>
      </c>
      <c r="C89" s="19" t="s">
        <v>370</v>
      </c>
      <c r="D89" s="71">
        <f>+'22'!I89</f>
        <v>0</v>
      </c>
      <c r="E89" s="90">
        <v>0</v>
      </c>
      <c r="F89" s="46">
        <f t="shared" si="0"/>
        <v>0</v>
      </c>
      <c r="G89" s="101">
        <v>0</v>
      </c>
      <c r="H89" s="99">
        <v>0</v>
      </c>
      <c r="I89" s="46">
        <f t="shared" si="12"/>
        <v>0</v>
      </c>
      <c r="J89" s="91"/>
      <c r="K89" s="22">
        <v>30</v>
      </c>
      <c r="L89" s="72">
        <f t="shared" si="13"/>
        <v>0</v>
      </c>
      <c r="M89" s="17" t="s">
        <v>16</v>
      </c>
      <c r="N89" s="18">
        <v>0</v>
      </c>
      <c r="O89" s="23">
        <f t="shared" si="14"/>
        <v>0</v>
      </c>
      <c r="P89" s="93">
        <v>18.95</v>
      </c>
      <c r="Q89" s="43">
        <f t="shared" si="15"/>
        <v>0</v>
      </c>
    </row>
    <row r="90" spans="1:17" ht="24.6" x14ac:dyDescent="0.65">
      <c r="A90" s="10">
        <v>86</v>
      </c>
      <c r="B90" s="10" t="s">
        <v>554</v>
      </c>
      <c r="C90" s="19" t="s">
        <v>371</v>
      </c>
      <c r="D90" s="71">
        <f>+'22'!I90</f>
        <v>0</v>
      </c>
      <c r="E90" s="90">
        <v>0</v>
      </c>
      <c r="F90" s="46">
        <f t="shared" si="0"/>
        <v>0</v>
      </c>
      <c r="G90" s="101">
        <v>0</v>
      </c>
      <c r="H90" s="99">
        <v>0</v>
      </c>
      <c r="I90" s="46">
        <f t="shared" si="12"/>
        <v>0</v>
      </c>
      <c r="J90" s="91"/>
      <c r="K90" s="22">
        <v>30</v>
      </c>
      <c r="L90" s="72">
        <f t="shared" si="13"/>
        <v>0</v>
      </c>
      <c r="M90" s="17" t="s">
        <v>16</v>
      </c>
      <c r="N90" s="18">
        <v>0</v>
      </c>
      <c r="O90" s="23">
        <f t="shared" si="14"/>
        <v>0</v>
      </c>
      <c r="P90" s="93"/>
      <c r="Q90" s="43">
        <f t="shared" si="15"/>
        <v>0</v>
      </c>
    </row>
    <row r="91" spans="1:17" ht="24.6" x14ac:dyDescent="0.65">
      <c r="A91" s="10">
        <v>87</v>
      </c>
      <c r="B91" s="10"/>
      <c r="C91" s="19" t="s">
        <v>271</v>
      </c>
      <c r="D91" s="71">
        <f>+'22'!I91</f>
        <v>0</v>
      </c>
      <c r="E91" s="90">
        <v>0</v>
      </c>
      <c r="F91" s="46">
        <f t="shared" si="0"/>
        <v>0</v>
      </c>
      <c r="G91" s="101">
        <v>0</v>
      </c>
      <c r="H91" s="99">
        <v>0</v>
      </c>
      <c r="I91" s="46">
        <f t="shared" si="12"/>
        <v>0</v>
      </c>
      <c r="J91" s="91"/>
      <c r="K91" s="20"/>
      <c r="L91" s="72">
        <f t="shared" si="13"/>
        <v>0</v>
      </c>
      <c r="M91" s="17" t="s">
        <v>16</v>
      </c>
      <c r="N91" s="18">
        <v>0</v>
      </c>
      <c r="O91" s="23">
        <f t="shared" si="14"/>
        <v>0</v>
      </c>
      <c r="P91" s="93"/>
      <c r="Q91" s="43">
        <f t="shared" si="15"/>
        <v>0</v>
      </c>
    </row>
    <row r="92" spans="1:17" ht="24.6" x14ac:dyDescent="0.65">
      <c r="A92" s="10">
        <v>88</v>
      </c>
      <c r="B92" s="10"/>
      <c r="C92" s="19" t="s">
        <v>272</v>
      </c>
      <c r="D92" s="71">
        <f>+'22'!I92</f>
        <v>0</v>
      </c>
      <c r="E92" s="90">
        <v>0</v>
      </c>
      <c r="F92" s="46">
        <f t="shared" si="0"/>
        <v>0</v>
      </c>
      <c r="G92" s="101">
        <v>0</v>
      </c>
      <c r="H92" s="99">
        <v>0</v>
      </c>
      <c r="I92" s="46">
        <f t="shared" si="12"/>
        <v>0</v>
      </c>
      <c r="J92" s="91"/>
      <c r="K92" s="22"/>
      <c r="L92" s="72">
        <f t="shared" si="13"/>
        <v>0</v>
      </c>
      <c r="M92" s="17" t="s">
        <v>16</v>
      </c>
      <c r="N92" s="18">
        <v>0</v>
      </c>
      <c r="O92" s="23">
        <f t="shared" si="14"/>
        <v>0</v>
      </c>
      <c r="P92" s="93"/>
      <c r="Q92" s="43">
        <f t="shared" si="15"/>
        <v>0</v>
      </c>
    </row>
    <row r="93" spans="1:17" ht="24.6" x14ac:dyDescent="0.65">
      <c r="A93" s="10">
        <v>89</v>
      </c>
      <c r="B93" s="10"/>
      <c r="C93" s="19" t="s">
        <v>244</v>
      </c>
      <c r="D93" s="71">
        <f>+'22'!I93</f>
        <v>2</v>
      </c>
      <c r="E93" s="90">
        <v>0</v>
      </c>
      <c r="F93" s="46">
        <f t="shared" si="0"/>
        <v>2</v>
      </c>
      <c r="G93" s="101">
        <v>0</v>
      </c>
      <c r="H93" s="99">
        <v>0</v>
      </c>
      <c r="I93" s="46">
        <f t="shared" si="12"/>
        <v>2</v>
      </c>
      <c r="J93" s="91"/>
      <c r="K93" s="15">
        <v>35</v>
      </c>
      <c r="L93" s="72">
        <f t="shared" si="13"/>
        <v>0</v>
      </c>
      <c r="M93" s="17" t="s">
        <v>16</v>
      </c>
      <c r="N93" s="18">
        <v>0</v>
      </c>
      <c r="O93" s="23">
        <f t="shared" si="14"/>
        <v>0</v>
      </c>
      <c r="P93" s="93"/>
      <c r="Q93" s="43">
        <f t="shared" si="15"/>
        <v>0</v>
      </c>
    </row>
    <row r="94" spans="1:17" ht="24.6" x14ac:dyDescent="0.65">
      <c r="A94" s="10">
        <v>90</v>
      </c>
      <c r="B94" s="10"/>
      <c r="C94" s="19" t="s">
        <v>273</v>
      </c>
      <c r="D94" s="71">
        <f>+'22'!I94</f>
        <v>0</v>
      </c>
      <c r="E94" s="90">
        <v>0</v>
      </c>
      <c r="F94" s="46">
        <f t="shared" si="0"/>
        <v>0</v>
      </c>
      <c r="G94" s="101">
        <v>0</v>
      </c>
      <c r="H94" s="99">
        <v>0</v>
      </c>
      <c r="I94" s="46">
        <f t="shared" si="12"/>
        <v>0</v>
      </c>
      <c r="J94" s="91"/>
      <c r="K94" s="22">
        <v>120</v>
      </c>
      <c r="L94" s="72">
        <f t="shared" si="13"/>
        <v>0</v>
      </c>
      <c r="M94" s="17" t="s">
        <v>16</v>
      </c>
      <c r="N94" s="18">
        <v>0</v>
      </c>
      <c r="O94" s="23">
        <f t="shared" si="14"/>
        <v>0</v>
      </c>
      <c r="P94" s="93"/>
      <c r="Q94" s="43">
        <f t="shared" si="15"/>
        <v>0</v>
      </c>
    </row>
    <row r="95" spans="1:17" ht="24.6" x14ac:dyDescent="0.65">
      <c r="A95" s="10">
        <v>91</v>
      </c>
      <c r="B95" s="10"/>
      <c r="C95" s="19" t="s">
        <v>274</v>
      </c>
      <c r="D95" s="71">
        <f>+'22'!I95</f>
        <v>0</v>
      </c>
      <c r="E95" s="90">
        <v>0</v>
      </c>
      <c r="F95" s="46">
        <f t="shared" si="0"/>
        <v>0</v>
      </c>
      <c r="G95" s="101">
        <v>0</v>
      </c>
      <c r="H95" s="99">
        <v>0</v>
      </c>
      <c r="I95" s="46">
        <f t="shared" si="12"/>
        <v>0</v>
      </c>
      <c r="J95" s="91"/>
      <c r="K95" s="22">
        <v>45</v>
      </c>
      <c r="L95" s="72">
        <f t="shared" si="13"/>
        <v>0</v>
      </c>
      <c r="M95" s="17" t="s">
        <v>16</v>
      </c>
      <c r="N95" s="18">
        <v>0</v>
      </c>
      <c r="O95" s="23">
        <f t="shared" si="14"/>
        <v>0</v>
      </c>
      <c r="P95" s="93"/>
      <c r="Q95" s="43">
        <f t="shared" si="15"/>
        <v>0</v>
      </c>
    </row>
    <row r="96" spans="1:17" ht="24.6" x14ac:dyDescent="0.65">
      <c r="A96" s="10">
        <v>92</v>
      </c>
      <c r="B96" s="10"/>
      <c r="C96" s="19" t="s">
        <v>246</v>
      </c>
      <c r="D96" s="71">
        <f>+'22'!I96</f>
        <v>0</v>
      </c>
      <c r="E96" s="90">
        <v>0</v>
      </c>
      <c r="F96" s="46">
        <f t="shared" si="0"/>
        <v>0</v>
      </c>
      <c r="G96" s="101">
        <v>0</v>
      </c>
      <c r="H96" s="99">
        <v>0</v>
      </c>
      <c r="I96" s="46">
        <f t="shared" si="12"/>
        <v>0</v>
      </c>
      <c r="J96" s="91"/>
      <c r="K96" s="20">
        <v>40</v>
      </c>
      <c r="L96" s="72">
        <f t="shared" si="13"/>
        <v>0</v>
      </c>
      <c r="M96" s="17" t="s">
        <v>16</v>
      </c>
      <c r="N96" s="18">
        <v>0</v>
      </c>
      <c r="O96" s="23">
        <f t="shared" si="14"/>
        <v>0</v>
      </c>
      <c r="P96" s="93"/>
      <c r="Q96" s="43">
        <f t="shared" si="15"/>
        <v>0</v>
      </c>
    </row>
    <row r="97" spans="1:17" ht="24.6" x14ac:dyDescent="0.65">
      <c r="A97" s="10">
        <v>93</v>
      </c>
      <c r="B97" s="10"/>
      <c r="C97" s="19" t="s">
        <v>349</v>
      </c>
      <c r="D97" s="71">
        <f>+'22'!I97</f>
        <v>0</v>
      </c>
      <c r="E97" s="90">
        <v>0</v>
      </c>
      <c r="F97" s="46">
        <f t="shared" si="0"/>
        <v>0</v>
      </c>
      <c r="G97" s="101">
        <v>0</v>
      </c>
      <c r="H97" s="99">
        <v>0</v>
      </c>
      <c r="I97" s="46">
        <f t="shared" si="12"/>
        <v>0</v>
      </c>
      <c r="J97" s="91"/>
      <c r="K97" s="22">
        <v>35</v>
      </c>
      <c r="L97" s="72">
        <f t="shared" si="13"/>
        <v>0</v>
      </c>
      <c r="M97" s="17" t="s">
        <v>16</v>
      </c>
      <c r="N97" s="18">
        <v>0</v>
      </c>
      <c r="O97" s="23">
        <f t="shared" si="14"/>
        <v>0</v>
      </c>
      <c r="P97" s="93"/>
      <c r="Q97" s="43">
        <f t="shared" si="15"/>
        <v>0</v>
      </c>
    </row>
    <row r="98" spans="1:17" ht="24.6" x14ac:dyDescent="0.65">
      <c r="A98" s="10">
        <v>94</v>
      </c>
      <c r="B98" s="10"/>
      <c r="C98" s="19" t="s">
        <v>350</v>
      </c>
      <c r="D98" s="71">
        <f>+'22'!I98</f>
        <v>0</v>
      </c>
      <c r="E98" s="90">
        <v>0</v>
      </c>
      <c r="F98" s="46">
        <f t="shared" si="0"/>
        <v>0</v>
      </c>
      <c r="G98" s="101">
        <v>0</v>
      </c>
      <c r="H98" s="99">
        <v>0</v>
      </c>
      <c r="I98" s="46">
        <f t="shared" si="12"/>
        <v>0</v>
      </c>
      <c r="J98" s="91"/>
      <c r="K98" s="22">
        <v>35</v>
      </c>
      <c r="L98" s="72">
        <f t="shared" si="13"/>
        <v>0</v>
      </c>
      <c r="M98" s="17" t="s">
        <v>16</v>
      </c>
      <c r="N98" s="18">
        <v>0</v>
      </c>
      <c r="O98" s="23">
        <f t="shared" si="14"/>
        <v>0</v>
      </c>
      <c r="P98" s="93"/>
      <c r="Q98" s="43">
        <f t="shared" si="15"/>
        <v>0</v>
      </c>
    </row>
    <row r="99" spans="1:17" ht="24.6" x14ac:dyDescent="0.65">
      <c r="A99" s="10">
        <v>95</v>
      </c>
      <c r="B99" s="10"/>
      <c r="C99" s="19" t="s">
        <v>351</v>
      </c>
      <c r="D99" s="71">
        <f>+'22'!I99</f>
        <v>0</v>
      </c>
      <c r="E99" s="90">
        <v>0</v>
      </c>
      <c r="F99" s="46">
        <f t="shared" si="0"/>
        <v>0</v>
      </c>
      <c r="G99" s="101">
        <v>0</v>
      </c>
      <c r="H99" s="99">
        <v>0</v>
      </c>
      <c r="I99" s="46">
        <f t="shared" si="12"/>
        <v>0</v>
      </c>
      <c r="J99" s="91"/>
      <c r="K99" s="22">
        <v>35</v>
      </c>
      <c r="L99" s="72">
        <f t="shared" si="13"/>
        <v>0</v>
      </c>
      <c r="M99" s="17" t="s">
        <v>16</v>
      </c>
      <c r="N99" s="18">
        <v>0</v>
      </c>
      <c r="O99" s="23">
        <f t="shared" si="14"/>
        <v>0</v>
      </c>
      <c r="P99" s="93"/>
      <c r="Q99" s="43">
        <f t="shared" si="15"/>
        <v>0</v>
      </c>
    </row>
    <row r="100" spans="1:17" ht="24.6" x14ac:dyDescent="0.65">
      <c r="A100" s="10">
        <v>96</v>
      </c>
      <c r="B100" s="10"/>
      <c r="C100" s="19" t="s">
        <v>275</v>
      </c>
      <c r="D100" s="71">
        <f>+'22'!I100</f>
        <v>0</v>
      </c>
      <c r="E100" s="90">
        <v>0</v>
      </c>
      <c r="F100" s="46">
        <f t="shared" si="0"/>
        <v>0</v>
      </c>
      <c r="G100" s="101">
        <v>0</v>
      </c>
      <c r="H100" s="99">
        <v>0</v>
      </c>
      <c r="I100" s="46">
        <f t="shared" si="12"/>
        <v>0</v>
      </c>
      <c r="J100" s="91"/>
      <c r="K100" s="22">
        <v>35</v>
      </c>
      <c r="L100" s="72">
        <f t="shared" si="13"/>
        <v>0</v>
      </c>
      <c r="M100" s="17" t="s">
        <v>16</v>
      </c>
      <c r="N100" s="18">
        <v>0</v>
      </c>
      <c r="O100" s="23">
        <f t="shared" si="14"/>
        <v>0</v>
      </c>
      <c r="P100" s="93"/>
      <c r="Q100" s="43">
        <f t="shared" si="15"/>
        <v>0</v>
      </c>
    </row>
    <row r="101" spans="1:17" ht="24.6" x14ac:dyDescent="0.65">
      <c r="A101" s="10">
        <v>97</v>
      </c>
      <c r="B101" s="10"/>
      <c r="C101" s="19" t="s">
        <v>352</v>
      </c>
      <c r="D101" s="71">
        <f>+'22'!I101</f>
        <v>0</v>
      </c>
      <c r="E101" s="90">
        <v>0</v>
      </c>
      <c r="F101" s="46">
        <f t="shared" si="0"/>
        <v>0</v>
      </c>
      <c r="G101" s="101">
        <v>0</v>
      </c>
      <c r="H101" s="99">
        <v>0</v>
      </c>
      <c r="I101" s="46">
        <f t="shared" si="12"/>
        <v>0</v>
      </c>
      <c r="J101" s="91"/>
      <c r="K101" s="22">
        <v>35</v>
      </c>
      <c r="L101" s="72">
        <f t="shared" si="13"/>
        <v>0</v>
      </c>
      <c r="M101" s="17" t="s">
        <v>16</v>
      </c>
      <c r="N101" s="18">
        <v>0</v>
      </c>
      <c r="O101" s="23">
        <f t="shared" si="14"/>
        <v>0</v>
      </c>
      <c r="P101" s="93"/>
      <c r="Q101" s="43">
        <f t="shared" si="15"/>
        <v>0</v>
      </c>
    </row>
    <row r="102" spans="1:17" ht="24.6" x14ac:dyDescent="0.65">
      <c r="A102" s="10">
        <v>98</v>
      </c>
      <c r="B102" s="10"/>
      <c r="C102" s="19" t="s">
        <v>276</v>
      </c>
      <c r="D102" s="71">
        <f>+'22'!I102</f>
        <v>0</v>
      </c>
      <c r="E102" s="90">
        <v>0</v>
      </c>
      <c r="F102" s="46">
        <f t="shared" si="0"/>
        <v>0</v>
      </c>
      <c r="G102" s="101">
        <v>0</v>
      </c>
      <c r="H102" s="99">
        <v>0</v>
      </c>
      <c r="I102" s="46">
        <f t="shared" si="12"/>
        <v>0</v>
      </c>
      <c r="J102" s="91"/>
      <c r="K102" s="22">
        <v>35</v>
      </c>
      <c r="L102" s="72">
        <f t="shared" si="13"/>
        <v>0</v>
      </c>
      <c r="M102" s="17" t="s">
        <v>16</v>
      </c>
      <c r="N102" s="18">
        <v>0</v>
      </c>
      <c r="O102" s="23">
        <f t="shared" si="14"/>
        <v>0</v>
      </c>
      <c r="P102" s="93"/>
      <c r="Q102" s="43">
        <f t="shared" si="15"/>
        <v>0</v>
      </c>
    </row>
    <row r="103" spans="1:17" ht="24.6" x14ac:dyDescent="0.65">
      <c r="A103" s="10">
        <v>99</v>
      </c>
      <c r="B103" s="10"/>
      <c r="C103" s="19" t="s">
        <v>277</v>
      </c>
      <c r="D103" s="71">
        <f>+'22'!I103</f>
        <v>0</v>
      </c>
      <c r="E103" s="90">
        <v>0</v>
      </c>
      <c r="F103" s="46">
        <f t="shared" si="0"/>
        <v>0</v>
      </c>
      <c r="G103" s="101">
        <v>0</v>
      </c>
      <c r="H103" s="99">
        <v>0</v>
      </c>
      <c r="I103" s="46">
        <f t="shared" si="12"/>
        <v>0</v>
      </c>
      <c r="J103" s="91"/>
      <c r="K103" s="22">
        <v>120</v>
      </c>
      <c r="L103" s="72">
        <f t="shared" si="13"/>
        <v>0</v>
      </c>
      <c r="M103" s="17" t="s">
        <v>16</v>
      </c>
      <c r="N103" s="18">
        <v>0</v>
      </c>
      <c r="O103" s="23">
        <f t="shared" si="14"/>
        <v>0</v>
      </c>
      <c r="P103" s="93"/>
      <c r="Q103" s="43">
        <f t="shared" si="15"/>
        <v>0</v>
      </c>
    </row>
    <row r="104" spans="1:17" ht="24.6" x14ac:dyDescent="0.65">
      <c r="A104" s="10">
        <v>100</v>
      </c>
      <c r="B104" s="10"/>
      <c r="C104" s="19" t="s">
        <v>278</v>
      </c>
      <c r="D104" s="71">
        <f>+'22'!I104</f>
        <v>0</v>
      </c>
      <c r="E104" s="90">
        <v>0</v>
      </c>
      <c r="F104" s="46">
        <f t="shared" si="0"/>
        <v>0</v>
      </c>
      <c r="G104" s="101">
        <v>0</v>
      </c>
      <c r="H104" s="99">
        <v>0</v>
      </c>
      <c r="I104" s="46">
        <f t="shared" si="12"/>
        <v>0</v>
      </c>
      <c r="J104" s="91"/>
      <c r="K104" s="22">
        <v>250</v>
      </c>
      <c r="L104" s="72">
        <f t="shared" si="13"/>
        <v>0</v>
      </c>
      <c r="M104" s="17" t="s">
        <v>16</v>
      </c>
      <c r="N104" s="18">
        <v>0</v>
      </c>
      <c r="O104" s="23">
        <f t="shared" si="14"/>
        <v>0</v>
      </c>
      <c r="P104" s="93"/>
      <c r="Q104" s="43">
        <f t="shared" si="15"/>
        <v>0</v>
      </c>
    </row>
    <row r="105" spans="1:17" ht="24.6" x14ac:dyDescent="0.65">
      <c r="A105" s="10">
        <v>101</v>
      </c>
      <c r="B105" s="10"/>
      <c r="C105" s="19" t="s">
        <v>279</v>
      </c>
      <c r="D105" s="71">
        <f>+'22'!I105</f>
        <v>21</v>
      </c>
      <c r="E105" s="90">
        <v>0</v>
      </c>
      <c r="F105" s="46">
        <f t="shared" si="0"/>
        <v>21</v>
      </c>
      <c r="G105" s="101">
        <v>0</v>
      </c>
      <c r="H105" s="99">
        <v>0</v>
      </c>
      <c r="I105" s="46">
        <f t="shared" si="12"/>
        <v>20</v>
      </c>
      <c r="J105" s="91">
        <v>1</v>
      </c>
      <c r="K105" s="20">
        <v>100</v>
      </c>
      <c r="L105" s="72">
        <f t="shared" si="13"/>
        <v>100</v>
      </c>
      <c r="M105" s="17" t="s">
        <v>16</v>
      </c>
      <c r="N105" s="18">
        <v>0</v>
      </c>
      <c r="O105" s="23">
        <f t="shared" si="14"/>
        <v>100</v>
      </c>
      <c r="P105" s="93"/>
      <c r="Q105" s="43">
        <f t="shared" si="15"/>
        <v>0</v>
      </c>
    </row>
    <row r="106" spans="1:17" ht="24.6" x14ac:dyDescent="0.65">
      <c r="A106" s="10">
        <v>102</v>
      </c>
      <c r="B106" s="10"/>
      <c r="C106" s="19" t="s">
        <v>280</v>
      </c>
      <c r="D106" s="71">
        <f>+'22'!I106</f>
        <v>5</v>
      </c>
      <c r="E106" s="90">
        <v>0</v>
      </c>
      <c r="F106" s="46">
        <f t="shared" si="0"/>
        <v>5</v>
      </c>
      <c r="G106" s="101">
        <v>0</v>
      </c>
      <c r="H106" s="99">
        <v>0</v>
      </c>
      <c r="I106" s="46">
        <f t="shared" si="12"/>
        <v>5</v>
      </c>
      <c r="J106" s="91"/>
      <c r="K106" s="20">
        <v>55</v>
      </c>
      <c r="L106" s="72">
        <f t="shared" si="13"/>
        <v>0</v>
      </c>
      <c r="M106" s="17" t="s">
        <v>16</v>
      </c>
      <c r="N106" s="18">
        <v>0</v>
      </c>
      <c r="O106" s="23">
        <f t="shared" si="14"/>
        <v>0</v>
      </c>
      <c r="P106" s="93"/>
      <c r="Q106" s="43">
        <f t="shared" si="15"/>
        <v>0</v>
      </c>
    </row>
    <row r="107" spans="1:17" ht="24.6" x14ac:dyDescent="0.65">
      <c r="A107" s="10">
        <v>103</v>
      </c>
      <c r="B107" s="10"/>
      <c r="C107" s="19" t="s">
        <v>281</v>
      </c>
      <c r="D107" s="71">
        <f>+'22'!I107</f>
        <v>4</v>
      </c>
      <c r="E107" s="90">
        <v>0</v>
      </c>
      <c r="F107" s="46">
        <f t="shared" si="0"/>
        <v>4</v>
      </c>
      <c r="G107" s="101">
        <v>0</v>
      </c>
      <c r="H107" s="99">
        <v>0</v>
      </c>
      <c r="I107" s="46">
        <f t="shared" si="12"/>
        <v>4</v>
      </c>
      <c r="J107" s="91"/>
      <c r="K107" s="20">
        <v>60</v>
      </c>
      <c r="L107" s="72">
        <f t="shared" si="13"/>
        <v>0</v>
      </c>
      <c r="M107" s="17" t="s">
        <v>16</v>
      </c>
      <c r="N107" s="18">
        <v>0</v>
      </c>
      <c r="O107" s="23">
        <f t="shared" si="14"/>
        <v>0</v>
      </c>
      <c r="P107" s="93"/>
      <c r="Q107" s="43">
        <f t="shared" si="15"/>
        <v>0</v>
      </c>
    </row>
    <row r="108" spans="1:17" ht="24.6" x14ac:dyDescent="0.65">
      <c r="A108" s="10">
        <v>104</v>
      </c>
      <c r="B108" s="10"/>
      <c r="C108" s="19" t="s">
        <v>282</v>
      </c>
      <c r="D108" s="71">
        <f>+'22'!I108</f>
        <v>0</v>
      </c>
      <c r="E108" s="90">
        <v>0</v>
      </c>
      <c r="F108" s="46">
        <f t="shared" si="0"/>
        <v>0</v>
      </c>
      <c r="G108" s="101">
        <v>0</v>
      </c>
      <c r="H108" s="99">
        <v>0</v>
      </c>
      <c r="I108" s="46">
        <f t="shared" si="12"/>
        <v>0</v>
      </c>
      <c r="J108" s="91"/>
      <c r="K108" s="20">
        <v>100</v>
      </c>
      <c r="L108" s="72">
        <f t="shared" si="13"/>
        <v>0</v>
      </c>
      <c r="M108" s="17" t="s">
        <v>16</v>
      </c>
      <c r="N108" s="18">
        <v>0</v>
      </c>
      <c r="O108" s="23">
        <f t="shared" si="14"/>
        <v>0</v>
      </c>
      <c r="P108" s="93">
        <v>13.03</v>
      </c>
      <c r="Q108" s="43">
        <f t="shared" si="15"/>
        <v>0</v>
      </c>
    </row>
    <row r="109" spans="1:17" ht="24.6" x14ac:dyDescent="0.65">
      <c r="A109" s="10">
        <v>105</v>
      </c>
      <c r="B109" s="10"/>
      <c r="C109" s="19" t="s">
        <v>100</v>
      </c>
      <c r="D109" s="71">
        <f>+'22'!I109</f>
        <v>6</v>
      </c>
      <c r="E109" s="90">
        <v>0</v>
      </c>
      <c r="F109" s="46">
        <f t="shared" si="0"/>
        <v>6</v>
      </c>
      <c r="G109" s="101">
        <v>0</v>
      </c>
      <c r="H109" s="99">
        <v>0</v>
      </c>
      <c r="I109" s="46">
        <f t="shared" si="12"/>
        <v>6</v>
      </c>
      <c r="J109" s="91"/>
      <c r="K109" s="20">
        <v>55</v>
      </c>
      <c r="L109" s="72">
        <f t="shared" si="13"/>
        <v>0</v>
      </c>
      <c r="M109" s="17" t="s">
        <v>16</v>
      </c>
      <c r="N109" s="18">
        <v>0</v>
      </c>
      <c r="O109" s="23">
        <f t="shared" si="14"/>
        <v>0</v>
      </c>
      <c r="P109" s="93">
        <v>11.91</v>
      </c>
      <c r="Q109" s="43">
        <f t="shared" si="15"/>
        <v>0</v>
      </c>
    </row>
    <row r="110" spans="1:17" ht="24.6" x14ac:dyDescent="0.65">
      <c r="A110" s="10">
        <v>106</v>
      </c>
      <c r="B110" s="10"/>
      <c r="C110" s="19" t="s">
        <v>101</v>
      </c>
      <c r="D110" s="71">
        <f>+'22'!I110</f>
        <v>0</v>
      </c>
      <c r="E110" s="90">
        <v>0</v>
      </c>
      <c r="F110" s="46">
        <f t="shared" si="0"/>
        <v>0</v>
      </c>
      <c r="G110" s="101">
        <v>0</v>
      </c>
      <c r="H110" s="99">
        <v>0</v>
      </c>
      <c r="I110" s="46">
        <f t="shared" si="12"/>
        <v>0</v>
      </c>
      <c r="J110" s="91"/>
      <c r="K110" s="22">
        <v>50</v>
      </c>
      <c r="L110" s="72">
        <f t="shared" si="13"/>
        <v>0</v>
      </c>
      <c r="M110" s="17" t="s">
        <v>16</v>
      </c>
      <c r="N110" s="18">
        <v>0</v>
      </c>
      <c r="O110" s="23">
        <f t="shared" si="14"/>
        <v>0</v>
      </c>
      <c r="P110" s="93">
        <v>18.14</v>
      </c>
      <c r="Q110" s="43">
        <f t="shared" si="15"/>
        <v>0</v>
      </c>
    </row>
    <row r="111" spans="1:17" ht="24.6" x14ac:dyDescent="0.65">
      <c r="A111" s="10">
        <v>107</v>
      </c>
      <c r="B111" s="10"/>
      <c r="C111" s="19" t="s">
        <v>102</v>
      </c>
      <c r="D111" s="71">
        <f>+'22'!I111</f>
        <v>0</v>
      </c>
      <c r="E111" s="90">
        <v>0</v>
      </c>
      <c r="F111" s="46">
        <f t="shared" si="0"/>
        <v>0</v>
      </c>
      <c r="G111" s="101">
        <v>0</v>
      </c>
      <c r="H111" s="99">
        <v>0</v>
      </c>
      <c r="I111" s="46">
        <f t="shared" si="12"/>
        <v>0</v>
      </c>
      <c r="J111" s="91"/>
      <c r="K111" s="22">
        <v>50</v>
      </c>
      <c r="L111" s="72">
        <f t="shared" si="13"/>
        <v>0</v>
      </c>
      <c r="M111" s="17" t="s">
        <v>16</v>
      </c>
      <c r="N111" s="18">
        <v>0</v>
      </c>
      <c r="O111" s="23">
        <f t="shared" si="14"/>
        <v>0</v>
      </c>
      <c r="P111" s="93">
        <v>12.94</v>
      </c>
      <c r="Q111" s="43">
        <f t="shared" si="15"/>
        <v>0</v>
      </c>
    </row>
    <row r="112" spans="1:17" ht="24.6" x14ac:dyDescent="0.65">
      <c r="A112" s="10">
        <v>108</v>
      </c>
      <c r="B112" s="10"/>
      <c r="C112" s="19" t="s">
        <v>283</v>
      </c>
      <c r="D112" s="71">
        <f>+'22'!I112</f>
        <v>0</v>
      </c>
      <c r="E112" s="90">
        <v>0</v>
      </c>
      <c r="F112" s="46">
        <f t="shared" si="0"/>
        <v>0</v>
      </c>
      <c r="G112" s="101">
        <v>0</v>
      </c>
      <c r="H112" s="99">
        <v>0</v>
      </c>
      <c r="I112" s="46">
        <f t="shared" si="12"/>
        <v>0</v>
      </c>
      <c r="J112" s="91"/>
      <c r="K112" s="20">
        <v>35</v>
      </c>
      <c r="L112" s="72">
        <f t="shared" si="13"/>
        <v>0</v>
      </c>
      <c r="M112" s="17" t="s">
        <v>16</v>
      </c>
      <c r="N112" s="18">
        <v>0</v>
      </c>
      <c r="O112" s="23">
        <f t="shared" si="14"/>
        <v>0</v>
      </c>
      <c r="P112" s="93"/>
      <c r="Q112" s="43">
        <f t="shared" si="15"/>
        <v>0</v>
      </c>
    </row>
    <row r="113" spans="1:17" ht="24.6" x14ac:dyDescent="0.65">
      <c r="A113" s="10">
        <v>109</v>
      </c>
      <c r="B113" s="10"/>
      <c r="C113" s="19" t="s">
        <v>284</v>
      </c>
      <c r="D113" s="71">
        <f>+'22'!I113</f>
        <v>0</v>
      </c>
      <c r="E113" s="90">
        <v>0</v>
      </c>
      <c r="F113" s="46">
        <f t="shared" si="0"/>
        <v>0</v>
      </c>
      <c r="G113" s="101">
        <v>0</v>
      </c>
      <c r="H113" s="99">
        <v>0</v>
      </c>
      <c r="I113" s="46">
        <f t="shared" si="12"/>
        <v>0</v>
      </c>
      <c r="J113" s="91"/>
      <c r="K113" s="20">
        <v>50</v>
      </c>
      <c r="L113" s="72">
        <f t="shared" si="13"/>
        <v>0</v>
      </c>
      <c r="M113" s="17" t="s">
        <v>16</v>
      </c>
      <c r="N113" s="18">
        <v>0</v>
      </c>
      <c r="O113" s="23">
        <f t="shared" si="14"/>
        <v>0</v>
      </c>
      <c r="P113" s="93"/>
      <c r="Q113" s="43">
        <f t="shared" si="15"/>
        <v>0</v>
      </c>
    </row>
    <row r="114" spans="1:17" ht="24.6" x14ac:dyDescent="0.65">
      <c r="A114" s="10">
        <v>110</v>
      </c>
      <c r="B114" s="10"/>
      <c r="C114" s="19" t="s">
        <v>353</v>
      </c>
      <c r="D114" s="71">
        <f>+'22'!I114</f>
        <v>0</v>
      </c>
      <c r="E114" s="90">
        <v>0</v>
      </c>
      <c r="F114" s="46">
        <f t="shared" si="0"/>
        <v>0</v>
      </c>
      <c r="G114" s="101">
        <v>0</v>
      </c>
      <c r="H114" s="99">
        <v>0</v>
      </c>
      <c r="I114" s="46">
        <f t="shared" si="12"/>
        <v>0</v>
      </c>
      <c r="J114" s="91"/>
      <c r="K114" s="20">
        <v>50</v>
      </c>
      <c r="L114" s="72">
        <f t="shared" si="13"/>
        <v>0</v>
      </c>
      <c r="M114" s="17" t="s">
        <v>16</v>
      </c>
      <c r="N114" s="18">
        <v>0</v>
      </c>
      <c r="O114" s="23">
        <f t="shared" si="14"/>
        <v>0</v>
      </c>
      <c r="P114" s="93">
        <v>14.02</v>
      </c>
      <c r="Q114" s="43">
        <f t="shared" si="15"/>
        <v>0</v>
      </c>
    </row>
    <row r="115" spans="1:17" ht="24.6" x14ac:dyDescent="0.65">
      <c r="A115" s="10">
        <v>111</v>
      </c>
      <c r="B115" s="10"/>
      <c r="C115" s="19" t="s">
        <v>355</v>
      </c>
      <c r="D115" s="71">
        <f>+'22'!I115</f>
        <v>0</v>
      </c>
      <c r="E115" s="90">
        <v>0</v>
      </c>
      <c r="F115" s="46">
        <f t="shared" si="0"/>
        <v>0</v>
      </c>
      <c r="G115" s="101">
        <v>0</v>
      </c>
      <c r="H115" s="99">
        <v>0</v>
      </c>
      <c r="I115" s="46">
        <f t="shared" si="12"/>
        <v>0</v>
      </c>
      <c r="J115" s="91"/>
      <c r="K115" s="20">
        <v>50</v>
      </c>
      <c r="L115" s="72">
        <f t="shared" si="13"/>
        <v>0</v>
      </c>
      <c r="M115" s="17" t="s">
        <v>16</v>
      </c>
      <c r="N115" s="18">
        <v>0</v>
      </c>
      <c r="O115" s="23">
        <f t="shared" si="14"/>
        <v>0</v>
      </c>
      <c r="P115" s="93">
        <v>13.53</v>
      </c>
      <c r="Q115" s="43">
        <f t="shared" si="15"/>
        <v>0</v>
      </c>
    </row>
    <row r="116" spans="1:17" ht="24.6" x14ac:dyDescent="0.65">
      <c r="A116" s="10">
        <v>112</v>
      </c>
      <c r="B116" s="10"/>
      <c r="C116" s="19" t="s">
        <v>354</v>
      </c>
      <c r="D116" s="71">
        <f>+'22'!I116</f>
        <v>0</v>
      </c>
      <c r="E116" s="90">
        <v>0</v>
      </c>
      <c r="F116" s="46">
        <f t="shared" si="0"/>
        <v>0</v>
      </c>
      <c r="G116" s="101">
        <v>0</v>
      </c>
      <c r="H116" s="99">
        <v>0</v>
      </c>
      <c r="I116" s="46">
        <f t="shared" si="12"/>
        <v>0</v>
      </c>
      <c r="J116" s="91"/>
      <c r="K116" s="20">
        <v>50</v>
      </c>
      <c r="L116" s="72">
        <f t="shared" si="13"/>
        <v>0</v>
      </c>
      <c r="M116" s="17" t="s">
        <v>16</v>
      </c>
      <c r="N116" s="18">
        <v>0</v>
      </c>
      <c r="O116" s="23">
        <f t="shared" si="14"/>
        <v>0</v>
      </c>
      <c r="P116" s="93">
        <v>14.23</v>
      </c>
      <c r="Q116" s="43">
        <f t="shared" si="15"/>
        <v>0</v>
      </c>
    </row>
    <row r="117" spans="1:17" ht="24.6" x14ac:dyDescent="0.65">
      <c r="A117" s="10">
        <v>113</v>
      </c>
      <c r="B117" s="10"/>
      <c r="C117" s="19" t="s">
        <v>356</v>
      </c>
      <c r="D117" s="71">
        <f>+'22'!I117</f>
        <v>0</v>
      </c>
      <c r="E117" s="90">
        <v>0</v>
      </c>
      <c r="F117" s="46">
        <f t="shared" si="0"/>
        <v>0</v>
      </c>
      <c r="G117" s="101">
        <v>0</v>
      </c>
      <c r="H117" s="99">
        <v>0</v>
      </c>
      <c r="I117" s="46">
        <f t="shared" si="12"/>
        <v>0</v>
      </c>
      <c r="J117" s="91"/>
      <c r="K117" s="20">
        <v>50</v>
      </c>
      <c r="L117" s="72">
        <f t="shared" si="13"/>
        <v>0</v>
      </c>
      <c r="M117" s="17" t="s">
        <v>16</v>
      </c>
      <c r="N117" s="18">
        <v>0</v>
      </c>
      <c r="O117" s="23">
        <f t="shared" si="14"/>
        <v>0</v>
      </c>
      <c r="P117" s="93">
        <v>13.75</v>
      </c>
      <c r="Q117" s="43">
        <f t="shared" si="15"/>
        <v>0</v>
      </c>
    </row>
    <row r="118" spans="1:17" ht="24.6" x14ac:dyDescent="0.65">
      <c r="A118" s="10">
        <v>114</v>
      </c>
      <c r="B118" s="10"/>
      <c r="C118" s="19" t="s">
        <v>145</v>
      </c>
      <c r="D118" s="71">
        <f>+'22'!I118</f>
        <v>0</v>
      </c>
      <c r="E118" s="90">
        <v>0</v>
      </c>
      <c r="F118" s="46">
        <f t="shared" si="0"/>
        <v>0</v>
      </c>
      <c r="G118" s="101">
        <v>0</v>
      </c>
      <c r="H118" s="99">
        <v>0</v>
      </c>
      <c r="I118" s="46">
        <f t="shared" si="12"/>
        <v>0</v>
      </c>
      <c r="J118" s="91"/>
      <c r="K118" s="20">
        <v>45</v>
      </c>
      <c r="L118" s="72">
        <f t="shared" si="13"/>
        <v>0</v>
      </c>
      <c r="M118" s="17" t="s">
        <v>16</v>
      </c>
      <c r="N118" s="18">
        <v>0</v>
      </c>
      <c r="O118" s="23">
        <f t="shared" si="14"/>
        <v>0</v>
      </c>
      <c r="P118" s="93"/>
      <c r="Q118" s="43">
        <f t="shared" si="15"/>
        <v>0</v>
      </c>
    </row>
    <row r="119" spans="1:17" ht="24.6" x14ac:dyDescent="0.65">
      <c r="A119" s="10">
        <v>115</v>
      </c>
      <c r="B119" s="10"/>
      <c r="C119" s="19" t="s">
        <v>146</v>
      </c>
      <c r="D119" s="71">
        <f>+'22'!I119</f>
        <v>0</v>
      </c>
      <c r="E119" s="90">
        <v>0</v>
      </c>
      <c r="F119" s="46">
        <f t="shared" si="0"/>
        <v>0</v>
      </c>
      <c r="G119" s="101">
        <v>0</v>
      </c>
      <c r="H119" s="99">
        <v>0</v>
      </c>
      <c r="I119" s="46">
        <f t="shared" si="12"/>
        <v>0</v>
      </c>
      <c r="J119" s="91"/>
      <c r="K119" s="20">
        <v>45</v>
      </c>
      <c r="L119" s="72">
        <f t="shared" si="13"/>
        <v>0</v>
      </c>
      <c r="M119" s="17" t="s">
        <v>16</v>
      </c>
      <c r="N119" s="18">
        <v>0</v>
      </c>
      <c r="O119" s="23">
        <f t="shared" si="14"/>
        <v>0</v>
      </c>
      <c r="P119" s="93"/>
      <c r="Q119" s="43">
        <f t="shared" si="15"/>
        <v>0</v>
      </c>
    </row>
    <row r="120" spans="1:17" ht="24.6" x14ac:dyDescent="0.65">
      <c r="A120" s="10">
        <v>116</v>
      </c>
      <c r="B120" s="10"/>
      <c r="C120" s="19" t="s">
        <v>147</v>
      </c>
      <c r="D120" s="71">
        <f>+'22'!I120</f>
        <v>0</v>
      </c>
      <c r="E120" s="90">
        <v>0</v>
      </c>
      <c r="F120" s="46">
        <f t="shared" si="0"/>
        <v>0</v>
      </c>
      <c r="G120" s="101">
        <v>0</v>
      </c>
      <c r="H120" s="99">
        <v>0</v>
      </c>
      <c r="I120" s="46">
        <f t="shared" si="12"/>
        <v>0</v>
      </c>
      <c r="J120" s="91"/>
      <c r="K120" s="20">
        <v>55</v>
      </c>
      <c r="L120" s="72">
        <f t="shared" si="13"/>
        <v>0</v>
      </c>
      <c r="M120" s="17" t="s">
        <v>16</v>
      </c>
      <c r="N120" s="18">
        <v>0</v>
      </c>
      <c r="O120" s="23">
        <f t="shared" si="14"/>
        <v>0</v>
      </c>
      <c r="P120" s="93"/>
      <c r="Q120" s="43">
        <f t="shared" si="15"/>
        <v>0</v>
      </c>
    </row>
    <row r="121" spans="1:17" ht="24.6" x14ac:dyDescent="0.65">
      <c r="A121" s="10">
        <v>117</v>
      </c>
      <c r="B121" s="10"/>
      <c r="C121" s="19" t="s">
        <v>457</v>
      </c>
      <c r="D121" s="71">
        <f>+'22'!I121</f>
        <v>0</v>
      </c>
      <c r="E121" s="90">
        <v>0</v>
      </c>
      <c r="F121" s="46">
        <f>D121+E121</f>
        <v>0</v>
      </c>
      <c r="G121" s="101">
        <v>0</v>
      </c>
      <c r="H121" s="99">
        <v>0</v>
      </c>
      <c r="I121" s="46">
        <f>+F121-G121-J121-H121</f>
        <v>0</v>
      </c>
      <c r="J121" s="91"/>
      <c r="K121" s="20">
        <v>45</v>
      </c>
      <c r="L121" s="72">
        <f>+K121*J121</f>
        <v>0</v>
      </c>
      <c r="M121" s="17" t="s">
        <v>16</v>
      </c>
      <c r="N121" s="18">
        <v>0</v>
      </c>
      <c r="O121" s="23">
        <f>SUM(L121-N121)</f>
        <v>0</v>
      </c>
      <c r="P121" s="93"/>
      <c r="Q121" s="43">
        <f>+L121*P121</f>
        <v>0</v>
      </c>
    </row>
    <row r="122" spans="1:17" ht="24" customHeight="1" x14ac:dyDescent="0.65">
      <c r="A122" s="10">
        <v>118</v>
      </c>
      <c r="B122" s="10"/>
      <c r="C122" s="19" t="s">
        <v>357</v>
      </c>
      <c r="D122" s="71">
        <f>+'22'!I122</f>
        <v>0</v>
      </c>
      <c r="E122" s="90">
        <v>0</v>
      </c>
      <c r="F122" s="46">
        <f t="shared" si="0"/>
        <v>0</v>
      </c>
      <c r="G122" s="101">
        <v>0</v>
      </c>
      <c r="H122" s="99">
        <v>0</v>
      </c>
      <c r="I122" s="46">
        <f t="shared" si="12"/>
        <v>0</v>
      </c>
      <c r="J122" s="91"/>
      <c r="K122" s="20">
        <v>50</v>
      </c>
      <c r="L122" s="72">
        <f t="shared" si="13"/>
        <v>0</v>
      </c>
      <c r="M122" s="17" t="s">
        <v>16</v>
      </c>
      <c r="N122" s="18">
        <v>0</v>
      </c>
      <c r="O122" s="23">
        <f t="shared" si="14"/>
        <v>0</v>
      </c>
      <c r="P122" s="93"/>
      <c r="Q122" s="43">
        <f t="shared" si="15"/>
        <v>0</v>
      </c>
    </row>
    <row r="123" spans="1:17" ht="24.6" x14ac:dyDescent="0.65">
      <c r="A123" s="10">
        <v>119</v>
      </c>
      <c r="B123" s="10"/>
      <c r="C123" s="19" t="s">
        <v>376</v>
      </c>
      <c r="D123" s="71">
        <f>+'22'!I123</f>
        <v>0</v>
      </c>
      <c r="E123" s="90">
        <v>0</v>
      </c>
      <c r="F123" s="46">
        <f t="shared" si="0"/>
        <v>0</v>
      </c>
      <c r="G123" s="101">
        <v>0</v>
      </c>
      <c r="H123" s="99">
        <v>0</v>
      </c>
      <c r="I123" s="46">
        <f t="shared" si="12"/>
        <v>0</v>
      </c>
      <c r="J123" s="91"/>
      <c r="K123" s="20">
        <v>50</v>
      </c>
      <c r="L123" s="72">
        <f t="shared" si="13"/>
        <v>0</v>
      </c>
      <c r="M123" s="17" t="s">
        <v>16</v>
      </c>
      <c r="N123" s="18">
        <v>0</v>
      </c>
      <c r="O123" s="23">
        <f t="shared" si="14"/>
        <v>0</v>
      </c>
      <c r="P123" s="93"/>
      <c r="Q123" s="43">
        <f t="shared" si="15"/>
        <v>0</v>
      </c>
    </row>
    <row r="124" spans="1:17" ht="24.6" x14ac:dyDescent="0.65">
      <c r="A124" s="10">
        <v>120</v>
      </c>
      <c r="B124" s="10"/>
      <c r="C124" s="19" t="s">
        <v>377</v>
      </c>
      <c r="D124" s="71">
        <f>+'22'!I124</f>
        <v>0</v>
      </c>
      <c r="E124" s="90">
        <v>0</v>
      </c>
      <c r="F124" s="46">
        <f t="shared" si="0"/>
        <v>0</v>
      </c>
      <c r="G124" s="101">
        <v>0</v>
      </c>
      <c r="H124" s="99">
        <v>0</v>
      </c>
      <c r="I124" s="46">
        <f t="shared" si="12"/>
        <v>0</v>
      </c>
      <c r="J124" s="91"/>
      <c r="K124" s="20">
        <v>50</v>
      </c>
      <c r="L124" s="72">
        <f t="shared" si="13"/>
        <v>0</v>
      </c>
      <c r="M124" s="17" t="s">
        <v>16</v>
      </c>
      <c r="N124" s="18">
        <v>0</v>
      </c>
      <c r="O124" s="23">
        <f t="shared" si="14"/>
        <v>0</v>
      </c>
      <c r="P124" s="93"/>
      <c r="Q124" s="43">
        <f t="shared" si="15"/>
        <v>0</v>
      </c>
    </row>
    <row r="125" spans="1:17" ht="24.6" x14ac:dyDescent="0.65">
      <c r="A125" s="10">
        <v>121</v>
      </c>
      <c r="B125" s="10"/>
      <c r="C125" s="19" t="s">
        <v>133</v>
      </c>
      <c r="D125" s="71">
        <f>+'22'!I125</f>
        <v>0</v>
      </c>
      <c r="E125" s="90">
        <v>0</v>
      </c>
      <c r="F125" s="46">
        <f t="shared" si="0"/>
        <v>0</v>
      </c>
      <c r="G125" s="101">
        <v>0</v>
      </c>
      <c r="H125" s="99">
        <v>0</v>
      </c>
      <c r="I125" s="46">
        <f t="shared" si="12"/>
        <v>0</v>
      </c>
      <c r="J125" s="91"/>
      <c r="K125" s="20">
        <v>40</v>
      </c>
      <c r="L125" s="72">
        <f t="shared" si="13"/>
        <v>0</v>
      </c>
      <c r="M125" s="17" t="s">
        <v>16</v>
      </c>
      <c r="N125" s="18">
        <v>0</v>
      </c>
      <c r="O125" s="23">
        <f t="shared" si="14"/>
        <v>0</v>
      </c>
      <c r="P125" s="93"/>
      <c r="Q125" s="43">
        <f t="shared" si="15"/>
        <v>0</v>
      </c>
    </row>
    <row r="126" spans="1:17" ht="24.6" x14ac:dyDescent="0.65">
      <c r="A126" s="10">
        <v>122</v>
      </c>
      <c r="B126" s="10"/>
      <c r="C126" s="19" t="s">
        <v>285</v>
      </c>
      <c r="D126" s="71">
        <f>+'22'!I126</f>
        <v>0</v>
      </c>
      <c r="E126" s="90">
        <v>0</v>
      </c>
      <c r="F126" s="46">
        <f t="shared" si="0"/>
        <v>0</v>
      </c>
      <c r="G126" s="101">
        <v>0</v>
      </c>
      <c r="H126" s="99">
        <v>0</v>
      </c>
      <c r="I126" s="46">
        <f t="shared" si="12"/>
        <v>0</v>
      </c>
      <c r="J126" s="91"/>
      <c r="K126" s="20">
        <v>40</v>
      </c>
      <c r="L126" s="72">
        <f t="shared" si="13"/>
        <v>0</v>
      </c>
      <c r="M126" s="17" t="s">
        <v>16</v>
      </c>
      <c r="N126" s="18">
        <v>0</v>
      </c>
      <c r="O126" s="23">
        <f t="shared" si="14"/>
        <v>0</v>
      </c>
      <c r="P126" s="93"/>
      <c r="Q126" s="43">
        <f t="shared" si="15"/>
        <v>0</v>
      </c>
    </row>
    <row r="127" spans="1:17" ht="24.6" x14ac:dyDescent="0.65">
      <c r="A127" s="10">
        <v>123</v>
      </c>
      <c r="B127" s="10"/>
      <c r="C127" s="19" t="s">
        <v>108</v>
      </c>
      <c r="D127" s="71">
        <f>+'22'!I127</f>
        <v>0</v>
      </c>
      <c r="E127" s="90">
        <v>0</v>
      </c>
      <c r="F127" s="46">
        <f t="shared" si="0"/>
        <v>0</v>
      </c>
      <c r="G127" s="101">
        <v>0</v>
      </c>
      <c r="H127" s="99">
        <v>0</v>
      </c>
      <c r="I127" s="46">
        <f t="shared" si="12"/>
        <v>0</v>
      </c>
      <c r="J127" s="91"/>
      <c r="K127" s="20">
        <v>40</v>
      </c>
      <c r="L127" s="72">
        <f t="shared" si="13"/>
        <v>0</v>
      </c>
      <c r="M127" s="17" t="s">
        <v>16</v>
      </c>
      <c r="N127" s="18">
        <v>0</v>
      </c>
      <c r="O127" s="23">
        <f t="shared" si="14"/>
        <v>0</v>
      </c>
      <c r="P127" s="93"/>
      <c r="Q127" s="43">
        <f t="shared" si="15"/>
        <v>0</v>
      </c>
    </row>
    <row r="128" spans="1:17" ht="24.6" x14ac:dyDescent="0.65">
      <c r="A128" s="10">
        <v>124</v>
      </c>
      <c r="B128" s="10"/>
      <c r="C128" s="19" t="s">
        <v>245</v>
      </c>
      <c r="D128" s="71">
        <f>+'22'!I128</f>
        <v>0</v>
      </c>
      <c r="E128" s="90">
        <v>0</v>
      </c>
      <c r="F128" s="46">
        <f t="shared" si="0"/>
        <v>0</v>
      </c>
      <c r="G128" s="101">
        <v>0</v>
      </c>
      <c r="H128" s="99">
        <v>0</v>
      </c>
      <c r="I128" s="46">
        <f t="shared" si="12"/>
        <v>0</v>
      </c>
      <c r="J128" s="91"/>
      <c r="K128" s="20">
        <v>40</v>
      </c>
      <c r="L128" s="72">
        <f t="shared" si="13"/>
        <v>0</v>
      </c>
      <c r="M128" s="17" t="s">
        <v>16</v>
      </c>
      <c r="N128" s="18">
        <v>0</v>
      </c>
      <c r="O128" s="23">
        <f t="shared" si="14"/>
        <v>0</v>
      </c>
      <c r="P128" s="93"/>
      <c r="Q128" s="43">
        <f t="shared" si="15"/>
        <v>0</v>
      </c>
    </row>
    <row r="129" spans="1:17" ht="24.6" x14ac:dyDescent="0.65">
      <c r="A129" s="10">
        <v>125</v>
      </c>
      <c r="B129" s="10"/>
      <c r="C129" s="19" t="s">
        <v>286</v>
      </c>
      <c r="D129" s="71">
        <f>+'22'!I129</f>
        <v>0</v>
      </c>
      <c r="E129" s="90">
        <v>0</v>
      </c>
      <c r="F129" s="46">
        <f t="shared" si="0"/>
        <v>0</v>
      </c>
      <c r="G129" s="101">
        <v>0</v>
      </c>
      <c r="H129" s="99">
        <v>0</v>
      </c>
      <c r="I129" s="46">
        <f t="shared" si="12"/>
        <v>0</v>
      </c>
      <c r="J129" s="91"/>
      <c r="K129" s="20">
        <v>55</v>
      </c>
      <c r="L129" s="72">
        <f t="shared" si="13"/>
        <v>0</v>
      </c>
      <c r="M129" s="17" t="s">
        <v>16</v>
      </c>
      <c r="N129" s="18">
        <v>0</v>
      </c>
      <c r="O129" s="23">
        <f t="shared" si="14"/>
        <v>0</v>
      </c>
      <c r="P129" s="93"/>
      <c r="Q129" s="43">
        <f t="shared" si="15"/>
        <v>0</v>
      </c>
    </row>
    <row r="130" spans="1:17" ht="24.6" x14ac:dyDescent="0.65">
      <c r="A130" s="10">
        <v>126</v>
      </c>
      <c r="B130" s="10"/>
      <c r="C130" s="19" t="s">
        <v>121</v>
      </c>
      <c r="D130" s="71">
        <f>+'22'!I130</f>
        <v>0</v>
      </c>
      <c r="E130" s="90">
        <v>0</v>
      </c>
      <c r="F130" s="46">
        <f t="shared" si="0"/>
        <v>0</v>
      </c>
      <c r="G130" s="101">
        <v>0</v>
      </c>
      <c r="H130" s="99">
        <v>0</v>
      </c>
      <c r="I130" s="46">
        <f t="shared" si="12"/>
        <v>0</v>
      </c>
      <c r="J130" s="91"/>
      <c r="K130" s="20">
        <v>60</v>
      </c>
      <c r="L130" s="72">
        <f t="shared" si="13"/>
        <v>0</v>
      </c>
      <c r="M130" s="17" t="s">
        <v>16</v>
      </c>
      <c r="N130" s="18">
        <v>0</v>
      </c>
      <c r="O130" s="23">
        <f t="shared" si="14"/>
        <v>0</v>
      </c>
      <c r="P130" s="93"/>
      <c r="Q130" s="43">
        <f t="shared" si="15"/>
        <v>0</v>
      </c>
    </row>
    <row r="131" spans="1:17" ht="24.6" x14ac:dyDescent="0.65">
      <c r="A131" s="10">
        <v>127</v>
      </c>
      <c r="B131" s="10" t="s">
        <v>529</v>
      </c>
      <c r="C131" s="19" t="s">
        <v>113</v>
      </c>
      <c r="D131" s="71">
        <f>+'22'!I131</f>
        <v>0</v>
      </c>
      <c r="E131" s="90">
        <v>0</v>
      </c>
      <c r="F131" s="46">
        <f t="shared" si="0"/>
        <v>0</v>
      </c>
      <c r="G131" s="101">
        <v>0</v>
      </c>
      <c r="H131" s="99">
        <v>0</v>
      </c>
      <c r="I131" s="46">
        <f t="shared" si="12"/>
        <v>0</v>
      </c>
      <c r="J131" s="91"/>
      <c r="K131" s="20">
        <v>50</v>
      </c>
      <c r="L131" s="72">
        <f t="shared" si="13"/>
        <v>0</v>
      </c>
      <c r="M131" s="17" t="s">
        <v>16</v>
      </c>
      <c r="N131" s="18">
        <v>0</v>
      </c>
      <c r="O131" s="23">
        <f t="shared" si="14"/>
        <v>0</v>
      </c>
      <c r="P131" s="93"/>
      <c r="Q131" s="43">
        <f t="shared" si="15"/>
        <v>0</v>
      </c>
    </row>
    <row r="132" spans="1:17" ht="24.6" x14ac:dyDescent="0.65">
      <c r="A132" s="10">
        <v>128</v>
      </c>
      <c r="B132" s="10"/>
      <c r="C132" s="19" t="s">
        <v>114</v>
      </c>
      <c r="D132" s="71">
        <f>+'22'!I132</f>
        <v>0</v>
      </c>
      <c r="E132" s="90">
        <v>0</v>
      </c>
      <c r="F132" s="46">
        <f t="shared" si="0"/>
        <v>0</v>
      </c>
      <c r="G132" s="101">
        <v>0</v>
      </c>
      <c r="H132" s="99">
        <v>0</v>
      </c>
      <c r="I132" s="46">
        <f t="shared" si="12"/>
        <v>0</v>
      </c>
      <c r="J132" s="91"/>
      <c r="K132" s="20">
        <v>100</v>
      </c>
      <c r="L132" s="72">
        <f t="shared" si="13"/>
        <v>0</v>
      </c>
      <c r="M132" s="17" t="s">
        <v>16</v>
      </c>
      <c r="N132" s="18">
        <v>0</v>
      </c>
      <c r="O132" s="23">
        <f t="shared" si="14"/>
        <v>0</v>
      </c>
      <c r="P132" s="93"/>
      <c r="Q132" s="43">
        <f t="shared" si="15"/>
        <v>0</v>
      </c>
    </row>
    <row r="133" spans="1:17" ht="24.6" x14ac:dyDescent="0.65">
      <c r="A133" s="10">
        <v>129</v>
      </c>
      <c r="B133" s="10"/>
      <c r="C133" s="19" t="s">
        <v>198</v>
      </c>
      <c r="D133" s="71">
        <f>+'22'!I133</f>
        <v>0</v>
      </c>
      <c r="E133" s="90">
        <v>0</v>
      </c>
      <c r="F133" s="46">
        <f t="shared" si="0"/>
        <v>0</v>
      </c>
      <c r="G133" s="101">
        <v>0</v>
      </c>
      <c r="H133" s="99">
        <v>0</v>
      </c>
      <c r="I133" s="46">
        <f t="shared" si="12"/>
        <v>0</v>
      </c>
      <c r="J133" s="91"/>
      <c r="K133" s="20">
        <v>25</v>
      </c>
      <c r="L133" s="72">
        <f t="shared" si="13"/>
        <v>0</v>
      </c>
      <c r="M133" s="17" t="s">
        <v>16</v>
      </c>
      <c r="N133" s="18">
        <v>0</v>
      </c>
      <c r="O133" s="23">
        <f t="shared" si="14"/>
        <v>0</v>
      </c>
      <c r="P133" s="93"/>
      <c r="Q133" s="43">
        <f t="shared" si="15"/>
        <v>0</v>
      </c>
    </row>
    <row r="134" spans="1:17" ht="24.6" x14ac:dyDescent="0.65">
      <c r="A134" s="10">
        <v>130</v>
      </c>
      <c r="B134" s="10" t="s">
        <v>532</v>
      </c>
      <c r="C134" s="19" t="s">
        <v>287</v>
      </c>
      <c r="D134" s="71">
        <f>+'22'!I134</f>
        <v>0</v>
      </c>
      <c r="E134" s="90">
        <v>0</v>
      </c>
      <c r="F134" s="46">
        <f t="shared" si="0"/>
        <v>0</v>
      </c>
      <c r="G134" s="101">
        <v>0</v>
      </c>
      <c r="H134" s="99">
        <v>0</v>
      </c>
      <c r="I134" s="46">
        <f t="shared" si="12"/>
        <v>0</v>
      </c>
      <c r="J134" s="91"/>
      <c r="K134" s="20">
        <v>50</v>
      </c>
      <c r="L134" s="72">
        <f t="shared" si="13"/>
        <v>0</v>
      </c>
      <c r="M134" s="17" t="s">
        <v>16</v>
      </c>
      <c r="N134" s="18">
        <v>0</v>
      </c>
      <c r="O134" s="23">
        <f t="shared" si="14"/>
        <v>0</v>
      </c>
      <c r="P134" s="93">
        <v>9.91</v>
      </c>
      <c r="Q134" s="43">
        <f t="shared" si="15"/>
        <v>0</v>
      </c>
    </row>
    <row r="135" spans="1:17" ht="24.6" x14ac:dyDescent="0.65">
      <c r="A135" s="10">
        <v>131</v>
      </c>
      <c r="B135" s="10"/>
      <c r="C135" s="19" t="s">
        <v>288</v>
      </c>
      <c r="D135" s="71">
        <f>+'22'!I135</f>
        <v>0</v>
      </c>
      <c r="E135" s="90">
        <v>0</v>
      </c>
      <c r="F135" s="46">
        <f t="shared" si="0"/>
        <v>0</v>
      </c>
      <c r="G135" s="101">
        <v>0</v>
      </c>
      <c r="H135" s="99">
        <v>0</v>
      </c>
      <c r="I135" s="46">
        <f t="shared" si="12"/>
        <v>0</v>
      </c>
      <c r="J135" s="91"/>
      <c r="K135" s="22">
        <v>40</v>
      </c>
      <c r="L135" s="72">
        <f t="shared" si="13"/>
        <v>0</v>
      </c>
      <c r="M135" s="17" t="s">
        <v>16</v>
      </c>
      <c r="N135" s="18">
        <v>0</v>
      </c>
      <c r="O135" s="23">
        <f t="shared" si="14"/>
        <v>0</v>
      </c>
      <c r="P135" s="93"/>
      <c r="Q135" s="43">
        <f t="shared" si="15"/>
        <v>0</v>
      </c>
    </row>
    <row r="136" spans="1:17" ht="24.6" x14ac:dyDescent="0.65">
      <c r="A136" s="10">
        <v>132</v>
      </c>
      <c r="B136" s="10" t="s">
        <v>531</v>
      </c>
      <c r="C136" s="19" t="s">
        <v>289</v>
      </c>
      <c r="D136" s="71">
        <f>+'22'!I136</f>
        <v>10</v>
      </c>
      <c r="E136" s="90">
        <v>0</v>
      </c>
      <c r="F136" s="46">
        <f t="shared" si="0"/>
        <v>10</v>
      </c>
      <c r="G136" s="101">
        <v>0</v>
      </c>
      <c r="H136" s="99">
        <v>0</v>
      </c>
      <c r="I136" s="46">
        <f t="shared" si="12"/>
        <v>10</v>
      </c>
      <c r="J136" s="91"/>
      <c r="K136" s="22">
        <v>50</v>
      </c>
      <c r="L136" s="72">
        <f t="shared" si="13"/>
        <v>0</v>
      </c>
      <c r="M136" s="17" t="s">
        <v>16</v>
      </c>
      <c r="N136" s="18">
        <v>0</v>
      </c>
      <c r="O136" s="23">
        <f t="shared" si="14"/>
        <v>0</v>
      </c>
      <c r="P136" s="93">
        <v>24.24</v>
      </c>
      <c r="Q136" s="43">
        <f t="shared" si="15"/>
        <v>0</v>
      </c>
    </row>
    <row r="137" spans="1:17" ht="24.6" x14ac:dyDescent="0.65">
      <c r="A137" s="10">
        <v>133</v>
      </c>
      <c r="B137" s="10" t="s">
        <v>533</v>
      </c>
      <c r="C137" s="19" t="s">
        <v>290</v>
      </c>
      <c r="D137" s="71">
        <f>+'22'!I137</f>
        <v>5</v>
      </c>
      <c r="E137" s="90">
        <v>0</v>
      </c>
      <c r="F137" s="46">
        <f t="shared" si="0"/>
        <v>5</v>
      </c>
      <c r="G137" s="101">
        <v>0</v>
      </c>
      <c r="H137" s="99">
        <v>0</v>
      </c>
      <c r="I137" s="46">
        <f t="shared" ref="I137:I200" si="16">+F137-G137-J137-H137</f>
        <v>5</v>
      </c>
      <c r="J137" s="91"/>
      <c r="K137" s="20">
        <v>60</v>
      </c>
      <c r="L137" s="72">
        <f t="shared" si="13"/>
        <v>0</v>
      </c>
      <c r="M137" s="17" t="s">
        <v>16</v>
      </c>
      <c r="N137" s="18">
        <v>0</v>
      </c>
      <c r="O137" s="23">
        <f t="shared" si="14"/>
        <v>0</v>
      </c>
      <c r="P137" s="93">
        <v>16.59</v>
      </c>
      <c r="Q137" s="43">
        <f t="shared" si="15"/>
        <v>0</v>
      </c>
    </row>
    <row r="138" spans="1:17" ht="24.6" x14ac:dyDescent="0.65">
      <c r="A138" s="10">
        <v>134</v>
      </c>
      <c r="B138" s="10"/>
      <c r="C138" s="19" t="s">
        <v>344</v>
      </c>
      <c r="D138" s="71">
        <f>+'22'!I138</f>
        <v>0</v>
      </c>
      <c r="E138" s="90">
        <v>0</v>
      </c>
      <c r="F138" s="46">
        <f t="shared" si="0"/>
        <v>0</v>
      </c>
      <c r="G138" s="101">
        <v>0</v>
      </c>
      <c r="H138" s="99">
        <v>0</v>
      </c>
      <c r="I138" s="46">
        <f t="shared" si="16"/>
        <v>0</v>
      </c>
      <c r="J138" s="91"/>
      <c r="K138" s="20">
        <v>50</v>
      </c>
      <c r="L138" s="72">
        <f t="shared" ref="L138:L201" si="17">+K138*J138</f>
        <v>0</v>
      </c>
      <c r="M138" s="17" t="s">
        <v>16</v>
      </c>
      <c r="N138" s="18">
        <v>0</v>
      </c>
      <c r="O138" s="23">
        <f t="shared" ref="O138:O201" si="18">SUM(L138-N138)</f>
        <v>0</v>
      </c>
      <c r="P138" s="93">
        <v>22.91</v>
      </c>
      <c r="Q138" s="43">
        <f t="shared" ref="Q138:Q201" si="19">+L138*P138</f>
        <v>0</v>
      </c>
    </row>
    <row r="139" spans="1:17" ht="24.6" x14ac:dyDescent="0.65">
      <c r="A139" s="10">
        <v>135</v>
      </c>
      <c r="B139" s="10"/>
      <c r="C139" s="19" t="s">
        <v>134</v>
      </c>
      <c r="D139" s="71">
        <f>+'22'!I139</f>
        <v>0</v>
      </c>
      <c r="E139" s="90">
        <v>0</v>
      </c>
      <c r="F139" s="46">
        <f t="shared" si="0"/>
        <v>0</v>
      </c>
      <c r="G139" s="101">
        <v>0</v>
      </c>
      <c r="H139" s="99">
        <v>0</v>
      </c>
      <c r="I139" s="46">
        <f t="shared" si="16"/>
        <v>0</v>
      </c>
      <c r="J139" s="91"/>
      <c r="K139" s="20">
        <v>35</v>
      </c>
      <c r="L139" s="72">
        <f t="shared" si="17"/>
        <v>0</v>
      </c>
      <c r="M139" s="17" t="s">
        <v>16</v>
      </c>
      <c r="N139" s="18">
        <v>0</v>
      </c>
      <c r="O139" s="23">
        <f t="shared" si="18"/>
        <v>0</v>
      </c>
      <c r="P139" s="93"/>
      <c r="Q139" s="43">
        <f t="shared" si="19"/>
        <v>0</v>
      </c>
    </row>
    <row r="140" spans="1:17" ht="24.6" x14ac:dyDescent="0.65">
      <c r="A140" s="10">
        <v>136</v>
      </c>
      <c r="B140" s="10" t="s">
        <v>534</v>
      </c>
      <c r="C140" s="19" t="s">
        <v>359</v>
      </c>
      <c r="D140" s="71">
        <f>+'22'!I140</f>
        <v>0</v>
      </c>
      <c r="E140" s="90">
        <v>0</v>
      </c>
      <c r="F140" s="46">
        <f t="shared" si="0"/>
        <v>0</v>
      </c>
      <c r="G140" s="101">
        <v>0</v>
      </c>
      <c r="H140" s="99">
        <v>0</v>
      </c>
      <c r="I140" s="46">
        <f t="shared" si="16"/>
        <v>0</v>
      </c>
      <c r="J140" s="91"/>
      <c r="K140" s="20">
        <v>10</v>
      </c>
      <c r="L140" s="72">
        <f t="shared" si="17"/>
        <v>0</v>
      </c>
      <c r="M140" s="17" t="s">
        <v>16</v>
      </c>
      <c r="N140" s="18">
        <v>0</v>
      </c>
      <c r="O140" s="23">
        <f t="shared" si="18"/>
        <v>0</v>
      </c>
      <c r="P140" s="93"/>
      <c r="Q140" s="43">
        <f t="shared" si="19"/>
        <v>0</v>
      </c>
    </row>
    <row r="141" spans="1:17" ht="24.6" x14ac:dyDescent="0.65">
      <c r="A141" s="10">
        <v>137</v>
      </c>
      <c r="B141" s="10"/>
      <c r="C141" s="19" t="s">
        <v>358</v>
      </c>
      <c r="D141" s="71">
        <f>+'22'!I141</f>
        <v>0</v>
      </c>
      <c r="E141" s="90">
        <v>0</v>
      </c>
      <c r="F141" s="46">
        <f t="shared" si="0"/>
        <v>0</v>
      </c>
      <c r="G141" s="101">
        <v>0</v>
      </c>
      <c r="H141" s="99">
        <v>0</v>
      </c>
      <c r="I141" s="46">
        <f t="shared" si="16"/>
        <v>0</v>
      </c>
      <c r="J141" s="91"/>
      <c r="K141" s="20">
        <v>10</v>
      </c>
      <c r="L141" s="72">
        <f t="shared" si="17"/>
        <v>0</v>
      </c>
      <c r="M141" s="17" t="s">
        <v>16</v>
      </c>
      <c r="N141" s="18">
        <v>0</v>
      </c>
      <c r="O141" s="23">
        <f t="shared" si="18"/>
        <v>0</v>
      </c>
      <c r="P141" s="93"/>
      <c r="Q141" s="43">
        <f t="shared" si="19"/>
        <v>0</v>
      </c>
    </row>
    <row r="142" spans="1:17" ht="24.6" x14ac:dyDescent="0.65">
      <c r="A142" s="10">
        <v>138</v>
      </c>
      <c r="B142" s="10"/>
      <c r="C142" s="19" t="s">
        <v>193</v>
      </c>
      <c r="D142" s="71">
        <f>+'22'!I142</f>
        <v>0</v>
      </c>
      <c r="E142" s="90">
        <v>0</v>
      </c>
      <c r="F142" s="46">
        <f t="shared" si="0"/>
        <v>0</v>
      </c>
      <c r="G142" s="101">
        <v>0</v>
      </c>
      <c r="H142" s="99">
        <v>0</v>
      </c>
      <c r="I142" s="46">
        <f t="shared" si="16"/>
        <v>0</v>
      </c>
      <c r="J142" s="91"/>
      <c r="K142" s="20">
        <v>10</v>
      </c>
      <c r="L142" s="72">
        <f t="shared" si="17"/>
        <v>0</v>
      </c>
      <c r="M142" s="17" t="s">
        <v>16</v>
      </c>
      <c r="N142" s="18">
        <v>0</v>
      </c>
      <c r="O142" s="23">
        <f t="shared" si="18"/>
        <v>0</v>
      </c>
      <c r="P142" s="93"/>
      <c r="Q142" s="43">
        <f t="shared" si="19"/>
        <v>0</v>
      </c>
    </row>
    <row r="143" spans="1:17" ht="24.6" x14ac:dyDescent="0.65">
      <c r="A143" s="10">
        <v>139</v>
      </c>
      <c r="B143" s="10"/>
      <c r="C143" s="19" t="s">
        <v>196</v>
      </c>
      <c r="D143" s="71">
        <f>+'22'!I143</f>
        <v>0</v>
      </c>
      <c r="E143" s="90">
        <v>0</v>
      </c>
      <c r="F143" s="46">
        <f t="shared" si="0"/>
        <v>0</v>
      </c>
      <c r="G143" s="101">
        <v>0</v>
      </c>
      <c r="H143" s="99">
        <v>0</v>
      </c>
      <c r="I143" s="46">
        <f t="shared" si="16"/>
        <v>0</v>
      </c>
      <c r="J143" s="91"/>
      <c r="K143" s="20">
        <v>10</v>
      </c>
      <c r="L143" s="72">
        <f t="shared" si="17"/>
        <v>0</v>
      </c>
      <c r="M143" s="17" t="s">
        <v>16</v>
      </c>
      <c r="N143" s="18">
        <v>0</v>
      </c>
      <c r="O143" s="23">
        <f t="shared" si="18"/>
        <v>0</v>
      </c>
      <c r="P143" s="93"/>
      <c r="Q143" s="43">
        <f t="shared" si="19"/>
        <v>0</v>
      </c>
    </row>
    <row r="144" spans="1:17" ht="24.6" x14ac:dyDescent="0.65">
      <c r="A144" s="10">
        <v>140</v>
      </c>
      <c r="B144" s="10"/>
      <c r="C144" s="19" t="s">
        <v>195</v>
      </c>
      <c r="D144" s="71">
        <f>+'22'!I144</f>
        <v>0</v>
      </c>
      <c r="E144" s="90">
        <v>0</v>
      </c>
      <c r="F144" s="46">
        <f t="shared" si="0"/>
        <v>0</v>
      </c>
      <c r="G144" s="101">
        <v>0</v>
      </c>
      <c r="H144" s="99">
        <v>0</v>
      </c>
      <c r="I144" s="46">
        <f t="shared" si="16"/>
        <v>0</v>
      </c>
      <c r="J144" s="91"/>
      <c r="K144" s="20">
        <v>10</v>
      </c>
      <c r="L144" s="72">
        <f t="shared" si="17"/>
        <v>0</v>
      </c>
      <c r="M144" s="17" t="s">
        <v>16</v>
      </c>
      <c r="N144" s="18">
        <v>0</v>
      </c>
      <c r="O144" s="23">
        <f t="shared" si="18"/>
        <v>0</v>
      </c>
      <c r="P144" s="93"/>
      <c r="Q144" s="43">
        <f t="shared" si="19"/>
        <v>0</v>
      </c>
    </row>
    <row r="145" spans="1:17" ht="24.75" customHeight="1" x14ac:dyDescent="0.65">
      <c r="A145" s="10">
        <v>141</v>
      </c>
      <c r="B145" s="10"/>
      <c r="C145" s="19" t="s">
        <v>197</v>
      </c>
      <c r="D145" s="71">
        <f>+'22'!I145</f>
        <v>0</v>
      </c>
      <c r="E145" s="90">
        <v>0</v>
      </c>
      <c r="F145" s="46">
        <f t="shared" si="0"/>
        <v>0</v>
      </c>
      <c r="G145" s="101">
        <v>0</v>
      </c>
      <c r="H145" s="99">
        <v>0</v>
      </c>
      <c r="I145" s="46">
        <f t="shared" si="16"/>
        <v>0</v>
      </c>
      <c r="J145" s="91"/>
      <c r="K145" s="20">
        <v>10</v>
      </c>
      <c r="L145" s="72">
        <f t="shared" si="17"/>
        <v>0</v>
      </c>
      <c r="M145" s="17" t="s">
        <v>16</v>
      </c>
      <c r="N145" s="18">
        <v>0</v>
      </c>
      <c r="O145" s="23">
        <f t="shared" si="18"/>
        <v>0</v>
      </c>
      <c r="P145" s="93"/>
      <c r="Q145" s="43">
        <f t="shared" si="19"/>
        <v>0</v>
      </c>
    </row>
    <row r="146" spans="1:17" ht="24.75" customHeight="1" x14ac:dyDescent="0.65">
      <c r="A146" s="10">
        <v>142</v>
      </c>
      <c r="B146" s="10"/>
      <c r="C146" s="19" t="s">
        <v>194</v>
      </c>
      <c r="D146" s="71">
        <f>+'22'!I146</f>
        <v>0</v>
      </c>
      <c r="E146" s="90">
        <v>0</v>
      </c>
      <c r="F146" s="46">
        <f t="shared" si="0"/>
        <v>0</v>
      </c>
      <c r="G146" s="101">
        <v>0</v>
      </c>
      <c r="H146" s="99">
        <v>0</v>
      </c>
      <c r="I146" s="46">
        <f t="shared" si="16"/>
        <v>0</v>
      </c>
      <c r="J146" s="91"/>
      <c r="K146" s="20">
        <v>10</v>
      </c>
      <c r="L146" s="72">
        <f t="shared" si="17"/>
        <v>0</v>
      </c>
      <c r="M146" s="17" t="s">
        <v>16</v>
      </c>
      <c r="N146" s="18">
        <v>0</v>
      </c>
      <c r="O146" s="23">
        <f t="shared" si="18"/>
        <v>0</v>
      </c>
      <c r="P146" s="93"/>
      <c r="Q146" s="43">
        <f t="shared" si="19"/>
        <v>0</v>
      </c>
    </row>
    <row r="147" spans="1:17" ht="24.75" customHeight="1" x14ac:dyDescent="0.65">
      <c r="A147" s="10">
        <v>143</v>
      </c>
      <c r="B147" s="10"/>
      <c r="C147" s="19" t="s">
        <v>291</v>
      </c>
      <c r="D147" s="71">
        <f>+'22'!I147</f>
        <v>0</v>
      </c>
      <c r="E147" s="90">
        <v>0</v>
      </c>
      <c r="F147" s="46">
        <f t="shared" si="0"/>
        <v>0</v>
      </c>
      <c r="G147" s="101">
        <v>0</v>
      </c>
      <c r="H147" s="99">
        <v>0</v>
      </c>
      <c r="I147" s="46">
        <f t="shared" si="16"/>
        <v>0</v>
      </c>
      <c r="J147" s="91"/>
      <c r="K147" s="20">
        <v>10</v>
      </c>
      <c r="L147" s="72">
        <f t="shared" si="17"/>
        <v>0</v>
      </c>
      <c r="M147" s="17" t="s">
        <v>16</v>
      </c>
      <c r="N147" s="18">
        <v>0</v>
      </c>
      <c r="O147" s="23">
        <f t="shared" si="18"/>
        <v>0</v>
      </c>
      <c r="P147" s="93"/>
      <c r="Q147" s="43">
        <f t="shared" si="19"/>
        <v>0</v>
      </c>
    </row>
    <row r="148" spans="1:17" ht="24.75" customHeight="1" x14ac:dyDescent="0.65">
      <c r="A148" s="10">
        <v>144</v>
      </c>
      <c r="B148" s="10"/>
      <c r="C148" s="19" t="s">
        <v>141</v>
      </c>
      <c r="D148" s="71">
        <f>+'22'!I148</f>
        <v>0</v>
      </c>
      <c r="E148" s="90">
        <v>0</v>
      </c>
      <c r="F148" s="46">
        <f t="shared" ref="F148:F211" si="20">D148+E148</f>
        <v>0</v>
      </c>
      <c r="G148" s="101">
        <v>0</v>
      </c>
      <c r="H148" s="99">
        <v>0</v>
      </c>
      <c r="I148" s="46">
        <f t="shared" si="16"/>
        <v>0</v>
      </c>
      <c r="J148" s="91"/>
      <c r="K148" s="20">
        <v>40</v>
      </c>
      <c r="L148" s="72">
        <f t="shared" si="17"/>
        <v>0</v>
      </c>
      <c r="M148" s="17" t="s">
        <v>16</v>
      </c>
      <c r="N148" s="18">
        <v>0</v>
      </c>
      <c r="O148" s="23">
        <f t="shared" si="18"/>
        <v>0</v>
      </c>
      <c r="P148" s="93"/>
      <c r="Q148" s="43">
        <f t="shared" si="19"/>
        <v>0</v>
      </c>
    </row>
    <row r="149" spans="1:17" ht="24.75" customHeight="1" x14ac:dyDescent="0.65">
      <c r="A149" s="10">
        <v>145</v>
      </c>
      <c r="B149" s="10"/>
      <c r="C149" s="19" t="s">
        <v>142</v>
      </c>
      <c r="D149" s="71">
        <f>+'22'!I149</f>
        <v>0</v>
      </c>
      <c r="E149" s="90">
        <v>0</v>
      </c>
      <c r="F149" s="46">
        <f t="shared" si="20"/>
        <v>0</v>
      </c>
      <c r="G149" s="101">
        <v>0</v>
      </c>
      <c r="H149" s="99">
        <v>0</v>
      </c>
      <c r="I149" s="46">
        <f t="shared" si="16"/>
        <v>0</v>
      </c>
      <c r="J149" s="91"/>
      <c r="K149" s="20">
        <v>50</v>
      </c>
      <c r="L149" s="72">
        <f t="shared" si="17"/>
        <v>0</v>
      </c>
      <c r="M149" s="17" t="s">
        <v>16</v>
      </c>
      <c r="N149" s="18">
        <v>0</v>
      </c>
      <c r="O149" s="23">
        <f t="shared" si="18"/>
        <v>0</v>
      </c>
      <c r="P149" s="93">
        <v>10.48</v>
      </c>
      <c r="Q149" s="43">
        <f t="shared" si="19"/>
        <v>0</v>
      </c>
    </row>
    <row r="150" spans="1:17" ht="24.6" x14ac:dyDescent="0.65">
      <c r="A150" s="10">
        <v>146</v>
      </c>
      <c r="B150" s="10"/>
      <c r="C150" s="19" t="s">
        <v>135</v>
      </c>
      <c r="D150" s="71">
        <f>+'22'!I150</f>
        <v>0</v>
      </c>
      <c r="E150" s="90">
        <v>0</v>
      </c>
      <c r="F150" s="46">
        <f t="shared" si="20"/>
        <v>0</v>
      </c>
      <c r="G150" s="101">
        <v>0</v>
      </c>
      <c r="H150" s="99">
        <v>0</v>
      </c>
      <c r="I150" s="46">
        <f t="shared" si="16"/>
        <v>0</v>
      </c>
      <c r="J150" s="91"/>
      <c r="K150" s="20">
        <v>55</v>
      </c>
      <c r="L150" s="72">
        <f t="shared" si="17"/>
        <v>0</v>
      </c>
      <c r="M150" s="17" t="s">
        <v>16</v>
      </c>
      <c r="N150" s="18">
        <v>0</v>
      </c>
      <c r="O150" s="23">
        <f t="shared" si="18"/>
        <v>0</v>
      </c>
      <c r="P150" s="93">
        <v>15.28</v>
      </c>
      <c r="Q150" s="43">
        <f t="shared" si="19"/>
        <v>0</v>
      </c>
    </row>
    <row r="151" spans="1:17" ht="24.6" x14ac:dyDescent="0.65">
      <c r="A151" s="10">
        <v>147</v>
      </c>
      <c r="B151" s="10"/>
      <c r="C151" s="19" t="s">
        <v>144</v>
      </c>
      <c r="D151" s="71">
        <f>+'22'!I151</f>
        <v>0</v>
      </c>
      <c r="E151" s="90">
        <v>0</v>
      </c>
      <c r="F151" s="46">
        <f t="shared" si="20"/>
        <v>0</v>
      </c>
      <c r="G151" s="101">
        <v>0</v>
      </c>
      <c r="H151" s="99">
        <v>0</v>
      </c>
      <c r="I151" s="46">
        <f t="shared" si="16"/>
        <v>0</v>
      </c>
      <c r="J151" s="91"/>
      <c r="K151" s="20">
        <v>55</v>
      </c>
      <c r="L151" s="72">
        <f t="shared" si="17"/>
        <v>0</v>
      </c>
      <c r="M151" s="17" t="s">
        <v>16</v>
      </c>
      <c r="N151" s="18">
        <v>0</v>
      </c>
      <c r="O151" s="23">
        <f t="shared" si="18"/>
        <v>0</v>
      </c>
      <c r="P151" s="93"/>
      <c r="Q151" s="43">
        <f t="shared" si="19"/>
        <v>0</v>
      </c>
    </row>
    <row r="152" spans="1:17" ht="24.6" x14ac:dyDescent="0.65">
      <c r="A152" s="10">
        <v>148</v>
      </c>
      <c r="B152" s="10"/>
      <c r="C152" s="19" t="s">
        <v>143</v>
      </c>
      <c r="D152" s="71">
        <f>+'22'!I152</f>
        <v>0</v>
      </c>
      <c r="E152" s="90">
        <v>0</v>
      </c>
      <c r="F152" s="46">
        <f t="shared" si="20"/>
        <v>0</v>
      </c>
      <c r="G152" s="101">
        <v>0</v>
      </c>
      <c r="H152" s="99">
        <v>0</v>
      </c>
      <c r="I152" s="46">
        <f t="shared" si="16"/>
        <v>0</v>
      </c>
      <c r="J152" s="91"/>
      <c r="K152" s="20">
        <v>55</v>
      </c>
      <c r="L152" s="72">
        <f t="shared" si="17"/>
        <v>0</v>
      </c>
      <c r="M152" s="17" t="s">
        <v>16</v>
      </c>
      <c r="N152" s="18">
        <v>0</v>
      </c>
      <c r="O152" s="23">
        <f t="shared" si="18"/>
        <v>0</v>
      </c>
      <c r="P152" s="93">
        <v>10.55</v>
      </c>
      <c r="Q152" s="43">
        <f t="shared" si="19"/>
        <v>0</v>
      </c>
    </row>
    <row r="153" spans="1:17" ht="24.6" x14ac:dyDescent="0.65">
      <c r="A153" s="10">
        <v>149</v>
      </c>
      <c r="B153" s="10"/>
      <c r="C153" s="19" t="s">
        <v>137</v>
      </c>
      <c r="D153" s="71">
        <f>+'22'!I153</f>
        <v>0</v>
      </c>
      <c r="E153" s="90">
        <v>0</v>
      </c>
      <c r="F153" s="46">
        <f t="shared" si="20"/>
        <v>0</v>
      </c>
      <c r="G153" s="101">
        <v>0</v>
      </c>
      <c r="H153" s="99">
        <v>0</v>
      </c>
      <c r="I153" s="46">
        <f t="shared" si="16"/>
        <v>0</v>
      </c>
      <c r="J153" s="91"/>
      <c r="K153" s="20">
        <v>30</v>
      </c>
      <c r="L153" s="72">
        <f t="shared" si="17"/>
        <v>0</v>
      </c>
      <c r="M153" s="17" t="s">
        <v>16</v>
      </c>
      <c r="N153" s="18">
        <v>0</v>
      </c>
      <c r="O153" s="23">
        <f t="shared" si="18"/>
        <v>0</v>
      </c>
      <c r="P153" s="93">
        <v>18.5</v>
      </c>
      <c r="Q153" s="43">
        <f t="shared" si="19"/>
        <v>0</v>
      </c>
    </row>
    <row r="154" spans="1:17" ht="24.6" x14ac:dyDescent="0.65">
      <c r="A154" s="10">
        <v>150</v>
      </c>
      <c r="B154" s="10" t="s">
        <v>530</v>
      </c>
      <c r="C154" s="19" t="s">
        <v>292</v>
      </c>
      <c r="D154" s="71">
        <f>+'22'!I154</f>
        <v>0</v>
      </c>
      <c r="E154" s="90">
        <v>0</v>
      </c>
      <c r="F154" s="46">
        <f t="shared" si="20"/>
        <v>0</v>
      </c>
      <c r="G154" s="101">
        <v>0</v>
      </c>
      <c r="H154" s="99">
        <v>0</v>
      </c>
      <c r="I154" s="46">
        <f t="shared" si="16"/>
        <v>0</v>
      </c>
      <c r="J154" s="91"/>
      <c r="K154" s="20">
        <v>25</v>
      </c>
      <c r="L154" s="72">
        <f t="shared" si="17"/>
        <v>0</v>
      </c>
      <c r="M154" s="17" t="s">
        <v>16</v>
      </c>
      <c r="N154" s="18">
        <v>0</v>
      </c>
      <c r="O154" s="23">
        <f t="shared" si="18"/>
        <v>0</v>
      </c>
      <c r="P154" s="93"/>
      <c r="Q154" s="43">
        <f t="shared" si="19"/>
        <v>0</v>
      </c>
    </row>
    <row r="155" spans="1:17" ht="24.6" x14ac:dyDescent="0.65">
      <c r="A155" s="10">
        <v>151</v>
      </c>
      <c r="B155" s="10" t="s">
        <v>535</v>
      </c>
      <c r="C155" s="19" t="s">
        <v>293</v>
      </c>
      <c r="D155" s="71">
        <f>+'22'!I155</f>
        <v>0</v>
      </c>
      <c r="E155" s="90">
        <v>0</v>
      </c>
      <c r="F155" s="46">
        <f t="shared" si="20"/>
        <v>0</v>
      </c>
      <c r="G155" s="101">
        <v>0</v>
      </c>
      <c r="H155" s="99">
        <v>0</v>
      </c>
      <c r="I155" s="46">
        <f t="shared" si="16"/>
        <v>0</v>
      </c>
      <c r="J155" s="91"/>
      <c r="K155" s="20">
        <v>25</v>
      </c>
      <c r="L155" s="72">
        <f t="shared" si="17"/>
        <v>0</v>
      </c>
      <c r="M155" s="17" t="s">
        <v>16</v>
      </c>
      <c r="N155" s="18">
        <v>0</v>
      </c>
      <c r="O155" s="23">
        <f t="shared" si="18"/>
        <v>0</v>
      </c>
      <c r="P155" s="93"/>
      <c r="Q155" s="43">
        <f t="shared" si="19"/>
        <v>0</v>
      </c>
    </row>
    <row r="156" spans="1:17" ht="24.6" x14ac:dyDescent="0.65">
      <c r="A156" s="10">
        <v>152</v>
      </c>
      <c r="B156" s="10"/>
      <c r="C156" s="19" t="s">
        <v>294</v>
      </c>
      <c r="D156" s="71">
        <f>+'22'!I156</f>
        <v>0</v>
      </c>
      <c r="E156" s="90">
        <v>0</v>
      </c>
      <c r="F156" s="46">
        <f t="shared" si="20"/>
        <v>0</v>
      </c>
      <c r="G156" s="101">
        <v>0</v>
      </c>
      <c r="H156" s="99">
        <v>0</v>
      </c>
      <c r="I156" s="46">
        <f t="shared" si="16"/>
        <v>0</v>
      </c>
      <c r="J156" s="91"/>
      <c r="K156" s="20">
        <v>55</v>
      </c>
      <c r="L156" s="72">
        <f t="shared" si="17"/>
        <v>0</v>
      </c>
      <c r="M156" s="17" t="s">
        <v>16</v>
      </c>
      <c r="N156" s="18">
        <v>0</v>
      </c>
      <c r="O156" s="23">
        <f t="shared" si="18"/>
        <v>0</v>
      </c>
      <c r="P156" s="93">
        <v>11.39</v>
      </c>
      <c r="Q156" s="43">
        <f t="shared" si="19"/>
        <v>0</v>
      </c>
    </row>
    <row r="157" spans="1:17" ht="24.6" x14ac:dyDescent="0.65">
      <c r="A157" s="10">
        <v>153</v>
      </c>
      <c r="B157" s="10" t="s">
        <v>536</v>
      </c>
      <c r="C157" s="19" t="s">
        <v>295</v>
      </c>
      <c r="D157" s="71">
        <f>+'22'!I157</f>
        <v>0</v>
      </c>
      <c r="E157" s="90">
        <v>0</v>
      </c>
      <c r="F157" s="46">
        <f t="shared" si="20"/>
        <v>0</v>
      </c>
      <c r="G157" s="101">
        <v>0</v>
      </c>
      <c r="H157" s="99">
        <v>0</v>
      </c>
      <c r="I157" s="46">
        <f t="shared" si="16"/>
        <v>0</v>
      </c>
      <c r="J157" s="91"/>
      <c r="K157" s="20">
        <v>50</v>
      </c>
      <c r="L157" s="72">
        <f t="shared" si="17"/>
        <v>0</v>
      </c>
      <c r="M157" s="17" t="s">
        <v>16</v>
      </c>
      <c r="N157" s="18">
        <v>0</v>
      </c>
      <c r="O157" s="23">
        <f t="shared" si="18"/>
        <v>0</v>
      </c>
      <c r="P157" s="93"/>
      <c r="Q157" s="43">
        <f t="shared" si="19"/>
        <v>0</v>
      </c>
    </row>
    <row r="158" spans="1:17" ht="24.6" x14ac:dyDescent="0.65">
      <c r="A158" s="10">
        <v>154</v>
      </c>
      <c r="B158" s="10"/>
      <c r="C158" s="19" t="s">
        <v>363</v>
      </c>
      <c r="D158" s="71">
        <f>+'22'!I158</f>
        <v>0</v>
      </c>
      <c r="E158" s="90">
        <v>0</v>
      </c>
      <c r="F158" s="46">
        <f t="shared" si="20"/>
        <v>0</v>
      </c>
      <c r="G158" s="101">
        <v>0</v>
      </c>
      <c r="H158" s="99">
        <v>0</v>
      </c>
      <c r="I158" s="46">
        <f t="shared" si="16"/>
        <v>0</v>
      </c>
      <c r="J158" s="91"/>
      <c r="K158" s="20">
        <v>65</v>
      </c>
      <c r="L158" s="72">
        <f t="shared" si="17"/>
        <v>0</v>
      </c>
      <c r="M158" s="17" t="s">
        <v>16</v>
      </c>
      <c r="N158" s="18">
        <v>0</v>
      </c>
      <c r="O158" s="23">
        <f t="shared" si="18"/>
        <v>0</v>
      </c>
      <c r="P158" s="93"/>
      <c r="Q158" s="43">
        <f t="shared" si="19"/>
        <v>0</v>
      </c>
    </row>
    <row r="159" spans="1:17" ht="24.6" x14ac:dyDescent="0.65">
      <c r="A159" s="10">
        <v>155</v>
      </c>
      <c r="B159" s="10"/>
      <c r="C159" s="19" t="s">
        <v>364</v>
      </c>
      <c r="D159" s="71">
        <f>+'22'!I159</f>
        <v>0</v>
      </c>
      <c r="E159" s="90">
        <v>0</v>
      </c>
      <c r="F159" s="46">
        <f t="shared" si="20"/>
        <v>0</v>
      </c>
      <c r="G159" s="101">
        <v>0</v>
      </c>
      <c r="H159" s="99">
        <v>0</v>
      </c>
      <c r="I159" s="46">
        <f t="shared" si="16"/>
        <v>0</v>
      </c>
      <c r="J159" s="91"/>
      <c r="K159" s="20">
        <v>50</v>
      </c>
      <c r="L159" s="72">
        <f t="shared" si="17"/>
        <v>0</v>
      </c>
      <c r="M159" s="17" t="s">
        <v>16</v>
      </c>
      <c r="N159" s="18">
        <v>0</v>
      </c>
      <c r="O159" s="23">
        <f t="shared" si="18"/>
        <v>0</v>
      </c>
      <c r="P159" s="93"/>
      <c r="Q159" s="43">
        <f t="shared" si="19"/>
        <v>0</v>
      </c>
    </row>
    <row r="160" spans="1:17" ht="24.6" x14ac:dyDescent="0.65">
      <c r="A160" s="10">
        <v>156</v>
      </c>
      <c r="B160" s="10"/>
      <c r="C160" s="19" t="s">
        <v>365</v>
      </c>
      <c r="D160" s="71">
        <f>+'22'!I160</f>
        <v>0</v>
      </c>
      <c r="E160" s="90">
        <v>0</v>
      </c>
      <c r="F160" s="46">
        <f t="shared" si="20"/>
        <v>0</v>
      </c>
      <c r="G160" s="101">
        <v>0</v>
      </c>
      <c r="H160" s="99">
        <v>0</v>
      </c>
      <c r="I160" s="46">
        <f t="shared" si="16"/>
        <v>0</v>
      </c>
      <c r="J160" s="91"/>
      <c r="K160" s="20">
        <v>50</v>
      </c>
      <c r="L160" s="72">
        <f t="shared" si="17"/>
        <v>0</v>
      </c>
      <c r="M160" s="17" t="s">
        <v>16</v>
      </c>
      <c r="N160" s="18">
        <v>0</v>
      </c>
      <c r="O160" s="23">
        <f t="shared" si="18"/>
        <v>0</v>
      </c>
      <c r="P160" s="93"/>
      <c r="Q160" s="43">
        <f t="shared" si="19"/>
        <v>0</v>
      </c>
    </row>
    <row r="161" spans="1:17" ht="24.6" x14ac:dyDescent="0.65">
      <c r="A161" s="10">
        <v>157</v>
      </c>
      <c r="B161" s="10"/>
      <c r="C161" s="19" t="s">
        <v>366</v>
      </c>
      <c r="D161" s="71">
        <f>+'22'!I161</f>
        <v>0</v>
      </c>
      <c r="E161" s="90">
        <v>0</v>
      </c>
      <c r="F161" s="46">
        <f t="shared" si="20"/>
        <v>0</v>
      </c>
      <c r="G161" s="101">
        <v>0</v>
      </c>
      <c r="H161" s="99">
        <v>0</v>
      </c>
      <c r="I161" s="46">
        <f t="shared" si="16"/>
        <v>0</v>
      </c>
      <c r="J161" s="91"/>
      <c r="K161" s="20">
        <v>60</v>
      </c>
      <c r="L161" s="72">
        <f t="shared" si="17"/>
        <v>0</v>
      </c>
      <c r="M161" s="17" t="s">
        <v>16</v>
      </c>
      <c r="N161" s="18">
        <v>0</v>
      </c>
      <c r="O161" s="23">
        <f t="shared" si="18"/>
        <v>0</v>
      </c>
      <c r="P161" s="93"/>
      <c r="Q161" s="43">
        <f t="shared" si="19"/>
        <v>0</v>
      </c>
    </row>
    <row r="162" spans="1:17" ht="24.6" x14ac:dyDescent="0.65">
      <c r="A162" s="10">
        <v>158</v>
      </c>
      <c r="B162" s="10"/>
      <c r="C162" s="19" t="s">
        <v>367</v>
      </c>
      <c r="D162" s="71">
        <f>+'22'!I162</f>
        <v>0</v>
      </c>
      <c r="E162" s="90">
        <v>0</v>
      </c>
      <c r="F162" s="46">
        <f t="shared" si="20"/>
        <v>0</v>
      </c>
      <c r="G162" s="101">
        <v>0</v>
      </c>
      <c r="H162" s="99">
        <v>0</v>
      </c>
      <c r="I162" s="46">
        <f t="shared" si="16"/>
        <v>0</v>
      </c>
      <c r="J162" s="91"/>
      <c r="K162" s="20">
        <v>60</v>
      </c>
      <c r="L162" s="72">
        <f t="shared" si="17"/>
        <v>0</v>
      </c>
      <c r="M162" s="17" t="s">
        <v>16</v>
      </c>
      <c r="N162" s="18">
        <v>0</v>
      </c>
      <c r="O162" s="23">
        <f t="shared" si="18"/>
        <v>0</v>
      </c>
      <c r="P162" s="93"/>
      <c r="Q162" s="43">
        <f t="shared" si="19"/>
        <v>0</v>
      </c>
    </row>
    <row r="163" spans="1:17" ht="24.6" x14ac:dyDescent="0.65">
      <c r="A163" s="10">
        <v>159</v>
      </c>
      <c r="B163" s="10"/>
      <c r="C163" s="19" t="s">
        <v>360</v>
      </c>
      <c r="D163" s="71">
        <f>+'22'!I163</f>
        <v>0</v>
      </c>
      <c r="E163" s="90">
        <v>0</v>
      </c>
      <c r="F163" s="46">
        <f t="shared" si="20"/>
        <v>0</v>
      </c>
      <c r="G163" s="101">
        <v>0</v>
      </c>
      <c r="H163" s="99">
        <v>0</v>
      </c>
      <c r="I163" s="46">
        <f t="shared" si="16"/>
        <v>0</v>
      </c>
      <c r="J163" s="91"/>
      <c r="K163" s="20">
        <v>40</v>
      </c>
      <c r="L163" s="72">
        <f t="shared" si="17"/>
        <v>0</v>
      </c>
      <c r="M163" s="17" t="s">
        <v>16</v>
      </c>
      <c r="N163" s="18">
        <v>0</v>
      </c>
      <c r="O163" s="23">
        <f t="shared" si="18"/>
        <v>0</v>
      </c>
      <c r="P163" s="93"/>
      <c r="Q163" s="43">
        <f t="shared" si="19"/>
        <v>0</v>
      </c>
    </row>
    <row r="164" spans="1:17" ht="24.6" x14ac:dyDescent="0.65">
      <c r="A164" s="10">
        <v>160</v>
      </c>
      <c r="B164" s="10"/>
      <c r="C164" s="19" t="s">
        <v>148</v>
      </c>
      <c r="D164" s="71">
        <f>+'22'!I164</f>
        <v>0</v>
      </c>
      <c r="E164" s="90">
        <v>0</v>
      </c>
      <c r="F164" s="46">
        <f t="shared" si="20"/>
        <v>0</v>
      </c>
      <c r="G164" s="101">
        <v>0</v>
      </c>
      <c r="H164" s="99">
        <v>0</v>
      </c>
      <c r="I164" s="46">
        <f t="shared" si="16"/>
        <v>0</v>
      </c>
      <c r="J164" s="91"/>
      <c r="K164" s="20">
        <v>45</v>
      </c>
      <c r="L164" s="72">
        <f t="shared" si="17"/>
        <v>0</v>
      </c>
      <c r="M164" s="17" t="s">
        <v>16</v>
      </c>
      <c r="N164" s="18">
        <v>0</v>
      </c>
      <c r="O164" s="23">
        <f t="shared" si="18"/>
        <v>0</v>
      </c>
      <c r="P164" s="93">
        <v>12.05</v>
      </c>
      <c r="Q164" s="43">
        <f t="shared" si="19"/>
        <v>0</v>
      </c>
    </row>
    <row r="165" spans="1:17" ht="24.6" x14ac:dyDescent="0.65">
      <c r="A165" s="10">
        <v>161</v>
      </c>
      <c r="B165" s="10"/>
      <c r="C165" s="19" t="s">
        <v>149</v>
      </c>
      <c r="D165" s="71">
        <f>+'22'!I165</f>
        <v>0</v>
      </c>
      <c r="E165" s="90">
        <v>0</v>
      </c>
      <c r="F165" s="46">
        <f t="shared" si="20"/>
        <v>0</v>
      </c>
      <c r="G165" s="101">
        <v>0</v>
      </c>
      <c r="H165" s="99">
        <v>0</v>
      </c>
      <c r="I165" s="46">
        <f t="shared" si="16"/>
        <v>0</v>
      </c>
      <c r="J165" s="91"/>
      <c r="K165" s="20">
        <v>45</v>
      </c>
      <c r="L165" s="72">
        <f t="shared" si="17"/>
        <v>0</v>
      </c>
      <c r="M165" s="17" t="s">
        <v>16</v>
      </c>
      <c r="N165" s="18">
        <v>0</v>
      </c>
      <c r="O165" s="23">
        <f t="shared" si="18"/>
        <v>0</v>
      </c>
      <c r="P165" s="93">
        <v>10.61</v>
      </c>
      <c r="Q165" s="43">
        <f t="shared" si="19"/>
        <v>0</v>
      </c>
    </row>
    <row r="166" spans="1:17" ht="24.6" x14ac:dyDescent="0.65">
      <c r="A166" s="10">
        <v>162</v>
      </c>
      <c r="B166" s="10"/>
      <c r="C166" s="19" t="s">
        <v>150</v>
      </c>
      <c r="D166" s="71">
        <f>+'22'!I166</f>
        <v>0</v>
      </c>
      <c r="E166" s="90">
        <v>0</v>
      </c>
      <c r="F166" s="46">
        <f t="shared" si="20"/>
        <v>0</v>
      </c>
      <c r="G166" s="101">
        <v>0</v>
      </c>
      <c r="H166" s="99">
        <v>0</v>
      </c>
      <c r="I166" s="46">
        <f t="shared" si="16"/>
        <v>0</v>
      </c>
      <c r="J166" s="91"/>
      <c r="K166" s="20">
        <v>45</v>
      </c>
      <c r="L166" s="72">
        <f t="shared" si="17"/>
        <v>0</v>
      </c>
      <c r="M166" s="17" t="s">
        <v>16</v>
      </c>
      <c r="N166" s="18">
        <v>0</v>
      </c>
      <c r="O166" s="23">
        <f t="shared" si="18"/>
        <v>0</v>
      </c>
      <c r="P166" s="93">
        <v>11.97</v>
      </c>
      <c r="Q166" s="43">
        <f t="shared" si="19"/>
        <v>0</v>
      </c>
    </row>
    <row r="167" spans="1:17" ht="24.6" x14ac:dyDescent="0.65">
      <c r="A167" s="10">
        <v>163</v>
      </c>
      <c r="B167" s="10"/>
      <c r="C167" s="19" t="s">
        <v>151</v>
      </c>
      <c r="D167" s="71">
        <f>+'22'!I167</f>
        <v>0</v>
      </c>
      <c r="E167" s="90">
        <v>0</v>
      </c>
      <c r="F167" s="46">
        <f t="shared" si="20"/>
        <v>0</v>
      </c>
      <c r="G167" s="101">
        <v>0</v>
      </c>
      <c r="H167" s="99">
        <v>0</v>
      </c>
      <c r="I167" s="46">
        <f t="shared" si="16"/>
        <v>0</v>
      </c>
      <c r="J167" s="91"/>
      <c r="K167" s="20">
        <v>45</v>
      </c>
      <c r="L167" s="72">
        <f t="shared" si="17"/>
        <v>0</v>
      </c>
      <c r="M167" s="17" t="s">
        <v>16</v>
      </c>
      <c r="N167" s="18">
        <v>0</v>
      </c>
      <c r="O167" s="23">
        <f t="shared" si="18"/>
        <v>0</v>
      </c>
      <c r="P167" s="93">
        <v>14.27</v>
      </c>
      <c r="Q167" s="43">
        <f t="shared" si="19"/>
        <v>0</v>
      </c>
    </row>
    <row r="168" spans="1:17" ht="24.6" x14ac:dyDescent="0.65">
      <c r="A168" s="10">
        <v>164</v>
      </c>
      <c r="B168" s="10"/>
      <c r="C168" s="19" t="s">
        <v>152</v>
      </c>
      <c r="D168" s="71">
        <f>+'22'!I168</f>
        <v>0</v>
      </c>
      <c r="E168" s="90">
        <v>0</v>
      </c>
      <c r="F168" s="46">
        <f t="shared" si="20"/>
        <v>0</v>
      </c>
      <c r="G168" s="101">
        <v>0</v>
      </c>
      <c r="H168" s="99">
        <v>0</v>
      </c>
      <c r="I168" s="46">
        <f t="shared" si="16"/>
        <v>0</v>
      </c>
      <c r="J168" s="91"/>
      <c r="K168" s="20">
        <v>45</v>
      </c>
      <c r="L168" s="72">
        <f t="shared" si="17"/>
        <v>0</v>
      </c>
      <c r="M168" s="17" t="s">
        <v>16</v>
      </c>
      <c r="N168" s="18">
        <v>0</v>
      </c>
      <c r="O168" s="23">
        <f t="shared" si="18"/>
        <v>0</v>
      </c>
      <c r="P168" s="93">
        <v>12.21</v>
      </c>
      <c r="Q168" s="43">
        <f t="shared" si="19"/>
        <v>0</v>
      </c>
    </row>
    <row r="169" spans="1:17" ht="24.6" x14ac:dyDescent="0.65">
      <c r="A169" s="10">
        <v>165</v>
      </c>
      <c r="B169" s="10"/>
      <c r="C169" s="19" t="s">
        <v>153</v>
      </c>
      <c r="D169" s="71">
        <f>+'22'!I169</f>
        <v>0</v>
      </c>
      <c r="E169" s="90">
        <v>0</v>
      </c>
      <c r="F169" s="46">
        <f t="shared" si="20"/>
        <v>0</v>
      </c>
      <c r="G169" s="101">
        <v>0</v>
      </c>
      <c r="H169" s="99">
        <v>0</v>
      </c>
      <c r="I169" s="46">
        <f t="shared" si="16"/>
        <v>0</v>
      </c>
      <c r="J169" s="91"/>
      <c r="K169" s="20">
        <v>45</v>
      </c>
      <c r="L169" s="72">
        <f t="shared" si="17"/>
        <v>0</v>
      </c>
      <c r="M169" s="17" t="s">
        <v>16</v>
      </c>
      <c r="N169" s="18">
        <v>0</v>
      </c>
      <c r="O169" s="23">
        <f t="shared" si="18"/>
        <v>0</v>
      </c>
      <c r="P169" s="93"/>
      <c r="Q169" s="43">
        <f t="shared" si="19"/>
        <v>0</v>
      </c>
    </row>
    <row r="170" spans="1:17" ht="24.6" x14ac:dyDescent="0.65">
      <c r="A170" s="10">
        <v>166</v>
      </c>
      <c r="B170" s="10"/>
      <c r="C170" s="19" t="s">
        <v>118</v>
      </c>
      <c r="D170" s="71">
        <f>+'22'!I170</f>
        <v>0</v>
      </c>
      <c r="E170" s="90">
        <v>0</v>
      </c>
      <c r="F170" s="46">
        <f t="shared" si="20"/>
        <v>0</v>
      </c>
      <c r="G170" s="101">
        <v>0</v>
      </c>
      <c r="H170" s="99">
        <v>0</v>
      </c>
      <c r="I170" s="46">
        <f t="shared" si="16"/>
        <v>0</v>
      </c>
      <c r="J170" s="91"/>
      <c r="K170" s="20">
        <v>100</v>
      </c>
      <c r="L170" s="72">
        <f t="shared" si="17"/>
        <v>0</v>
      </c>
      <c r="M170" s="17" t="s">
        <v>16</v>
      </c>
      <c r="N170" s="18">
        <v>0</v>
      </c>
      <c r="O170" s="23">
        <f t="shared" si="18"/>
        <v>0</v>
      </c>
      <c r="P170" s="93"/>
      <c r="Q170" s="43">
        <f t="shared" si="19"/>
        <v>0</v>
      </c>
    </row>
    <row r="171" spans="1:17" ht="24.6" x14ac:dyDescent="0.65">
      <c r="A171" s="10">
        <v>167</v>
      </c>
      <c r="B171" s="10"/>
      <c r="C171" s="19" t="s">
        <v>112</v>
      </c>
      <c r="D171" s="71">
        <f>+'22'!I171</f>
        <v>0</v>
      </c>
      <c r="E171" s="90">
        <v>0</v>
      </c>
      <c r="F171" s="46">
        <f t="shared" si="20"/>
        <v>0</v>
      </c>
      <c r="G171" s="101">
        <v>0</v>
      </c>
      <c r="H171" s="99">
        <v>0</v>
      </c>
      <c r="I171" s="46">
        <f t="shared" si="16"/>
        <v>0</v>
      </c>
      <c r="J171" s="91"/>
      <c r="K171" s="20">
        <v>55</v>
      </c>
      <c r="L171" s="72">
        <f t="shared" si="17"/>
        <v>0</v>
      </c>
      <c r="M171" s="17" t="s">
        <v>16</v>
      </c>
      <c r="N171" s="18">
        <v>0</v>
      </c>
      <c r="O171" s="23">
        <f t="shared" si="18"/>
        <v>0</v>
      </c>
      <c r="P171" s="93"/>
      <c r="Q171" s="43">
        <f t="shared" si="19"/>
        <v>0</v>
      </c>
    </row>
    <row r="172" spans="1:17" ht="24.6" x14ac:dyDescent="0.65">
      <c r="A172" s="10">
        <v>168</v>
      </c>
      <c r="B172" s="10"/>
      <c r="C172" s="19" t="s">
        <v>120</v>
      </c>
      <c r="D172" s="71">
        <f>+'22'!I172</f>
        <v>0</v>
      </c>
      <c r="E172" s="90">
        <v>0</v>
      </c>
      <c r="F172" s="46">
        <f t="shared" si="20"/>
        <v>0</v>
      </c>
      <c r="G172" s="101">
        <v>0</v>
      </c>
      <c r="H172" s="99">
        <v>0</v>
      </c>
      <c r="I172" s="46">
        <f t="shared" si="16"/>
        <v>0</v>
      </c>
      <c r="J172" s="91"/>
      <c r="K172" s="20">
        <v>80</v>
      </c>
      <c r="L172" s="72">
        <f t="shared" si="17"/>
        <v>0</v>
      </c>
      <c r="M172" s="17" t="s">
        <v>16</v>
      </c>
      <c r="N172" s="18">
        <v>0</v>
      </c>
      <c r="O172" s="23">
        <f t="shared" si="18"/>
        <v>0</v>
      </c>
      <c r="P172" s="93"/>
      <c r="Q172" s="43">
        <f t="shared" si="19"/>
        <v>0</v>
      </c>
    </row>
    <row r="173" spans="1:17" ht="24.6" x14ac:dyDescent="0.65">
      <c r="A173" s="10">
        <v>169</v>
      </c>
      <c r="B173" s="10"/>
      <c r="C173" s="19" t="s">
        <v>139</v>
      </c>
      <c r="D173" s="71">
        <f>+'22'!I173</f>
        <v>0</v>
      </c>
      <c r="E173" s="90">
        <v>0</v>
      </c>
      <c r="F173" s="46">
        <f t="shared" si="20"/>
        <v>0</v>
      </c>
      <c r="G173" s="101">
        <v>0</v>
      </c>
      <c r="H173" s="99">
        <v>0</v>
      </c>
      <c r="I173" s="46">
        <f t="shared" si="16"/>
        <v>0</v>
      </c>
      <c r="J173" s="91"/>
      <c r="K173" s="20">
        <v>10</v>
      </c>
      <c r="L173" s="72">
        <f t="shared" si="17"/>
        <v>0</v>
      </c>
      <c r="M173" s="17" t="s">
        <v>16</v>
      </c>
      <c r="N173" s="18">
        <v>0</v>
      </c>
      <c r="O173" s="23">
        <f t="shared" si="18"/>
        <v>0</v>
      </c>
      <c r="P173" s="93"/>
      <c r="Q173" s="43">
        <f t="shared" si="19"/>
        <v>0</v>
      </c>
    </row>
    <row r="174" spans="1:17" ht="24.6" x14ac:dyDescent="0.65">
      <c r="A174" s="10">
        <v>170</v>
      </c>
      <c r="B174" s="10"/>
      <c r="C174" s="19" t="s">
        <v>261</v>
      </c>
      <c r="D174" s="71">
        <f>+'22'!I174</f>
        <v>0</v>
      </c>
      <c r="E174" s="90">
        <v>0</v>
      </c>
      <c r="F174" s="46">
        <f t="shared" si="20"/>
        <v>0</v>
      </c>
      <c r="G174" s="101">
        <v>0</v>
      </c>
      <c r="H174" s="99">
        <v>0</v>
      </c>
      <c r="I174" s="46">
        <f t="shared" si="16"/>
        <v>0</v>
      </c>
      <c r="J174" s="91"/>
      <c r="K174" s="20">
        <v>35</v>
      </c>
      <c r="L174" s="72">
        <f t="shared" si="17"/>
        <v>0</v>
      </c>
      <c r="M174" s="17" t="s">
        <v>16</v>
      </c>
      <c r="N174" s="18">
        <v>0</v>
      </c>
      <c r="O174" s="23">
        <f t="shared" si="18"/>
        <v>0</v>
      </c>
      <c r="P174" s="93"/>
      <c r="Q174" s="43">
        <f t="shared" si="19"/>
        <v>0</v>
      </c>
    </row>
    <row r="175" spans="1:17" ht="24.6" x14ac:dyDescent="0.65">
      <c r="A175" s="10">
        <v>171</v>
      </c>
      <c r="B175" s="10"/>
      <c r="C175" s="19" t="s">
        <v>262</v>
      </c>
      <c r="D175" s="71">
        <f>+'22'!I175</f>
        <v>0</v>
      </c>
      <c r="E175" s="90">
        <v>0</v>
      </c>
      <c r="F175" s="46">
        <f t="shared" si="20"/>
        <v>0</v>
      </c>
      <c r="G175" s="101">
        <v>0</v>
      </c>
      <c r="H175" s="99">
        <v>0</v>
      </c>
      <c r="I175" s="46">
        <f t="shared" si="16"/>
        <v>0</v>
      </c>
      <c r="J175" s="91"/>
      <c r="K175" s="20">
        <v>40</v>
      </c>
      <c r="L175" s="72">
        <f t="shared" si="17"/>
        <v>0</v>
      </c>
      <c r="M175" s="17" t="s">
        <v>16</v>
      </c>
      <c r="N175" s="18">
        <v>0</v>
      </c>
      <c r="O175" s="23">
        <f t="shared" si="18"/>
        <v>0</v>
      </c>
      <c r="P175" s="93"/>
      <c r="Q175" s="43">
        <f t="shared" si="19"/>
        <v>0</v>
      </c>
    </row>
    <row r="176" spans="1:17" ht="24.6" x14ac:dyDescent="0.65">
      <c r="A176" s="10">
        <v>172</v>
      </c>
      <c r="B176" s="10"/>
      <c r="C176" s="19" t="s">
        <v>176</v>
      </c>
      <c r="D176" s="71">
        <f>+'22'!I176</f>
        <v>0</v>
      </c>
      <c r="E176" s="90">
        <v>0</v>
      </c>
      <c r="F176" s="46">
        <f t="shared" si="20"/>
        <v>0</v>
      </c>
      <c r="G176" s="101">
        <v>0</v>
      </c>
      <c r="H176" s="99">
        <v>0</v>
      </c>
      <c r="I176" s="46">
        <f t="shared" si="16"/>
        <v>0</v>
      </c>
      <c r="J176" s="91"/>
      <c r="K176" s="20">
        <v>50</v>
      </c>
      <c r="L176" s="72">
        <f t="shared" si="17"/>
        <v>0</v>
      </c>
      <c r="M176" s="17" t="s">
        <v>16</v>
      </c>
      <c r="N176" s="18">
        <v>0</v>
      </c>
      <c r="O176" s="23">
        <f t="shared" si="18"/>
        <v>0</v>
      </c>
      <c r="P176" s="93">
        <v>24.99</v>
      </c>
      <c r="Q176" s="43">
        <f t="shared" si="19"/>
        <v>0</v>
      </c>
    </row>
    <row r="177" spans="1:17" ht="24.6" x14ac:dyDescent="0.65">
      <c r="A177" s="10">
        <v>173</v>
      </c>
      <c r="B177" s="10"/>
      <c r="C177" s="19" t="s">
        <v>177</v>
      </c>
      <c r="D177" s="71">
        <f>+'22'!I177</f>
        <v>0</v>
      </c>
      <c r="E177" s="90">
        <v>0</v>
      </c>
      <c r="F177" s="46">
        <f t="shared" si="20"/>
        <v>0</v>
      </c>
      <c r="G177" s="101">
        <v>0</v>
      </c>
      <c r="H177" s="99">
        <v>0</v>
      </c>
      <c r="I177" s="46">
        <f t="shared" si="16"/>
        <v>0</v>
      </c>
      <c r="J177" s="91"/>
      <c r="K177" s="20">
        <v>50</v>
      </c>
      <c r="L177" s="72">
        <f t="shared" si="17"/>
        <v>0</v>
      </c>
      <c r="M177" s="17" t="s">
        <v>16</v>
      </c>
      <c r="N177" s="18">
        <v>0</v>
      </c>
      <c r="O177" s="23">
        <f t="shared" si="18"/>
        <v>0</v>
      </c>
      <c r="P177" s="93">
        <v>25.43</v>
      </c>
      <c r="Q177" s="43">
        <f t="shared" si="19"/>
        <v>0</v>
      </c>
    </row>
    <row r="178" spans="1:17" ht="24.6" x14ac:dyDescent="0.65">
      <c r="A178" s="10">
        <v>174</v>
      </c>
      <c r="B178" s="10"/>
      <c r="C178" s="19" t="s">
        <v>178</v>
      </c>
      <c r="D178" s="71">
        <f>+'22'!I178</f>
        <v>0</v>
      </c>
      <c r="E178" s="90">
        <v>0</v>
      </c>
      <c r="F178" s="46">
        <f t="shared" si="20"/>
        <v>0</v>
      </c>
      <c r="G178" s="101">
        <v>0</v>
      </c>
      <c r="H178" s="99">
        <v>0</v>
      </c>
      <c r="I178" s="46">
        <f t="shared" si="16"/>
        <v>0</v>
      </c>
      <c r="J178" s="91"/>
      <c r="K178" s="20">
        <v>50</v>
      </c>
      <c r="L178" s="72">
        <f t="shared" si="17"/>
        <v>0</v>
      </c>
      <c r="M178" s="17" t="s">
        <v>16</v>
      </c>
      <c r="N178" s="18">
        <v>0</v>
      </c>
      <c r="O178" s="23">
        <f t="shared" si="18"/>
        <v>0</v>
      </c>
      <c r="P178" s="93">
        <v>26.84</v>
      </c>
      <c r="Q178" s="43">
        <f t="shared" si="19"/>
        <v>0</v>
      </c>
    </row>
    <row r="179" spans="1:17" ht="24.6" x14ac:dyDescent="0.65">
      <c r="A179" s="10">
        <v>175</v>
      </c>
      <c r="B179" s="10"/>
      <c r="C179" s="19" t="s">
        <v>182</v>
      </c>
      <c r="D179" s="71">
        <f>+'22'!I179</f>
        <v>0</v>
      </c>
      <c r="E179" s="90">
        <v>0</v>
      </c>
      <c r="F179" s="46">
        <f t="shared" si="20"/>
        <v>0</v>
      </c>
      <c r="G179" s="101">
        <v>0</v>
      </c>
      <c r="H179" s="99">
        <v>0</v>
      </c>
      <c r="I179" s="46">
        <f t="shared" si="16"/>
        <v>0</v>
      </c>
      <c r="J179" s="91"/>
      <c r="K179" s="20">
        <v>90</v>
      </c>
      <c r="L179" s="72">
        <f t="shared" si="17"/>
        <v>0</v>
      </c>
      <c r="M179" s="17" t="s">
        <v>16</v>
      </c>
      <c r="N179" s="18">
        <v>0</v>
      </c>
      <c r="O179" s="23">
        <f t="shared" si="18"/>
        <v>0</v>
      </c>
      <c r="P179" s="93"/>
      <c r="Q179" s="43">
        <f t="shared" si="19"/>
        <v>0</v>
      </c>
    </row>
    <row r="180" spans="1:17" ht="24.6" x14ac:dyDescent="0.65">
      <c r="A180" s="10">
        <v>176</v>
      </c>
      <c r="B180" s="10"/>
      <c r="C180" s="19" t="s">
        <v>361</v>
      </c>
      <c r="D180" s="71">
        <f>+'22'!I180</f>
        <v>0</v>
      </c>
      <c r="E180" s="90">
        <v>0</v>
      </c>
      <c r="F180" s="46">
        <f t="shared" si="20"/>
        <v>0</v>
      </c>
      <c r="G180" s="101">
        <v>0</v>
      </c>
      <c r="H180" s="99">
        <v>0</v>
      </c>
      <c r="I180" s="46">
        <f t="shared" si="16"/>
        <v>0</v>
      </c>
      <c r="J180" s="91"/>
      <c r="K180" s="20">
        <v>35</v>
      </c>
      <c r="L180" s="72">
        <f t="shared" si="17"/>
        <v>0</v>
      </c>
      <c r="M180" s="17" t="s">
        <v>16</v>
      </c>
      <c r="N180" s="18">
        <v>0</v>
      </c>
      <c r="O180" s="23">
        <f t="shared" si="18"/>
        <v>0</v>
      </c>
      <c r="P180" s="93">
        <v>40.28</v>
      </c>
      <c r="Q180" s="43">
        <f t="shared" si="19"/>
        <v>0</v>
      </c>
    </row>
    <row r="181" spans="1:17" ht="24.6" x14ac:dyDescent="0.65">
      <c r="A181" s="10">
        <v>177</v>
      </c>
      <c r="B181" s="10"/>
      <c r="C181" s="19" t="s">
        <v>296</v>
      </c>
      <c r="D181" s="71">
        <f>+'22'!I181</f>
        <v>0</v>
      </c>
      <c r="E181" s="90">
        <v>0</v>
      </c>
      <c r="F181" s="46">
        <f t="shared" si="20"/>
        <v>0</v>
      </c>
      <c r="G181" s="101">
        <v>0</v>
      </c>
      <c r="H181" s="99">
        <v>0</v>
      </c>
      <c r="I181" s="46">
        <f t="shared" si="16"/>
        <v>0</v>
      </c>
      <c r="J181" s="91"/>
      <c r="K181" s="20">
        <v>35</v>
      </c>
      <c r="L181" s="72">
        <f t="shared" si="17"/>
        <v>0</v>
      </c>
      <c r="M181" s="17" t="s">
        <v>16</v>
      </c>
      <c r="N181" s="18">
        <v>0</v>
      </c>
      <c r="O181" s="23">
        <f t="shared" si="18"/>
        <v>0</v>
      </c>
      <c r="P181" s="93"/>
      <c r="Q181" s="43">
        <f t="shared" si="19"/>
        <v>0</v>
      </c>
    </row>
    <row r="182" spans="1:17" ht="24.6" x14ac:dyDescent="0.65">
      <c r="A182" s="10">
        <v>178</v>
      </c>
      <c r="B182" s="10" t="s">
        <v>526</v>
      </c>
      <c r="C182" s="19" t="s">
        <v>297</v>
      </c>
      <c r="D182" s="71">
        <f>+'22'!I182</f>
        <v>22</v>
      </c>
      <c r="E182" s="90">
        <v>0</v>
      </c>
      <c r="F182" s="46">
        <f t="shared" si="20"/>
        <v>22</v>
      </c>
      <c r="G182" s="101">
        <v>0</v>
      </c>
      <c r="H182" s="99">
        <v>0</v>
      </c>
      <c r="I182" s="46">
        <f t="shared" si="16"/>
        <v>22</v>
      </c>
      <c r="J182" s="91"/>
      <c r="K182" s="20">
        <v>60</v>
      </c>
      <c r="L182" s="72">
        <f t="shared" si="17"/>
        <v>0</v>
      </c>
      <c r="M182" s="17" t="s">
        <v>16</v>
      </c>
      <c r="N182" s="18">
        <v>0</v>
      </c>
      <c r="O182" s="23">
        <f t="shared" si="18"/>
        <v>0</v>
      </c>
      <c r="P182" s="93"/>
      <c r="Q182" s="43">
        <f t="shared" si="19"/>
        <v>0</v>
      </c>
    </row>
    <row r="183" spans="1:17" ht="24.6" x14ac:dyDescent="0.65">
      <c r="A183" s="10">
        <v>179</v>
      </c>
      <c r="B183" s="10" t="s">
        <v>525</v>
      </c>
      <c r="C183" s="19" t="s">
        <v>298</v>
      </c>
      <c r="D183" s="71">
        <f>+'22'!I183</f>
        <v>23</v>
      </c>
      <c r="E183" s="90">
        <v>0</v>
      </c>
      <c r="F183" s="46">
        <f t="shared" si="20"/>
        <v>23</v>
      </c>
      <c r="G183" s="101">
        <v>0</v>
      </c>
      <c r="H183" s="99">
        <v>0</v>
      </c>
      <c r="I183" s="46">
        <f t="shared" si="16"/>
        <v>23</v>
      </c>
      <c r="J183" s="91"/>
      <c r="K183" s="20">
        <v>120</v>
      </c>
      <c r="L183" s="72">
        <f t="shared" si="17"/>
        <v>0</v>
      </c>
      <c r="M183" s="17" t="s">
        <v>16</v>
      </c>
      <c r="N183" s="18">
        <v>0</v>
      </c>
      <c r="O183" s="23">
        <f t="shared" si="18"/>
        <v>0</v>
      </c>
      <c r="P183" s="93"/>
      <c r="Q183" s="43">
        <f t="shared" si="19"/>
        <v>0</v>
      </c>
    </row>
    <row r="184" spans="1:17" ht="24.6" x14ac:dyDescent="0.65">
      <c r="A184" s="10">
        <v>180</v>
      </c>
      <c r="B184" s="10"/>
      <c r="C184" s="19" t="s">
        <v>345</v>
      </c>
      <c r="D184" s="71">
        <f>+'22'!I184</f>
        <v>2</v>
      </c>
      <c r="E184" s="90">
        <v>0</v>
      </c>
      <c r="F184" s="46">
        <f t="shared" si="20"/>
        <v>2</v>
      </c>
      <c r="G184" s="101">
        <v>0</v>
      </c>
      <c r="H184" s="99">
        <v>0</v>
      </c>
      <c r="I184" s="46">
        <f t="shared" si="16"/>
        <v>2</v>
      </c>
      <c r="J184" s="91"/>
      <c r="K184" s="20">
        <v>60</v>
      </c>
      <c r="L184" s="72">
        <f t="shared" si="17"/>
        <v>0</v>
      </c>
      <c r="M184" s="17" t="s">
        <v>16</v>
      </c>
      <c r="N184" s="18">
        <v>0</v>
      </c>
      <c r="O184" s="23">
        <f t="shared" si="18"/>
        <v>0</v>
      </c>
      <c r="P184" s="93"/>
      <c r="Q184" s="43">
        <f t="shared" si="19"/>
        <v>0</v>
      </c>
    </row>
    <row r="185" spans="1:17" ht="24.6" x14ac:dyDescent="0.65">
      <c r="A185" s="10">
        <v>181</v>
      </c>
      <c r="B185" s="10" t="s">
        <v>528</v>
      </c>
      <c r="C185" s="19" t="s">
        <v>346</v>
      </c>
      <c r="D185" s="71">
        <f>+'22'!I185</f>
        <v>5</v>
      </c>
      <c r="E185" s="90">
        <v>0</v>
      </c>
      <c r="F185" s="46">
        <f t="shared" si="20"/>
        <v>5</v>
      </c>
      <c r="G185" s="101">
        <v>0</v>
      </c>
      <c r="H185" s="99">
        <v>0</v>
      </c>
      <c r="I185" s="46">
        <f t="shared" si="16"/>
        <v>5</v>
      </c>
      <c r="J185" s="91"/>
      <c r="K185" s="20">
        <v>120</v>
      </c>
      <c r="L185" s="72">
        <f t="shared" si="17"/>
        <v>0</v>
      </c>
      <c r="M185" s="17" t="s">
        <v>16</v>
      </c>
      <c r="N185" s="18">
        <v>0</v>
      </c>
      <c r="O185" s="23">
        <f t="shared" si="18"/>
        <v>0</v>
      </c>
      <c r="P185" s="93"/>
      <c r="Q185" s="43">
        <f t="shared" si="19"/>
        <v>0</v>
      </c>
    </row>
    <row r="186" spans="1:17" ht="24.6" x14ac:dyDescent="0.65">
      <c r="A186" s="10">
        <v>182</v>
      </c>
      <c r="B186" s="10"/>
      <c r="C186" s="19" t="s">
        <v>109</v>
      </c>
      <c r="D186" s="71">
        <f>+'22'!I186</f>
        <v>0</v>
      </c>
      <c r="E186" s="90">
        <v>0</v>
      </c>
      <c r="F186" s="46">
        <f t="shared" si="20"/>
        <v>0</v>
      </c>
      <c r="G186" s="101">
        <v>0</v>
      </c>
      <c r="H186" s="99">
        <v>0</v>
      </c>
      <c r="I186" s="46">
        <f t="shared" si="16"/>
        <v>0</v>
      </c>
      <c r="J186" s="91"/>
      <c r="K186" s="20">
        <v>50</v>
      </c>
      <c r="L186" s="72">
        <f t="shared" si="17"/>
        <v>0</v>
      </c>
      <c r="M186" s="17" t="s">
        <v>16</v>
      </c>
      <c r="N186" s="18">
        <v>0</v>
      </c>
      <c r="O186" s="23">
        <f t="shared" si="18"/>
        <v>0</v>
      </c>
      <c r="P186" s="93">
        <v>23.74</v>
      </c>
      <c r="Q186" s="43">
        <f t="shared" si="19"/>
        <v>0</v>
      </c>
    </row>
    <row r="187" spans="1:17" ht="24.6" x14ac:dyDescent="0.65">
      <c r="A187" s="10">
        <v>183</v>
      </c>
      <c r="B187" s="10"/>
      <c r="C187" s="19" t="s">
        <v>110</v>
      </c>
      <c r="D187" s="71">
        <f>+'22'!I187</f>
        <v>0</v>
      </c>
      <c r="E187" s="90">
        <v>0</v>
      </c>
      <c r="F187" s="46">
        <f t="shared" si="20"/>
        <v>0</v>
      </c>
      <c r="G187" s="101">
        <v>0</v>
      </c>
      <c r="H187" s="99">
        <v>0</v>
      </c>
      <c r="I187" s="46">
        <f t="shared" si="16"/>
        <v>0</v>
      </c>
      <c r="J187" s="91"/>
      <c r="K187" s="20">
        <v>50</v>
      </c>
      <c r="L187" s="72">
        <f t="shared" si="17"/>
        <v>0</v>
      </c>
      <c r="M187" s="17" t="s">
        <v>16</v>
      </c>
      <c r="N187" s="18">
        <v>0</v>
      </c>
      <c r="O187" s="23">
        <f t="shared" si="18"/>
        <v>0</v>
      </c>
      <c r="P187" s="93"/>
      <c r="Q187" s="43">
        <f t="shared" si="19"/>
        <v>0</v>
      </c>
    </row>
    <row r="188" spans="1:17" ht="24.6" x14ac:dyDescent="0.65">
      <c r="A188" s="10">
        <v>184</v>
      </c>
      <c r="B188" s="10"/>
      <c r="C188" s="19" t="s">
        <v>162</v>
      </c>
      <c r="D188" s="71">
        <f>+'22'!I188</f>
        <v>0</v>
      </c>
      <c r="E188" s="90">
        <v>0</v>
      </c>
      <c r="F188" s="46">
        <f t="shared" si="20"/>
        <v>0</v>
      </c>
      <c r="G188" s="101">
        <v>0</v>
      </c>
      <c r="H188" s="99">
        <v>0</v>
      </c>
      <c r="I188" s="46">
        <f t="shared" si="16"/>
        <v>0</v>
      </c>
      <c r="J188" s="91"/>
      <c r="K188" s="20">
        <v>120</v>
      </c>
      <c r="L188" s="72">
        <f t="shared" si="17"/>
        <v>0</v>
      </c>
      <c r="M188" s="17" t="s">
        <v>16</v>
      </c>
      <c r="N188" s="18">
        <v>0</v>
      </c>
      <c r="O188" s="23">
        <f t="shared" si="18"/>
        <v>0</v>
      </c>
      <c r="P188" s="93"/>
      <c r="Q188" s="43">
        <f t="shared" si="19"/>
        <v>0</v>
      </c>
    </row>
    <row r="189" spans="1:17" ht="24.6" x14ac:dyDescent="0.65">
      <c r="A189" s="10">
        <v>185</v>
      </c>
      <c r="B189" s="10"/>
      <c r="C189" s="19" t="s">
        <v>163</v>
      </c>
      <c r="D189" s="71">
        <f>+'22'!I189</f>
        <v>0</v>
      </c>
      <c r="E189" s="90">
        <v>0</v>
      </c>
      <c r="F189" s="46">
        <f t="shared" si="20"/>
        <v>0</v>
      </c>
      <c r="G189" s="101">
        <v>0</v>
      </c>
      <c r="H189" s="99">
        <v>0</v>
      </c>
      <c r="I189" s="46">
        <f t="shared" si="16"/>
        <v>0</v>
      </c>
      <c r="J189" s="91"/>
      <c r="K189" s="20">
        <v>120</v>
      </c>
      <c r="L189" s="72">
        <f t="shared" si="17"/>
        <v>0</v>
      </c>
      <c r="M189" s="17" t="s">
        <v>16</v>
      </c>
      <c r="N189" s="18">
        <v>0</v>
      </c>
      <c r="O189" s="23">
        <f t="shared" si="18"/>
        <v>0</v>
      </c>
      <c r="P189" s="93"/>
      <c r="Q189" s="43">
        <f t="shared" si="19"/>
        <v>0</v>
      </c>
    </row>
    <row r="190" spans="1:17" ht="24.6" x14ac:dyDescent="0.65">
      <c r="A190" s="10">
        <v>186</v>
      </c>
      <c r="B190" s="10"/>
      <c r="C190" s="19" t="s">
        <v>154</v>
      </c>
      <c r="D190" s="71">
        <f>+'22'!I190</f>
        <v>0</v>
      </c>
      <c r="E190" s="90">
        <v>0</v>
      </c>
      <c r="F190" s="46">
        <f t="shared" si="20"/>
        <v>0</v>
      </c>
      <c r="G190" s="101">
        <v>0</v>
      </c>
      <c r="H190" s="99">
        <v>0</v>
      </c>
      <c r="I190" s="46">
        <f t="shared" si="16"/>
        <v>0</v>
      </c>
      <c r="J190" s="91"/>
      <c r="K190" s="20">
        <v>120</v>
      </c>
      <c r="L190" s="72">
        <f t="shared" si="17"/>
        <v>0</v>
      </c>
      <c r="M190" s="17" t="s">
        <v>16</v>
      </c>
      <c r="N190" s="18">
        <v>0</v>
      </c>
      <c r="O190" s="23">
        <f t="shared" si="18"/>
        <v>0</v>
      </c>
      <c r="P190" s="93"/>
      <c r="Q190" s="43">
        <f t="shared" si="19"/>
        <v>0</v>
      </c>
    </row>
    <row r="191" spans="1:17" ht="24.6" x14ac:dyDescent="0.65">
      <c r="A191" s="10">
        <v>187</v>
      </c>
      <c r="B191" s="10"/>
      <c r="C191" s="19" t="s">
        <v>155</v>
      </c>
      <c r="D191" s="71">
        <f>+'22'!I191</f>
        <v>0</v>
      </c>
      <c r="E191" s="90">
        <v>0</v>
      </c>
      <c r="F191" s="46">
        <f t="shared" si="20"/>
        <v>0</v>
      </c>
      <c r="G191" s="101">
        <v>0</v>
      </c>
      <c r="H191" s="99">
        <v>0</v>
      </c>
      <c r="I191" s="46">
        <f t="shared" si="16"/>
        <v>0</v>
      </c>
      <c r="J191" s="91"/>
      <c r="K191" s="20">
        <v>120</v>
      </c>
      <c r="L191" s="72">
        <f t="shared" si="17"/>
        <v>0</v>
      </c>
      <c r="M191" s="17" t="s">
        <v>16</v>
      </c>
      <c r="N191" s="18">
        <v>0</v>
      </c>
      <c r="O191" s="23">
        <f t="shared" si="18"/>
        <v>0</v>
      </c>
      <c r="P191" s="93"/>
      <c r="Q191" s="43">
        <f t="shared" si="19"/>
        <v>0</v>
      </c>
    </row>
    <row r="192" spans="1:17" ht="24.6" x14ac:dyDescent="0.65">
      <c r="A192" s="10">
        <v>188</v>
      </c>
      <c r="B192" s="10"/>
      <c r="C192" s="19" t="s">
        <v>164</v>
      </c>
      <c r="D192" s="71">
        <f>+'22'!I192</f>
        <v>0</v>
      </c>
      <c r="E192" s="90">
        <v>0</v>
      </c>
      <c r="F192" s="46">
        <f t="shared" si="20"/>
        <v>0</v>
      </c>
      <c r="G192" s="101">
        <v>0</v>
      </c>
      <c r="H192" s="99">
        <v>0</v>
      </c>
      <c r="I192" s="46">
        <f t="shared" si="16"/>
        <v>0</v>
      </c>
      <c r="J192" s="91"/>
      <c r="K192" s="20">
        <v>120</v>
      </c>
      <c r="L192" s="72">
        <f t="shared" si="17"/>
        <v>0</v>
      </c>
      <c r="M192" s="17" t="s">
        <v>16</v>
      </c>
      <c r="N192" s="18">
        <v>0</v>
      </c>
      <c r="O192" s="23">
        <f t="shared" si="18"/>
        <v>0</v>
      </c>
      <c r="P192" s="93"/>
      <c r="Q192" s="43">
        <f t="shared" si="19"/>
        <v>0</v>
      </c>
    </row>
    <row r="193" spans="1:30" ht="24.6" x14ac:dyDescent="0.65">
      <c r="A193" s="10">
        <v>189</v>
      </c>
      <c r="B193" s="10"/>
      <c r="C193" s="19" t="s">
        <v>165</v>
      </c>
      <c r="D193" s="71">
        <f>+'22'!I193</f>
        <v>0</v>
      </c>
      <c r="E193" s="90">
        <v>0</v>
      </c>
      <c r="F193" s="46">
        <f t="shared" si="20"/>
        <v>0</v>
      </c>
      <c r="G193" s="101">
        <v>0</v>
      </c>
      <c r="H193" s="99">
        <v>0</v>
      </c>
      <c r="I193" s="46">
        <f t="shared" si="16"/>
        <v>0</v>
      </c>
      <c r="J193" s="91"/>
      <c r="K193" s="20">
        <v>120</v>
      </c>
      <c r="L193" s="72">
        <f t="shared" si="17"/>
        <v>0</v>
      </c>
      <c r="M193" s="17" t="s">
        <v>16</v>
      </c>
      <c r="N193" s="18">
        <v>0</v>
      </c>
      <c r="O193" s="23">
        <f t="shared" si="18"/>
        <v>0</v>
      </c>
      <c r="P193" s="93"/>
      <c r="Q193" s="43">
        <f t="shared" si="19"/>
        <v>0</v>
      </c>
    </row>
    <row r="194" spans="1:30" ht="24.6" x14ac:dyDescent="0.65">
      <c r="A194" s="10">
        <v>190</v>
      </c>
      <c r="B194" s="10" t="s">
        <v>495</v>
      </c>
      <c r="C194" s="19" t="s">
        <v>247</v>
      </c>
      <c r="D194" s="71">
        <f>+'22'!I194</f>
        <v>10</v>
      </c>
      <c r="E194" s="90">
        <v>0</v>
      </c>
      <c r="F194" s="46">
        <f t="shared" si="20"/>
        <v>10</v>
      </c>
      <c r="G194" s="101">
        <v>0</v>
      </c>
      <c r="H194" s="99">
        <v>0</v>
      </c>
      <c r="I194" s="46">
        <f t="shared" si="16"/>
        <v>10</v>
      </c>
      <c r="J194" s="91"/>
      <c r="K194" s="20">
        <v>150</v>
      </c>
      <c r="L194" s="72">
        <f t="shared" si="17"/>
        <v>0</v>
      </c>
      <c r="M194" s="17" t="s">
        <v>16</v>
      </c>
      <c r="N194" s="18">
        <v>0</v>
      </c>
      <c r="O194" s="23">
        <f t="shared" si="18"/>
        <v>0</v>
      </c>
      <c r="P194" s="93"/>
      <c r="Q194" s="43">
        <f t="shared" si="19"/>
        <v>0</v>
      </c>
    </row>
    <row r="195" spans="1:30" ht="24.6" x14ac:dyDescent="0.65">
      <c r="A195" s="10">
        <v>191</v>
      </c>
      <c r="B195" s="10"/>
      <c r="C195" s="19" t="s">
        <v>248</v>
      </c>
      <c r="D195" s="71">
        <f>+'22'!I195</f>
        <v>7</v>
      </c>
      <c r="E195" s="90">
        <v>0</v>
      </c>
      <c r="F195" s="46">
        <f t="shared" si="20"/>
        <v>7</v>
      </c>
      <c r="G195" s="101">
        <v>0</v>
      </c>
      <c r="H195" s="99">
        <v>0</v>
      </c>
      <c r="I195" s="46">
        <f t="shared" si="16"/>
        <v>7</v>
      </c>
      <c r="J195" s="91"/>
      <c r="K195" s="20">
        <v>150</v>
      </c>
      <c r="L195" s="72">
        <f t="shared" si="17"/>
        <v>0</v>
      </c>
      <c r="M195" s="17" t="s">
        <v>16</v>
      </c>
      <c r="N195" s="18">
        <v>0</v>
      </c>
      <c r="O195" s="23">
        <f t="shared" si="18"/>
        <v>0</v>
      </c>
      <c r="P195" s="93"/>
      <c r="Q195" s="43">
        <f t="shared" si="19"/>
        <v>0</v>
      </c>
    </row>
    <row r="196" spans="1:30" ht="24.6" x14ac:dyDescent="0.65">
      <c r="A196" s="10">
        <v>192</v>
      </c>
      <c r="B196" s="10"/>
      <c r="C196" s="19" t="s">
        <v>249</v>
      </c>
      <c r="D196" s="71">
        <f>+'22'!I196</f>
        <v>7</v>
      </c>
      <c r="E196" s="90">
        <v>0</v>
      </c>
      <c r="F196" s="46">
        <f t="shared" si="20"/>
        <v>7</v>
      </c>
      <c r="G196" s="101">
        <v>0</v>
      </c>
      <c r="H196" s="99">
        <v>0</v>
      </c>
      <c r="I196" s="46">
        <f t="shared" si="16"/>
        <v>6</v>
      </c>
      <c r="J196" s="91">
        <v>1</v>
      </c>
      <c r="K196" s="20">
        <v>150</v>
      </c>
      <c r="L196" s="72">
        <f t="shared" si="17"/>
        <v>150</v>
      </c>
      <c r="M196" s="17" t="s">
        <v>16</v>
      </c>
      <c r="N196" s="18">
        <v>0</v>
      </c>
      <c r="O196" s="23">
        <f t="shared" si="18"/>
        <v>150</v>
      </c>
      <c r="P196" s="93"/>
      <c r="Q196" s="43">
        <f t="shared" si="19"/>
        <v>0</v>
      </c>
    </row>
    <row r="197" spans="1:30" ht="24.6" x14ac:dyDescent="0.65">
      <c r="A197" s="10">
        <v>193</v>
      </c>
      <c r="B197" s="10"/>
      <c r="C197" s="19" t="s">
        <v>250</v>
      </c>
      <c r="D197" s="71">
        <f>+'22'!I197</f>
        <v>0</v>
      </c>
      <c r="E197" s="90">
        <v>0</v>
      </c>
      <c r="F197" s="46">
        <f t="shared" si="20"/>
        <v>0</v>
      </c>
      <c r="G197" s="101">
        <v>0</v>
      </c>
      <c r="H197" s="99">
        <v>0</v>
      </c>
      <c r="I197" s="46">
        <f t="shared" si="16"/>
        <v>0</v>
      </c>
      <c r="J197" s="91"/>
      <c r="K197" s="20">
        <v>150</v>
      </c>
      <c r="L197" s="72">
        <f t="shared" si="17"/>
        <v>0</v>
      </c>
      <c r="M197" s="17" t="s">
        <v>16</v>
      </c>
      <c r="N197" s="18">
        <v>0</v>
      </c>
      <c r="O197" s="23">
        <f t="shared" si="18"/>
        <v>0</v>
      </c>
      <c r="P197" s="93"/>
      <c r="Q197" s="43">
        <f t="shared" si="19"/>
        <v>0</v>
      </c>
    </row>
    <row r="198" spans="1:30" ht="24.6" x14ac:dyDescent="0.65">
      <c r="A198" s="10">
        <v>194</v>
      </c>
      <c r="B198" s="10"/>
      <c r="C198" s="19" t="s">
        <v>166</v>
      </c>
      <c r="D198" s="71">
        <f>+'22'!I198</f>
        <v>0</v>
      </c>
      <c r="E198" s="90">
        <v>0</v>
      </c>
      <c r="F198" s="46">
        <f t="shared" si="20"/>
        <v>0</v>
      </c>
      <c r="G198" s="101">
        <v>0</v>
      </c>
      <c r="H198" s="99">
        <v>0</v>
      </c>
      <c r="I198" s="46">
        <f t="shared" si="16"/>
        <v>0</v>
      </c>
      <c r="J198" s="91"/>
      <c r="K198" s="20">
        <v>185</v>
      </c>
      <c r="L198" s="72">
        <f t="shared" si="17"/>
        <v>0</v>
      </c>
      <c r="M198" s="17" t="s">
        <v>16</v>
      </c>
      <c r="N198" s="18">
        <v>0</v>
      </c>
      <c r="O198" s="23">
        <f t="shared" si="18"/>
        <v>0</v>
      </c>
      <c r="P198" s="93"/>
      <c r="Q198" s="43">
        <f t="shared" si="19"/>
        <v>0</v>
      </c>
    </row>
    <row r="199" spans="1:30" ht="24.6" x14ac:dyDescent="0.65">
      <c r="A199" s="10">
        <v>195</v>
      </c>
      <c r="B199" s="10"/>
      <c r="C199" s="19" t="s">
        <v>167</v>
      </c>
      <c r="D199" s="71">
        <f>+'22'!I199</f>
        <v>0</v>
      </c>
      <c r="E199" s="90">
        <v>0</v>
      </c>
      <c r="F199" s="46">
        <f t="shared" si="20"/>
        <v>0</v>
      </c>
      <c r="G199" s="101">
        <v>0</v>
      </c>
      <c r="H199" s="99">
        <v>0</v>
      </c>
      <c r="I199" s="46">
        <f t="shared" si="16"/>
        <v>0</v>
      </c>
      <c r="J199" s="91"/>
      <c r="K199" s="20">
        <v>185</v>
      </c>
      <c r="L199" s="72">
        <f t="shared" si="17"/>
        <v>0</v>
      </c>
      <c r="M199" s="17" t="s">
        <v>16</v>
      </c>
      <c r="N199" s="18">
        <v>0</v>
      </c>
      <c r="O199" s="23">
        <f t="shared" si="18"/>
        <v>0</v>
      </c>
      <c r="P199" s="93"/>
      <c r="Q199" s="43">
        <f t="shared" si="19"/>
        <v>0</v>
      </c>
    </row>
    <row r="200" spans="1:30" ht="24.6" x14ac:dyDescent="0.65">
      <c r="A200" s="10">
        <v>196</v>
      </c>
      <c r="B200" s="10"/>
      <c r="C200" s="19" t="s">
        <v>168</v>
      </c>
      <c r="D200" s="71">
        <f>+'22'!I200</f>
        <v>0</v>
      </c>
      <c r="E200" s="90">
        <v>0</v>
      </c>
      <c r="F200" s="46">
        <f t="shared" si="20"/>
        <v>0</v>
      </c>
      <c r="G200" s="101">
        <v>0</v>
      </c>
      <c r="H200" s="99">
        <v>0</v>
      </c>
      <c r="I200" s="46">
        <f t="shared" si="16"/>
        <v>0</v>
      </c>
      <c r="J200" s="91"/>
      <c r="K200" s="20">
        <v>185</v>
      </c>
      <c r="L200" s="72">
        <f t="shared" si="17"/>
        <v>0</v>
      </c>
      <c r="M200" s="17" t="s">
        <v>16</v>
      </c>
      <c r="N200" s="18">
        <v>0</v>
      </c>
      <c r="O200" s="23">
        <f t="shared" si="18"/>
        <v>0</v>
      </c>
      <c r="P200" s="93"/>
      <c r="Q200" s="43">
        <f t="shared" si="19"/>
        <v>0</v>
      </c>
    </row>
    <row r="201" spans="1:30" ht="24.6" x14ac:dyDescent="0.65">
      <c r="A201" s="10">
        <v>197</v>
      </c>
      <c r="B201" s="10"/>
      <c r="C201" s="19" t="s">
        <v>169</v>
      </c>
      <c r="D201" s="71">
        <f>+'22'!I201</f>
        <v>0</v>
      </c>
      <c r="E201" s="90">
        <v>0</v>
      </c>
      <c r="F201" s="46">
        <f t="shared" si="20"/>
        <v>0</v>
      </c>
      <c r="G201" s="101">
        <v>0</v>
      </c>
      <c r="H201" s="99">
        <v>0</v>
      </c>
      <c r="I201" s="46">
        <f t="shared" ref="I201:I263" si="21">+F201-G201-J201-H201</f>
        <v>0</v>
      </c>
      <c r="J201" s="91"/>
      <c r="K201" s="20">
        <v>185</v>
      </c>
      <c r="L201" s="72">
        <f t="shared" si="17"/>
        <v>0</v>
      </c>
      <c r="M201" s="17" t="s">
        <v>16</v>
      </c>
      <c r="N201" s="18">
        <v>0</v>
      </c>
      <c r="O201" s="23">
        <f t="shared" si="18"/>
        <v>0</v>
      </c>
      <c r="P201" s="93"/>
      <c r="Q201" s="43">
        <f t="shared" si="19"/>
        <v>0</v>
      </c>
      <c r="AD201" s="29"/>
    </row>
    <row r="202" spans="1:30" ht="24.6" x14ac:dyDescent="0.65">
      <c r="A202" s="10">
        <v>198</v>
      </c>
      <c r="B202" s="10"/>
      <c r="C202" s="19" t="s">
        <v>168</v>
      </c>
      <c r="D202" s="71">
        <f>+'22'!I202</f>
        <v>0</v>
      </c>
      <c r="E202" s="90">
        <v>0</v>
      </c>
      <c r="F202" s="46">
        <f t="shared" si="20"/>
        <v>0</v>
      </c>
      <c r="G202" s="101">
        <v>0</v>
      </c>
      <c r="H202" s="99">
        <v>0</v>
      </c>
      <c r="I202" s="46">
        <f t="shared" si="21"/>
        <v>0</v>
      </c>
      <c r="J202" s="91"/>
      <c r="K202" s="20">
        <v>185</v>
      </c>
      <c r="L202" s="72">
        <f t="shared" ref="L202:L263" si="22">+K202*J202</f>
        <v>0</v>
      </c>
      <c r="M202" s="17" t="s">
        <v>16</v>
      </c>
      <c r="N202" s="18">
        <v>0</v>
      </c>
      <c r="O202" s="23">
        <f t="shared" ref="O202:O263" si="23">SUM(L202-N202)</f>
        <v>0</v>
      </c>
      <c r="P202" s="93"/>
      <c r="Q202" s="43">
        <f t="shared" ref="Q202:Q263" si="24">+L202*P202</f>
        <v>0</v>
      </c>
      <c r="AD202" s="29"/>
    </row>
    <row r="203" spans="1:30" ht="24.6" x14ac:dyDescent="0.65">
      <c r="A203" s="10">
        <v>199</v>
      </c>
      <c r="B203" s="10"/>
      <c r="C203" s="19" t="s">
        <v>169</v>
      </c>
      <c r="D203" s="71">
        <f>+'22'!I203</f>
        <v>0</v>
      </c>
      <c r="E203" s="90">
        <v>0</v>
      </c>
      <c r="F203" s="46">
        <f t="shared" si="20"/>
        <v>0</v>
      </c>
      <c r="G203" s="101">
        <v>0</v>
      </c>
      <c r="H203" s="99">
        <v>0</v>
      </c>
      <c r="I203" s="46">
        <f t="shared" si="21"/>
        <v>0</v>
      </c>
      <c r="J203" s="91"/>
      <c r="K203" s="20">
        <v>185</v>
      </c>
      <c r="L203" s="72">
        <f t="shared" si="22"/>
        <v>0</v>
      </c>
      <c r="M203" s="17" t="s">
        <v>16</v>
      </c>
      <c r="N203" s="18">
        <v>0</v>
      </c>
      <c r="O203" s="23">
        <f t="shared" si="23"/>
        <v>0</v>
      </c>
      <c r="P203" s="93"/>
      <c r="Q203" s="43">
        <f t="shared" si="24"/>
        <v>0</v>
      </c>
    </row>
    <row r="204" spans="1:30" ht="24.6" x14ac:dyDescent="0.65">
      <c r="A204" s="10">
        <v>200</v>
      </c>
      <c r="B204" s="10"/>
      <c r="C204" s="19" t="s">
        <v>170</v>
      </c>
      <c r="D204" s="71">
        <f>+'22'!I204</f>
        <v>0</v>
      </c>
      <c r="E204" s="90">
        <v>0</v>
      </c>
      <c r="F204" s="46">
        <f t="shared" si="20"/>
        <v>0</v>
      </c>
      <c r="G204" s="101">
        <v>0</v>
      </c>
      <c r="H204" s="99">
        <v>0</v>
      </c>
      <c r="I204" s="46">
        <f t="shared" si="21"/>
        <v>0</v>
      </c>
      <c r="J204" s="91"/>
      <c r="K204" s="20">
        <v>135</v>
      </c>
      <c r="L204" s="72">
        <f t="shared" si="22"/>
        <v>0</v>
      </c>
      <c r="M204" s="17" t="s">
        <v>16</v>
      </c>
      <c r="N204" s="18">
        <v>0</v>
      </c>
      <c r="O204" s="23">
        <f t="shared" si="23"/>
        <v>0</v>
      </c>
      <c r="P204" s="93"/>
      <c r="Q204" s="43">
        <f t="shared" si="24"/>
        <v>0</v>
      </c>
    </row>
    <row r="205" spans="1:30" ht="24.6" x14ac:dyDescent="0.65">
      <c r="A205" s="10">
        <v>201</v>
      </c>
      <c r="B205" s="10"/>
      <c r="C205" s="19" t="s">
        <v>115</v>
      </c>
      <c r="D205" s="71">
        <f>+'22'!I205</f>
        <v>0</v>
      </c>
      <c r="E205" s="90">
        <v>0</v>
      </c>
      <c r="F205" s="46">
        <f t="shared" si="20"/>
        <v>0</v>
      </c>
      <c r="G205" s="101">
        <v>0</v>
      </c>
      <c r="H205" s="99">
        <v>0</v>
      </c>
      <c r="I205" s="46">
        <f t="shared" si="21"/>
        <v>0</v>
      </c>
      <c r="J205" s="91"/>
      <c r="K205" s="20">
        <v>100</v>
      </c>
      <c r="L205" s="72">
        <f t="shared" si="22"/>
        <v>0</v>
      </c>
      <c r="M205" s="17" t="s">
        <v>16</v>
      </c>
      <c r="N205" s="18">
        <v>0</v>
      </c>
      <c r="O205" s="23">
        <f t="shared" si="23"/>
        <v>0</v>
      </c>
      <c r="P205" s="93"/>
      <c r="Q205" s="43">
        <f t="shared" si="24"/>
        <v>0</v>
      </c>
    </row>
    <row r="206" spans="1:30" ht="24.6" x14ac:dyDescent="0.65">
      <c r="A206" s="10">
        <v>202</v>
      </c>
      <c r="B206" s="10" t="s">
        <v>551</v>
      </c>
      <c r="C206" s="19" t="s">
        <v>171</v>
      </c>
      <c r="D206" s="71">
        <f>+'22'!I206</f>
        <v>0</v>
      </c>
      <c r="E206" s="90">
        <v>0</v>
      </c>
      <c r="F206" s="46">
        <f t="shared" si="20"/>
        <v>0</v>
      </c>
      <c r="G206" s="101">
        <v>0</v>
      </c>
      <c r="H206" s="99">
        <v>0</v>
      </c>
      <c r="I206" s="46">
        <f t="shared" si="21"/>
        <v>0</v>
      </c>
      <c r="J206" s="91"/>
      <c r="K206" s="20">
        <v>90</v>
      </c>
      <c r="L206" s="72">
        <f t="shared" si="22"/>
        <v>0</v>
      </c>
      <c r="M206" s="17" t="s">
        <v>16</v>
      </c>
      <c r="N206" s="18">
        <v>0</v>
      </c>
      <c r="O206" s="23">
        <f t="shared" si="23"/>
        <v>0</v>
      </c>
      <c r="P206" s="93"/>
      <c r="Q206" s="43">
        <f t="shared" si="24"/>
        <v>0</v>
      </c>
    </row>
    <row r="207" spans="1:30" ht="24.6" x14ac:dyDescent="0.65">
      <c r="A207" s="10">
        <v>203</v>
      </c>
      <c r="B207" s="10" t="s">
        <v>548</v>
      </c>
      <c r="C207" s="19" t="s">
        <v>172</v>
      </c>
      <c r="D207" s="71">
        <f>+'22'!I207</f>
        <v>0</v>
      </c>
      <c r="E207" s="90">
        <v>0</v>
      </c>
      <c r="F207" s="46">
        <f t="shared" si="20"/>
        <v>0</v>
      </c>
      <c r="G207" s="101">
        <v>0</v>
      </c>
      <c r="H207" s="99">
        <v>0</v>
      </c>
      <c r="I207" s="46">
        <f t="shared" si="21"/>
        <v>0</v>
      </c>
      <c r="J207" s="91"/>
      <c r="K207" s="20">
        <v>90</v>
      </c>
      <c r="L207" s="72">
        <f t="shared" si="22"/>
        <v>0</v>
      </c>
      <c r="M207" s="17" t="s">
        <v>16</v>
      </c>
      <c r="N207" s="18">
        <v>0</v>
      </c>
      <c r="O207" s="23">
        <f t="shared" si="23"/>
        <v>0</v>
      </c>
      <c r="P207" s="93"/>
      <c r="Q207" s="43">
        <f t="shared" si="24"/>
        <v>0</v>
      </c>
    </row>
    <row r="208" spans="1:30" ht="24.6" x14ac:dyDescent="0.65">
      <c r="A208" s="10">
        <v>204</v>
      </c>
      <c r="B208" s="10" t="s">
        <v>549</v>
      </c>
      <c r="C208" s="19" t="s">
        <v>173</v>
      </c>
      <c r="D208" s="71">
        <f>+'22'!I208</f>
        <v>0</v>
      </c>
      <c r="E208" s="90">
        <v>0</v>
      </c>
      <c r="F208" s="46">
        <f t="shared" si="20"/>
        <v>0</v>
      </c>
      <c r="G208" s="101">
        <v>0</v>
      </c>
      <c r="H208" s="99">
        <v>0</v>
      </c>
      <c r="I208" s="46">
        <f t="shared" si="21"/>
        <v>0</v>
      </c>
      <c r="J208" s="91"/>
      <c r="K208" s="20">
        <v>90</v>
      </c>
      <c r="L208" s="72">
        <f t="shared" si="22"/>
        <v>0</v>
      </c>
      <c r="M208" s="17" t="s">
        <v>16</v>
      </c>
      <c r="N208" s="18">
        <v>0</v>
      </c>
      <c r="O208" s="23">
        <f t="shared" si="23"/>
        <v>0</v>
      </c>
      <c r="P208" s="93"/>
      <c r="Q208" s="43">
        <f t="shared" si="24"/>
        <v>0</v>
      </c>
    </row>
    <row r="209" spans="1:17" ht="24.6" x14ac:dyDescent="0.65">
      <c r="A209" s="10">
        <v>205</v>
      </c>
      <c r="B209" s="10" t="s">
        <v>550</v>
      </c>
      <c r="C209" s="19" t="s">
        <v>174</v>
      </c>
      <c r="D209" s="71">
        <f>+'22'!I209</f>
        <v>0</v>
      </c>
      <c r="E209" s="90">
        <v>0</v>
      </c>
      <c r="F209" s="46">
        <f t="shared" si="20"/>
        <v>0</v>
      </c>
      <c r="G209" s="101">
        <v>0</v>
      </c>
      <c r="H209" s="99">
        <v>0</v>
      </c>
      <c r="I209" s="46">
        <f t="shared" si="21"/>
        <v>0</v>
      </c>
      <c r="J209" s="91"/>
      <c r="K209" s="20">
        <v>90</v>
      </c>
      <c r="L209" s="72">
        <f t="shared" si="22"/>
        <v>0</v>
      </c>
      <c r="M209" s="17" t="s">
        <v>16</v>
      </c>
      <c r="N209" s="18">
        <v>0</v>
      </c>
      <c r="O209" s="23">
        <f t="shared" si="23"/>
        <v>0</v>
      </c>
      <c r="P209" s="93"/>
      <c r="Q209" s="43">
        <f t="shared" si="24"/>
        <v>0</v>
      </c>
    </row>
    <row r="210" spans="1:17" ht="24.6" x14ac:dyDescent="0.65">
      <c r="A210" s="10">
        <v>206</v>
      </c>
      <c r="B210" s="10"/>
      <c r="C210" s="19" t="s">
        <v>368</v>
      </c>
      <c r="D210" s="71">
        <f>+'22'!I210</f>
        <v>0</v>
      </c>
      <c r="E210" s="90">
        <v>0</v>
      </c>
      <c r="F210" s="46">
        <f t="shared" si="20"/>
        <v>0</v>
      </c>
      <c r="G210" s="101">
        <v>0</v>
      </c>
      <c r="H210" s="99">
        <v>0</v>
      </c>
      <c r="I210" s="46">
        <f t="shared" si="21"/>
        <v>0</v>
      </c>
      <c r="J210" s="91"/>
      <c r="K210" s="20">
        <v>50</v>
      </c>
      <c r="L210" s="72">
        <f t="shared" si="22"/>
        <v>0</v>
      </c>
      <c r="M210" s="17" t="s">
        <v>16</v>
      </c>
      <c r="N210" s="18">
        <v>0</v>
      </c>
      <c r="O210" s="23">
        <f t="shared" si="23"/>
        <v>0</v>
      </c>
      <c r="P210" s="93"/>
      <c r="Q210" s="43">
        <f t="shared" si="24"/>
        <v>0</v>
      </c>
    </row>
    <row r="211" spans="1:17" ht="24.6" x14ac:dyDescent="0.65">
      <c r="A211" s="10">
        <v>207</v>
      </c>
      <c r="B211" s="10"/>
      <c r="C211" s="19" t="s">
        <v>179</v>
      </c>
      <c r="D211" s="71">
        <f>+'22'!I211</f>
        <v>0</v>
      </c>
      <c r="E211" s="90">
        <v>0</v>
      </c>
      <c r="F211" s="46">
        <f t="shared" si="20"/>
        <v>0</v>
      </c>
      <c r="G211" s="101">
        <v>0</v>
      </c>
      <c r="H211" s="99">
        <v>0</v>
      </c>
      <c r="I211" s="46">
        <f t="shared" si="21"/>
        <v>0</v>
      </c>
      <c r="J211" s="91"/>
      <c r="K211" s="20">
        <v>50</v>
      </c>
      <c r="L211" s="72">
        <f t="shared" si="22"/>
        <v>0</v>
      </c>
      <c r="M211" s="17" t="s">
        <v>16</v>
      </c>
      <c r="N211" s="18">
        <v>0</v>
      </c>
      <c r="O211" s="23">
        <f t="shared" si="23"/>
        <v>0</v>
      </c>
      <c r="P211" s="93">
        <v>28.14</v>
      </c>
      <c r="Q211" s="43">
        <f t="shared" si="24"/>
        <v>0</v>
      </c>
    </row>
    <row r="212" spans="1:17" ht="24.6" x14ac:dyDescent="0.65">
      <c r="A212" s="10">
        <v>208</v>
      </c>
      <c r="B212" s="10"/>
      <c r="C212" s="19" t="s">
        <v>180</v>
      </c>
      <c r="D212" s="71">
        <f>+'22'!I212</f>
        <v>11</v>
      </c>
      <c r="E212" s="90">
        <v>0</v>
      </c>
      <c r="F212" s="46">
        <f t="shared" ref="F212:F271" si="25">D212+E212</f>
        <v>11</v>
      </c>
      <c r="G212" s="101">
        <v>0</v>
      </c>
      <c r="H212" s="99">
        <v>0</v>
      </c>
      <c r="I212" s="46">
        <f t="shared" si="21"/>
        <v>11</v>
      </c>
      <c r="J212" s="91"/>
      <c r="K212" s="20">
        <v>55</v>
      </c>
      <c r="L212" s="72">
        <f t="shared" si="22"/>
        <v>0</v>
      </c>
      <c r="M212" s="17" t="s">
        <v>16</v>
      </c>
      <c r="N212" s="18">
        <v>0</v>
      </c>
      <c r="O212" s="23">
        <f t="shared" si="23"/>
        <v>0</v>
      </c>
      <c r="P212" s="93"/>
      <c r="Q212" s="43">
        <f t="shared" si="24"/>
        <v>0</v>
      </c>
    </row>
    <row r="213" spans="1:17" ht="24.6" x14ac:dyDescent="0.65">
      <c r="A213" s="10">
        <v>209</v>
      </c>
      <c r="B213" s="10"/>
      <c r="C213" s="19" t="s">
        <v>181</v>
      </c>
      <c r="D213" s="71">
        <f>+'22'!I213</f>
        <v>6</v>
      </c>
      <c r="E213" s="90">
        <v>0</v>
      </c>
      <c r="F213" s="46">
        <f t="shared" si="25"/>
        <v>6</v>
      </c>
      <c r="G213" s="101">
        <v>0</v>
      </c>
      <c r="H213" s="99">
        <v>0</v>
      </c>
      <c r="I213" s="46">
        <f t="shared" si="21"/>
        <v>6</v>
      </c>
      <c r="J213" s="91"/>
      <c r="K213" s="20">
        <v>85</v>
      </c>
      <c r="L213" s="72">
        <f t="shared" si="22"/>
        <v>0</v>
      </c>
      <c r="M213" s="17" t="s">
        <v>16</v>
      </c>
      <c r="N213" s="18">
        <v>0</v>
      </c>
      <c r="O213" s="23">
        <f t="shared" si="23"/>
        <v>0</v>
      </c>
      <c r="P213" s="93"/>
      <c r="Q213" s="43">
        <f t="shared" si="24"/>
        <v>0</v>
      </c>
    </row>
    <row r="214" spans="1:17" ht="24.6" x14ac:dyDescent="0.65">
      <c r="A214" s="10">
        <v>210</v>
      </c>
      <c r="B214" s="10"/>
      <c r="C214" s="19" t="s">
        <v>299</v>
      </c>
      <c r="D214" s="71">
        <f>+'22'!I214</f>
        <v>0</v>
      </c>
      <c r="E214" s="90">
        <v>0</v>
      </c>
      <c r="F214" s="46">
        <f t="shared" si="25"/>
        <v>0</v>
      </c>
      <c r="G214" s="101">
        <v>0</v>
      </c>
      <c r="H214" s="99">
        <v>0</v>
      </c>
      <c r="I214" s="46">
        <f t="shared" si="21"/>
        <v>0</v>
      </c>
      <c r="J214" s="91"/>
      <c r="K214" s="20">
        <v>55</v>
      </c>
      <c r="L214" s="72">
        <f t="shared" si="22"/>
        <v>0</v>
      </c>
      <c r="M214" s="17" t="s">
        <v>16</v>
      </c>
      <c r="N214" s="18">
        <v>0</v>
      </c>
      <c r="O214" s="23">
        <f t="shared" si="23"/>
        <v>0</v>
      </c>
      <c r="P214" s="93"/>
      <c r="Q214" s="43">
        <f t="shared" si="24"/>
        <v>0</v>
      </c>
    </row>
    <row r="215" spans="1:17" ht="24.6" x14ac:dyDescent="0.65">
      <c r="A215" s="10">
        <v>211</v>
      </c>
      <c r="B215" s="10"/>
      <c r="C215" s="19" t="s">
        <v>300</v>
      </c>
      <c r="D215" s="71">
        <f>+'22'!I215</f>
        <v>0</v>
      </c>
      <c r="E215" s="90">
        <v>0</v>
      </c>
      <c r="F215" s="46">
        <f t="shared" si="25"/>
        <v>0</v>
      </c>
      <c r="G215" s="101">
        <v>0</v>
      </c>
      <c r="H215" s="99">
        <v>0</v>
      </c>
      <c r="I215" s="46">
        <f t="shared" si="21"/>
        <v>0</v>
      </c>
      <c r="J215" s="91"/>
      <c r="K215" s="20">
        <v>55</v>
      </c>
      <c r="L215" s="72">
        <f t="shared" si="22"/>
        <v>0</v>
      </c>
      <c r="M215" s="17" t="s">
        <v>16</v>
      </c>
      <c r="N215" s="18">
        <v>0</v>
      </c>
      <c r="O215" s="23">
        <f t="shared" si="23"/>
        <v>0</v>
      </c>
      <c r="P215" s="93"/>
      <c r="Q215" s="43">
        <f t="shared" si="24"/>
        <v>0</v>
      </c>
    </row>
    <row r="216" spans="1:17" ht="24.6" x14ac:dyDescent="0.65">
      <c r="A216" s="10">
        <v>212</v>
      </c>
      <c r="B216" s="10"/>
      <c r="C216" s="19" t="s">
        <v>301</v>
      </c>
      <c r="D216" s="71">
        <f>+'22'!I216</f>
        <v>0</v>
      </c>
      <c r="E216" s="90">
        <v>0</v>
      </c>
      <c r="F216" s="46">
        <f t="shared" si="25"/>
        <v>0</v>
      </c>
      <c r="G216" s="101">
        <v>0</v>
      </c>
      <c r="H216" s="99">
        <v>0</v>
      </c>
      <c r="I216" s="46">
        <f t="shared" si="21"/>
        <v>0</v>
      </c>
      <c r="J216" s="91"/>
      <c r="K216" s="20">
        <v>55</v>
      </c>
      <c r="L216" s="72">
        <f t="shared" si="22"/>
        <v>0</v>
      </c>
      <c r="M216" s="17" t="s">
        <v>16</v>
      </c>
      <c r="N216" s="18">
        <v>0</v>
      </c>
      <c r="O216" s="23">
        <f t="shared" si="23"/>
        <v>0</v>
      </c>
      <c r="P216" s="93"/>
      <c r="Q216" s="43">
        <f t="shared" si="24"/>
        <v>0</v>
      </c>
    </row>
    <row r="217" spans="1:17" ht="24.6" x14ac:dyDescent="0.65">
      <c r="A217" s="10">
        <v>213</v>
      </c>
      <c r="B217" s="10"/>
      <c r="C217" s="19" t="s">
        <v>302</v>
      </c>
      <c r="D217" s="71">
        <f>+'22'!I217</f>
        <v>0</v>
      </c>
      <c r="E217" s="90">
        <v>0</v>
      </c>
      <c r="F217" s="46">
        <f t="shared" si="25"/>
        <v>0</v>
      </c>
      <c r="G217" s="101">
        <v>0</v>
      </c>
      <c r="H217" s="99">
        <v>0</v>
      </c>
      <c r="I217" s="46">
        <f t="shared" si="21"/>
        <v>0</v>
      </c>
      <c r="J217" s="91"/>
      <c r="K217" s="20">
        <v>55</v>
      </c>
      <c r="L217" s="72">
        <f t="shared" si="22"/>
        <v>0</v>
      </c>
      <c r="M217" s="17" t="s">
        <v>16</v>
      </c>
      <c r="N217" s="18">
        <v>0</v>
      </c>
      <c r="O217" s="23">
        <f t="shared" si="23"/>
        <v>0</v>
      </c>
      <c r="P217" s="93"/>
      <c r="Q217" s="43">
        <f t="shared" si="24"/>
        <v>0</v>
      </c>
    </row>
    <row r="218" spans="1:17" ht="24.6" x14ac:dyDescent="0.65">
      <c r="A218" s="10">
        <v>214</v>
      </c>
      <c r="B218" s="10"/>
      <c r="C218" s="19" t="s">
        <v>373</v>
      </c>
      <c r="D218" s="71">
        <f>+'22'!I218</f>
        <v>0</v>
      </c>
      <c r="E218" s="90">
        <v>0</v>
      </c>
      <c r="F218" s="46">
        <f t="shared" si="25"/>
        <v>0</v>
      </c>
      <c r="G218" s="101">
        <v>0</v>
      </c>
      <c r="H218" s="99">
        <v>0</v>
      </c>
      <c r="I218" s="46">
        <f t="shared" si="21"/>
        <v>0</v>
      </c>
      <c r="J218" s="91"/>
      <c r="K218" s="20">
        <v>40</v>
      </c>
      <c r="L218" s="72">
        <f t="shared" si="22"/>
        <v>0</v>
      </c>
      <c r="M218" s="17" t="s">
        <v>16</v>
      </c>
      <c r="N218" s="18">
        <v>0</v>
      </c>
      <c r="O218" s="23">
        <f t="shared" si="23"/>
        <v>0</v>
      </c>
      <c r="P218" s="93"/>
      <c r="Q218" s="43">
        <f t="shared" si="24"/>
        <v>0</v>
      </c>
    </row>
    <row r="219" spans="1:17" ht="24.6" x14ac:dyDescent="0.65">
      <c r="A219" s="10">
        <v>215</v>
      </c>
      <c r="B219" s="10"/>
      <c r="C219" s="19" t="s">
        <v>184</v>
      </c>
      <c r="D219" s="71">
        <f>+'22'!I219</f>
        <v>0</v>
      </c>
      <c r="E219" s="90">
        <v>0</v>
      </c>
      <c r="F219" s="46">
        <f t="shared" si="25"/>
        <v>0</v>
      </c>
      <c r="G219" s="101">
        <v>0</v>
      </c>
      <c r="H219" s="99">
        <v>0</v>
      </c>
      <c r="I219" s="46">
        <f t="shared" si="21"/>
        <v>0</v>
      </c>
      <c r="J219" s="91"/>
      <c r="K219" s="20">
        <v>120</v>
      </c>
      <c r="L219" s="72">
        <f t="shared" si="22"/>
        <v>0</v>
      </c>
      <c r="M219" s="17" t="s">
        <v>16</v>
      </c>
      <c r="N219" s="18">
        <v>0</v>
      </c>
      <c r="O219" s="23">
        <f t="shared" si="23"/>
        <v>0</v>
      </c>
      <c r="P219" s="93"/>
      <c r="Q219" s="43">
        <f t="shared" si="24"/>
        <v>0</v>
      </c>
    </row>
    <row r="220" spans="1:17" ht="24.6" x14ac:dyDescent="0.65">
      <c r="A220" s="10">
        <v>216</v>
      </c>
      <c r="B220" s="10"/>
      <c r="C220" s="19" t="s">
        <v>185</v>
      </c>
      <c r="D220" s="71">
        <f>+'22'!I220</f>
        <v>0</v>
      </c>
      <c r="E220" s="90">
        <v>0</v>
      </c>
      <c r="F220" s="46">
        <f t="shared" si="25"/>
        <v>0</v>
      </c>
      <c r="G220" s="101">
        <v>0</v>
      </c>
      <c r="H220" s="99">
        <v>0</v>
      </c>
      <c r="I220" s="46">
        <f t="shared" si="21"/>
        <v>0</v>
      </c>
      <c r="J220" s="91"/>
      <c r="K220" s="20">
        <v>120</v>
      </c>
      <c r="L220" s="72">
        <f t="shared" si="22"/>
        <v>0</v>
      </c>
      <c r="M220" s="17" t="s">
        <v>16</v>
      </c>
      <c r="N220" s="18">
        <v>0</v>
      </c>
      <c r="O220" s="23">
        <f t="shared" si="23"/>
        <v>0</v>
      </c>
      <c r="P220" s="93"/>
      <c r="Q220" s="43">
        <f t="shared" si="24"/>
        <v>0</v>
      </c>
    </row>
    <row r="221" spans="1:17" ht="24.6" x14ac:dyDescent="0.65">
      <c r="A221" s="10">
        <v>217</v>
      </c>
      <c r="B221" s="10"/>
      <c r="C221" s="19" t="s">
        <v>187</v>
      </c>
      <c r="D221" s="71">
        <f>+'22'!I221</f>
        <v>0</v>
      </c>
      <c r="E221" s="90">
        <v>0</v>
      </c>
      <c r="F221" s="46">
        <f t="shared" si="25"/>
        <v>0</v>
      </c>
      <c r="G221" s="101">
        <v>0</v>
      </c>
      <c r="H221" s="99">
        <v>0</v>
      </c>
      <c r="I221" s="46">
        <f t="shared" si="21"/>
        <v>0</v>
      </c>
      <c r="J221" s="91"/>
      <c r="K221" s="20">
        <v>50</v>
      </c>
      <c r="L221" s="72">
        <f t="shared" si="22"/>
        <v>0</v>
      </c>
      <c r="M221" s="17" t="s">
        <v>16</v>
      </c>
      <c r="N221" s="18">
        <v>0</v>
      </c>
      <c r="O221" s="23">
        <f t="shared" si="23"/>
        <v>0</v>
      </c>
      <c r="P221" s="93"/>
      <c r="Q221" s="43">
        <f t="shared" si="24"/>
        <v>0</v>
      </c>
    </row>
    <row r="222" spans="1:17" ht="24.6" x14ac:dyDescent="0.65">
      <c r="A222" s="10">
        <v>218</v>
      </c>
      <c r="B222" s="10" t="s">
        <v>527</v>
      </c>
      <c r="C222" s="19" t="s">
        <v>188</v>
      </c>
      <c r="D222" s="71">
        <f>+'22'!I222</f>
        <v>0</v>
      </c>
      <c r="E222" s="90">
        <v>0</v>
      </c>
      <c r="F222" s="46">
        <f t="shared" si="25"/>
        <v>0</v>
      </c>
      <c r="G222" s="101">
        <v>0</v>
      </c>
      <c r="H222" s="99">
        <v>0</v>
      </c>
      <c r="I222" s="46">
        <f t="shared" si="21"/>
        <v>0</v>
      </c>
      <c r="J222" s="91"/>
      <c r="K222" s="20">
        <v>50</v>
      </c>
      <c r="L222" s="72">
        <f t="shared" si="22"/>
        <v>0</v>
      </c>
      <c r="M222" s="17" t="s">
        <v>16</v>
      </c>
      <c r="N222" s="18">
        <v>0</v>
      </c>
      <c r="O222" s="23">
        <f t="shared" si="23"/>
        <v>0</v>
      </c>
      <c r="P222" s="93"/>
      <c r="Q222" s="43">
        <f t="shared" si="24"/>
        <v>0</v>
      </c>
    </row>
    <row r="223" spans="1:17" ht="24.6" x14ac:dyDescent="0.65">
      <c r="A223" s="10">
        <v>219</v>
      </c>
      <c r="B223" s="10" t="s">
        <v>524</v>
      </c>
      <c r="C223" s="19" t="s">
        <v>303</v>
      </c>
      <c r="D223" s="71">
        <f>+'22'!I223</f>
        <v>0</v>
      </c>
      <c r="E223" s="90">
        <v>0</v>
      </c>
      <c r="F223" s="46">
        <f t="shared" si="25"/>
        <v>0</v>
      </c>
      <c r="G223" s="101">
        <v>0</v>
      </c>
      <c r="H223" s="99">
        <v>0</v>
      </c>
      <c r="I223" s="46">
        <f t="shared" si="21"/>
        <v>0</v>
      </c>
      <c r="J223" s="91"/>
      <c r="K223" s="20">
        <v>120</v>
      </c>
      <c r="L223" s="72">
        <f t="shared" si="22"/>
        <v>0</v>
      </c>
      <c r="M223" s="17" t="s">
        <v>16</v>
      </c>
      <c r="N223" s="18">
        <v>0</v>
      </c>
      <c r="O223" s="23">
        <f t="shared" si="23"/>
        <v>0</v>
      </c>
      <c r="P223" s="93"/>
      <c r="Q223" s="43">
        <f t="shared" si="24"/>
        <v>0</v>
      </c>
    </row>
    <row r="224" spans="1:17" ht="24.6" x14ac:dyDescent="0.65">
      <c r="A224" s="10">
        <v>220</v>
      </c>
      <c r="B224" s="10"/>
      <c r="C224" s="19" t="s">
        <v>304</v>
      </c>
      <c r="D224" s="71">
        <f>+'22'!I224</f>
        <v>0</v>
      </c>
      <c r="E224" s="90">
        <v>0</v>
      </c>
      <c r="F224" s="46">
        <f t="shared" si="25"/>
        <v>0</v>
      </c>
      <c r="G224" s="101">
        <v>0</v>
      </c>
      <c r="H224" s="99">
        <v>0</v>
      </c>
      <c r="I224" s="46">
        <f t="shared" si="21"/>
        <v>0</v>
      </c>
      <c r="J224" s="91"/>
      <c r="K224" s="20">
        <v>25</v>
      </c>
      <c r="L224" s="72">
        <f t="shared" si="22"/>
        <v>0</v>
      </c>
      <c r="M224" s="17" t="s">
        <v>16</v>
      </c>
      <c r="N224" s="18">
        <v>0</v>
      </c>
      <c r="O224" s="23">
        <f t="shared" si="23"/>
        <v>0</v>
      </c>
      <c r="P224" s="93"/>
      <c r="Q224" s="43">
        <f t="shared" si="24"/>
        <v>0</v>
      </c>
    </row>
    <row r="225" spans="1:17" ht="24.6" x14ac:dyDescent="0.65">
      <c r="A225" s="10">
        <v>221</v>
      </c>
      <c r="B225" s="10"/>
      <c r="C225" s="19" t="s">
        <v>305</v>
      </c>
      <c r="D225" s="71">
        <f>+'22'!I225</f>
        <v>0</v>
      </c>
      <c r="E225" s="90">
        <v>0</v>
      </c>
      <c r="F225" s="46">
        <f t="shared" si="25"/>
        <v>0</v>
      </c>
      <c r="G225" s="101">
        <v>0</v>
      </c>
      <c r="H225" s="99">
        <v>0</v>
      </c>
      <c r="I225" s="46">
        <f t="shared" si="21"/>
        <v>0</v>
      </c>
      <c r="J225" s="91"/>
      <c r="K225" s="20">
        <v>25</v>
      </c>
      <c r="L225" s="72">
        <f t="shared" si="22"/>
        <v>0</v>
      </c>
      <c r="M225" s="17" t="s">
        <v>16</v>
      </c>
      <c r="N225" s="18">
        <v>0</v>
      </c>
      <c r="O225" s="23">
        <f t="shared" si="23"/>
        <v>0</v>
      </c>
      <c r="P225" s="93"/>
      <c r="Q225" s="43">
        <f t="shared" si="24"/>
        <v>0</v>
      </c>
    </row>
    <row r="226" spans="1:17" ht="24.6" x14ac:dyDescent="0.65">
      <c r="A226" s="10">
        <v>222</v>
      </c>
      <c r="B226" s="10"/>
      <c r="C226" s="19" t="s">
        <v>306</v>
      </c>
      <c r="D226" s="71">
        <f>+'22'!I226</f>
        <v>0</v>
      </c>
      <c r="E226" s="90">
        <v>0</v>
      </c>
      <c r="F226" s="46">
        <f t="shared" si="25"/>
        <v>0</v>
      </c>
      <c r="G226" s="101">
        <v>0</v>
      </c>
      <c r="H226" s="99">
        <v>0</v>
      </c>
      <c r="I226" s="46">
        <f t="shared" si="21"/>
        <v>0</v>
      </c>
      <c r="J226" s="91"/>
      <c r="K226" s="20">
        <v>25</v>
      </c>
      <c r="L226" s="72">
        <f t="shared" si="22"/>
        <v>0</v>
      </c>
      <c r="M226" s="17" t="s">
        <v>16</v>
      </c>
      <c r="N226" s="18">
        <v>0</v>
      </c>
      <c r="O226" s="23">
        <f t="shared" si="23"/>
        <v>0</v>
      </c>
      <c r="P226" s="93"/>
      <c r="Q226" s="43">
        <f t="shared" si="24"/>
        <v>0</v>
      </c>
    </row>
    <row r="227" spans="1:17" ht="24.6" x14ac:dyDescent="0.65">
      <c r="A227" s="10">
        <v>223</v>
      </c>
      <c r="B227" s="10"/>
      <c r="C227" s="19" t="s">
        <v>307</v>
      </c>
      <c r="D227" s="71">
        <f>+'22'!I227</f>
        <v>0</v>
      </c>
      <c r="E227" s="90">
        <v>0</v>
      </c>
      <c r="F227" s="46">
        <f t="shared" si="25"/>
        <v>0</v>
      </c>
      <c r="G227" s="101">
        <v>0</v>
      </c>
      <c r="H227" s="99">
        <v>0</v>
      </c>
      <c r="I227" s="46">
        <f t="shared" si="21"/>
        <v>0</v>
      </c>
      <c r="J227" s="91"/>
      <c r="K227" s="20">
        <v>25</v>
      </c>
      <c r="L227" s="72">
        <f t="shared" si="22"/>
        <v>0</v>
      </c>
      <c r="M227" s="17" t="s">
        <v>16</v>
      </c>
      <c r="N227" s="18">
        <v>0</v>
      </c>
      <c r="O227" s="23">
        <f t="shared" si="23"/>
        <v>0</v>
      </c>
      <c r="P227" s="93"/>
      <c r="Q227" s="43">
        <f t="shared" si="24"/>
        <v>0</v>
      </c>
    </row>
    <row r="228" spans="1:17" ht="24.6" x14ac:dyDescent="0.65">
      <c r="A228" s="10">
        <v>224</v>
      </c>
      <c r="B228" s="10"/>
      <c r="C228" s="19" t="s">
        <v>308</v>
      </c>
      <c r="D228" s="71">
        <f>+'22'!I228</f>
        <v>0</v>
      </c>
      <c r="E228" s="90">
        <v>0</v>
      </c>
      <c r="F228" s="46">
        <f t="shared" si="25"/>
        <v>0</v>
      </c>
      <c r="G228" s="101">
        <v>0</v>
      </c>
      <c r="H228" s="99">
        <v>0</v>
      </c>
      <c r="I228" s="46">
        <f t="shared" si="21"/>
        <v>0</v>
      </c>
      <c r="J228" s="91"/>
      <c r="K228" s="20">
        <v>25</v>
      </c>
      <c r="L228" s="72">
        <f t="shared" si="22"/>
        <v>0</v>
      </c>
      <c r="M228" s="17" t="s">
        <v>16</v>
      </c>
      <c r="N228" s="18">
        <v>0</v>
      </c>
      <c r="O228" s="23">
        <f t="shared" si="23"/>
        <v>0</v>
      </c>
      <c r="P228" s="93"/>
      <c r="Q228" s="43">
        <f t="shared" si="24"/>
        <v>0</v>
      </c>
    </row>
    <row r="229" spans="1:17" ht="24.6" x14ac:dyDescent="0.65">
      <c r="A229" s="10">
        <v>225</v>
      </c>
      <c r="B229" s="10"/>
      <c r="C229" s="19" t="s">
        <v>309</v>
      </c>
      <c r="D229" s="71">
        <f>+'22'!I229</f>
        <v>0</v>
      </c>
      <c r="E229" s="90">
        <v>0</v>
      </c>
      <c r="F229" s="46">
        <f t="shared" si="25"/>
        <v>0</v>
      </c>
      <c r="G229" s="101">
        <v>0</v>
      </c>
      <c r="H229" s="99">
        <v>0</v>
      </c>
      <c r="I229" s="46">
        <f t="shared" si="21"/>
        <v>0</v>
      </c>
      <c r="J229" s="91"/>
      <c r="K229" s="20">
        <v>25</v>
      </c>
      <c r="L229" s="72">
        <f t="shared" si="22"/>
        <v>0</v>
      </c>
      <c r="M229" s="17" t="s">
        <v>16</v>
      </c>
      <c r="N229" s="18">
        <v>0</v>
      </c>
      <c r="O229" s="23">
        <f t="shared" si="23"/>
        <v>0</v>
      </c>
      <c r="P229" s="93"/>
      <c r="Q229" s="43">
        <f t="shared" si="24"/>
        <v>0</v>
      </c>
    </row>
    <row r="230" spans="1:17" ht="24.6" x14ac:dyDescent="0.65">
      <c r="A230" s="10">
        <v>226</v>
      </c>
      <c r="B230" s="10"/>
      <c r="C230" s="19" t="s">
        <v>362</v>
      </c>
      <c r="D230" s="71">
        <f>+'22'!I230</f>
        <v>0</v>
      </c>
      <c r="E230" s="90">
        <v>0</v>
      </c>
      <c r="F230" s="46">
        <f t="shared" si="25"/>
        <v>0</v>
      </c>
      <c r="G230" s="101">
        <v>0</v>
      </c>
      <c r="H230" s="99">
        <v>0</v>
      </c>
      <c r="I230" s="46">
        <f t="shared" si="21"/>
        <v>0</v>
      </c>
      <c r="J230" s="91"/>
      <c r="K230" s="20">
        <v>10</v>
      </c>
      <c r="L230" s="72">
        <f t="shared" si="22"/>
        <v>0</v>
      </c>
      <c r="M230" s="17" t="s">
        <v>16</v>
      </c>
      <c r="N230" s="18">
        <v>0</v>
      </c>
      <c r="O230" s="23">
        <f t="shared" si="23"/>
        <v>0</v>
      </c>
      <c r="P230" s="93"/>
      <c r="Q230" s="43">
        <f t="shared" si="24"/>
        <v>0</v>
      </c>
    </row>
    <row r="231" spans="1:17" ht="24.6" x14ac:dyDescent="0.65">
      <c r="A231" s="10">
        <v>227</v>
      </c>
      <c r="B231" s="10"/>
      <c r="C231" s="19" t="s">
        <v>310</v>
      </c>
      <c r="D231" s="71">
        <f>+'22'!I231</f>
        <v>0</v>
      </c>
      <c r="E231" s="90">
        <v>0</v>
      </c>
      <c r="F231" s="46">
        <f t="shared" si="25"/>
        <v>0</v>
      </c>
      <c r="G231" s="101">
        <v>0</v>
      </c>
      <c r="H231" s="99">
        <v>0</v>
      </c>
      <c r="I231" s="46">
        <f t="shared" si="21"/>
        <v>0</v>
      </c>
      <c r="J231" s="91"/>
      <c r="K231" s="20">
        <v>10</v>
      </c>
      <c r="L231" s="72">
        <f t="shared" si="22"/>
        <v>0</v>
      </c>
      <c r="M231" s="17" t="s">
        <v>16</v>
      </c>
      <c r="N231" s="18">
        <v>0</v>
      </c>
      <c r="O231" s="23">
        <f t="shared" si="23"/>
        <v>0</v>
      </c>
      <c r="P231" s="93"/>
      <c r="Q231" s="43">
        <f t="shared" si="24"/>
        <v>0</v>
      </c>
    </row>
    <row r="232" spans="1:17" ht="24.6" x14ac:dyDescent="0.65">
      <c r="A232" s="10">
        <v>228</v>
      </c>
      <c r="B232" s="10"/>
      <c r="C232" s="19" t="s">
        <v>311</v>
      </c>
      <c r="D232" s="71">
        <f>+'22'!I232</f>
        <v>0</v>
      </c>
      <c r="E232" s="90">
        <v>0</v>
      </c>
      <c r="F232" s="46">
        <f t="shared" si="25"/>
        <v>0</v>
      </c>
      <c r="G232" s="101">
        <v>0</v>
      </c>
      <c r="H232" s="99">
        <v>0</v>
      </c>
      <c r="I232" s="46">
        <f t="shared" si="21"/>
        <v>0</v>
      </c>
      <c r="J232" s="91"/>
      <c r="K232" s="20">
        <v>10</v>
      </c>
      <c r="L232" s="72">
        <f t="shared" si="22"/>
        <v>0</v>
      </c>
      <c r="M232" s="17" t="s">
        <v>16</v>
      </c>
      <c r="N232" s="18">
        <v>0</v>
      </c>
      <c r="O232" s="23">
        <f t="shared" si="23"/>
        <v>0</v>
      </c>
      <c r="P232" s="93"/>
      <c r="Q232" s="43">
        <f t="shared" si="24"/>
        <v>0</v>
      </c>
    </row>
    <row r="233" spans="1:17" ht="24.6" x14ac:dyDescent="0.65">
      <c r="A233" s="10">
        <v>229</v>
      </c>
      <c r="B233" s="10"/>
      <c r="C233" s="19" t="s">
        <v>192</v>
      </c>
      <c r="D233" s="71">
        <f>+'22'!I233</f>
        <v>19</v>
      </c>
      <c r="E233" s="90">
        <v>0</v>
      </c>
      <c r="F233" s="46">
        <f>D233+E233</f>
        <v>19</v>
      </c>
      <c r="G233" s="101">
        <v>0</v>
      </c>
      <c r="H233" s="99">
        <v>0</v>
      </c>
      <c r="I233" s="46">
        <f>+F233-G233-J233-H233</f>
        <v>19</v>
      </c>
      <c r="J233" s="91"/>
      <c r="K233" s="20">
        <v>35</v>
      </c>
      <c r="L233" s="72">
        <f>+K233*J233</f>
        <v>0</v>
      </c>
      <c r="M233" s="17" t="s">
        <v>16</v>
      </c>
      <c r="N233" s="18">
        <v>0</v>
      </c>
      <c r="O233" s="23">
        <f>SUM(L233-N233)</f>
        <v>0</v>
      </c>
      <c r="P233" s="93"/>
      <c r="Q233" s="43">
        <f>+L233*P233</f>
        <v>0</v>
      </c>
    </row>
    <row r="234" spans="1:17" ht="24.6" x14ac:dyDescent="0.65">
      <c r="A234" s="10">
        <v>230</v>
      </c>
      <c r="B234" s="10"/>
      <c r="C234" s="19" t="s">
        <v>312</v>
      </c>
      <c r="D234" s="71">
        <f>+'22'!I234</f>
        <v>29</v>
      </c>
      <c r="E234" s="90">
        <v>0</v>
      </c>
      <c r="F234" s="46">
        <f t="shared" si="25"/>
        <v>29</v>
      </c>
      <c r="G234" s="101">
        <v>0</v>
      </c>
      <c r="H234" s="99">
        <v>0</v>
      </c>
      <c r="I234" s="46">
        <f t="shared" si="21"/>
        <v>29</v>
      </c>
      <c r="J234" s="91"/>
      <c r="K234" s="20">
        <v>10</v>
      </c>
      <c r="L234" s="72">
        <f t="shared" si="22"/>
        <v>0</v>
      </c>
      <c r="M234" s="17" t="s">
        <v>16</v>
      </c>
      <c r="N234" s="18">
        <v>0</v>
      </c>
      <c r="O234" s="23">
        <f t="shared" si="23"/>
        <v>0</v>
      </c>
      <c r="P234" s="93"/>
      <c r="Q234" s="43">
        <f t="shared" si="24"/>
        <v>0</v>
      </c>
    </row>
    <row r="235" spans="1:17" ht="24.6" x14ac:dyDescent="0.65">
      <c r="A235" s="10">
        <v>231</v>
      </c>
      <c r="B235" s="10"/>
      <c r="C235" s="19" t="s">
        <v>313</v>
      </c>
      <c r="D235" s="71">
        <f>+'22'!I235</f>
        <v>0</v>
      </c>
      <c r="E235" s="90">
        <v>0</v>
      </c>
      <c r="F235" s="46">
        <f t="shared" si="25"/>
        <v>0</v>
      </c>
      <c r="G235" s="101">
        <v>0</v>
      </c>
      <c r="H235" s="99">
        <v>0</v>
      </c>
      <c r="I235" s="46">
        <f t="shared" si="21"/>
        <v>0</v>
      </c>
      <c r="J235" s="91"/>
      <c r="K235" s="20"/>
      <c r="L235" s="72">
        <f t="shared" si="22"/>
        <v>0</v>
      </c>
      <c r="M235" s="17" t="s">
        <v>16</v>
      </c>
      <c r="N235" s="18">
        <v>0</v>
      </c>
      <c r="O235" s="23">
        <f t="shared" si="23"/>
        <v>0</v>
      </c>
      <c r="P235" s="93"/>
      <c r="Q235" s="43">
        <f t="shared" si="24"/>
        <v>0</v>
      </c>
    </row>
    <row r="236" spans="1:17" ht="24.6" x14ac:dyDescent="0.65">
      <c r="A236" s="10">
        <v>232</v>
      </c>
      <c r="B236" s="10"/>
      <c r="C236" s="19" t="s">
        <v>183</v>
      </c>
      <c r="D236" s="71">
        <f>+'22'!I236</f>
        <v>0</v>
      </c>
      <c r="E236" s="90">
        <v>0</v>
      </c>
      <c r="F236" s="46">
        <f t="shared" si="25"/>
        <v>0</v>
      </c>
      <c r="G236" s="101">
        <v>0</v>
      </c>
      <c r="H236" s="99">
        <v>0</v>
      </c>
      <c r="I236" s="46">
        <f t="shared" si="21"/>
        <v>0</v>
      </c>
      <c r="J236" s="91"/>
      <c r="K236" s="20">
        <v>40</v>
      </c>
      <c r="L236" s="72">
        <f t="shared" si="22"/>
        <v>0</v>
      </c>
      <c r="M236" s="17" t="s">
        <v>16</v>
      </c>
      <c r="N236" s="18">
        <v>0</v>
      </c>
      <c r="O236" s="23">
        <f t="shared" si="23"/>
        <v>0</v>
      </c>
      <c r="P236" s="93"/>
      <c r="Q236" s="43">
        <f t="shared" si="24"/>
        <v>0</v>
      </c>
    </row>
    <row r="237" spans="1:17" ht="24.6" x14ac:dyDescent="0.65">
      <c r="A237" s="10">
        <v>233</v>
      </c>
      <c r="B237" s="10"/>
      <c r="C237" s="19" t="s">
        <v>117</v>
      </c>
      <c r="D237" s="71">
        <f>+'22'!I237</f>
        <v>0</v>
      </c>
      <c r="E237" s="90">
        <v>0</v>
      </c>
      <c r="F237" s="46">
        <f t="shared" si="25"/>
        <v>0</v>
      </c>
      <c r="G237" s="101">
        <v>0</v>
      </c>
      <c r="H237" s="99">
        <v>0</v>
      </c>
      <c r="I237" s="46">
        <f t="shared" si="21"/>
        <v>0</v>
      </c>
      <c r="J237" s="91"/>
      <c r="K237" s="20">
        <v>20</v>
      </c>
      <c r="L237" s="72">
        <f t="shared" si="22"/>
        <v>0</v>
      </c>
      <c r="M237" s="17" t="s">
        <v>16</v>
      </c>
      <c r="N237" s="18">
        <v>0</v>
      </c>
      <c r="O237" s="23">
        <f t="shared" si="23"/>
        <v>0</v>
      </c>
      <c r="P237" s="93"/>
      <c r="Q237" s="43">
        <f t="shared" si="24"/>
        <v>0</v>
      </c>
    </row>
    <row r="238" spans="1:17" ht="24.6" x14ac:dyDescent="0.65">
      <c r="A238" s="10">
        <v>234</v>
      </c>
      <c r="B238" s="10"/>
      <c r="C238" s="19" t="s">
        <v>314</v>
      </c>
      <c r="D238" s="71">
        <f>+'22'!I238</f>
        <v>0</v>
      </c>
      <c r="E238" s="90">
        <v>0</v>
      </c>
      <c r="F238" s="46">
        <f t="shared" si="25"/>
        <v>0</v>
      </c>
      <c r="G238" s="101">
        <v>0</v>
      </c>
      <c r="H238" s="99">
        <v>0</v>
      </c>
      <c r="I238" s="46">
        <f t="shared" si="21"/>
        <v>0</v>
      </c>
      <c r="J238" s="91"/>
      <c r="K238" s="20">
        <v>30</v>
      </c>
      <c r="L238" s="72">
        <f t="shared" si="22"/>
        <v>0</v>
      </c>
      <c r="M238" s="17" t="s">
        <v>16</v>
      </c>
      <c r="N238" s="18">
        <v>0</v>
      </c>
      <c r="O238" s="23">
        <f t="shared" si="23"/>
        <v>0</v>
      </c>
      <c r="P238" s="93"/>
      <c r="Q238" s="43">
        <f t="shared" si="24"/>
        <v>0</v>
      </c>
    </row>
    <row r="239" spans="1:17" ht="24.6" x14ac:dyDescent="0.65">
      <c r="A239" s="10">
        <v>235</v>
      </c>
      <c r="B239" s="10"/>
      <c r="C239" s="19" t="s">
        <v>372</v>
      </c>
      <c r="D239" s="71">
        <f>+'22'!I239</f>
        <v>0</v>
      </c>
      <c r="E239" s="90">
        <v>0</v>
      </c>
      <c r="F239" s="46">
        <f t="shared" si="25"/>
        <v>0</v>
      </c>
      <c r="G239" s="101">
        <v>0</v>
      </c>
      <c r="H239" s="99">
        <v>0</v>
      </c>
      <c r="I239" s="46">
        <f t="shared" si="21"/>
        <v>0</v>
      </c>
      <c r="J239" s="91"/>
      <c r="K239" s="20">
        <v>800</v>
      </c>
      <c r="L239" s="72">
        <f t="shared" si="22"/>
        <v>0</v>
      </c>
      <c r="M239" s="17" t="s">
        <v>16</v>
      </c>
      <c r="N239" s="18">
        <v>0</v>
      </c>
      <c r="O239" s="23">
        <f t="shared" si="23"/>
        <v>0</v>
      </c>
      <c r="P239" s="93"/>
      <c r="Q239" s="43">
        <f t="shared" si="24"/>
        <v>0</v>
      </c>
    </row>
    <row r="240" spans="1:17" ht="24.6" x14ac:dyDescent="0.65">
      <c r="A240" s="10">
        <v>236</v>
      </c>
      <c r="B240" s="10"/>
      <c r="C240" s="19" t="s">
        <v>374</v>
      </c>
      <c r="D240" s="71">
        <f>+'22'!I240</f>
        <v>0</v>
      </c>
      <c r="E240" s="90">
        <v>0</v>
      </c>
      <c r="F240" s="46">
        <f t="shared" si="25"/>
        <v>0</v>
      </c>
      <c r="G240" s="101">
        <v>0</v>
      </c>
      <c r="H240" s="99">
        <v>0</v>
      </c>
      <c r="I240" s="46">
        <f t="shared" si="21"/>
        <v>0</v>
      </c>
      <c r="J240" s="91"/>
      <c r="K240" s="20">
        <v>150</v>
      </c>
      <c r="L240" s="72">
        <f t="shared" si="22"/>
        <v>0</v>
      </c>
      <c r="M240" s="17" t="s">
        <v>16</v>
      </c>
      <c r="N240" s="18">
        <v>0</v>
      </c>
      <c r="O240" s="23">
        <f t="shared" si="23"/>
        <v>0</v>
      </c>
      <c r="P240" s="93"/>
      <c r="Q240" s="43">
        <f t="shared" si="24"/>
        <v>0</v>
      </c>
    </row>
    <row r="241" spans="1:17" ht="24.6" x14ac:dyDescent="0.65">
      <c r="A241" s="10">
        <v>237</v>
      </c>
      <c r="B241" s="10"/>
      <c r="C241" s="19" t="s">
        <v>316</v>
      </c>
      <c r="D241" s="71">
        <f>+'22'!I241</f>
        <v>0</v>
      </c>
      <c r="E241" s="90">
        <v>0</v>
      </c>
      <c r="F241" s="46">
        <f t="shared" si="25"/>
        <v>0</v>
      </c>
      <c r="G241" s="101">
        <v>0</v>
      </c>
      <c r="H241" s="99">
        <v>0</v>
      </c>
      <c r="I241" s="46">
        <f t="shared" si="21"/>
        <v>0</v>
      </c>
      <c r="J241" s="91"/>
      <c r="K241" s="20">
        <v>200</v>
      </c>
      <c r="L241" s="72">
        <f t="shared" si="22"/>
        <v>0</v>
      </c>
      <c r="M241" s="17" t="s">
        <v>16</v>
      </c>
      <c r="N241" s="18">
        <v>0</v>
      </c>
      <c r="O241" s="23">
        <f t="shared" si="23"/>
        <v>0</v>
      </c>
      <c r="P241" s="93"/>
      <c r="Q241" s="43">
        <f t="shared" si="24"/>
        <v>0</v>
      </c>
    </row>
    <row r="242" spans="1:17" ht="24.6" x14ac:dyDescent="0.65">
      <c r="A242" s="10">
        <v>238</v>
      </c>
      <c r="B242" s="10"/>
      <c r="C242" s="19" t="s">
        <v>375</v>
      </c>
      <c r="D242" s="71">
        <f>+'22'!I242</f>
        <v>0</v>
      </c>
      <c r="E242" s="90">
        <v>0</v>
      </c>
      <c r="F242" s="46">
        <f t="shared" si="25"/>
        <v>0</v>
      </c>
      <c r="G242" s="101">
        <v>0</v>
      </c>
      <c r="H242" s="99">
        <v>0</v>
      </c>
      <c r="I242" s="46">
        <f t="shared" si="21"/>
        <v>0</v>
      </c>
      <c r="J242" s="91"/>
      <c r="K242" s="20">
        <v>250</v>
      </c>
      <c r="L242" s="72">
        <f t="shared" si="22"/>
        <v>0</v>
      </c>
      <c r="M242" s="17" t="s">
        <v>16</v>
      </c>
      <c r="N242" s="18">
        <v>0</v>
      </c>
      <c r="O242" s="23">
        <f t="shared" si="23"/>
        <v>0</v>
      </c>
      <c r="P242" s="93"/>
      <c r="Q242" s="43">
        <f t="shared" si="24"/>
        <v>0</v>
      </c>
    </row>
    <row r="243" spans="1:17" ht="24.6" x14ac:dyDescent="0.65">
      <c r="A243" s="10">
        <v>239</v>
      </c>
      <c r="B243" s="10"/>
      <c r="C243" s="19" t="s">
        <v>317</v>
      </c>
      <c r="D243" s="71">
        <f>+'22'!I243</f>
        <v>0</v>
      </c>
      <c r="E243" s="90">
        <v>0</v>
      </c>
      <c r="F243" s="46">
        <f t="shared" si="25"/>
        <v>0</v>
      </c>
      <c r="G243" s="101">
        <v>0</v>
      </c>
      <c r="H243" s="99">
        <v>0</v>
      </c>
      <c r="I243" s="46">
        <f t="shared" si="21"/>
        <v>0</v>
      </c>
      <c r="J243" s="91"/>
      <c r="K243" s="20">
        <v>50</v>
      </c>
      <c r="L243" s="72">
        <f t="shared" si="22"/>
        <v>0</v>
      </c>
      <c r="M243" s="17" t="s">
        <v>16</v>
      </c>
      <c r="N243" s="18">
        <v>0</v>
      </c>
      <c r="O243" s="23">
        <f t="shared" si="23"/>
        <v>0</v>
      </c>
      <c r="P243" s="93"/>
      <c r="Q243" s="43">
        <f t="shared" si="24"/>
        <v>0</v>
      </c>
    </row>
    <row r="244" spans="1:17" ht="24.6" x14ac:dyDescent="0.65">
      <c r="A244" s="10">
        <v>240</v>
      </c>
      <c r="B244" s="10"/>
      <c r="C244" s="19" t="s">
        <v>315</v>
      </c>
      <c r="D244" s="71">
        <f>+'22'!I244</f>
        <v>0</v>
      </c>
      <c r="E244" s="90">
        <v>0</v>
      </c>
      <c r="F244" s="46">
        <f t="shared" si="25"/>
        <v>0</v>
      </c>
      <c r="G244" s="101">
        <v>0</v>
      </c>
      <c r="H244" s="99">
        <v>0</v>
      </c>
      <c r="I244" s="46">
        <f t="shared" si="21"/>
        <v>0</v>
      </c>
      <c r="J244" s="91"/>
      <c r="K244" s="20">
        <v>0</v>
      </c>
      <c r="L244" s="72">
        <f t="shared" si="22"/>
        <v>0</v>
      </c>
      <c r="M244" s="17" t="s">
        <v>16</v>
      </c>
      <c r="N244" s="18">
        <v>0</v>
      </c>
      <c r="O244" s="23">
        <f t="shared" si="23"/>
        <v>0</v>
      </c>
      <c r="P244" s="93"/>
      <c r="Q244" s="43">
        <f t="shared" si="24"/>
        <v>0</v>
      </c>
    </row>
    <row r="245" spans="1:17" ht="24" customHeight="1" x14ac:dyDescent="0.65">
      <c r="A245" s="10">
        <v>241</v>
      </c>
      <c r="B245" s="10"/>
      <c r="C245" s="19" t="s">
        <v>338</v>
      </c>
      <c r="D245" s="71">
        <f>+'22'!I245</f>
        <v>0</v>
      </c>
      <c r="E245" s="90">
        <v>0</v>
      </c>
      <c r="F245" s="46">
        <f t="shared" si="25"/>
        <v>0</v>
      </c>
      <c r="G245" s="101">
        <v>0</v>
      </c>
      <c r="H245" s="99">
        <v>0</v>
      </c>
      <c r="I245" s="46">
        <f t="shared" si="21"/>
        <v>0</v>
      </c>
      <c r="J245" s="91"/>
      <c r="K245" s="20">
        <v>45</v>
      </c>
      <c r="L245" s="72">
        <f t="shared" si="22"/>
        <v>0</v>
      </c>
      <c r="M245" s="17" t="s">
        <v>16</v>
      </c>
      <c r="N245" s="18">
        <v>0</v>
      </c>
      <c r="O245" s="23">
        <f t="shared" si="23"/>
        <v>0</v>
      </c>
      <c r="P245" s="93"/>
      <c r="Q245" s="43">
        <f t="shared" si="24"/>
        <v>0</v>
      </c>
    </row>
    <row r="246" spans="1:17" ht="24.6" x14ac:dyDescent="0.65">
      <c r="A246" s="10">
        <v>242</v>
      </c>
      <c r="B246" s="10"/>
      <c r="C246" s="19" t="s">
        <v>339</v>
      </c>
      <c r="D246" s="71">
        <f>+'22'!I246</f>
        <v>0</v>
      </c>
      <c r="E246" s="90">
        <v>0</v>
      </c>
      <c r="F246" s="46">
        <f t="shared" si="25"/>
        <v>0</v>
      </c>
      <c r="G246" s="101">
        <v>0</v>
      </c>
      <c r="H246" s="99">
        <v>0</v>
      </c>
      <c r="I246" s="46">
        <f t="shared" si="21"/>
        <v>0</v>
      </c>
      <c r="J246" s="91"/>
      <c r="K246" s="20">
        <v>35</v>
      </c>
      <c r="L246" s="72">
        <f t="shared" si="22"/>
        <v>0</v>
      </c>
      <c r="M246" s="17" t="s">
        <v>16</v>
      </c>
      <c r="N246" s="18">
        <v>0</v>
      </c>
      <c r="O246" s="23">
        <f t="shared" si="23"/>
        <v>0</v>
      </c>
      <c r="P246" s="93"/>
      <c r="Q246" s="43">
        <f t="shared" si="24"/>
        <v>0</v>
      </c>
    </row>
    <row r="247" spans="1:17" ht="24.6" x14ac:dyDescent="0.65">
      <c r="A247" s="10">
        <v>243</v>
      </c>
      <c r="B247" s="10"/>
      <c r="C247" s="19" t="s">
        <v>340</v>
      </c>
      <c r="D247" s="71">
        <f>+'22'!I247</f>
        <v>0</v>
      </c>
      <c r="E247" s="90">
        <v>0</v>
      </c>
      <c r="F247" s="46">
        <f t="shared" si="25"/>
        <v>0</v>
      </c>
      <c r="G247" s="101">
        <v>0</v>
      </c>
      <c r="H247" s="99">
        <v>0</v>
      </c>
      <c r="I247" s="46">
        <f t="shared" si="21"/>
        <v>0</v>
      </c>
      <c r="J247" s="91"/>
      <c r="K247" s="20">
        <v>25</v>
      </c>
      <c r="L247" s="72">
        <f t="shared" si="22"/>
        <v>0</v>
      </c>
      <c r="M247" s="17" t="s">
        <v>16</v>
      </c>
      <c r="N247" s="18">
        <v>0</v>
      </c>
      <c r="O247" s="23">
        <f t="shared" si="23"/>
        <v>0</v>
      </c>
      <c r="P247" s="93"/>
      <c r="Q247" s="43">
        <f t="shared" si="24"/>
        <v>0</v>
      </c>
    </row>
    <row r="248" spans="1:17" ht="24.6" x14ac:dyDescent="0.65">
      <c r="A248" s="10">
        <v>244</v>
      </c>
      <c r="B248" s="10"/>
      <c r="C248" s="19" t="s">
        <v>318</v>
      </c>
      <c r="D248" s="71">
        <f>+'22'!I248</f>
        <v>0</v>
      </c>
      <c r="E248" s="90">
        <v>0</v>
      </c>
      <c r="F248" s="46">
        <f t="shared" si="25"/>
        <v>0</v>
      </c>
      <c r="G248" s="101">
        <v>0</v>
      </c>
      <c r="H248" s="99">
        <v>0</v>
      </c>
      <c r="I248" s="46">
        <f t="shared" si="21"/>
        <v>0</v>
      </c>
      <c r="J248" s="91"/>
      <c r="K248" s="20">
        <v>50</v>
      </c>
      <c r="L248" s="72">
        <f t="shared" si="22"/>
        <v>0</v>
      </c>
      <c r="M248" s="17" t="s">
        <v>16</v>
      </c>
      <c r="N248" s="18">
        <v>0</v>
      </c>
      <c r="O248" s="23">
        <f t="shared" si="23"/>
        <v>0</v>
      </c>
      <c r="P248" s="93"/>
      <c r="Q248" s="43">
        <f t="shared" si="24"/>
        <v>0</v>
      </c>
    </row>
    <row r="249" spans="1:17" ht="24.6" x14ac:dyDescent="0.65">
      <c r="A249" s="10">
        <v>245</v>
      </c>
      <c r="B249" s="10"/>
      <c r="C249" s="19" t="s">
        <v>319</v>
      </c>
      <c r="D249" s="71">
        <f>+'22'!I249</f>
        <v>0</v>
      </c>
      <c r="E249" s="90">
        <v>0</v>
      </c>
      <c r="F249" s="46">
        <f t="shared" si="25"/>
        <v>0</v>
      </c>
      <c r="G249" s="101">
        <v>0</v>
      </c>
      <c r="H249" s="99">
        <v>0</v>
      </c>
      <c r="I249" s="46">
        <f t="shared" si="21"/>
        <v>0</v>
      </c>
      <c r="J249" s="91"/>
      <c r="K249" s="20">
        <v>60</v>
      </c>
      <c r="L249" s="72">
        <f t="shared" si="22"/>
        <v>0</v>
      </c>
      <c r="M249" s="17" t="s">
        <v>16</v>
      </c>
      <c r="N249" s="18">
        <v>0</v>
      </c>
      <c r="O249" s="23">
        <f t="shared" si="23"/>
        <v>0</v>
      </c>
      <c r="P249" s="93"/>
      <c r="Q249" s="43">
        <f t="shared" si="24"/>
        <v>0</v>
      </c>
    </row>
    <row r="250" spans="1:17" ht="24.6" x14ac:dyDescent="0.65">
      <c r="A250" s="10">
        <v>246</v>
      </c>
      <c r="B250" s="10"/>
      <c r="C250" s="19" t="s">
        <v>320</v>
      </c>
      <c r="D250" s="71">
        <f>+'22'!I250</f>
        <v>0</v>
      </c>
      <c r="E250" s="90">
        <v>0</v>
      </c>
      <c r="F250" s="46">
        <f t="shared" si="25"/>
        <v>0</v>
      </c>
      <c r="G250" s="101">
        <v>0</v>
      </c>
      <c r="H250" s="99">
        <v>0</v>
      </c>
      <c r="I250" s="46">
        <f t="shared" si="21"/>
        <v>0</v>
      </c>
      <c r="J250" s="91"/>
      <c r="K250" s="20">
        <v>250</v>
      </c>
      <c r="L250" s="72">
        <f t="shared" si="22"/>
        <v>0</v>
      </c>
      <c r="M250" s="17" t="s">
        <v>16</v>
      </c>
      <c r="N250" s="18">
        <v>0</v>
      </c>
      <c r="O250" s="23">
        <f t="shared" si="23"/>
        <v>0</v>
      </c>
      <c r="P250" s="93"/>
      <c r="Q250" s="43">
        <f t="shared" si="24"/>
        <v>0</v>
      </c>
    </row>
    <row r="251" spans="1:17" ht="24.6" x14ac:dyDescent="0.65">
      <c r="A251" s="10">
        <v>247</v>
      </c>
      <c r="B251" s="10"/>
      <c r="C251" s="19" t="s">
        <v>321</v>
      </c>
      <c r="D251" s="71">
        <f>+'22'!I251</f>
        <v>0</v>
      </c>
      <c r="E251" s="90">
        <v>0</v>
      </c>
      <c r="F251" s="46">
        <f t="shared" si="25"/>
        <v>0</v>
      </c>
      <c r="G251" s="101">
        <v>0</v>
      </c>
      <c r="H251" s="99">
        <v>0</v>
      </c>
      <c r="I251" s="46">
        <f t="shared" si="21"/>
        <v>0</v>
      </c>
      <c r="J251" s="91"/>
      <c r="K251" s="15">
        <v>100</v>
      </c>
      <c r="L251" s="72">
        <f t="shared" si="22"/>
        <v>0</v>
      </c>
      <c r="M251" s="17" t="s">
        <v>16</v>
      </c>
      <c r="N251" s="18">
        <v>0</v>
      </c>
      <c r="O251" s="23">
        <f t="shared" si="23"/>
        <v>0</v>
      </c>
      <c r="P251" s="93"/>
      <c r="Q251" s="43">
        <f t="shared" si="24"/>
        <v>0</v>
      </c>
    </row>
    <row r="252" spans="1:17" ht="24.6" x14ac:dyDescent="0.65">
      <c r="A252" s="10">
        <v>248</v>
      </c>
      <c r="B252" s="10"/>
      <c r="C252" s="19" t="s">
        <v>322</v>
      </c>
      <c r="D252" s="71">
        <f>+'22'!I252</f>
        <v>0</v>
      </c>
      <c r="E252" s="90">
        <v>0</v>
      </c>
      <c r="F252" s="46">
        <f t="shared" si="25"/>
        <v>0</v>
      </c>
      <c r="G252" s="101">
        <v>0</v>
      </c>
      <c r="H252" s="99">
        <v>0</v>
      </c>
      <c r="I252" s="46">
        <f t="shared" si="21"/>
        <v>0</v>
      </c>
      <c r="J252" s="91"/>
      <c r="K252" s="15">
        <v>350</v>
      </c>
      <c r="L252" s="72">
        <f t="shared" si="22"/>
        <v>0</v>
      </c>
      <c r="M252" s="17" t="s">
        <v>16</v>
      </c>
      <c r="N252" s="18">
        <v>0</v>
      </c>
      <c r="O252" s="23">
        <f t="shared" si="23"/>
        <v>0</v>
      </c>
      <c r="P252" s="93"/>
      <c r="Q252" s="43">
        <f t="shared" si="24"/>
        <v>0</v>
      </c>
    </row>
    <row r="253" spans="1:17" ht="24.6" x14ac:dyDescent="0.65">
      <c r="A253" s="10">
        <v>249</v>
      </c>
      <c r="B253" s="10"/>
      <c r="C253" s="19" t="s">
        <v>323</v>
      </c>
      <c r="D253" s="71">
        <f>+'22'!I253</f>
        <v>0</v>
      </c>
      <c r="E253" s="90">
        <v>0</v>
      </c>
      <c r="F253" s="46">
        <f t="shared" si="25"/>
        <v>0</v>
      </c>
      <c r="G253" s="101">
        <v>0</v>
      </c>
      <c r="H253" s="99">
        <v>0</v>
      </c>
      <c r="I253" s="46">
        <f t="shared" si="21"/>
        <v>0</v>
      </c>
      <c r="J253" s="91"/>
      <c r="K253" s="15">
        <v>60</v>
      </c>
      <c r="L253" s="72">
        <f t="shared" si="22"/>
        <v>0</v>
      </c>
      <c r="M253" s="17" t="s">
        <v>16</v>
      </c>
      <c r="N253" s="18">
        <v>0</v>
      </c>
      <c r="O253" s="23">
        <f t="shared" si="23"/>
        <v>0</v>
      </c>
      <c r="P253" s="93"/>
      <c r="Q253" s="43">
        <f t="shared" si="24"/>
        <v>0</v>
      </c>
    </row>
    <row r="254" spans="1:17" ht="24.6" x14ac:dyDescent="0.65">
      <c r="A254" s="10">
        <v>250</v>
      </c>
      <c r="B254" s="10"/>
      <c r="C254" s="19" t="s">
        <v>324</v>
      </c>
      <c r="D254" s="71">
        <f>+'22'!I254</f>
        <v>0</v>
      </c>
      <c r="E254" s="90">
        <v>0</v>
      </c>
      <c r="F254" s="46">
        <f t="shared" si="25"/>
        <v>0</v>
      </c>
      <c r="G254" s="101">
        <v>0</v>
      </c>
      <c r="H254" s="99">
        <v>0</v>
      </c>
      <c r="I254" s="46">
        <f t="shared" si="21"/>
        <v>0</v>
      </c>
      <c r="J254" s="91"/>
      <c r="K254" s="15">
        <v>50</v>
      </c>
      <c r="L254" s="72">
        <f t="shared" si="22"/>
        <v>0</v>
      </c>
      <c r="M254" s="17" t="s">
        <v>16</v>
      </c>
      <c r="N254" s="18">
        <v>0</v>
      </c>
      <c r="O254" s="23">
        <f t="shared" si="23"/>
        <v>0</v>
      </c>
      <c r="P254" s="93"/>
      <c r="Q254" s="43">
        <f t="shared" si="24"/>
        <v>0</v>
      </c>
    </row>
    <row r="255" spans="1:17" ht="24.6" x14ac:dyDescent="0.65">
      <c r="A255" s="10">
        <v>251</v>
      </c>
      <c r="B255" s="10"/>
      <c r="C255" s="19" t="s">
        <v>325</v>
      </c>
      <c r="D255" s="71">
        <f>+'22'!I255</f>
        <v>0</v>
      </c>
      <c r="E255" s="90">
        <v>0</v>
      </c>
      <c r="F255" s="46">
        <f t="shared" si="25"/>
        <v>0</v>
      </c>
      <c r="G255" s="101">
        <v>0</v>
      </c>
      <c r="H255" s="99">
        <v>0</v>
      </c>
      <c r="I255" s="46">
        <f t="shared" si="21"/>
        <v>0</v>
      </c>
      <c r="J255" s="91"/>
      <c r="K255" s="15">
        <v>100</v>
      </c>
      <c r="L255" s="72">
        <f t="shared" si="22"/>
        <v>0</v>
      </c>
      <c r="M255" s="17" t="s">
        <v>16</v>
      </c>
      <c r="N255" s="18">
        <v>0</v>
      </c>
      <c r="O255" s="23">
        <f t="shared" si="23"/>
        <v>0</v>
      </c>
      <c r="P255" s="93"/>
      <c r="Q255" s="43">
        <f t="shared" si="24"/>
        <v>0</v>
      </c>
    </row>
    <row r="256" spans="1:17" ht="24.6" x14ac:dyDescent="0.65">
      <c r="A256" s="10">
        <v>252</v>
      </c>
      <c r="B256" s="10"/>
      <c r="C256" s="19" t="s">
        <v>326</v>
      </c>
      <c r="D256" s="71">
        <f>+'22'!I256</f>
        <v>0</v>
      </c>
      <c r="E256" s="90">
        <v>0</v>
      </c>
      <c r="F256" s="46">
        <f t="shared" si="25"/>
        <v>0</v>
      </c>
      <c r="G256" s="101">
        <v>0</v>
      </c>
      <c r="H256" s="99">
        <v>0</v>
      </c>
      <c r="I256" s="46">
        <f t="shared" si="21"/>
        <v>0</v>
      </c>
      <c r="J256" s="91"/>
      <c r="K256" s="15">
        <v>120</v>
      </c>
      <c r="L256" s="72">
        <f t="shared" si="22"/>
        <v>0</v>
      </c>
      <c r="M256" s="17" t="s">
        <v>16</v>
      </c>
      <c r="N256" s="18">
        <v>0</v>
      </c>
      <c r="O256" s="23">
        <f t="shared" si="23"/>
        <v>0</v>
      </c>
      <c r="P256" s="93"/>
      <c r="Q256" s="43">
        <f t="shared" si="24"/>
        <v>0</v>
      </c>
    </row>
    <row r="257" spans="1:17" ht="24.6" x14ac:dyDescent="0.65">
      <c r="A257" s="10">
        <v>253</v>
      </c>
      <c r="B257" s="10"/>
      <c r="C257" s="19" t="s">
        <v>327</v>
      </c>
      <c r="D257" s="71">
        <f>+'22'!I257</f>
        <v>0</v>
      </c>
      <c r="E257" s="90">
        <v>0</v>
      </c>
      <c r="F257" s="46">
        <f t="shared" si="25"/>
        <v>0</v>
      </c>
      <c r="G257" s="101">
        <v>0</v>
      </c>
      <c r="H257" s="99">
        <v>0</v>
      </c>
      <c r="I257" s="46">
        <f t="shared" si="21"/>
        <v>0</v>
      </c>
      <c r="J257" s="91"/>
      <c r="K257" s="15">
        <v>60</v>
      </c>
      <c r="L257" s="72">
        <f t="shared" si="22"/>
        <v>0</v>
      </c>
      <c r="M257" s="17" t="s">
        <v>16</v>
      </c>
      <c r="N257" s="18">
        <v>0</v>
      </c>
      <c r="O257" s="23">
        <f t="shared" si="23"/>
        <v>0</v>
      </c>
      <c r="P257" s="93"/>
      <c r="Q257" s="43">
        <f t="shared" si="24"/>
        <v>0</v>
      </c>
    </row>
    <row r="258" spans="1:17" ht="24.6" x14ac:dyDescent="0.65">
      <c r="A258" s="10">
        <v>254</v>
      </c>
      <c r="B258" s="10"/>
      <c r="C258" s="19" t="s">
        <v>328</v>
      </c>
      <c r="D258" s="71">
        <f>+'22'!I258</f>
        <v>0</v>
      </c>
      <c r="E258" s="90">
        <v>0</v>
      </c>
      <c r="F258" s="46">
        <f t="shared" si="25"/>
        <v>0</v>
      </c>
      <c r="G258" s="101">
        <v>0</v>
      </c>
      <c r="H258" s="99">
        <v>0</v>
      </c>
      <c r="I258" s="46">
        <f t="shared" si="21"/>
        <v>0</v>
      </c>
      <c r="J258" s="91"/>
      <c r="K258" s="15">
        <v>150</v>
      </c>
      <c r="L258" s="72">
        <f t="shared" si="22"/>
        <v>0</v>
      </c>
      <c r="M258" s="17" t="s">
        <v>16</v>
      </c>
      <c r="N258" s="18">
        <v>0</v>
      </c>
      <c r="O258" s="23">
        <f t="shared" si="23"/>
        <v>0</v>
      </c>
      <c r="P258" s="93"/>
      <c r="Q258" s="43">
        <f t="shared" si="24"/>
        <v>0</v>
      </c>
    </row>
    <row r="259" spans="1:17" ht="24.6" x14ac:dyDescent="0.65">
      <c r="A259" s="10">
        <v>255</v>
      </c>
      <c r="B259" s="10"/>
      <c r="C259" s="19" t="s">
        <v>329</v>
      </c>
      <c r="D259" s="71">
        <f>+'22'!I259</f>
        <v>0</v>
      </c>
      <c r="E259" s="90">
        <v>0</v>
      </c>
      <c r="F259" s="46">
        <f t="shared" si="25"/>
        <v>0</v>
      </c>
      <c r="G259" s="101">
        <v>0</v>
      </c>
      <c r="H259" s="99">
        <v>0</v>
      </c>
      <c r="I259" s="46">
        <f t="shared" si="21"/>
        <v>0</v>
      </c>
      <c r="J259" s="91"/>
      <c r="K259" s="15">
        <v>150</v>
      </c>
      <c r="L259" s="72">
        <f t="shared" si="22"/>
        <v>0</v>
      </c>
      <c r="M259" s="17" t="s">
        <v>16</v>
      </c>
      <c r="N259" s="18">
        <v>0</v>
      </c>
      <c r="O259" s="23">
        <f t="shared" si="23"/>
        <v>0</v>
      </c>
      <c r="P259" s="93"/>
      <c r="Q259" s="43">
        <f t="shared" si="24"/>
        <v>0</v>
      </c>
    </row>
    <row r="260" spans="1:17" ht="24.6" x14ac:dyDescent="0.65">
      <c r="A260" s="10">
        <v>256</v>
      </c>
      <c r="B260" s="10"/>
      <c r="C260" s="19" t="s">
        <v>330</v>
      </c>
      <c r="D260" s="71">
        <f>+'22'!I260</f>
        <v>0</v>
      </c>
      <c r="E260" s="90">
        <v>0</v>
      </c>
      <c r="F260" s="46">
        <f t="shared" si="25"/>
        <v>0</v>
      </c>
      <c r="G260" s="101">
        <v>0</v>
      </c>
      <c r="H260" s="99">
        <v>0</v>
      </c>
      <c r="I260" s="46">
        <f t="shared" si="21"/>
        <v>0</v>
      </c>
      <c r="J260" s="91"/>
      <c r="K260" s="15">
        <v>200</v>
      </c>
      <c r="L260" s="72">
        <f t="shared" si="22"/>
        <v>0</v>
      </c>
      <c r="M260" s="17" t="s">
        <v>16</v>
      </c>
      <c r="N260" s="18">
        <v>0</v>
      </c>
      <c r="O260" s="23">
        <f t="shared" si="23"/>
        <v>0</v>
      </c>
      <c r="P260" s="93"/>
      <c r="Q260" s="43">
        <f t="shared" si="24"/>
        <v>0</v>
      </c>
    </row>
    <row r="261" spans="1:17" ht="24.6" x14ac:dyDescent="0.65">
      <c r="A261" s="10">
        <v>257</v>
      </c>
      <c r="B261" s="10"/>
      <c r="C261" s="19" t="s">
        <v>331</v>
      </c>
      <c r="D261" s="71">
        <f>+'22'!I261</f>
        <v>0</v>
      </c>
      <c r="E261" s="90">
        <v>0</v>
      </c>
      <c r="F261" s="46">
        <f t="shared" si="25"/>
        <v>0</v>
      </c>
      <c r="G261" s="101">
        <v>0</v>
      </c>
      <c r="H261" s="99">
        <v>0</v>
      </c>
      <c r="I261" s="46">
        <f t="shared" si="21"/>
        <v>0</v>
      </c>
      <c r="J261" s="91"/>
      <c r="K261" s="15"/>
      <c r="L261" s="72">
        <f t="shared" si="22"/>
        <v>0</v>
      </c>
      <c r="M261" s="17" t="s">
        <v>16</v>
      </c>
      <c r="N261" s="18">
        <v>0</v>
      </c>
      <c r="O261" s="23">
        <f t="shared" si="23"/>
        <v>0</v>
      </c>
      <c r="P261" s="93"/>
      <c r="Q261" s="43">
        <f t="shared" si="24"/>
        <v>0</v>
      </c>
    </row>
    <row r="262" spans="1:17" ht="24.6" x14ac:dyDescent="0.65">
      <c r="A262" s="10">
        <v>258</v>
      </c>
      <c r="B262" s="10"/>
      <c r="C262" s="19" t="s">
        <v>332</v>
      </c>
      <c r="D262" s="71">
        <f>+'22'!I262</f>
        <v>0</v>
      </c>
      <c r="E262" s="90">
        <v>0</v>
      </c>
      <c r="F262" s="46">
        <f t="shared" si="25"/>
        <v>0</v>
      </c>
      <c r="G262" s="101">
        <v>0</v>
      </c>
      <c r="H262" s="99">
        <v>0</v>
      </c>
      <c r="I262" s="46">
        <f t="shared" si="21"/>
        <v>0</v>
      </c>
      <c r="J262" s="91"/>
      <c r="K262" s="15"/>
      <c r="L262" s="72">
        <f t="shared" si="22"/>
        <v>0</v>
      </c>
      <c r="M262" s="17" t="s">
        <v>16</v>
      </c>
      <c r="N262" s="18">
        <v>0</v>
      </c>
      <c r="O262" s="23">
        <f t="shared" si="23"/>
        <v>0</v>
      </c>
      <c r="P262" s="93"/>
      <c r="Q262" s="43">
        <f t="shared" si="24"/>
        <v>0</v>
      </c>
    </row>
    <row r="263" spans="1:17" ht="24.6" x14ac:dyDescent="0.65">
      <c r="A263" s="10">
        <v>259</v>
      </c>
      <c r="B263" s="10"/>
      <c r="C263" s="19" t="s">
        <v>369</v>
      </c>
      <c r="D263" s="71">
        <f>+'22'!I263</f>
        <v>0</v>
      </c>
      <c r="E263" s="90">
        <v>0</v>
      </c>
      <c r="F263" s="46">
        <f t="shared" si="25"/>
        <v>0</v>
      </c>
      <c r="G263" s="101">
        <v>0</v>
      </c>
      <c r="H263" s="99">
        <v>0</v>
      </c>
      <c r="I263" s="46">
        <f t="shared" si="21"/>
        <v>0</v>
      </c>
      <c r="J263" s="91"/>
      <c r="K263" s="15"/>
      <c r="L263" s="72">
        <f t="shared" si="22"/>
        <v>0</v>
      </c>
      <c r="M263" s="17" t="s">
        <v>16</v>
      </c>
      <c r="N263" s="18">
        <v>0</v>
      </c>
      <c r="O263" s="23">
        <f t="shared" si="23"/>
        <v>0</v>
      </c>
      <c r="P263" s="93"/>
      <c r="Q263" s="43">
        <f t="shared" si="24"/>
        <v>0</v>
      </c>
    </row>
    <row r="264" spans="1:17" ht="24.6" x14ac:dyDescent="0.65">
      <c r="A264" s="10">
        <v>260</v>
      </c>
      <c r="B264" s="10"/>
      <c r="C264" s="19" t="s">
        <v>468</v>
      </c>
      <c r="D264" s="71">
        <f>+'22'!I264</f>
        <v>8</v>
      </c>
      <c r="E264" s="90">
        <v>0</v>
      </c>
      <c r="F264" s="46">
        <f t="shared" si="25"/>
        <v>8</v>
      </c>
      <c r="G264" s="101">
        <v>0</v>
      </c>
      <c r="H264" s="99">
        <v>0</v>
      </c>
      <c r="I264" s="46">
        <f t="shared" ref="I264:I284" si="26">+F264-G264-J264-H264</f>
        <v>8</v>
      </c>
      <c r="J264" s="91"/>
      <c r="K264" s="20">
        <v>250</v>
      </c>
      <c r="L264" s="72">
        <f t="shared" ref="L264:L284" si="27">+K264*J264</f>
        <v>0</v>
      </c>
      <c r="M264" s="17" t="s">
        <v>16</v>
      </c>
      <c r="N264" s="18">
        <v>0</v>
      </c>
      <c r="O264" s="23">
        <f t="shared" ref="O264:O284" si="28">SUM(L264-N264)</f>
        <v>0</v>
      </c>
      <c r="P264" s="93"/>
      <c r="Q264" s="43">
        <f t="shared" ref="Q264:Q284" si="29">+L264*P264</f>
        <v>0</v>
      </c>
    </row>
    <row r="265" spans="1:17" ht="24.6" x14ac:dyDescent="0.65">
      <c r="A265" s="10">
        <v>261</v>
      </c>
      <c r="B265" s="10"/>
      <c r="C265" s="19"/>
      <c r="D265" s="71">
        <f>+'22'!I265</f>
        <v>0</v>
      </c>
      <c r="E265" s="90">
        <v>0</v>
      </c>
      <c r="F265" s="46">
        <f t="shared" si="25"/>
        <v>0</v>
      </c>
      <c r="G265" s="101">
        <v>0</v>
      </c>
      <c r="H265" s="99">
        <v>0</v>
      </c>
      <c r="I265" s="46">
        <f t="shared" si="26"/>
        <v>0</v>
      </c>
      <c r="J265" s="91"/>
      <c r="K265" s="20"/>
      <c r="L265" s="72">
        <f t="shared" si="27"/>
        <v>0</v>
      </c>
      <c r="M265" s="17" t="s">
        <v>16</v>
      </c>
      <c r="N265" s="18">
        <v>0</v>
      </c>
      <c r="O265" s="23">
        <f t="shared" si="28"/>
        <v>0</v>
      </c>
      <c r="P265" s="93"/>
      <c r="Q265" s="43">
        <f t="shared" si="29"/>
        <v>0</v>
      </c>
    </row>
    <row r="266" spans="1:17" ht="24.6" x14ac:dyDescent="0.65">
      <c r="A266" s="10">
        <v>262</v>
      </c>
      <c r="B266" s="10"/>
      <c r="C266" s="19"/>
      <c r="D266" s="71">
        <f>+'22'!I266</f>
        <v>0</v>
      </c>
      <c r="E266" s="90">
        <v>0</v>
      </c>
      <c r="F266" s="46">
        <f t="shared" si="25"/>
        <v>0</v>
      </c>
      <c r="G266" s="101">
        <v>0</v>
      </c>
      <c r="H266" s="99">
        <v>0</v>
      </c>
      <c r="I266" s="46">
        <f t="shared" si="26"/>
        <v>0</v>
      </c>
      <c r="J266" s="91"/>
      <c r="K266" s="20"/>
      <c r="L266" s="72">
        <f t="shared" si="27"/>
        <v>0</v>
      </c>
      <c r="M266" s="17" t="s">
        <v>16</v>
      </c>
      <c r="N266" s="18">
        <v>0</v>
      </c>
      <c r="O266" s="23">
        <f t="shared" si="28"/>
        <v>0</v>
      </c>
      <c r="P266" s="93"/>
      <c r="Q266" s="43">
        <f t="shared" si="29"/>
        <v>0</v>
      </c>
    </row>
    <row r="267" spans="1:17" ht="24.6" x14ac:dyDescent="0.65">
      <c r="A267" s="10">
        <v>263</v>
      </c>
      <c r="B267" s="10"/>
      <c r="C267" s="19"/>
      <c r="D267" s="71">
        <f>+'22'!I267</f>
        <v>0</v>
      </c>
      <c r="E267" s="90">
        <v>0</v>
      </c>
      <c r="F267" s="46">
        <f t="shared" si="25"/>
        <v>0</v>
      </c>
      <c r="G267" s="101">
        <v>0</v>
      </c>
      <c r="H267" s="99">
        <v>0</v>
      </c>
      <c r="I267" s="46">
        <f t="shared" si="26"/>
        <v>0</v>
      </c>
      <c r="J267" s="91"/>
      <c r="K267" s="20"/>
      <c r="L267" s="72">
        <f t="shared" si="27"/>
        <v>0</v>
      </c>
      <c r="M267" s="17" t="s">
        <v>16</v>
      </c>
      <c r="N267" s="18">
        <v>0</v>
      </c>
      <c r="O267" s="23">
        <f t="shared" si="28"/>
        <v>0</v>
      </c>
      <c r="P267" s="93"/>
      <c r="Q267" s="43">
        <f t="shared" si="29"/>
        <v>0</v>
      </c>
    </row>
    <row r="268" spans="1:17" ht="24.6" x14ac:dyDescent="0.65">
      <c r="A268" s="10">
        <v>264</v>
      </c>
      <c r="B268" s="10"/>
      <c r="C268" s="19"/>
      <c r="D268" s="71">
        <f>+'22'!I268</f>
        <v>0</v>
      </c>
      <c r="E268" s="90">
        <v>0</v>
      </c>
      <c r="F268" s="46">
        <f t="shared" si="25"/>
        <v>0</v>
      </c>
      <c r="G268" s="101">
        <v>0</v>
      </c>
      <c r="H268" s="99">
        <v>0</v>
      </c>
      <c r="I268" s="46">
        <f t="shared" si="26"/>
        <v>0</v>
      </c>
      <c r="J268" s="91"/>
      <c r="K268" s="20"/>
      <c r="L268" s="72">
        <f t="shared" si="27"/>
        <v>0</v>
      </c>
      <c r="M268" s="17" t="s">
        <v>16</v>
      </c>
      <c r="N268" s="18">
        <v>0</v>
      </c>
      <c r="O268" s="23">
        <f t="shared" si="28"/>
        <v>0</v>
      </c>
      <c r="P268" s="93"/>
      <c r="Q268" s="43">
        <f t="shared" si="29"/>
        <v>0</v>
      </c>
    </row>
    <row r="269" spans="1:17" ht="24.6" x14ac:dyDescent="0.65">
      <c r="A269" s="10">
        <v>265</v>
      </c>
      <c r="B269" s="10"/>
      <c r="C269" s="19"/>
      <c r="D269" s="71">
        <f>+'22'!I269</f>
        <v>0</v>
      </c>
      <c r="E269" s="90">
        <v>0</v>
      </c>
      <c r="F269" s="46">
        <f t="shared" si="25"/>
        <v>0</v>
      </c>
      <c r="G269" s="101">
        <v>0</v>
      </c>
      <c r="H269" s="99">
        <v>0</v>
      </c>
      <c r="I269" s="46">
        <f t="shared" si="26"/>
        <v>0</v>
      </c>
      <c r="J269" s="91"/>
      <c r="K269" s="20"/>
      <c r="L269" s="72">
        <f t="shared" si="27"/>
        <v>0</v>
      </c>
      <c r="M269" s="17" t="s">
        <v>16</v>
      </c>
      <c r="N269" s="18">
        <v>0</v>
      </c>
      <c r="O269" s="23">
        <f t="shared" si="28"/>
        <v>0</v>
      </c>
      <c r="P269" s="93"/>
      <c r="Q269" s="43">
        <f t="shared" si="29"/>
        <v>0</v>
      </c>
    </row>
    <row r="270" spans="1:17" ht="24.6" x14ac:dyDescent="0.65">
      <c r="A270" s="10">
        <v>266</v>
      </c>
      <c r="B270" s="10"/>
      <c r="C270" s="19"/>
      <c r="D270" s="71">
        <f>+'22'!I270</f>
        <v>0</v>
      </c>
      <c r="E270" s="90">
        <v>0</v>
      </c>
      <c r="F270" s="46">
        <f t="shared" si="25"/>
        <v>0</v>
      </c>
      <c r="G270" s="101">
        <v>0</v>
      </c>
      <c r="H270" s="99">
        <v>0</v>
      </c>
      <c r="I270" s="46">
        <f t="shared" si="26"/>
        <v>0</v>
      </c>
      <c r="J270" s="91"/>
      <c r="K270" s="20"/>
      <c r="L270" s="72">
        <f t="shared" si="27"/>
        <v>0</v>
      </c>
      <c r="M270" s="17" t="s">
        <v>16</v>
      </c>
      <c r="N270" s="18">
        <v>0</v>
      </c>
      <c r="O270" s="23">
        <f t="shared" si="28"/>
        <v>0</v>
      </c>
      <c r="P270" s="93"/>
      <c r="Q270" s="43">
        <f t="shared" si="29"/>
        <v>0</v>
      </c>
    </row>
    <row r="271" spans="1:17" ht="24.6" x14ac:dyDescent="0.65">
      <c r="A271" s="10">
        <v>267</v>
      </c>
      <c r="B271" s="10"/>
      <c r="C271" s="19"/>
      <c r="D271" s="71">
        <f>+'22'!I271</f>
        <v>0</v>
      </c>
      <c r="E271" s="90">
        <v>0</v>
      </c>
      <c r="F271" s="46">
        <f t="shared" si="25"/>
        <v>0</v>
      </c>
      <c r="G271" s="101">
        <v>0</v>
      </c>
      <c r="H271" s="99">
        <v>0</v>
      </c>
      <c r="I271" s="46">
        <f t="shared" si="26"/>
        <v>0</v>
      </c>
      <c r="J271" s="91"/>
      <c r="K271" s="20"/>
      <c r="L271" s="72">
        <f t="shared" si="27"/>
        <v>0</v>
      </c>
      <c r="M271" s="17" t="s">
        <v>16</v>
      </c>
      <c r="N271" s="18">
        <v>0</v>
      </c>
      <c r="O271" s="23">
        <f t="shared" si="28"/>
        <v>0</v>
      </c>
      <c r="P271" s="93"/>
      <c r="Q271" s="43">
        <f t="shared" si="29"/>
        <v>0</v>
      </c>
    </row>
    <row r="272" spans="1:17" ht="24.6" x14ac:dyDescent="0.65">
      <c r="A272" s="10">
        <v>268</v>
      </c>
      <c r="B272" s="10"/>
      <c r="C272" s="19"/>
      <c r="D272" s="71">
        <f>+'22'!I272</f>
        <v>0</v>
      </c>
      <c r="E272" s="90">
        <v>0</v>
      </c>
      <c r="F272" s="46">
        <f t="shared" ref="F272:F284" si="30">D272+E272</f>
        <v>0</v>
      </c>
      <c r="G272" s="101">
        <v>0</v>
      </c>
      <c r="H272" s="99">
        <v>0</v>
      </c>
      <c r="I272" s="46">
        <f t="shared" si="26"/>
        <v>0</v>
      </c>
      <c r="J272" s="91"/>
      <c r="K272" s="20"/>
      <c r="L272" s="72">
        <f t="shared" si="27"/>
        <v>0</v>
      </c>
      <c r="M272" s="17" t="s">
        <v>16</v>
      </c>
      <c r="N272" s="18">
        <v>0</v>
      </c>
      <c r="O272" s="23">
        <f t="shared" si="28"/>
        <v>0</v>
      </c>
      <c r="P272" s="93"/>
      <c r="Q272" s="43">
        <f t="shared" si="29"/>
        <v>0</v>
      </c>
    </row>
    <row r="273" spans="1:18" ht="24.6" x14ac:dyDescent="0.65">
      <c r="A273" s="10">
        <v>269</v>
      </c>
      <c r="B273" s="10"/>
      <c r="C273" s="19"/>
      <c r="D273" s="71">
        <f>+'22'!I273</f>
        <v>0</v>
      </c>
      <c r="E273" s="90">
        <v>0</v>
      </c>
      <c r="F273" s="46">
        <f t="shared" si="30"/>
        <v>0</v>
      </c>
      <c r="G273" s="101">
        <v>0</v>
      </c>
      <c r="H273" s="99">
        <v>0</v>
      </c>
      <c r="I273" s="46">
        <f t="shared" si="26"/>
        <v>0</v>
      </c>
      <c r="J273" s="91"/>
      <c r="K273" s="20"/>
      <c r="L273" s="72">
        <f t="shared" si="27"/>
        <v>0</v>
      </c>
      <c r="M273" s="17" t="s">
        <v>16</v>
      </c>
      <c r="N273" s="18">
        <v>0</v>
      </c>
      <c r="O273" s="23">
        <f t="shared" si="28"/>
        <v>0</v>
      </c>
      <c r="P273" s="93"/>
      <c r="Q273" s="43">
        <f t="shared" si="29"/>
        <v>0</v>
      </c>
    </row>
    <row r="274" spans="1:18" ht="24.6" x14ac:dyDescent="0.65">
      <c r="A274" s="10">
        <v>270</v>
      </c>
      <c r="B274" s="10"/>
      <c r="C274" s="19"/>
      <c r="D274" s="71">
        <f>+'22'!I274</f>
        <v>0</v>
      </c>
      <c r="E274" s="90">
        <v>0</v>
      </c>
      <c r="F274" s="46">
        <f t="shared" si="30"/>
        <v>0</v>
      </c>
      <c r="G274" s="101">
        <v>0</v>
      </c>
      <c r="H274" s="99">
        <v>0</v>
      </c>
      <c r="I274" s="46">
        <f t="shared" si="26"/>
        <v>0</v>
      </c>
      <c r="J274" s="91"/>
      <c r="K274" s="20"/>
      <c r="L274" s="72">
        <f t="shared" si="27"/>
        <v>0</v>
      </c>
      <c r="M274" s="17" t="s">
        <v>16</v>
      </c>
      <c r="N274" s="18">
        <v>0</v>
      </c>
      <c r="O274" s="23">
        <f t="shared" si="28"/>
        <v>0</v>
      </c>
      <c r="P274" s="93"/>
      <c r="Q274" s="43">
        <f t="shared" si="29"/>
        <v>0</v>
      </c>
    </row>
    <row r="275" spans="1:18" ht="24.6" x14ac:dyDescent="0.65">
      <c r="A275" s="10">
        <v>271</v>
      </c>
      <c r="B275" s="10"/>
      <c r="C275" s="19"/>
      <c r="D275" s="71">
        <f>+'22'!I275</f>
        <v>0</v>
      </c>
      <c r="E275" s="90">
        <v>0</v>
      </c>
      <c r="F275" s="46">
        <f t="shared" si="30"/>
        <v>0</v>
      </c>
      <c r="G275" s="101">
        <v>0</v>
      </c>
      <c r="H275" s="99">
        <v>0</v>
      </c>
      <c r="I275" s="46">
        <f t="shared" si="26"/>
        <v>0</v>
      </c>
      <c r="J275" s="91"/>
      <c r="K275" s="20"/>
      <c r="L275" s="72">
        <f t="shared" si="27"/>
        <v>0</v>
      </c>
      <c r="M275" s="17" t="s">
        <v>16</v>
      </c>
      <c r="N275" s="18">
        <v>0</v>
      </c>
      <c r="O275" s="23">
        <f t="shared" si="28"/>
        <v>0</v>
      </c>
      <c r="P275" s="93"/>
      <c r="Q275" s="43">
        <f t="shared" si="29"/>
        <v>0</v>
      </c>
    </row>
    <row r="276" spans="1:18" ht="24.6" x14ac:dyDescent="0.65">
      <c r="A276" s="10">
        <v>272</v>
      </c>
      <c r="B276" s="10"/>
      <c r="C276" s="19"/>
      <c r="D276" s="71">
        <f>+'22'!I276</f>
        <v>0</v>
      </c>
      <c r="E276" s="90">
        <v>0</v>
      </c>
      <c r="F276" s="46">
        <f t="shared" si="30"/>
        <v>0</v>
      </c>
      <c r="G276" s="101">
        <v>0</v>
      </c>
      <c r="H276" s="99">
        <v>0</v>
      </c>
      <c r="I276" s="46">
        <f t="shared" si="26"/>
        <v>0</v>
      </c>
      <c r="J276" s="91"/>
      <c r="K276" s="20"/>
      <c r="L276" s="72">
        <f t="shared" si="27"/>
        <v>0</v>
      </c>
      <c r="M276" s="17" t="s">
        <v>16</v>
      </c>
      <c r="N276" s="18">
        <v>0</v>
      </c>
      <c r="O276" s="23">
        <f t="shared" si="28"/>
        <v>0</v>
      </c>
      <c r="P276" s="93"/>
      <c r="Q276" s="43">
        <f t="shared" si="29"/>
        <v>0</v>
      </c>
    </row>
    <row r="277" spans="1:18" ht="24.6" x14ac:dyDescent="0.65">
      <c r="A277" s="10">
        <v>273</v>
      </c>
      <c r="B277" s="10"/>
      <c r="C277" s="19"/>
      <c r="D277" s="71">
        <f>+'22'!I277</f>
        <v>0</v>
      </c>
      <c r="E277" s="90">
        <v>0</v>
      </c>
      <c r="F277" s="46">
        <f t="shared" si="30"/>
        <v>0</v>
      </c>
      <c r="G277" s="101">
        <v>0</v>
      </c>
      <c r="H277" s="99">
        <v>0</v>
      </c>
      <c r="I277" s="46">
        <f t="shared" si="26"/>
        <v>0</v>
      </c>
      <c r="J277" s="91"/>
      <c r="K277" s="20"/>
      <c r="L277" s="72">
        <f t="shared" si="27"/>
        <v>0</v>
      </c>
      <c r="M277" s="17" t="s">
        <v>16</v>
      </c>
      <c r="N277" s="18">
        <v>0</v>
      </c>
      <c r="O277" s="23">
        <f t="shared" si="28"/>
        <v>0</v>
      </c>
      <c r="P277" s="93"/>
      <c r="Q277" s="43">
        <f t="shared" si="29"/>
        <v>0</v>
      </c>
    </row>
    <row r="278" spans="1:18" ht="24.6" x14ac:dyDescent="0.65">
      <c r="A278" s="10">
        <v>274</v>
      </c>
      <c r="B278" s="10"/>
      <c r="C278" s="19"/>
      <c r="D278" s="71">
        <f>+'22'!I278</f>
        <v>0</v>
      </c>
      <c r="E278" s="90">
        <v>0</v>
      </c>
      <c r="F278" s="46">
        <f t="shared" si="30"/>
        <v>0</v>
      </c>
      <c r="G278" s="101">
        <v>0</v>
      </c>
      <c r="H278" s="99">
        <v>0</v>
      </c>
      <c r="I278" s="46">
        <f t="shared" si="26"/>
        <v>0</v>
      </c>
      <c r="J278" s="91"/>
      <c r="K278" s="20"/>
      <c r="L278" s="72">
        <f t="shared" si="27"/>
        <v>0</v>
      </c>
      <c r="M278" s="17" t="s">
        <v>16</v>
      </c>
      <c r="N278" s="18">
        <v>0</v>
      </c>
      <c r="O278" s="23">
        <f t="shared" si="28"/>
        <v>0</v>
      </c>
      <c r="P278" s="93"/>
      <c r="Q278" s="43">
        <f t="shared" si="29"/>
        <v>0</v>
      </c>
    </row>
    <row r="279" spans="1:18" ht="24.6" x14ac:dyDescent="0.65">
      <c r="A279" s="10">
        <v>275</v>
      </c>
      <c r="B279" s="10"/>
      <c r="C279" s="19"/>
      <c r="D279" s="71">
        <f>+'22'!I279</f>
        <v>0</v>
      </c>
      <c r="E279" s="90">
        <v>0</v>
      </c>
      <c r="F279" s="46">
        <f t="shared" si="30"/>
        <v>0</v>
      </c>
      <c r="G279" s="101">
        <v>0</v>
      </c>
      <c r="H279" s="99">
        <v>0</v>
      </c>
      <c r="I279" s="46">
        <f t="shared" si="26"/>
        <v>0</v>
      </c>
      <c r="J279" s="91"/>
      <c r="K279" s="20"/>
      <c r="L279" s="72">
        <f t="shared" si="27"/>
        <v>0</v>
      </c>
      <c r="M279" s="17" t="s">
        <v>16</v>
      </c>
      <c r="N279" s="18">
        <v>0</v>
      </c>
      <c r="O279" s="23">
        <f t="shared" si="28"/>
        <v>0</v>
      </c>
      <c r="P279" s="93"/>
      <c r="Q279" s="43">
        <f t="shared" si="29"/>
        <v>0</v>
      </c>
    </row>
    <row r="280" spans="1:18" ht="24.6" x14ac:dyDescent="0.65">
      <c r="A280" s="10">
        <v>276</v>
      </c>
      <c r="B280" s="10"/>
      <c r="C280" s="19"/>
      <c r="D280" s="71">
        <f>+'22'!I280</f>
        <v>0</v>
      </c>
      <c r="E280" s="90">
        <v>0</v>
      </c>
      <c r="F280" s="46">
        <f t="shared" si="30"/>
        <v>0</v>
      </c>
      <c r="G280" s="101">
        <v>0</v>
      </c>
      <c r="H280" s="99">
        <v>0</v>
      </c>
      <c r="I280" s="46">
        <f t="shared" si="26"/>
        <v>0</v>
      </c>
      <c r="J280" s="91"/>
      <c r="K280" s="20"/>
      <c r="L280" s="72">
        <f t="shared" si="27"/>
        <v>0</v>
      </c>
      <c r="M280" s="17" t="s">
        <v>16</v>
      </c>
      <c r="N280" s="18">
        <v>0</v>
      </c>
      <c r="O280" s="23">
        <f t="shared" si="28"/>
        <v>0</v>
      </c>
      <c r="P280" s="93"/>
      <c r="Q280" s="43">
        <f t="shared" si="29"/>
        <v>0</v>
      </c>
    </row>
    <row r="281" spans="1:18" ht="24.6" x14ac:dyDescent="0.65">
      <c r="A281" s="10">
        <v>277</v>
      </c>
      <c r="B281" s="10"/>
      <c r="C281" s="19"/>
      <c r="D281" s="71">
        <f>+'22'!I281</f>
        <v>0</v>
      </c>
      <c r="E281" s="90">
        <v>0</v>
      </c>
      <c r="F281" s="46">
        <f t="shared" si="30"/>
        <v>0</v>
      </c>
      <c r="G281" s="101">
        <v>0</v>
      </c>
      <c r="H281" s="99">
        <v>0</v>
      </c>
      <c r="I281" s="46">
        <f t="shared" si="26"/>
        <v>0</v>
      </c>
      <c r="J281" s="91"/>
      <c r="K281" s="20"/>
      <c r="L281" s="72">
        <f t="shared" si="27"/>
        <v>0</v>
      </c>
      <c r="M281" s="17" t="s">
        <v>16</v>
      </c>
      <c r="N281" s="18">
        <v>0</v>
      </c>
      <c r="O281" s="23">
        <f t="shared" si="28"/>
        <v>0</v>
      </c>
      <c r="P281" s="93"/>
      <c r="Q281" s="43">
        <f t="shared" si="29"/>
        <v>0</v>
      </c>
    </row>
    <row r="282" spans="1:18" ht="24.6" x14ac:dyDescent="0.65">
      <c r="A282" s="10">
        <v>278</v>
      </c>
      <c r="B282" s="10"/>
      <c r="C282" s="19"/>
      <c r="D282" s="71">
        <f>+'22'!I282</f>
        <v>0</v>
      </c>
      <c r="E282" s="90">
        <v>0</v>
      </c>
      <c r="F282" s="46">
        <f t="shared" si="30"/>
        <v>0</v>
      </c>
      <c r="G282" s="101">
        <v>0</v>
      </c>
      <c r="H282" s="99">
        <v>0</v>
      </c>
      <c r="I282" s="46">
        <f t="shared" si="26"/>
        <v>0</v>
      </c>
      <c r="J282" s="91"/>
      <c r="K282" s="20"/>
      <c r="L282" s="72">
        <f t="shared" si="27"/>
        <v>0</v>
      </c>
      <c r="M282" s="17" t="s">
        <v>16</v>
      </c>
      <c r="N282" s="18">
        <v>0</v>
      </c>
      <c r="O282" s="23">
        <f t="shared" si="28"/>
        <v>0</v>
      </c>
      <c r="P282" s="93"/>
      <c r="Q282" s="43">
        <f t="shared" si="29"/>
        <v>0</v>
      </c>
    </row>
    <row r="283" spans="1:18" ht="24.6" x14ac:dyDescent="0.65">
      <c r="A283" s="10">
        <v>279</v>
      </c>
      <c r="B283" s="10"/>
      <c r="C283" s="19"/>
      <c r="D283" s="71"/>
      <c r="E283" s="90">
        <v>0</v>
      </c>
      <c r="F283" s="46">
        <f t="shared" ref="F283" si="31">D283+E283</f>
        <v>0</v>
      </c>
      <c r="G283" s="101">
        <v>0</v>
      </c>
      <c r="H283" s="99">
        <v>0</v>
      </c>
      <c r="I283" s="46">
        <f t="shared" ref="I283" si="32">+F283-G283-J283-H283</f>
        <v>0</v>
      </c>
      <c r="J283" s="91"/>
      <c r="K283" s="20"/>
      <c r="L283" s="72">
        <f t="shared" ref="L283" si="33">+K283*J283</f>
        <v>0</v>
      </c>
      <c r="M283" s="17" t="s">
        <v>16</v>
      </c>
      <c r="N283" s="18">
        <v>0</v>
      </c>
      <c r="O283" s="23">
        <f t="shared" si="28"/>
        <v>0</v>
      </c>
      <c r="P283" s="93"/>
      <c r="Q283" s="43"/>
    </row>
    <row r="284" spans="1:18" ht="24.6" x14ac:dyDescent="0.65">
      <c r="A284" s="10">
        <v>280</v>
      </c>
      <c r="B284" s="10"/>
      <c r="C284" s="19"/>
      <c r="D284" s="71">
        <f>+'22'!I284</f>
        <v>0</v>
      </c>
      <c r="E284" s="90">
        <v>0</v>
      </c>
      <c r="F284" s="46">
        <f t="shared" si="30"/>
        <v>0</v>
      </c>
      <c r="G284" s="101">
        <v>0</v>
      </c>
      <c r="H284" s="99">
        <v>0</v>
      </c>
      <c r="I284" s="46">
        <f t="shared" si="26"/>
        <v>0</v>
      </c>
      <c r="J284" s="91"/>
      <c r="K284" s="20"/>
      <c r="L284" s="72">
        <f t="shared" si="27"/>
        <v>0</v>
      </c>
      <c r="M284" s="17" t="s">
        <v>16</v>
      </c>
      <c r="N284" s="18">
        <v>0</v>
      </c>
      <c r="O284" s="23">
        <f t="shared" si="28"/>
        <v>0</v>
      </c>
      <c r="P284" s="93"/>
      <c r="Q284" s="43">
        <f t="shared" si="29"/>
        <v>0</v>
      </c>
    </row>
    <row r="285" spans="1:18" ht="24.6" x14ac:dyDescent="0.65">
      <c r="A285" s="1"/>
      <c r="B285" s="1"/>
      <c r="F285" s="24"/>
      <c r="G285" s="25"/>
      <c r="H285" s="25"/>
      <c r="I285" s="24"/>
      <c r="J285" s="24"/>
      <c r="K285" s="26"/>
      <c r="L285" s="28"/>
      <c r="M285" s="27"/>
      <c r="N285" s="18">
        <v>0</v>
      </c>
      <c r="O285" s="95" t="s">
        <v>213</v>
      </c>
      <c r="P285" s="96"/>
      <c r="Q285" s="96">
        <f>SUM(Q5:Q284)</f>
        <v>150455.5</v>
      </c>
      <c r="R285" s="96"/>
    </row>
    <row r="286" spans="1:18" ht="25.5" customHeight="1" x14ac:dyDescent="0.6">
      <c r="A286" s="1"/>
      <c r="B286" s="1"/>
      <c r="F286" s="24"/>
      <c r="G286" s="25"/>
      <c r="H286" s="25"/>
      <c r="I286" s="24"/>
      <c r="J286" s="182" t="s">
        <v>212</v>
      </c>
      <c r="K286" s="183"/>
      <c r="L286" s="30">
        <f>+AB188</f>
        <v>0</v>
      </c>
      <c r="M286" s="27"/>
      <c r="N286" s="29"/>
    </row>
    <row r="287" spans="1:18" ht="24.6" x14ac:dyDescent="0.65">
      <c r="A287" s="1"/>
      <c r="B287" s="1"/>
      <c r="F287" s="31"/>
      <c r="I287" s="31"/>
      <c r="J287" s="32"/>
      <c r="K287" s="184" t="s">
        <v>202</v>
      </c>
      <c r="L287" s="184"/>
      <c r="M287" s="33">
        <f>SUM(L5:L286)</f>
        <v>5750</v>
      </c>
    </row>
    <row r="288" spans="1:18" ht="24.6" x14ac:dyDescent="0.65">
      <c r="A288" s="1"/>
      <c r="B288" s="1"/>
      <c r="F288" s="31"/>
      <c r="I288" s="31"/>
      <c r="K288" s="169" t="s">
        <v>203</v>
      </c>
      <c r="L288" s="170"/>
      <c r="M288" s="36">
        <v>0</v>
      </c>
    </row>
    <row r="289" spans="1:17" ht="24.6" x14ac:dyDescent="0.65">
      <c r="A289" s="1"/>
      <c r="B289" s="1"/>
      <c r="F289" s="31"/>
      <c r="I289" s="31"/>
      <c r="K289" s="34" t="s">
        <v>204</v>
      </c>
      <c r="L289" s="35"/>
      <c r="M289" s="36">
        <f>SUM(N289:AS289)</f>
        <v>500</v>
      </c>
      <c r="N289" s="2">
        <v>100</v>
      </c>
      <c r="O289" s="2">
        <v>100</v>
      </c>
      <c r="P289" s="2">
        <v>100</v>
      </c>
      <c r="Q289" s="2">
        <v>200</v>
      </c>
    </row>
    <row r="290" spans="1:17" ht="24.6" x14ac:dyDescent="0.65">
      <c r="A290" s="1"/>
      <c r="B290" s="1"/>
      <c r="F290" s="31"/>
      <c r="I290" s="31"/>
      <c r="K290" s="169" t="s">
        <v>205</v>
      </c>
      <c r="L290" s="170"/>
      <c r="M290" s="36">
        <v>0</v>
      </c>
    </row>
    <row r="291" spans="1:17" ht="24.6" x14ac:dyDescent="0.65">
      <c r="A291" s="1"/>
      <c r="B291" s="1"/>
      <c r="F291" s="31"/>
      <c r="I291" s="31"/>
      <c r="K291" s="169" t="s">
        <v>206</v>
      </c>
      <c r="L291" s="170"/>
      <c r="M291" s="36">
        <v>0</v>
      </c>
    </row>
    <row r="292" spans="1:17" ht="24.6" x14ac:dyDescent="0.65">
      <c r="A292" s="1"/>
      <c r="B292" s="1"/>
      <c r="F292" s="31"/>
      <c r="I292" s="31"/>
      <c r="K292" s="169" t="s">
        <v>207</v>
      </c>
      <c r="L292" s="170"/>
      <c r="M292" s="37">
        <f>SUM(N5:N285)</f>
        <v>2050</v>
      </c>
    </row>
    <row r="293" spans="1:17" ht="24.6" x14ac:dyDescent="0.65">
      <c r="A293" s="1"/>
      <c r="B293" s="1"/>
      <c r="F293" s="31"/>
      <c r="I293" s="31"/>
      <c r="K293" s="169" t="s">
        <v>208</v>
      </c>
      <c r="L293" s="170"/>
      <c r="M293" s="33">
        <f>M287-M288-M289-M291-M292</f>
        <v>3200</v>
      </c>
    </row>
    <row r="294" spans="1:17" ht="24.6" x14ac:dyDescent="0.65">
      <c r="A294" s="1"/>
      <c r="B294" s="1"/>
      <c r="F294" s="31"/>
      <c r="I294" s="31"/>
      <c r="K294" s="169" t="s">
        <v>209</v>
      </c>
      <c r="L294" s="170"/>
      <c r="M294" s="37">
        <v>3250</v>
      </c>
    </row>
    <row r="295" spans="1:17" ht="24.6" x14ac:dyDescent="0.65">
      <c r="A295" s="1"/>
      <c r="B295" s="1"/>
      <c r="F295" s="31"/>
      <c r="I295" s="31"/>
      <c r="K295" s="169" t="s">
        <v>210</v>
      </c>
      <c r="L295" s="170"/>
      <c r="M295" s="33">
        <f>+M294-M293</f>
        <v>50</v>
      </c>
    </row>
    <row r="296" spans="1:17" ht="24.6" x14ac:dyDescent="0.65">
      <c r="I296" s="2"/>
      <c r="K296" s="169" t="s">
        <v>211</v>
      </c>
      <c r="L296" s="170"/>
      <c r="M296" s="33">
        <f>+M294-M293</f>
        <v>50</v>
      </c>
    </row>
    <row r="297" spans="1:17" x14ac:dyDescent="0.6">
      <c r="I297" s="2"/>
      <c r="K297" s="2"/>
    </row>
    <row r="298" spans="1:17" ht="24.6" x14ac:dyDescent="0.65">
      <c r="I298" s="2"/>
      <c r="K298" s="92" t="s">
        <v>333</v>
      </c>
    </row>
    <row r="299" spans="1:17" x14ac:dyDescent="0.6">
      <c r="I299" s="2"/>
      <c r="K299" s="2"/>
    </row>
    <row r="300" spans="1:17" x14ac:dyDescent="0.6">
      <c r="I300" s="2"/>
      <c r="K300" s="2"/>
    </row>
    <row r="301" spans="1:17" x14ac:dyDescent="0.6">
      <c r="I301" s="2"/>
      <c r="K301" s="2"/>
    </row>
    <row r="302" spans="1:17" x14ac:dyDescent="0.6">
      <c r="I302" s="2"/>
      <c r="K302" s="2"/>
    </row>
    <row r="303" spans="1:17" x14ac:dyDescent="0.6">
      <c r="I303" s="2"/>
      <c r="K303" s="2"/>
    </row>
    <row r="304" spans="1:17" x14ac:dyDescent="0.6">
      <c r="I304" s="2"/>
      <c r="K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C296" xr:uid="{A8659A1D-7742-48A0-A8EC-0F2280F9B025}"/>
  <mergeCells count="35">
    <mergeCell ref="A2:M2"/>
    <mergeCell ref="S2:AC2"/>
    <mergeCell ref="A3:A4"/>
    <mergeCell ref="C3:C4"/>
    <mergeCell ref="D3:D4"/>
    <mergeCell ref="E3:E4"/>
    <mergeCell ref="F3:F4"/>
    <mergeCell ref="I3:I4"/>
    <mergeCell ref="J3:L3"/>
    <mergeCell ref="M3:M4"/>
    <mergeCell ref="Y3:Y4"/>
    <mergeCell ref="Z3:AB3"/>
    <mergeCell ref="AC3:AC4"/>
    <mergeCell ref="H3:H4"/>
    <mergeCell ref="P3:P4"/>
    <mergeCell ref="Q3:Q4"/>
    <mergeCell ref="AD3:AD4"/>
    <mergeCell ref="V3:V4"/>
    <mergeCell ref="W3:W4"/>
    <mergeCell ref="K293:L293"/>
    <mergeCell ref="T32:AA32"/>
    <mergeCell ref="N3:N4"/>
    <mergeCell ref="S3:S4"/>
    <mergeCell ref="T3:T4"/>
    <mergeCell ref="U3:U4"/>
    <mergeCell ref="B3:B4"/>
    <mergeCell ref="K294:L294"/>
    <mergeCell ref="K295:L295"/>
    <mergeCell ref="K296:L296"/>
    <mergeCell ref="J286:K286"/>
    <mergeCell ref="K287:L287"/>
    <mergeCell ref="K288:L288"/>
    <mergeCell ref="K290:L290"/>
    <mergeCell ref="K291:L291"/>
    <mergeCell ref="K292:L29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876E-56C7-41BA-AD08-1549E99C6D28}">
  <sheetPr filterMode="1">
    <tabColor rgb="FFF789D2"/>
  </sheetPr>
  <dimension ref="A1:AD371"/>
  <sheetViews>
    <sheetView zoomScaleNormal="100" workbookViewId="0">
      <pane xSplit="9" ySplit="4" topLeftCell="J5" activePane="bottomRight" state="frozen"/>
      <selection activeCell="K15" sqref="K15"/>
      <selection pane="topRight" activeCell="K15" sqref="K15"/>
      <selection pane="bottomLeft" activeCell="K15" sqref="K15"/>
      <selection pane="bottomRight" activeCell="M58" activeCellId="2" sqref="C58:C63 J58:K63 M58:N63"/>
    </sheetView>
  </sheetViews>
  <sheetFormatPr defaultColWidth="9" defaultRowHeight="24" x14ac:dyDescent="0.6"/>
  <cols>
    <col min="1" max="1" width="6.69921875" style="2" customWidth="1"/>
    <col min="2" max="2" width="14" style="2" hidden="1" customWidth="1"/>
    <col min="3" max="3" width="43.69921875" style="2" bestFit="1" customWidth="1"/>
    <col min="4" max="8" width="9.69921875" style="2" customWidth="1"/>
    <col min="9" max="9" width="9.69921875" style="38" customWidth="1"/>
    <col min="10" max="10" width="9.69921875" style="2" customWidth="1"/>
    <col min="11" max="11" width="9.69921875" style="39" customWidth="1"/>
    <col min="12" max="12" width="10.69921875" style="2" customWidth="1"/>
    <col min="13" max="13" width="17.69921875" style="2" bestFit="1" customWidth="1"/>
    <col min="14" max="14" width="9" style="2"/>
    <col min="15" max="15" width="19.09765625" style="2" customWidth="1"/>
    <col min="16" max="16" width="10.09765625" style="2" customWidth="1"/>
    <col min="17" max="17" width="17.69921875" style="2" bestFit="1" customWidth="1"/>
    <col min="18" max="18" width="10.09765625" style="2" bestFit="1" customWidth="1"/>
    <col min="19" max="19" width="9" style="2"/>
    <col min="20" max="20" width="34.69921875" style="2" bestFit="1" customWidth="1"/>
    <col min="21" max="28" width="9" style="2"/>
    <col min="29" max="29" width="15.69921875" style="2" customWidth="1"/>
    <col min="30" max="16384" width="9" style="2"/>
  </cols>
  <sheetData>
    <row r="1" spans="1:30" x14ac:dyDescent="0.6">
      <c r="A1" s="1"/>
      <c r="B1" s="1"/>
      <c r="I1" s="2"/>
      <c r="K1" s="2"/>
    </row>
    <row r="2" spans="1:30" s="3" customFormat="1" ht="28.8" x14ac:dyDescent="0.75">
      <c r="A2" s="180" t="s">
        <v>263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S2" s="181" t="s">
        <v>0</v>
      </c>
      <c r="T2" s="181"/>
      <c r="U2" s="181"/>
      <c r="V2" s="181"/>
      <c r="W2" s="181"/>
      <c r="X2" s="181"/>
      <c r="Y2" s="181"/>
      <c r="Z2" s="181"/>
      <c r="AA2" s="181"/>
      <c r="AB2" s="181"/>
      <c r="AC2" s="181"/>
    </row>
    <row r="3" spans="1:30" s="5" customFormat="1" ht="26.4" x14ac:dyDescent="0.7">
      <c r="A3" s="171" t="s">
        <v>1</v>
      </c>
      <c r="B3" s="167" t="s">
        <v>487</v>
      </c>
      <c r="C3" s="176" t="s">
        <v>2</v>
      </c>
      <c r="D3" s="171" t="s">
        <v>3</v>
      </c>
      <c r="E3" s="171" t="s">
        <v>4</v>
      </c>
      <c r="F3" s="171" t="s">
        <v>5</v>
      </c>
      <c r="G3" s="100" t="s">
        <v>6</v>
      </c>
      <c r="H3" s="178" t="s">
        <v>335</v>
      </c>
      <c r="I3" s="171" t="s">
        <v>7</v>
      </c>
      <c r="J3" s="177" t="s">
        <v>8</v>
      </c>
      <c r="K3" s="177"/>
      <c r="L3" s="177"/>
      <c r="M3" s="171" t="s">
        <v>9</v>
      </c>
      <c r="N3" s="175" t="s">
        <v>10</v>
      </c>
      <c r="P3" s="163" t="s">
        <v>336</v>
      </c>
      <c r="Q3" s="165" t="s">
        <v>337</v>
      </c>
      <c r="S3" s="171" t="s">
        <v>1</v>
      </c>
      <c r="T3" s="171" t="s">
        <v>2</v>
      </c>
      <c r="U3" s="171" t="s">
        <v>3</v>
      </c>
      <c r="V3" s="171" t="s">
        <v>4</v>
      </c>
      <c r="W3" s="171" t="s">
        <v>5</v>
      </c>
      <c r="X3" s="88" t="s">
        <v>6</v>
      </c>
      <c r="Y3" s="171" t="s">
        <v>7</v>
      </c>
      <c r="Z3" s="177" t="s">
        <v>8</v>
      </c>
      <c r="AA3" s="177"/>
      <c r="AB3" s="177"/>
      <c r="AC3" s="171" t="s">
        <v>9</v>
      </c>
      <c r="AD3" s="175" t="s">
        <v>10</v>
      </c>
    </row>
    <row r="4" spans="1:30" s="5" customFormat="1" ht="26.4" x14ac:dyDescent="0.7">
      <c r="A4" s="171"/>
      <c r="B4" s="168"/>
      <c r="C4" s="176"/>
      <c r="D4" s="171"/>
      <c r="E4" s="171"/>
      <c r="F4" s="171"/>
      <c r="G4" s="100" t="s">
        <v>11</v>
      </c>
      <c r="H4" s="179"/>
      <c r="I4" s="171"/>
      <c r="J4" s="88" t="s">
        <v>12</v>
      </c>
      <c r="K4" s="89" t="s">
        <v>13</v>
      </c>
      <c r="L4" s="88" t="s">
        <v>14</v>
      </c>
      <c r="M4" s="171"/>
      <c r="N4" s="175"/>
      <c r="P4" s="164"/>
      <c r="Q4" s="166"/>
      <c r="S4" s="171"/>
      <c r="T4" s="171"/>
      <c r="U4" s="171"/>
      <c r="V4" s="171"/>
      <c r="W4" s="171"/>
      <c r="X4" s="88" t="s">
        <v>11</v>
      </c>
      <c r="Y4" s="171"/>
      <c r="Z4" s="88" t="s">
        <v>12</v>
      </c>
      <c r="AA4" s="89" t="s">
        <v>13</v>
      </c>
      <c r="AB4" s="88" t="s">
        <v>14</v>
      </c>
      <c r="AC4" s="171"/>
      <c r="AD4" s="175"/>
    </row>
    <row r="5" spans="1:30" ht="24.6" hidden="1" x14ac:dyDescent="0.65">
      <c r="A5" s="10">
        <v>1</v>
      </c>
      <c r="B5" s="10" t="s">
        <v>492</v>
      </c>
      <c r="C5" s="19" t="s">
        <v>407</v>
      </c>
      <c r="D5" s="71">
        <f>+'23'!I5</f>
        <v>3</v>
      </c>
      <c r="E5" s="90">
        <v>30</v>
      </c>
      <c r="F5" s="46">
        <f t="shared" ref="F5:F147" si="0">D5+E5</f>
        <v>33</v>
      </c>
      <c r="G5" s="101">
        <v>0</v>
      </c>
      <c r="H5" s="99">
        <v>0</v>
      </c>
      <c r="I5" s="46">
        <f t="shared" ref="I5:I71" si="1">+F5-G5-J5-H5</f>
        <v>31</v>
      </c>
      <c r="J5" s="91">
        <v>2</v>
      </c>
      <c r="K5" s="20">
        <v>50</v>
      </c>
      <c r="L5" s="72">
        <f>+K5*J5</f>
        <v>100</v>
      </c>
      <c r="M5" s="17" t="s">
        <v>16</v>
      </c>
      <c r="N5" s="18">
        <v>0</v>
      </c>
      <c r="O5" s="23">
        <f>SUM(L5-N5)</f>
        <v>100</v>
      </c>
      <c r="P5" s="93">
        <v>19.579999999999998</v>
      </c>
      <c r="Q5" s="43">
        <f>+L5*P5</f>
        <v>1957.9999999999998</v>
      </c>
      <c r="S5" s="10">
        <v>1</v>
      </c>
      <c r="T5" s="19"/>
      <c r="U5" s="46">
        <v>0</v>
      </c>
      <c r="V5" s="90">
        <v>0</v>
      </c>
      <c r="W5" s="46">
        <f t="shared" ref="W5:W14" si="2">U5+V5</f>
        <v>0</v>
      </c>
      <c r="X5" s="90">
        <v>0</v>
      </c>
      <c r="Y5" s="46">
        <f t="shared" ref="Y5:Y14" si="3">W5-X5-Z5</f>
        <v>0</v>
      </c>
      <c r="Z5" s="91">
        <v>0</v>
      </c>
      <c r="AA5" s="22"/>
      <c r="AB5" s="43">
        <f t="shared" ref="AB5:AB14" si="4">Z5*AA5</f>
        <v>0</v>
      </c>
      <c r="AC5" s="17" t="s">
        <v>16</v>
      </c>
      <c r="AD5" s="18">
        <v>0</v>
      </c>
    </row>
    <row r="6" spans="1:30" ht="24.6" hidden="1" x14ac:dyDescent="0.65">
      <c r="A6" s="10">
        <v>2</v>
      </c>
      <c r="B6" s="10" t="s">
        <v>508</v>
      </c>
      <c r="C6" s="19" t="s">
        <v>408</v>
      </c>
      <c r="D6" s="71">
        <f>+'23'!I6</f>
        <v>106</v>
      </c>
      <c r="E6" s="90">
        <v>20</v>
      </c>
      <c r="F6" s="46">
        <f t="shared" si="0"/>
        <v>126</v>
      </c>
      <c r="G6" s="101">
        <v>0</v>
      </c>
      <c r="H6" s="99">
        <v>0</v>
      </c>
      <c r="I6" s="46">
        <f t="shared" si="1"/>
        <v>119</v>
      </c>
      <c r="J6" s="91">
        <v>7</v>
      </c>
      <c r="K6" s="20">
        <v>100</v>
      </c>
      <c r="L6" s="72">
        <f t="shared" ref="L6:L72" si="5">+K6*J6</f>
        <v>700</v>
      </c>
      <c r="M6" s="17" t="s">
        <v>16</v>
      </c>
      <c r="N6" s="18">
        <v>0</v>
      </c>
      <c r="O6" s="23">
        <f t="shared" ref="O6:O72" si="6">SUM(L6-N6)</f>
        <v>700</v>
      </c>
      <c r="P6" s="93">
        <v>37.17</v>
      </c>
      <c r="Q6" s="43">
        <f t="shared" ref="Q6:Q72" si="7">+L6*P6</f>
        <v>26019</v>
      </c>
      <c r="S6" s="10">
        <v>2</v>
      </c>
      <c r="T6" s="19"/>
      <c r="U6" s="46">
        <v>0</v>
      </c>
      <c r="V6" s="90">
        <v>0</v>
      </c>
      <c r="W6" s="46">
        <f t="shared" si="2"/>
        <v>0</v>
      </c>
      <c r="X6" s="90">
        <v>0</v>
      </c>
      <c r="Y6" s="46">
        <f t="shared" si="3"/>
        <v>0</v>
      </c>
      <c r="Z6" s="91">
        <v>0</v>
      </c>
      <c r="AA6" s="22"/>
      <c r="AB6" s="43">
        <f t="shared" si="4"/>
        <v>0</v>
      </c>
      <c r="AC6" s="17" t="s">
        <v>16</v>
      </c>
      <c r="AD6" s="18">
        <v>0</v>
      </c>
    </row>
    <row r="7" spans="1:30" ht="24.6" hidden="1" x14ac:dyDescent="0.65">
      <c r="A7" s="10">
        <v>3</v>
      </c>
      <c r="B7" s="10"/>
      <c r="C7" s="19" t="s">
        <v>395</v>
      </c>
      <c r="D7" s="71">
        <f>+'23'!I7</f>
        <v>0</v>
      </c>
      <c r="E7" s="90">
        <v>0</v>
      </c>
      <c r="F7" s="46">
        <f t="shared" si="0"/>
        <v>0</v>
      </c>
      <c r="G7" s="101">
        <v>0</v>
      </c>
      <c r="H7" s="99">
        <v>0</v>
      </c>
      <c r="I7" s="46">
        <f t="shared" si="1"/>
        <v>0</v>
      </c>
      <c r="J7" s="91"/>
      <c r="K7" s="15">
        <v>50</v>
      </c>
      <c r="L7" s="72">
        <f t="shared" si="5"/>
        <v>0</v>
      </c>
      <c r="M7" s="17" t="s">
        <v>16</v>
      </c>
      <c r="N7" s="18">
        <v>0</v>
      </c>
      <c r="O7" s="23">
        <f t="shared" si="6"/>
        <v>0</v>
      </c>
      <c r="P7" s="93">
        <v>26.11</v>
      </c>
      <c r="Q7" s="43">
        <f t="shared" si="7"/>
        <v>0</v>
      </c>
      <c r="S7" s="10">
        <v>3</v>
      </c>
      <c r="T7" s="19"/>
      <c r="U7" s="46">
        <v>0</v>
      </c>
      <c r="V7" s="90">
        <v>0</v>
      </c>
      <c r="W7" s="46">
        <f t="shared" si="2"/>
        <v>0</v>
      </c>
      <c r="X7" s="90">
        <v>0</v>
      </c>
      <c r="Y7" s="46">
        <f t="shared" si="3"/>
        <v>0</v>
      </c>
      <c r="Z7" s="91">
        <v>0</v>
      </c>
      <c r="AA7" s="22"/>
      <c r="AB7" s="43">
        <f t="shared" si="4"/>
        <v>0</v>
      </c>
      <c r="AC7" s="17" t="s">
        <v>16</v>
      </c>
      <c r="AD7" s="18">
        <v>0</v>
      </c>
    </row>
    <row r="8" spans="1:30" ht="24.6" hidden="1" x14ac:dyDescent="0.65">
      <c r="A8" s="10">
        <v>4</v>
      </c>
      <c r="B8" s="10"/>
      <c r="C8" s="19" t="s">
        <v>394</v>
      </c>
      <c r="D8" s="71">
        <f>+'23'!I8</f>
        <v>0</v>
      </c>
      <c r="E8" s="90">
        <v>0</v>
      </c>
      <c r="F8" s="46">
        <f t="shared" si="0"/>
        <v>0</v>
      </c>
      <c r="G8" s="101">
        <v>0</v>
      </c>
      <c r="H8" s="99">
        <v>0</v>
      </c>
      <c r="I8" s="46">
        <f t="shared" si="1"/>
        <v>0</v>
      </c>
      <c r="J8" s="91"/>
      <c r="K8" s="15">
        <v>100</v>
      </c>
      <c r="L8" s="72">
        <f t="shared" si="5"/>
        <v>0</v>
      </c>
      <c r="M8" s="17" t="s">
        <v>16</v>
      </c>
      <c r="N8" s="18">
        <v>0</v>
      </c>
      <c r="O8" s="23">
        <f t="shared" si="6"/>
        <v>0</v>
      </c>
      <c r="P8" s="93">
        <v>33.89</v>
      </c>
      <c r="Q8" s="43">
        <f t="shared" si="7"/>
        <v>0</v>
      </c>
      <c r="S8" s="10">
        <v>4</v>
      </c>
      <c r="T8" s="19"/>
      <c r="U8" s="46">
        <v>0</v>
      </c>
      <c r="V8" s="90">
        <v>0</v>
      </c>
      <c r="W8" s="46">
        <f t="shared" si="2"/>
        <v>0</v>
      </c>
      <c r="X8" s="90">
        <v>0</v>
      </c>
      <c r="Y8" s="46">
        <f t="shared" si="3"/>
        <v>0</v>
      </c>
      <c r="Z8" s="91">
        <v>0</v>
      </c>
      <c r="AA8" s="22"/>
      <c r="AB8" s="43">
        <f t="shared" si="4"/>
        <v>0</v>
      </c>
      <c r="AC8" s="17" t="s">
        <v>16</v>
      </c>
      <c r="AD8" s="18">
        <v>0</v>
      </c>
    </row>
    <row r="9" spans="1:30" ht="24.6" hidden="1" x14ac:dyDescent="0.65">
      <c r="A9" s="10">
        <v>5</v>
      </c>
      <c r="B9" s="10"/>
      <c r="C9" s="19" t="s">
        <v>20</v>
      </c>
      <c r="D9" s="71">
        <f>+'23'!I9</f>
        <v>0</v>
      </c>
      <c r="E9" s="90">
        <v>0</v>
      </c>
      <c r="F9" s="46">
        <f t="shared" si="0"/>
        <v>0</v>
      </c>
      <c r="G9" s="101">
        <v>0</v>
      </c>
      <c r="H9" s="99">
        <v>0</v>
      </c>
      <c r="I9" s="46">
        <f t="shared" si="1"/>
        <v>0</v>
      </c>
      <c r="J9" s="91"/>
      <c r="K9" s="15">
        <v>10</v>
      </c>
      <c r="L9" s="72">
        <f t="shared" si="5"/>
        <v>0</v>
      </c>
      <c r="M9" s="17" t="s">
        <v>16</v>
      </c>
      <c r="N9" s="18">
        <v>0</v>
      </c>
      <c r="O9" s="23">
        <f t="shared" si="6"/>
        <v>0</v>
      </c>
      <c r="P9" s="93"/>
      <c r="Q9" s="43">
        <f t="shared" si="7"/>
        <v>0</v>
      </c>
      <c r="S9" s="10">
        <v>5</v>
      </c>
      <c r="T9" s="19"/>
      <c r="U9" s="46">
        <v>0</v>
      </c>
      <c r="V9" s="90">
        <v>0</v>
      </c>
      <c r="W9" s="46">
        <f t="shared" si="2"/>
        <v>0</v>
      </c>
      <c r="X9" s="90">
        <v>0</v>
      </c>
      <c r="Y9" s="46">
        <f t="shared" si="3"/>
        <v>0</v>
      </c>
      <c r="Z9" s="91">
        <v>0</v>
      </c>
      <c r="AA9" s="22"/>
      <c r="AB9" s="43">
        <f t="shared" si="4"/>
        <v>0</v>
      </c>
      <c r="AC9" s="17" t="s">
        <v>16</v>
      </c>
      <c r="AD9" s="18">
        <v>0</v>
      </c>
    </row>
    <row r="10" spans="1:30" ht="24.6" hidden="1" x14ac:dyDescent="0.65">
      <c r="A10" s="10">
        <v>6</v>
      </c>
      <c r="B10" s="10" t="s">
        <v>514</v>
      </c>
      <c r="C10" s="19" t="s">
        <v>21</v>
      </c>
      <c r="D10" s="71">
        <f>+'23'!I10</f>
        <v>0</v>
      </c>
      <c r="E10" s="90">
        <v>0</v>
      </c>
      <c r="F10" s="46">
        <f t="shared" si="0"/>
        <v>0</v>
      </c>
      <c r="G10" s="101">
        <v>0</v>
      </c>
      <c r="H10" s="99">
        <v>0</v>
      </c>
      <c r="I10" s="46">
        <f t="shared" si="1"/>
        <v>0</v>
      </c>
      <c r="J10" s="91"/>
      <c r="K10" s="15">
        <v>15</v>
      </c>
      <c r="L10" s="72">
        <f t="shared" si="5"/>
        <v>0</v>
      </c>
      <c r="M10" s="17" t="s">
        <v>16</v>
      </c>
      <c r="N10" s="18">
        <v>0</v>
      </c>
      <c r="O10" s="23">
        <f t="shared" si="6"/>
        <v>0</v>
      </c>
      <c r="P10" s="93"/>
      <c r="Q10" s="43">
        <f t="shared" si="7"/>
        <v>0</v>
      </c>
      <c r="S10" s="10">
        <v>6</v>
      </c>
      <c r="T10" s="19"/>
      <c r="U10" s="46">
        <v>0</v>
      </c>
      <c r="V10" s="90">
        <v>0</v>
      </c>
      <c r="W10" s="46">
        <f t="shared" si="2"/>
        <v>0</v>
      </c>
      <c r="X10" s="90">
        <v>0</v>
      </c>
      <c r="Y10" s="46">
        <f t="shared" si="3"/>
        <v>0</v>
      </c>
      <c r="Z10" s="91">
        <v>0</v>
      </c>
      <c r="AA10" s="22"/>
      <c r="AB10" s="43">
        <f t="shared" si="4"/>
        <v>0</v>
      </c>
      <c r="AC10" s="17" t="s">
        <v>16</v>
      </c>
      <c r="AD10" s="18">
        <v>0</v>
      </c>
    </row>
    <row r="11" spans="1:30" ht="24.6" hidden="1" x14ac:dyDescent="0.65">
      <c r="A11" s="10">
        <v>7</v>
      </c>
      <c r="B11" s="10"/>
      <c r="C11" s="19" t="s">
        <v>401</v>
      </c>
      <c r="D11" s="71">
        <f>+'23'!I11</f>
        <v>0</v>
      </c>
      <c r="E11" s="90">
        <v>0</v>
      </c>
      <c r="F11" s="46">
        <f t="shared" si="0"/>
        <v>0</v>
      </c>
      <c r="G11" s="101">
        <v>0</v>
      </c>
      <c r="H11" s="99">
        <v>0</v>
      </c>
      <c r="I11" s="46">
        <f t="shared" si="1"/>
        <v>0</v>
      </c>
      <c r="J11" s="91"/>
      <c r="K11" s="15">
        <v>40</v>
      </c>
      <c r="L11" s="72">
        <f t="shared" si="5"/>
        <v>0</v>
      </c>
      <c r="M11" s="17" t="s">
        <v>16</v>
      </c>
      <c r="N11" s="18">
        <v>0</v>
      </c>
      <c r="O11" s="23">
        <f t="shared" si="6"/>
        <v>0</v>
      </c>
      <c r="P11" s="93">
        <v>12.74</v>
      </c>
      <c r="Q11" s="43">
        <f t="shared" si="7"/>
        <v>0</v>
      </c>
      <c r="S11" s="10">
        <v>7</v>
      </c>
      <c r="T11" s="19"/>
      <c r="U11" s="46">
        <v>0</v>
      </c>
      <c r="V11" s="90">
        <v>0</v>
      </c>
      <c r="W11" s="46">
        <f t="shared" si="2"/>
        <v>0</v>
      </c>
      <c r="X11" s="90">
        <v>0</v>
      </c>
      <c r="Y11" s="46">
        <f t="shared" si="3"/>
        <v>0</v>
      </c>
      <c r="Z11" s="91">
        <v>0</v>
      </c>
      <c r="AA11" s="22"/>
      <c r="AB11" s="43">
        <f t="shared" si="4"/>
        <v>0</v>
      </c>
      <c r="AC11" s="17" t="s">
        <v>16</v>
      </c>
      <c r="AD11" s="18">
        <v>0</v>
      </c>
    </row>
    <row r="12" spans="1:30" ht="24.6" hidden="1" x14ac:dyDescent="0.65">
      <c r="A12" s="10">
        <v>8</v>
      </c>
      <c r="B12" s="10"/>
      <c r="C12" s="19" t="s">
        <v>378</v>
      </c>
      <c r="D12" s="71">
        <f>+'23'!I12</f>
        <v>0</v>
      </c>
      <c r="E12" s="90">
        <v>0</v>
      </c>
      <c r="F12" s="46">
        <f t="shared" si="0"/>
        <v>0</v>
      </c>
      <c r="G12" s="101">
        <v>0</v>
      </c>
      <c r="H12" s="99">
        <v>0</v>
      </c>
      <c r="I12" s="46">
        <f t="shared" si="1"/>
        <v>0</v>
      </c>
      <c r="J12" s="91"/>
      <c r="K12" s="15">
        <v>100</v>
      </c>
      <c r="L12" s="72">
        <f t="shared" si="5"/>
        <v>0</v>
      </c>
      <c r="M12" s="17" t="s">
        <v>16</v>
      </c>
      <c r="N12" s="18">
        <v>0</v>
      </c>
      <c r="O12" s="23">
        <f t="shared" si="6"/>
        <v>0</v>
      </c>
      <c r="P12" s="93"/>
      <c r="Q12" s="43">
        <f t="shared" si="7"/>
        <v>0</v>
      </c>
      <c r="S12" s="10">
        <v>8</v>
      </c>
      <c r="T12" s="19"/>
      <c r="U12" s="46">
        <v>0</v>
      </c>
      <c r="V12" s="90">
        <v>0</v>
      </c>
      <c r="W12" s="46">
        <f t="shared" si="2"/>
        <v>0</v>
      </c>
      <c r="X12" s="90">
        <v>0</v>
      </c>
      <c r="Y12" s="46">
        <f t="shared" si="3"/>
        <v>0</v>
      </c>
      <c r="Z12" s="91">
        <v>0</v>
      </c>
      <c r="AA12" s="22"/>
      <c r="AB12" s="43">
        <f t="shared" si="4"/>
        <v>0</v>
      </c>
      <c r="AC12" s="17" t="s">
        <v>16</v>
      </c>
      <c r="AD12" s="18">
        <v>0</v>
      </c>
    </row>
    <row r="13" spans="1:30" ht="24.6" hidden="1" x14ac:dyDescent="0.65">
      <c r="A13" s="10">
        <v>9</v>
      </c>
      <c r="B13" s="10" t="s">
        <v>507</v>
      </c>
      <c r="C13" s="19" t="s">
        <v>391</v>
      </c>
      <c r="D13" s="71">
        <f>+'23'!I13</f>
        <v>19</v>
      </c>
      <c r="E13" s="90">
        <v>10</v>
      </c>
      <c r="F13" s="46">
        <f t="shared" si="0"/>
        <v>29</v>
      </c>
      <c r="G13" s="101">
        <v>0</v>
      </c>
      <c r="H13" s="99">
        <v>0</v>
      </c>
      <c r="I13" s="46">
        <f t="shared" si="1"/>
        <v>26</v>
      </c>
      <c r="J13" s="91">
        <v>3</v>
      </c>
      <c r="K13" s="15">
        <v>50</v>
      </c>
      <c r="L13" s="72">
        <f t="shared" si="5"/>
        <v>150</v>
      </c>
      <c r="M13" s="17" t="s">
        <v>16</v>
      </c>
      <c r="N13" s="18">
        <v>0</v>
      </c>
      <c r="O13" s="23">
        <f t="shared" si="6"/>
        <v>150</v>
      </c>
      <c r="P13" s="93">
        <v>11.38</v>
      </c>
      <c r="Q13" s="43">
        <f t="shared" si="7"/>
        <v>1707.0000000000002</v>
      </c>
      <c r="S13" s="10">
        <v>9</v>
      </c>
      <c r="T13" s="19"/>
      <c r="U13" s="46">
        <v>0</v>
      </c>
      <c r="V13" s="90">
        <v>0</v>
      </c>
      <c r="W13" s="46">
        <f t="shared" si="2"/>
        <v>0</v>
      </c>
      <c r="X13" s="90">
        <v>0</v>
      </c>
      <c r="Y13" s="46">
        <f t="shared" si="3"/>
        <v>0</v>
      </c>
      <c r="Z13" s="91">
        <v>0</v>
      </c>
      <c r="AA13" s="22"/>
      <c r="AB13" s="43">
        <f t="shared" si="4"/>
        <v>0</v>
      </c>
      <c r="AC13" s="17" t="s">
        <v>16</v>
      </c>
      <c r="AD13" s="18">
        <v>0</v>
      </c>
    </row>
    <row r="14" spans="1:30" ht="24.6" hidden="1" x14ac:dyDescent="0.65">
      <c r="A14" s="10">
        <v>10</v>
      </c>
      <c r="B14" s="10"/>
      <c r="C14" s="19" t="s">
        <v>400</v>
      </c>
      <c r="D14" s="71">
        <f>+'23'!I14</f>
        <v>0</v>
      </c>
      <c r="E14" s="90">
        <v>0</v>
      </c>
      <c r="F14" s="46">
        <f t="shared" si="0"/>
        <v>0</v>
      </c>
      <c r="G14" s="101">
        <v>0</v>
      </c>
      <c r="H14" s="99">
        <v>0</v>
      </c>
      <c r="I14" s="46">
        <f t="shared" si="1"/>
        <v>0</v>
      </c>
      <c r="J14" s="91"/>
      <c r="K14" s="15">
        <v>50</v>
      </c>
      <c r="L14" s="72">
        <f t="shared" si="5"/>
        <v>0</v>
      </c>
      <c r="M14" s="17" t="s">
        <v>16</v>
      </c>
      <c r="N14" s="18">
        <v>0</v>
      </c>
      <c r="O14" s="23">
        <f t="shared" si="6"/>
        <v>0</v>
      </c>
      <c r="P14" s="93"/>
      <c r="Q14" s="43">
        <f t="shared" si="7"/>
        <v>0</v>
      </c>
      <c r="S14" s="10">
        <v>10</v>
      </c>
      <c r="T14" s="19"/>
      <c r="U14" s="46">
        <v>0</v>
      </c>
      <c r="V14" s="90">
        <v>0</v>
      </c>
      <c r="W14" s="46">
        <f t="shared" si="2"/>
        <v>0</v>
      </c>
      <c r="X14" s="90">
        <v>0</v>
      </c>
      <c r="Y14" s="46">
        <f t="shared" si="3"/>
        <v>0</v>
      </c>
      <c r="Z14" s="91">
        <v>0</v>
      </c>
      <c r="AA14" s="22"/>
      <c r="AB14" s="43">
        <f t="shared" si="4"/>
        <v>0</v>
      </c>
      <c r="AC14" s="17" t="s">
        <v>16</v>
      </c>
      <c r="AD14" s="18">
        <v>0</v>
      </c>
    </row>
    <row r="15" spans="1:30" ht="24.6" hidden="1" x14ac:dyDescent="0.65">
      <c r="A15" s="10">
        <v>11</v>
      </c>
      <c r="B15" s="10" t="s">
        <v>520</v>
      </c>
      <c r="C15" s="19" t="s">
        <v>384</v>
      </c>
      <c r="D15" s="71">
        <f>+'23'!I15</f>
        <v>0</v>
      </c>
      <c r="E15" s="90">
        <v>0</v>
      </c>
      <c r="F15" s="46">
        <f t="shared" si="0"/>
        <v>0</v>
      </c>
      <c r="G15" s="101">
        <v>0</v>
      </c>
      <c r="H15" s="99">
        <v>0</v>
      </c>
      <c r="I15" s="46">
        <f t="shared" si="1"/>
        <v>0</v>
      </c>
      <c r="J15" s="91"/>
      <c r="K15" s="15">
        <v>50</v>
      </c>
      <c r="L15" s="72">
        <f t="shared" si="5"/>
        <v>0</v>
      </c>
      <c r="M15" s="17" t="s">
        <v>16</v>
      </c>
      <c r="N15" s="18">
        <v>0</v>
      </c>
      <c r="O15" s="23">
        <f t="shared" si="6"/>
        <v>0</v>
      </c>
      <c r="P15" s="93">
        <v>17.32</v>
      </c>
      <c r="Q15" s="43">
        <f t="shared" si="7"/>
        <v>0</v>
      </c>
      <c r="S15" s="10">
        <v>11</v>
      </c>
      <c r="T15" s="19"/>
      <c r="U15" s="46">
        <v>0</v>
      </c>
      <c r="V15" s="90">
        <v>0</v>
      </c>
      <c r="W15" s="46">
        <f t="shared" ref="W15:W29" si="8">U15+V15</f>
        <v>0</v>
      </c>
      <c r="X15" s="90">
        <v>0</v>
      </c>
      <c r="Y15" s="46">
        <f t="shared" ref="Y15:Y29" si="9">W15-X15-Z15</f>
        <v>0</v>
      </c>
      <c r="Z15" s="91">
        <v>0</v>
      </c>
      <c r="AA15" s="22"/>
      <c r="AB15" s="43">
        <f t="shared" ref="AB15:AB29" si="10">Z15*AA15</f>
        <v>0</v>
      </c>
      <c r="AC15" s="17" t="s">
        <v>16</v>
      </c>
      <c r="AD15" s="18">
        <v>0</v>
      </c>
    </row>
    <row r="16" spans="1:30" ht="24.6" hidden="1" x14ac:dyDescent="0.65">
      <c r="A16" s="10">
        <v>12</v>
      </c>
      <c r="B16" s="10" t="s">
        <v>509</v>
      </c>
      <c r="C16" s="19" t="s">
        <v>402</v>
      </c>
      <c r="D16" s="71">
        <f>+'23'!I16</f>
        <v>0</v>
      </c>
      <c r="E16" s="90">
        <v>10</v>
      </c>
      <c r="F16" s="46">
        <f t="shared" si="0"/>
        <v>10</v>
      </c>
      <c r="G16" s="101">
        <v>0</v>
      </c>
      <c r="H16" s="99">
        <v>0</v>
      </c>
      <c r="I16" s="46">
        <f t="shared" si="1"/>
        <v>10</v>
      </c>
      <c r="J16" s="91"/>
      <c r="K16" s="15">
        <v>50</v>
      </c>
      <c r="L16" s="72">
        <f t="shared" si="5"/>
        <v>0</v>
      </c>
      <c r="M16" s="17" t="s">
        <v>16</v>
      </c>
      <c r="N16" s="18">
        <v>0</v>
      </c>
      <c r="O16" s="23">
        <f t="shared" si="6"/>
        <v>0</v>
      </c>
      <c r="P16" s="93">
        <v>16.920000000000002</v>
      </c>
      <c r="Q16" s="43">
        <f t="shared" si="7"/>
        <v>0</v>
      </c>
      <c r="S16" s="10">
        <v>12</v>
      </c>
      <c r="T16" s="19"/>
      <c r="U16" s="46">
        <v>0</v>
      </c>
      <c r="V16" s="90">
        <v>0</v>
      </c>
      <c r="W16" s="46">
        <f t="shared" si="8"/>
        <v>0</v>
      </c>
      <c r="X16" s="90">
        <v>0</v>
      </c>
      <c r="Y16" s="46">
        <f t="shared" si="9"/>
        <v>0</v>
      </c>
      <c r="Z16" s="91">
        <v>0</v>
      </c>
      <c r="AA16" s="22"/>
      <c r="AB16" s="43">
        <f t="shared" si="10"/>
        <v>0</v>
      </c>
      <c r="AC16" s="17" t="s">
        <v>16</v>
      </c>
      <c r="AD16" s="18">
        <v>0</v>
      </c>
    </row>
    <row r="17" spans="1:30" ht="24.6" hidden="1" x14ac:dyDescent="0.65">
      <c r="A17" s="10">
        <v>13</v>
      </c>
      <c r="B17" s="10" t="s">
        <v>505</v>
      </c>
      <c r="C17" s="19" t="s">
        <v>382</v>
      </c>
      <c r="D17" s="71">
        <f>+'23'!I17</f>
        <v>1</v>
      </c>
      <c r="E17" s="90">
        <v>10</v>
      </c>
      <c r="F17" s="46">
        <f t="shared" si="0"/>
        <v>11</v>
      </c>
      <c r="G17" s="101">
        <v>0</v>
      </c>
      <c r="H17" s="99">
        <v>0</v>
      </c>
      <c r="I17" s="46">
        <f t="shared" si="1"/>
        <v>10</v>
      </c>
      <c r="J17" s="91">
        <v>1</v>
      </c>
      <c r="K17" s="15">
        <v>50</v>
      </c>
      <c r="L17" s="72">
        <f t="shared" si="5"/>
        <v>50</v>
      </c>
      <c r="M17" s="17" t="s">
        <v>16</v>
      </c>
      <c r="N17" s="18">
        <v>0</v>
      </c>
      <c r="O17" s="23">
        <f t="shared" si="6"/>
        <v>50</v>
      </c>
      <c r="P17" s="93">
        <v>21.22</v>
      </c>
      <c r="Q17" s="43">
        <f t="shared" si="7"/>
        <v>1061</v>
      </c>
      <c r="S17" s="10">
        <v>13</v>
      </c>
      <c r="T17" s="19"/>
      <c r="U17" s="46">
        <v>0</v>
      </c>
      <c r="V17" s="90">
        <v>0</v>
      </c>
      <c r="W17" s="46">
        <f t="shared" si="8"/>
        <v>0</v>
      </c>
      <c r="X17" s="90">
        <v>0</v>
      </c>
      <c r="Y17" s="46">
        <f t="shared" si="9"/>
        <v>0</v>
      </c>
      <c r="Z17" s="91">
        <v>0</v>
      </c>
      <c r="AA17" s="22"/>
      <c r="AB17" s="43">
        <f t="shared" si="10"/>
        <v>0</v>
      </c>
      <c r="AC17" s="17" t="s">
        <v>16</v>
      </c>
      <c r="AD17" s="18">
        <v>0</v>
      </c>
    </row>
    <row r="18" spans="1:30" ht="24.6" hidden="1" x14ac:dyDescent="0.65">
      <c r="A18" s="10">
        <v>14</v>
      </c>
      <c r="B18" s="10"/>
      <c r="C18" s="19" t="s">
        <v>404</v>
      </c>
      <c r="D18" s="71">
        <f>+'23'!I18</f>
        <v>0</v>
      </c>
      <c r="E18" s="90">
        <v>0</v>
      </c>
      <c r="F18" s="46">
        <f t="shared" si="0"/>
        <v>0</v>
      </c>
      <c r="G18" s="101">
        <v>0</v>
      </c>
      <c r="H18" s="99">
        <v>0</v>
      </c>
      <c r="I18" s="46">
        <f t="shared" si="1"/>
        <v>0</v>
      </c>
      <c r="J18" s="91"/>
      <c r="K18" s="15">
        <v>50</v>
      </c>
      <c r="L18" s="72">
        <f t="shared" si="5"/>
        <v>0</v>
      </c>
      <c r="M18" s="17" t="s">
        <v>16</v>
      </c>
      <c r="N18" s="18">
        <v>0</v>
      </c>
      <c r="O18" s="23">
        <f t="shared" si="6"/>
        <v>0</v>
      </c>
      <c r="P18" s="93"/>
      <c r="Q18" s="43">
        <f t="shared" si="7"/>
        <v>0</v>
      </c>
      <c r="S18" s="10">
        <v>14</v>
      </c>
      <c r="T18" s="19"/>
      <c r="U18" s="46">
        <v>0</v>
      </c>
      <c r="V18" s="90">
        <v>0</v>
      </c>
      <c r="W18" s="46">
        <f t="shared" si="8"/>
        <v>0</v>
      </c>
      <c r="X18" s="90">
        <v>0</v>
      </c>
      <c r="Y18" s="46">
        <f t="shared" si="9"/>
        <v>0</v>
      </c>
      <c r="Z18" s="91">
        <v>0</v>
      </c>
      <c r="AA18" s="22"/>
      <c r="AB18" s="43">
        <f t="shared" si="10"/>
        <v>0</v>
      </c>
      <c r="AC18" s="17" t="s">
        <v>16</v>
      </c>
      <c r="AD18" s="18">
        <v>0</v>
      </c>
    </row>
    <row r="19" spans="1:30" ht="24.6" hidden="1" x14ac:dyDescent="0.65">
      <c r="A19" s="10">
        <v>15</v>
      </c>
      <c r="B19" s="10" t="s">
        <v>523</v>
      </c>
      <c r="C19" s="19" t="s">
        <v>386</v>
      </c>
      <c r="D19" s="71">
        <f>+'23'!I19</f>
        <v>0</v>
      </c>
      <c r="E19" s="90">
        <v>0</v>
      </c>
      <c r="F19" s="46">
        <f t="shared" si="0"/>
        <v>0</v>
      </c>
      <c r="G19" s="101">
        <v>0</v>
      </c>
      <c r="H19" s="99">
        <v>0</v>
      </c>
      <c r="I19" s="46">
        <f t="shared" si="1"/>
        <v>0</v>
      </c>
      <c r="J19" s="91"/>
      <c r="K19" s="15">
        <v>50</v>
      </c>
      <c r="L19" s="72">
        <f t="shared" si="5"/>
        <v>0</v>
      </c>
      <c r="M19" s="17" t="s">
        <v>16</v>
      </c>
      <c r="N19" s="18">
        <v>0</v>
      </c>
      <c r="O19" s="23">
        <f t="shared" si="6"/>
        <v>0</v>
      </c>
      <c r="P19" s="93">
        <v>15.05</v>
      </c>
      <c r="Q19" s="43">
        <f t="shared" si="7"/>
        <v>0</v>
      </c>
      <c r="S19" s="10">
        <v>15</v>
      </c>
      <c r="T19" s="19"/>
      <c r="U19" s="46">
        <v>0</v>
      </c>
      <c r="V19" s="90">
        <v>0</v>
      </c>
      <c r="W19" s="46">
        <f t="shared" si="8"/>
        <v>0</v>
      </c>
      <c r="X19" s="90">
        <v>0</v>
      </c>
      <c r="Y19" s="46">
        <f t="shared" si="9"/>
        <v>0</v>
      </c>
      <c r="Z19" s="91">
        <v>0</v>
      </c>
      <c r="AA19" s="22"/>
      <c r="AB19" s="43">
        <f t="shared" si="10"/>
        <v>0</v>
      </c>
      <c r="AC19" s="17" t="s">
        <v>16</v>
      </c>
      <c r="AD19" s="18">
        <v>0</v>
      </c>
    </row>
    <row r="20" spans="1:30" ht="24.6" hidden="1" x14ac:dyDescent="0.65">
      <c r="A20" s="10">
        <v>16</v>
      </c>
      <c r="B20" s="10" t="s">
        <v>506</v>
      </c>
      <c r="C20" s="19" t="s">
        <v>399</v>
      </c>
      <c r="D20" s="71">
        <f>+'23'!I20</f>
        <v>8</v>
      </c>
      <c r="E20" s="90">
        <v>10</v>
      </c>
      <c r="F20" s="46">
        <f t="shared" si="0"/>
        <v>18</v>
      </c>
      <c r="G20" s="101">
        <v>0</v>
      </c>
      <c r="H20" s="99">
        <v>0</v>
      </c>
      <c r="I20" s="46">
        <f t="shared" si="1"/>
        <v>18</v>
      </c>
      <c r="J20" s="91"/>
      <c r="K20" s="15">
        <v>50</v>
      </c>
      <c r="L20" s="72">
        <f t="shared" si="5"/>
        <v>0</v>
      </c>
      <c r="M20" s="17" t="s">
        <v>16</v>
      </c>
      <c r="N20" s="18">
        <v>0</v>
      </c>
      <c r="O20" s="23">
        <f t="shared" si="6"/>
        <v>0</v>
      </c>
      <c r="P20" s="93">
        <v>16.7</v>
      </c>
      <c r="Q20" s="43">
        <f t="shared" si="7"/>
        <v>0</v>
      </c>
      <c r="S20" s="10">
        <v>16</v>
      </c>
      <c r="T20" s="19"/>
      <c r="U20" s="46">
        <v>0</v>
      </c>
      <c r="V20" s="90">
        <v>0</v>
      </c>
      <c r="W20" s="46">
        <f t="shared" si="8"/>
        <v>0</v>
      </c>
      <c r="X20" s="90">
        <v>0</v>
      </c>
      <c r="Y20" s="46">
        <f t="shared" si="9"/>
        <v>0</v>
      </c>
      <c r="Z20" s="91">
        <v>0</v>
      </c>
      <c r="AA20" s="22"/>
      <c r="AB20" s="43">
        <f t="shared" si="10"/>
        <v>0</v>
      </c>
      <c r="AC20" s="17" t="s">
        <v>16</v>
      </c>
      <c r="AD20" s="18">
        <v>0</v>
      </c>
    </row>
    <row r="21" spans="1:30" ht="24.6" hidden="1" x14ac:dyDescent="0.65">
      <c r="A21" s="10">
        <v>17</v>
      </c>
      <c r="B21" s="10" t="s">
        <v>521</v>
      </c>
      <c r="C21" s="19" t="s">
        <v>389</v>
      </c>
      <c r="D21" s="71">
        <f>+'23'!I21</f>
        <v>0</v>
      </c>
      <c r="E21" s="90">
        <v>0</v>
      </c>
      <c r="F21" s="46">
        <f t="shared" si="0"/>
        <v>0</v>
      </c>
      <c r="G21" s="101">
        <v>0</v>
      </c>
      <c r="H21" s="99">
        <v>0</v>
      </c>
      <c r="I21" s="46">
        <f t="shared" si="1"/>
        <v>0</v>
      </c>
      <c r="J21" s="91"/>
      <c r="K21" s="15">
        <v>50</v>
      </c>
      <c r="L21" s="72">
        <f t="shared" si="5"/>
        <v>0</v>
      </c>
      <c r="M21" s="17" t="s">
        <v>16</v>
      </c>
      <c r="N21" s="18">
        <v>0</v>
      </c>
      <c r="O21" s="23">
        <f t="shared" si="6"/>
        <v>0</v>
      </c>
      <c r="P21" s="93">
        <v>19.04</v>
      </c>
      <c r="Q21" s="43">
        <f t="shared" si="7"/>
        <v>0</v>
      </c>
      <c r="S21" s="10">
        <v>17</v>
      </c>
      <c r="T21" s="19"/>
      <c r="U21" s="46">
        <v>0</v>
      </c>
      <c r="V21" s="90">
        <v>0</v>
      </c>
      <c r="W21" s="46">
        <f t="shared" si="8"/>
        <v>0</v>
      </c>
      <c r="X21" s="90">
        <v>0</v>
      </c>
      <c r="Y21" s="46">
        <f t="shared" si="9"/>
        <v>0</v>
      </c>
      <c r="Z21" s="91">
        <v>0</v>
      </c>
      <c r="AA21" s="22"/>
      <c r="AB21" s="43">
        <f t="shared" si="10"/>
        <v>0</v>
      </c>
      <c r="AC21" s="17" t="s">
        <v>16</v>
      </c>
      <c r="AD21" s="18">
        <v>0</v>
      </c>
    </row>
    <row r="22" spans="1:30" ht="24.6" hidden="1" x14ac:dyDescent="0.65">
      <c r="A22" s="10">
        <v>18</v>
      </c>
      <c r="B22" s="10"/>
      <c r="C22" s="19" t="s">
        <v>397</v>
      </c>
      <c r="D22" s="71">
        <f>+'23'!I22</f>
        <v>0</v>
      </c>
      <c r="E22" s="90">
        <v>0</v>
      </c>
      <c r="F22" s="46">
        <f t="shared" si="0"/>
        <v>0</v>
      </c>
      <c r="G22" s="101">
        <v>0</v>
      </c>
      <c r="H22" s="99">
        <v>0</v>
      </c>
      <c r="I22" s="46">
        <f t="shared" si="1"/>
        <v>0</v>
      </c>
      <c r="J22" s="91"/>
      <c r="K22" s="15">
        <v>50</v>
      </c>
      <c r="L22" s="72">
        <f t="shared" si="5"/>
        <v>0</v>
      </c>
      <c r="M22" s="17" t="s">
        <v>16</v>
      </c>
      <c r="N22" s="18">
        <v>0</v>
      </c>
      <c r="O22" s="23">
        <f t="shared" si="6"/>
        <v>0</v>
      </c>
      <c r="P22" s="93">
        <v>15.3</v>
      </c>
      <c r="Q22" s="43">
        <f t="shared" si="7"/>
        <v>0</v>
      </c>
      <c r="S22" s="10">
        <v>18</v>
      </c>
      <c r="T22" s="19"/>
      <c r="U22" s="46">
        <v>0</v>
      </c>
      <c r="V22" s="90">
        <v>0</v>
      </c>
      <c r="W22" s="46">
        <f t="shared" si="8"/>
        <v>0</v>
      </c>
      <c r="X22" s="90">
        <v>0</v>
      </c>
      <c r="Y22" s="46">
        <f t="shared" si="9"/>
        <v>0</v>
      </c>
      <c r="Z22" s="91">
        <v>0</v>
      </c>
      <c r="AA22" s="22"/>
      <c r="AB22" s="43">
        <f t="shared" si="10"/>
        <v>0</v>
      </c>
      <c r="AC22" s="17" t="s">
        <v>16</v>
      </c>
      <c r="AD22" s="18">
        <v>0</v>
      </c>
    </row>
    <row r="23" spans="1:30" ht="24.6" hidden="1" x14ac:dyDescent="0.65">
      <c r="A23" s="10">
        <v>19</v>
      </c>
      <c r="B23" s="10" t="s">
        <v>511</v>
      </c>
      <c r="C23" s="19" t="s">
        <v>25</v>
      </c>
      <c r="D23" s="71">
        <f>+'23'!I23</f>
        <v>0</v>
      </c>
      <c r="E23" s="90">
        <v>0</v>
      </c>
      <c r="F23" s="46">
        <f t="shared" si="0"/>
        <v>0</v>
      </c>
      <c r="G23" s="101">
        <v>0</v>
      </c>
      <c r="H23" s="99">
        <v>0</v>
      </c>
      <c r="I23" s="46">
        <f t="shared" si="1"/>
        <v>0</v>
      </c>
      <c r="J23" s="91"/>
      <c r="K23" s="15">
        <v>65</v>
      </c>
      <c r="L23" s="72">
        <f t="shared" si="5"/>
        <v>0</v>
      </c>
      <c r="M23" s="17" t="s">
        <v>16</v>
      </c>
      <c r="N23" s="18">
        <v>0</v>
      </c>
      <c r="O23" s="23">
        <f t="shared" si="6"/>
        <v>0</v>
      </c>
      <c r="P23" s="93">
        <v>27.86</v>
      </c>
      <c r="Q23" s="43">
        <f t="shared" si="7"/>
        <v>0</v>
      </c>
      <c r="S23" s="10">
        <v>19</v>
      </c>
      <c r="T23" s="19"/>
      <c r="U23" s="46">
        <v>0</v>
      </c>
      <c r="V23" s="90">
        <v>0</v>
      </c>
      <c r="W23" s="46">
        <f t="shared" si="8"/>
        <v>0</v>
      </c>
      <c r="X23" s="90">
        <v>0</v>
      </c>
      <c r="Y23" s="46">
        <f t="shared" si="9"/>
        <v>0</v>
      </c>
      <c r="Z23" s="91">
        <v>0</v>
      </c>
      <c r="AA23" s="22"/>
      <c r="AB23" s="43">
        <f t="shared" si="10"/>
        <v>0</v>
      </c>
      <c r="AC23" s="17" t="s">
        <v>16</v>
      </c>
      <c r="AD23" s="18">
        <v>0</v>
      </c>
    </row>
    <row r="24" spans="1:30" ht="24.6" hidden="1" x14ac:dyDescent="0.65">
      <c r="A24" s="10">
        <v>20</v>
      </c>
      <c r="B24" s="10"/>
      <c r="C24" s="19" t="s">
        <v>405</v>
      </c>
      <c r="D24" s="71">
        <f>+'23'!I24</f>
        <v>0</v>
      </c>
      <c r="E24" s="90">
        <v>5</v>
      </c>
      <c r="F24" s="46">
        <f t="shared" si="0"/>
        <v>5</v>
      </c>
      <c r="G24" s="101">
        <v>0</v>
      </c>
      <c r="H24" s="99">
        <v>0</v>
      </c>
      <c r="I24" s="46">
        <f t="shared" si="1"/>
        <v>4</v>
      </c>
      <c r="J24" s="91">
        <v>1</v>
      </c>
      <c r="K24" s="15">
        <v>85</v>
      </c>
      <c r="L24" s="72">
        <f t="shared" si="5"/>
        <v>85</v>
      </c>
      <c r="M24" s="17" t="s">
        <v>16</v>
      </c>
      <c r="N24" s="18">
        <v>0</v>
      </c>
      <c r="O24" s="23">
        <f t="shared" si="6"/>
        <v>85</v>
      </c>
      <c r="P24" s="93">
        <v>26.91</v>
      </c>
      <c r="Q24" s="43">
        <f t="shared" si="7"/>
        <v>2287.35</v>
      </c>
      <c r="S24" s="10">
        <v>20</v>
      </c>
      <c r="T24" s="19"/>
      <c r="U24" s="46">
        <v>0</v>
      </c>
      <c r="V24" s="90">
        <v>0</v>
      </c>
      <c r="W24" s="46">
        <f t="shared" si="8"/>
        <v>0</v>
      </c>
      <c r="X24" s="90">
        <v>0</v>
      </c>
      <c r="Y24" s="46">
        <f t="shared" si="9"/>
        <v>0</v>
      </c>
      <c r="Z24" s="91">
        <v>0</v>
      </c>
      <c r="AA24" s="22"/>
      <c r="AB24" s="43">
        <f t="shared" si="10"/>
        <v>0</v>
      </c>
      <c r="AC24" s="17" t="s">
        <v>16</v>
      </c>
      <c r="AD24" s="18">
        <v>0</v>
      </c>
    </row>
    <row r="25" spans="1:30" ht="24.6" hidden="1" x14ac:dyDescent="0.65">
      <c r="A25" s="10">
        <v>21</v>
      </c>
      <c r="B25" s="10" t="s">
        <v>510</v>
      </c>
      <c r="C25" s="19" t="s">
        <v>392</v>
      </c>
      <c r="D25" s="71">
        <f>+'23'!I25</f>
        <v>38</v>
      </c>
      <c r="E25" s="90">
        <v>30</v>
      </c>
      <c r="F25" s="46">
        <f t="shared" si="0"/>
        <v>68</v>
      </c>
      <c r="G25" s="101">
        <v>0</v>
      </c>
      <c r="H25" s="99">
        <v>0</v>
      </c>
      <c r="I25" s="46">
        <f t="shared" si="1"/>
        <v>66</v>
      </c>
      <c r="J25" s="91">
        <v>2</v>
      </c>
      <c r="K25" s="15">
        <v>100</v>
      </c>
      <c r="L25" s="72">
        <f t="shared" si="5"/>
        <v>200</v>
      </c>
      <c r="M25" s="17" t="s">
        <v>16</v>
      </c>
      <c r="N25" s="18">
        <v>0</v>
      </c>
      <c r="O25" s="23">
        <f t="shared" si="6"/>
        <v>200</v>
      </c>
      <c r="P25" s="93">
        <v>24.8</v>
      </c>
      <c r="Q25" s="43">
        <f t="shared" si="7"/>
        <v>4960</v>
      </c>
      <c r="S25" s="10">
        <v>21</v>
      </c>
      <c r="T25" s="19"/>
      <c r="U25" s="46">
        <v>0</v>
      </c>
      <c r="V25" s="90">
        <v>0</v>
      </c>
      <c r="W25" s="46">
        <f t="shared" si="8"/>
        <v>0</v>
      </c>
      <c r="X25" s="90">
        <v>0</v>
      </c>
      <c r="Y25" s="46">
        <f t="shared" si="9"/>
        <v>0</v>
      </c>
      <c r="Z25" s="91">
        <v>0</v>
      </c>
      <c r="AA25" s="22"/>
      <c r="AB25" s="43">
        <f t="shared" si="10"/>
        <v>0</v>
      </c>
      <c r="AC25" s="17" t="s">
        <v>16</v>
      </c>
      <c r="AD25" s="18">
        <v>0</v>
      </c>
    </row>
    <row r="26" spans="1:30" ht="24.6" hidden="1" x14ac:dyDescent="0.65">
      <c r="A26" s="10">
        <v>22</v>
      </c>
      <c r="B26" s="10" t="s">
        <v>516</v>
      </c>
      <c r="C26" s="19" t="s">
        <v>403</v>
      </c>
      <c r="D26" s="71">
        <f>+'23'!I26</f>
        <v>0</v>
      </c>
      <c r="E26" s="90">
        <v>0</v>
      </c>
      <c r="F26" s="46">
        <f t="shared" si="0"/>
        <v>0</v>
      </c>
      <c r="G26" s="101">
        <v>0</v>
      </c>
      <c r="H26" s="99">
        <v>0</v>
      </c>
      <c r="I26" s="46">
        <f t="shared" si="1"/>
        <v>0</v>
      </c>
      <c r="J26" s="91"/>
      <c r="K26" s="15">
        <v>100</v>
      </c>
      <c r="L26" s="72">
        <f t="shared" si="5"/>
        <v>0</v>
      </c>
      <c r="M26" s="17" t="s">
        <v>16</v>
      </c>
      <c r="N26" s="18">
        <v>0</v>
      </c>
      <c r="O26" s="23">
        <f t="shared" si="6"/>
        <v>0</v>
      </c>
      <c r="P26" s="93">
        <v>23.71</v>
      </c>
      <c r="Q26" s="43">
        <f t="shared" si="7"/>
        <v>0</v>
      </c>
      <c r="S26" s="10">
        <v>22</v>
      </c>
      <c r="T26" s="19"/>
      <c r="U26" s="46">
        <v>0</v>
      </c>
      <c r="V26" s="90">
        <v>0</v>
      </c>
      <c r="W26" s="46">
        <f t="shared" si="8"/>
        <v>0</v>
      </c>
      <c r="X26" s="90">
        <v>0</v>
      </c>
      <c r="Y26" s="46">
        <f t="shared" si="9"/>
        <v>0</v>
      </c>
      <c r="Z26" s="91">
        <v>0</v>
      </c>
      <c r="AA26" s="22"/>
      <c r="AB26" s="43">
        <f t="shared" si="10"/>
        <v>0</v>
      </c>
      <c r="AC26" s="17" t="s">
        <v>16</v>
      </c>
      <c r="AD26" s="18">
        <v>0</v>
      </c>
    </row>
    <row r="27" spans="1:30" ht="24.6" hidden="1" x14ac:dyDescent="0.65">
      <c r="A27" s="10">
        <v>23</v>
      </c>
      <c r="B27" s="10" t="s">
        <v>513</v>
      </c>
      <c r="C27" s="19" t="s">
        <v>383</v>
      </c>
      <c r="D27" s="71">
        <f>+'23'!I27</f>
        <v>13</v>
      </c>
      <c r="E27" s="90">
        <v>15</v>
      </c>
      <c r="F27" s="46">
        <f t="shared" si="0"/>
        <v>28</v>
      </c>
      <c r="G27" s="101">
        <v>0</v>
      </c>
      <c r="H27" s="99">
        <v>0</v>
      </c>
      <c r="I27" s="46">
        <f t="shared" si="1"/>
        <v>28</v>
      </c>
      <c r="J27" s="91"/>
      <c r="K27" s="15">
        <v>100</v>
      </c>
      <c r="L27" s="72">
        <f t="shared" si="5"/>
        <v>0</v>
      </c>
      <c r="M27" s="17" t="s">
        <v>16</v>
      </c>
      <c r="N27" s="18">
        <v>0</v>
      </c>
      <c r="O27" s="23">
        <f t="shared" si="6"/>
        <v>0</v>
      </c>
      <c r="P27" s="93">
        <v>37.51</v>
      </c>
      <c r="Q27" s="43">
        <f t="shared" si="7"/>
        <v>0</v>
      </c>
      <c r="S27" s="10">
        <v>23</v>
      </c>
      <c r="T27" s="19"/>
      <c r="U27" s="46">
        <v>0</v>
      </c>
      <c r="V27" s="90">
        <v>0</v>
      </c>
      <c r="W27" s="46">
        <f t="shared" si="8"/>
        <v>0</v>
      </c>
      <c r="X27" s="90">
        <v>0</v>
      </c>
      <c r="Y27" s="46">
        <f t="shared" si="9"/>
        <v>0</v>
      </c>
      <c r="Z27" s="91">
        <v>0</v>
      </c>
      <c r="AA27" s="22"/>
      <c r="AB27" s="43">
        <f t="shared" si="10"/>
        <v>0</v>
      </c>
      <c r="AC27" s="17" t="s">
        <v>16</v>
      </c>
      <c r="AD27" s="18">
        <v>0</v>
      </c>
    </row>
    <row r="28" spans="1:30" ht="24.6" hidden="1" x14ac:dyDescent="0.65">
      <c r="A28" s="10">
        <v>24</v>
      </c>
      <c r="B28" s="10" t="s">
        <v>522</v>
      </c>
      <c r="C28" s="19" t="s">
        <v>388</v>
      </c>
      <c r="D28" s="71">
        <f>+'23'!I28</f>
        <v>0</v>
      </c>
      <c r="E28" s="90">
        <v>0</v>
      </c>
      <c r="F28" s="46">
        <f t="shared" si="0"/>
        <v>0</v>
      </c>
      <c r="G28" s="101">
        <v>0</v>
      </c>
      <c r="H28" s="99">
        <v>0</v>
      </c>
      <c r="I28" s="46">
        <f t="shared" si="1"/>
        <v>0</v>
      </c>
      <c r="J28" s="91"/>
      <c r="K28" s="15">
        <v>100</v>
      </c>
      <c r="L28" s="72">
        <f t="shared" si="5"/>
        <v>0</v>
      </c>
      <c r="M28" s="17" t="s">
        <v>16</v>
      </c>
      <c r="N28" s="18">
        <v>0</v>
      </c>
      <c r="O28" s="23">
        <f t="shared" si="6"/>
        <v>0</v>
      </c>
      <c r="P28" s="93">
        <v>39.770000000000003</v>
      </c>
      <c r="Q28" s="43">
        <f t="shared" si="7"/>
        <v>0</v>
      </c>
      <c r="S28" s="10">
        <v>24</v>
      </c>
      <c r="T28" s="19"/>
      <c r="U28" s="46">
        <v>0</v>
      </c>
      <c r="V28" s="90">
        <v>0</v>
      </c>
      <c r="W28" s="46">
        <f t="shared" si="8"/>
        <v>0</v>
      </c>
      <c r="X28" s="90">
        <v>0</v>
      </c>
      <c r="Y28" s="46">
        <f t="shared" si="9"/>
        <v>0</v>
      </c>
      <c r="Z28" s="91">
        <v>0</v>
      </c>
      <c r="AA28" s="22"/>
      <c r="AB28" s="43">
        <f t="shared" si="10"/>
        <v>0</v>
      </c>
      <c r="AC28" s="17" t="s">
        <v>16</v>
      </c>
      <c r="AD28" s="18">
        <v>0</v>
      </c>
    </row>
    <row r="29" spans="1:30" ht="24.6" hidden="1" x14ac:dyDescent="0.65">
      <c r="A29" s="10">
        <v>25</v>
      </c>
      <c r="B29" s="10" t="s">
        <v>515</v>
      </c>
      <c r="C29" s="19" t="s">
        <v>390</v>
      </c>
      <c r="D29" s="71">
        <f>+'23'!I29</f>
        <v>0</v>
      </c>
      <c r="E29" s="90">
        <v>0</v>
      </c>
      <c r="F29" s="46">
        <f t="shared" si="0"/>
        <v>0</v>
      </c>
      <c r="G29" s="101">
        <v>0</v>
      </c>
      <c r="H29" s="99">
        <v>0</v>
      </c>
      <c r="I29" s="46">
        <f t="shared" si="1"/>
        <v>0</v>
      </c>
      <c r="J29" s="91"/>
      <c r="K29" s="15">
        <v>100</v>
      </c>
      <c r="L29" s="72">
        <f t="shared" si="5"/>
        <v>0</v>
      </c>
      <c r="M29" s="17" t="s">
        <v>16</v>
      </c>
      <c r="N29" s="18">
        <v>0</v>
      </c>
      <c r="O29" s="23">
        <f t="shared" si="6"/>
        <v>0</v>
      </c>
      <c r="P29" s="93">
        <v>33.590000000000003</v>
      </c>
      <c r="Q29" s="43">
        <f t="shared" si="7"/>
        <v>0</v>
      </c>
      <c r="S29" s="10">
        <v>25</v>
      </c>
      <c r="T29" s="19"/>
      <c r="U29" s="46">
        <v>0</v>
      </c>
      <c r="V29" s="90">
        <v>0</v>
      </c>
      <c r="W29" s="46">
        <f t="shared" si="8"/>
        <v>0</v>
      </c>
      <c r="X29" s="90">
        <v>0</v>
      </c>
      <c r="Y29" s="46">
        <f t="shared" si="9"/>
        <v>0</v>
      </c>
      <c r="Z29" s="91">
        <v>0</v>
      </c>
      <c r="AA29" s="22"/>
      <c r="AB29" s="43">
        <f t="shared" si="10"/>
        <v>0</v>
      </c>
      <c r="AC29" s="17" t="s">
        <v>16</v>
      </c>
      <c r="AD29" s="18">
        <v>0</v>
      </c>
    </row>
    <row r="30" spans="1:30" ht="24.6" hidden="1" x14ac:dyDescent="0.65">
      <c r="A30" s="10">
        <v>26</v>
      </c>
      <c r="B30" s="10" t="s">
        <v>518</v>
      </c>
      <c r="C30" s="19" t="s">
        <v>385</v>
      </c>
      <c r="D30" s="71">
        <f>+'23'!I30</f>
        <v>0</v>
      </c>
      <c r="E30" s="90">
        <v>0</v>
      </c>
      <c r="F30" s="46">
        <f t="shared" si="0"/>
        <v>0</v>
      </c>
      <c r="G30" s="101">
        <v>0</v>
      </c>
      <c r="H30" s="99">
        <v>0</v>
      </c>
      <c r="I30" s="46">
        <f t="shared" si="1"/>
        <v>0</v>
      </c>
      <c r="J30" s="91"/>
      <c r="K30" s="15">
        <v>100</v>
      </c>
      <c r="L30" s="72">
        <f t="shared" si="5"/>
        <v>0</v>
      </c>
      <c r="M30" s="17" t="s">
        <v>16</v>
      </c>
      <c r="N30" s="18">
        <v>0</v>
      </c>
      <c r="O30" s="23">
        <f t="shared" si="6"/>
        <v>0</v>
      </c>
      <c r="P30" s="93">
        <v>31.62</v>
      </c>
      <c r="Q30" s="43">
        <f t="shared" si="7"/>
        <v>0</v>
      </c>
      <c r="S30" s="1"/>
      <c r="U30" s="24"/>
      <c r="V30" s="25"/>
      <c r="W30" s="24"/>
      <c r="X30" s="25"/>
      <c r="Y30" s="24"/>
      <c r="Z30" s="24"/>
      <c r="AA30" s="26"/>
      <c r="AB30" s="25"/>
      <c r="AC30" s="27"/>
      <c r="AD30" s="41">
        <v>0</v>
      </c>
    </row>
    <row r="31" spans="1:30" ht="24.6" hidden="1" x14ac:dyDescent="0.65">
      <c r="A31" s="10">
        <v>27</v>
      </c>
      <c r="B31" s="10"/>
      <c r="C31" s="19" t="s">
        <v>398</v>
      </c>
      <c r="D31" s="71">
        <f>+'23'!I31</f>
        <v>0</v>
      </c>
      <c r="E31" s="90">
        <v>0</v>
      </c>
      <c r="F31" s="46">
        <f t="shared" si="0"/>
        <v>0</v>
      </c>
      <c r="G31" s="101">
        <v>0</v>
      </c>
      <c r="H31" s="99">
        <v>0</v>
      </c>
      <c r="I31" s="46">
        <f t="shared" si="1"/>
        <v>0</v>
      </c>
      <c r="J31" s="91"/>
      <c r="K31" s="15">
        <v>100</v>
      </c>
      <c r="L31" s="72">
        <f t="shared" si="5"/>
        <v>0</v>
      </c>
      <c r="M31" s="17" t="s">
        <v>16</v>
      </c>
      <c r="N31" s="18">
        <v>0</v>
      </c>
      <c r="O31" s="23">
        <f t="shared" si="6"/>
        <v>0</v>
      </c>
      <c r="P31" s="93">
        <v>33.96</v>
      </c>
      <c r="Q31" s="43">
        <f t="shared" si="7"/>
        <v>0</v>
      </c>
    </row>
    <row r="32" spans="1:30" ht="24.6" hidden="1" x14ac:dyDescent="0.65">
      <c r="A32" s="10">
        <v>28</v>
      </c>
      <c r="B32" s="10" t="s">
        <v>496</v>
      </c>
      <c r="C32" s="19" t="s">
        <v>396</v>
      </c>
      <c r="D32" s="71">
        <f>+'23'!I32</f>
        <v>18</v>
      </c>
      <c r="E32" s="90">
        <v>15</v>
      </c>
      <c r="F32" s="46">
        <f t="shared" si="0"/>
        <v>33</v>
      </c>
      <c r="G32" s="101">
        <v>0</v>
      </c>
      <c r="H32" s="99">
        <v>0</v>
      </c>
      <c r="I32" s="46">
        <f t="shared" si="1"/>
        <v>33</v>
      </c>
      <c r="J32" s="91"/>
      <c r="K32" s="15">
        <v>100</v>
      </c>
      <c r="L32" s="72">
        <f t="shared" si="5"/>
        <v>0</v>
      </c>
      <c r="M32" s="17" t="s">
        <v>16</v>
      </c>
      <c r="N32" s="18">
        <v>0</v>
      </c>
      <c r="O32" s="23">
        <f t="shared" si="6"/>
        <v>0</v>
      </c>
      <c r="P32" s="93">
        <v>29.84</v>
      </c>
      <c r="Q32" s="43">
        <f t="shared" si="7"/>
        <v>0</v>
      </c>
      <c r="T32" s="172" t="s">
        <v>119</v>
      </c>
      <c r="U32" s="173"/>
      <c r="V32" s="173"/>
      <c r="W32" s="173"/>
      <c r="X32" s="173"/>
      <c r="Y32" s="173"/>
      <c r="Z32" s="173"/>
      <c r="AA32" s="174"/>
      <c r="AB32" s="40">
        <f>SUM(AB5:AB29)</f>
        <v>0</v>
      </c>
    </row>
    <row r="33" spans="1:27" ht="24.6" hidden="1" x14ac:dyDescent="0.65">
      <c r="A33" s="10">
        <v>29</v>
      </c>
      <c r="B33" s="10"/>
      <c r="C33" s="19" t="s">
        <v>383</v>
      </c>
      <c r="D33" s="71">
        <f>+'23'!I33</f>
        <v>0</v>
      </c>
      <c r="E33" s="90">
        <v>0</v>
      </c>
      <c r="F33" s="46">
        <f t="shared" si="0"/>
        <v>0</v>
      </c>
      <c r="G33" s="101">
        <v>0</v>
      </c>
      <c r="H33" s="99">
        <v>0</v>
      </c>
      <c r="I33" s="46">
        <f t="shared" si="1"/>
        <v>0</v>
      </c>
      <c r="J33" s="91"/>
      <c r="K33" s="15">
        <v>100</v>
      </c>
      <c r="L33" s="72">
        <f t="shared" si="5"/>
        <v>0</v>
      </c>
      <c r="M33" s="17" t="s">
        <v>16</v>
      </c>
      <c r="N33" s="18">
        <v>0</v>
      </c>
      <c r="O33" s="23">
        <f t="shared" si="6"/>
        <v>0</v>
      </c>
      <c r="P33" s="93"/>
      <c r="Q33" s="43">
        <f t="shared" si="7"/>
        <v>0</v>
      </c>
      <c r="T33" s="5"/>
      <c r="U33" s="5"/>
      <c r="V33" s="5"/>
      <c r="W33" s="5"/>
      <c r="X33" s="5"/>
      <c r="Y33" s="5"/>
      <c r="Z33" s="5"/>
      <c r="AA33" s="5"/>
    </row>
    <row r="34" spans="1:27" ht="24.6" hidden="1" x14ac:dyDescent="0.65">
      <c r="A34" s="10">
        <v>30</v>
      </c>
      <c r="B34" s="10" t="s">
        <v>517</v>
      </c>
      <c r="C34" s="19" t="s">
        <v>387</v>
      </c>
      <c r="D34" s="71">
        <f>+'23'!I34</f>
        <v>0</v>
      </c>
      <c r="E34" s="90">
        <v>0</v>
      </c>
      <c r="F34" s="46">
        <f t="shared" si="0"/>
        <v>0</v>
      </c>
      <c r="G34" s="101">
        <v>0</v>
      </c>
      <c r="H34" s="99">
        <v>0</v>
      </c>
      <c r="I34" s="46">
        <f t="shared" si="1"/>
        <v>0</v>
      </c>
      <c r="J34" s="91"/>
      <c r="K34" s="15">
        <v>100</v>
      </c>
      <c r="L34" s="72">
        <f t="shared" si="5"/>
        <v>0</v>
      </c>
      <c r="M34" s="17" t="s">
        <v>16</v>
      </c>
      <c r="N34" s="18">
        <v>0</v>
      </c>
      <c r="O34" s="23">
        <f t="shared" si="6"/>
        <v>0</v>
      </c>
      <c r="P34" s="93">
        <v>21.27</v>
      </c>
      <c r="Q34" s="43">
        <f t="shared" si="7"/>
        <v>0</v>
      </c>
    </row>
    <row r="35" spans="1:27" ht="24.6" hidden="1" x14ac:dyDescent="0.65">
      <c r="A35" s="10">
        <v>31</v>
      </c>
      <c r="B35" s="10" t="s">
        <v>491</v>
      </c>
      <c r="C35" s="19" t="s">
        <v>48</v>
      </c>
      <c r="D35" s="71">
        <f>+'23'!I35</f>
        <v>22</v>
      </c>
      <c r="E35" s="90">
        <v>15</v>
      </c>
      <c r="F35" s="46">
        <f t="shared" si="0"/>
        <v>37</v>
      </c>
      <c r="G35" s="101">
        <v>0</v>
      </c>
      <c r="H35" s="99">
        <v>0</v>
      </c>
      <c r="I35" s="46">
        <f t="shared" si="1"/>
        <v>23</v>
      </c>
      <c r="J35" s="91">
        <v>14</v>
      </c>
      <c r="K35" s="15">
        <v>100</v>
      </c>
      <c r="L35" s="72">
        <f t="shared" si="5"/>
        <v>1400</v>
      </c>
      <c r="M35" s="17" t="s">
        <v>16</v>
      </c>
      <c r="N35" s="18">
        <v>0</v>
      </c>
      <c r="O35" s="23">
        <f t="shared" si="6"/>
        <v>1400</v>
      </c>
      <c r="P35" s="93">
        <v>38.46</v>
      </c>
      <c r="Q35" s="43">
        <f t="shared" si="7"/>
        <v>53844</v>
      </c>
    </row>
    <row r="36" spans="1:27" ht="24.6" hidden="1" x14ac:dyDescent="0.65">
      <c r="A36" s="10">
        <v>32</v>
      </c>
      <c r="B36" s="10" t="s">
        <v>512</v>
      </c>
      <c r="C36" s="19" t="s">
        <v>393</v>
      </c>
      <c r="D36" s="71">
        <f>+'23'!I36</f>
        <v>3</v>
      </c>
      <c r="E36" s="90">
        <v>10</v>
      </c>
      <c r="F36" s="46">
        <f t="shared" si="0"/>
        <v>13</v>
      </c>
      <c r="G36" s="101">
        <v>0</v>
      </c>
      <c r="H36" s="99">
        <v>0</v>
      </c>
      <c r="I36" s="46">
        <f t="shared" si="1"/>
        <v>13</v>
      </c>
      <c r="J36" s="91"/>
      <c r="K36" s="15">
        <v>130</v>
      </c>
      <c r="L36" s="72">
        <f t="shared" si="5"/>
        <v>0</v>
      </c>
      <c r="M36" s="17" t="s">
        <v>16</v>
      </c>
      <c r="N36" s="18">
        <v>0</v>
      </c>
      <c r="O36" s="23">
        <f t="shared" si="6"/>
        <v>0</v>
      </c>
      <c r="P36" s="93">
        <v>43.68</v>
      </c>
      <c r="Q36" s="43">
        <f t="shared" si="7"/>
        <v>0</v>
      </c>
    </row>
    <row r="37" spans="1:27" ht="24.6" hidden="1" x14ac:dyDescent="0.65">
      <c r="A37" s="10">
        <v>33</v>
      </c>
      <c r="B37" s="10" t="s">
        <v>519</v>
      </c>
      <c r="C37" s="19" t="s">
        <v>406</v>
      </c>
      <c r="D37" s="71">
        <f>+'23'!I37</f>
        <v>9</v>
      </c>
      <c r="E37" s="90">
        <v>10</v>
      </c>
      <c r="F37" s="46">
        <f t="shared" si="0"/>
        <v>19</v>
      </c>
      <c r="G37" s="101">
        <v>0</v>
      </c>
      <c r="H37" s="99">
        <v>0</v>
      </c>
      <c r="I37" s="46">
        <f t="shared" si="1"/>
        <v>15</v>
      </c>
      <c r="J37" s="91">
        <v>4</v>
      </c>
      <c r="K37" s="15">
        <v>130</v>
      </c>
      <c r="L37" s="72">
        <f t="shared" si="5"/>
        <v>520</v>
      </c>
      <c r="M37" s="17" t="s">
        <v>16</v>
      </c>
      <c r="N37" s="18">
        <v>0</v>
      </c>
      <c r="O37" s="23">
        <f t="shared" si="6"/>
        <v>520</v>
      </c>
      <c r="P37" s="93">
        <v>35.049999999999997</v>
      </c>
      <c r="Q37" s="43">
        <f t="shared" si="7"/>
        <v>18226</v>
      </c>
    </row>
    <row r="38" spans="1:27" ht="24.6" hidden="1" x14ac:dyDescent="0.65">
      <c r="A38" s="10">
        <v>34</v>
      </c>
      <c r="B38" s="10" t="s">
        <v>501</v>
      </c>
      <c r="C38" s="19" t="s">
        <v>416</v>
      </c>
      <c r="D38" s="71">
        <f>+'23'!I39</f>
        <v>0</v>
      </c>
      <c r="E38" s="90">
        <v>10</v>
      </c>
      <c r="F38" s="46">
        <f>D38+E38</f>
        <v>10</v>
      </c>
      <c r="G38" s="101">
        <v>0</v>
      </c>
      <c r="H38" s="99">
        <v>0</v>
      </c>
      <c r="I38" s="46">
        <f>+F38-G38-J38-H38</f>
        <v>9</v>
      </c>
      <c r="J38" s="91">
        <v>1</v>
      </c>
      <c r="K38" s="15">
        <v>130</v>
      </c>
      <c r="L38" s="72">
        <f>+K38*J38</f>
        <v>130</v>
      </c>
      <c r="M38" s="17" t="s">
        <v>16</v>
      </c>
      <c r="N38" s="18">
        <v>0</v>
      </c>
      <c r="O38" s="23">
        <f>SUM(L38-N38)</f>
        <v>130</v>
      </c>
      <c r="P38" s="93">
        <v>34.26</v>
      </c>
      <c r="Q38" s="43">
        <f t="shared" ref="Q38:Q40" si="11">+L38*P38</f>
        <v>4453.8</v>
      </c>
    </row>
    <row r="39" spans="1:27" ht="24.6" hidden="1" x14ac:dyDescent="0.65">
      <c r="A39" s="10">
        <v>35</v>
      </c>
      <c r="B39" s="10"/>
      <c r="C39" s="19" t="s">
        <v>334</v>
      </c>
      <c r="D39" s="71">
        <f>+'23'!I39</f>
        <v>0</v>
      </c>
      <c r="E39" s="90">
        <v>0</v>
      </c>
      <c r="F39" s="46">
        <f t="shared" si="0"/>
        <v>0</v>
      </c>
      <c r="G39" s="101">
        <v>0</v>
      </c>
      <c r="H39" s="99">
        <v>0</v>
      </c>
      <c r="I39" s="46">
        <f t="shared" si="1"/>
        <v>0</v>
      </c>
      <c r="J39" s="91"/>
      <c r="K39" s="15">
        <v>35</v>
      </c>
      <c r="L39" s="72">
        <f t="shared" si="5"/>
        <v>0</v>
      </c>
      <c r="M39" s="17" t="s">
        <v>16</v>
      </c>
      <c r="N39" s="18">
        <v>0</v>
      </c>
      <c r="O39" s="23">
        <f t="shared" si="6"/>
        <v>0</v>
      </c>
      <c r="P39" s="93"/>
      <c r="Q39" s="43">
        <f t="shared" si="11"/>
        <v>0</v>
      </c>
    </row>
    <row r="40" spans="1:27" ht="24.6" hidden="1" x14ac:dyDescent="0.65">
      <c r="A40" s="10">
        <v>36</v>
      </c>
      <c r="B40" s="10"/>
      <c r="C40" s="19" t="s">
        <v>138</v>
      </c>
      <c r="D40" s="71">
        <f>+'23'!I40</f>
        <v>0</v>
      </c>
      <c r="E40" s="90">
        <v>0</v>
      </c>
      <c r="F40" s="46">
        <f t="shared" si="0"/>
        <v>0</v>
      </c>
      <c r="G40" s="101">
        <v>0</v>
      </c>
      <c r="H40" s="99">
        <v>0</v>
      </c>
      <c r="I40" s="46">
        <f t="shared" si="1"/>
        <v>0</v>
      </c>
      <c r="J40" s="91"/>
      <c r="K40" s="15">
        <v>40</v>
      </c>
      <c r="L40" s="72">
        <f t="shared" si="5"/>
        <v>0</v>
      </c>
      <c r="M40" s="17" t="s">
        <v>16</v>
      </c>
      <c r="N40" s="18">
        <v>0</v>
      </c>
      <c r="O40" s="23">
        <f t="shared" si="6"/>
        <v>0</v>
      </c>
      <c r="P40" s="93"/>
      <c r="Q40" s="43">
        <f t="shared" si="11"/>
        <v>0</v>
      </c>
    </row>
    <row r="41" spans="1:27" ht="24.6" hidden="1" x14ac:dyDescent="0.65">
      <c r="A41" s="10">
        <v>37</v>
      </c>
      <c r="B41" s="10" t="s">
        <v>494</v>
      </c>
      <c r="C41" s="19" t="s">
        <v>49</v>
      </c>
      <c r="D41" s="71">
        <f>+'23'!I41</f>
        <v>2</v>
      </c>
      <c r="E41" s="90">
        <v>10</v>
      </c>
      <c r="F41" s="46">
        <f t="shared" si="0"/>
        <v>12</v>
      </c>
      <c r="G41" s="101">
        <v>0</v>
      </c>
      <c r="H41" s="99">
        <v>0</v>
      </c>
      <c r="I41" s="46">
        <f t="shared" si="1"/>
        <v>9</v>
      </c>
      <c r="J41" s="91">
        <v>3</v>
      </c>
      <c r="K41" s="15">
        <v>50</v>
      </c>
      <c r="L41" s="72">
        <f t="shared" si="5"/>
        <v>150</v>
      </c>
      <c r="M41" s="17" t="s">
        <v>16</v>
      </c>
      <c r="N41" s="18">
        <v>0</v>
      </c>
      <c r="O41" s="23">
        <f t="shared" si="6"/>
        <v>150</v>
      </c>
      <c r="P41" s="93">
        <v>13.98</v>
      </c>
      <c r="Q41" s="43">
        <f t="shared" si="7"/>
        <v>2097</v>
      </c>
    </row>
    <row r="42" spans="1:27" ht="24.6" hidden="1" x14ac:dyDescent="0.65">
      <c r="A42" s="10">
        <v>38</v>
      </c>
      <c r="B42" s="10" t="s">
        <v>493</v>
      </c>
      <c r="C42" s="19" t="s">
        <v>50</v>
      </c>
      <c r="D42" s="71">
        <f>+'23'!I42</f>
        <v>0</v>
      </c>
      <c r="E42" s="90">
        <v>5</v>
      </c>
      <c r="F42" s="46">
        <f t="shared" si="0"/>
        <v>5</v>
      </c>
      <c r="G42" s="101">
        <v>0</v>
      </c>
      <c r="H42" s="99">
        <v>0</v>
      </c>
      <c r="I42" s="46">
        <f t="shared" si="1"/>
        <v>5</v>
      </c>
      <c r="J42" s="91"/>
      <c r="K42" s="15">
        <v>50</v>
      </c>
      <c r="L42" s="72">
        <f t="shared" si="5"/>
        <v>0</v>
      </c>
      <c r="M42" s="17" t="s">
        <v>16</v>
      </c>
      <c r="N42" s="18">
        <v>0</v>
      </c>
      <c r="O42" s="23">
        <f t="shared" si="6"/>
        <v>0</v>
      </c>
      <c r="P42" s="93">
        <v>13.26</v>
      </c>
      <c r="Q42" s="43">
        <f t="shared" si="7"/>
        <v>0</v>
      </c>
    </row>
    <row r="43" spans="1:27" ht="24.6" hidden="1" x14ac:dyDescent="0.65">
      <c r="A43" s="10">
        <v>39</v>
      </c>
      <c r="B43" s="10" t="s">
        <v>556</v>
      </c>
      <c r="C43" s="19" t="s">
        <v>51</v>
      </c>
      <c r="D43" s="71">
        <f>+'23'!I43</f>
        <v>0</v>
      </c>
      <c r="E43" s="90">
        <v>5</v>
      </c>
      <c r="F43" s="46">
        <f t="shared" si="0"/>
        <v>5</v>
      </c>
      <c r="G43" s="101">
        <v>0</v>
      </c>
      <c r="H43" s="99">
        <v>0</v>
      </c>
      <c r="I43" s="46">
        <f t="shared" si="1"/>
        <v>4</v>
      </c>
      <c r="J43" s="91">
        <v>1</v>
      </c>
      <c r="K43" s="15">
        <v>50</v>
      </c>
      <c r="L43" s="72">
        <f t="shared" si="5"/>
        <v>50</v>
      </c>
      <c r="M43" s="17" t="s">
        <v>16</v>
      </c>
      <c r="N43" s="18">
        <v>0</v>
      </c>
      <c r="O43" s="23">
        <f t="shared" si="6"/>
        <v>50</v>
      </c>
      <c r="P43" s="93"/>
      <c r="Q43" s="43">
        <f t="shared" si="7"/>
        <v>0</v>
      </c>
    </row>
    <row r="44" spans="1:27" ht="24.6" hidden="1" x14ac:dyDescent="0.65">
      <c r="A44" s="10">
        <v>40</v>
      </c>
      <c r="B44" s="10"/>
      <c r="C44" s="19" t="s">
        <v>265</v>
      </c>
      <c r="D44" s="71">
        <f>+'23'!I44</f>
        <v>0</v>
      </c>
      <c r="E44" s="90">
        <v>0</v>
      </c>
      <c r="F44" s="46">
        <f t="shared" si="0"/>
        <v>0</v>
      </c>
      <c r="G44" s="101">
        <v>0</v>
      </c>
      <c r="H44" s="99">
        <v>0</v>
      </c>
      <c r="I44" s="46">
        <f t="shared" si="1"/>
        <v>0</v>
      </c>
      <c r="J44" s="91"/>
      <c r="K44" s="15">
        <v>25</v>
      </c>
      <c r="L44" s="72">
        <f t="shared" si="5"/>
        <v>0</v>
      </c>
      <c r="M44" s="17" t="s">
        <v>16</v>
      </c>
      <c r="N44" s="18">
        <v>0</v>
      </c>
      <c r="O44" s="23">
        <f t="shared" si="6"/>
        <v>0</v>
      </c>
      <c r="P44" s="93"/>
      <c r="Q44" s="43">
        <f t="shared" si="7"/>
        <v>0</v>
      </c>
    </row>
    <row r="45" spans="1:27" ht="24.6" hidden="1" x14ac:dyDescent="0.65">
      <c r="A45" s="10">
        <v>41</v>
      </c>
      <c r="B45" s="10"/>
      <c r="C45" s="19" t="s">
        <v>449</v>
      </c>
      <c r="D45" s="71">
        <f>+'23'!I45</f>
        <v>0</v>
      </c>
      <c r="E45" s="90">
        <v>0</v>
      </c>
      <c r="F45" s="46">
        <f>D45+E45</f>
        <v>0</v>
      </c>
      <c r="G45" s="101">
        <v>0</v>
      </c>
      <c r="H45" s="99">
        <v>0</v>
      </c>
      <c r="I45" s="46">
        <f>+F45-G45-J45-H45</f>
        <v>0</v>
      </c>
      <c r="J45" s="91"/>
      <c r="K45" s="15">
        <v>25</v>
      </c>
      <c r="L45" s="72">
        <f>+K45*J45</f>
        <v>0</v>
      </c>
      <c r="M45" s="17" t="s">
        <v>16</v>
      </c>
      <c r="N45" s="18">
        <v>0</v>
      </c>
      <c r="O45" s="23">
        <f>SUM(L45-N45)</f>
        <v>0</v>
      </c>
      <c r="P45" s="93"/>
      <c r="Q45" s="43">
        <f>+L45*P45</f>
        <v>0</v>
      </c>
    </row>
    <row r="46" spans="1:27" ht="24.6" hidden="1" x14ac:dyDescent="0.65">
      <c r="A46" s="10">
        <v>42</v>
      </c>
      <c r="B46" s="10"/>
      <c r="C46" s="19" t="s">
        <v>450</v>
      </c>
      <c r="D46" s="71">
        <f>+'23'!I46</f>
        <v>0</v>
      </c>
      <c r="E46" s="90">
        <v>0</v>
      </c>
      <c r="F46" s="46">
        <f>D46+E46</f>
        <v>0</v>
      </c>
      <c r="G46" s="101">
        <v>0</v>
      </c>
      <c r="H46" s="99">
        <v>0</v>
      </c>
      <c r="I46" s="46">
        <f>+F46-G46-J46-H46</f>
        <v>0</v>
      </c>
      <c r="J46" s="91"/>
      <c r="K46" s="20">
        <v>25</v>
      </c>
      <c r="L46" s="72">
        <f>+K46*J46</f>
        <v>0</v>
      </c>
      <c r="M46" s="17" t="s">
        <v>16</v>
      </c>
      <c r="N46" s="18">
        <v>0</v>
      </c>
      <c r="O46" s="23">
        <f>SUM(L46-N46)</f>
        <v>0</v>
      </c>
      <c r="P46" s="93"/>
      <c r="Q46" s="43">
        <f>+L46*P46</f>
        <v>0</v>
      </c>
    </row>
    <row r="47" spans="1:27" ht="24.6" hidden="1" x14ac:dyDescent="0.65">
      <c r="A47" s="10">
        <v>43</v>
      </c>
      <c r="B47" s="10"/>
      <c r="C47" s="19" t="s">
        <v>451</v>
      </c>
      <c r="D47" s="71">
        <f>+'23'!I47</f>
        <v>0</v>
      </c>
      <c r="E47" s="90">
        <v>0</v>
      </c>
      <c r="F47" s="46">
        <f>D47+E47</f>
        <v>0</v>
      </c>
      <c r="G47" s="101">
        <v>0</v>
      </c>
      <c r="H47" s="99">
        <v>0</v>
      </c>
      <c r="I47" s="46">
        <f>+F47-G47-J47-H47</f>
        <v>0</v>
      </c>
      <c r="J47" s="91"/>
      <c r="K47" s="20">
        <v>25</v>
      </c>
      <c r="L47" s="72">
        <f>+K47*J47</f>
        <v>0</v>
      </c>
      <c r="M47" s="17" t="s">
        <v>16</v>
      </c>
      <c r="N47" s="18">
        <v>0</v>
      </c>
      <c r="O47" s="23">
        <f>SUM(L47-N47)</f>
        <v>0</v>
      </c>
      <c r="P47" s="93"/>
      <c r="Q47" s="43">
        <f>+L47*P47</f>
        <v>0</v>
      </c>
    </row>
    <row r="48" spans="1:27" ht="24.6" hidden="1" x14ac:dyDescent="0.65">
      <c r="A48" s="10">
        <v>44</v>
      </c>
      <c r="B48" s="10" t="s">
        <v>540</v>
      </c>
      <c r="C48" s="19" t="s">
        <v>266</v>
      </c>
      <c r="D48" s="71">
        <f>+'23'!I48</f>
        <v>0</v>
      </c>
      <c r="E48" s="90">
        <v>0</v>
      </c>
      <c r="F48" s="46">
        <f t="shared" si="0"/>
        <v>0</v>
      </c>
      <c r="G48" s="101">
        <v>0</v>
      </c>
      <c r="H48" s="99">
        <v>0</v>
      </c>
      <c r="I48" s="46">
        <f t="shared" si="1"/>
        <v>0</v>
      </c>
      <c r="J48" s="91"/>
      <c r="K48" s="15">
        <v>50</v>
      </c>
      <c r="L48" s="72">
        <f t="shared" si="5"/>
        <v>0</v>
      </c>
      <c r="M48" s="17" t="s">
        <v>16</v>
      </c>
      <c r="N48" s="18">
        <v>0</v>
      </c>
      <c r="O48" s="23">
        <f t="shared" si="6"/>
        <v>0</v>
      </c>
      <c r="P48" s="93"/>
      <c r="Q48" s="43">
        <f t="shared" si="7"/>
        <v>0</v>
      </c>
    </row>
    <row r="49" spans="1:17" ht="24.6" hidden="1" x14ac:dyDescent="0.65">
      <c r="A49" s="10">
        <v>45</v>
      </c>
      <c r="B49" s="10" t="s">
        <v>537</v>
      </c>
      <c r="C49" s="19" t="s">
        <v>52</v>
      </c>
      <c r="D49" s="71">
        <f>+'23'!I49</f>
        <v>4</v>
      </c>
      <c r="E49" s="90">
        <v>5</v>
      </c>
      <c r="F49" s="46">
        <f t="shared" si="0"/>
        <v>9</v>
      </c>
      <c r="G49" s="101">
        <v>0</v>
      </c>
      <c r="H49" s="99">
        <v>0</v>
      </c>
      <c r="I49" s="46">
        <f t="shared" si="1"/>
        <v>9</v>
      </c>
      <c r="J49" s="91"/>
      <c r="K49" s="15">
        <v>50</v>
      </c>
      <c r="L49" s="72">
        <f t="shared" si="5"/>
        <v>0</v>
      </c>
      <c r="M49" s="17" t="s">
        <v>16</v>
      </c>
      <c r="N49" s="18">
        <v>0</v>
      </c>
      <c r="O49" s="23">
        <f t="shared" si="6"/>
        <v>0</v>
      </c>
      <c r="P49" s="93">
        <v>25.21</v>
      </c>
      <c r="Q49" s="43">
        <f t="shared" si="7"/>
        <v>0</v>
      </c>
    </row>
    <row r="50" spans="1:17" ht="24.6" hidden="1" x14ac:dyDescent="0.65">
      <c r="A50" s="10">
        <v>46</v>
      </c>
      <c r="B50" s="10" t="s">
        <v>538</v>
      </c>
      <c r="C50" s="19" t="s">
        <v>53</v>
      </c>
      <c r="D50" s="71">
        <f>+'23'!I50</f>
        <v>2</v>
      </c>
      <c r="E50" s="90">
        <v>2</v>
      </c>
      <c r="F50" s="46">
        <f t="shared" si="0"/>
        <v>4</v>
      </c>
      <c r="G50" s="101">
        <v>0</v>
      </c>
      <c r="H50" s="99">
        <v>0</v>
      </c>
      <c r="I50" s="46">
        <f t="shared" si="1"/>
        <v>4</v>
      </c>
      <c r="J50" s="91"/>
      <c r="K50" s="15">
        <v>50</v>
      </c>
      <c r="L50" s="72">
        <f t="shared" si="5"/>
        <v>0</v>
      </c>
      <c r="M50" s="17" t="s">
        <v>16</v>
      </c>
      <c r="N50" s="18">
        <v>0</v>
      </c>
      <c r="O50" s="23">
        <f t="shared" si="6"/>
        <v>0</v>
      </c>
      <c r="P50" s="93">
        <v>14.96</v>
      </c>
      <c r="Q50" s="43">
        <f t="shared" si="7"/>
        <v>0</v>
      </c>
    </row>
    <row r="51" spans="1:17" ht="24.6" hidden="1" x14ac:dyDescent="0.65">
      <c r="A51" s="10">
        <v>47</v>
      </c>
      <c r="B51" s="10" t="s">
        <v>498</v>
      </c>
      <c r="C51" s="19" t="s">
        <v>54</v>
      </c>
      <c r="D51" s="71">
        <f>+'23'!I51</f>
        <v>5</v>
      </c>
      <c r="E51" s="90">
        <v>3</v>
      </c>
      <c r="F51" s="46">
        <f t="shared" si="0"/>
        <v>8</v>
      </c>
      <c r="G51" s="101">
        <v>0</v>
      </c>
      <c r="H51" s="99">
        <v>0</v>
      </c>
      <c r="I51" s="46">
        <f t="shared" si="1"/>
        <v>8</v>
      </c>
      <c r="J51" s="91"/>
      <c r="K51" s="15">
        <v>50</v>
      </c>
      <c r="L51" s="72">
        <f t="shared" si="5"/>
        <v>0</v>
      </c>
      <c r="M51" s="17" t="s">
        <v>16</v>
      </c>
      <c r="N51" s="18">
        <v>0</v>
      </c>
      <c r="O51" s="23">
        <f t="shared" si="6"/>
        <v>0</v>
      </c>
      <c r="P51" s="93">
        <v>14.38</v>
      </c>
      <c r="Q51" s="43">
        <f t="shared" si="7"/>
        <v>0</v>
      </c>
    </row>
    <row r="52" spans="1:17" ht="24.6" hidden="1" x14ac:dyDescent="0.65">
      <c r="A52" s="10">
        <v>48</v>
      </c>
      <c r="B52" s="10" t="s">
        <v>499</v>
      </c>
      <c r="C52" s="19" t="s">
        <v>55</v>
      </c>
      <c r="D52" s="71">
        <f>+'23'!I52</f>
        <v>5</v>
      </c>
      <c r="E52" s="90">
        <v>5</v>
      </c>
      <c r="F52" s="46">
        <f t="shared" si="0"/>
        <v>10</v>
      </c>
      <c r="G52" s="101">
        <v>0</v>
      </c>
      <c r="H52" s="99">
        <v>0</v>
      </c>
      <c r="I52" s="46">
        <f t="shared" si="1"/>
        <v>10</v>
      </c>
      <c r="J52" s="91"/>
      <c r="K52" s="15">
        <v>50</v>
      </c>
      <c r="L52" s="72">
        <f t="shared" si="5"/>
        <v>0</v>
      </c>
      <c r="M52" s="17" t="s">
        <v>16</v>
      </c>
      <c r="N52" s="18">
        <v>0</v>
      </c>
      <c r="O52" s="23">
        <f t="shared" si="6"/>
        <v>0</v>
      </c>
      <c r="P52" s="93">
        <v>18.510000000000002</v>
      </c>
      <c r="Q52" s="43">
        <f t="shared" si="7"/>
        <v>0</v>
      </c>
    </row>
    <row r="53" spans="1:17" ht="24.6" hidden="1" x14ac:dyDescent="0.65">
      <c r="A53" s="10">
        <v>49</v>
      </c>
      <c r="B53" s="10" t="s">
        <v>539</v>
      </c>
      <c r="C53" s="19" t="s">
        <v>56</v>
      </c>
      <c r="D53" s="71">
        <f>+'23'!I53</f>
        <v>0</v>
      </c>
      <c r="E53" s="90">
        <v>0</v>
      </c>
      <c r="F53" s="46">
        <f t="shared" si="0"/>
        <v>0</v>
      </c>
      <c r="G53" s="101">
        <v>0</v>
      </c>
      <c r="H53" s="99">
        <v>0</v>
      </c>
      <c r="I53" s="46">
        <f t="shared" si="1"/>
        <v>0</v>
      </c>
      <c r="J53" s="91"/>
      <c r="K53" s="15">
        <v>50</v>
      </c>
      <c r="L53" s="72">
        <f t="shared" si="5"/>
        <v>0</v>
      </c>
      <c r="M53" s="17" t="s">
        <v>16</v>
      </c>
      <c r="N53" s="18">
        <v>0</v>
      </c>
      <c r="O53" s="23">
        <f t="shared" si="6"/>
        <v>0</v>
      </c>
      <c r="P53" s="93">
        <v>18.36</v>
      </c>
      <c r="Q53" s="43">
        <f t="shared" si="7"/>
        <v>0</v>
      </c>
    </row>
    <row r="54" spans="1:17" ht="24.6" hidden="1" x14ac:dyDescent="0.65">
      <c r="A54" s="10">
        <v>50</v>
      </c>
      <c r="B54" s="10" t="s">
        <v>497</v>
      </c>
      <c r="C54" s="19" t="s">
        <v>57</v>
      </c>
      <c r="D54" s="71">
        <f>+'23'!I54</f>
        <v>4</v>
      </c>
      <c r="E54" s="90">
        <v>3</v>
      </c>
      <c r="F54" s="46">
        <f t="shared" si="0"/>
        <v>7</v>
      </c>
      <c r="G54" s="101">
        <v>0</v>
      </c>
      <c r="H54" s="99">
        <v>0</v>
      </c>
      <c r="I54" s="46">
        <f t="shared" si="1"/>
        <v>7</v>
      </c>
      <c r="J54" s="91"/>
      <c r="K54" s="15">
        <v>50</v>
      </c>
      <c r="L54" s="72">
        <f t="shared" si="5"/>
        <v>0</v>
      </c>
      <c r="M54" s="17" t="s">
        <v>16</v>
      </c>
      <c r="N54" s="18">
        <v>0</v>
      </c>
      <c r="O54" s="23">
        <f t="shared" si="6"/>
        <v>0</v>
      </c>
      <c r="P54" s="93">
        <v>14.89</v>
      </c>
      <c r="Q54" s="43">
        <f t="shared" si="7"/>
        <v>0</v>
      </c>
    </row>
    <row r="55" spans="1:17" ht="24.6" hidden="1" x14ac:dyDescent="0.65">
      <c r="A55" s="10">
        <v>51</v>
      </c>
      <c r="B55" s="10" t="s">
        <v>490</v>
      </c>
      <c r="C55" s="19" t="s">
        <v>58</v>
      </c>
      <c r="D55" s="71">
        <f>+'23'!I55</f>
        <v>2</v>
      </c>
      <c r="E55" s="90">
        <v>4</v>
      </c>
      <c r="F55" s="46">
        <f t="shared" si="0"/>
        <v>6</v>
      </c>
      <c r="G55" s="101">
        <v>0</v>
      </c>
      <c r="H55" s="99">
        <v>0</v>
      </c>
      <c r="I55" s="46">
        <f t="shared" si="1"/>
        <v>6</v>
      </c>
      <c r="J55" s="91"/>
      <c r="K55" s="15">
        <v>50</v>
      </c>
      <c r="L55" s="72">
        <f t="shared" si="5"/>
        <v>0</v>
      </c>
      <c r="M55" s="17" t="s">
        <v>16</v>
      </c>
      <c r="N55" s="18">
        <v>0</v>
      </c>
      <c r="O55" s="23">
        <f t="shared" si="6"/>
        <v>0</v>
      </c>
      <c r="P55" s="93">
        <v>14.23</v>
      </c>
      <c r="Q55" s="43">
        <f t="shared" si="7"/>
        <v>0</v>
      </c>
    </row>
    <row r="56" spans="1:17" ht="24.6" hidden="1" x14ac:dyDescent="0.65">
      <c r="A56" s="10">
        <v>52</v>
      </c>
      <c r="B56" s="10" t="s">
        <v>488</v>
      </c>
      <c r="C56" s="19" t="s">
        <v>59</v>
      </c>
      <c r="D56" s="71">
        <f>+'23'!I56</f>
        <v>0</v>
      </c>
      <c r="E56" s="90">
        <v>0</v>
      </c>
      <c r="F56" s="46">
        <f t="shared" si="0"/>
        <v>0</v>
      </c>
      <c r="G56" s="101">
        <v>0</v>
      </c>
      <c r="H56" s="99">
        <v>0</v>
      </c>
      <c r="I56" s="46">
        <f t="shared" si="1"/>
        <v>0</v>
      </c>
      <c r="J56" s="91"/>
      <c r="K56" s="15">
        <v>50</v>
      </c>
      <c r="L56" s="72">
        <f t="shared" si="5"/>
        <v>0</v>
      </c>
      <c r="M56" s="17" t="s">
        <v>16</v>
      </c>
      <c r="N56" s="18">
        <v>0</v>
      </c>
      <c r="O56" s="23">
        <f t="shared" si="6"/>
        <v>0</v>
      </c>
      <c r="P56" s="93">
        <v>14.38</v>
      </c>
      <c r="Q56" s="43">
        <f t="shared" si="7"/>
        <v>0</v>
      </c>
    </row>
    <row r="57" spans="1:17" ht="24.6" hidden="1" x14ac:dyDescent="0.65">
      <c r="A57" s="10">
        <v>53</v>
      </c>
      <c r="B57" s="10" t="s">
        <v>489</v>
      </c>
      <c r="C57" s="19" t="s">
        <v>60</v>
      </c>
      <c r="D57" s="71">
        <f>+'23'!I57</f>
        <v>0</v>
      </c>
      <c r="E57" s="90">
        <v>0</v>
      </c>
      <c r="F57" s="46">
        <f t="shared" si="0"/>
        <v>0</v>
      </c>
      <c r="G57" s="101">
        <v>0</v>
      </c>
      <c r="H57" s="99">
        <v>0</v>
      </c>
      <c r="I57" s="46">
        <f t="shared" si="1"/>
        <v>0</v>
      </c>
      <c r="J57" s="91"/>
      <c r="K57" s="15">
        <v>50</v>
      </c>
      <c r="L57" s="72">
        <f t="shared" si="5"/>
        <v>0</v>
      </c>
      <c r="M57" s="17" t="s">
        <v>16</v>
      </c>
      <c r="N57" s="18">
        <v>0</v>
      </c>
      <c r="O57" s="23">
        <f t="shared" si="6"/>
        <v>0</v>
      </c>
      <c r="P57" s="93">
        <v>14.65</v>
      </c>
      <c r="Q57" s="43">
        <f t="shared" si="7"/>
        <v>0</v>
      </c>
    </row>
    <row r="58" spans="1:17" ht="24.6" x14ac:dyDescent="0.65">
      <c r="A58" s="10">
        <v>54</v>
      </c>
      <c r="B58" s="10" t="s">
        <v>541</v>
      </c>
      <c r="C58" s="19" t="s">
        <v>61</v>
      </c>
      <c r="D58" s="71">
        <f>+'23'!I58</f>
        <v>18</v>
      </c>
      <c r="E58" s="90">
        <v>5</v>
      </c>
      <c r="F58" s="46">
        <f t="shared" si="0"/>
        <v>23</v>
      </c>
      <c r="G58" s="101">
        <v>0</v>
      </c>
      <c r="H58" s="99">
        <v>0</v>
      </c>
      <c r="I58" s="46">
        <f t="shared" si="1"/>
        <v>22</v>
      </c>
      <c r="J58" s="91">
        <v>1</v>
      </c>
      <c r="K58" s="15">
        <v>120</v>
      </c>
      <c r="L58" s="72">
        <f t="shared" si="5"/>
        <v>120</v>
      </c>
      <c r="M58" s="17" t="s">
        <v>419</v>
      </c>
      <c r="N58" s="18">
        <v>35</v>
      </c>
      <c r="O58" s="23">
        <f t="shared" si="6"/>
        <v>85</v>
      </c>
      <c r="P58" s="93">
        <v>27.37</v>
      </c>
      <c r="Q58" s="43">
        <f t="shared" si="7"/>
        <v>3284.4</v>
      </c>
    </row>
    <row r="59" spans="1:17" ht="24.6" x14ac:dyDescent="0.65">
      <c r="A59" s="10">
        <v>55</v>
      </c>
      <c r="B59" s="10" t="s">
        <v>504</v>
      </c>
      <c r="C59" s="19" t="s">
        <v>62</v>
      </c>
      <c r="D59" s="71">
        <f>+'23'!I59</f>
        <v>6</v>
      </c>
      <c r="E59" s="90">
        <v>3</v>
      </c>
      <c r="F59" s="46">
        <f t="shared" si="0"/>
        <v>9</v>
      </c>
      <c r="G59" s="101">
        <v>0</v>
      </c>
      <c r="H59" s="99">
        <v>0</v>
      </c>
      <c r="I59" s="46">
        <f t="shared" si="1"/>
        <v>8</v>
      </c>
      <c r="J59" s="91">
        <v>1</v>
      </c>
      <c r="K59" s="15">
        <v>120</v>
      </c>
      <c r="L59" s="72">
        <f t="shared" si="5"/>
        <v>120</v>
      </c>
      <c r="M59" s="17" t="s">
        <v>419</v>
      </c>
      <c r="N59" s="18">
        <v>35</v>
      </c>
      <c r="O59" s="23">
        <f t="shared" si="6"/>
        <v>85</v>
      </c>
      <c r="P59" s="93">
        <v>28.06</v>
      </c>
      <c r="Q59" s="43">
        <f t="shared" si="7"/>
        <v>3367.2</v>
      </c>
    </row>
    <row r="60" spans="1:17" ht="24.6" x14ac:dyDescent="0.65">
      <c r="A60" s="10">
        <v>56</v>
      </c>
      <c r="B60" s="10" t="s">
        <v>502</v>
      </c>
      <c r="C60" s="19" t="s">
        <v>63</v>
      </c>
      <c r="D60" s="71">
        <f>+'23'!I60</f>
        <v>5</v>
      </c>
      <c r="E60" s="90">
        <v>5</v>
      </c>
      <c r="F60" s="46">
        <f t="shared" si="0"/>
        <v>10</v>
      </c>
      <c r="G60" s="101">
        <v>0</v>
      </c>
      <c r="H60" s="99">
        <v>0</v>
      </c>
      <c r="I60" s="46">
        <f t="shared" si="1"/>
        <v>5</v>
      </c>
      <c r="J60" s="91">
        <v>5</v>
      </c>
      <c r="K60" s="15">
        <v>120</v>
      </c>
      <c r="L60" s="72">
        <f t="shared" si="5"/>
        <v>600</v>
      </c>
      <c r="M60" s="17" t="s">
        <v>419</v>
      </c>
      <c r="N60" s="18">
        <f>600-425</f>
        <v>175</v>
      </c>
      <c r="O60" s="23">
        <f t="shared" si="6"/>
        <v>425</v>
      </c>
      <c r="P60" s="93">
        <v>29.96</v>
      </c>
      <c r="Q60" s="43">
        <f t="shared" si="7"/>
        <v>17976</v>
      </c>
    </row>
    <row r="61" spans="1:17" ht="24.6" hidden="1" x14ac:dyDescent="0.65">
      <c r="A61" s="10">
        <v>57</v>
      </c>
      <c r="B61" s="10"/>
      <c r="C61" s="19" t="s">
        <v>64</v>
      </c>
      <c r="D61" s="71">
        <f>+'23'!I61</f>
        <v>0</v>
      </c>
      <c r="E61" s="90">
        <v>0</v>
      </c>
      <c r="F61" s="46">
        <f t="shared" si="0"/>
        <v>0</v>
      </c>
      <c r="G61" s="101">
        <v>0</v>
      </c>
      <c r="H61" s="99">
        <v>0</v>
      </c>
      <c r="I61" s="46">
        <f t="shared" si="1"/>
        <v>0</v>
      </c>
      <c r="J61" s="91"/>
      <c r="K61" s="15">
        <v>120</v>
      </c>
      <c r="L61" s="72">
        <f t="shared" si="5"/>
        <v>0</v>
      </c>
      <c r="M61" s="17" t="s">
        <v>16</v>
      </c>
      <c r="N61" s="18">
        <v>0</v>
      </c>
      <c r="O61" s="23">
        <f t="shared" si="6"/>
        <v>0</v>
      </c>
      <c r="P61" s="93">
        <v>24.82</v>
      </c>
      <c r="Q61" s="43">
        <f t="shared" si="7"/>
        <v>0</v>
      </c>
    </row>
    <row r="62" spans="1:17" ht="24.6" hidden="1" x14ac:dyDescent="0.65">
      <c r="A62" s="10">
        <v>58</v>
      </c>
      <c r="B62" s="10" t="s">
        <v>503</v>
      </c>
      <c r="C62" s="19" t="s">
        <v>65</v>
      </c>
      <c r="D62" s="71">
        <f>+'23'!I62</f>
        <v>10</v>
      </c>
      <c r="E62" s="90">
        <v>5</v>
      </c>
      <c r="F62" s="46">
        <f t="shared" si="0"/>
        <v>15</v>
      </c>
      <c r="G62" s="101">
        <v>0</v>
      </c>
      <c r="H62" s="99">
        <v>0</v>
      </c>
      <c r="I62" s="46">
        <f t="shared" si="1"/>
        <v>15</v>
      </c>
      <c r="J62" s="91"/>
      <c r="K62" s="15">
        <v>120</v>
      </c>
      <c r="L62" s="72">
        <f t="shared" si="5"/>
        <v>0</v>
      </c>
      <c r="M62" s="17" t="s">
        <v>16</v>
      </c>
      <c r="N62" s="18">
        <v>0</v>
      </c>
      <c r="O62" s="23">
        <f t="shared" si="6"/>
        <v>0</v>
      </c>
      <c r="P62" s="93">
        <v>15.06</v>
      </c>
      <c r="Q62" s="43">
        <f t="shared" si="7"/>
        <v>0</v>
      </c>
    </row>
    <row r="63" spans="1:17" ht="24.6" x14ac:dyDescent="0.65">
      <c r="A63" s="10">
        <v>59</v>
      </c>
      <c r="B63" s="10" t="s">
        <v>500</v>
      </c>
      <c r="C63" s="19" t="s">
        <v>66</v>
      </c>
      <c r="D63" s="71">
        <f>+'23'!I63</f>
        <v>14</v>
      </c>
      <c r="E63" s="90">
        <v>5</v>
      </c>
      <c r="F63" s="46">
        <f t="shared" si="0"/>
        <v>19</v>
      </c>
      <c r="G63" s="101">
        <v>0</v>
      </c>
      <c r="H63" s="99">
        <v>0</v>
      </c>
      <c r="I63" s="46">
        <f t="shared" si="1"/>
        <v>15</v>
      </c>
      <c r="J63" s="91">
        <v>4</v>
      </c>
      <c r="K63" s="15">
        <v>120</v>
      </c>
      <c r="L63" s="72">
        <f t="shared" si="5"/>
        <v>480</v>
      </c>
      <c r="M63" s="17" t="s">
        <v>419</v>
      </c>
      <c r="N63" s="18">
        <f>480-375</f>
        <v>105</v>
      </c>
      <c r="O63" s="23">
        <f t="shared" si="6"/>
        <v>375</v>
      </c>
      <c r="P63" s="93">
        <v>26.81</v>
      </c>
      <c r="Q63" s="43">
        <f t="shared" si="7"/>
        <v>12868.8</v>
      </c>
    </row>
    <row r="64" spans="1:17" ht="24.6" hidden="1" x14ac:dyDescent="0.65">
      <c r="A64" s="10">
        <v>60</v>
      </c>
      <c r="B64" s="10" t="s">
        <v>542</v>
      </c>
      <c r="C64" s="19" t="s">
        <v>267</v>
      </c>
      <c r="D64" s="71">
        <f>+'23'!I64</f>
        <v>1</v>
      </c>
      <c r="E64" s="90">
        <v>2</v>
      </c>
      <c r="F64" s="46">
        <f t="shared" si="0"/>
        <v>3</v>
      </c>
      <c r="G64" s="101">
        <v>0</v>
      </c>
      <c r="H64" s="99">
        <v>0</v>
      </c>
      <c r="I64" s="46">
        <f t="shared" si="1"/>
        <v>3</v>
      </c>
      <c r="J64" s="91"/>
      <c r="K64" s="15">
        <v>120</v>
      </c>
      <c r="L64" s="72">
        <f t="shared" si="5"/>
        <v>0</v>
      </c>
      <c r="M64" s="17" t="s">
        <v>16</v>
      </c>
      <c r="N64" s="18">
        <v>0</v>
      </c>
      <c r="O64" s="23">
        <f t="shared" si="6"/>
        <v>0</v>
      </c>
      <c r="P64" s="93">
        <v>29.28</v>
      </c>
      <c r="Q64" s="43">
        <f t="shared" si="7"/>
        <v>0</v>
      </c>
    </row>
    <row r="65" spans="1:17" ht="24.6" hidden="1" x14ac:dyDescent="0.65">
      <c r="A65" s="10">
        <v>61</v>
      </c>
      <c r="B65" s="10"/>
      <c r="C65" s="19" t="s">
        <v>341</v>
      </c>
      <c r="D65" s="71">
        <f>+'23'!I65</f>
        <v>0</v>
      </c>
      <c r="E65" s="90">
        <v>0</v>
      </c>
      <c r="F65" s="46">
        <f t="shared" si="0"/>
        <v>0</v>
      </c>
      <c r="G65" s="101">
        <v>0</v>
      </c>
      <c r="H65" s="99">
        <v>0</v>
      </c>
      <c r="I65" s="46">
        <f t="shared" si="1"/>
        <v>0</v>
      </c>
      <c r="J65" s="91"/>
      <c r="K65" s="15">
        <v>30</v>
      </c>
      <c r="L65" s="72">
        <f t="shared" si="5"/>
        <v>0</v>
      </c>
      <c r="M65" s="17" t="s">
        <v>16</v>
      </c>
      <c r="N65" s="18">
        <v>0</v>
      </c>
      <c r="O65" s="23">
        <f t="shared" si="6"/>
        <v>0</v>
      </c>
      <c r="P65" s="93"/>
      <c r="Q65" s="43">
        <f t="shared" si="7"/>
        <v>0</v>
      </c>
    </row>
    <row r="66" spans="1:17" ht="24.6" hidden="1" x14ac:dyDescent="0.65">
      <c r="A66" s="10">
        <v>62</v>
      </c>
      <c r="B66" s="10" t="s">
        <v>546</v>
      </c>
      <c r="C66" s="19" t="s">
        <v>342</v>
      </c>
      <c r="D66" s="71">
        <f>+'23'!I66</f>
        <v>0</v>
      </c>
      <c r="E66" s="90">
        <v>0</v>
      </c>
      <c r="F66" s="46">
        <f t="shared" si="0"/>
        <v>0</v>
      </c>
      <c r="G66" s="101">
        <v>0</v>
      </c>
      <c r="H66" s="99">
        <v>0</v>
      </c>
      <c r="I66" s="46">
        <f t="shared" si="1"/>
        <v>0</v>
      </c>
      <c r="J66" s="91"/>
      <c r="K66" s="21">
        <v>30</v>
      </c>
      <c r="L66" s="72">
        <f t="shared" si="5"/>
        <v>0</v>
      </c>
      <c r="M66" s="17" t="s">
        <v>16</v>
      </c>
      <c r="N66" s="18">
        <v>0</v>
      </c>
      <c r="O66" s="23">
        <f t="shared" si="6"/>
        <v>0</v>
      </c>
      <c r="P66" s="93">
        <v>12.71</v>
      </c>
      <c r="Q66" s="43">
        <f t="shared" si="7"/>
        <v>0</v>
      </c>
    </row>
    <row r="67" spans="1:17" ht="24.6" hidden="1" x14ac:dyDescent="0.65">
      <c r="A67" s="10">
        <v>63</v>
      </c>
      <c r="B67" s="10" t="s">
        <v>547</v>
      </c>
      <c r="C67" s="19" t="s">
        <v>343</v>
      </c>
      <c r="D67" s="71">
        <f>+'23'!I67</f>
        <v>0</v>
      </c>
      <c r="E67" s="90">
        <v>0</v>
      </c>
      <c r="F67" s="46">
        <f t="shared" si="0"/>
        <v>0</v>
      </c>
      <c r="G67" s="101">
        <v>0</v>
      </c>
      <c r="H67" s="99">
        <v>0</v>
      </c>
      <c r="I67" s="46">
        <f t="shared" si="1"/>
        <v>0</v>
      </c>
      <c r="J67" s="91"/>
      <c r="K67" s="21">
        <v>30</v>
      </c>
      <c r="L67" s="72">
        <f t="shared" si="5"/>
        <v>0</v>
      </c>
      <c r="M67" s="17" t="s">
        <v>16</v>
      </c>
      <c r="N67" s="18">
        <v>0</v>
      </c>
      <c r="O67" s="23">
        <f t="shared" si="6"/>
        <v>0</v>
      </c>
      <c r="P67" s="93">
        <v>17.989999999999998</v>
      </c>
      <c r="Q67" s="43">
        <f t="shared" si="7"/>
        <v>0</v>
      </c>
    </row>
    <row r="68" spans="1:17" ht="24.6" hidden="1" x14ac:dyDescent="0.65">
      <c r="A68" s="10">
        <v>64</v>
      </c>
      <c r="B68" s="10" t="s">
        <v>543</v>
      </c>
      <c r="C68" s="19" t="s">
        <v>72</v>
      </c>
      <c r="D68" s="71">
        <f>+'23'!I68</f>
        <v>0</v>
      </c>
      <c r="E68" s="90">
        <v>0</v>
      </c>
      <c r="F68" s="46">
        <f t="shared" si="0"/>
        <v>0</v>
      </c>
      <c r="G68" s="101">
        <v>0</v>
      </c>
      <c r="H68" s="99">
        <v>0</v>
      </c>
      <c r="I68" s="46">
        <f t="shared" si="1"/>
        <v>0</v>
      </c>
      <c r="J68" s="91"/>
      <c r="K68" s="21">
        <v>50</v>
      </c>
      <c r="L68" s="72">
        <f t="shared" si="5"/>
        <v>0</v>
      </c>
      <c r="M68" s="17" t="s">
        <v>16</v>
      </c>
      <c r="N68" s="18">
        <v>0</v>
      </c>
      <c r="O68" s="23">
        <f t="shared" si="6"/>
        <v>0</v>
      </c>
      <c r="P68" s="93"/>
      <c r="Q68" s="43">
        <f t="shared" si="7"/>
        <v>0</v>
      </c>
    </row>
    <row r="69" spans="1:17" ht="24.6" hidden="1" x14ac:dyDescent="0.65">
      <c r="A69" s="10">
        <v>65</v>
      </c>
      <c r="B69" s="10" t="s">
        <v>545</v>
      </c>
      <c r="C69" s="19" t="s">
        <v>73</v>
      </c>
      <c r="D69" s="71">
        <f>+'23'!I69</f>
        <v>0</v>
      </c>
      <c r="E69" s="90">
        <v>0</v>
      </c>
      <c r="F69" s="46">
        <f t="shared" si="0"/>
        <v>0</v>
      </c>
      <c r="G69" s="101">
        <v>0</v>
      </c>
      <c r="H69" s="99">
        <v>0</v>
      </c>
      <c r="I69" s="46">
        <f t="shared" si="1"/>
        <v>0</v>
      </c>
      <c r="J69" s="91"/>
      <c r="K69" s="21">
        <v>50</v>
      </c>
      <c r="L69" s="72">
        <f t="shared" si="5"/>
        <v>0</v>
      </c>
      <c r="M69" s="17" t="s">
        <v>16</v>
      </c>
      <c r="N69" s="18">
        <v>0</v>
      </c>
      <c r="O69" s="23">
        <f t="shared" si="6"/>
        <v>0</v>
      </c>
      <c r="P69" s="93"/>
      <c r="Q69" s="43">
        <f t="shared" si="7"/>
        <v>0</v>
      </c>
    </row>
    <row r="70" spans="1:17" ht="24.6" hidden="1" x14ac:dyDescent="0.65">
      <c r="A70" s="10">
        <v>66</v>
      </c>
      <c r="B70" s="10" t="s">
        <v>544</v>
      </c>
      <c r="C70" s="19" t="s">
        <v>74</v>
      </c>
      <c r="D70" s="71">
        <f>+'23'!I70</f>
        <v>0</v>
      </c>
      <c r="E70" s="90">
        <v>0</v>
      </c>
      <c r="F70" s="46">
        <f t="shared" si="0"/>
        <v>0</v>
      </c>
      <c r="G70" s="101">
        <v>0</v>
      </c>
      <c r="H70" s="99">
        <v>0</v>
      </c>
      <c r="I70" s="46">
        <f t="shared" si="1"/>
        <v>0</v>
      </c>
      <c r="J70" s="91"/>
      <c r="K70" s="15">
        <v>50</v>
      </c>
      <c r="L70" s="72">
        <f t="shared" si="5"/>
        <v>0</v>
      </c>
      <c r="M70" s="17" t="s">
        <v>16</v>
      </c>
      <c r="N70" s="18">
        <v>0</v>
      </c>
      <c r="O70" s="23">
        <f t="shared" si="6"/>
        <v>0</v>
      </c>
      <c r="P70" s="93"/>
      <c r="Q70" s="43">
        <f t="shared" si="7"/>
        <v>0</v>
      </c>
    </row>
    <row r="71" spans="1:17" ht="24.6" hidden="1" x14ac:dyDescent="0.65">
      <c r="A71" s="10">
        <v>67</v>
      </c>
      <c r="B71" s="10"/>
      <c r="C71" s="19" t="s">
        <v>175</v>
      </c>
      <c r="D71" s="71">
        <f>+'23'!I71</f>
        <v>0</v>
      </c>
      <c r="E71" s="90">
        <v>0</v>
      </c>
      <c r="F71" s="46">
        <f t="shared" si="0"/>
        <v>0</v>
      </c>
      <c r="G71" s="101">
        <v>0</v>
      </c>
      <c r="H71" s="99">
        <v>0</v>
      </c>
      <c r="I71" s="46">
        <f t="shared" si="1"/>
        <v>0</v>
      </c>
      <c r="J71" s="91"/>
      <c r="K71" s="21">
        <v>50</v>
      </c>
      <c r="L71" s="72">
        <f t="shared" si="5"/>
        <v>0</v>
      </c>
      <c r="M71" s="17" t="s">
        <v>16</v>
      </c>
      <c r="N71" s="18">
        <v>0</v>
      </c>
      <c r="O71" s="23">
        <f t="shared" si="6"/>
        <v>0</v>
      </c>
      <c r="P71" s="93"/>
      <c r="Q71" s="43">
        <f t="shared" si="7"/>
        <v>0</v>
      </c>
    </row>
    <row r="72" spans="1:17" ht="24.6" hidden="1" x14ac:dyDescent="0.65">
      <c r="A72" s="10">
        <v>68</v>
      </c>
      <c r="B72" s="10"/>
      <c r="C72" s="19" t="s">
        <v>268</v>
      </c>
      <c r="D72" s="71">
        <f>+'23'!I72</f>
        <v>0</v>
      </c>
      <c r="E72" s="90">
        <v>0</v>
      </c>
      <c r="F72" s="46">
        <f t="shared" si="0"/>
        <v>0</v>
      </c>
      <c r="G72" s="101">
        <v>0</v>
      </c>
      <c r="H72" s="99">
        <v>0</v>
      </c>
      <c r="I72" s="46">
        <f t="shared" ref="I72:I136" si="12">+F72-G72-J72-H72</f>
        <v>0</v>
      </c>
      <c r="J72" s="91"/>
      <c r="K72" s="15">
        <v>50</v>
      </c>
      <c r="L72" s="72">
        <f t="shared" si="5"/>
        <v>0</v>
      </c>
      <c r="M72" s="17" t="s">
        <v>16</v>
      </c>
      <c r="N72" s="18">
        <v>0</v>
      </c>
      <c r="O72" s="23">
        <f t="shared" si="6"/>
        <v>0</v>
      </c>
      <c r="P72" s="93"/>
      <c r="Q72" s="43">
        <f t="shared" si="7"/>
        <v>0</v>
      </c>
    </row>
    <row r="73" spans="1:17" ht="24.6" hidden="1" x14ac:dyDescent="0.65">
      <c r="A73" s="10">
        <v>69</v>
      </c>
      <c r="B73" s="10"/>
      <c r="C73" s="19" t="s">
        <v>70</v>
      </c>
      <c r="D73" s="71">
        <f>+'23'!I73</f>
        <v>0</v>
      </c>
      <c r="E73" s="90">
        <v>0</v>
      </c>
      <c r="F73" s="46">
        <f t="shared" si="0"/>
        <v>0</v>
      </c>
      <c r="G73" s="101">
        <v>0</v>
      </c>
      <c r="H73" s="99">
        <v>0</v>
      </c>
      <c r="I73" s="46">
        <f t="shared" si="12"/>
        <v>0</v>
      </c>
      <c r="J73" s="91"/>
      <c r="K73" s="20">
        <v>70</v>
      </c>
      <c r="L73" s="72">
        <f t="shared" ref="L73:L137" si="13">+K73*J73</f>
        <v>0</v>
      </c>
      <c r="M73" s="17" t="s">
        <v>16</v>
      </c>
      <c r="N73" s="18">
        <v>0</v>
      </c>
      <c r="O73" s="23">
        <f t="shared" ref="O73:O137" si="14">SUM(L73-N73)</f>
        <v>0</v>
      </c>
      <c r="P73" s="93"/>
      <c r="Q73" s="43">
        <f t="shared" ref="Q73:Q137" si="15">+L73*P73</f>
        <v>0</v>
      </c>
    </row>
    <row r="74" spans="1:17" ht="24.6" hidden="1" x14ac:dyDescent="0.65">
      <c r="A74" s="10">
        <v>70</v>
      </c>
      <c r="B74" s="10"/>
      <c r="C74" s="19" t="s">
        <v>71</v>
      </c>
      <c r="D74" s="71">
        <f>+'23'!I74</f>
        <v>0</v>
      </c>
      <c r="E74" s="90">
        <v>0</v>
      </c>
      <c r="F74" s="46">
        <f t="shared" si="0"/>
        <v>0</v>
      </c>
      <c r="G74" s="101">
        <v>0</v>
      </c>
      <c r="H74" s="99">
        <v>0</v>
      </c>
      <c r="I74" s="46">
        <f t="shared" si="12"/>
        <v>0</v>
      </c>
      <c r="J74" s="91"/>
      <c r="K74" s="20">
        <v>80</v>
      </c>
      <c r="L74" s="72">
        <f t="shared" si="13"/>
        <v>0</v>
      </c>
      <c r="M74" s="17" t="s">
        <v>16</v>
      </c>
      <c r="N74" s="18">
        <v>0</v>
      </c>
      <c r="O74" s="23">
        <f t="shared" si="14"/>
        <v>0</v>
      </c>
      <c r="P74" s="93"/>
      <c r="Q74" s="43">
        <f t="shared" si="15"/>
        <v>0</v>
      </c>
    </row>
    <row r="75" spans="1:17" ht="24.6" hidden="1" x14ac:dyDescent="0.65">
      <c r="A75" s="10">
        <v>71</v>
      </c>
      <c r="B75" s="10"/>
      <c r="C75" s="19" t="s">
        <v>199</v>
      </c>
      <c r="D75" s="71">
        <f>+'23'!I75</f>
        <v>0</v>
      </c>
      <c r="E75" s="90">
        <v>0</v>
      </c>
      <c r="F75" s="46">
        <f t="shared" si="0"/>
        <v>0</v>
      </c>
      <c r="G75" s="101">
        <v>0</v>
      </c>
      <c r="H75" s="99">
        <v>0</v>
      </c>
      <c r="I75" s="46">
        <f t="shared" si="12"/>
        <v>0</v>
      </c>
      <c r="J75" s="91"/>
      <c r="K75" s="21">
        <v>150</v>
      </c>
      <c r="L75" s="72">
        <f t="shared" si="13"/>
        <v>0</v>
      </c>
      <c r="M75" s="17" t="s">
        <v>16</v>
      </c>
      <c r="N75" s="18">
        <v>0</v>
      </c>
      <c r="O75" s="23">
        <f t="shared" si="14"/>
        <v>0</v>
      </c>
      <c r="P75" s="93">
        <v>67.790000000000006</v>
      </c>
      <c r="Q75" s="43">
        <f t="shared" si="15"/>
        <v>0</v>
      </c>
    </row>
    <row r="76" spans="1:17" ht="24.6" hidden="1" x14ac:dyDescent="0.65">
      <c r="A76" s="10">
        <v>72</v>
      </c>
      <c r="B76" s="10"/>
      <c r="C76" s="19" t="s">
        <v>200</v>
      </c>
      <c r="D76" s="71">
        <f>+'23'!I76</f>
        <v>0</v>
      </c>
      <c r="E76" s="90">
        <v>0</v>
      </c>
      <c r="F76" s="46">
        <f t="shared" si="0"/>
        <v>0</v>
      </c>
      <c r="G76" s="101">
        <v>0</v>
      </c>
      <c r="H76" s="99">
        <v>0</v>
      </c>
      <c r="I76" s="46">
        <f t="shared" si="12"/>
        <v>0</v>
      </c>
      <c r="J76" s="91"/>
      <c r="K76" s="21">
        <v>150</v>
      </c>
      <c r="L76" s="72">
        <f t="shared" si="13"/>
        <v>0</v>
      </c>
      <c r="M76" s="17" t="s">
        <v>16</v>
      </c>
      <c r="N76" s="18">
        <v>0</v>
      </c>
      <c r="O76" s="23">
        <f t="shared" si="14"/>
        <v>0</v>
      </c>
      <c r="P76" s="93">
        <v>68.37</v>
      </c>
      <c r="Q76" s="43">
        <f t="shared" si="15"/>
        <v>0</v>
      </c>
    </row>
    <row r="77" spans="1:17" ht="24.6" hidden="1" x14ac:dyDescent="0.65">
      <c r="A77" s="10">
        <v>73</v>
      </c>
      <c r="B77" s="10"/>
      <c r="C77" s="19" t="s">
        <v>201</v>
      </c>
      <c r="D77" s="71">
        <f>+'23'!I77</f>
        <v>0</v>
      </c>
      <c r="E77" s="90">
        <v>0</v>
      </c>
      <c r="F77" s="46">
        <f t="shared" si="0"/>
        <v>0</v>
      </c>
      <c r="G77" s="101">
        <v>0</v>
      </c>
      <c r="H77" s="99">
        <v>0</v>
      </c>
      <c r="I77" s="46">
        <f t="shared" si="12"/>
        <v>0</v>
      </c>
      <c r="J77" s="91"/>
      <c r="K77" s="20">
        <v>150</v>
      </c>
      <c r="L77" s="72">
        <f t="shared" si="13"/>
        <v>0</v>
      </c>
      <c r="M77" s="17" t="s">
        <v>16</v>
      </c>
      <c r="N77" s="18">
        <v>0</v>
      </c>
      <c r="O77" s="23">
        <f t="shared" si="14"/>
        <v>0</v>
      </c>
      <c r="P77" s="93">
        <v>67.17</v>
      </c>
      <c r="Q77" s="43">
        <f t="shared" si="15"/>
        <v>0</v>
      </c>
    </row>
    <row r="78" spans="1:17" ht="24.6" hidden="1" x14ac:dyDescent="0.65">
      <c r="A78" s="10">
        <v>74</v>
      </c>
      <c r="B78" s="10"/>
      <c r="C78" s="19" t="s">
        <v>77</v>
      </c>
      <c r="D78" s="71">
        <f>+'23'!I78</f>
        <v>5</v>
      </c>
      <c r="E78" s="90">
        <v>5</v>
      </c>
      <c r="F78" s="46">
        <f t="shared" si="0"/>
        <v>10</v>
      </c>
      <c r="G78" s="101">
        <v>0</v>
      </c>
      <c r="H78" s="99">
        <v>0</v>
      </c>
      <c r="I78" s="46">
        <f t="shared" si="12"/>
        <v>10</v>
      </c>
      <c r="J78" s="91"/>
      <c r="K78" s="20">
        <v>50</v>
      </c>
      <c r="L78" s="72">
        <f t="shared" si="13"/>
        <v>0</v>
      </c>
      <c r="M78" s="17" t="s">
        <v>16</v>
      </c>
      <c r="N78" s="18">
        <v>0</v>
      </c>
      <c r="O78" s="23">
        <f t="shared" si="14"/>
        <v>0</v>
      </c>
      <c r="P78" s="93"/>
      <c r="Q78" s="43">
        <f t="shared" si="15"/>
        <v>0</v>
      </c>
    </row>
    <row r="79" spans="1:17" ht="24.6" hidden="1" x14ac:dyDescent="0.65">
      <c r="A79" s="10">
        <v>75</v>
      </c>
      <c r="B79" s="10"/>
      <c r="C79" s="19" t="s">
        <v>409</v>
      </c>
      <c r="D79" s="71">
        <f>+'23'!I79</f>
        <v>2</v>
      </c>
      <c r="E79" s="90">
        <v>2</v>
      </c>
      <c r="F79" s="46">
        <f t="shared" si="0"/>
        <v>4</v>
      </c>
      <c r="G79" s="101">
        <v>0</v>
      </c>
      <c r="H79" s="99">
        <v>0</v>
      </c>
      <c r="I79" s="46">
        <f t="shared" si="12"/>
        <v>4</v>
      </c>
      <c r="J79" s="91"/>
      <c r="K79" s="20">
        <v>50</v>
      </c>
      <c r="L79" s="72">
        <f t="shared" si="13"/>
        <v>0</v>
      </c>
      <c r="M79" s="17" t="s">
        <v>16</v>
      </c>
      <c r="N79" s="18">
        <v>0</v>
      </c>
      <c r="O79" s="23">
        <f t="shared" si="14"/>
        <v>0</v>
      </c>
      <c r="P79" s="93"/>
      <c r="Q79" s="43">
        <f t="shared" si="15"/>
        <v>0</v>
      </c>
    </row>
    <row r="80" spans="1:17" ht="24.6" hidden="1" x14ac:dyDescent="0.65">
      <c r="A80" s="10">
        <v>76</v>
      </c>
      <c r="B80" s="10"/>
      <c r="C80" s="19" t="s">
        <v>410</v>
      </c>
      <c r="D80" s="71">
        <f>+'23'!I80</f>
        <v>0</v>
      </c>
      <c r="E80" s="90">
        <v>0</v>
      </c>
      <c r="F80" s="46">
        <f t="shared" si="0"/>
        <v>0</v>
      </c>
      <c r="G80" s="101">
        <v>0</v>
      </c>
      <c r="H80" s="99">
        <v>0</v>
      </c>
      <c r="I80" s="46">
        <f t="shared" si="12"/>
        <v>0</v>
      </c>
      <c r="J80" s="91"/>
      <c r="K80" s="20">
        <v>120</v>
      </c>
      <c r="L80" s="72">
        <f t="shared" si="13"/>
        <v>0</v>
      </c>
      <c r="M80" s="17" t="s">
        <v>16</v>
      </c>
      <c r="N80" s="18">
        <v>0</v>
      </c>
      <c r="O80" s="23">
        <f t="shared" si="14"/>
        <v>0</v>
      </c>
      <c r="P80" s="93"/>
      <c r="Q80" s="43">
        <f t="shared" si="15"/>
        <v>0</v>
      </c>
    </row>
    <row r="81" spans="1:17" ht="24.6" hidden="1" x14ac:dyDescent="0.65">
      <c r="A81" s="10">
        <v>77</v>
      </c>
      <c r="B81" s="10"/>
      <c r="C81" s="19" t="s">
        <v>411</v>
      </c>
      <c r="D81" s="71">
        <f>+'23'!I81</f>
        <v>2</v>
      </c>
      <c r="E81" s="90">
        <v>2</v>
      </c>
      <c r="F81" s="46">
        <f t="shared" si="0"/>
        <v>4</v>
      </c>
      <c r="G81" s="101">
        <v>0</v>
      </c>
      <c r="H81" s="99">
        <v>0</v>
      </c>
      <c r="I81" s="46">
        <f t="shared" si="12"/>
        <v>4</v>
      </c>
      <c r="J81" s="91"/>
      <c r="K81" s="20">
        <v>50</v>
      </c>
      <c r="L81" s="72">
        <f t="shared" si="13"/>
        <v>0</v>
      </c>
      <c r="M81" s="17" t="s">
        <v>16</v>
      </c>
      <c r="N81" s="18">
        <v>0</v>
      </c>
      <c r="O81" s="23">
        <f t="shared" si="14"/>
        <v>0</v>
      </c>
      <c r="P81" s="93">
        <v>17.09</v>
      </c>
      <c r="Q81" s="43">
        <f t="shared" si="15"/>
        <v>0</v>
      </c>
    </row>
    <row r="82" spans="1:17" ht="24.6" hidden="1" x14ac:dyDescent="0.65">
      <c r="A82" s="10">
        <v>78</v>
      </c>
      <c r="B82" s="10"/>
      <c r="C82" s="19" t="s">
        <v>412</v>
      </c>
      <c r="D82" s="71">
        <f>+'23'!I82</f>
        <v>0</v>
      </c>
      <c r="E82" s="90">
        <v>0</v>
      </c>
      <c r="F82" s="46">
        <f t="shared" si="0"/>
        <v>0</v>
      </c>
      <c r="G82" s="101">
        <v>0</v>
      </c>
      <c r="H82" s="99">
        <v>0</v>
      </c>
      <c r="I82" s="46">
        <f t="shared" si="12"/>
        <v>0</v>
      </c>
      <c r="J82" s="91"/>
      <c r="K82" s="20">
        <v>120</v>
      </c>
      <c r="L82" s="72">
        <f t="shared" si="13"/>
        <v>0</v>
      </c>
      <c r="M82" s="17" t="s">
        <v>16</v>
      </c>
      <c r="N82" s="18">
        <v>0</v>
      </c>
      <c r="O82" s="23">
        <f t="shared" si="14"/>
        <v>0</v>
      </c>
      <c r="P82" s="93"/>
      <c r="Q82" s="43">
        <f t="shared" si="15"/>
        <v>0</v>
      </c>
    </row>
    <row r="83" spans="1:17" ht="24.6" hidden="1" x14ac:dyDescent="0.65">
      <c r="A83" s="10">
        <v>79</v>
      </c>
      <c r="B83" s="10"/>
      <c r="C83" s="19" t="s">
        <v>347</v>
      </c>
      <c r="D83" s="71">
        <f>+'23'!I83</f>
        <v>7</v>
      </c>
      <c r="E83" s="90">
        <v>5</v>
      </c>
      <c r="F83" s="46">
        <f t="shared" si="0"/>
        <v>12</v>
      </c>
      <c r="G83" s="101">
        <v>0</v>
      </c>
      <c r="H83" s="99">
        <v>0</v>
      </c>
      <c r="I83" s="46">
        <f t="shared" si="12"/>
        <v>9</v>
      </c>
      <c r="J83" s="91">
        <v>3</v>
      </c>
      <c r="K83" s="22">
        <v>50</v>
      </c>
      <c r="L83" s="72">
        <f t="shared" si="13"/>
        <v>150</v>
      </c>
      <c r="M83" s="17" t="s">
        <v>16</v>
      </c>
      <c r="N83" s="18">
        <v>0</v>
      </c>
      <c r="O83" s="23">
        <f t="shared" si="14"/>
        <v>150</v>
      </c>
      <c r="P83" s="93">
        <v>25.15</v>
      </c>
      <c r="Q83" s="43">
        <f t="shared" si="15"/>
        <v>3772.5</v>
      </c>
    </row>
    <row r="84" spans="1:17" ht="24.6" hidden="1" x14ac:dyDescent="0.65">
      <c r="A84" s="10">
        <v>80</v>
      </c>
      <c r="B84" s="10"/>
      <c r="C84" s="19" t="s">
        <v>269</v>
      </c>
      <c r="D84" s="71">
        <f>+'23'!I84</f>
        <v>0</v>
      </c>
      <c r="E84" s="90">
        <v>0</v>
      </c>
      <c r="F84" s="46">
        <f t="shared" si="0"/>
        <v>0</v>
      </c>
      <c r="G84" s="101">
        <v>0</v>
      </c>
      <c r="H84" s="99">
        <v>0</v>
      </c>
      <c r="I84" s="46">
        <f t="shared" si="12"/>
        <v>0</v>
      </c>
      <c r="J84" s="91"/>
      <c r="K84" s="20">
        <v>45</v>
      </c>
      <c r="L84" s="72">
        <f t="shared" si="13"/>
        <v>0</v>
      </c>
      <c r="M84" s="17" t="s">
        <v>16</v>
      </c>
      <c r="N84" s="18">
        <v>0</v>
      </c>
      <c r="O84" s="23">
        <f t="shared" si="14"/>
        <v>0</v>
      </c>
      <c r="P84" s="93"/>
      <c r="Q84" s="43">
        <f t="shared" si="15"/>
        <v>0</v>
      </c>
    </row>
    <row r="85" spans="1:17" ht="24.6" hidden="1" x14ac:dyDescent="0.65">
      <c r="A85" s="10">
        <v>81</v>
      </c>
      <c r="B85" s="10"/>
      <c r="C85" s="19" t="s">
        <v>348</v>
      </c>
      <c r="D85" s="71">
        <f>+'23'!I85</f>
        <v>0</v>
      </c>
      <c r="E85" s="90">
        <v>0</v>
      </c>
      <c r="F85" s="46">
        <f t="shared" si="0"/>
        <v>0</v>
      </c>
      <c r="G85" s="101">
        <v>0</v>
      </c>
      <c r="H85" s="99">
        <v>0</v>
      </c>
      <c r="I85" s="46">
        <f t="shared" si="12"/>
        <v>0</v>
      </c>
      <c r="J85" s="91"/>
      <c r="K85" s="20">
        <v>50</v>
      </c>
      <c r="L85" s="72">
        <f t="shared" si="13"/>
        <v>0</v>
      </c>
      <c r="M85" s="17" t="s">
        <v>16</v>
      </c>
      <c r="N85" s="18">
        <v>0</v>
      </c>
      <c r="O85" s="23">
        <f t="shared" si="14"/>
        <v>0</v>
      </c>
      <c r="P85" s="93">
        <v>27.23</v>
      </c>
      <c r="Q85" s="43">
        <f t="shared" si="15"/>
        <v>0</v>
      </c>
    </row>
    <row r="86" spans="1:17" ht="24.6" hidden="1" x14ac:dyDescent="0.65">
      <c r="A86" s="10">
        <v>82</v>
      </c>
      <c r="B86" s="10" t="s">
        <v>553</v>
      </c>
      <c r="C86" s="19" t="s">
        <v>270</v>
      </c>
      <c r="D86" s="71">
        <f>+'23'!I86</f>
        <v>0</v>
      </c>
      <c r="E86" s="90">
        <v>0</v>
      </c>
      <c r="F86" s="46">
        <f t="shared" si="0"/>
        <v>0</v>
      </c>
      <c r="G86" s="101">
        <v>0</v>
      </c>
      <c r="H86" s="99">
        <v>0</v>
      </c>
      <c r="I86" s="46">
        <f t="shared" si="12"/>
        <v>0</v>
      </c>
      <c r="J86" s="91"/>
      <c r="K86" s="22">
        <v>55</v>
      </c>
      <c r="L86" s="72">
        <f t="shared" si="13"/>
        <v>0</v>
      </c>
      <c r="M86" s="17" t="s">
        <v>16</v>
      </c>
      <c r="N86" s="18">
        <v>0</v>
      </c>
      <c r="O86" s="23">
        <f t="shared" si="14"/>
        <v>0</v>
      </c>
      <c r="P86" s="93">
        <v>14.35</v>
      </c>
      <c r="Q86" s="43">
        <f t="shared" si="15"/>
        <v>0</v>
      </c>
    </row>
    <row r="87" spans="1:17" ht="24.6" hidden="1" x14ac:dyDescent="0.65">
      <c r="A87" s="10">
        <v>83</v>
      </c>
      <c r="B87" s="10" t="s">
        <v>552</v>
      </c>
      <c r="C87" s="19" t="s">
        <v>93</v>
      </c>
      <c r="D87" s="71">
        <f>+'23'!I87</f>
        <v>0</v>
      </c>
      <c r="E87" s="90">
        <v>0</v>
      </c>
      <c r="F87" s="46">
        <f t="shared" si="0"/>
        <v>0</v>
      </c>
      <c r="G87" s="101">
        <v>0</v>
      </c>
      <c r="H87" s="99">
        <v>0</v>
      </c>
      <c r="I87" s="46">
        <f t="shared" si="12"/>
        <v>0</v>
      </c>
      <c r="J87" s="91"/>
      <c r="K87" s="22">
        <v>55</v>
      </c>
      <c r="L87" s="72">
        <f t="shared" si="13"/>
        <v>0</v>
      </c>
      <c r="M87" s="17" t="s">
        <v>16</v>
      </c>
      <c r="N87" s="18">
        <v>0</v>
      </c>
      <c r="O87" s="23">
        <f t="shared" si="14"/>
        <v>0</v>
      </c>
      <c r="P87" s="93">
        <v>11.58</v>
      </c>
      <c r="Q87" s="43">
        <f t="shared" si="15"/>
        <v>0</v>
      </c>
    </row>
    <row r="88" spans="1:17" ht="24.6" hidden="1" x14ac:dyDescent="0.65">
      <c r="A88" s="10">
        <v>84</v>
      </c>
      <c r="B88" s="10"/>
      <c r="C88" s="19" t="s">
        <v>94</v>
      </c>
      <c r="D88" s="71">
        <f>+'23'!I88</f>
        <v>0</v>
      </c>
      <c r="E88" s="90">
        <v>0</v>
      </c>
      <c r="F88" s="46">
        <f t="shared" si="0"/>
        <v>0</v>
      </c>
      <c r="G88" s="101">
        <v>0</v>
      </c>
      <c r="H88" s="99">
        <v>0</v>
      </c>
      <c r="I88" s="46">
        <f t="shared" si="12"/>
        <v>0</v>
      </c>
      <c r="J88" s="91"/>
      <c r="K88" s="22">
        <v>55</v>
      </c>
      <c r="L88" s="72">
        <f t="shared" si="13"/>
        <v>0</v>
      </c>
      <c r="M88" s="17" t="s">
        <v>16</v>
      </c>
      <c r="N88" s="18">
        <v>0</v>
      </c>
      <c r="O88" s="23">
        <f t="shared" si="14"/>
        <v>0</v>
      </c>
      <c r="P88" s="93">
        <v>16.12</v>
      </c>
      <c r="Q88" s="43">
        <f t="shared" si="15"/>
        <v>0</v>
      </c>
    </row>
    <row r="89" spans="1:17" ht="24.6" hidden="1" x14ac:dyDescent="0.65">
      <c r="A89" s="10">
        <v>85</v>
      </c>
      <c r="B89" s="10" t="s">
        <v>555</v>
      </c>
      <c r="C89" s="19" t="s">
        <v>370</v>
      </c>
      <c r="D89" s="71">
        <f>+'23'!I89</f>
        <v>0</v>
      </c>
      <c r="E89" s="90">
        <v>0</v>
      </c>
      <c r="F89" s="46">
        <f t="shared" si="0"/>
        <v>0</v>
      </c>
      <c r="G89" s="101">
        <v>0</v>
      </c>
      <c r="H89" s="99">
        <v>0</v>
      </c>
      <c r="I89" s="46">
        <f t="shared" si="12"/>
        <v>0</v>
      </c>
      <c r="J89" s="91"/>
      <c r="K89" s="22">
        <v>30</v>
      </c>
      <c r="L89" s="72">
        <f t="shared" si="13"/>
        <v>0</v>
      </c>
      <c r="M89" s="17" t="s">
        <v>16</v>
      </c>
      <c r="N89" s="18">
        <v>0</v>
      </c>
      <c r="O89" s="23">
        <f t="shared" si="14"/>
        <v>0</v>
      </c>
      <c r="P89" s="93">
        <v>18.95</v>
      </c>
      <c r="Q89" s="43">
        <f t="shared" si="15"/>
        <v>0</v>
      </c>
    </row>
    <row r="90" spans="1:17" ht="24.6" hidden="1" x14ac:dyDescent="0.65">
      <c r="A90" s="10">
        <v>86</v>
      </c>
      <c r="B90" s="10" t="s">
        <v>554</v>
      </c>
      <c r="C90" s="19" t="s">
        <v>371</v>
      </c>
      <c r="D90" s="71">
        <f>+'23'!I90</f>
        <v>0</v>
      </c>
      <c r="E90" s="90">
        <v>0</v>
      </c>
      <c r="F90" s="46">
        <f t="shared" si="0"/>
        <v>0</v>
      </c>
      <c r="G90" s="101">
        <v>0</v>
      </c>
      <c r="H90" s="99">
        <v>0</v>
      </c>
      <c r="I90" s="46">
        <f t="shared" si="12"/>
        <v>0</v>
      </c>
      <c r="J90" s="91"/>
      <c r="K90" s="22">
        <v>30</v>
      </c>
      <c r="L90" s="72">
        <f t="shared" si="13"/>
        <v>0</v>
      </c>
      <c r="M90" s="17" t="s">
        <v>16</v>
      </c>
      <c r="N90" s="18">
        <v>0</v>
      </c>
      <c r="O90" s="23">
        <f t="shared" si="14"/>
        <v>0</v>
      </c>
      <c r="P90" s="93"/>
      <c r="Q90" s="43">
        <f t="shared" si="15"/>
        <v>0</v>
      </c>
    </row>
    <row r="91" spans="1:17" ht="24.6" hidden="1" x14ac:dyDescent="0.65">
      <c r="A91" s="10">
        <v>87</v>
      </c>
      <c r="B91" s="10"/>
      <c r="C91" s="19" t="s">
        <v>271</v>
      </c>
      <c r="D91" s="71">
        <f>+'23'!I91</f>
        <v>0</v>
      </c>
      <c r="E91" s="90">
        <v>0</v>
      </c>
      <c r="F91" s="46">
        <f t="shared" si="0"/>
        <v>0</v>
      </c>
      <c r="G91" s="101">
        <v>0</v>
      </c>
      <c r="H91" s="99">
        <v>0</v>
      </c>
      <c r="I91" s="46">
        <f t="shared" si="12"/>
        <v>0</v>
      </c>
      <c r="J91" s="91"/>
      <c r="K91" s="20"/>
      <c r="L91" s="72">
        <f t="shared" si="13"/>
        <v>0</v>
      </c>
      <c r="M91" s="17" t="s">
        <v>16</v>
      </c>
      <c r="N91" s="18">
        <v>0</v>
      </c>
      <c r="O91" s="23">
        <f t="shared" si="14"/>
        <v>0</v>
      </c>
      <c r="P91" s="93"/>
      <c r="Q91" s="43">
        <f t="shared" si="15"/>
        <v>0</v>
      </c>
    </row>
    <row r="92" spans="1:17" ht="24.6" hidden="1" x14ac:dyDescent="0.65">
      <c r="A92" s="10">
        <v>88</v>
      </c>
      <c r="B92" s="10"/>
      <c r="C92" s="19" t="s">
        <v>272</v>
      </c>
      <c r="D92" s="71">
        <f>+'23'!I92</f>
        <v>0</v>
      </c>
      <c r="E92" s="90">
        <v>0</v>
      </c>
      <c r="F92" s="46">
        <f t="shared" si="0"/>
        <v>0</v>
      </c>
      <c r="G92" s="101">
        <v>0</v>
      </c>
      <c r="H92" s="99">
        <v>0</v>
      </c>
      <c r="I92" s="46">
        <f t="shared" si="12"/>
        <v>0</v>
      </c>
      <c r="J92" s="91"/>
      <c r="K92" s="22"/>
      <c r="L92" s="72">
        <f t="shared" si="13"/>
        <v>0</v>
      </c>
      <c r="M92" s="17" t="s">
        <v>16</v>
      </c>
      <c r="N92" s="18">
        <v>0</v>
      </c>
      <c r="O92" s="23">
        <f t="shared" si="14"/>
        <v>0</v>
      </c>
      <c r="P92" s="93"/>
      <c r="Q92" s="43">
        <f t="shared" si="15"/>
        <v>0</v>
      </c>
    </row>
    <row r="93" spans="1:17" ht="24.6" hidden="1" x14ac:dyDescent="0.65">
      <c r="A93" s="10">
        <v>89</v>
      </c>
      <c r="B93" s="10"/>
      <c r="C93" s="19" t="s">
        <v>244</v>
      </c>
      <c r="D93" s="71">
        <f>+'23'!I93</f>
        <v>2</v>
      </c>
      <c r="E93" s="90">
        <v>10</v>
      </c>
      <c r="F93" s="46">
        <f t="shared" si="0"/>
        <v>12</v>
      </c>
      <c r="G93" s="101">
        <v>2</v>
      </c>
      <c r="H93" s="99">
        <v>0</v>
      </c>
      <c r="I93" s="46">
        <f t="shared" si="12"/>
        <v>10</v>
      </c>
      <c r="J93" s="91"/>
      <c r="K93" s="15">
        <v>35</v>
      </c>
      <c r="L93" s="72">
        <f t="shared" si="13"/>
        <v>0</v>
      </c>
      <c r="M93" s="17" t="s">
        <v>567</v>
      </c>
      <c r="N93" s="18">
        <v>0</v>
      </c>
      <c r="O93" s="23">
        <f t="shared" si="14"/>
        <v>0</v>
      </c>
      <c r="P93" s="93"/>
      <c r="Q93" s="43">
        <f t="shared" si="15"/>
        <v>0</v>
      </c>
    </row>
    <row r="94" spans="1:17" ht="24.6" hidden="1" x14ac:dyDescent="0.65">
      <c r="A94" s="10">
        <v>90</v>
      </c>
      <c r="B94" s="10"/>
      <c r="C94" s="19" t="s">
        <v>273</v>
      </c>
      <c r="D94" s="71">
        <f>+'23'!I94</f>
        <v>0</v>
      </c>
      <c r="E94" s="90">
        <v>0</v>
      </c>
      <c r="F94" s="46">
        <f t="shared" si="0"/>
        <v>0</v>
      </c>
      <c r="G94" s="101">
        <v>0</v>
      </c>
      <c r="H94" s="99">
        <v>0</v>
      </c>
      <c r="I94" s="46">
        <f t="shared" si="12"/>
        <v>0</v>
      </c>
      <c r="J94" s="91"/>
      <c r="K94" s="22">
        <v>120</v>
      </c>
      <c r="L94" s="72">
        <f t="shared" si="13"/>
        <v>0</v>
      </c>
      <c r="M94" s="17" t="s">
        <v>16</v>
      </c>
      <c r="N94" s="18">
        <v>0</v>
      </c>
      <c r="O94" s="23">
        <f t="shared" si="14"/>
        <v>0</v>
      </c>
      <c r="P94" s="93"/>
      <c r="Q94" s="43">
        <f t="shared" si="15"/>
        <v>0</v>
      </c>
    </row>
    <row r="95" spans="1:17" ht="24.6" hidden="1" x14ac:dyDescent="0.65">
      <c r="A95" s="10">
        <v>91</v>
      </c>
      <c r="B95" s="10"/>
      <c r="C95" s="19" t="s">
        <v>274</v>
      </c>
      <c r="D95" s="71">
        <f>+'23'!I95</f>
        <v>0</v>
      </c>
      <c r="E95" s="90">
        <v>0</v>
      </c>
      <c r="F95" s="46">
        <f t="shared" si="0"/>
        <v>0</v>
      </c>
      <c r="G95" s="101">
        <v>0</v>
      </c>
      <c r="H95" s="99">
        <v>0</v>
      </c>
      <c r="I95" s="46">
        <f t="shared" si="12"/>
        <v>0</v>
      </c>
      <c r="J95" s="91"/>
      <c r="K95" s="22">
        <v>45</v>
      </c>
      <c r="L95" s="72">
        <f t="shared" si="13"/>
        <v>0</v>
      </c>
      <c r="M95" s="17" t="s">
        <v>16</v>
      </c>
      <c r="N95" s="18">
        <v>0</v>
      </c>
      <c r="O95" s="23">
        <f t="shared" si="14"/>
        <v>0</v>
      </c>
      <c r="P95" s="93"/>
      <c r="Q95" s="43">
        <f t="shared" si="15"/>
        <v>0</v>
      </c>
    </row>
    <row r="96" spans="1:17" ht="24.6" hidden="1" x14ac:dyDescent="0.65">
      <c r="A96" s="10">
        <v>92</v>
      </c>
      <c r="B96" s="10"/>
      <c r="C96" s="19" t="s">
        <v>246</v>
      </c>
      <c r="D96" s="71">
        <f>+'23'!I96</f>
        <v>0</v>
      </c>
      <c r="E96" s="90">
        <v>0</v>
      </c>
      <c r="F96" s="46">
        <f t="shared" si="0"/>
        <v>0</v>
      </c>
      <c r="G96" s="101">
        <v>0</v>
      </c>
      <c r="H96" s="99">
        <v>0</v>
      </c>
      <c r="I96" s="46">
        <f t="shared" si="12"/>
        <v>0</v>
      </c>
      <c r="J96" s="91"/>
      <c r="K96" s="20">
        <v>40</v>
      </c>
      <c r="L96" s="72">
        <f t="shared" si="13"/>
        <v>0</v>
      </c>
      <c r="M96" s="17" t="s">
        <v>16</v>
      </c>
      <c r="N96" s="18">
        <v>0</v>
      </c>
      <c r="O96" s="23">
        <f t="shared" si="14"/>
        <v>0</v>
      </c>
      <c r="P96" s="93"/>
      <c r="Q96" s="43">
        <f t="shared" si="15"/>
        <v>0</v>
      </c>
    </row>
    <row r="97" spans="1:17" ht="24.6" hidden="1" x14ac:dyDescent="0.65">
      <c r="A97" s="10">
        <v>93</v>
      </c>
      <c r="B97" s="10"/>
      <c r="C97" s="19" t="s">
        <v>349</v>
      </c>
      <c r="D97" s="71">
        <f>+'23'!I97</f>
        <v>0</v>
      </c>
      <c r="E97" s="90">
        <v>0</v>
      </c>
      <c r="F97" s="46">
        <f t="shared" si="0"/>
        <v>0</v>
      </c>
      <c r="G97" s="101">
        <v>0</v>
      </c>
      <c r="H97" s="99">
        <v>0</v>
      </c>
      <c r="I97" s="46">
        <f t="shared" si="12"/>
        <v>0</v>
      </c>
      <c r="J97" s="91"/>
      <c r="K97" s="22">
        <v>35</v>
      </c>
      <c r="L97" s="72">
        <f t="shared" si="13"/>
        <v>0</v>
      </c>
      <c r="M97" s="17" t="s">
        <v>16</v>
      </c>
      <c r="N97" s="18">
        <v>0</v>
      </c>
      <c r="O97" s="23">
        <f t="shared" si="14"/>
        <v>0</v>
      </c>
      <c r="P97" s="93"/>
      <c r="Q97" s="43">
        <f t="shared" si="15"/>
        <v>0</v>
      </c>
    </row>
    <row r="98" spans="1:17" ht="24.6" hidden="1" x14ac:dyDescent="0.65">
      <c r="A98" s="10">
        <v>94</v>
      </c>
      <c r="B98" s="10"/>
      <c r="C98" s="19" t="s">
        <v>350</v>
      </c>
      <c r="D98" s="71">
        <f>+'23'!I98</f>
        <v>0</v>
      </c>
      <c r="E98" s="90">
        <v>0</v>
      </c>
      <c r="F98" s="46">
        <f t="shared" si="0"/>
        <v>0</v>
      </c>
      <c r="G98" s="101">
        <v>0</v>
      </c>
      <c r="H98" s="99">
        <v>0</v>
      </c>
      <c r="I98" s="46">
        <f t="shared" si="12"/>
        <v>0</v>
      </c>
      <c r="J98" s="91"/>
      <c r="K98" s="22">
        <v>35</v>
      </c>
      <c r="L98" s="72">
        <f t="shared" si="13"/>
        <v>0</v>
      </c>
      <c r="M98" s="17" t="s">
        <v>16</v>
      </c>
      <c r="N98" s="18">
        <v>0</v>
      </c>
      <c r="O98" s="23">
        <f t="shared" si="14"/>
        <v>0</v>
      </c>
      <c r="P98" s="93"/>
      <c r="Q98" s="43">
        <f t="shared" si="15"/>
        <v>0</v>
      </c>
    </row>
    <row r="99" spans="1:17" ht="24.6" hidden="1" x14ac:dyDescent="0.65">
      <c r="A99" s="10">
        <v>95</v>
      </c>
      <c r="B99" s="10"/>
      <c r="C99" s="19" t="s">
        <v>351</v>
      </c>
      <c r="D99" s="71">
        <f>+'23'!I99</f>
        <v>0</v>
      </c>
      <c r="E99" s="90">
        <v>0</v>
      </c>
      <c r="F99" s="46">
        <f t="shared" si="0"/>
        <v>0</v>
      </c>
      <c r="G99" s="101">
        <v>0</v>
      </c>
      <c r="H99" s="99">
        <v>0</v>
      </c>
      <c r="I99" s="46">
        <f t="shared" si="12"/>
        <v>0</v>
      </c>
      <c r="J99" s="91"/>
      <c r="K99" s="22">
        <v>35</v>
      </c>
      <c r="L99" s="72">
        <f t="shared" si="13"/>
        <v>0</v>
      </c>
      <c r="M99" s="17" t="s">
        <v>16</v>
      </c>
      <c r="N99" s="18">
        <v>0</v>
      </c>
      <c r="O99" s="23">
        <f t="shared" si="14"/>
        <v>0</v>
      </c>
      <c r="P99" s="93"/>
      <c r="Q99" s="43">
        <f t="shared" si="15"/>
        <v>0</v>
      </c>
    </row>
    <row r="100" spans="1:17" ht="24.6" hidden="1" x14ac:dyDescent="0.65">
      <c r="A100" s="10">
        <v>96</v>
      </c>
      <c r="B100" s="10"/>
      <c r="C100" s="19" t="s">
        <v>275</v>
      </c>
      <c r="D100" s="71">
        <f>+'23'!I100</f>
        <v>0</v>
      </c>
      <c r="E100" s="90">
        <v>0</v>
      </c>
      <c r="F100" s="46">
        <f t="shared" si="0"/>
        <v>0</v>
      </c>
      <c r="G100" s="101">
        <v>0</v>
      </c>
      <c r="H100" s="99">
        <v>0</v>
      </c>
      <c r="I100" s="46">
        <f t="shared" si="12"/>
        <v>0</v>
      </c>
      <c r="J100" s="91"/>
      <c r="K100" s="22">
        <v>35</v>
      </c>
      <c r="L100" s="72">
        <f t="shared" si="13"/>
        <v>0</v>
      </c>
      <c r="M100" s="17" t="s">
        <v>16</v>
      </c>
      <c r="N100" s="18">
        <v>0</v>
      </c>
      <c r="O100" s="23">
        <f t="shared" si="14"/>
        <v>0</v>
      </c>
      <c r="P100" s="93"/>
      <c r="Q100" s="43">
        <f t="shared" si="15"/>
        <v>0</v>
      </c>
    </row>
    <row r="101" spans="1:17" ht="24.6" hidden="1" x14ac:dyDescent="0.65">
      <c r="A101" s="10">
        <v>97</v>
      </c>
      <c r="B101" s="10"/>
      <c r="C101" s="19" t="s">
        <v>352</v>
      </c>
      <c r="D101" s="71">
        <f>+'23'!I101</f>
        <v>0</v>
      </c>
      <c r="E101" s="90">
        <v>0</v>
      </c>
      <c r="F101" s="46">
        <f t="shared" si="0"/>
        <v>0</v>
      </c>
      <c r="G101" s="101">
        <v>0</v>
      </c>
      <c r="H101" s="99">
        <v>0</v>
      </c>
      <c r="I101" s="46">
        <f t="shared" si="12"/>
        <v>0</v>
      </c>
      <c r="J101" s="91"/>
      <c r="K101" s="22">
        <v>35</v>
      </c>
      <c r="L101" s="72">
        <f t="shared" si="13"/>
        <v>0</v>
      </c>
      <c r="M101" s="17" t="s">
        <v>16</v>
      </c>
      <c r="N101" s="18">
        <v>0</v>
      </c>
      <c r="O101" s="23">
        <f t="shared" si="14"/>
        <v>0</v>
      </c>
      <c r="P101" s="93"/>
      <c r="Q101" s="43">
        <f t="shared" si="15"/>
        <v>0</v>
      </c>
    </row>
    <row r="102" spans="1:17" ht="24.6" hidden="1" x14ac:dyDescent="0.65">
      <c r="A102" s="10">
        <v>98</v>
      </c>
      <c r="B102" s="10"/>
      <c r="C102" s="19" t="s">
        <v>276</v>
      </c>
      <c r="D102" s="71">
        <f>+'23'!I102</f>
        <v>0</v>
      </c>
      <c r="E102" s="90">
        <v>0</v>
      </c>
      <c r="F102" s="46">
        <f t="shared" si="0"/>
        <v>0</v>
      </c>
      <c r="G102" s="101">
        <v>0</v>
      </c>
      <c r="H102" s="99">
        <v>0</v>
      </c>
      <c r="I102" s="46">
        <f t="shared" si="12"/>
        <v>0</v>
      </c>
      <c r="J102" s="91"/>
      <c r="K102" s="22">
        <v>35</v>
      </c>
      <c r="L102" s="72">
        <f t="shared" si="13"/>
        <v>0</v>
      </c>
      <c r="M102" s="17" t="s">
        <v>16</v>
      </c>
      <c r="N102" s="18">
        <v>0</v>
      </c>
      <c r="O102" s="23">
        <f t="shared" si="14"/>
        <v>0</v>
      </c>
      <c r="P102" s="93"/>
      <c r="Q102" s="43">
        <f t="shared" si="15"/>
        <v>0</v>
      </c>
    </row>
    <row r="103" spans="1:17" ht="24.6" hidden="1" x14ac:dyDescent="0.65">
      <c r="A103" s="10">
        <v>99</v>
      </c>
      <c r="B103" s="10"/>
      <c r="C103" s="19" t="s">
        <v>277</v>
      </c>
      <c r="D103" s="71">
        <f>+'23'!I103</f>
        <v>0</v>
      </c>
      <c r="E103" s="90">
        <v>0</v>
      </c>
      <c r="F103" s="46">
        <f t="shared" si="0"/>
        <v>0</v>
      </c>
      <c r="G103" s="101">
        <v>0</v>
      </c>
      <c r="H103" s="99">
        <v>0</v>
      </c>
      <c r="I103" s="46">
        <f t="shared" si="12"/>
        <v>0</v>
      </c>
      <c r="J103" s="91"/>
      <c r="K103" s="22">
        <v>120</v>
      </c>
      <c r="L103" s="72">
        <f t="shared" si="13"/>
        <v>0</v>
      </c>
      <c r="M103" s="17" t="s">
        <v>16</v>
      </c>
      <c r="N103" s="18">
        <v>0</v>
      </c>
      <c r="O103" s="23">
        <f t="shared" si="14"/>
        <v>0</v>
      </c>
      <c r="P103" s="93"/>
      <c r="Q103" s="43">
        <f t="shared" si="15"/>
        <v>0</v>
      </c>
    </row>
    <row r="104" spans="1:17" ht="24.6" hidden="1" x14ac:dyDescent="0.65">
      <c r="A104" s="10">
        <v>100</v>
      </c>
      <c r="B104" s="10"/>
      <c r="C104" s="19" t="s">
        <v>278</v>
      </c>
      <c r="D104" s="71">
        <f>+'23'!I104</f>
        <v>0</v>
      </c>
      <c r="E104" s="90">
        <v>0</v>
      </c>
      <c r="F104" s="46">
        <f t="shared" si="0"/>
        <v>0</v>
      </c>
      <c r="G104" s="101">
        <v>0</v>
      </c>
      <c r="H104" s="99">
        <v>0</v>
      </c>
      <c r="I104" s="46">
        <f t="shared" si="12"/>
        <v>0</v>
      </c>
      <c r="J104" s="91"/>
      <c r="K104" s="22">
        <v>250</v>
      </c>
      <c r="L104" s="72">
        <f t="shared" si="13"/>
        <v>0</v>
      </c>
      <c r="M104" s="17" t="s">
        <v>16</v>
      </c>
      <c r="N104" s="18">
        <v>0</v>
      </c>
      <c r="O104" s="23">
        <f t="shared" si="14"/>
        <v>0</v>
      </c>
      <c r="P104" s="93"/>
      <c r="Q104" s="43">
        <f t="shared" si="15"/>
        <v>0</v>
      </c>
    </row>
    <row r="105" spans="1:17" ht="24.6" hidden="1" x14ac:dyDescent="0.65">
      <c r="A105" s="10">
        <v>101</v>
      </c>
      <c r="B105" s="10"/>
      <c r="C105" s="19" t="s">
        <v>279</v>
      </c>
      <c r="D105" s="71">
        <f>+'23'!I105</f>
        <v>20</v>
      </c>
      <c r="E105" s="90">
        <v>0</v>
      </c>
      <c r="F105" s="46">
        <f t="shared" si="0"/>
        <v>20</v>
      </c>
      <c r="G105" s="101">
        <v>0</v>
      </c>
      <c r="H105" s="99">
        <v>0</v>
      </c>
      <c r="I105" s="46">
        <f t="shared" si="12"/>
        <v>20</v>
      </c>
      <c r="J105" s="91"/>
      <c r="K105" s="20">
        <v>100</v>
      </c>
      <c r="L105" s="72">
        <f t="shared" si="13"/>
        <v>0</v>
      </c>
      <c r="M105" s="17" t="s">
        <v>16</v>
      </c>
      <c r="N105" s="18">
        <v>0</v>
      </c>
      <c r="O105" s="23">
        <f t="shared" si="14"/>
        <v>0</v>
      </c>
      <c r="P105" s="93"/>
      <c r="Q105" s="43">
        <f t="shared" si="15"/>
        <v>0</v>
      </c>
    </row>
    <row r="106" spans="1:17" ht="24.6" hidden="1" x14ac:dyDescent="0.65">
      <c r="A106" s="10">
        <v>102</v>
      </c>
      <c r="B106" s="10"/>
      <c r="C106" s="19" t="s">
        <v>280</v>
      </c>
      <c r="D106" s="71">
        <f>+'23'!I106</f>
        <v>5</v>
      </c>
      <c r="E106" s="90">
        <v>0</v>
      </c>
      <c r="F106" s="46">
        <f t="shared" si="0"/>
        <v>5</v>
      </c>
      <c r="G106" s="101">
        <v>0</v>
      </c>
      <c r="H106" s="99">
        <v>0</v>
      </c>
      <c r="I106" s="46">
        <f t="shared" si="12"/>
        <v>5</v>
      </c>
      <c r="J106" s="91"/>
      <c r="K106" s="20">
        <v>55</v>
      </c>
      <c r="L106" s="72">
        <f t="shared" si="13"/>
        <v>0</v>
      </c>
      <c r="M106" s="17" t="s">
        <v>16</v>
      </c>
      <c r="N106" s="18">
        <v>0</v>
      </c>
      <c r="O106" s="23">
        <f t="shared" si="14"/>
        <v>0</v>
      </c>
      <c r="P106" s="93"/>
      <c r="Q106" s="43">
        <f t="shared" si="15"/>
        <v>0</v>
      </c>
    </row>
    <row r="107" spans="1:17" ht="24.6" hidden="1" x14ac:dyDescent="0.65">
      <c r="A107" s="10">
        <v>103</v>
      </c>
      <c r="B107" s="10"/>
      <c r="C107" s="19" t="s">
        <v>281</v>
      </c>
      <c r="D107" s="71">
        <f>+'23'!I107</f>
        <v>4</v>
      </c>
      <c r="E107" s="90">
        <v>0</v>
      </c>
      <c r="F107" s="46">
        <f t="shared" si="0"/>
        <v>4</v>
      </c>
      <c r="G107" s="101">
        <v>0</v>
      </c>
      <c r="H107" s="99">
        <v>0</v>
      </c>
      <c r="I107" s="46">
        <f t="shared" si="12"/>
        <v>4</v>
      </c>
      <c r="J107" s="91"/>
      <c r="K107" s="20">
        <v>60</v>
      </c>
      <c r="L107" s="72">
        <f t="shared" si="13"/>
        <v>0</v>
      </c>
      <c r="M107" s="17" t="s">
        <v>16</v>
      </c>
      <c r="N107" s="18">
        <v>0</v>
      </c>
      <c r="O107" s="23">
        <f t="shared" si="14"/>
        <v>0</v>
      </c>
      <c r="P107" s="93"/>
      <c r="Q107" s="43">
        <f t="shared" si="15"/>
        <v>0</v>
      </c>
    </row>
    <row r="108" spans="1:17" ht="24.6" hidden="1" x14ac:dyDescent="0.65">
      <c r="A108" s="10">
        <v>104</v>
      </c>
      <c r="B108" s="10"/>
      <c r="C108" s="19" t="s">
        <v>282</v>
      </c>
      <c r="D108" s="71">
        <f>+'23'!I108</f>
        <v>0</v>
      </c>
      <c r="E108" s="90">
        <v>0</v>
      </c>
      <c r="F108" s="46">
        <f t="shared" si="0"/>
        <v>0</v>
      </c>
      <c r="G108" s="101">
        <v>0</v>
      </c>
      <c r="H108" s="99">
        <v>0</v>
      </c>
      <c r="I108" s="46">
        <f t="shared" si="12"/>
        <v>0</v>
      </c>
      <c r="J108" s="91"/>
      <c r="K108" s="20">
        <v>100</v>
      </c>
      <c r="L108" s="72">
        <f t="shared" si="13"/>
        <v>0</v>
      </c>
      <c r="M108" s="17" t="s">
        <v>16</v>
      </c>
      <c r="N108" s="18">
        <v>0</v>
      </c>
      <c r="O108" s="23">
        <f t="shared" si="14"/>
        <v>0</v>
      </c>
      <c r="P108" s="93">
        <v>13.03</v>
      </c>
      <c r="Q108" s="43">
        <f t="shared" si="15"/>
        <v>0</v>
      </c>
    </row>
    <row r="109" spans="1:17" ht="24.6" hidden="1" x14ac:dyDescent="0.65">
      <c r="A109" s="10">
        <v>105</v>
      </c>
      <c r="B109" s="10"/>
      <c r="C109" s="19" t="s">
        <v>100</v>
      </c>
      <c r="D109" s="71">
        <f>+'23'!I109</f>
        <v>6</v>
      </c>
      <c r="E109" s="90">
        <v>0</v>
      </c>
      <c r="F109" s="46">
        <f t="shared" si="0"/>
        <v>6</v>
      </c>
      <c r="G109" s="101">
        <v>0</v>
      </c>
      <c r="H109" s="99">
        <v>0</v>
      </c>
      <c r="I109" s="46">
        <f t="shared" si="12"/>
        <v>5</v>
      </c>
      <c r="J109" s="91">
        <v>1</v>
      </c>
      <c r="K109" s="20">
        <v>55</v>
      </c>
      <c r="L109" s="72">
        <f t="shared" si="13"/>
        <v>55</v>
      </c>
      <c r="M109" s="17" t="s">
        <v>16</v>
      </c>
      <c r="N109" s="18">
        <v>0</v>
      </c>
      <c r="O109" s="23">
        <f t="shared" si="14"/>
        <v>55</v>
      </c>
      <c r="P109" s="93">
        <v>11.91</v>
      </c>
      <c r="Q109" s="43">
        <f t="shared" si="15"/>
        <v>655.04999999999995</v>
      </c>
    </row>
    <row r="110" spans="1:17" ht="24.6" hidden="1" x14ac:dyDescent="0.65">
      <c r="A110" s="10">
        <v>106</v>
      </c>
      <c r="B110" s="10"/>
      <c r="C110" s="19" t="s">
        <v>101</v>
      </c>
      <c r="D110" s="71">
        <f>+'23'!I110</f>
        <v>0</v>
      </c>
      <c r="E110" s="90">
        <v>0</v>
      </c>
      <c r="F110" s="46">
        <f t="shared" si="0"/>
        <v>0</v>
      </c>
      <c r="G110" s="101">
        <v>0</v>
      </c>
      <c r="H110" s="99">
        <v>0</v>
      </c>
      <c r="I110" s="46">
        <f t="shared" si="12"/>
        <v>0</v>
      </c>
      <c r="J110" s="91"/>
      <c r="K110" s="22">
        <v>50</v>
      </c>
      <c r="L110" s="72">
        <f t="shared" si="13"/>
        <v>0</v>
      </c>
      <c r="M110" s="17" t="s">
        <v>16</v>
      </c>
      <c r="N110" s="18">
        <v>0</v>
      </c>
      <c r="O110" s="23">
        <f t="shared" si="14"/>
        <v>0</v>
      </c>
      <c r="P110" s="93">
        <v>18.14</v>
      </c>
      <c r="Q110" s="43">
        <f t="shared" si="15"/>
        <v>0</v>
      </c>
    </row>
    <row r="111" spans="1:17" ht="24.6" hidden="1" x14ac:dyDescent="0.65">
      <c r="A111" s="10">
        <v>107</v>
      </c>
      <c r="B111" s="10"/>
      <c r="C111" s="19" t="s">
        <v>102</v>
      </c>
      <c r="D111" s="71">
        <f>+'23'!I111</f>
        <v>0</v>
      </c>
      <c r="E111" s="90">
        <v>0</v>
      </c>
      <c r="F111" s="46">
        <f t="shared" si="0"/>
        <v>0</v>
      </c>
      <c r="G111" s="101">
        <v>0</v>
      </c>
      <c r="H111" s="99">
        <v>0</v>
      </c>
      <c r="I111" s="46">
        <f t="shared" si="12"/>
        <v>0</v>
      </c>
      <c r="J111" s="91"/>
      <c r="K111" s="22">
        <v>50</v>
      </c>
      <c r="L111" s="72">
        <f t="shared" si="13"/>
        <v>0</v>
      </c>
      <c r="M111" s="17" t="s">
        <v>16</v>
      </c>
      <c r="N111" s="18">
        <v>0</v>
      </c>
      <c r="O111" s="23">
        <f t="shared" si="14"/>
        <v>0</v>
      </c>
      <c r="P111" s="93">
        <v>12.94</v>
      </c>
      <c r="Q111" s="43">
        <f t="shared" si="15"/>
        <v>0</v>
      </c>
    </row>
    <row r="112" spans="1:17" ht="24.6" hidden="1" x14ac:dyDescent="0.65">
      <c r="A112" s="10">
        <v>108</v>
      </c>
      <c r="B112" s="10"/>
      <c r="C112" s="19" t="s">
        <v>283</v>
      </c>
      <c r="D112" s="71">
        <f>+'23'!I112</f>
        <v>0</v>
      </c>
      <c r="E112" s="90">
        <v>0</v>
      </c>
      <c r="F112" s="46">
        <f t="shared" si="0"/>
        <v>0</v>
      </c>
      <c r="G112" s="101">
        <v>0</v>
      </c>
      <c r="H112" s="99">
        <v>0</v>
      </c>
      <c r="I112" s="46">
        <f t="shared" si="12"/>
        <v>0</v>
      </c>
      <c r="J112" s="91"/>
      <c r="K112" s="20">
        <v>35</v>
      </c>
      <c r="L112" s="72">
        <f t="shared" si="13"/>
        <v>0</v>
      </c>
      <c r="M112" s="17" t="s">
        <v>16</v>
      </c>
      <c r="N112" s="18">
        <v>0</v>
      </c>
      <c r="O112" s="23">
        <f t="shared" si="14"/>
        <v>0</v>
      </c>
      <c r="P112" s="93"/>
      <c r="Q112" s="43">
        <f t="shared" si="15"/>
        <v>0</v>
      </c>
    </row>
    <row r="113" spans="1:17" ht="24.6" hidden="1" x14ac:dyDescent="0.65">
      <c r="A113" s="10">
        <v>109</v>
      </c>
      <c r="B113" s="10"/>
      <c r="C113" s="19" t="s">
        <v>284</v>
      </c>
      <c r="D113" s="71">
        <f>+'23'!I113</f>
        <v>0</v>
      </c>
      <c r="E113" s="90">
        <v>0</v>
      </c>
      <c r="F113" s="46">
        <f t="shared" si="0"/>
        <v>0</v>
      </c>
      <c r="G113" s="101">
        <v>0</v>
      </c>
      <c r="H113" s="99">
        <v>0</v>
      </c>
      <c r="I113" s="46">
        <f t="shared" si="12"/>
        <v>0</v>
      </c>
      <c r="J113" s="91"/>
      <c r="K113" s="20">
        <v>50</v>
      </c>
      <c r="L113" s="72">
        <f t="shared" si="13"/>
        <v>0</v>
      </c>
      <c r="M113" s="17" t="s">
        <v>16</v>
      </c>
      <c r="N113" s="18">
        <v>0</v>
      </c>
      <c r="O113" s="23">
        <f t="shared" si="14"/>
        <v>0</v>
      </c>
      <c r="P113" s="93"/>
      <c r="Q113" s="43">
        <f t="shared" si="15"/>
        <v>0</v>
      </c>
    </row>
    <row r="114" spans="1:17" ht="24.6" hidden="1" x14ac:dyDescent="0.65">
      <c r="A114" s="10">
        <v>110</v>
      </c>
      <c r="B114" s="10"/>
      <c r="C114" s="19" t="s">
        <v>353</v>
      </c>
      <c r="D114" s="71">
        <f>+'23'!I114</f>
        <v>0</v>
      </c>
      <c r="E114" s="90">
        <v>0</v>
      </c>
      <c r="F114" s="46">
        <f t="shared" si="0"/>
        <v>0</v>
      </c>
      <c r="G114" s="101">
        <v>0</v>
      </c>
      <c r="H114" s="99">
        <v>0</v>
      </c>
      <c r="I114" s="46">
        <f t="shared" si="12"/>
        <v>0</v>
      </c>
      <c r="J114" s="91"/>
      <c r="K114" s="20">
        <v>50</v>
      </c>
      <c r="L114" s="72">
        <f t="shared" si="13"/>
        <v>0</v>
      </c>
      <c r="M114" s="17" t="s">
        <v>16</v>
      </c>
      <c r="N114" s="18">
        <v>0</v>
      </c>
      <c r="O114" s="23">
        <f t="shared" si="14"/>
        <v>0</v>
      </c>
      <c r="P114" s="93">
        <v>14.02</v>
      </c>
      <c r="Q114" s="43">
        <f t="shared" si="15"/>
        <v>0</v>
      </c>
    </row>
    <row r="115" spans="1:17" ht="24.6" hidden="1" x14ac:dyDescent="0.65">
      <c r="A115" s="10">
        <v>111</v>
      </c>
      <c r="B115" s="10"/>
      <c r="C115" s="19" t="s">
        <v>355</v>
      </c>
      <c r="D115" s="71">
        <f>+'23'!I115</f>
        <v>0</v>
      </c>
      <c r="E115" s="90">
        <v>0</v>
      </c>
      <c r="F115" s="46">
        <f t="shared" si="0"/>
        <v>0</v>
      </c>
      <c r="G115" s="101">
        <v>0</v>
      </c>
      <c r="H115" s="99">
        <v>0</v>
      </c>
      <c r="I115" s="46">
        <f t="shared" si="12"/>
        <v>0</v>
      </c>
      <c r="J115" s="91"/>
      <c r="K115" s="20">
        <v>50</v>
      </c>
      <c r="L115" s="72">
        <f t="shared" si="13"/>
        <v>0</v>
      </c>
      <c r="M115" s="17" t="s">
        <v>16</v>
      </c>
      <c r="N115" s="18">
        <v>0</v>
      </c>
      <c r="O115" s="23">
        <f t="shared" si="14"/>
        <v>0</v>
      </c>
      <c r="P115" s="93">
        <v>13.53</v>
      </c>
      <c r="Q115" s="43">
        <f t="shared" si="15"/>
        <v>0</v>
      </c>
    </row>
    <row r="116" spans="1:17" ht="24.6" hidden="1" x14ac:dyDescent="0.65">
      <c r="A116" s="10">
        <v>112</v>
      </c>
      <c r="B116" s="10"/>
      <c r="C116" s="19" t="s">
        <v>354</v>
      </c>
      <c r="D116" s="71">
        <f>+'23'!I116</f>
        <v>0</v>
      </c>
      <c r="E116" s="90">
        <v>0</v>
      </c>
      <c r="F116" s="46">
        <f t="shared" si="0"/>
        <v>0</v>
      </c>
      <c r="G116" s="101">
        <v>0</v>
      </c>
      <c r="H116" s="99">
        <v>0</v>
      </c>
      <c r="I116" s="46">
        <f t="shared" si="12"/>
        <v>0</v>
      </c>
      <c r="J116" s="91"/>
      <c r="K116" s="20">
        <v>50</v>
      </c>
      <c r="L116" s="72">
        <f t="shared" si="13"/>
        <v>0</v>
      </c>
      <c r="M116" s="17" t="s">
        <v>16</v>
      </c>
      <c r="N116" s="18">
        <v>0</v>
      </c>
      <c r="O116" s="23">
        <f t="shared" si="14"/>
        <v>0</v>
      </c>
      <c r="P116" s="93">
        <v>14.23</v>
      </c>
      <c r="Q116" s="43">
        <f t="shared" si="15"/>
        <v>0</v>
      </c>
    </row>
    <row r="117" spans="1:17" ht="24.6" hidden="1" x14ac:dyDescent="0.65">
      <c r="A117" s="10">
        <v>113</v>
      </c>
      <c r="B117" s="10"/>
      <c r="C117" s="19" t="s">
        <v>356</v>
      </c>
      <c r="D117" s="71">
        <f>+'23'!I117</f>
        <v>0</v>
      </c>
      <c r="E117" s="90">
        <v>0</v>
      </c>
      <c r="F117" s="46">
        <f t="shared" si="0"/>
        <v>0</v>
      </c>
      <c r="G117" s="101">
        <v>0</v>
      </c>
      <c r="H117" s="99">
        <v>0</v>
      </c>
      <c r="I117" s="46">
        <f t="shared" si="12"/>
        <v>0</v>
      </c>
      <c r="J117" s="91"/>
      <c r="K117" s="20">
        <v>50</v>
      </c>
      <c r="L117" s="72">
        <f t="shared" si="13"/>
        <v>0</v>
      </c>
      <c r="M117" s="17" t="s">
        <v>16</v>
      </c>
      <c r="N117" s="18">
        <v>0</v>
      </c>
      <c r="O117" s="23">
        <f t="shared" si="14"/>
        <v>0</v>
      </c>
      <c r="P117" s="93">
        <v>13.75</v>
      </c>
      <c r="Q117" s="43">
        <f t="shared" si="15"/>
        <v>0</v>
      </c>
    </row>
    <row r="118" spans="1:17" ht="24.6" hidden="1" x14ac:dyDescent="0.65">
      <c r="A118" s="10">
        <v>114</v>
      </c>
      <c r="B118" s="10"/>
      <c r="C118" s="19" t="s">
        <v>145</v>
      </c>
      <c r="D118" s="71">
        <f>+'23'!I118</f>
        <v>0</v>
      </c>
      <c r="E118" s="90">
        <v>0</v>
      </c>
      <c r="F118" s="46">
        <f t="shared" si="0"/>
        <v>0</v>
      </c>
      <c r="G118" s="101">
        <v>0</v>
      </c>
      <c r="H118" s="99">
        <v>0</v>
      </c>
      <c r="I118" s="46">
        <f t="shared" si="12"/>
        <v>0</v>
      </c>
      <c r="J118" s="91"/>
      <c r="K118" s="20">
        <v>45</v>
      </c>
      <c r="L118" s="72">
        <f t="shared" si="13"/>
        <v>0</v>
      </c>
      <c r="M118" s="17" t="s">
        <v>16</v>
      </c>
      <c r="N118" s="18">
        <v>0</v>
      </c>
      <c r="O118" s="23">
        <f t="shared" si="14"/>
        <v>0</v>
      </c>
      <c r="P118" s="93"/>
      <c r="Q118" s="43">
        <f t="shared" si="15"/>
        <v>0</v>
      </c>
    </row>
    <row r="119" spans="1:17" ht="24.6" hidden="1" x14ac:dyDescent="0.65">
      <c r="A119" s="10">
        <v>115</v>
      </c>
      <c r="B119" s="10"/>
      <c r="C119" s="19" t="s">
        <v>146</v>
      </c>
      <c r="D119" s="71">
        <f>+'23'!I119</f>
        <v>0</v>
      </c>
      <c r="E119" s="90">
        <v>0</v>
      </c>
      <c r="F119" s="46">
        <f t="shared" si="0"/>
        <v>0</v>
      </c>
      <c r="G119" s="101">
        <v>0</v>
      </c>
      <c r="H119" s="99">
        <v>0</v>
      </c>
      <c r="I119" s="46">
        <f t="shared" si="12"/>
        <v>0</v>
      </c>
      <c r="J119" s="91"/>
      <c r="K119" s="20">
        <v>45</v>
      </c>
      <c r="L119" s="72">
        <f t="shared" si="13"/>
        <v>0</v>
      </c>
      <c r="M119" s="17" t="s">
        <v>16</v>
      </c>
      <c r="N119" s="18">
        <v>0</v>
      </c>
      <c r="O119" s="23">
        <f t="shared" si="14"/>
        <v>0</v>
      </c>
      <c r="P119" s="93"/>
      <c r="Q119" s="43">
        <f t="shared" si="15"/>
        <v>0</v>
      </c>
    </row>
    <row r="120" spans="1:17" ht="24.6" hidden="1" x14ac:dyDescent="0.65">
      <c r="A120" s="10">
        <v>116</v>
      </c>
      <c r="B120" s="10"/>
      <c r="C120" s="19" t="s">
        <v>147</v>
      </c>
      <c r="D120" s="71">
        <f>+'23'!I120</f>
        <v>0</v>
      </c>
      <c r="E120" s="90">
        <v>0</v>
      </c>
      <c r="F120" s="46">
        <f t="shared" si="0"/>
        <v>0</v>
      </c>
      <c r="G120" s="101">
        <v>0</v>
      </c>
      <c r="H120" s="99">
        <v>0</v>
      </c>
      <c r="I120" s="46">
        <f t="shared" si="12"/>
        <v>0</v>
      </c>
      <c r="J120" s="91"/>
      <c r="K120" s="20">
        <v>55</v>
      </c>
      <c r="L120" s="72">
        <f t="shared" si="13"/>
        <v>0</v>
      </c>
      <c r="M120" s="17" t="s">
        <v>16</v>
      </c>
      <c r="N120" s="18">
        <v>0</v>
      </c>
      <c r="O120" s="23">
        <f t="shared" si="14"/>
        <v>0</v>
      </c>
      <c r="P120" s="93"/>
      <c r="Q120" s="43">
        <f t="shared" si="15"/>
        <v>0</v>
      </c>
    </row>
    <row r="121" spans="1:17" ht="24.6" hidden="1" x14ac:dyDescent="0.65">
      <c r="A121" s="10">
        <v>117</v>
      </c>
      <c r="B121" s="10"/>
      <c r="C121" s="19" t="s">
        <v>457</v>
      </c>
      <c r="D121" s="71">
        <f>+'23'!I121</f>
        <v>0</v>
      </c>
      <c r="E121" s="90">
        <v>0</v>
      </c>
      <c r="F121" s="46">
        <f>D121+E121</f>
        <v>0</v>
      </c>
      <c r="G121" s="101">
        <v>0</v>
      </c>
      <c r="H121" s="99">
        <v>0</v>
      </c>
      <c r="I121" s="46">
        <f>+F121-G121-J121-H121</f>
        <v>0</v>
      </c>
      <c r="J121" s="91"/>
      <c r="K121" s="20">
        <v>45</v>
      </c>
      <c r="L121" s="72">
        <f>+K121*J121</f>
        <v>0</v>
      </c>
      <c r="M121" s="17" t="s">
        <v>16</v>
      </c>
      <c r="N121" s="18">
        <v>0</v>
      </c>
      <c r="O121" s="23">
        <f>SUM(L121-N121)</f>
        <v>0</v>
      </c>
      <c r="P121" s="93"/>
      <c r="Q121" s="43">
        <f>+L121*P121</f>
        <v>0</v>
      </c>
    </row>
    <row r="122" spans="1:17" ht="24" hidden="1" customHeight="1" x14ac:dyDescent="0.65">
      <c r="A122" s="10">
        <v>118</v>
      </c>
      <c r="B122" s="10"/>
      <c r="C122" s="19" t="s">
        <v>357</v>
      </c>
      <c r="D122" s="71">
        <f>+'23'!I122</f>
        <v>0</v>
      </c>
      <c r="E122" s="90">
        <v>0</v>
      </c>
      <c r="F122" s="46">
        <f t="shared" si="0"/>
        <v>0</v>
      </c>
      <c r="G122" s="101">
        <v>0</v>
      </c>
      <c r="H122" s="99">
        <v>0</v>
      </c>
      <c r="I122" s="46">
        <f t="shared" si="12"/>
        <v>0</v>
      </c>
      <c r="J122" s="91"/>
      <c r="K122" s="20">
        <v>50</v>
      </c>
      <c r="L122" s="72">
        <f t="shared" si="13"/>
        <v>0</v>
      </c>
      <c r="M122" s="17" t="s">
        <v>16</v>
      </c>
      <c r="N122" s="18">
        <v>0</v>
      </c>
      <c r="O122" s="23">
        <f t="shared" si="14"/>
        <v>0</v>
      </c>
      <c r="P122" s="93"/>
      <c r="Q122" s="43">
        <f t="shared" si="15"/>
        <v>0</v>
      </c>
    </row>
    <row r="123" spans="1:17" ht="24.6" hidden="1" x14ac:dyDescent="0.65">
      <c r="A123" s="10">
        <v>119</v>
      </c>
      <c r="B123" s="10"/>
      <c r="C123" s="19" t="s">
        <v>376</v>
      </c>
      <c r="D123" s="71">
        <f>+'23'!I123</f>
        <v>0</v>
      </c>
      <c r="E123" s="90">
        <v>0</v>
      </c>
      <c r="F123" s="46">
        <f t="shared" si="0"/>
        <v>0</v>
      </c>
      <c r="G123" s="101">
        <v>0</v>
      </c>
      <c r="H123" s="99">
        <v>0</v>
      </c>
      <c r="I123" s="46">
        <f t="shared" si="12"/>
        <v>0</v>
      </c>
      <c r="J123" s="91"/>
      <c r="K123" s="20">
        <v>50</v>
      </c>
      <c r="L123" s="72">
        <f t="shared" si="13"/>
        <v>0</v>
      </c>
      <c r="M123" s="17" t="s">
        <v>16</v>
      </c>
      <c r="N123" s="18">
        <v>0</v>
      </c>
      <c r="O123" s="23">
        <f t="shared" si="14"/>
        <v>0</v>
      </c>
      <c r="P123" s="93"/>
      <c r="Q123" s="43">
        <f t="shared" si="15"/>
        <v>0</v>
      </c>
    </row>
    <row r="124" spans="1:17" ht="24.6" hidden="1" x14ac:dyDescent="0.65">
      <c r="A124" s="10">
        <v>120</v>
      </c>
      <c r="B124" s="10"/>
      <c r="C124" s="19" t="s">
        <v>377</v>
      </c>
      <c r="D124" s="71">
        <f>+'23'!I124</f>
        <v>0</v>
      </c>
      <c r="E124" s="90">
        <v>0</v>
      </c>
      <c r="F124" s="46">
        <f t="shared" si="0"/>
        <v>0</v>
      </c>
      <c r="G124" s="101">
        <v>0</v>
      </c>
      <c r="H124" s="99">
        <v>0</v>
      </c>
      <c r="I124" s="46">
        <f t="shared" si="12"/>
        <v>0</v>
      </c>
      <c r="J124" s="91"/>
      <c r="K124" s="20">
        <v>50</v>
      </c>
      <c r="L124" s="72">
        <f t="shared" si="13"/>
        <v>0</v>
      </c>
      <c r="M124" s="17" t="s">
        <v>16</v>
      </c>
      <c r="N124" s="18">
        <v>0</v>
      </c>
      <c r="O124" s="23">
        <f t="shared" si="14"/>
        <v>0</v>
      </c>
      <c r="P124" s="93"/>
      <c r="Q124" s="43">
        <f t="shared" si="15"/>
        <v>0</v>
      </c>
    </row>
    <row r="125" spans="1:17" ht="24.6" hidden="1" x14ac:dyDescent="0.65">
      <c r="A125" s="10">
        <v>121</v>
      </c>
      <c r="B125" s="10"/>
      <c r="C125" s="19" t="s">
        <v>133</v>
      </c>
      <c r="D125" s="71">
        <f>+'23'!I125</f>
        <v>0</v>
      </c>
      <c r="E125" s="90">
        <v>0</v>
      </c>
      <c r="F125" s="46">
        <f t="shared" si="0"/>
        <v>0</v>
      </c>
      <c r="G125" s="101">
        <v>0</v>
      </c>
      <c r="H125" s="99">
        <v>0</v>
      </c>
      <c r="I125" s="46">
        <f t="shared" si="12"/>
        <v>0</v>
      </c>
      <c r="J125" s="91"/>
      <c r="K125" s="20">
        <v>40</v>
      </c>
      <c r="L125" s="72">
        <f t="shared" si="13"/>
        <v>0</v>
      </c>
      <c r="M125" s="17" t="s">
        <v>16</v>
      </c>
      <c r="N125" s="18">
        <v>0</v>
      </c>
      <c r="O125" s="23">
        <f t="shared" si="14"/>
        <v>0</v>
      </c>
      <c r="P125" s="93"/>
      <c r="Q125" s="43">
        <f t="shared" si="15"/>
        <v>0</v>
      </c>
    </row>
    <row r="126" spans="1:17" ht="24.6" hidden="1" x14ac:dyDescent="0.65">
      <c r="A126" s="10">
        <v>122</v>
      </c>
      <c r="B126" s="10"/>
      <c r="C126" s="19" t="s">
        <v>285</v>
      </c>
      <c r="D126" s="71">
        <f>+'23'!I126</f>
        <v>0</v>
      </c>
      <c r="E126" s="90">
        <v>0</v>
      </c>
      <c r="F126" s="46">
        <f t="shared" si="0"/>
        <v>0</v>
      </c>
      <c r="G126" s="101">
        <v>0</v>
      </c>
      <c r="H126" s="99">
        <v>0</v>
      </c>
      <c r="I126" s="46">
        <f t="shared" si="12"/>
        <v>0</v>
      </c>
      <c r="J126" s="91"/>
      <c r="K126" s="20">
        <v>40</v>
      </c>
      <c r="L126" s="72">
        <f t="shared" si="13"/>
        <v>0</v>
      </c>
      <c r="M126" s="17" t="s">
        <v>16</v>
      </c>
      <c r="N126" s="18">
        <v>0</v>
      </c>
      <c r="O126" s="23">
        <f t="shared" si="14"/>
        <v>0</v>
      </c>
      <c r="P126" s="93"/>
      <c r="Q126" s="43">
        <f t="shared" si="15"/>
        <v>0</v>
      </c>
    </row>
    <row r="127" spans="1:17" ht="24.6" hidden="1" x14ac:dyDescent="0.65">
      <c r="A127" s="10">
        <v>123</v>
      </c>
      <c r="B127" s="10"/>
      <c r="C127" s="19" t="s">
        <v>108</v>
      </c>
      <c r="D127" s="71">
        <f>+'23'!I127</f>
        <v>0</v>
      </c>
      <c r="E127" s="90">
        <v>0</v>
      </c>
      <c r="F127" s="46">
        <f t="shared" si="0"/>
        <v>0</v>
      </c>
      <c r="G127" s="101">
        <v>0</v>
      </c>
      <c r="H127" s="99">
        <v>0</v>
      </c>
      <c r="I127" s="46">
        <f t="shared" si="12"/>
        <v>0</v>
      </c>
      <c r="J127" s="91"/>
      <c r="K127" s="20">
        <v>40</v>
      </c>
      <c r="L127" s="72">
        <f t="shared" si="13"/>
        <v>0</v>
      </c>
      <c r="M127" s="17" t="s">
        <v>16</v>
      </c>
      <c r="N127" s="18">
        <v>0</v>
      </c>
      <c r="O127" s="23">
        <f t="shared" si="14"/>
        <v>0</v>
      </c>
      <c r="P127" s="93"/>
      <c r="Q127" s="43">
        <f t="shared" si="15"/>
        <v>0</v>
      </c>
    </row>
    <row r="128" spans="1:17" ht="24.6" hidden="1" x14ac:dyDescent="0.65">
      <c r="A128" s="10">
        <v>124</v>
      </c>
      <c r="B128" s="10"/>
      <c r="C128" s="19" t="s">
        <v>245</v>
      </c>
      <c r="D128" s="71">
        <f>+'23'!I128</f>
        <v>0</v>
      </c>
      <c r="E128" s="90">
        <v>0</v>
      </c>
      <c r="F128" s="46">
        <f t="shared" si="0"/>
        <v>0</v>
      </c>
      <c r="G128" s="101">
        <v>0</v>
      </c>
      <c r="H128" s="99">
        <v>0</v>
      </c>
      <c r="I128" s="46">
        <f t="shared" si="12"/>
        <v>0</v>
      </c>
      <c r="J128" s="91"/>
      <c r="K128" s="20">
        <v>40</v>
      </c>
      <c r="L128" s="72">
        <f t="shared" si="13"/>
        <v>0</v>
      </c>
      <c r="M128" s="17" t="s">
        <v>16</v>
      </c>
      <c r="N128" s="18">
        <v>0</v>
      </c>
      <c r="O128" s="23">
        <f t="shared" si="14"/>
        <v>0</v>
      </c>
      <c r="P128" s="93"/>
      <c r="Q128" s="43">
        <f t="shared" si="15"/>
        <v>0</v>
      </c>
    </row>
    <row r="129" spans="1:17" ht="24.6" hidden="1" x14ac:dyDescent="0.65">
      <c r="A129" s="10">
        <v>125</v>
      </c>
      <c r="B129" s="10"/>
      <c r="C129" s="19" t="s">
        <v>286</v>
      </c>
      <c r="D129" s="71">
        <f>+'23'!I129</f>
        <v>0</v>
      </c>
      <c r="E129" s="90">
        <v>0</v>
      </c>
      <c r="F129" s="46">
        <f t="shared" si="0"/>
        <v>0</v>
      </c>
      <c r="G129" s="101">
        <v>0</v>
      </c>
      <c r="H129" s="99">
        <v>0</v>
      </c>
      <c r="I129" s="46">
        <f t="shared" si="12"/>
        <v>0</v>
      </c>
      <c r="J129" s="91"/>
      <c r="K129" s="20">
        <v>55</v>
      </c>
      <c r="L129" s="72">
        <f t="shared" si="13"/>
        <v>0</v>
      </c>
      <c r="M129" s="17" t="s">
        <v>16</v>
      </c>
      <c r="N129" s="18">
        <v>0</v>
      </c>
      <c r="O129" s="23">
        <f t="shared" si="14"/>
        <v>0</v>
      </c>
      <c r="P129" s="93"/>
      <c r="Q129" s="43">
        <f t="shared" si="15"/>
        <v>0</v>
      </c>
    </row>
    <row r="130" spans="1:17" ht="24.6" hidden="1" x14ac:dyDescent="0.65">
      <c r="A130" s="10">
        <v>126</v>
      </c>
      <c r="B130" s="10"/>
      <c r="C130" s="19" t="s">
        <v>121</v>
      </c>
      <c r="D130" s="71">
        <f>+'23'!I130</f>
        <v>0</v>
      </c>
      <c r="E130" s="90">
        <v>0</v>
      </c>
      <c r="F130" s="46">
        <f t="shared" si="0"/>
        <v>0</v>
      </c>
      <c r="G130" s="101">
        <v>0</v>
      </c>
      <c r="H130" s="99">
        <v>0</v>
      </c>
      <c r="I130" s="46">
        <f t="shared" si="12"/>
        <v>0</v>
      </c>
      <c r="J130" s="91"/>
      <c r="K130" s="20">
        <v>60</v>
      </c>
      <c r="L130" s="72">
        <f t="shared" si="13"/>
        <v>0</v>
      </c>
      <c r="M130" s="17" t="s">
        <v>16</v>
      </c>
      <c r="N130" s="18">
        <v>0</v>
      </c>
      <c r="O130" s="23">
        <f t="shared" si="14"/>
        <v>0</v>
      </c>
      <c r="P130" s="93"/>
      <c r="Q130" s="43">
        <f t="shared" si="15"/>
        <v>0</v>
      </c>
    </row>
    <row r="131" spans="1:17" ht="24.6" hidden="1" x14ac:dyDescent="0.65">
      <c r="A131" s="10">
        <v>127</v>
      </c>
      <c r="B131" s="10" t="s">
        <v>529</v>
      </c>
      <c r="C131" s="19" t="s">
        <v>113</v>
      </c>
      <c r="D131" s="71">
        <f>+'23'!I131</f>
        <v>0</v>
      </c>
      <c r="E131" s="90">
        <v>0</v>
      </c>
      <c r="F131" s="46">
        <f t="shared" si="0"/>
        <v>0</v>
      </c>
      <c r="G131" s="101">
        <v>0</v>
      </c>
      <c r="H131" s="99">
        <v>0</v>
      </c>
      <c r="I131" s="46">
        <f t="shared" si="12"/>
        <v>0</v>
      </c>
      <c r="J131" s="91"/>
      <c r="K131" s="20">
        <v>50</v>
      </c>
      <c r="L131" s="72">
        <f t="shared" si="13"/>
        <v>0</v>
      </c>
      <c r="M131" s="17" t="s">
        <v>16</v>
      </c>
      <c r="N131" s="18">
        <v>0</v>
      </c>
      <c r="O131" s="23">
        <f t="shared" si="14"/>
        <v>0</v>
      </c>
      <c r="P131" s="93"/>
      <c r="Q131" s="43">
        <f t="shared" si="15"/>
        <v>0</v>
      </c>
    </row>
    <row r="132" spans="1:17" ht="24.6" hidden="1" x14ac:dyDescent="0.65">
      <c r="A132" s="10">
        <v>128</v>
      </c>
      <c r="B132" s="10"/>
      <c r="C132" s="19" t="s">
        <v>114</v>
      </c>
      <c r="D132" s="71">
        <f>+'23'!I132</f>
        <v>0</v>
      </c>
      <c r="E132" s="90">
        <v>0</v>
      </c>
      <c r="F132" s="46">
        <f t="shared" si="0"/>
        <v>0</v>
      </c>
      <c r="G132" s="101">
        <v>0</v>
      </c>
      <c r="H132" s="99">
        <v>0</v>
      </c>
      <c r="I132" s="46">
        <f t="shared" si="12"/>
        <v>0</v>
      </c>
      <c r="J132" s="91"/>
      <c r="K132" s="20">
        <v>100</v>
      </c>
      <c r="L132" s="72">
        <f t="shared" si="13"/>
        <v>0</v>
      </c>
      <c r="M132" s="17" t="s">
        <v>16</v>
      </c>
      <c r="N132" s="18">
        <v>0</v>
      </c>
      <c r="O132" s="23">
        <f t="shared" si="14"/>
        <v>0</v>
      </c>
      <c r="P132" s="93"/>
      <c r="Q132" s="43">
        <f t="shared" si="15"/>
        <v>0</v>
      </c>
    </row>
    <row r="133" spans="1:17" ht="24.6" hidden="1" x14ac:dyDescent="0.65">
      <c r="A133" s="10">
        <v>129</v>
      </c>
      <c r="B133" s="10"/>
      <c r="C133" s="19" t="s">
        <v>198</v>
      </c>
      <c r="D133" s="71">
        <f>+'23'!I133</f>
        <v>0</v>
      </c>
      <c r="E133" s="90">
        <v>0</v>
      </c>
      <c r="F133" s="46">
        <f t="shared" si="0"/>
        <v>0</v>
      </c>
      <c r="G133" s="101">
        <v>0</v>
      </c>
      <c r="H133" s="99">
        <v>0</v>
      </c>
      <c r="I133" s="46">
        <f t="shared" si="12"/>
        <v>0</v>
      </c>
      <c r="J133" s="91"/>
      <c r="K133" s="20">
        <v>25</v>
      </c>
      <c r="L133" s="72">
        <f t="shared" si="13"/>
        <v>0</v>
      </c>
      <c r="M133" s="17" t="s">
        <v>16</v>
      </c>
      <c r="N133" s="18">
        <v>0</v>
      </c>
      <c r="O133" s="23">
        <f t="shared" si="14"/>
        <v>0</v>
      </c>
      <c r="P133" s="93"/>
      <c r="Q133" s="43">
        <f t="shared" si="15"/>
        <v>0</v>
      </c>
    </row>
    <row r="134" spans="1:17" ht="24.6" hidden="1" x14ac:dyDescent="0.65">
      <c r="A134" s="10">
        <v>130</v>
      </c>
      <c r="B134" s="10" t="s">
        <v>532</v>
      </c>
      <c r="C134" s="19" t="s">
        <v>287</v>
      </c>
      <c r="D134" s="71">
        <f>+'23'!I134</f>
        <v>0</v>
      </c>
      <c r="E134" s="90">
        <v>0</v>
      </c>
      <c r="F134" s="46">
        <f t="shared" si="0"/>
        <v>0</v>
      </c>
      <c r="G134" s="101">
        <v>0</v>
      </c>
      <c r="H134" s="99">
        <v>0</v>
      </c>
      <c r="I134" s="46">
        <f t="shared" si="12"/>
        <v>0</v>
      </c>
      <c r="J134" s="91"/>
      <c r="K134" s="20">
        <v>50</v>
      </c>
      <c r="L134" s="72">
        <f t="shared" si="13"/>
        <v>0</v>
      </c>
      <c r="M134" s="17" t="s">
        <v>16</v>
      </c>
      <c r="N134" s="18">
        <v>0</v>
      </c>
      <c r="O134" s="23">
        <f t="shared" si="14"/>
        <v>0</v>
      </c>
      <c r="P134" s="93">
        <v>9.91</v>
      </c>
      <c r="Q134" s="43">
        <f t="shared" si="15"/>
        <v>0</v>
      </c>
    </row>
    <row r="135" spans="1:17" ht="24.6" hidden="1" x14ac:dyDescent="0.65">
      <c r="A135" s="10">
        <v>131</v>
      </c>
      <c r="B135" s="10"/>
      <c r="C135" s="19" t="s">
        <v>288</v>
      </c>
      <c r="D135" s="71">
        <f>+'23'!I135</f>
        <v>0</v>
      </c>
      <c r="E135" s="90">
        <v>0</v>
      </c>
      <c r="F135" s="46">
        <f t="shared" si="0"/>
        <v>0</v>
      </c>
      <c r="G135" s="101">
        <v>0</v>
      </c>
      <c r="H135" s="99">
        <v>0</v>
      </c>
      <c r="I135" s="46">
        <f t="shared" si="12"/>
        <v>0</v>
      </c>
      <c r="J135" s="91"/>
      <c r="K135" s="22">
        <v>40</v>
      </c>
      <c r="L135" s="72">
        <f t="shared" si="13"/>
        <v>0</v>
      </c>
      <c r="M135" s="17" t="s">
        <v>16</v>
      </c>
      <c r="N135" s="18">
        <v>0</v>
      </c>
      <c r="O135" s="23">
        <f t="shared" si="14"/>
        <v>0</v>
      </c>
      <c r="P135" s="93"/>
      <c r="Q135" s="43">
        <f t="shared" si="15"/>
        <v>0</v>
      </c>
    </row>
    <row r="136" spans="1:17" ht="24.6" hidden="1" x14ac:dyDescent="0.65">
      <c r="A136" s="10">
        <v>132</v>
      </c>
      <c r="B136" s="10" t="s">
        <v>531</v>
      </c>
      <c r="C136" s="19" t="s">
        <v>289</v>
      </c>
      <c r="D136" s="71">
        <f>+'23'!I136</f>
        <v>10</v>
      </c>
      <c r="E136" s="90">
        <v>5</v>
      </c>
      <c r="F136" s="46">
        <f t="shared" si="0"/>
        <v>15</v>
      </c>
      <c r="G136" s="101">
        <v>0</v>
      </c>
      <c r="H136" s="99">
        <v>0</v>
      </c>
      <c r="I136" s="46">
        <f t="shared" si="12"/>
        <v>15</v>
      </c>
      <c r="J136" s="91"/>
      <c r="K136" s="22">
        <v>50</v>
      </c>
      <c r="L136" s="72">
        <f t="shared" si="13"/>
        <v>0</v>
      </c>
      <c r="M136" s="17" t="s">
        <v>16</v>
      </c>
      <c r="N136" s="18">
        <v>0</v>
      </c>
      <c r="O136" s="23">
        <f t="shared" si="14"/>
        <v>0</v>
      </c>
      <c r="P136" s="93">
        <v>24.24</v>
      </c>
      <c r="Q136" s="43">
        <f t="shared" si="15"/>
        <v>0</v>
      </c>
    </row>
    <row r="137" spans="1:17" ht="24.6" hidden="1" x14ac:dyDescent="0.65">
      <c r="A137" s="10">
        <v>133</v>
      </c>
      <c r="B137" s="10" t="s">
        <v>533</v>
      </c>
      <c r="C137" s="19" t="s">
        <v>290</v>
      </c>
      <c r="D137" s="71">
        <f>+'23'!I137</f>
        <v>5</v>
      </c>
      <c r="E137" s="90">
        <v>5</v>
      </c>
      <c r="F137" s="46">
        <f t="shared" si="0"/>
        <v>10</v>
      </c>
      <c r="G137" s="101">
        <v>0</v>
      </c>
      <c r="H137" s="99">
        <v>0</v>
      </c>
      <c r="I137" s="46">
        <f t="shared" ref="I137:I200" si="16">+F137-G137-J137-H137</f>
        <v>8</v>
      </c>
      <c r="J137" s="91">
        <v>2</v>
      </c>
      <c r="K137" s="20">
        <v>60</v>
      </c>
      <c r="L137" s="72">
        <f t="shared" si="13"/>
        <v>120</v>
      </c>
      <c r="M137" s="17" t="s">
        <v>16</v>
      </c>
      <c r="N137" s="18">
        <v>0</v>
      </c>
      <c r="O137" s="23">
        <f t="shared" si="14"/>
        <v>120</v>
      </c>
      <c r="P137" s="93">
        <v>16.59</v>
      </c>
      <c r="Q137" s="43">
        <f t="shared" si="15"/>
        <v>1990.8</v>
      </c>
    </row>
    <row r="138" spans="1:17" ht="24.6" hidden="1" x14ac:dyDescent="0.65">
      <c r="A138" s="10">
        <v>134</v>
      </c>
      <c r="B138" s="10"/>
      <c r="C138" s="19" t="s">
        <v>344</v>
      </c>
      <c r="D138" s="71">
        <f>+'23'!I138</f>
        <v>0</v>
      </c>
      <c r="E138" s="90">
        <v>0</v>
      </c>
      <c r="F138" s="46">
        <f t="shared" si="0"/>
        <v>0</v>
      </c>
      <c r="G138" s="101">
        <v>0</v>
      </c>
      <c r="H138" s="99">
        <v>0</v>
      </c>
      <c r="I138" s="46">
        <f t="shared" si="16"/>
        <v>0</v>
      </c>
      <c r="J138" s="91"/>
      <c r="K138" s="20">
        <v>50</v>
      </c>
      <c r="L138" s="72">
        <f t="shared" ref="L138:L201" si="17">+K138*J138</f>
        <v>0</v>
      </c>
      <c r="M138" s="17" t="s">
        <v>16</v>
      </c>
      <c r="N138" s="18">
        <v>0</v>
      </c>
      <c r="O138" s="23">
        <f t="shared" ref="O138:O201" si="18">SUM(L138-N138)</f>
        <v>0</v>
      </c>
      <c r="P138" s="93">
        <v>22.91</v>
      </c>
      <c r="Q138" s="43">
        <f t="shared" ref="Q138:Q201" si="19">+L138*P138</f>
        <v>0</v>
      </c>
    </row>
    <row r="139" spans="1:17" ht="24.6" hidden="1" x14ac:dyDescent="0.65">
      <c r="A139" s="10">
        <v>135</v>
      </c>
      <c r="B139" s="10"/>
      <c r="C139" s="19" t="s">
        <v>134</v>
      </c>
      <c r="D139" s="71">
        <f>+'23'!I139</f>
        <v>0</v>
      </c>
      <c r="E139" s="90">
        <v>0</v>
      </c>
      <c r="F139" s="46">
        <f t="shared" si="0"/>
        <v>0</v>
      </c>
      <c r="G139" s="101">
        <v>0</v>
      </c>
      <c r="H139" s="99">
        <v>0</v>
      </c>
      <c r="I139" s="46">
        <f t="shared" si="16"/>
        <v>0</v>
      </c>
      <c r="J139" s="91"/>
      <c r="K139" s="20">
        <v>35</v>
      </c>
      <c r="L139" s="72">
        <f t="shared" si="17"/>
        <v>0</v>
      </c>
      <c r="M139" s="17" t="s">
        <v>16</v>
      </c>
      <c r="N139" s="18">
        <v>0</v>
      </c>
      <c r="O139" s="23">
        <f t="shared" si="18"/>
        <v>0</v>
      </c>
      <c r="P139" s="93"/>
      <c r="Q139" s="43">
        <f t="shared" si="19"/>
        <v>0</v>
      </c>
    </row>
    <row r="140" spans="1:17" ht="24.6" hidden="1" x14ac:dyDescent="0.65">
      <c r="A140" s="10">
        <v>136</v>
      </c>
      <c r="B140" s="10" t="s">
        <v>534</v>
      </c>
      <c r="C140" s="19" t="s">
        <v>359</v>
      </c>
      <c r="D140" s="71">
        <f>+'23'!I140</f>
        <v>0</v>
      </c>
      <c r="E140" s="90">
        <v>0</v>
      </c>
      <c r="F140" s="46">
        <f t="shared" si="0"/>
        <v>0</v>
      </c>
      <c r="G140" s="101">
        <v>0</v>
      </c>
      <c r="H140" s="99">
        <v>0</v>
      </c>
      <c r="I140" s="46">
        <f t="shared" si="16"/>
        <v>0</v>
      </c>
      <c r="J140" s="91"/>
      <c r="K140" s="20">
        <v>10</v>
      </c>
      <c r="L140" s="72">
        <f t="shared" si="17"/>
        <v>0</v>
      </c>
      <c r="M140" s="17" t="s">
        <v>16</v>
      </c>
      <c r="N140" s="18">
        <v>0</v>
      </c>
      <c r="O140" s="23">
        <f t="shared" si="18"/>
        <v>0</v>
      </c>
      <c r="P140" s="93"/>
      <c r="Q140" s="43">
        <f t="shared" si="19"/>
        <v>0</v>
      </c>
    </row>
    <row r="141" spans="1:17" ht="24.6" hidden="1" x14ac:dyDescent="0.65">
      <c r="A141" s="10">
        <v>137</v>
      </c>
      <c r="B141" s="10"/>
      <c r="C141" s="19" t="s">
        <v>358</v>
      </c>
      <c r="D141" s="71">
        <f>+'23'!I141</f>
        <v>0</v>
      </c>
      <c r="E141" s="90">
        <v>0</v>
      </c>
      <c r="F141" s="46">
        <f t="shared" si="0"/>
        <v>0</v>
      </c>
      <c r="G141" s="101">
        <v>0</v>
      </c>
      <c r="H141" s="99">
        <v>0</v>
      </c>
      <c r="I141" s="46">
        <f t="shared" si="16"/>
        <v>0</v>
      </c>
      <c r="J141" s="91"/>
      <c r="K141" s="20">
        <v>10</v>
      </c>
      <c r="L141" s="72">
        <f t="shared" si="17"/>
        <v>0</v>
      </c>
      <c r="M141" s="17" t="s">
        <v>16</v>
      </c>
      <c r="N141" s="18">
        <v>0</v>
      </c>
      <c r="O141" s="23">
        <f t="shared" si="18"/>
        <v>0</v>
      </c>
      <c r="P141" s="93"/>
      <c r="Q141" s="43">
        <f t="shared" si="19"/>
        <v>0</v>
      </c>
    </row>
    <row r="142" spans="1:17" ht="24.6" hidden="1" x14ac:dyDescent="0.65">
      <c r="A142" s="10">
        <v>138</v>
      </c>
      <c r="B142" s="10"/>
      <c r="C142" s="19" t="s">
        <v>193</v>
      </c>
      <c r="D142" s="71">
        <f>+'23'!I142</f>
        <v>0</v>
      </c>
      <c r="E142" s="90">
        <v>0</v>
      </c>
      <c r="F142" s="46">
        <f t="shared" si="0"/>
        <v>0</v>
      </c>
      <c r="G142" s="101">
        <v>0</v>
      </c>
      <c r="H142" s="99">
        <v>0</v>
      </c>
      <c r="I142" s="46">
        <f t="shared" si="16"/>
        <v>0</v>
      </c>
      <c r="J142" s="91"/>
      <c r="K142" s="20">
        <v>10</v>
      </c>
      <c r="L142" s="72">
        <f t="shared" si="17"/>
        <v>0</v>
      </c>
      <c r="M142" s="17" t="s">
        <v>16</v>
      </c>
      <c r="N142" s="18">
        <v>0</v>
      </c>
      <c r="O142" s="23">
        <f t="shared" si="18"/>
        <v>0</v>
      </c>
      <c r="P142" s="93"/>
      <c r="Q142" s="43">
        <f t="shared" si="19"/>
        <v>0</v>
      </c>
    </row>
    <row r="143" spans="1:17" ht="24.6" hidden="1" x14ac:dyDescent="0.65">
      <c r="A143" s="10">
        <v>139</v>
      </c>
      <c r="B143" s="10"/>
      <c r="C143" s="19" t="s">
        <v>196</v>
      </c>
      <c r="D143" s="71">
        <f>+'23'!I143</f>
        <v>0</v>
      </c>
      <c r="E143" s="90">
        <v>0</v>
      </c>
      <c r="F143" s="46">
        <f t="shared" si="0"/>
        <v>0</v>
      </c>
      <c r="G143" s="101">
        <v>0</v>
      </c>
      <c r="H143" s="99">
        <v>0</v>
      </c>
      <c r="I143" s="46">
        <f t="shared" si="16"/>
        <v>0</v>
      </c>
      <c r="J143" s="91"/>
      <c r="K143" s="20">
        <v>10</v>
      </c>
      <c r="L143" s="72">
        <f t="shared" si="17"/>
        <v>0</v>
      </c>
      <c r="M143" s="17" t="s">
        <v>16</v>
      </c>
      <c r="N143" s="18">
        <v>0</v>
      </c>
      <c r="O143" s="23">
        <f t="shared" si="18"/>
        <v>0</v>
      </c>
      <c r="P143" s="93"/>
      <c r="Q143" s="43">
        <f t="shared" si="19"/>
        <v>0</v>
      </c>
    </row>
    <row r="144" spans="1:17" ht="24.6" hidden="1" x14ac:dyDescent="0.65">
      <c r="A144" s="10">
        <v>140</v>
      </c>
      <c r="B144" s="10"/>
      <c r="C144" s="19" t="s">
        <v>195</v>
      </c>
      <c r="D144" s="71">
        <f>+'23'!I144</f>
        <v>0</v>
      </c>
      <c r="E144" s="90">
        <v>0</v>
      </c>
      <c r="F144" s="46">
        <f t="shared" si="0"/>
        <v>0</v>
      </c>
      <c r="G144" s="101">
        <v>0</v>
      </c>
      <c r="H144" s="99">
        <v>0</v>
      </c>
      <c r="I144" s="46">
        <f t="shared" si="16"/>
        <v>0</v>
      </c>
      <c r="J144" s="91"/>
      <c r="K144" s="20">
        <v>10</v>
      </c>
      <c r="L144" s="72">
        <f t="shared" si="17"/>
        <v>0</v>
      </c>
      <c r="M144" s="17" t="s">
        <v>16</v>
      </c>
      <c r="N144" s="18">
        <v>0</v>
      </c>
      <c r="O144" s="23">
        <f t="shared" si="18"/>
        <v>0</v>
      </c>
      <c r="P144" s="93"/>
      <c r="Q144" s="43">
        <f t="shared" si="19"/>
        <v>0</v>
      </c>
    </row>
    <row r="145" spans="1:17" ht="24.75" hidden="1" customHeight="1" x14ac:dyDescent="0.65">
      <c r="A145" s="10">
        <v>141</v>
      </c>
      <c r="B145" s="10"/>
      <c r="C145" s="19" t="s">
        <v>197</v>
      </c>
      <c r="D145" s="71">
        <f>+'23'!I145</f>
        <v>0</v>
      </c>
      <c r="E145" s="90">
        <v>0</v>
      </c>
      <c r="F145" s="46">
        <f t="shared" si="0"/>
        <v>0</v>
      </c>
      <c r="G145" s="101">
        <v>0</v>
      </c>
      <c r="H145" s="99">
        <v>0</v>
      </c>
      <c r="I145" s="46">
        <f t="shared" si="16"/>
        <v>0</v>
      </c>
      <c r="J145" s="91"/>
      <c r="K145" s="20">
        <v>10</v>
      </c>
      <c r="L145" s="72">
        <f t="shared" si="17"/>
        <v>0</v>
      </c>
      <c r="M145" s="17" t="s">
        <v>16</v>
      </c>
      <c r="N145" s="18">
        <v>0</v>
      </c>
      <c r="O145" s="23">
        <f t="shared" si="18"/>
        <v>0</v>
      </c>
      <c r="P145" s="93"/>
      <c r="Q145" s="43">
        <f t="shared" si="19"/>
        <v>0</v>
      </c>
    </row>
    <row r="146" spans="1:17" ht="24.75" hidden="1" customHeight="1" x14ac:dyDescent="0.65">
      <c r="A146" s="10">
        <v>142</v>
      </c>
      <c r="B146" s="10"/>
      <c r="C146" s="19" t="s">
        <v>194</v>
      </c>
      <c r="D146" s="71">
        <f>+'23'!I146</f>
        <v>0</v>
      </c>
      <c r="E146" s="90">
        <v>0</v>
      </c>
      <c r="F146" s="46">
        <f t="shared" si="0"/>
        <v>0</v>
      </c>
      <c r="G146" s="101">
        <v>0</v>
      </c>
      <c r="H146" s="99">
        <v>0</v>
      </c>
      <c r="I146" s="46">
        <f t="shared" si="16"/>
        <v>0</v>
      </c>
      <c r="J146" s="91"/>
      <c r="K146" s="20">
        <v>10</v>
      </c>
      <c r="L146" s="72">
        <f t="shared" si="17"/>
        <v>0</v>
      </c>
      <c r="M146" s="17" t="s">
        <v>16</v>
      </c>
      <c r="N146" s="18">
        <v>0</v>
      </c>
      <c r="O146" s="23">
        <f t="shared" si="18"/>
        <v>0</v>
      </c>
      <c r="P146" s="93"/>
      <c r="Q146" s="43">
        <f t="shared" si="19"/>
        <v>0</v>
      </c>
    </row>
    <row r="147" spans="1:17" ht="24.75" hidden="1" customHeight="1" x14ac:dyDescent="0.65">
      <c r="A147" s="10">
        <v>143</v>
      </c>
      <c r="B147" s="10"/>
      <c r="C147" s="19" t="s">
        <v>291</v>
      </c>
      <c r="D147" s="71">
        <f>+'23'!I147</f>
        <v>0</v>
      </c>
      <c r="E147" s="90">
        <v>0</v>
      </c>
      <c r="F147" s="46">
        <f t="shared" si="0"/>
        <v>0</v>
      </c>
      <c r="G147" s="101">
        <v>0</v>
      </c>
      <c r="H147" s="99">
        <v>0</v>
      </c>
      <c r="I147" s="46">
        <f t="shared" si="16"/>
        <v>0</v>
      </c>
      <c r="J147" s="91"/>
      <c r="K147" s="20">
        <v>10</v>
      </c>
      <c r="L147" s="72">
        <f t="shared" si="17"/>
        <v>0</v>
      </c>
      <c r="M147" s="17" t="s">
        <v>16</v>
      </c>
      <c r="N147" s="18">
        <v>0</v>
      </c>
      <c r="O147" s="23">
        <f t="shared" si="18"/>
        <v>0</v>
      </c>
      <c r="P147" s="93"/>
      <c r="Q147" s="43">
        <f t="shared" si="19"/>
        <v>0</v>
      </c>
    </row>
    <row r="148" spans="1:17" ht="24.75" hidden="1" customHeight="1" x14ac:dyDescent="0.65">
      <c r="A148" s="10">
        <v>144</v>
      </c>
      <c r="B148" s="10"/>
      <c r="C148" s="19" t="s">
        <v>141</v>
      </c>
      <c r="D148" s="71">
        <f>+'23'!I148</f>
        <v>0</v>
      </c>
      <c r="E148" s="90">
        <v>0</v>
      </c>
      <c r="F148" s="46">
        <f t="shared" ref="F148:F211" si="20">D148+E148</f>
        <v>0</v>
      </c>
      <c r="G148" s="101">
        <v>0</v>
      </c>
      <c r="H148" s="99">
        <v>0</v>
      </c>
      <c r="I148" s="46">
        <f t="shared" si="16"/>
        <v>0</v>
      </c>
      <c r="J148" s="91"/>
      <c r="K148" s="20">
        <v>40</v>
      </c>
      <c r="L148" s="72">
        <f t="shared" si="17"/>
        <v>0</v>
      </c>
      <c r="M148" s="17" t="s">
        <v>16</v>
      </c>
      <c r="N148" s="18">
        <v>0</v>
      </c>
      <c r="O148" s="23">
        <f t="shared" si="18"/>
        <v>0</v>
      </c>
      <c r="P148" s="93"/>
      <c r="Q148" s="43">
        <f t="shared" si="19"/>
        <v>0</v>
      </c>
    </row>
    <row r="149" spans="1:17" ht="24.75" hidden="1" customHeight="1" x14ac:dyDescent="0.65">
      <c r="A149" s="10">
        <v>145</v>
      </c>
      <c r="B149" s="10"/>
      <c r="C149" s="19" t="s">
        <v>142</v>
      </c>
      <c r="D149" s="71">
        <f>+'23'!I149</f>
        <v>0</v>
      </c>
      <c r="E149" s="90">
        <v>0</v>
      </c>
      <c r="F149" s="46">
        <f t="shared" si="20"/>
        <v>0</v>
      </c>
      <c r="G149" s="101">
        <v>0</v>
      </c>
      <c r="H149" s="99">
        <v>0</v>
      </c>
      <c r="I149" s="46">
        <f t="shared" si="16"/>
        <v>0</v>
      </c>
      <c r="J149" s="91"/>
      <c r="K149" s="20">
        <v>50</v>
      </c>
      <c r="L149" s="72">
        <f t="shared" si="17"/>
        <v>0</v>
      </c>
      <c r="M149" s="17" t="s">
        <v>16</v>
      </c>
      <c r="N149" s="18">
        <v>0</v>
      </c>
      <c r="O149" s="23">
        <f t="shared" si="18"/>
        <v>0</v>
      </c>
      <c r="P149" s="93">
        <v>10.48</v>
      </c>
      <c r="Q149" s="43">
        <f t="shared" si="19"/>
        <v>0</v>
      </c>
    </row>
    <row r="150" spans="1:17" ht="24.6" hidden="1" x14ac:dyDescent="0.65">
      <c r="A150" s="10">
        <v>146</v>
      </c>
      <c r="B150" s="10"/>
      <c r="C150" s="19" t="s">
        <v>135</v>
      </c>
      <c r="D150" s="71">
        <f>+'23'!I150</f>
        <v>0</v>
      </c>
      <c r="E150" s="90">
        <v>0</v>
      </c>
      <c r="F150" s="46">
        <f t="shared" si="20"/>
        <v>0</v>
      </c>
      <c r="G150" s="101">
        <v>0</v>
      </c>
      <c r="H150" s="99">
        <v>0</v>
      </c>
      <c r="I150" s="46">
        <f t="shared" si="16"/>
        <v>0</v>
      </c>
      <c r="J150" s="91"/>
      <c r="K150" s="20">
        <v>55</v>
      </c>
      <c r="L150" s="72">
        <f t="shared" si="17"/>
        <v>0</v>
      </c>
      <c r="M150" s="17" t="s">
        <v>16</v>
      </c>
      <c r="N150" s="18">
        <v>0</v>
      </c>
      <c r="O150" s="23">
        <f t="shared" si="18"/>
        <v>0</v>
      </c>
      <c r="P150" s="93">
        <v>15.28</v>
      </c>
      <c r="Q150" s="43">
        <f t="shared" si="19"/>
        <v>0</v>
      </c>
    </row>
    <row r="151" spans="1:17" ht="24.6" hidden="1" x14ac:dyDescent="0.65">
      <c r="A151" s="10">
        <v>147</v>
      </c>
      <c r="B151" s="10"/>
      <c r="C151" s="19" t="s">
        <v>144</v>
      </c>
      <c r="D151" s="71">
        <f>+'23'!I151</f>
        <v>0</v>
      </c>
      <c r="E151" s="90">
        <v>0</v>
      </c>
      <c r="F151" s="46">
        <f t="shared" si="20"/>
        <v>0</v>
      </c>
      <c r="G151" s="101">
        <v>0</v>
      </c>
      <c r="H151" s="99">
        <v>0</v>
      </c>
      <c r="I151" s="46">
        <f t="shared" si="16"/>
        <v>0</v>
      </c>
      <c r="J151" s="91"/>
      <c r="K151" s="20">
        <v>55</v>
      </c>
      <c r="L151" s="72">
        <f t="shared" si="17"/>
        <v>0</v>
      </c>
      <c r="M151" s="17" t="s">
        <v>16</v>
      </c>
      <c r="N151" s="18">
        <v>0</v>
      </c>
      <c r="O151" s="23">
        <f t="shared" si="18"/>
        <v>0</v>
      </c>
      <c r="P151" s="93"/>
      <c r="Q151" s="43">
        <f t="shared" si="19"/>
        <v>0</v>
      </c>
    </row>
    <row r="152" spans="1:17" ht="24.6" hidden="1" x14ac:dyDescent="0.65">
      <c r="A152" s="10">
        <v>148</v>
      </c>
      <c r="B152" s="10"/>
      <c r="C152" s="19" t="s">
        <v>143</v>
      </c>
      <c r="D152" s="71">
        <f>+'23'!I152</f>
        <v>0</v>
      </c>
      <c r="E152" s="90">
        <v>0</v>
      </c>
      <c r="F152" s="46">
        <f t="shared" si="20"/>
        <v>0</v>
      </c>
      <c r="G152" s="101">
        <v>0</v>
      </c>
      <c r="H152" s="99">
        <v>0</v>
      </c>
      <c r="I152" s="46">
        <f t="shared" si="16"/>
        <v>0</v>
      </c>
      <c r="J152" s="91"/>
      <c r="K152" s="20">
        <v>55</v>
      </c>
      <c r="L152" s="72">
        <f t="shared" si="17"/>
        <v>0</v>
      </c>
      <c r="M152" s="17" t="s">
        <v>16</v>
      </c>
      <c r="N152" s="18">
        <v>0</v>
      </c>
      <c r="O152" s="23">
        <f t="shared" si="18"/>
        <v>0</v>
      </c>
      <c r="P152" s="93">
        <v>10.55</v>
      </c>
      <c r="Q152" s="43">
        <f t="shared" si="19"/>
        <v>0</v>
      </c>
    </row>
    <row r="153" spans="1:17" ht="24.6" hidden="1" x14ac:dyDescent="0.65">
      <c r="A153" s="10">
        <v>149</v>
      </c>
      <c r="B153" s="10"/>
      <c r="C153" s="19" t="s">
        <v>137</v>
      </c>
      <c r="D153" s="71">
        <f>+'23'!I153</f>
        <v>0</v>
      </c>
      <c r="E153" s="90">
        <v>0</v>
      </c>
      <c r="F153" s="46">
        <f t="shared" si="20"/>
        <v>0</v>
      </c>
      <c r="G153" s="101">
        <v>0</v>
      </c>
      <c r="H153" s="99">
        <v>0</v>
      </c>
      <c r="I153" s="46">
        <f t="shared" si="16"/>
        <v>0</v>
      </c>
      <c r="J153" s="91"/>
      <c r="K153" s="20">
        <v>30</v>
      </c>
      <c r="L153" s="72">
        <f t="shared" si="17"/>
        <v>0</v>
      </c>
      <c r="M153" s="17" t="s">
        <v>16</v>
      </c>
      <c r="N153" s="18">
        <v>0</v>
      </c>
      <c r="O153" s="23">
        <f t="shared" si="18"/>
        <v>0</v>
      </c>
      <c r="P153" s="93">
        <v>18.5</v>
      </c>
      <c r="Q153" s="43">
        <f t="shared" si="19"/>
        <v>0</v>
      </c>
    </row>
    <row r="154" spans="1:17" ht="24.6" hidden="1" x14ac:dyDescent="0.65">
      <c r="A154" s="10">
        <v>150</v>
      </c>
      <c r="B154" s="10" t="s">
        <v>530</v>
      </c>
      <c r="C154" s="19" t="s">
        <v>292</v>
      </c>
      <c r="D154" s="71">
        <f>+'23'!I154</f>
        <v>0</v>
      </c>
      <c r="E154" s="90">
        <v>0</v>
      </c>
      <c r="F154" s="46">
        <f t="shared" si="20"/>
        <v>0</v>
      </c>
      <c r="G154" s="101">
        <v>0</v>
      </c>
      <c r="H154" s="99">
        <v>0</v>
      </c>
      <c r="I154" s="46">
        <f t="shared" si="16"/>
        <v>0</v>
      </c>
      <c r="J154" s="91"/>
      <c r="K154" s="20">
        <v>25</v>
      </c>
      <c r="L154" s="72">
        <f t="shared" si="17"/>
        <v>0</v>
      </c>
      <c r="M154" s="17" t="s">
        <v>16</v>
      </c>
      <c r="N154" s="18">
        <v>0</v>
      </c>
      <c r="O154" s="23">
        <f t="shared" si="18"/>
        <v>0</v>
      </c>
      <c r="P154" s="93"/>
      <c r="Q154" s="43">
        <f t="shared" si="19"/>
        <v>0</v>
      </c>
    </row>
    <row r="155" spans="1:17" ht="24.6" hidden="1" x14ac:dyDescent="0.65">
      <c r="A155" s="10">
        <v>151</v>
      </c>
      <c r="B155" s="10" t="s">
        <v>535</v>
      </c>
      <c r="C155" s="19" t="s">
        <v>293</v>
      </c>
      <c r="D155" s="71">
        <f>+'23'!I155</f>
        <v>0</v>
      </c>
      <c r="E155" s="90">
        <v>0</v>
      </c>
      <c r="F155" s="46">
        <f t="shared" si="20"/>
        <v>0</v>
      </c>
      <c r="G155" s="101">
        <v>0</v>
      </c>
      <c r="H155" s="99">
        <v>0</v>
      </c>
      <c r="I155" s="46">
        <f t="shared" si="16"/>
        <v>0</v>
      </c>
      <c r="J155" s="91"/>
      <c r="K155" s="20">
        <v>25</v>
      </c>
      <c r="L155" s="72">
        <f t="shared" si="17"/>
        <v>0</v>
      </c>
      <c r="M155" s="17" t="s">
        <v>16</v>
      </c>
      <c r="N155" s="18">
        <v>0</v>
      </c>
      <c r="O155" s="23">
        <f t="shared" si="18"/>
        <v>0</v>
      </c>
      <c r="P155" s="93"/>
      <c r="Q155" s="43">
        <f t="shared" si="19"/>
        <v>0</v>
      </c>
    </row>
    <row r="156" spans="1:17" ht="24.6" hidden="1" x14ac:dyDescent="0.65">
      <c r="A156" s="10">
        <v>152</v>
      </c>
      <c r="B156" s="10"/>
      <c r="C156" s="19" t="s">
        <v>294</v>
      </c>
      <c r="D156" s="71">
        <f>+'23'!I156</f>
        <v>0</v>
      </c>
      <c r="E156" s="90">
        <v>0</v>
      </c>
      <c r="F156" s="46">
        <f t="shared" si="20"/>
        <v>0</v>
      </c>
      <c r="G156" s="101">
        <v>0</v>
      </c>
      <c r="H156" s="99">
        <v>0</v>
      </c>
      <c r="I156" s="46">
        <f t="shared" si="16"/>
        <v>0</v>
      </c>
      <c r="J156" s="91"/>
      <c r="K156" s="20">
        <v>55</v>
      </c>
      <c r="L156" s="72">
        <f t="shared" si="17"/>
        <v>0</v>
      </c>
      <c r="M156" s="17" t="s">
        <v>16</v>
      </c>
      <c r="N156" s="18">
        <v>0</v>
      </c>
      <c r="O156" s="23">
        <f t="shared" si="18"/>
        <v>0</v>
      </c>
      <c r="P156" s="93">
        <v>11.39</v>
      </c>
      <c r="Q156" s="43">
        <f t="shared" si="19"/>
        <v>0</v>
      </c>
    </row>
    <row r="157" spans="1:17" ht="24.6" hidden="1" x14ac:dyDescent="0.65">
      <c r="A157" s="10">
        <v>153</v>
      </c>
      <c r="B157" s="10" t="s">
        <v>536</v>
      </c>
      <c r="C157" s="19" t="s">
        <v>295</v>
      </c>
      <c r="D157" s="71">
        <f>+'23'!I157</f>
        <v>0</v>
      </c>
      <c r="E157" s="90">
        <v>0</v>
      </c>
      <c r="F157" s="46">
        <f t="shared" si="20"/>
        <v>0</v>
      </c>
      <c r="G157" s="101">
        <v>0</v>
      </c>
      <c r="H157" s="99">
        <v>0</v>
      </c>
      <c r="I157" s="46">
        <f t="shared" si="16"/>
        <v>0</v>
      </c>
      <c r="J157" s="91"/>
      <c r="K157" s="20">
        <v>50</v>
      </c>
      <c r="L157" s="72">
        <f t="shared" si="17"/>
        <v>0</v>
      </c>
      <c r="M157" s="17" t="s">
        <v>16</v>
      </c>
      <c r="N157" s="18">
        <v>0</v>
      </c>
      <c r="O157" s="23">
        <f t="shared" si="18"/>
        <v>0</v>
      </c>
      <c r="P157" s="93"/>
      <c r="Q157" s="43">
        <f t="shared" si="19"/>
        <v>0</v>
      </c>
    </row>
    <row r="158" spans="1:17" ht="24.6" hidden="1" x14ac:dyDescent="0.65">
      <c r="A158" s="10">
        <v>154</v>
      </c>
      <c r="B158" s="10"/>
      <c r="C158" s="19" t="s">
        <v>363</v>
      </c>
      <c r="D158" s="71">
        <f>+'23'!I158</f>
        <v>0</v>
      </c>
      <c r="E158" s="90">
        <v>0</v>
      </c>
      <c r="F158" s="46">
        <f t="shared" si="20"/>
        <v>0</v>
      </c>
      <c r="G158" s="101">
        <v>0</v>
      </c>
      <c r="H158" s="99">
        <v>0</v>
      </c>
      <c r="I158" s="46">
        <f t="shared" si="16"/>
        <v>0</v>
      </c>
      <c r="J158" s="91"/>
      <c r="K158" s="20">
        <v>65</v>
      </c>
      <c r="L158" s="72">
        <f t="shared" si="17"/>
        <v>0</v>
      </c>
      <c r="M158" s="17" t="s">
        <v>16</v>
      </c>
      <c r="N158" s="18">
        <v>0</v>
      </c>
      <c r="O158" s="23">
        <f t="shared" si="18"/>
        <v>0</v>
      </c>
      <c r="P158" s="93"/>
      <c r="Q158" s="43">
        <f t="shared" si="19"/>
        <v>0</v>
      </c>
    </row>
    <row r="159" spans="1:17" ht="24.6" hidden="1" x14ac:dyDescent="0.65">
      <c r="A159" s="10">
        <v>155</v>
      </c>
      <c r="B159" s="10"/>
      <c r="C159" s="19" t="s">
        <v>364</v>
      </c>
      <c r="D159" s="71">
        <f>+'23'!I159</f>
        <v>0</v>
      </c>
      <c r="E159" s="90">
        <v>0</v>
      </c>
      <c r="F159" s="46">
        <f t="shared" si="20"/>
        <v>0</v>
      </c>
      <c r="G159" s="101">
        <v>0</v>
      </c>
      <c r="H159" s="99">
        <v>0</v>
      </c>
      <c r="I159" s="46">
        <f t="shared" si="16"/>
        <v>0</v>
      </c>
      <c r="J159" s="91"/>
      <c r="K159" s="20">
        <v>50</v>
      </c>
      <c r="L159" s="72">
        <f t="shared" si="17"/>
        <v>0</v>
      </c>
      <c r="M159" s="17" t="s">
        <v>16</v>
      </c>
      <c r="N159" s="18">
        <v>0</v>
      </c>
      <c r="O159" s="23">
        <f t="shared" si="18"/>
        <v>0</v>
      </c>
      <c r="P159" s="93"/>
      <c r="Q159" s="43">
        <f t="shared" si="19"/>
        <v>0</v>
      </c>
    </row>
    <row r="160" spans="1:17" ht="24.6" hidden="1" x14ac:dyDescent="0.65">
      <c r="A160" s="10">
        <v>156</v>
      </c>
      <c r="B160" s="10"/>
      <c r="C160" s="19" t="s">
        <v>365</v>
      </c>
      <c r="D160" s="71">
        <f>+'23'!I160</f>
        <v>0</v>
      </c>
      <c r="E160" s="90">
        <v>0</v>
      </c>
      <c r="F160" s="46">
        <f t="shared" si="20"/>
        <v>0</v>
      </c>
      <c r="G160" s="101">
        <v>0</v>
      </c>
      <c r="H160" s="99">
        <v>0</v>
      </c>
      <c r="I160" s="46">
        <f t="shared" si="16"/>
        <v>0</v>
      </c>
      <c r="J160" s="91"/>
      <c r="K160" s="20">
        <v>50</v>
      </c>
      <c r="L160" s="72">
        <f t="shared" si="17"/>
        <v>0</v>
      </c>
      <c r="M160" s="17" t="s">
        <v>16</v>
      </c>
      <c r="N160" s="18">
        <v>0</v>
      </c>
      <c r="O160" s="23">
        <f t="shared" si="18"/>
        <v>0</v>
      </c>
      <c r="P160" s="93"/>
      <c r="Q160" s="43">
        <f t="shared" si="19"/>
        <v>0</v>
      </c>
    </row>
    <row r="161" spans="1:17" ht="24.6" hidden="1" x14ac:dyDescent="0.65">
      <c r="A161" s="10">
        <v>157</v>
      </c>
      <c r="B161" s="10"/>
      <c r="C161" s="19" t="s">
        <v>366</v>
      </c>
      <c r="D161" s="71">
        <f>+'23'!I161</f>
        <v>0</v>
      </c>
      <c r="E161" s="90">
        <v>0</v>
      </c>
      <c r="F161" s="46">
        <f t="shared" si="20"/>
        <v>0</v>
      </c>
      <c r="G161" s="101">
        <v>0</v>
      </c>
      <c r="H161" s="99">
        <v>0</v>
      </c>
      <c r="I161" s="46">
        <f t="shared" si="16"/>
        <v>0</v>
      </c>
      <c r="J161" s="91"/>
      <c r="K161" s="20">
        <v>60</v>
      </c>
      <c r="L161" s="72">
        <f t="shared" si="17"/>
        <v>0</v>
      </c>
      <c r="M161" s="17" t="s">
        <v>16</v>
      </c>
      <c r="N161" s="18">
        <v>0</v>
      </c>
      <c r="O161" s="23">
        <f t="shared" si="18"/>
        <v>0</v>
      </c>
      <c r="P161" s="93"/>
      <c r="Q161" s="43">
        <f t="shared" si="19"/>
        <v>0</v>
      </c>
    </row>
    <row r="162" spans="1:17" ht="24.6" hidden="1" x14ac:dyDescent="0.65">
      <c r="A162" s="10">
        <v>158</v>
      </c>
      <c r="B162" s="10"/>
      <c r="C162" s="19" t="s">
        <v>367</v>
      </c>
      <c r="D162" s="71">
        <f>+'23'!I162</f>
        <v>0</v>
      </c>
      <c r="E162" s="90">
        <v>0</v>
      </c>
      <c r="F162" s="46">
        <f t="shared" si="20"/>
        <v>0</v>
      </c>
      <c r="G162" s="101">
        <v>0</v>
      </c>
      <c r="H162" s="99">
        <v>0</v>
      </c>
      <c r="I162" s="46">
        <f t="shared" si="16"/>
        <v>0</v>
      </c>
      <c r="J162" s="91"/>
      <c r="K162" s="20">
        <v>60</v>
      </c>
      <c r="L162" s="72">
        <f t="shared" si="17"/>
        <v>0</v>
      </c>
      <c r="M162" s="17" t="s">
        <v>16</v>
      </c>
      <c r="N162" s="18">
        <v>0</v>
      </c>
      <c r="O162" s="23">
        <f t="shared" si="18"/>
        <v>0</v>
      </c>
      <c r="P162" s="93"/>
      <c r="Q162" s="43">
        <f t="shared" si="19"/>
        <v>0</v>
      </c>
    </row>
    <row r="163" spans="1:17" ht="24.6" hidden="1" x14ac:dyDescent="0.65">
      <c r="A163" s="10">
        <v>159</v>
      </c>
      <c r="B163" s="10"/>
      <c r="C163" s="19" t="s">
        <v>360</v>
      </c>
      <c r="D163" s="71">
        <f>+'23'!I163</f>
        <v>0</v>
      </c>
      <c r="E163" s="90">
        <v>0</v>
      </c>
      <c r="F163" s="46">
        <f t="shared" si="20"/>
        <v>0</v>
      </c>
      <c r="G163" s="101">
        <v>0</v>
      </c>
      <c r="H163" s="99">
        <v>0</v>
      </c>
      <c r="I163" s="46">
        <f t="shared" si="16"/>
        <v>0</v>
      </c>
      <c r="J163" s="91"/>
      <c r="K163" s="20">
        <v>40</v>
      </c>
      <c r="L163" s="72">
        <f t="shared" si="17"/>
        <v>0</v>
      </c>
      <c r="M163" s="17" t="s">
        <v>16</v>
      </c>
      <c r="N163" s="18">
        <v>0</v>
      </c>
      <c r="O163" s="23">
        <f t="shared" si="18"/>
        <v>0</v>
      </c>
      <c r="P163" s="93"/>
      <c r="Q163" s="43">
        <f t="shared" si="19"/>
        <v>0</v>
      </c>
    </row>
    <row r="164" spans="1:17" ht="24.6" hidden="1" x14ac:dyDescent="0.65">
      <c r="A164" s="10">
        <v>160</v>
      </c>
      <c r="B164" s="10"/>
      <c r="C164" s="19" t="s">
        <v>148</v>
      </c>
      <c r="D164" s="71">
        <f>+'23'!I164</f>
        <v>0</v>
      </c>
      <c r="E164" s="90">
        <v>0</v>
      </c>
      <c r="F164" s="46">
        <f t="shared" si="20"/>
        <v>0</v>
      </c>
      <c r="G164" s="101">
        <v>0</v>
      </c>
      <c r="H164" s="99">
        <v>0</v>
      </c>
      <c r="I164" s="46">
        <f t="shared" si="16"/>
        <v>0</v>
      </c>
      <c r="J164" s="91"/>
      <c r="K164" s="20">
        <v>45</v>
      </c>
      <c r="L164" s="72">
        <f t="shared" si="17"/>
        <v>0</v>
      </c>
      <c r="M164" s="17" t="s">
        <v>16</v>
      </c>
      <c r="N164" s="18">
        <v>0</v>
      </c>
      <c r="O164" s="23">
        <f t="shared" si="18"/>
        <v>0</v>
      </c>
      <c r="P164" s="93">
        <v>12.05</v>
      </c>
      <c r="Q164" s="43">
        <f t="shared" si="19"/>
        <v>0</v>
      </c>
    </row>
    <row r="165" spans="1:17" ht="24.6" hidden="1" x14ac:dyDescent="0.65">
      <c r="A165" s="10">
        <v>161</v>
      </c>
      <c r="B165" s="10"/>
      <c r="C165" s="19" t="s">
        <v>149</v>
      </c>
      <c r="D165" s="71">
        <f>+'23'!I165</f>
        <v>0</v>
      </c>
      <c r="E165" s="90">
        <v>0</v>
      </c>
      <c r="F165" s="46">
        <f t="shared" si="20"/>
        <v>0</v>
      </c>
      <c r="G165" s="101">
        <v>0</v>
      </c>
      <c r="H165" s="99">
        <v>0</v>
      </c>
      <c r="I165" s="46">
        <f t="shared" si="16"/>
        <v>0</v>
      </c>
      <c r="J165" s="91"/>
      <c r="K165" s="20">
        <v>45</v>
      </c>
      <c r="L165" s="72">
        <f t="shared" si="17"/>
        <v>0</v>
      </c>
      <c r="M165" s="17" t="s">
        <v>16</v>
      </c>
      <c r="N165" s="18">
        <v>0</v>
      </c>
      <c r="O165" s="23">
        <f t="shared" si="18"/>
        <v>0</v>
      </c>
      <c r="P165" s="93">
        <v>10.61</v>
      </c>
      <c r="Q165" s="43">
        <f t="shared" si="19"/>
        <v>0</v>
      </c>
    </row>
    <row r="166" spans="1:17" ht="24.6" hidden="1" x14ac:dyDescent="0.65">
      <c r="A166" s="10">
        <v>162</v>
      </c>
      <c r="B166" s="10"/>
      <c r="C166" s="19" t="s">
        <v>150</v>
      </c>
      <c r="D166" s="71">
        <f>+'23'!I166</f>
        <v>0</v>
      </c>
      <c r="E166" s="90">
        <v>0</v>
      </c>
      <c r="F166" s="46">
        <f t="shared" si="20"/>
        <v>0</v>
      </c>
      <c r="G166" s="101">
        <v>0</v>
      </c>
      <c r="H166" s="99">
        <v>0</v>
      </c>
      <c r="I166" s="46">
        <f t="shared" si="16"/>
        <v>0</v>
      </c>
      <c r="J166" s="91"/>
      <c r="K166" s="20">
        <v>45</v>
      </c>
      <c r="L166" s="72">
        <f t="shared" si="17"/>
        <v>0</v>
      </c>
      <c r="M166" s="17" t="s">
        <v>16</v>
      </c>
      <c r="N166" s="18">
        <v>0</v>
      </c>
      <c r="O166" s="23">
        <f t="shared" si="18"/>
        <v>0</v>
      </c>
      <c r="P166" s="93">
        <v>11.97</v>
      </c>
      <c r="Q166" s="43">
        <f t="shared" si="19"/>
        <v>0</v>
      </c>
    </row>
    <row r="167" spans="1:17" ht="24.6" hidden="1" x14ac:dyDescent="0.65">
      <c r="A167" s="10">
        <v>163</v>
      </c>
      <c r="B167" s="10"/>
      <c r="C167" s="19" t="s">
        <v>151</v>
      </c>
      <c r="D167" s="71">
        <f>+'23'!I167</f>
        <v>0</v>
      </c>
      <c r="E167" s="90">
        <v>0</v>
      </c>
      <c r="F167" s="46">
        <f t="shared" si="20"/>
        <v>0</v>
      </c>
      <c r="G167" s="101">
        <v>0</v>
      </c>
      <c r="H167" s="99">
        <v>0</v>
      </c>
      <c r="I167" s="46">
        <f t="shared" si="16"/>
        <v>0</v>
      </c>
      <c r="J167" s="91"/>
      <c r="K167" s="20">
        <v>45</v>
      </c>
      <c r="L167" s="72">
        <f t="shared" si="17"/>
        <v>0</v>
      </c>
      <c r="M167" s="17" t="s">
        <v>16</v>
      </c>
      <c r="N167" s="18">
        <v>0</v>
      </c>
      <c r="O167" s="23">
        <f t="shared" si="18"/>
        <v>0</v>
      </c>
      <c r="P167" s="93">
        <v>14.27</v>
      </c>
      <c r="Q167" s="43">
        <f t="shared" si="19"/>
        <v>0</v>
      </c>
    </row>
    <row r="168" spans="1:17" ht="24.6" hidden="1" x14ac:dyDescent="0.65">
      <c r="A168" s="10">
        <v>164</v>
      </c>
      <c r="B168" s="10"/>
      <c r="C168" s="19" t="s">
        <v>152</v>
      </c>
      <c r="D168" s="71">
        <f>+'23'!I168</f>
        <v>0</v>
      </c>
      <c r="E168" s="90">
        <v>0</v>
      </c>
      <c r="F168" s="46">
        <f t="shared" si="20"/>
        <v>0</v>
      </c>
      <c r="G168" s="101">
        <v>0</v>
      </c>
      <c r="H168" s="99">
        <v>0</v>
      </c>
      <c r="I168" s="46">
        <f t="shared" si="16"/>
        <v>0</v>
      </c>
      <c r="J168" s="91"/>
      <c r="K168" s="20">
        <v>45</v>
      </c>
      <c r="L168" s="72">
        <f t="shared" si="17"/>
        <v>0</v>
      </c>
      <c r="M168" s="17" t="s">
        <v>16</v>
      </c>
      <c r="N168" s="18">
        <v>0</v>
      </c>
      <c r="O168" s="23">
        <f t="shared" si="18"/>
        <v>0</v>
      </c>
      <c r="P168" s="93">
        <v>12.21</v>
      </c>
      <c r="Q168" s="43">
        <f t="shared" si="19"/>
        <v>0</v>
      </c>
    </row>
    <row r="169" spans="1:17" ht="24.6" hidden="1" x14ac:dyDescent="0.65">
      <c r="A169" s="10">
        <v>165</v>
      </c>
      <c r="B169" s="10"/>
      <c r="C169" s="19" t="s">
        <v>153</v>
      </c>
      <c r="D169" s="71">
        <f>+'23'!I169</f>
        <v>0</v>
      </c>
      <c r="E169" s="90">
        <v>0</v>
      </c>
      <c r="F169" s="46">
        <f t="shared" si="20"/>
        <v>0</v>
      </c>
      <c r="G169" s="101">
        <v>0</v>
      </c>
      <c r="H169" s="99">
        <v>0</v>
      </c>
      <c r="I169" s="46">
        <f t="shared" si="16"/>
        <v>0</v>
      </c>
      <c r="J169" s="91"/>
      <c r="K169" s="20">
        <v>45</v>
      </c>
      <c r="L169" s="72">
        <f t="shared" si="17"/>
        <v>0</v>
      </c>
      <c r="M169" s="17" t="s">
        <v>16</v>
      </c>
      <c r="N169" s="18">
        <v>0</v>
      </c>
      <c r="O169" s="23">
        <f t="shared" si="18"/>
        <v>0</v>
      </c>
      <c r="P169" s="93"/>
      <c r="Q169" s="43">
        <f t="shared" si="19"/>
        <v>0</v>
      </c>
    </row>
    <row r="170" spans="1:17" ht="24.6" hidden="1" x14ac:dyDescent="0.65">
      <c r="A170" s="10">
        <v>166</v>
      </c>
      <c r="B170" s="10"/>
      <c r="C170" s="19" t="s">
        <v>118</v>
      </c>
      <c r="D170" s="71">
        <f>+'23'!I170</f>
        <v>0</v>
      </c>
      <c r="E170" s="90">
        <v>0</v>
      </c>
      <c r="F170" s="46">
        <f t="shared" si="20"/>
        <v>0</v>
      </c>
      <c r="G170" s="101">
        <v>0</v>
      </c>
      <c r="H170" s="99">
        <v>0</v>
      </c>
      <c r="I170" s="46">
        <f t="shared" si="16"/>
        <v>0</v>
      </c>
      <c r="J170" s="91"/>
      <c r="K170" s="20">
        <v>100</v>
      </c>
      <c r="L170" s="72">
        <f t="shared" si="17"/>
        <v>0</v>
      </c>
      <c r="M170" s="17" t="s">
        <v>16</v>
      </c>
      <c r="N170" s="18">
        <v>0</v>
      </c>
      <c r="O170" s="23">
        <f t="shared" si="18"/>
        <v>0</v>
      </c>
      <c r="P170" s="93"/>
      <c r="Q170" s="43">
        <f t="shared" si="19"/>
        <v>0</v>
      </c>
    </row>
    <row r="171" spans="1:17" ht="24.6" hidden="1" x14ac:dyDescent="0.65">
      <c r="A171" s="10">
        <v>167</v>
      </c>
      <c r="B171" s="10"/>
      <c r="C171" s="19" t="s">
        <v>112</v>
      </c>
      <c r="D171" s="71">
        <f>+'23'!I171</f>
        <v>0</v>
      </c>
      <c r="E171" s="90">
        <v>0</v>
      </c>
      <c r="F171" s="46">
        <f t="shared" si="20"/>
        <v>0</v>
      </c>
      <c r="G171" s="101">
        <v>0</v>
      </c>
      <c r="H171" s="99">
        <v>0</v>
      </c>
      <c r="I171" s="46">
        <f t="shared" si="16"/>
        <v>0</v>
      </c>
      <c r="J171" s="91"/>
      <c r="K171" s="20">
        <v>55</v>
      </c>
      <c r="L171" s="72">
        <f t="shared" si="17"/>
        <v>0</v>
      </c>
      <c r="M171" s="17" t="s">
        <v>16</v>
      </c>
      <c r="N171" s="18">
        <v>0</v>
      </c>
      <c r="O171" s="23">
        <f t="shared" si="18"/>
        <v>0</v>
      </c>
      <c r="P171" s="93"/>
      <c r="Q171" s="43">
        <f t="shared" si="19"/>
        <v>0</v>
      </c>
    </row>
    <row r="172" spans="1:17" ht="24.6" hidden="1" x14ac:dyDescent="0.65">
      <c r="A172" s="10">
        <v>168</v>
      </c>
      <c r="B172" s="10"/>
      <c r="C172" s="19" t="s">
        <v>120</v>
      </c>
      <c r="D172" s="71">
        <f>+'23'!I172</f>
        <v>0</v>
      </c>
      <c r="E172" s="90">
        <v>0</v>
      </c>
      <c r="F172" s="46">
        <f t="shared" si="20"/>
        <v>0</v>
      </c>
      <c r="G172" s="101">
        <v>0</v>
      </c>
      <c r="H172" s="99">
        <v>0</v>
      </c>
      <c r="I172" s="46">
        <f t="shared" si="16"/>
        <v>0</v>
      </c>
      <c r="J172" s="91"/>
      <c r="K172" s="20">
        <v>80</v>
      </c>
      <c r="L172" s="72">
        <f t="shared" si="17"/>
        <v>0</v>
      </c>
      <c r="M172" s="17" t="s">
        <v>16</v>
      </c>
      <c r="N172" s="18">
        <v>0</v>
      </c>
      <c r="O172" s="23">
        <f t="shared" si="18"/>
        <v>0</v>
      </c>
      <c r="P172" s="93"/>
      <c r="Q172" s="43">
        <f t="shared" si="19"/>
        <v>0</v>
      </c>
    </row>
    <row r="173" spans="1:17" ht="24.6" hidden="1" x14ac:dyDescent="0.65">
      <c r="A173" s="10">
        <v>169</v>
      </c>
      <c r="B173" s="10"/>
      <c r="C173" s="19" t="s">
        <v>139</v>
      </c>
      <c r="D173" s="71">
        <f>+'23'!I173</f>
        <v>0</v>
      </c>
      <c r="E173" s="90">
        <v>0</v>
      </c>
      <c r="F173" s="46">
        <f t="shared" si="20"/>
        <v>0</v>
      </c>
      <c r="G173" s="101">
        <v>0</v>
      </c>
      <c r="H173" s="99">
        <v>0</v>
      </c>
      <c r="I173" s="46">
        <f t="shared" si="16"/>
        <v>0</v>
      </c>
      <c r="J173" s="91"/>
      <c r="K173" s="20">
        <v>10</v>
      </c>
      <c r="L173" s="72">
        <f t="shared" si="17"/>
        <v>0</v>
      </c>
      <c r="M173" s="17" t="s">
        <v>16</v>
      </c>
      <c r="N173" s="18">
        <v>0</v>
      </c>
      <c r="O173" s="23">
        <f t="shared" si="18"/>
        <v>0</v>
      </c>
      <c r="P173" s="93"/>
      <c r="Q173" s="43">
        <f t="shared" si="19"/>
        <v>0</v>
      </c>
    </row>
    <row r="174" spans="1:17" ht="24.6" hidden="1" x14ac:dyDescent="0.65">
      <c r="A174" s="10">
        <v>170</v>
      </c>
      <c r="B174" s="10"/>
      <c r="C174" s="19" t="s">
        <v>261</v>
      </c>
      <c r="D174" s="71">
        <f>+'23'!I174</f>
        <v>0</v>
      </c>
      <c r="E174" s="90">
        <v>0</v>
      </c>
      <c r="F174" s="46">
        <f t="shared" si="20"/>
        <v>0</v>
      </c>
      <c r="G174" s="101">
        <v>0</v>
      </c>
      <c r="H174" s="99">
        <v>0</v>
      </c>
      <c r="I174" s="46">
        <f t="shared" si="16"/>
        <v>0</v>
      </c>
      <c r="J174" s="91"/>
      <c r="K174" s="20">
        <v>35</v>
      </c>
      <c r="L174" s="72">
        <f t="shared" si="17"/>
        <v>0</v>
      </c>
      <c r="M174" s="17" t="s">
        <v>16</v>
      </c>
      <c r="N174" s="18">
        <v>0</v>
      </c>
      <c r="O174" s="23">
        <f t="shared" si="18"/>
        <v>0</v>
      </c>
      <c r="P174" s="93"/>
      <c r="Q174" s="43">
        <f t="shared" si="19"/>
        <v>0</v>
      </c>
    </row>
    <row r="175" spans="1:17" ht="24.6" hidden="1" x14ac:dyDescent="0.65">
      <c r="A175" s="10">
        <v>171</v>
      </c>
      <c r="B175" s="10"/>
      <c r="C175" s="19" t="s">
        <v>262</v>
      </c>
      <c r="D175" s="71">
        <f>+'23'!I175</f>
        <v>0</v>
      </c>
      <c r="E175" s="90">
        <v>0</v>
      </c>
      <c r="F175" s="46">
        <f t="shared" si="20"/>
        <v>0</v>
      </c>
      <c r="G175" s="101">
        <v>0</v>
      </c>
      <c r="H175" s="99">
        <v>0</v>
      </c>
      <c r="I175" s="46">
        <f t="shared" si="16"/>
        <v>0</v>
      </c>
      <c r="J175" s="91"/>
      <c r="K175" s="20">
        <v>40</v>
      </c>
      <c r="L175" s="72">
        <f t="shared" si="17"/>
        <v>0</v>
      </c>
      <c r="M175" s="17" t="s">
        <v>16</v>
      </c>
      <c r="N175" s="18">
        <v>0</v>
      </c>
      <c r="O175" s="23">
        <f t="shared" si="18"/>
        <v>0</v>
      </c>
      <c r="P175" s="93"/>
      <c r="Q175" s="43">
        <f t="shared" si="19"/>
        <v>0</v>
      </c>
    </row>
    <row r="176" spans="1:17" ht="24.6" hidden="1" x14ac:dyDescent="0.65">
      <c r="A176" s="10">
        <v>172</v>
      </c>
      <c r="B176" s="10"/>
      <c r="C176" s="19" t="s">
        <v>176</v>
      </c>
      <c r="D176" s="71">
        <f>+'23'!I176</f>
        <v>0</v>
      </c>
      <c r="E176" s="90">
        <v>0</v>
      </c>
      <c r="F176" s="46">
        <f t="shared" si="20"/>
        <v>0</v>
      </c>
      <c r="G176" s="101">
        <v>0</v>
      </c>
      <c r="H176" s="99">
        <v>0</v>
      </c>
      <c r="I176" s="46">
        <f t="shared" si="16"/>
        <v>0</v>
      </c>
      <c r="J176" s="91"/>
      <c r="K176" s="20">
        <v>50</v>
      </c>
      <c r="L176" s="72">
        <f t="shared" si="17"/>
        <v>0</v>
      </c>
      <c r="M176" s="17" t="s">
        <v>16</v>
      </c>
      <c r="N176" s="18">
        <v>0</v>
      </c>
      <c r="O176" s="23">
        <f t="shared" si="18"/>
        <v>0</v>
      </c>
      <c r="P176" s="93">
        <v>24.99</v>
      </c>
      <c r="Q176" s="43">
        <f t="shared" si="19"/>
        <v>0</v>
      </c>
    </row>
    <row r="177" spans="1:17" ht="24.6" hidden="1" x14ac:dyDescent="0.65">
      <c r="A177" s="10">
        <v>173</v>
      </c>
      <c r="B177" s="10"/>
      <c r="C177" s="19" t="s">
        <v>177</v>
      </c>
      <c r="D177" s="71">
        <f>+'23'!I177</f>
        <v>0</v>
      </c>
      <c r="E177" s="90">
        <v>0</v>
      </c>
      <c r="F177" s="46">
        <f t="shared" si="20"/>
        <v>0</v>
      </c>
      <c r="G177" s="101">
        <v>0</v>
      </c>
      <c r="H177" s="99">
        <v>0</v>
      </c>
      <c r="I177" s="46">
        <f t="shared" si="16"/>
        <v>0</v>
      </c>
      <c r="J177" s="91"/>
      <c r="K177" s="20">
        <v>50</v>
      </c>
      <c r="L177" s="72">
        <f t="shared" si="17"/>
        <v>0</v>
      </c>
      <c r="M177" s="17" t="s">
        <v>16</v>
      </c>
      <c r="N177" s="18">
        <v>0</v>
      </c>
      <c r="O177" s="23">
        <f t="shared" si="18"/>
        <v>0</v>
      </c>
      <c r="P177" s="93">
        <v>25.43</v>
      </c>
      <c r="Q177" s="43">
        <f t="shared" si="19"/>
        <v>0</v>
      </c>
    </row>
    <row r="178" spans="1:17" ht="24.6" hidden="1" x14ac:dyDescent="0.65">
      <c r="A178" s="10">
        <v>174</v>
      </c>
      <c r="B178" s="10"/>
      <c r="C178" s="19" t="s">
        <v>178</v>
      </c>
      <c r="D178" s="71">
        <f>+'23'!I178</f>
        <v>0</v>
      </c>
      <c r="E178" s="90">
        <v>0</v>
      </c>
      <c r="F178" s="46">
        <f t="shared" si="20"/>
        <v>0</v>
      </c>
      <c r="G178" s="101">
        <v>0</v>
      </c>
      <c r="H178" s="99">
        <v>0</v>
      </c>
      <c r="I178" s="46">
        <f t="shared" si="16"/>
        <v>0</v>
      </c>
      <c r="J178" s="91"/>
      <c r="K178" s="20">
        <v>50</v>
      </c>
      <c r="L178" s="72">
        <f t="shared" si="17"/>
        <v>0</v>
      </c>
      <c r="M178" s="17" t="s">
        <v>16</v>
      </c>
      <c r="N178" s="18">
        <v>0</v>
      </c>
      <c r="O178" s="23">
        <f t="shared" si="18"/>
        <v>0</v>
      </c>
      <c r="P178" s="93">
        <v>26.84</v>
      </c>
      <c r="Q178" s="43">
        <f t="shared" si="19"/>
        <v>0</v>
      </c>
    </row>
    <row r="179" spans="1:17" ht="24.6" hidden="1" x14ac:dyDescent="0.65">
      <c r="A179" s="10">
        <v>175</v>
      </c>
      <c r="B179" s="10"/>
      <c r="C179" s="19" t="s">
        <v>182</v>
      </c>
      <c r="D179" s="71">
        <f>+'23'!I179</f>
        <v>0</v>
      </c>
      <c r="E179" s="90">
        <v>0</v>
      </c>
      <c r="F179" s="46">
        <f t="shared" si="20"/>
        <v>0</v>
      </c>
      <c r="G179" s="101">
        <v>0</v>
      </c>
      <c r="H179" s="99">
        <v>0</v>
      </c>
      <c r="I179" s="46">
        <f t="shared" si="16"/>
        <v>0</v>
      </c>
      <c r="J179" s="91"/>
      <c r="K179" s="20">
        <v>90</v>
      </c>
      <c r="L179" s="72">
        <f t="shared" si="17"/>
        <v>0</v>
      </c>
      <c r="M179" s="17" t="s">
        <v>16</v>
      </c>
      <c r="N179" s="18">
        <v>0</v>
      </c>
      <c r="O179" s="23">
        <f t="shared" si="18"/>
        <v>0</v>
      </c>
      <c r="P179" s="93"/>
      <c r="Q179" s="43">
        <f t="shared" si="19"/>
        <v>0</v>
      </c>
    </row>
    <row r="180" spans="1:17" ht="24.6" hidden="1" x14ac:dyDescent="0.65">
      <c r="A180" s="10">
        <v>176</v>
      </c>
      <c r="B180" s="10"/>
      <c r="C180" s="19" t="s">
        <v>361</v>
      </c>
      <c r="D180" s="71">
        <f>+'23'!I180</f>
        <v>0</v>
      </c>
      <c r="E180" s="90">
        <v>0</v>
      </c>
      <c r="F180" s="46">
        <f t="shared" si="20"/>
        <v>0</v>
      </c>
      <c r="G180" s="101">
        <v>0</v>
      </c>
      <c r="H180" s="99">
        <v>0</v>
      </c>
      <c r="I180" s="46">
        <f t="shared" si="16"/>
        <v>0</v>
      </c>
      <c r="J180" s="91"/>
      <c r="K180" s="20">
        <v>35</v>
      </c>
      <c r="L180" s="72">
        <f t="shared" si="17"/>
        <v>0</v>
      </c>
      <c r="M180" s="17" t="s">
        <v>16</v>
      </c>
      <c r="N180" s="18">
        <v>0</v>
      </c>
      <c r="O180" s="23">
        <f t="shared" si="18"/>
        <v>0</v>
      </c>
      <c r="P180" s="93">
        <v>40.28</v>
      </c>
      <c r="Q180" s="43">
        <f t="shared" si="19"/>
        <v>0</v>
      </c>
    </row>
    <row r="181" spans="1:17" ht="24.6" hidden="1" x14ac:dyDescent="0.65">
      <c r="A181" s="10">
        <v>177</v>
      </c>
      <c r="B181" s="10"/>
      <c r="C181" s="19" t="s">
        <v>296</v>
      </c>
      <c r="D181" s="71">
        <f>+'23'!I181</f>
        <v>0</v>
      </c>
      <c r="E181" s="90">
        <v>0</v>
      </c>
      <c r="F181" s="46">
        <f t="shared" si="20"/>
        <v>0</v>
      </c>
      <c r="G181" s="101">
        <v>0</v>
      </c>
      <c r="H181" s="99">
        <v>0</v>
      </c>
      <c r="I181" s="46">
        <f t="shared" si="16"/>
        <v>0</v>
      </c>
      <c r="J181" s="91"/>
      <c r="K181" s="20">
        <v>35</v>
      </c>
      <c r="L181" s="72">
        <f t="shared" si="17"/>
        <v>0</v>
      </c>
      <c r="M181" s="17" t="s">
        <v>16</v>
      </c>
      <c r="N181" s="18">
        <v>0</v>
      </c>
      <c r="O181" s="23">
        <f t="shared" si="18"/>
        <v>0</v>
      </c>
      <c r="P181" s="93"/>
      <c r="Q181" s="43">
        <f t="shared" si="19"/>
        <v>0</v>
      </c>
    </row>
    <row r="182" spans="1:17" ht="24.6" hidden="1" x14ac:dyDescent="0.65">
      <c r="A182" s="10">
        <v>178</v>
      </c>
      <c r="B182" s="10" t="s">
        <v>526</v>
      </c>
      <c r="C182" s="19" t="s">
        <v>297</v>
      </c>
      <c r="D182" s="71">
        <f>+'23'!I182</f>
        <v>22</v>
      </c>
      <c r="E182" s="90">
        <v>0</v>
      </c>
      <c r="F182" s="46">
        <f t="shared" si="20"/>
        <v>22</v>
      </c>
      <c r="G182" s="101">
        <v>0</v>
      </c>
      <c r="H182" s="99">
        <v>0</v>
      </c>
      <c r="I182" s="46">
        <f t="shared" si="16"/>
        <v>22</v>
      </c>
      <c r="J182" s="91"/>
      <c r="K182" s="20">
        <v>60</v>
      </c>
      <c r="L182" s="72">
        <f t="shared" si="17"/>
        <v>0</v>
      </c>
      <c r="M182" s="17" t="s">
        <v>16</v>
      </c>
      <c r="N182" s="18">
        <v>0</v>
      </c>
      <c r="O182" s="23">
        <f t="shared" si="18"/>
        <v>0</v>
      </c>
      <c r="P182" s="93"/>
      <c r="Q182" s="43">
        <f t="shared" si="19"/>
        <v>0</v>
      </c>
    </row>
    <row r="183" spans="1:17" ht="24.6" hidden="1" x14ac:dyDescent="0.65">
      <c r="A183" s="10">
        <v>179</v>
      </c>
      <c r="B183" s="10" t="s">
        <v>525</v>
      </c>
      <c r="C183" s="19" t="s">
        <v>298</v>
      </c>
      <c r="D183" s="71">
        <f>+'23'!I183</f>
        <v>23</v>
      </c>
      <c r="E183" s="90">
        <v>5</v>
      </c>
      <c r="F183" s="46">
        <f t="shared" si="20"/>
        <v>28</v>
      </c>
      <c r="G183" s="101">
        <v>0</v>
      </c>
      <c r="H183" s="99">
        <v>0</v>
      </c>
      <c r="I183" s="46">
        <f t="shared" si="16"/>
        <v>27</v>
      </c>
      <c r="J183" s="91">
        <v>1</v>
      </c>
      <c r="K183" s="20">
        <v>120</v>
      </c>
      <c r="L183" s="72">
        <f t="shared" si="17"/>
        <v>120</v>
      </c>
      <c r="M183" s="17" t="s">
        <v>16</v>
      </c>
      <c r="N183" s="18">
        <v>0</v>
      </c>
      <c r="O183" s="23">
        <f t="shared" si="18"/>
        <v>120</v>
      </c>
      <c r="P183" s="93"/>
      <c r="Q183" s="43">
        <f t="shared" si="19"/>
        <v>0</v>
      </c>
    </row>
    <row r="184" spans="1:17" ht="24.6" hidden="1" x14ac:dyDescent="0.65">
      <c r="A184" s="10">
        <v>180</v>
      </c>
      <c r="B184" s="10"/>
      <c r="C184" s="19" t="s">
        <v>345</v>
      </c>
      <c r="D184" s="71">
        <f>+'23'!I184</f>
        <v>2</v>
      </c>
      <c r="E184" s="90">
        <v>5</v>
      </c>
      <c r="F184" s="46">
        <f t="shared" si="20"/>
        <v>7</v>
      </c>
      <c r="G184" s="101">
        <v>0</v>
      </c>
      <c r="H184" s="99">
        <v>0</v>
      </c>
      <c r="I184" s="46">
        <f t="shared" si="16"/>
        <v>7</v>
      </c>
      <c r="J184" s="91"/>
      <c r="K184" s="20">
        <v>60</v>
      </c>
      <c r="L184" s="72">
        <f t="shared" si="17"/>
        <v>0</v>
      </c>
      <c r="M184" s="17" t="s">
        <v>16</v>
      </c>
      <c r="N184" s="18">
        <v>0</v>
      </c>
      <c r="O184" s="23">
        <f t="shared" si="18"/>
        <v>0</v>
      </c>
      <c r="P184" s="93"/>
      <c r="Q184" s="43">
        <f t="shared" si="19"/>
        <v>0</v>
      </c>
    </row>
    <row r="185" spans="1:17" ht="24.6" hidden="1" x14ac:dyDescent="0.65">
      <c r="A185" s="10">
        <v>181</v>
      </c>
      <c r="B185" s="10" t="s">
        <v>528</v>
      </c>
      <c r="C185" s="19" t="s">
        <v>346</v>
      </c>
      <c r="D185" s="71">
        <f>+'23'!I185</f>
        <v>5</v>
      </c>
      <c r="E185" s="90">
        <v>5</v>
      </c>
      <c r="F185" s="46">
        <f t="shared" si="20"/>
        <v>10</v>
      </c>
      <c r="G185" s="101">
        <v>0</v>
      </c>
      <c r="H185" s="99">
        <v>0</v>
      </c>
      <c r="I185" s="46">
        <f t="shared" si="16"/>
        <v>10</v>
      </c>
      <c r="J185" s="91"/>
      <c r="K185" s="20">
        <v>120</v>
      </c>
      <c r="L185" s="72">
        <f t="shared" si="17"/>
        <v>0</v>
      </c>
      <c r="M185" s="17" t="s">
        <v>16</v>
      </c>
      <c r="N185" s="18">
        <v>0</v>
      </c>
      <c r="O185" s="23">
        <f t="shared" si="18"/>
        <v>0</v>
      </c>
      <c r="P185" s="93"/>
      <c r="Q185" s="43">
        <f t="shared" si="19"/>
        <v>0</v>
      </c>
    </row>
    <row r="186" spans="1:17" ht="24.6" hidden="1" x14ac:dyDescent="0.65">
      <c r="A186" s="10">
        <v>182</v>
      </c>
      <c r="B186" s="10"/>
      <c r="C186" s="19" t="s">
        <v>109</v>
      </c>
      <c r="D186" s="71">
        <f>+'23'!I186</f>
        <v>0</v>
      </c>
      <c r="E186" s="90">
        <v>0</v>
      </c>
      <c r="F186" s="46">
        <f t="shared" si="20"/>
        <v>0</v>
      </c>
      <c r="G186" s="101">
        <v>0</v>
      </c>
      <c r="H186" s="99">
        <v>0</v>
      </c>
      <c r="I186" s="46">
        <f t="shared" si="16"/>
        <v>0</v>
      </c>
      <c r="J186" s="91"/>
      <c r="K186" s="20">
        <v>50</v>
      </c>
      <c r="L186" s="72">
        <f t="shared" si="17"/>
        <v>0</v>
      </c>
      <c r="M186" s="17" t="s">
        <v>16</v>
      </c>
      <c r="N186" s="18">
        <v>0</v>
      </c>
      <c r="O186" s="23">
        <f t="shared" si="18"/>
        <v>0</v>
      </c>
      <c r="P186" s="93">
        <v>23.74</v>
      </c>
      <c r="Q186" s="43">
        <f t="shared" si="19"/>
        <v>0</v>
      </c>
    </row>
    <row r="187" spans="1:17" ht="24.6" hidden="1" x14ac:dyDescent="0.65">
      <c r="A187" s="10">
        <v>183</v>
      </c>
      <c r="B187" s="10"/>
      <c r="C187" s="19" t="s">
        <v>110</v>
      </c>
      <c r="D187" s="71">
        <f>+'23'!I187</f>
        <v>0</v>
      </c>
      <c r="E187" s="90">
        <v>0</v>
      </c>
      <c r="F187" s="46">
        <f t="shared" si="20"/>
        <v>0</v>
      </c>
      <c r="G187" s="101">
        <v>0</v>
      </c>
      <c r="H187" s="99">
        <v>0</v>
      </c>
      <c r="I187" s="46">
        <f t="shared" si="16"/>
        <v>0</v>
      </c>
      <c r="J187" s="91"/>
      <c r="K187" s="20">
        <v>50</v>
      </c>
      <c r="L187" s="72">
        <f t="shared" si="17"/>
        <v>0</v>
      </c>
      <c r="M187" s="17" t="s">
        <v>16</v>
      </c>
      <c r="N187" s="18">
        <v>0</v>
      </c>
      <c r="O187" s="23">
        <f t="shared" si="18"/>
        <v>0</v>
      </c>
      <c r="P187" s="93"/>
      <c r="Q187" s="43">
        <f t="shared" si="19"/>
        <v>0</v>
      </c>
    </row>
    <row r="188" spans="1:17" ht="24.6" hidden="1" x14ac:dyDescent="0.65">
      <c r="A188" s="10">
        <v>184</v>
      </c>
      <c r="B188" s="10"/>
      <c r="C188" s="19" t="s">
        <v>162</v>
      </c>
      <c r="D188" s="71">
        <f>+'23'!I188</f>
        <v>0</v>
      </c>
      <c r="E188" s="90">
        <v>0</v>
      </c>
      <c r="F188" s="46">
        <f t="shared" si="20"/>
        <v>0</v>
      </c>
      <c r="G188" s="101">
        <v>0</v>
      </c>
      <c r="H188" s="99">
        <v>0</v>
      </c>
      <c r="I188" s="46">
        <f t="shared" si="16"/>
        <v>0</v>
      </c>
      <c r="J188" s="91"/>
      <c r="K188" s="20">
        <v>120</v>
      </c>
      <c r="L188" s="72">
        <f t="shared" si="17"/>
        <v>0</v>
      </c>
      <c r="M188" s="17" t="s">
        <v>16</v>
      </c>
      <c r="N188" s="18">
        <v>0</v>
      </c>
      <c r="O188" s="23">
        <f t="shared" si="18"/>
        <v>0</v>
      </c>
      <c r="P188" s="93"/>
      <c r="Q188" s="43">
        <f t="shared" si="19"/>
        <v>0</v>
      </c>
    </row>
    <row r="189" spans="1:17" ht="24.6" hidden="1" x14ac:dyDescent="0.65">
      <c r="A189" s="10">
        <v>185</v>
      </c>
      <c r="B189" s="10"/>
      <c r="C189" s="19" t="s">
        <v>163</v>
      </c>
      <c r="D189" s="71">
        <f>+'23'!I189</f>
        <v>0</v>
      </c>
      <c r="E189" s="90">
        <v>0</v>
      </c>
      <c r="F189" s="46">
        <f t="shared" si="20"/>
        <v>0</v>
      </c>
      <c r="G189" s="101">
        <v>0</v>
      </c>
      <c r="H189" s="99">
        <v>0</v>
      </c>
      <c r="I189" s="46">
        <f t="shared" si="16"/>
        <v>0</v>
      </c>
      <c r="J189" s="91"/>
      <c r="K189" s="20">
        <v>120</v>
      </c>
      <c r="L189" s="72">
        <f t="shared" si="17"/>
        <v>0</v>
      </c>
      <c r="M189" s="17" t="s">
        <v>16</v>
      </c>
      <c r="N189" s="18">
        <v>0</v>
      </c>
      <c r="O189" s="23">
        <f t="shared" si="18"/>
        <v>0</v>
      </c>
      <c r="P189" s="93"/>
      <c r="Q189" s="43">
        <f t="shared" si="19"/>
        <v>0</v>
      </c>
    </row>
    <row r="190" spans="1:17" ht="24.6" hidden="1" x14ac:dyDescent="0.65">
      <c r="A190" s="10">
        <v>186</v>
      </c>
      <c r="B190" s="10"/>
      <c r="C190" s="19" t="s">
        <v>154</v>
      </c>
      <c r="D190" s="71">
        <f>+'23'!I190</f>
        <v>0</v>
      </c>
      <c r="E190" s="90">
        <v>0</v>
      </c>
      <c r="F190" s="46">
        <f t="shared" si="20"/>
        <v>0</v>
      </c>
      <c r="G190" s="101">
        <v>0</v>
      </c>
      <c r="H190" s="99">
        <v>0</v>
      </c>
      <c r="I190" s="46">
        <f t="shared" si="16"/>
        <v>0</v>
      </c>
      <c r="J190" s="91"/>
      <c r="K190" s="20">
        <v>120</v>
      </c>
      <c r="L190" s="72">
        <f t="shared" si="17"/>
        <v>0</v>
      </c>
      <c r="M190" s="17" t="s">
        <v>16</v>
      </c>
      <c r="N190" s="18">
        <v>0</v>
      </c>
      <c r="O190" s="23">
        <f t="shared" si="18"/>
        <v>0</v>
      </c>
      <c r="P190" s="93"/>
      <c r="Q190" s="43">
        <f t="shared" si="19"/>
        <v>0</v>
      </c>
    </row>
    <row r="191" spans="1:17" ht="24.6" hidden="1" x14ac:dyDescent="0.65">
      <c r="A191" s="10">
        <v>187</v>
      </c>
      <c r="B191" s="10"/>
      <c r="C191" s="19" t="s">
        <v>155</v>
      </c>
      <c r="D191" s="71">
        <f>+'23'!I191</f>
        <v>0</v>
      </c>
      <c r="E191" s="90">
        <v>0</v>
      </c>
      <c r="F191" s="46">
        <f t="shared" si="20"/>
        <v>0</v>
      </c>
      <c r="G191" s="101">
        <v>0</v>
      </c>
      <c r="H191" s="99">
        <v>0</v>
      </c>
      <c r="I191" s="46">
        <f t="shared" si="16"/>
        <v>0</v>
      </c>
      <c r="J191" s="91"/>
      <c r="K191" s="20">
        <v>120</v>
      </c>
      <c r="L191" s="72">
        <f t="shared" si="17"/>
        <v>0</v>
      </c>
      <c r="M191" s="17" t="s">
        <v>16</v>
      </c>
      <c r="N191" s="18">
        <v>0</v>
      </c>
      <c r="O191" s="23">
        <f t="shared" si="18"/>
        <v>0</v>
      </c>
      <c r="P191" s="93"/>
      <c r="Q191" s="43">
        <f t="shared" si="19"/>
        <v>0</v>
      </c>
    </row>
    <row r="192" spans="1:17" ht="24.6" hidden="1" x14ac:dyDescent="0.65">
      <c r="A192" s="10">
        <v>188</v>
      </c>
      <c r="B192" s="10"/>
      <c r="C192" s="19" t="s">
        <v>164</v>
      </c>
      <c r="D192" s="71">
        <f>+'23'!I192</f>
        <v>0</v>
      </c>
      <c r="E192" s="90">
        <v>0</v>
      </c>
      <c r="F192" s="46">
        <f t="shared" si="20"/>
        <v>0</v>
      </c>
      <c r="G192" s="101">
        <v>0</v>
      </c>
      <c r="H192" s="99">
        <v>0</v>
      </c>
      <c r="I192" s="46">
        <f t="shared" si="16"/>
        <v>0</v>
      </c>
      <c r="J192" s="91"/>
      <c r="K192" s="20">
        <v>120</v>
      </c>
      <c r="L192" s="72">
        <f t="shared" si="17"/>
        <v>0</v>
      </c>
      <c r="M192" s="17" t="s">
        <v>16</v>
      </c>
      <c r="N192" s="18">
        <v>0</v>
      </c>
      <c r="O192" s="23">
        <f t="shared" si="18"/>
        <v>0</v>
      </c>
      <c r="P192" s="93"/>
      <c r="Q192" s="43">
        <f t="shared" si="19"/>
        <v>0</v>
      </c>
    </row>
    <row r="193" spans="1:30" ht="24.6" hidden="1" x14ac:dyDescent="0.65">
      <c r="A193" s="10">
        <v>189</v>
      </c>
      <c r="B193" s="10"/>
      <c r="C193" s="19" t="s">
        <v>165</v>
      </c>
      <c r="D193" s="71">
        <f>+'23'!I193</f>
        <v>0</v>
      </c>
      <c r="E193" s="90">
        <v>0</v>
      </c>
      <c r="F193" s="46">
        <f t="shared" si="20"/>
        <v>0</v>
      </c>
      <c r="G193" s="101">
        <v>0</v>
      </c>
      <c r="H193" s="99">
        <v>0</v>
      </c>
      <c r="I193" s="46">
        <f t="shared" si="16"/>
        <v>0</v>
      </c>
      <c r="J193" s="91"/>
      <c r="K193" s="20">
        <v>120</v>
      </c>
      <c r="L193" s="72">
        <f t="shared" si="17"/>
        <v>0</v>
      </c>
      <c r="M193" s="17" t="s">
        <v>16</v>
      </c>
      <c r="N193" s="18">
        <v>0</v>
      </c>
      <c r="O193" s="23">
        <f t="shared" si="18"/>
        <v>0</v>
      </c>
      <c r="P193" s="93"/>
      <c r="Q193" s="43">
        <f t="shared" si="19"/>
        <v>0</v>
      </c>
    </row>
    <row r="194" spans="1:30" ht="24.6" hidden="1" x14ac:dyDescent="0.65">
      <c r="A194" s="10">
        <v>190</v>
      </c>
      <c r="B194" s="10" t="s">
        <v>495</v>
      </c>
      <c r="C194" s="19" t="s">
        <v>247</v>
      </c>
      <c r="D194" s="71">
        <f>+'23'!I194</f>
        <v>10</v>
      </c>
      <c r="E194" s="90">
        <v>0</v>
      </c>
      <c r="F194" s="46">
        <f t="shared" si="20"/>
        <v>10</v>
      </c>
      <c r="G194" s="101">
        <v>0</v>
      </c>
      <c r="H194" s="99">
        <v>0</v>
      </c>
      <c r="I194" s="46">
        <f t="shared" si="16"/>
        <v>10</v>
      </c>
      <c r="J194" s="91"/>
      <c r="K194" s="20">
        <v>150</v>
      </c>
      <c r="L194" s="72">
        <f t="shared" si="17"/>
        <v>0</v>
      </c>
      <c r="M194" s="17" t="s">
        <v>16</v>
      </c>
      <c r="N194" s="18">
        <v>0</v>
      </c>
      <c r="O194" s="23">
        <f t="shared" si="18"/>
        <v>0</v>
      </c>
      <c r="P194" s="93"/>
      <c r="Q194" s="43">
        <f t="shared" si="19"/>
        <v>0</v>
      </c>
    </row>
    <row r="195" spans="1:30" ht="24.6" hidden="1" x14ac:dyDescent="0.65">
      <c r="A195" s="10">
        <v>191</v>
      </c>
      <c r="B195" s="10"/>
      <c r="C195" s="19" t="s">
        <v>248</v>
      </c>
      <c r="D195" s="71">
        <f>+'23'!I195</f>
        <v>7</v>
      </c>
      <c r="E195" s="90">
        <v>0</v>
      </c>
      <c r="F195" s="46">
        <f t="shared" si="20"/>
        <v>7</v>
      </c>
      <c r="G195" s="101">
        <v>0</v>
      </c>
      <c r="H195" s="99">
        <v>0</v>
      </c>
      <c r="I195" s="46">
        <f t="shared" si="16"/>
        <v>6</v>
      </c>
      <c r="J195" s="91">
        <v>1</v>
      </c>
      <c r="K195" s="20">
        <v>150</v>
      </c>
      <c r="L195" s="72">
        <f t="shared" si="17"/>
        <v>150</v>
      </c>
      <c r="M195" s="17" t="s">
        <v>16</v>
      </c>
      <c r="N195" s="18">
        <v>0</v>
      </c>
      <c r="O195" s="23">
        <f t="shared" si="18"/>
        <v>150</v>
      </c>
      <c r="P195" s="93"/>
      <c r="Q195" s="43">
        <f t="shared" si="19"/>
        <v>0</v>
      </c>
    </row>
    <row r="196" spans="1:30" ht="24.6" hidden="1" x14ac:dyDescent="0.65">
      <c r="A196" s="10">
        <v>192</v>
      </c>
      <c r="B196" s="10"/>
      <c r="C196" s="19" t="s">
        <v>249</v>
      </c>
      <c r="D196" s="71">
        <f>+'23'!I196</f>
        <v>6</v>
      </c>
      <c r="E196" s="90">
        <v>0</v>
      </c>
      <c r="F196" s="46">
        <f t="shared" si="20"/>
        <v>6</v>
      </c>
      <c r="G196" s="101">
        <v>0</v>
      </c>
      <c r="H196" s="99">
        <v>0</v>
      </c>
      <c r="I196" s="46">
        <f t="shared" si="16"/>
        <v>6</v>
      </c>
      <c r="J196" s="91"/>
      <c r="K196" s="20">
        <v>150</v>
      </c>
      <c r="L196" s="72">
        <f t="shared" si="17"/>
        <v>0</v>
      </c>
      <c r="M196" s="17" t="s">
        <v>16</v>
      </c>
      <c r="N196" s="18">
        <v>0</v>
      </c>
      <c r="O196" s="23">
        <f t="shared" si="18"/>
        <v>0</v>
      </c>
      <c r="P196" s="93"/>
      <c r="Q196" s="43">
        <f t="shared" si="19"/>
        <v>0</v>
      </c>
    </row>
    <row r="197" spans="1:30" ht="24.6" hidden="1" x14ac:dyDescent="0.65">
      <c r="A197" s="10">
        <v>193</v>
      </c>
      <c r="B197" s="10"/>
      <c r="C197" s="19" t="s">
        <v>250</v>
      </c>
      <c r="D197" s="71">
        <f>+'23'!I197</f>
        <v>0</v>
      </c>
      <c r="E197" s="90">
        <v>0</v>
      </c>
      <c r="F197" s="46">
        <f t="shared" si="20"/>
        <v>0</v>
      </c>
      <c r="G197" s="101">
        <v>0</v>
      </c>
      <c r="H197" s="99">
        <v>0</v>
      </c>
      <c r="I197" s="46">
        <f t="shared" si="16"/>
        <v>0</v>
      </c>
      <c r="J197" s="91"/>
      <c r="K197" s="20">
        <v>150</v>
      </c>
      <c r="L197" s="72">
        <f t="shared" si="17"/>
        <v>0</v>
      </c>
      <c r="M197" s="17" t="s">
        <v>16</v>
      </c>
      <c r="N197" s="18">
        <v>0</v>
      </c>
      <c r="O197" s="23">
        <f t="shared" si="18"/>
        <v>0</v>
      </c>
      <c r="P197" s="93"/>
      <c r="Q197" s="43">
        <f t="shared" si="19"/>
        <v>0</v>
      </c>
    </row>
    <row r="198" spans="1:30" ht="24.6" hidden="1" x14ac:dyDescent="0.65">
      <c r="A198" s="10">
        <v>194</v>
      </c>
      <c r="B198" s="10"/>
      <c r="C198" s="19" t="s">
        <v>166</v>
      </c>
      <c r="D198" s="71">
        <f>+'23'!I198</f>
        <v>0</v>
      </c>
      <c r="E198" s="90">
        <v>0</v>
      </c>
      <c r="F198" s="46">
        <f t="shared" si="20"/>
        <v>0</v>
      </c>
      <c r="G198" s="101">
        <v>0</v>
      </c>
      <c r="H198" s="99">
        <v>0</v>
      </c>
      <c r="I198" s="46">
        <f t="shared" si="16"/>
        <v>0</v>
      </c>
      <c r="J198" s="91"/>
      <c r="K198" s="20">
        <v>185</v>
      </c>
      <c r="L198" s="72">
        <f t="shared" si="17"/>
        <v>0</v>
      </c>
      <c r="M198" s="17" t="s">
        <v>16</v>
      </c>
      <c r="N198" s="18">
        <v>0</v>
      </c>
      <c r="O198" s="23">
        <f t="shared" si="18"/>
        <v>0</v>
      </c>
      <c r="P198" s="93"/>
      <c r="Q198" s="43">
        <f t="shared" si="19"/>
        <v>0</v>
      </c>
    </row>
    <row r="199" spans="1:30" ht="24.6" hidden="1" x14ac:dyDescent="0.65">
      <c r="A199" s="10">
        <v>195</v>
      </c>
      <c r="B199" s="10"/>
      <c r="C199" s="19" t="s">
        <v>167</v>
      </c>
      <c r="D199" s="71">
        <f>+'23'!I199</f>
        <v>0</v>
      </c>
      <c r="E199" s="90">
        <v>0</v>
      </c>
      <c r="F199" s="46">
        <f t="shared" si="20"/>
        <v>0</v>
      </c>
      <c r="G199" s="101">
        <v>0</v>
      </c>
      <c r="H199" s="99">
        <v>0</v>
      </c>
      <c r="I199" s="46">
        <f t="shared" si="16"/>
        <v>0</v>
      </c>
      <c r="J199" s="91"/>
      <c r="K199" s="20">
        <v>185</v>
      </c>
      <c r="L199" s="72">
        <f t="shared" si="17"/>
        <v>0</v>
      </c>
      <c r="M199" s="17" t="s">
        <v>16</v>
      </c>
      <c r="N199" s="18">
        <v>0</v>
      </c>
      <c r="O199" s="23">
        <f t="shared" si="18"/>
        <v>0</v>
      </c>
      <c r="P199" s="93"/>
      <c r="Q199" s="43">
        <f t="shared" si="19"/>
        <v>0</v>
      </c>
    </row>
    <row r="200" spans="1:30" ht="24.6" hidden="1" x14ac:dyDescent="0.65">
      <c r="A200" s="10">
        <v>196</v>
      </c>
      <c r="B200" s="10"/>
      <c r="C200" s="19" t="s">
        <v>168</v>
      </c>
      <c r="D200" s="71">
        <f>+'23'!I200</f>
        <v>0</v>
      </c>
      <c r="E200" s="90">
        <v>0</v>
      </c>
      <c r="F200" s="46">
        <f t="shared" si="20"/>
        <v>0</v>
      </c>
      <c r="G200" s="101">
        <v>0</v>
      </c>
      <c r="H200" s="99">
        <v>0</v>
      </c>
      <c r="I200" s="46">
        <f t="shared" si="16"/>
        <v>0</v>
      </c>
      <c r="J200" s="91"/>
      <c r="K200" s="20">
        <v>185</v>
      </c>
      <c r="L200" s="72">
        <f t="shared" si="17"/>
        <v>0</v>
      </c>
      <c r="M200" s="17" t="s">
        <v>16</v>
      </c>
      <c r="N200" s="18">
        <v>0</v>
      </c>
      <c r="O200" s="23">
        <f t="shared" si="18"/>
        <v>0</v>
      </c>
      <c r="P200" s="93"/>
      <c r="Q200" s="43">
        <f t="shared" si="19"/>
        <v>0</v>
      </c>
    </row>
    <row r="201" spans="1:30" ht="24.6" hidden="1" x14ac:dyDescent="0.65">
      <c r="A201" s="10">
        <v>197</v>
      </c>
      <c r="B201" s="10"/>
      <c r="C201" s="19" t="s">
        <v>169</v>
      </c>
      <c r="D201" s="71">
        <f>+'23'!I201</f>
        <v>0</v>
      </c>
      <c r="E201" s="90">
        <v>0</v>
      </c>
      <c r="F201" s="46">
        <f t="shared" si="20"/>
        <v>0</v>
      </c>
      <c r="G201" s="101">
        <v>0</v>
      </c>
      <c r="H201" s="99">
        <v>0</v>
      </c>
      <c r="I201" s="46">
        <f t="shared" ref="I201:I263" si="21">+F201-G201-J201-H201</f>
        <v>0</v>
      </c>
      <c r="J201" s="91"/>
      <c r="K201" s="20">
        <v>185</v>
      </c>
      <c r="L201" s="72">
        <f t="shared" si="17"/>
        <v>0</v>
      </c>
      <c r="M201" s="17" t="s">
        <v>16</v>
      </c>
      <c r="N201" s="18">
        <v>0</v>
      </c>
      <c r="O201" s="23">
        <f t="shared" si="18"/>
        <v>0</v>
      </c>
      <c r="P201" s="93"/>
      <c r="Q201" s="43">
        <f t="shared" si="19"/>
        <v>0</v>
      </c>
      <c r="AD201" s="29"/>
    </row>
    <row r="202" spans="1:30" ht="24.6" hidden="1" x14ac:dyDescent="0.65">
      <c r="A202" s="10">
        <v>198</v>
      </c>
      <c r="B202" s="10"/>
      <c r="C202" s="19" t="s">
        <v>168</v>
      </c>
      <c r="D202" s="71">
        <f>+'23'!I202</f>
        <v>0</v>
      </c>
      <c r="E202" s="90">
        <v>0</v>
      </c>
      <c r="F202" s="46">
        <f t="shared" si="20"/>
        <v>0</v>
      </c>
      <c r="G202" s="101">
        <v>0</v>
      </c>
      <c r="H202" s="99">
        <v>0</v>
      </c>
      <c r="I202" s="46">
        <f t="shared" si="21"/>
        <v>0</v>
      </c>
      <c r="J202" s="91"/>
      <c r="K202" s="20">
        <v>185</v>
      </c>
      <c r="L202" s="72">
        <f t="shared" ref="L202:L263" si="22">+K202*J202</f>
        <v>0</v>
      </c>
      <c r="M202" s="17" t="s">
        <v>16</v>
      </c>
      <c r="N202" s="18">
        <v>0</v>
      </c>
      <c r="O202" s="23">
        <f t="shared" ref="O202:O263" si="23">SUM(L202-N202)</f>
        <v>0</v>
      </c>
      <c r="P202" s="93"/>
      <c r="Q202" s="43">
        <f t="shared" ref="Q202:Q263" si="24">+L202*P202</f>
        <v>0</v>
      </c>
      <c r="AD202" s="29"/>
    </row>
    <row r="203" spans="1:30" ht="24.6" hidden="1" x14ac:dyDescent="0.65">
      <c r="A203" s="10">
        <v>199</v>
      </c>
      <c r="B203" s="10"/>
      <c r="C203" s="19" t="s">
        <v>169</v>
      </c>
      <c r="D203" s="71">
        <f>+'23'!I203</f>
        <v>0</v>
      </c>
      <c r="E203" s="90">
        <v>0</v>
      </c>
      <c r="F203" s="46">
        <f t="shared" si="20"/>
        <v>0</v>
      </c>
      <c r="G203" s="101">
        <v>0</v>
      </c>
      <c r="H203" s="99">
        <v>0</v>
      </c>
      <c r="I203" s="46">
        <f t="shared" si="21"/>
        <v>0</v>
      </c>
      <c r="J203" s="91"/>
      <c r="K203" s="20">
        <v>185</v>
      </c>
      <c r="L203" s="72">
        <f t="shared" si="22"/>
        <v>0</v>
      </c>
      <c r="M203" s="17" t="s">
        <v>16</v>
      </c>
      <c r="N203" s="18">
        <v>0</v>
      </c>
      <c r="O203" s="23">
        <f t="shared" si="23"/>
        <v>0</v>
      </c>
      <c r="P203" s="93"/>
      <c r="Q203" s="43">
        <f t="shared" si="24"/>
        <v>0</v>
      </c>
    </row>
    <row r="204" spans="1:30" ht="24.6" hidden="1" x14ac:dyDescent="0.65">
      <c r="A204" s="10">
        <v>200</v>
      </c>
      <c r="B204" s="10"/>
      <c r="C204" s="19" t="s">
        <v>170</v>
      </c>
      <c r="D204" s="71">
        <f>+'23'!I204</f>
        <v>0</v>
      </c>
      <c r="E204" s="90">
        <v>0</v>
      </c>
      <c r="F204" s="46">
        <f t="shared" si="20"/>
        <v>0</v>
      </c>
      <c r="G204" s="101">
        <v>0</v>
      </c>
      <c r="H204" s="99">
        <v>0</v>
      </c>
      <c r="I204" s="46">
        <f t="shared" si="21"/>
        <v>0</v>
      </c>
      <c r="J204" s="91"/>
      <c r="K204" s="20">
        <v>135</v>
      </c>
      <c r="L204" s="72">
        <f t="shared" si="22"/>
        <v>0</v>
      </c>
      <c r="M204" s="17" t="s">
        <v>16</v>
      </c>
      <c r="N204" s="18">
        <v>0</v>
      </c>
      <c r="O204" s="23">
        <f t="shared" si="23"/>
        <v>0</v>
      </c>
      <c r="P204" s="93"/>
      <c r="Q204" s="43">
        <f t="shared" si="24"/>
        <v>0</v>
      </c>
    </row>
    <row r="205" spans="1:30" ht="24.6" hidden="1" x14ac:dyDescent="0.65">
      <c r="A205" s="10">
        <v>201</v>
      </c>
      <c r="B205" s="10"/>
      <c r="C205" s="19" t="s">
        <v>115</v>
      </c>
      <c r="D205" s="71">
        <f>+'23'!I205</f>
        <v>0</v>
      </c>
      <c r="E205" s="90">
        <v>0</v>
      </c>
      <c r="F205" s="46">
        <f t="shared" si="20"/>
        <v>0</v>
      </c>
      <c r="G205" s="101">
        <v>0</v>
      </c>
      <c r="H205" s="99">
        <v>0</v>
      </c>
      <c r="I205" s="46">
        <f t="shared" si="21"/>
        <v>0</v>
      </c>
      <c r="J205" s="91"/>
      <c r="K205" s="20">
        <v>100</v>
      </c>
      <c r="L205" s="72">
        <f t="shared" si="22"/>
        <v>0</v>
      </c>
      <c r="M205" s="17" t="s">
        <v>16</v>
      </c>
      <c r="N205" s="18">
        <v>0</v>
      </c>
      <c r="O205" s="23">
        <f t="shared" si="23"/>
        <v>0</v>
      </c>
      <c r="P205" s="93"/>
      <c r="Q205" s="43">
        <f t="shared" si="24"/>
        <v>0</v>
      </c>
    </row>
    <row r="206" spans="1:30" ht="24.6" hidden="1" x14ac:dyDescent="0.65">
      <c r="A206" s="10">
        <v>202</v>
      </c>
      <c r="B206" s="10" t="s">
        <v>551</v>
      </c>
      <c r="C206" s="19" t="s">
        <v>171</v>
      </c>
      <c r="D206" s="71">
        <f>+'23'!I206</f>
        <v>0</v>
      </c>
      <c r="E206" s="90">
        <v>0</v>
      </c>
      <c r="F206" s="46">
        <f t="shared" si="20"/>
        <v>0</v>
      </c>
      <c r="G206" s="101">
        <v>0</v>
      </c>
      <c r="H206" s="99">
        <v>0</v>
      </c>
      <c r="I206" s="46">
        <f t="shared" si="21"/>
        <v>0</v>
      </c>
      <c r="J206" s="91"/>
      <c r="K206" s="20">
        <v>90</v>
      </c>
      <c r="L206" s="72">
        <f t="shared" si="22"/>
        <v>0</v>
      </c>
      <c r="M206" s="17" t="s">
        <v>16</v>
      </c>
      <c r="N206" s="18">
        <v>0</v>
      </c>
      <c r="O206" s="23">
        <f t="shared" si="23"/>
        <v>0</v>
      </c>
      <c r="P206" s="93"/>
      <c r="Q206" s="43">
        <f t="shared" si="24"/>
        <v>0</v>
      </c>
    </row>
    <row r="207" spans="1:30" ht="24.6" hidden="1" x14ac:dyDescent="0.65">
      <c r="A207" s="10">
        <v>203</v>
      </c>
      <c r="B207" s="10" t="s">
        <v>548</v>
      </c>
      <c r="C207" s="19" t="s">
        <v>172</v>
      </c>
      <c r="D207" s="71">
        <f>+'23'!I207</f>
        <v>0</v>
      </c>
      <c r="E207" s="90">
        <v>0</v>
      </c>
      <c r="F207" s="46">
        <f t="shared" si="20"/>
        <v>0</v>
      </c>
      <c r="G207" s="101">
        <v>0</v>
      </c>
      <c r="H207" s="99">
        <v>0</v>
      </c>
      <c r="I207" s="46">
        <f t="shared" si="21"/>
        <v>0</v>
      </c>
      <c r="J207" s="91"/>
      <c r="K207" s="20">
        <v>90</v>
      </c>
      <c r="L207" s="72">
        <f t="shared" si="22"/>
        <v>0</v>
      </c>
      <c r="M207" s="17" t="s">
        <v>16</v>
      </c>
      <c r="N207" s="18">
        <v>0</v>
      </c>
      <c r="O207" s="23">
        <f t="shared" si="23"/>
        <v>0</v>
      </c>
      <c r="P207" s="93"/>
      <c r="Q207" s="43">
        <f t="shared" si="24"/>
        <v>0</v>
      </c>
    </row>
    <row r="208" spans="1:30" ht="24.6" hidden="1" x14ac:dyDescent="0.65">
      <c r="A208" s="10">
        <v>204</v>
      </c>
      <c r="B208" s="10" t="s">
        <v>549</v>
      </c>
      <c r="C208" s="19" t="s">
        <v>173</v>
      </c>
      <c r="D208" s="71">
        <f>+'23'!I208</f>
        <v>0</v>
      </c>
      <c r="E208" s="90">
        <v>0</v>
      </c>
      <c r="F208" s="46">
        <f t="shared" si="20"/>
        <v>0</v>
      </c>
      <c r="G208" s="101">
        <v>0</v>
      </c>
      <c r="H208" s="99">
        <v>0</v>
      </c>
      <c r="I208" s="46">
        <f t="shared" si="21"/>
        <v>0</v>
      </c>
      <c r="J208" s="91"/>
      <c r="K208" s="20">
        <v>90</v>
      </c>
      <c r="L208" s="72">
        <f t="shared" si="22"/>
        <v>0</v>
      </c>
      <c r="M208" s="17" t="s">
        <v>16</v>
      </c>
      <c r="N208" s="18">
        <v>0</v>
      </c>
      <c r="O208" s="23">
        <f t="shared" si="23"/>
        <v>0</v>
      </c>
      <c r="P208" s="93"/>
      <c r="Q208" s="43">
        <f t="shared" si="24"/>
        <v>0</v>
      </c>
    </row>
    <row r="209" spans="1:17" ht="24.6" hidden="1" x14ac:dyDescent="0.65">
      <c r="A209" s="10">
        <v>205</v>
      </c>
      <c r="B209" s="10" t="s">
        <v>550</v>
      </c>
      <c r="C209" s="19" t="s">
        <v>174</v>
      </c>
      <c r="D209" s="71">
        <f>+'23'!I209</f>
        <v>0</v>
      </c>
      <c r="E209" s="90">
        <v>0</v>
      </c>
      <c r="F209" s="46">
        <f t="shared" si="20"/>
        <v>0</v>
      </c>
      <c r="G209" s="101">
        <v>0</v>
      </c>
      <c r="H209" s="99">
        <v>0</v>
      </c>
      <c r="I209" s="46">
        <f t="shared" si="21"/>
        <v>0</v>
      </c>
      <c r="J209" s="91"/>
      <c r="K209" s="20">
        <v>90</v>
      </c>
      <c r="L209" s="72">
        <f t="shared" si="22"/>
        <v>0</v>
      </c>
      <c r="M209" s="17" t="s">
        <v>16</v>
      </c>
      <c r="N209" s="18">
        <v>0</v>
      </c>
      <c r="O209" s="23">
        <f t="shared" si="23"/>
        <v>0</v>
      </c>
      <c r="P209" s="93"/>
      <c r="Q209" s="43">
        <f t="shared" si="24"/>
        <v>0</v>
      </c>
    </row>
    <row r="210" spans="1:17" ht="24.6" hidden="1" x14ac:dyDescent="0.65">
      <c r="A210" s="10">
        <v>206</v>
      </c>
      <c r="B210" s="10"/>
      <c r="C210" s="19" t="s">
        <v>368</v>
      </c>
      <c r="D210" s="71">
        <f>+'23'!I210</f>
        <v>0</v>
      </c>
      <c r="E210" s="90">
        <v>0</v>
      </c>
      <c r="F210" s="46">
        <f t="shared" si="20"/>
        <v>0</v>
      </c>
      <c r="G210" s="101">
        <v>0</v>
      </c>
      <c r="H210" s="99">
        <v>0</v>
      </c>
      <c r="I210" s="46">
        <f t="shared" si="21"/>
        <v>0</v>
      </c>
      <c r="J210" s="91"/>
      <c r="K210" s="20">
        <v>50</v>
      </c>
      <c r="L210" s="72">
        <f t="shared" si="22"/>
        <v>0</v>
      </c>
      <c r="M210" s="17" t="s">
        <v>16</v>
      </c>
      <c r="N210" s="18">
        <v>0</v>
      </c>
      <c r="O210" s="23">
        <f t="shared" si="23"/>
        <v>0</v>
      </c>
      <c r="P210" s="93"/>
      <c r="Q210" s="43">
        <f t="shared" si="24"/>
        <v>0</v>
      </c>
    </row>
    <row r="211" spans="1:17" ht="24.6" hidden="1" x14ac:dyDescent="0.65">
      <c r="A211" s="10">
        <v>207</v>
      </c>
      <c r="B211" s="10"/>
      <c r="C211" s="19" t="s">
        <v>179</v>
      </c>
      <c r="D211" s="71">
        <f>+'23'!I211</f>
        <v>0</v>
      </c>
      <c r="E211" s="90">
        <v>0</v>
      </c>
      <c r="F211" s="46">
        <f t="shared" si="20"/>
        <v>0</v>
      </c>
      <c r="G211" s="101">
        <v>0</v>
      </c>
      <c r="H211" s="99">
        <v>0</v>
      </c>
      <c r="I211" s="46">
        <f t="shared" si="21"/>
        <v>0</v>
      </c>
      <c r="J211" s="91"/>
      <c r="K211" s="20">
        <v>50</v>
      </c>
      <c r="L211" s="72">
        <f t="shared" si="22"/>
        <v>0</v>
      </c>
      <c r="M211" s="17" t="s">
        <v>16</v>
      </c>
      <c r="N211" s="18">
        <v>0</v>
      </c>
      <c r="O211" s="23">
        <f t="shared" si="23"/>
        <v>0</v>
      </c>
      <c r="P211" s="93">
        <v>28.14</v>
      </c>
      <c r="Q211" s="43">
        <f t="shared" si="24"/>
        <v>0</v>
      </c>
    </row>
    <row r="212" spans="1:17" ht="24.6" hidden="1" x14ac:dyDescent="0.65">
      <c r="A212" s="10">
        <v>208</v>
      </c>
      <c r="B212" s="10"/>
      <c r="C212" s="19" t="s">
        <v>180</v>
      </c>
      <c r="D212" s="71">
        <f>+'23'!I212</f>
        <v>11</v>
      </c>
      <c r="E212" s="90">
        <v>0</v>
      </c>
      <c r="F212" s="46">
        <f t="shared" ref="F212:F271" si="25">D212+E212</f>
        <v>11</v>
      </c>
      <c r="G212" s="101">
        <v>0</v>
      </c>
      <c r="H212" s="99">
        <v>0</v>
      </c>
      <c r="I212" s="46">
        <f t="shared" si="21"/>
        <v>11</v>
      </c>
      <c r="J212" s="91"/>
      <c r="K212" s="20">
        <v>55</v>
      </c>
      <c r="L212" s="72">
        <f t="shared" si="22"/>
        <v>0</v>
      </c>
      <c r="M212" s="17" t="s">
        <v>16</v>
      </c>
      <c r="N212" s="18">
        <v>0</v>
      </c>
      <c r="O212" s="23">
        <f t="shared" si="23"/>
        <v>0</v>
      </c>
      <c r="P212" s="93"/>
      <c r="Q212" s="43">
        <f t="shared" si="24"/>
        <v>0</v>
      </c>
    </row>
    <row r="213" spans="1:17" ht="24.6" hidden="1" x14ac:dyDescent="0.65">
      <c r="A213" s="10">
        <v>209</v>
      </c>
      <c r="B213" s="10"/>
      <c r="C213" s="19" t="s">
        <v>181</v>
      </c>
      <c r="D213" s="71">
        <f>+'23'!I213</f>
        <v>6</v>
      </c>
      <c r="E213" s="90">
        <v>0</v>
      </c>
      <c r="F213" s="46">
        <f t="shared" si="25"/>
        <v>6</v>
      </c>
      <c r="G213" s="101">
        <v>0</v>
      </c>
      <c r="H213" s="99">
        <v>0</v>
      </c>
      <c r="I213" s="46">
        <f t="shared" si="21"/>
        <v>6</v>
      </c>
      <c r="J213" s="91"/>
      <c r="K213" s="20">
        <v>85</v>
      </c>
      <c r="L213" s="72">
        <f t="shared" si="22"/>
        <v>0</v>
      </c>
      <c r="M213" s="17" t="s">
        <v>16</v>
      </c>
      <c r="N213" s="18">
        <v>0</v>
      </c>
      <c r="O213" s="23">
        <f t="shared" si="23"/>
        <v>0</v>
      </c>
      <c r="P213" s="93"/>
      <c r="Q213" s="43">
        <f t="shared" si="24"/>
        <v>0</v>
      </c>
    </row>
    <row r="214" spans="1:17" ht="24.6" hidden="1" x14ac:dyDescent="0.65">
      <c r="A214" s="10">
        <v>210</v>
      </c>
      <c r="B214" s="10"/>
      <c r="C214" s="19" t="s">
        <v>299</v>
      </c>
      <c r="D214" s="71">
        <f>+'23'!I214</f>
        <v>0</v>
      </c>
      <c r="E214" s="90">
        <v>0</v>
      </c>
      <c r="F214" s="46">
        <f t="shared" si="25"/>
        <v>0</v>
      </c>
      <c r="G214" s="101">
        <v>0</v>
      </c>
      <c r="H214" s="99">
        <v>0</v>
      </c>
      <c r="I214" s="46">
        <f t="shared" si="21"/>
        <v>0</v>
      </c>
      <c r="J214" s="91"/>
      <c r="K214" s="20">
        <v>55</v>
      </c>
      <c r="L214" s="72">
        <f t="shared" si="22"/>
        <v>0</v>
      </c>
      <c r="M214" s="17" t="s">
        <v>16</v>
      </c>
      <c r="N214" s="18">
        <v>0</v>
      </c>
      <c r="O214" s="23">
        <f t="shared" si="23"/>
        <v>0</v>
      </c>
      <c r="P214" s="93"/>
      <c r="Q214" s="43">
        <f t="shared" si="24"/>
        <v>0</v>
      </c>
    </row>
    <row r="215" spans="1:17" ht="24.6" hidden="1" x14ac:dyDescent="0.65">
      <c r="A215" s="10">
        <v>211</v>
      </c>
      <c r="B215" s="10"/>
      <c r="C215" s="19" t="s">
        <v>300</v>
      </c>
      <c r="D215" s="71">
        <f>+'23'!I215</f>
        <v>0</v>
      </c>
      <c r="E215" s="90">
        <v>0</v>
      </c>
      <c r="F215" s="46">
        <f t="shared" si="25"/>
        <v>0</v>
      </c>
      <c r="G215" s="101">
        <v>0</v>
      </c>
      <c r="H215" s="99">
        <v>0</v>
      </c>
      <c r="I215" s="46">
        <f t="shared" si="21"/>
        <v>0</v>
      </c>
      <c r="J215" s="91"/>
      <c r="K215" s="20">
        <v>55</v>
      </c>
      <c r="L215" s="72">
        <f t="shared" si="22"/>
        <v>0</v>
      </c>
      <c r="M215" s="17" t="s">
        <v>16</v>
      </c>
      <c r="N215" s="18">
        <v>0</v>
      </c>
      <c r="O215" s="23">
        <f t="shared" si="23"/>
        <v>0</v>
      </c>
      <c r="P215" s="93"/>
      <c r="Q215" s="43">
        <f t="shared" si="24"/>
        <v>0</v>
      </c>
    </row>
    <row r="216" spans="1:17" ht="24.6" hidden="1" x14ac:dyDescent="0.65">
      <c r="A216" s="10">
        <v>212</v>
      </c>
      <c r="B216" s="10"/>
      <c r="C216" s="19" t="s">
        <v>301</v>
      </c>
      <c r="D216" s="71">
        <f>+'23'!I216</f>
        <v>0</v>
      </c>
      <c r="E216" s="90">
        <v>0</v>
      </c>
      <c r="F216" s="46">
        <f t="shared" si="25"/>
        <v>0</v>
      </c>
      <c r="G216" s="101">
        <v>0</v>
      </c>
      <c r="H216" s="99">
        <v>0</v>
      </c>
      <c r="I216" s="46">
        <f t="shared" si="21"/>
        <v>0</v>
      </c>
      <c r="J216" s="91"/>
      <c r="K216" s="20">
        <v>55</v>
      </c>
      <c r="L216" s="72">
        <f t="shared" si="22"/>
        <v>0</v>
      </c>
      <c r="M216" s="17" t="s">
        <v>16</v>
      </c>
      <c r="N216" s="18">
        <v>0</v>
      </c>
      <c r="O216" s="23">
        <f t="shared" si="23"/>
        <v>0</v>
      </c>
      <c r="P216" s="93"/>
      <c r="Q216" s="43">
        <f t="shared" si="24"/>
        <v>0</v>
      </c>
    </row>
    <row r="217" spans="1:17" ht="24.6" hidden="1" x14ac:dyDescent="0.65">
      <c r="A217" s="10">
        <v>213</v>
      </c>
      <c r="B217" s="10"/>
      <c r="C217" s="19" t="s">
        <v>302</v>
      </c>
      <c r="D217" s="71">
        <f>+'23'!I217</f>
        <v>0</v>
      </c>
      <c r="E217" s="90">
        <v>0</v>
      </c>
      <c r="F217" s="46">
        <f t="shared" si="25"/>
        <v>0</v>
      </c>
      <c r="G217" s="101">
        <v>0</v>
      </c>
      <c r="H217" s="99">
        <v>0</v>
      </c>
      <c r="I217" s="46">
        <f t="shared" si="21"/>
        <v>0</v>
      </c>
      <c r="J217" s="91"/>
      <c r="K217" s="20">
        <v>55</v>
      </c>
      <c r="L217" s="72">
        <f t="shared" si="22"/>
        <v>0</v>
      </c>
      <c r="M217" s="17" t="s">
        <v>16</v>
      </c>
      <c r="N217" s="18">
        <v>0</v>
      </c>
      <c r="O217" s="23">
        <f t="shared" si="23"/>
        <v>0</v>
      </c>
      <c r="P217" s="93"/>
      <c r="Q217" s="43">
        <f t="shared" si="24"/>
        <v>0</v>
      </c>
    </row>
    <row r="218" spans="1:17" ht="24.6" hidden="1" x14ac:dyDescent="0.65">
      <c r="A218" s="10">
        <v>214</v>
      </c>
      <c r="B218" s="10"/>
      <c r="C218" s="19" t="s">
        <v>373</v>
      </c>
      <c r="D218" s="71">
        <f>+'23'!I218</f>
        <v>0</v>
      </c>
      <c r="E218" s="90">
        <v>0</v>
      </c>
      <c r="F218" s="46">
        <f t="shared" si="25"/>
        <v>0</v>
      </c>
      <c r="G218" s="101">
        <v>0</v>
      </c>
      <c r="H218" s="99">
        <v>0</v>
      </c>
      <c r="I218" s="46">
        <f t="shared" si="21"/>
        <v>0</v>
      </c>
      <c r="J218" s="91"/>
      <c r="K218" s="20">
        <v>40</v>
      </c>
      <c r="L218" s="72">
        <f t="shared" si="22"/>
        <v>0</v>
      </c>
      <c r="M218" s="17" t="s">
        <v>16</v>
      </c>
      <c r="N218" s="18">
        <v>0</v>
      </c>
      <c r="O218" s="23">
        <f t="shared" si="23"/>
        <v>0</v>
      </c>
      <c r="P218" s="93"/>
      <c r="Q218" s="43">
        <f t="shared" si="24"/>
        <v>0</v>
      </c>
    </row>
    <row r="219" spans="1:17" ht="24.6" hidden="1" x14ac:dyDescent="0.65">
      <c r="A219" s="10">
        <v>215</v>
      </c>
      <c r="B219" s="10"/>
      <c r="C219" s="19" t="s">
        <v>184</v>
      </c>
      <c r="D219" s="71">
        <f>+'23'!I219</f>
        <v>0</v>
      </c>
      <c r="E219" s="90">
        <v>0</v>
      </c>
      <c r="F219" s="46">
        <f t="shared" si="25"/>
        <v>0</v>
      </c>
      <c r="G219" s="101">
        <v>0</v>
      </c>
      <c r="H219" s="99">
        <v>0</v>
      </c>
      <c r="I219" s="46">
        <f t="shared" si="21"/>
        <v>0</v>
      </c>
      <c r="J219" s="91"/>
      <c r="K219" s="20">
        <v>120</v>
      </c>
      <c r="L219" s="72">
        <f t="shared" si="22"/>
        <v>0</v>
      </c>
      <c r="M219" s="17" t="s">
        <v>16</v>
      </c>
      <c r="N219" s="18">
        <v>0</v>
      </c>
      <c r="O219" s="23">
        <f t="shared" si="23"/>
        <v>0</v>
      </c>
      <c r="P219" s="93"/>
      <c r="Q219" s="43">
        <f t="shared" si="24"/>
        <v>0</v>
      </c>
    </row>
    <row r="220" spans="1:17" ht="24.6" hidden="1" x14ac:dyDescent="0.65">
      <c r="A220" s="10">
        <v>216</v>
      </c>
      <c r="B220" s="10"/>
      <c r="C220" s="19" t="s">
        <v>185</v>
      </c>
      <c r="D220" s="71">
        <f>+'23'!I220</f>
        <v>0</v>
      </c>
      <c r="E220" s="90">
        <v>0</v>
      </c>
      <c r="F220" s="46">
        <f t="shared" si="25"/>
        <v>0</v>
      </c>
      <c r="G220" s="101">
        <v>0</v>
      </c>
      <c r="H220" s="99">
        <v>0</v>
      </c>
      <c r="I220" s="46">
        <f t="shared" si="21"/>
        <v>0</v>
      </c>
      <c r="J220" s="91"/>
      <c r="K220" s="20">
        <v>120</v>
      </c>
      <c r="L220" s="72">
        <f t="shared" si="22"/>
        <v>0</v>
      </c>
      <c r="M220" s="17" t="s">
        <v>16</v>
      </c>
      <c r="N220" s="18">
        <v>0</v>
      </c>
      <c r="O220" s="23">
        <f t="shared" si="23"/>
        <v>0</v>
      </c>
      <c r="P220" s="93"/>
      <c r="Q220" s="43">
        <f t="shared" si="24"/>
        <v>0</v>
      </c>
    </row>
    <row r="221" spans="1:17" ht="24.6" hidden="1" x14ac:dyDescent="0.65">
      <c r="A221" s="10">
        <v>217</v>
      </c>
      <c r="B221" s="10"/>
      <c r="C221" s="19" t="s">
        <v>187</v>
      </c>
      <c r="D221" s="71">
        <f>+'23'!I221</f>
        <v>0</v>
      </c>
      <c r="E221" s="90">
        <v>0</v>
      </c>
      <c r="F221" s="46">
        <f t="shared" si="25"/>
        <v>0</v>
      </c>
      <c r="G221" s="101">
        <v>0</v>
      </c>
      <c r="H221" s="99">
        <v>0</v>
      </c>
      <c r="I221" s="46">
        <f t="shared" si="21"/>
        <v>0</v>
      </c>
      <c r="J221" s="91"/>
      <c r="K221" s="20">
        <v>50</v>
      </c>
      <c r="L221" s="72">
        <f t="shared" si="22"/>
        <v>0</v>
      </c>
      <c r="M221" s="17" t="s">
        <v>16</v>
      </c>
      <c r="N221" s="18">
        <v>0</v>
      </c>
      <c r="O221" s="23">
        <f t="shared" si="23"/>
        <v>0</v>
      </c>
      <c r="P221" s="93"/>
      <c r="Q221" s="43">
        <f t="shared" si="24"/>
        <v>0</v>
      </c>
    </row>
    <row r="222" spans="1:17" ht="24.6" hidden="1" x14ac:dyDescent="0.65">
      <c r="A222" s="10">
        <v>218</v>
      </c>
      <c r="B222" s="10" t="s">
        <v>527</v>
      </c>
      <c r="C222" s="19" t="s">
        <v>188</v>
      </c>
      <c r="D222" s="71">
        <f>+'23'!I222</f>
        <v>0</v>
      </c>
      <c r="E222" s="90">
        <v>0</v>
      </c>
      <c r="F222" s="46">
        <f t="shared" si="25"/>
        <v>0</v>
      </c>
      <c r="G222" s="101">
        <v>0</v>
      </c>
      <c r="H222" s="99">
        <v>0</v>
      </c>
      <c r="I222" s="46">
        <f t="shared" si="21"/>
        <v>0</v>
      </c>
      <c r="J222" s="91"/>
      <c r="K222" s="20">
        <v>50</v>
      </c>
      <c r="L222" s="72">
        <f t="shared" si="22"/>
        <v>0</v>
      </c>
      <c r="M222" s="17" t="s">
        <v>16</v>
      </c>
      <c r="N222" s="18">
        <v>0</v>
      </c>
      <c r="O222" s="23">
        <f t="shared" si="23"/>
        <v>0</v>
      </c>
      <c r="P222" s="93"/>
      <c r="Q222" s="43">
        <f t="shared" si="24"/>
        <v>0</v>
      </c>
    </row>
    <row r="223" spans="1:17" ht="24.6" hidden="1" x14ac:dyDescent="0.65">
      <c r="A223" s="10">
        <v>219</v>
      </c>
      <c r="B223" s="10" t="s">
        <v>524</v>
      </c>
      <c r="C223" s="19" t="s">
        <v>303</v>
      </c>
      <c r="D223" s="71">
        <f>+'23'!I223</f>
        <v>0</v>
      </c>
      <c r="E223" s="90">
        <v>0</v>
      </c>
      <c r="F223" s="46">
        <f t="shared" si="25"/>
        <v>0</v>
      </c>
      <c r="G223" s="101">
        <v>0</v>
      </c>
      <c r="H223" s="99">
        <v>0</v>
      </c>
      <c r="I223" s="46">
        <f t="shared" si="21"/>
        <v>0</v>
      </c>
      <c r="J223" s="91"/>
      <c r="K223" s="20">
        <v>120</v>
      </c>
      <c r="L223" s="72">
        <f t="shared" si="22"/>
        <v>0</v>
      </c>
      <c r="M223" s="17" t="s">
        <v>16</v>
      </c>
      <c r="N223" s="18">
        <v>0</v>
      </c>
      <c r="O223" s="23">
        <f t="shared" si="23"/>
        <v>0</v>
      </c>
      <c r="P223" s="93"/>
      <c r="Q223" s="43">
        <f t="shared" si="24"/>
        <v>0</v>
      </c>
    </row>
    <row r="224" spans="1:17" ht="24.6" hidden="1" x14ac:dyDescent="0.65">
      <c r="A224" s="10">
        <v>220</v>
      </c>
      <c r="B224" s="10"/>
      <c r="C224" s="19" t="s">
        <v>304</v>
      </c>
      <c r="D224" s="71">
        <f>+'23'!I224</f>
        <v>0</v>
      </c>
      <c r="E224" s="90">
        <v>0</v>
      </c>
      <c r="F224" s="46">
        <f t="shared" si="25"/>
        <v>0</v>
      </c>
      <c r="G224" s="101">
        <v>0</v>
      </c>
      <c r="H224" s="99">
        <v>0</v>
      </c>
      <c r="I224" s="46">
        <f t="shared" si="21"/>
        <v>0</v>
      </c>
      <c r="J224" s="91"/>
      <c r="K224" s="20">
        <v>25</v>
      </c>
      <c r="L224" s="72">
        <f t="shared" si="22"/>
        <v>0</v>
      </c>
      <c r="M224" s="17" t="s">
        <v>16</v>
      </c>
      <c r="N224" s="18">
        <v>0</v>
      </c>
      <c r="O224" s="23">
        <f t="shared" si="23"/>
        <v>0</v>
      </c>
      <c r="P224" s="93"/>
      <c r="Q224" s="43">
        <f t="shared" si="24"/>
        <v>0</v>
      </c>
    </row>
    <row r="225" spans="1:17" ht="24.6" hidden="1" x14ac:dyDescent="0.65">
      <c r="A225" s="10">
        <v>221</v>
      </c>
      <c r="B225" s="10"/>
      <c r="C225" s="19" t="s">
        <v>305</v>
      </c>
      <c r="D225" s="71">
        <f>+'23'!I225</f>
        <v>0</v>
      </c>
      <c r="E225" s="90">
        <v>0</v>
      </c>
      <c r="F225" s="46">
        <f t="shared" si="25"/>
        <v>0</v>
      </c>
      <c r="G225" s="101">
        <v>0</v>
      </c>
      <c r="H225" s="99">
        <v>0</v>
      </c>
      <c r="I225" s="46">
        <f t="shared" si="21"/>
        <v>0</v>
      </c>
      <c r="J225" s="91"/>
      <c r="K225" s="20">
        <v>25</v>
      </c>
      <c r="L225" s="72">
        <f t="shared" si="22"/>
        <v>0</v>
      </c>
      <c r="M225" s="17" t="s">
        <v>16</v>
      </c>
      <c r="N225" s="18">
        <v>0</v>
      </c>
      <c r="O225" s="23">
        <f t="shared" si="23"/>
        <v>0</v>
      </c>
      <c r="P225" s="93"/>
      <c r="Q225" s="43">
        <f t="shared" si="24"/>
        <v>0</v>
      </c>
    </row>
    <row r="226" spans="1:17" ht="24.6" hidden="1" x14ac:dyDescent="0.65">
      <c r="A226" s="10">
        <v>222</v>
      </c>
      <c r="B226" s="10"/>
      <c r="C226" s="19" t="s">
        <v>306</v>
      </c>
      <c r="D226" s="71">
        <f>+'23'!I226</f>
        <v>0</v>
      </c>
      <c r="E226" s="90">
        <v>0</v>
      </c>
      <c r="F226" s="46">
        <f t="shared" si="25"/>
        <v>0</v>
      </c>
      <c r="G226" s="101">
        <v>0</v>
      </c>
      <c r="H226" s="99">
        <v>0</v>
      </c>
      <c r="I226" s="46">
        <f t="shared" si="21"/>
        <v>0</v>
      </c>
      <c r="J226" s="91"/>
      <c r="K226" s="20">
        <v>25</v>
      </c>
      <c r="L226" s="72">
        <f t="shared" si="22"/>
        <v>0</v>
      </c>
      <c r="M226" s="17" t="s">
        <v>16</v>
      </c>
      <c r="N226" s="18">
        <v>0</v>
      </c>
      <c r="O226" s="23">
        <f t="shared" si="23"/>
        <v>0</v>
      </c>
      <c r="P226" s="93"/>
      <c r="Q226" s="43">
        <f t="shared" si="24"/>
        <v>0</v>
      </c>
    </row>
    <row r="227" spans="1:17" ht="24.6" hidden="1" x14ac:dyDescent="0.65">
      <c r="A227" s="10">
        <v>223</v>
      </c>
      <c r="B227" s="10"/>
      <c r="C227" s="19" t="s">
        <v>307</v>
      </c>
      <c r="D227" s="71">
        <f>+'23'!I227</f>
        <v>0</v>
      </c>
      <c r="E227" s="90">
        <v>0</v>
      </c>
      <c r="F227" s="46">
        <f t="shared" si="25"/>
        <v>0</v>
      </c>
      <c r="G227" s="101">
        <v>0</v>
      </c>
      <c r="H227" s="99">
        <v>0</v>
      </c>
      <c r="I227" s="46">
        <f t="shared" si="21"/>
        <v>0</v>
      </c>
      <c r="J227" s="91"/>
      <c r="K227" s="20">
        <v>25</v>
      </c>
      <c r="L227" s="72">
        <f t="shared" si="22"/>
        <v>0</v>
      </c>
      <c r="M227" s="17" t="s">
        <v>16</v>
      </c>
      <c r="N227" s="18">
        <v>0</v>
      </c>
      <c r="O227" s="23">
        <f t="shared" si="23"/>
        <v>0</v>
      </c>
      <c r="P227" s="93"/>
      <c r="Q227" s="43">
        <f t="shared" si="24"/>
        <v>0</v>
      </c>
    </row>
    <row r="228" spans="1:17" ht="24.6" hidden="1" x14ac:dyDescent="0.65">
      <c r="A228" s="10">
        <v>224</v>
      </c>
      <c r="B228" s="10"/>
      <c r="C228" s="19" t="s">
        <v>308</v>
      </c>
      <c r="D228" s="71">
        <f>+'23'!I228</f>
        <v>0</v>
      </c>
      <c r="E228" s="90">
        <v>0</v>
      </c>
      <c r="F228" s="46">
        <f t="shared" si="25"/>
        <v>0</v>
      </c>
      <c r="G228" s="101">
        <v>0</v>
      </c>
      <c r="H228" s="99">
        <v>0</v>
      </c>
      <c r="I228" s="46">
        <f t="shared" si="21"/>
        <v>0</v>
      </c>
      <c r="J228" s="91"/>
      <c r="K228" s="20">
        <v>25</v>
      </c>
      <c r="L228" s="72">
        <f t="shared" si="22"/>
        <v>0</v>
      </c>
      <c r="M228" s="17" t="s">
        <v>16</v>
      </c>
      <c r="N228" s="18">
        <v>0</v>
      </c>
      <c r="O228" s="23">
        <f t="shared" si="23"/>
        <v>0</v>
      </c>
      <c r="P228" s="93"/>
      <c r="Q228" s="43">
        <f t="shared" si="24"/>
        <v>0</v>
      </c>
    </row>
    <row r="229" spans="1:17" ht="24.6" hidden="1" x14ac:dyDescent="0.65">
      <c r="A229" s="10">
        <v>225</v>
      </c>
      <c r="B229" s="10"/>
      <c r="C229" s="19" t="s">
        <v>309</v>
      </c>
      <c r="D229" s="71">
        <f>+'23'!I229</f>
        <v>0</v>
      </c>
      <c r="E229" s="90">
        <v>0</v>
      </c>
      <c r="F229" s="46">
        <f t="shared" si="25"/>
        <v>0</v>
      </c>
      <c r="G229" s="101">
        <v>0</v>
      </c>
      <c r="H229" s="99">
        <v>0</v>
      </c>
      <c r="I229" s="46">
        <f t="shared" si="21"/>
        <v>0</v>
      </c>
      <c r="J229" s="91"/>
      <c r="K229" s="20">
        <v>25</v>
      </c>
      <c r="L229" s="72">
        <f t="shared" si="22"/>
        <v>0</v>
      </c>
      <c r="M229" s="17" t="s">
        <v>16</v>
      </c>
      <c r="N229" s="18">
        <v>0</v>
      </c>
      <c r="O229" s="23">
        <f t="shared" si="23"/>
        <v>0</v>
      </c>
      <c r="P229" s="93"/>
      <c r="Q229" s="43">
        <f t="shared" si="24"/>
        <v>0</v>
      </c>
    </row>
    <row r="230" spans="1:17" ht="24.6" hidden="1" x14ac:dyDescent="0.65">
      <c r="A230" s="10">
        <v>226</v>
      </c>
      <c r="B230" s="10"/>
      <c r="C230" s="19" t="s">
        <v>362</v>
      </c>
      <c r="D230" s="71">
        <f>+'23'!I230</f>
        <v>0</v>
      </c>
      <c r="E230" s="90">
        <v>0</v>
      </c>
      <c r="F230" s="46">
        <f t="shared" si="25"/>
        <v>0</v>
      </c>
      <c r="G230" s="101">
        <v>0</v>
      </c>
      <c r="H230" s="99">
        <v>0</v>
      </c>
      <c r="I230" s="46">
        <f t="shared" si="21"/>
        <v>0</v>
      </c>
      <c r="J230" s="91"/>
      <c r="K230" s="20">
        <v>10</v>
      </c>
      <c r="L230" s="72">
        <f t="shared" si="22"/>
        <v>0</v>
      </c>
      <c r="M230" s="17" t="s">
        <v>16</v>
      </c>
      <c r="N230" s="18">
        <v>0</v>
      </c>
      <c r="O230" s="23">
        <f t="shared" si="23"/>
        <v>0</v>
      </c>
      <c r="P230" s="93"/>
      <c r="Q230" s="43">
        <f t="shared" si="24"/>
        <v>0</v>
      </c>
    </row>
    <row r="231" spans="1:17" ht="24.6" hidden="1" x14ac:dyDescent="0.65">
      <c r="A231" s="10">
        <v>227</v>
      </c>
      <c r="B231" s="10"/>
      <c r="C231" s="19" t="s">
        <v>310</v>
      </c>
      <c r="D231" s="71">
        <f>+'23'!I231</f>
        <v>0</v>
      </c>
      <c r="E231" s="90">
        <v>0</v>
      </c>
      <c r="F231" s="46">
        <f t="shared" si="25"/>
        <v>0</v>
      </c>
      <c r="G231" s="101">
        <v>0</v>
      </c>
      <c r="H231" s="99">
        <v>0</v>
      </c>
      <c r="I231" s="46">
        <f t="shared" si="21"/>
        <v>0</v>
      </c>
      <c r="J231" s="91"/>
      <c r="K231" s="20">
        <v>10</v>
      </c>
      <c r="L231" s="72">
        <f t="shared" si="22"/>
        <v>0</v>
      </c>
      <c r="M231" s="17" t="s">
        <v>16</v>
      </c>
      <c r="N231" s="18">
        <v>0</v>
      </c>
      <c r="O231" s="23">
        <f t="shared" si="23"/>
        <v>0</v>
      </c>
      <c r="P231" s="93"/>
      <c r="Q231" s="43">
        <f t="shared" si="24"/>
        <v>0</v>
      </c>
    </row>
    <row r="232" spans="1:17" ht="24.6" hidden="1" x14ac:dyDescent="0.65">
      <c r="A232" s="10">
        <v>228</v>
      </c>
      <c r="B232" s="10"/>
      <c r="C232" s="19" t="s">
        <v>311</v>
      </c>
      <c r="D232" s="71">
        <f>+'23'!I232</f>
        <v>0</v>
      </c>
      <c r="E232" s="90">
        <v>0</v>
      </c>
      <c r="F232" s="46">
        <f t="shared" si="25"/>
        <v>0</v>
      </c>
      <c r="G232" s="101">
        <v>0</v>
      </c>
      <c r="H232" s="99">
        <v>0</v>
      </c>
      <c r="I232" s="46">
        <f t="shared" si="21"/>
        <v>0</v>
      </c>
      <c r="J232" s="91"/>
      <c r="K232" s="20">
        <v>10</v>
      </c>
      <c r="L232" s="72">
        <f t="shared" si="22"/>
        <v>0</v>
      </c>
      <c r="M232" s="17" t="s">
        <v>16</v>
      </c>
      <c r="N232" s="18">
        <v>0</v>
      </c>
      <c r="O232" s="23">
        <f t="shared" si="23"/>
        <v>0</v>
      </c>
      <c r="P232" s="93"/>
      <c r="Q232" s="43">
        <f t="shared" si="24"/>
        <v>0</v>
      </c>
    </row>
    <row r="233" spans="1:17" ht="24.6" hidden="1" x14ac:dyDescent="0.65">
      <c r="A233" s="10">
        <v>229</v>
      </c>
      <c r="B233" s="10"/>
      <c r="C233" s="19" t="s">
        <v>192</v>
      </c>
      <c r="D233" s="71">
        <f>+'23'!I233</f>
        <v>19</v>
      </c>
      <c r="E233" s="90">
        <v>0</v>
      </c>
      <c r="F233" s="46">
        <f>D233+E233</f>
        <v>19</v>
      </c>
      <c r="G233" s="101">
        <v>0</v>
      </c>
      <c r="H233" s="99">
        <v>0</v>
      </c>
      <c r="I233" s="46">
        <f>+F233-G233-J233-H233</f>
        <v>18</v>
      </c>
      <c r="J233" s="91">
        <v>1</v>
      </c>
      <c r="K233" s="20">
        <v>35</v>
      </c>
      <c r="L233" s="72">
        <f>+K233*J233</f>
        <v>35</v>
      </c>
      <c r="M233" s="17" t="s">
        <v>16</v>
      </c>
      <c r="N233" s="18">
        <v>0</v>
      </c>
      <c r="O233" s="23">
        <f>SUM(L233-N233)</f>
        <v>35</v>
      </c>
      <c r="P233" s="93"/>
      <c r="Q233" s="43">
        <f>+L233*P233</f>
        <v>0</v>
      </c>
    </row>
    <row r="234" spans="1:17" ht="24.6" hidden="1" x14ac:dyDescent="0.65">
      <c r="A234" s="10">
        <v>230</v>
      </c>
      <c r="B234" s="10"/>
      <c r="C234" s="19" t="s">
        <v>312</v>
      </c>
      <c r="D234" s="71">
        <f>+'23'!I234</f>
        <v>29</v>
      </c>
      <c r="E234" s="90">
        <v>0</v>
      </c>
      <c r="F234" s="46">
        <f t="shared" si="25"/>
        <v>29</v>
      </c>
      <c r="G234" s="101">
        <v>0</v>
      </c>
      <c r="H234" s="99">
        <v>0</v>
      </c>
      <c r="I234" s="46">
        <f t="shared" si="21"/>
        <v>29</v>
      </c>
      <c r="J234" s="91"/>
      <c r="K234" s="20">
        <v>10</v>
      </c>
      <c r="L234" s="72">
        <f t="shared" si="22"/>
        <v>0</v>
      </c>
      <c r="M234" s="17" t="s">
        <v>16</v>
      </c>
      <c r="N234" s="18">
        <v>0</v>
      </c>
      <c r="O234" s="23">
        <f t="shared" si="23"/>
        <v>0</v>
      </c>
      <c r="P234" s="93"/>
      <c r="Q234" s="43">
        <f t="shared" si="24"/>
        <v>0</v>
      </c>
    </row>
    <row r="235" spans="1:17" ht="24.6" hidden="1" x14ac:dyDescent="0.65">
      <c r="A235" s="10">
        <v>231</v>
      </c>
      <c r="B235" s="10"/>
      <c r="C235" s="19" t="s">
        <v>313</v>
      </c>
      <c r="D235" s="71">
        <f>+'23'!I235</f>
        <v>0</v>
      </c>
      <c r="E235" s="90">
        <v>0</v>
      </c>
      <c r="F235" s="46">
        <f t="shared" si="25"/>
        <v>0</v>
      </c>
      <c r="G235" s="101">
        <v>0</v>
      </c>
      <c r="H235" s="99">
        <v>0</v>
      </c>
      <c r="I235" s="46">
        <f t="shared" si="21"/>
        <v>0</v>
      </c>
      <c r="J235" s="91"/>
      <c r="K235" s="20"/>
      <c r="L235" s="72">
        <f t="shared" si="22"/>
        <v>0</v>
      </c>
      <c r="M235" s="17" t="s">
        <v>16</v>
      </c>
      <c r="N235" s="18">
        <v>0</v>
      </c>
      <c r="O235" s="23">
        <f t="shared" si="23"/>
        <v>0</v>
      </c>
      <c r="P235" s="93"/>
      <c r="Q235" s="43">
        <f t="shared" si="24"/>
        <v>0</v>
      </c>
    </row>
    <row r="236" spans="1:17" ht="24.6" hidden="1" x14ac:dyDescent="0.65">
      <c r="A236" s="10">
        <v>232</v>
      </c>
      <c r="B236" s="10"/>
      <c r="C236" s="19" t="s">
        <v>183</v>
      </c>
      <c r="D236" s="71">
        <f>+'23'!I236</f>
        <v>0</v>
      </c>
      <c r="E236" s="90">
        <v>0</v>
      </c>
      <c r="F236" s="46">
        <f t="shared" si="25"/>
        <v>0</v>
      </c>
      <c r="G236" s="101">
        <v>0</v>
      </c>
      <c r="H236" s="99">
        <v>0</v>
      </c>
      <c r="I236" s="46">
        <f t="shared" si="21"/>
        <v>0</v>
      </c>
      <c r="J236" s="91"/>
      <c r="K236" s="20">
        <v>40</v>
      </c>
      <c r="L236" s="72">
        <f t="shared" si="22"/>
        <v>0</v>
      </c>
      <c r="M236" s="17" t="s">
        <v>16</v>
      </c>
      <c r="N236" s="18">
        <v>0</v>
      </c>
      <c r="O236" s="23">
        <f t="shared" si="23"/>
        <v>0</v>
      </c>
      <c r="P236" s="93"/>
      <c r="Q236" s="43">
        <f t="shared" si="24"/>
        <v>0</v>
      </c>
    </row>
    <row r="237" spans="1:17" ht="24.6" hidden="1" x14ac:dyDescent="0.65">
      <c r="A237" s="10">
        <v>233</v>
      </c>
      <c r="B237" s="10"/>
      <c r="C237" s="19" t="s">
        <v>117</v>
      </c>
      <c r="D237" s="71">
        <f>+'23'!I237</f>
        <v>0</v>
      </c>
      <c r="E237" s="90">
        <v>0</v>
      </c>
      <c r="F237" s="46">
        <f t="shared" si="25"/>
        <v>0</v>
      </c>
      <c r="G237" s="101">
        <v>0</v>
      </c>
      <c r="H237" s="99">
        <v>0</v>
      </c>
      <c r="I237" s="46">
        <f t="shared" si="21"/>
        <v>0</v>
      </c>
      <c r="J237" s="91"/>
      <c r="K237" s="20">
        <v>20</v>
      </c>
      <c r="L237" s="72">
        <f t="shared" si="22"/>
        <v>0</v>
      </c>
      <c r="M237" s="17" t="s">
        <v>16</v>
      </c>
      <c r="N237" s="18">
        <v>0</v>
      </c>
      <c r="O237" s="23">
        <f t="shared" si="23"/>
        <v>0</v>
      </c>
      <c r="P237" s="93"/>
      <c r="Q237" s="43">
        <f t="shared" si="24"/>
        <v>0</v>
      </c>
    </row>
    <row r="238" spans="1:17" ht="24.6" hidden="1" x14ac:dyDescent="0.65">
      <c r="A238" s="10">
        <v>234</v>
      </c>
      <c r="B238" s="10"/>
      <c r="C238" s="19" t="s">
        <v>314</v>
      </c>
      <c r="D238" s="71">
        <f>+'23'!I238</f>
        <v>0</v>
      </c>
      <c r="E238" s="90">
        <v>0</v>
      </c>
      <c r="F238" s="46">
        <f t="shared" si="25"/>
        <v>0</v>
      </c>
      <c r="G238" s="101">
        <v>0</v>
      </c>
      <c r="H238" s="99">
        <v>0</v>
      </c>
      <c r="I238" s="46">
        <f t="shared" si="21"/>
        <v>0</v>
      </c>
      <c r="J238" s="91"/>
      <c r="K238" s="20">
        <v>30</v>
      </c>
      <c r="L238" s="72">
        <f t="shared" si="22"/>
        <v>0</v>
      </c>
      <c r="M238" s="17" t="s">
        <v>16</v>
      </c>
      <c r="N238" s="18">
        <v>0</v>
      </c>
      <c r="O238" s="23">
        <f t="shared" si="23"/>
        <v>0</v>
      </c>
      <c r="P238" s="93"/>
      <c r="Q238" s="43">
        <f t="shared" si="24"/>
        <v>0</v>
      </c>
    </row>
    <row r="239" spans="1:17" ht="24.6" hidden="1" x14ac:dyDescent="0.65">
      <c r="A239" s="10">
        <v>235</v>
      </c>
      <c r="B239" s="10"/>
      <c r="C239" s="19" t="s">
        <v>372</v>
      </c>
      <c r="D239" s="71">
        <f>+'23'!I239</f>
        <v>0</v>
      </c>
      <c r="E239" s="90">
        <v>0</v>
      </c>
      <c r="F239" s="46">
        <f t="shared" si="25"/>
        <v>0</v>
      </c>
      <c r="G239" s="101">
        <v>0</v>
      </c>
      <c r="H239" s="99">
        <v>0</v>
      </c>
      <c r="I239" s="46">
        <f t="shared" si="21"/>
        <v>0</v>
      </c>
      <c r="J239" s="91"/>
      <c r="K239" s="20">
        <v>800</v>
      </c>
      <c r="L239" s="72">
        <f t="shared" si="22"/>
        <v>0</v>
      </c>
      <c r="M239" s="17" t="s">
        <v>16</v>
      </c>
      <c r="N239" s="18">
        <v>0</v>
      </c>
      <c r="O239" s="23">
        <f t="shared" si="23"/>
        <v>0</v>
      </c>
      <c r="P239" s="93"/>
      <c r="Q239" s="43">
        <f t="shared" si="24"/>
        <v>0</v>
      </c>
    </row>
    <row r="240" spans="1:17" ht="24.6" hidden="1" x14ac:dyDescent="0.65">
      <c r="A240" s="10">
        <v>236</v>
      </c>
      <c r="B240" s="10"/>
      <c r="C240" s="19" t="s">
        <v>374</v>
      </c>
      <c r="D240" s="71">
        <f>+'23'!I240</f>
        <v>0</v>
      </c>
      <c r="E240" s="90">
        <v>0</v>
      </c>
      <c r="F240" s="46">
        <f t="shared" si="25"/>
        <v>0</v>
      </c>
      <c r="G240" s="101">
        <v>0</v>
      </c>
      <c r="H240" s="99">
        <v>0</v>
      </c>
      <c r="I240" s="46">
        <f t="shared" si="21"/>
        <v>0</v>
      </c>
      <c r="J240" s="91"/>
      <c r="K240" s="20">
        <v>150</v>
      </c>
      <c r="L240" s="72">
        <f t="shared" si="22"/>
        <v>0</v>
      </c>
      <c r="M240" s="17" t="s">
        <v>16</v>
      </c>
      <c r="N240" s="18">
        <v>0</v>
      </c>
      <c r="O240" s="23">
        <f t="shared" si="23"/>
        <v>0</v>
      </c>
      <c r="P240" s="93"/>
      <c r="Q240" s="43">
        <f t="shared" si="24"/>
        <v>0</v>
      </c>
    </row>
    <row r="241" spans="1:17" ht="24.6" hidden="1" x14ac:dyDescent="0.65">
      <c r="A241" s="10">
        <v>237</v>
      </c>
      <c r="B241" s="10"/>
      <c r="C241" s="19" t="s">
        <v>316</v>
      </c>
      <c r="D241" s="71">
        <f>+'23'!I241</f>
        <v>0</v>
      </c>
      <c r="E241" s="90">
        <v>0</v>
      </c>
      <c r="F241" s="46">
        <f t="shared" si="25"/>
        <v>0</v>
      </c>
      <c r="G241" s="101">
        <v>0</v>
      </c>
      <c r="H241" s="99">
        <v>0</v>
      </c>
      <c r="I241" s="46">
        <f t="shared" si="21"/>
        <v>0</v>
      </c>
      <c r="J241" s="91"/>
      <c r="K241" s="20">
        <v>200</v>
      </c>
      <c r="L241" s="72">
        <f t="shared" si="22"/>
        <v>0</v>
      </c>
      <c r="M241" s="17" t="s">
        <v>16</v>
      </c>
      <c r="N241" s="18">
        <v>0</v>
      </c>
      <c r="O241" s="23">
        <f t="shared" si="23"/>
        <v>0</v>
      </c>
      <c r="P241" s="93"/>
      <c r="Q241" s="43">
        <f t="shared" si="24"/>
        <v>0</v>
      </c>
    </row>
    <row r="242" spans="1:17" ht="24.6" hidden="1" x14ac:dyDescent="0.65">
      <c r="A242" s="10">
        <v>238</v>
      </c>
      <c r="B242" s="10"/>
      <c r="C242" s="19" t="s">
        <v>375</v>
      </c>
      <c r="D242" s="71">
        <f>+'23'!I242</f>
        <v>0</v>
      </c>
      <c r="E242" s="90">
        <v>0</v>
      </c>
      <c r="F242" s="46">
        <f t="shared" si="25"/>
        <v>0</v>
      </c>
      <c r="G242" s="101">
        <v>0</v>
      </c>
      <c r="H242" s="99">
        <v>0</v>
      </c>
      <c r="I242" s="46">
        <f t="shared" si="21"/>
        <v>0</v>
      </c>
      <c r="J242" s="91"/>
      <c r="K242" s="20">
        <v>250</v>
      </c>
      <c r="L242" s="72">
        <f t="shared" si="22"/>
        <v>0</v>
      </c>
      <c r="M242" s="17" t="s">
        <v>16</v>
      </c>
      <c r="N242" s="18">
        <v>0</v>
      </c>
      <c r="O242" s="23">
        <f t="shared" si="23"/>
        <v>0</v>
      </c>
      <c r="P242" s="93"/>
      <c r="Q242" s="43">
        <f t="shared" si="24"/>
        <v>0</v>
      </c>
    </row>
    <row r="243" spans="1:17" ht="24.6" hidden="1" x14ac:dyDescent="0.65">
      <c r="A243" s="10">
        <v>239</v>
      </c>
      <c r="B243" s="10"/>
      <c r="C243" s="19" t="s">
        <v>317</v>
      </c>
      <c r="D243" s="71">
        <f>+'23'!I243</f>
        <v>0</v>
      </c>
      <c r="E243" s="90">
        <v>0</v>
      </c>
      <c r="F243" s="46">
        <f t="shared" si="25"/>
        <v>0</v>
      </c>
      <c r="G243" s="101">
        <v>0</v>
      </c>
      <c r="H243" s="99">
        <v>0</v>
      </c>
      <c r="I243" s="46">
        <f t="shared" si="21"/>
        <v>0</v>
      </c>
      <c r="J243" s="91"/>
      <c r="K243" s="20">
        <v>50</v>
      </c>
      <c r="L243" s="72">
        <f t="shared" si="22"/>
        <v>0</v>
      </c>
      <c r="M243" s="17" t="s">
        <v>16</v>
      </c>
      <c r="N243" s="18">
        <v>0</v>
      </c>
      <c r="O243" s="23">
        <f t="shared" si="23"/>
        <v>0</v>
      </c>
      <c r="P243" s="93"/>
      <c r="Q243" s="43">
        <f t="shared" si="24"/>
        <v>0</v>
      </c>
    </row>
    <row r="244" spans="1:17" ht="24.6" hidden="1" x14ac:dyDescent="0.65">
      <c r="A244" s="10">
        <v>240</v>
      </c>
      <c r="B244" s="10"/>
      <c r="C244" s="19" t="s">
        <v>315</v>
      </c>
      <c r="D244" s="71">
        <f>+'23'!I244</f>
        <v>0</v>
      </c>
      <c r="E244" s="90">
        <v>0</v>
      </c>
      <c r="F244" s="46">
        <f t="shared" si="25"/>
        <v>0</v>
      </c>
      <c r="G244" s="101">
        <v>0</v>
      </c>
      <c r="H244" s="99">
        <v>0</v>
      </c>
      <c r="I244" s="46">
        <f t="shared" si="21"/>
        <v>0</v>
      </c>
      <c r="J244" s="91"/>
      <c r="K244" s="20">
        <v>0</v>
      </c>
      <c r="L244" s="72">
        <f t="shared" si="22"/>
        <v>0</v>
      </c>
      <c r="M244" s="17" t="s">
        <v>16</v>
      </c>
      <c r="N244" s="18">
        <v>0</v>
      </c>
      <c r="O244" s="23">
        <f t="shared" si="23"/>
        <v>0</v>
      </c>
      <c r="P244" s="93"/>
      <c r="Q244" s="43">
        <f t="shared" si="24"/>
        <v>0</v>
      </c>
    </row>
    <row r="245" spans="1:17" ht="24" hidden="1" customHeight="1" x14ac:dyDescent="0.65">
      <c r="A245" s="10">
        <v>241</v>
      </c>
      <c r="B245" s="10"/>
      <c r="C245" s="19" t="s">
        <v>338</v>
      </c>
      <c r="D245" s="71">
        <f>+'23'!I245</f>
        <v>0</v>
      </c>
      <c r="E245" s="90">
        <v>0</v>
      </c>
      <c r="F245" s="46">
        <f t="shared" si="25"/>
        <v>0</v>
      </c>
      <c r="G245" s="101">
        <v>0</v>
      </c>
      <c r="H245" s="99">
        <v>0</v>
      </c>
      <c r="I245" s="46">
        <f t="shared" si="21"/>
        <v>0</v>
      </c>
      <c r="J245" s="91"/>
      <c r="K245" s="20">
        <v>45</v>
      </c>
      <c r="L245" s="72">
        <f t="shared" si="22"/>
        <v>0</v>
      </c>
      <c r="M245" s="17" t="s">
        <v>16</v>
      </c>
      <c r="N245" s="18">
        <v>0</v>
      </c>
      <c r="O245" s="23">
        <f t="shared" si="23"/>
        <v>0</v>
      </c>
      <c r="P245" s="93"/>
      <c r="Q245" s="43">
        <f t="shared" si="24"/>
        <v>0</v>
      </c>
    </row>
    <row r="246" spans="1:17" ht="24.6" hidden="1" x14ac:dyDescent="0.65">
      <c r="A246" s="10">
        <v>242</v>
      </c>
      <c r="B246" s="10"/>
      <c r="C246" s="19" t="s">
        <v>339</v>
      </c>
      <c r="D246" s="71">
        <f>+'23'!I246</f>
        <v>0</v>
      </c>
      <c r="E246" s="90">
        <v>0</v>
      </c>
      <c r="F246" s="46">
        <f t="shared" si="25"/>
        <v>0</v>
      </c>
      <c r="G246" s="101">
        <v>0</v>
      </c>
      <c r="H246" s="99">
        <v>0</v>
      </c>
      <c r="I246" s="46">
        <f t="shared" si="21"/>
        <v>0</v>
      </c>
      <c r="J246" s="91"/>
      <c r="K246" s="20">
        <v>35</v>
      </c>
      <c r="L246" s="72">
        <f t="shared" si="22"/>
        <v>0</v>
      </c>
      <c r="M246" s="17" t="s">
        <v>16</v>
      </c>
      <c r="N246" s="18">
        <v>0</v>
      </c>
      <c r="O246" s="23">
        <f t="shared" si="23"/>
        <v>0</v>
      </c>
      <c r="P246" s="93"/>
      <c r="Q246" s="43">
        <f t="shared" si="24"/>
        <v>0</v>
      </c>
    </row>
    <row r="247" spans="1:17" ht="24.6" hidden="1" x14ac:dyDescent="0.65">
      <c r="A247" s="10">
        <v>243</v>
      </c>
      <c r="B247" s="10"/>
      <c r="C247" s="19" t="s">
        <v>340</v>
      </c>
      <c r="D247" s="71">
        <f>+'23'!I247</f>
        <v>0</v>
      </c>
      <c r="E247" s="90">
        <v>0</v>
      </c>
      <c r="F247" s="46">
        <f t="shared" si="25"/>
        <v>0</v>
      </c>
      <c r="G247" s="101">
        <v>0</v>
      </c>
      <c r="H247" s="99">
        <v>0</v>
      </c>
      <c r="I247" s="46">
        <f t="shared" si="21"/>
        <v>0</v>
      </c>
      <c r="J247" s="91"/>
      <c r="K247" s="20">
        <v>25</v>
      </c>
      <c r="L247" s="72">
        <f t="shared" si="22"/>
        <v>0</v>
      </c>
      <c r="M247" s="17" t="s">
        <v>16</v>
      </c>
      <c r="N247" s="18">
        <v>0</v>
      </c>
      <c r="O247" s="23">
        <f t="shared" si="23"/>
        <v>0</v>
      </c>
      <c r="P247" s="93"/>
      <c r="Q247" s="43">
        <f t="shared" si="24"/>
        <v>0</v>
      </c>
    </row>
    <row r="248" spans="1:17" ht="24.6" hidden="1" x14ac:dyDescent="0.65">
      <c r="A248" s="10">
        <v>244</v>
      </c>
      <c r="B248" s="10"/>
      <c r="C248" s="19" t="s">
        <v>318</v>
      </c>
      <c r="D248" s="71">
        <f>+'23'!I248</f>
        <v>0</v>
      </c>
      <c r="E248" s="90">
        <v>0</v>
      </c>
      <c r="F248" s="46">
        <f t="shared" si="25"/>
        <v>0</v>
      </c>
      <c r="G248" s="101">
        <v>0</v>
      </c>
      <c r="H248" s="99">
        <v>0</v>
      </c>
      <c r="I248" s="46">
        <f t="shared" si="21"/>
        <v>0</v>
      </c>
      <c r="J248" s="91"/>
      <c r="K248" s="20">
        <v>50</v>
      </c>
      <c r="L248" s="72">
        <f t="shared" si="22"/>
        <v>0</v>
      </c>
      <c r="M248" s="17" t="s">
        <v>16</v>
      </c>
      <c r="N248" s="18">
        <v>0</v>
      </c>
      <c r="O248" s="23">
        <f t="shared" si="23"/>
        <v>0</v>
      </c>
      <c r="P248" s="93"/>
      <c r="Q248" s="43">
        <f t="shared" si="24"/>
        <v>0</v>
      </c>
    </row>
    <row r="249" spans="1:17" ht="24.6" hidden="1" x14ac:dyDescent="0.65">
      <c r="A249" s="10">
        <v>245</v>
      </c>
      <c r="B249" s="10"/>
      <c r="C249" s="19" t="s">
        <v>319</v>
      </c>
      <c r="D249" s="71">
        <f>+'23'!I249</f>
        <v>0</v>
      </c>
      <c r="E249" s="90">
        <v>0</v>
      </c>
      <c r="F249" s="46">
        <f t="shared" si="25"/>
        <v>0</v>
      </c>
      <c r="G249" s="101">
        <v>0</v>
      </c>
      <c r="H249" s="99">
        <v>0</v>
      </c>
      <c r="I249" s="46">
        <f t="shared" si="21"/>
        <v>0</v>
      </c>
      <c r="J249" s="91"/>
      <c r="K249" s="20">
        <v>60</v>
      </c>
      <c r="L249" s="72">
        <f t="shared" si="22"/>
        <v>0</v>
      </c>
      <c r="M249" s="17" t="s">
        <v>16</v>
      </c>
      <c r="N249" s="18">
        <v>0</v>
      </c>
      <c r="O249" s="23">
        <f t="shared" si="23"/>
        <v>0</v>
      </c>
      <c r="P249" s="93"/>
      <c r="Q249" s="43">
        <f t="shared" si="24"/>
        <v>0</v>
      </c>
    </row>
    <row r="250" spans="1:17" ht="24.6" hidden="1" x14ac:dyDescent="0.65">
      <c r="A250" s="10">
        <v>246</v>
      </c>
      <c r="B250" s="10"/>
      <c r="C250" s="19" t="s">
        <v>320</v>
      </c>
      <c r="D250" s="71">
        <f>+'23'!I250</f>
        <v>0</v>
      </c>
      <c r="E250" s="90">
        <v>0</v>
      </c>
      <c r="F250" s="46">
        <f t="shared" si="25"/>
        <v>0</v>
      </c>
      <c r="G250" s="101">
        <v>0</v>
      </c>
      <c r="H250" s="99">
        <v>0</v>
      </c>
      <c r="I250" s="46">
        <f t="shared" si="21"/>
        <v>0</v>
      </c>
      <c r="J250" s="91"/>
      <c r="K250" s="20">
        <v>250</v>
      </c>
      <c r="L250" s="72">
        <f t="shared" si="22"/>
        <v>0</v>
      </c>
      <c r="M250" s="17" t="s">
        <v>16</v>
      </c>
      <c r="N250" s="18">
        <v>0</v>
      </c>
      <c r="O250" s="23">
        <f t="shared" si="23"/>
        <v>0</v>
      </c>
      <c r="P250" s="93"/>
      <c r="Q250" s="43">
        <f t="shared" si="24"/>
        <v>0</v>
      </c>
    </row>
    <row r="251" spans="1:17" ht="24.6" hidden="1" x14ac:dyDescent="0.65">
      <c r="A251" s="10">
        <v>247</v>
      </c>
      <c r="B251" s="10"/>
      <c r="C251" s="19" t="s">
        <v>321</v>
      </c>
      <c r="D251" s="71">
        <f>+'23'!I251</f>
        <v>0</v>
      </c>
      <c r="E251" s="90">
        <v>0</v>
      </c>
      <c r="F251" s="46">
        <f t="shared" si="25"/>
        <v>0</v>
      </c>
      <c r="G251" s="101">
        <v>0</v>
      </c>
      <c r="H251" s="99">
        <v>0</v>
      </c>
      <c r="I251" s="46">
        <f t="shared" si="21"/>
        <v>0</v>
      </c>
      <c r="J251" s="91"/>
      <c r="K251" s="15">
        <v>100</v>
      </c>
      <c r="L251" s="72">
        <f t="shared" si="22"/>
        <v>0</v>
      </c>
      <c r="M251" s="17" t="s">
        <v>16</v>
      </c>
      <c r="N251" s="18">
        <v>0</v>
      </c>
      <c r="O251" s="23">
        <f t="shared" si="23"/>
        <v>0</v>
      </c>
      <c r="P251" s="93"/>
      <c r="Q251" s="43">
        <f t="shared" si="24"/>
        <v>0</v>
      </c>
    </row>
    <row r="252" spans="1:17" ht="24.6" hidden="1" x14ac:dyDescent="0.65">
      <c r="A252" s="10">
        <v>248</v>
      </c>
      <c r="B252" s="10"/>
      <c r="C252" s="19" t="s">
        <v>322</v>
      </c>
      <c r="D252" s="71">
        <f>+'23'!I252</f>
        <v>0</v>
      </c>
      <c r="E252" s="90">
        <v>0</v>
      </c>
      <c r="F252" s="46">
        <f t="shared" si="25"/>
        <v>0</v>
      </c>
      <c r="G252" s="101">
        <v>0</v>
      </c>
      <c r="H252" s="99">
        <v>0</v>
      </c>
      <c r="I252" s="46">
        <f t="shared" si="21"/>
        <v>0</v>
      </c>
      <c r="J252" s="91"/>
      <c r="K252" s="15">
        <v>350</v>
      </c>
      <c r="L252" s="72">
        <f t="shared" si="22"/>
        <v>0</v>
      </c>
      <c r="M252" s="17" t="s">
        <v>16</v>
      </c>
      <c r="N252" s="18">
        <v>0</v>
      </c>
      <c r="O252" s="23">
        <f t="shared" si="23"/>
        <v>0</v>
      </c>
      <c r="P252" s="93"/>
      <c r="Q252" s="43">
        <f t="shared" si="24"/>
        <v>0</v>
      </c>
    </row>
    <row r="253" spans="1:17" ht="24.6" hidden="1" x14ac:dyDescent="0.65">
      <c r="A253" s="10">
        <v>249</v>
      </c>
      <c r="B253" s="10"/>
      <c r="C253" s="19" t="s">
        <v>323</v>
      </c>
      <c r="D253" s="71">
        <f>+'23'!I253</f>
        <v>0</v>
      </c>
      <c r="E253" s="90">
        <v>0</v>
      </c>
      <c r="F253" s="46">
        <f t="shared" si="25"/>
        <v>0</v>
      </c>
      <c r="G253" s="101">
        <v>0</v>
      </c>
      <c r="H253" s="99">
        <v>0</v>
      </c>
      <c r="I253" s="46">
        <f t="shared" si="21"/>
        <v>0</v>
      </c>
      <c r="J253" s="91"/>
      <c r="K253" s="15">
        <v>60</v>
      </c>
      <c r="L253" s="72">
        <f t="shared" si="22"/>
        <v>0</v>
      </c>
      <c r="M253" s="17" t="s">
        <v>16</v>
      </c>
      <c r="N253" s="18">
        <v>0</v>
      </c>
      <c r="O253" s="23">
        <f t="shared" si="23"/>
        <v>0</v>
      </c>
      <c r="P253" s="93"/>
      <c r="Q253" s="43">
        <f t="shared" si="24"/>
        <v>0</v>
      </c>
    </row>
    <row r="254" spans="1:17" ht="24.6" hidden="1" x14ac:dyDescent="0.65">
      <c r="A254" s="10">
        <v>250</v>
      </c>
      <c r="B254" s="10"/>
      <c r="C254" s="19" t="s">
        <v>324</v>
      </c>
      <c r="D254" s="71">
        <f>+'23'!I254</f>
        <v>0</v>
      </c>
      <c r="E254" s="90">
        <v>0</v>
      </c>
      <c r="F254" s="46">
        <f t="shared" si="25"/>
        <v>0</v>
      </c>
      <c r="G254" s="101">
        <v>0</v>
      </c>
      <c r="H254" s="99">
        <v>0</v>
      </c>
      <c r="I254" s="46">
        <f t="shared" si="21"/>
        <v>0</v>
      </c>
      <c r="J254" s="91"/>
      <c r="K254" s="15">
        <v>50</v>
      </c>
      <c r="L254" s="72">
        <f t="shared" si="22"/>
        <v>0</v>
      </c>
      <c r="M254" s="17" t="s">
        <v>16</v>
      </c>
      <c r="N254" s="18">
        <v>0</v>
      </c>
      <c r="O254" s="23">
        <f t="shared" si="23"/>
        <v>0</v>
      </c>
      <c r="P254" s="93"/>
      <c r="Q254" s="43">
        <f t="shared" si="24"/>
        <v>0</v>
      </c>
    </row>
    <row r="255" spans="1:17" ht="24.6" hidden="1" x14ac:dyDescent="0.65">
      <c r="A255" s="10">
        <v>251</v>
      </c>
      <c r="B255" s="10"/>
      <c r="C255" s="19" t="s">
        <v>325</v>
      </c>
      <c r="D255" s="71">
        <f>+'23'!I255</f>
        <v>0</v>
      </c>
      <c r="E255" s="90">
        <v>0</v>
      </c>
      <c r="F255" s="46">
        <f t="shared" si="25"/>
        <v>0</v>
      </c>
      <c r="G255" s="101">
        <v>0</v>
      </c>
      <c r="H255" s="99">
        <v>0</v>
      </c>
      <c r="I255" s="46">
        <f t="shared" si="21"/>
        <v>0</v>
      </c>
      <c r="J255" s="91"/>
      <c r="K255" s="15">
        <v>100</v>
      </c>
      <c r="L255" s="72">
        <f t="shared" si="22"/>
        <v>0</v>
      </c>
      <c r="M255" s="17" t="s">
        <v>16</v>
      </c>
      <c r="N255" s="18">
        <v>0</v>
      </c>
      <c r="O255" s="23">
        <f t="shared" si="23"/>
        <v>0</v>
      </c>
      <c r="P255" s="93"/>
      <c r="Q255" s="43">
        <f t="shared" si="24"/>
        <v>0</v>
      </c>
    </row>
    <row r="256" spans="1:17" ht="24.6" hidden="1" x14ac:dyDescent="0.65">
      <c r="A256" s="10">
        <v>252</v>
      </c>
      <c r="B256" s="10"/>
      <c r="C256" s="19" t="s">
        <v>326</v>
      </c>
      <c r="D256" s="71">
        <f>+'23'!I256</f>
        <v>0</v>
      </c>
      <c r="E256" s="90">
        <v>0</v>
      </c>
      <c r="F256" s="46">
        <f t="shared" si="25"/>
        <v>0</v>
      </c>
      <c r="G256" s="101">
        <v>0</v>
      </c>
      <c r="H256" s="99">
        <v>0</v>
      </c>
      <c r="I256" s="46">
        <f t="shared" si="21"/>
        <v>0</v>
      </c>
      <c r="J256" s="91"/>
      <c r="K256" s="15">
        <v>120</v>
      </c>
      <c r="L256" s="72">
        <f t="shared" si="22"/>
        <v>0</v>
      </c>
      <c r="M256" s="17" t="s">
        <v>16</v>
      </c>
      <c r="N256" s="18">
        <v>0</v>
      </c>
      <c r="O256" s="23">
        <f t="shared" si="23"/>
        <v>0</v>
      </c>
      <c r="P256" s="93"/>
      <c r="Q256" s="43">
        <f t="shared" si="24"/>
        <v>0</v>
      </c>
    </row>
    <row r="257" spans="1:17" ht="24.6" hidden="1" x14ac:dyDescent="0.65">
      <c r="A257" s="10">
        <v>253</v>
      </c>
      <c r="B257" s="10"/>
      <c r="C257" s="19" t="s">
        <v>327</v>
      </c>
      <c r="D257" s="71">
        <f>+'23'!I257</f>
        <v>0</v>
      </c>
      <c r="E257" s="90">
        <v>0</v>
      </c>
      <c r="F257" s="46">
        <f t="shared" si="25"/>
        <v>0</v>
      </c>
      <c r="G257" s="101">
        <v>0</v>
      </c>
      <c r="H257" s="99">
        <v>0</v>
      </c>
      <c r="I257" s="46">
        <f t="shared" si="21"/>
        <v>0</v>
      </c>
      <c r="J257" s="91"/>
      <c r="K257" s="15">
        <v>60</v>
      </c>
      <c r="L257" s="72">
        <f t="shared" si="22"/>
        <v>0</v>
      </c>
      <c r="M257" s="17" t="s">
        <v>16</v>
      </c>
      <c r="N257" s="18">
        <v>0</v>
      </c>
      <c r="O257" s="23">
        <f t="shared" si="23"/>
        <v>0</v>
      </c>
      <c r="P257" s="93"/>
      <c r="Q257" s="43">
        <f t="shared" si="24"/>
        <v>0</v>
      </c>
    </row>
    <row r="258" spans="1:17" ht="24.6" hidden="1" x14ac:dyDescent="0.65">
      <c r="A258" s="10">
        <v>254</v>
      </c>
      <c r="B258" s="10"/>
      <c r="C258" s="19" t="s">
        <v>328</v>
      </c>
      <c r="D258" s="71">
        <f>+'23'!I258</f>
        <v>0</v>
      </c>
      <c r="E258" s="90">
        <v>0</v>
      </c>
      <c r="F258" s="46">
        <f t="shared" si="25"/>
        <v>0</v>
      </c>
      <c r="G258" s="101">
        <v>0</v>
      </c>
      <c r="H258" s="99">
        <v>0</v>
      </c>
      <c r="I258" s="46">
        <f t="shared" si="21"/>
        <v>0</v>
      </c>
      <c r="J258" s="91"/>
      <c r="K258" s="15">
        <v>150</v>
      </c>
      <c r="L258" s="72">
        <f t="shared" si="22"/>
        <v>0</v>
      </c>
      <c r="M258" s="17" t="s">
        <v>16</v>
      </c>
      <c r="N258" s="18">
        <v>0</v>
      </c>
      <c r="O258" s="23">
        <f t="shared" si="23"/>
        <v>0</v>
      </c>
      <c r="P258" s="93"/>
      <c r="Q258" s="43">
        <f t="shared" si="24"/>
        <v>0</v>
      </c>
    </row>
    <row r="259" spans="1:17" ht="24.6" hidden="1" x14ac:dyDescent="0.65">
      <c r="A259" s="10">
        <v>255</v>
      </c>
      <c r="B259" s="10"/>
      <c r="C259" s="19" t="s">
        <v>329</v>
      </c>
      <c r="D259" s="71">
        <f>+'23'!I259</f>
        <v>0</v>
      </c>
      <c r="E259" s="90">
        <v>0</v>
      </c>
      <c r="F259" s="46">
        <f t="shared" si="25"/>
        <v>0</v>
      </c>
      <c r="G259" s="101">
        <v>0</v>
      </c>
      <c r="H259" s="99">
        <v>0</v>
      </c>
      <c r="I259" s="46">
        <f t="shared" si="21"/>
        <v>0</v>
      </c>
      <c r="J259" s="91"/>
      <c r="K259" s="15">
        <v>150</v>
      </c>
      <c r="L259" s="72">
        <f t="shared" si="22"/>
        <v>0</v>
      </c>
      <c r="M259" s="17" t="s">
        <v>16</v>
      </c>
      <c r="N259" s="18">
        <v>0</v>
      </c>
      <c r="O259" s="23">
        <f t="shared" si="23"/>
        <v>0</v>
      </c>
      <c r="P259" s="93"/>
      <c r="Q259" s="43">
        <f t="shared" si="24"/>
        <v>0</v>
      </c>
    </row>
    <row r="260" spans="1:17" ht="24.6" hidden="1" x14ac:dyDescent="0.65">
      <c r="A260" s="10">
        <v>256</v>
      </c>
      <c r="B260" s="10"/>
      <c r="C260" s="19" t="s">
        <v>330</v>
      </c>
      <c r="D260" s="71">
        <f>+'23'!I260</f>
        <v>0</v>
      </c>
      <c r="E260" s="90">
        <v>0</v>
      </c>
      <c r="F260" s="46">
        <f t="shared" si="25"/>
        <v>0</v>
      </c>
      <c r="G260" s="101">
        <v>0</v>
      </c>
      <c r="H260" s="99">
        <v>0</v>
      </c>
      <c r="I260" s="46">
        <f t="shared" si="21"/>
        <v>0</v>
      </c>
      <c r="J260" s="91"/>
      <c r="K260" s="15">
        <v>200</v>
      </c>
      <c r="L260" s="72">
        <f t="shared" si="22"/>
        <v>0</v>
      </c>
      <c r="M260" s="17" t="s">
        <v>16</v>
      </c>
      <c r="N260" s="18">
        <v>0</v>
      </c>
      <c r="O260" s="23">
        <f t="shared" si="23"/>
        <v>0</v>
      </c>
      <c r="P260" s="93"/>
      <c r="Q260" s="43">
        <f t="shared" si="24"/>
        <v>0</v>
      </c>
    </row>
    <row r="261" spans="1:17" ht="24.6" hidden="1" x14ac:dyDescent="0.65">
      <c r="A261" s="10">
        <v>257</v>
      </c>
      <c r="B261" s="10"/>
      <c r="C261" s="19" t="s">
        <v>331</v>
      </c>
      <c r="D261" s="71">
        <f>+'23'!I261</f>
        <v>0</v>
      </c>
      <c r="E261" s="90">
        <v>0</v>
      </c>
      <c r="F261" s="46">
        <f t="shared" si="25"/>
        <v>0</v>
      </c>
      <c r="G261" s="101">
        <v>0</v>
      </c>
      <c r="H261" s="99">
        <v>0</v>
      </c>
      <c r="I261" s="46">
        <f t="shared" si="21"/>
        <v>0</v>
      </c>
      <c r="J261" s="91"/>
      <c r="K261" s="15"/>
      <c r="L261" s="72">
        <f t="shared" si="22"/>
        <v>0</v>
      </c>
      <c r="M261" s="17" t="s">
        <v>16</v>
      </c>
      <c r="N261" s="18">
        <v>0</v>
      </c>
      <c r="O261" s="23">
        <f t="shared" si="23"/>
        <v>0</v>
      </c>
      <c r="P261" s="93"/>
      <c r="Q261" s="43">
        <f t="shared" si="24"/>
        <v>0</v>
      </c>
    </row>
    <row r="262" spans="1:17" ht="24.6" hidden="1" x14ac:dyDescent="0.65">
      <c r="A262" s="10">
        <v>258</v>
      </c>
      <c r="B262" s="10"/>
      <c r="C262" s="19" t="s">
        <v>332</v>
      </c>
      <c r="D262" s="71">
        <f>+'23'!I262</f>
        <v>0</v>
      </c>
      <c r="E262" s="90">
        <v>0</v>
      </c>
      <c r="F262" s="46">
        <f t="shared" si="25"/>
        <v>0</v>
      </c>
      <c r="G262" s="101">
        <v>0</v>
      </c>
      <c r="H262" s="99">
        <v>0</v>
      </c>
      <c r="I262" s="46">
        <f t="shared" si="21"/>
        <v>0</v>
      </c>
      <c r="J262" s="91"/>
      <c r="K262" s="15"/>
      <c r="L262" s="72">
        <f t="shared" si="22"/>
        <v>0</v>
      </c>
      <c r="M262" s="17" t="s">
        <v>16</v>
      </c>
      <c r="N262" s="18">
        <v>0</v>
      </c>
      <c r="O262" s="23">
        <f t="shared" si="23"/>
        <v>0</v>
      </c>
      <c r="P262" s="93"/>
      <c r="Q262" s="43">
        <f t="shared" si="24"/>
        <v>0</v>
      </c>
    </row>
    <row r="263" spans="1:17" ht="24.6" hidden="1" x14ac:dyDescent="0.65">
      <c r="A263" s="10">
        <v>259</v>
      </c>
      <c r="B263" s="10"/>
      <c r="C263" s="19" t="s">
        <v>369</v>
      </c>
      <c r="D263" s="71">
        <f>+'23'!I263</f>
        <v>0</v>
      </c>
      <c r="E263" s="90">
        <v>0</v>
      </c>
      <c r="F263" s="46">
        <f t="shared" si="25"/>
        <v>0</v>
      </c>
      <c r="G263" s="101">
        <v>0</v>
      </c>
      <c r="H263" s="99">
        <v>0</v>
      </c>
      <c r="I263" s="46">
        <f t="shared" si="21"/>
        <v>0</v>
      </c>
      <c r="J263" s="91"/>
      <c r="K263" s="15"/>
      <c r="L263" s="72">
        <f t="shared" si="22"/>
        <v>0</v>
      </c>
      <c r="M263" s="17" t="s">
        <v>16</v>
      </c>
      <c r="N263" s="18">
        <v>0</v>
      </c>
      <c r="O263" s="23">
        <f t="shared" si="23"/>
        <v>0</v>
      </c>
      <c r="P263" s="93"/>
      <c r="Q263" s="43">
        <f t="shared" si="24"/>
        <v>0</v>
      </c>
    </row>
    <row r="264" spans="1:17" ht="24.6" hidden="1" x14ac:dyDescent="0.65">
      <c r="A264" s="10">
        <v>260</v>
      </c>
      <c r="B264" s="10"/>
      <c r="C264" s="19" t="s">
        <v>468</v>
      </c>
      <c r="D264" s="71">
        <f>+'23'!I264</f>
        <v>8</v>
      </c>
      <c r="E264" s="90">
        <v>0</v>
      </c>
      <c r="F264" s="46">
        <f t="shared" si="25"/>
        <v>8</v>
      </c>
      <c r="G264" s="101">
        <v>0</v>
      </c>
      <c r="H264" s="99">
        <v>0</v>
      </c>
      <c r="I264" s="46">
        <f t="shared" ref="I264:I284" si="26">+F264-G264-J264-H264</f>
        <v>8</v>
      </c>
      <c r="J264" s="91"/>
      <c r="K264" s="20">
        <v>250</v>
      </c>
      <c r="L264" s="72">
        <f t="shared" ref="L264:L284" si="27">+K264*J264</f>
        <v>0</v>
      </c>
      <c r="M264" s="17" t="s">
        <v>16</v>
      </c>
      <c r="N264" s="18">
        <v>0</v>
      </c>
      <c r="O264" s="23">
        <f t="shared" ref="O264:O284" si="28">SUM(L264-N264)</f>
        <v>0</v>
      </c>
      <c r="P264" s="93"/>
      <c r="Q264" s="43">
        <f t="shared" ref="Q264:Q284" si="29">+L264*P264</f>
        <v>0</v>
      </c>
    </row>
    <row r="265" spans="1:17" ht="24.6" hidden="1" x14ac:dyDescent="0.65">
      <c r="A265" s="10">
        <v>261</v>
      </c>
      <c r="B265" s="10"/>
      <c r="C265" s="19"/>
      <c r="D265" s="71">
        <f>+'23'!I265</f>
        <v>0</v>
      </c>
      <c r="E265" s="90">
        <v>0</v>
      </c>
      <c r="F265" s="46">
        <f t="shared" si="25"/>
        <v>0</v>
      </c>
      <c r="G265" s="101">
        <v>0</v>
      </c>
      <c r="H265" s="99">
        <v>0</v>
      </c>
      <c r="I265" s="46">
        <f t="shared" si="26"/>
        <v>0</v>
      </c>
      <c r="J265" s="91"/>
      <c r="K265" s="20"/>
      <c r="L265" s="72">
        <f t="shared" si="27"/>
        <v>0</v>
      </c>
      <c r="M265" s="17" t="s">
        <v>16</v>
      </c>
      <c r="N265" s="18">
        <v>0</v>
      </c>
      <c r="O265" s="23">
        <f t="shared" si="28"/>
        <v>0</v>
      </c>
      <c r="P265" s="93"/>
      <c r="Q265" s="43">
        <f t="shared" si="29"/>
        <v>0</v>
      </c>
    </row>
    <row r="266" spans="1:17" ht="24.6" hidden="1" x14ac:dyDescent="0.65">
      <c r="A266" s="10">
        <v>262</v>
      </c>
      <c r="B266" s="10"/>
      <c r="C266" s="19"/>
      <c r="D266" s="71">
        <f>+'23'!I266</f>
        <v>0</v>
      </c>
      <c r="E266" s="90">
        <v>0</v>
      </c>
      <c r="F266" s="46">
        <f t="shared" si="25"/>
        <v>0</v>
      </c>
      <c r="G266" s="101">
        <v>0</v>
      </c>
      <c r="H266" s="99">
        <v>0</v>
      </c>
      <c r="I266" s="46">
        <f t="shared" si="26"/>
        <v>0</v>
      </c>
      <c r="J266" s="91"/>
      <c r="K266" s="20"/>
      <c r="L266" s="72">
        <f t="shared" si="27"/>
        <v>0</v>
      </c>
      <c r="M266" s="17" t="s">
        <v>16</v>
      </c>
      <c r="N266" s="18">
        <v>0</v>
      </c>
      <c r="O266" s="23">
        <f t="shared" si="28"/>
        <v>0</v>
      </c>
      <c r="P266" s="93"/>
      <c r="Q266" s="43">
        <f t="shared" si="29"/>
        <v>0</v>
      </c>
    </row>
    <row r="267" spans="1:17" ht="24.6" hidden="1" x14ac:dyDescent="0.65">
      <c r="A267" s="10">
        <v>263</v>
      </c>
      <c r="B267" s="10"/>
      <c r="C267" s="19"/>
      <c r="D267" s="71">
        <f>+'23'!I267</f>
        <v>0</v>
      </c>
      <c r="E267" s="90">
        <v>0</v>
      </c>
      <c r="F267" s="46">
        <f t="shared" si="25"/>
        <v>0</v>
      </c>
      <c r="G267" s="101">
        <v>0</v>
      </c>
      <c r="H267" s="99">
        <v>0</v>
      </c>
      <c r="I267" s="46">
        <f t="shared" si="26"/>
        <v>0</v>
      </c>
      <c r="J267" s="91"/>
      <c r="K267" s="20"/>
      <c r="L267" s="72">
        <f t="shared" si="27"/>
        <v>0</v>
      </c>
      <c r="M267" s="17" t="s">
        <v>16</v>
      </c>
      <c r="N267" s="18">
        <v>0</v>
      </c>
      <c r="O267" s="23">
        <f t="shared" si="28"/>
        <v>0</v>
      </c>
      <c r="P267" s="93"/>
      <c r="Q267" s="43">
        <f t="shared" si="29"/>
        <v>0</v>
      </c>
    </row>
    <row r="268" spans="1:17" ht="24.6" hidden="1" x14ac:dyDescent="0.65">
      <c r="A268" s="10">
        <v>264</v>
      </c>
      <c r="B268" s="10"/>
      <c r="C268" s="19"/>
      <c r="D268" s="71">
        <f>+'23'!I268</f>
        <v>0</v>
      </c>
      <c r="E268" s="90">
        <v>0</v>
      </c>
      <c r="F268" s="46">
        <f t="shared" si="25"/>
        <v>0</v>
      </c>
      <c r="G268" s="101">
        <v>0</v>
      </c>
      <c r="H268" s="99">
        <v>0</v>
      </c>
      <c r="I268" s="46">
        <f t="shared" si="26"/>
        <v>0</v>
      </c>
      <c r="J268" s="91"/>
      <c r="K268" s="20"/>
      <c r="L268" s="72">
        <f t="shared" si="27"/>
        <v>0</v>
      </c>
      <c r="M268" s="17" t="s">
        <v>16</v>
      </c>
      <c r="N268" s="18">
        <v>0</v>
      </c>
      <c r="O268" s="23">
        <f t="shared" si="28"/>
        <v>0</v>
      </c>
      <c r="P268" s="93"/>
      <c r="Q268" s="43">
        <f t="shared" si="29"/>
        <v>0</v>
      </c>
    </row>
    <row r="269" spans="1:17" ht="24.6" hidden="1" x14ac:dyDescent="0.65">
      <c r="A269" s="10">
        <v>265</v>
      </c>
      <c r="B269" s="10"/>
      <c r="C269" s="19"/>
      <c r="D269" s="71">
        <f>+'23'!I269</f>
        <v>0</v>
      </c>
      <c r="E269" s="90">
        <v>0</v>
      </c>
      <c r="F269" s="46">
        <f t="shared" si="25"/>
        <v>0</v>
      </c>
      <c r="G269" s="101">
        <v>0</v>
      </c>
      <c r="H269" s="99">
        <v>0</v>
      </c>
      <c r="I269" s="46">
        <f t="shared" si="26"/>
        <v>0</v>
      </c>
      <c r="J269" s="91"/>
      <c r="K269" s="20"/>
      <c r="L269" s="72">
        <f t="shared" si="27"/>
        <v>0</v>
      </c>
      <c r="M269" s="17" t="s">
        <v>16</v>
      </c>
      <c r="N269" s="18">
        <v>0</v>
      </c>
      <c r="O269" s="23">
        <f t="shared" si="28"/>
        <v>0</v>
      </c>
      <c r="P269" s="93"/>
      <c r="Q269" s="43">
        <f t="shared" si="29"/>
        <v>0</v>
      </c>
    </row>
    <row r="270" spans="1:17" ht="24.6" hidden="1" x14ac:dyDescent="0.65">
      <c r="A270" s="10">
        <v>266</v>
      </c>
      <c r="B270" s="10"/>
      <c r="C270" s="19"/>
      <c r="D270" s="71">
        <f>+'23'!I270</f>
        <v>0</v>
      </c>
      <c r="E270" s="90">
        <v>0</v>
      </c>
      <c r="F270" s="46">
        <f t="shared" si="25"/>
        <v>0</v>
      </c>
      <c r="G270" s="101">
        <v>0</v>
      </c>
      <c r="H270" s="99">
        <v>0</v>
      </c>
      <c r="I270" s="46">
        <f t="shared" si="26"/>
        <v>0</v>
      </c>
      <c r="J270" s="91"/>
      <c r="K270" s="20"/>
      <c r="L270" s="72">
        <f t="shared" si="27"/>
        <v>0</v>
      </c>
      <c r="M270" s="17" t="s">
        <v>16</v>
      </c>
      <c r="N270" s="18">
        <v>0</v>
      </c>
      <c r="O270" s="23">
        <f t="shared" si="28"/>
        <v>0</v>
      </c>
      <c r="P270" s="93"/>
      <c r="Q270" s="43">
        <f t="shared" si="29"/>
        <v>0</v>
      </c>
    </row>
    <row r="271" spans="1:17" ht="24.6" hidden="1" x14ac:dyDescent="0.65">
      <c r="A271" s="10">
        <v>267</v>
      </c>
      <c r="B271" s="10"/>
      <c r="C271" s="19"/>
      <c r="D271" s="71">
        <f>+'23'!I271</f>
        <v>0</v>
      </c>
      <c r="E271" s="90">
        <v>0</v>
      </c>
      <c r="F271" s="46">
        <f t="shared" si="25"/>
        <v>0</v>
      </c>
      <c r="G271" s="101">
        <v>0</v>
      </c>
      <c r="H271" s="99">
        <v>0</v>
      </c>
      <c r="I271" s="46">
        <f t="shared" si="26"/>
        <v>0</v>
      </c>
      <c r="J271" s="91"/>
      <c r="K271" s="20"/>
      <c r="L271" s="72">
        <f t="shared" si="27"/>
        <v>0</v>
      </c>
      <c r="M271" s="17" t="s">
        <v>16</v>
      </c>
      <c r="N271" s="18">
        <v>0</v>
      </c>
      <c r="O271" s="23">
        <f t="shared" si="28"/>
        <v>0</v>
      </c>
      <c r="P271" s="93"/>
      <c r="Q271" s="43">
        <f t="shared" si="29"/>
        <v>0</v>
      </c>
    </row>
    <row r="272" spans="1:17" ht="24.6" hidden="1" x14ac:dyDescent="0.65">
      <c r="A272" s="10">
        <v>268</v>
      </c>
      <c r="B272" s="10"/>
      <c r="C272" s="19"/>
      <c r="D272" s="71">
        <f>+'23'!I272</f>
        <v>0</v>
      </c>
      <c r="E272" s="90">
        <v>0</v>
      </c>
      <c r="F272" s="46">
        <f t="shared" ref="F272:F284" si="30">D272+E272</f>
        <v>0</v>
      </c>
      <c r="G272" s="101">
        <v>0</v>
      </c>
      <c r="H272" s="99">
        <v>0</v>
      </c>
      <c r="I272" s="46">
        <f t="shared" si="26"/>
        <v>0</v>
      </c>
      <c r="J272" s="91"/>
      <c r="K272" s="20"/>
      <c r="L272" s="72">
        <f t="shared" si="27"/>
        <v>0</v>
      </c>
      <c r="M272" s="17" t="s">
        <v>16</v>
      </c>
      <c r="N272" s="18">
        <v>0</v>
      </c>
      <c r="O272" s="23">
        <f t="shared" si="28"/>
        <v>0</v>
      </c>
      <c r="P272" s="93"/>
      <c r="Q272" s="43">
        <f t="shared" si="29"/>
        <v>0</v>
      </c>
    </row>
    <row r="273" spans="1:18" ht="24.6" hidden="1" x14ac:dyDescent="0.65">
      <c r="A273" s="10">
        <v>269</v>
      </c>
      <c r="B273" s="10"/>
      <c r="C273" s="19"/>
      <c r="D273" s="71">
        <f>+'23'!I273</f>
        <v>0</v>
      </c>
      <c r="E273" s="90">
        <v>0</v>
      </c>
      <c r="F273" s="46">
        <f t="shared" si="30"/>
        <v>0</v>
      </c>
      <c r="G273" s="101">
        <v>0</v>
      </c>
      <c r="H273" s="99">
        <v>0</v>
      </c>
      <c r="I273" s="46">
        <f t="shared" si="26"/>
        <v>0</v>
      </c>
      <c r="J273" s="91"/>
      <c r="K273" s="20"/>
      <c r="L273" s="72">
        <f t="shared" si="27"/>
        <v>0</v>
      </c>
      <c r="M273" s="17" t="s">
        <v>16</v>
      </c>
      <c r="N273" s="18">
        <v>0</v>
      </c>
      <c r="O273" s="23">
        <f t="shared" si="28"/>
        <v>0</v>
      </c>
      <c r="P273" s="93"/>
      <c r="Q273" s="43">
        <f t="shared" si="29"/>
        <v>0</v>
      </c>
    </row>
    <row r="274" spans="1:18" ht="24.6" hidden="1" x14ac:dyDescent="0.65">
      <c r="A274" s="10">
        <v>270</v>
      </c>
      <c r="B274" s="10"/>
      <c r="C274" s="19"/>
      <c r="D274" s="71">
        <f>+'23'!I274</f>
        <v>0</v>
      </c>
      <c r="E274" s="90">
        <v>0</v>
      </c>
      <c r="F274" s="46">
        <f t="shared" si="30"/>
        <v>0</v>
      </c>
      <c r="G274" s="101">
        <v>0</v>
      </c>
      <c r="H274" s="99">
        <v>0</v>
      </c>
      <c r="I274" s="46">
        <f t="shared" si="26"/>
        <v>0</v>
      </c>
      <c r="J274" s="91"/>
      <c r="K274" s="20"/>
      <c r="L274" s="72">
        <f t="shared" si="27"/>
        <v>0</v>
      </c>
      <c r="M274" s="17" t="s">
        <v>16</v>
      </c>
      <c r="N274" s="18">
        <v>0</v>
      </c>
      <c r="O274" s="23">
        <f t="shared" si="28"/>
        <v>0</v>
      </c>
      <c r="P274" s="93"/>
      <c r="Q274" s="43">
        <f t="shared" si="29"/>
        <v>0</v>
      </c>
    </row>
    <row r="275" spans="1:18" ht="24.6" hidden="1" x14ac:dyDescent="0.65">
      <c r="A275" s="10">
        <v>271</v>
      </c>
      <c r="B275" s="10"/>
      <c r="C275" s="19"/>
      <c r="D275" s="71">
        <f>+'23'!I275</f>
        <v>0</v>
      </c>
      <c r="E275" s="90">
        <v>0</v>
      </c>
      <c r="F275" s="46">
        <f t="shared" si="30"/>
        <v>0</v>
      </c>
      <c r="G275" s="101">
        <v>0</v>
      </c>
      <c r="H275" s="99">
        <v>0</v>
      </c>
      <c r="I275" s="46">
        <f t="shared" si="26"/>
        <v>0</v>
      </c>
      <c r="J275" s="91"/>
      <c r="K275" s="20"/>
      <c r="L275" s="72">
        <f t="shared" si="27"/>
        <v>0</v>
      </c>
      <c r="M275" s="17" t="s">
        <v>16</v>
      </c>
      <c r="N275" s="18">
        <v>0</v>
      </c>
      <c r="O275" s="23">
        <f t="shared" si="28"/>
        <v>0</v>
      </c>
      <c r="P275" s="93"/>
      <c r="Q275" s="43">
        <f t="shared" si="29"/>
        <v>0</v>
      </c>
    </row>
    <row r="276" spans="1:18" ht="24.6" hidden="1" x14ac:dyDescent="0.65">
      <c r="A276" s="10">
        <v>272</v>
      </c>
      <c r="B276" s="10"/>
      <c r="C276" s="19"/>
      <c r="D276" s="71">
        <f>+'23'!I276</f>
        <v>0</v>
      </c>
      <c r="E276" s="90">
        <v>0</v>
      </c>
      <c r="F276" s="46">
        <f t="shared" si="30"/>
        <v>0</v>
      </c>
      <c r="G276" s="101">
        <v>0</v>
      </c>
      <c r="H276" s="99">
        <v>0</v>
      </c>
      <c r="I276" s="46">
        <f t="shared" si="26"/>
        <v>0</v>
      </c>
      <c r="J276" s="91"/>
      <c r="K276" s="20"/>
      <c r="L276" s="72">
        <f t="shared" si="27"/>
        <v>0</v>
      </c>
      <c r="M276" s="17" t="s">
        <v>16</v>
      </c>
      <c r="N276" s="18">
        <v>0</v>
      </c>
      <c r="O276" s="23">
        <f t="shared" si="28"/>
        <v>0</v>
      </c>
      <c r="P276" s="93"/>
      <c r="Q276" s="43">
        <f t="shared" si="29"/>
        <v>0</v>
      </c>
    </row>
    <row r="277" spans="1:18" ht="24.6" hidden="1" x14ac:dyDescent="0.65">
      <c r="A277" s="10">
        <v>273</v>
      </c>
      <c r="B277" s="10"/>
      <c r="C277" s="19"/>
      <c r="D277" s="71">
        <f>+'23'!I277</f>
        <v>0</v>
      </c>
      <c r="E277" s="90">
        <v>0</v>
      </c>
      <c r="F277" s="46">
        <f t="shared" si="30"/>
        <v>0</v>
      </c>
      <c r="G277" s="101">
        <v>0</v>
      </c>
      <c r="H277" s="99">
        <v>0</v>
      </c>
      <c r="I277" s="46">
        <f t="shared" si="26"/>
        <v>0</v>
      </c>
      <c r="J277" s="91"/>
      <c r="K277" s="20"/>
      <c r="L277" s="72">
        <f t="shared" si="27"/>
        <v>0</v>
      </c>
      <c r="M277" s="17" t="s">
        <v>16</v>
      </c>
      <c r="N277" s="18">
        <v>0</v>
      </c>
      <c r="O277" s="23">
        <f t="shared" si="28"/>
        <v>0</v>
      </c>
      <c r="P277" s="93"/>
      <c r="Q277" s="43">
        <f t="shared" si="29"/>
        <v>0</v>
      </c>
    </row>
    <row r="278" spans="1:18" ht="24.6" hidden="1" x14ac:dyDescent="0.65">
      <c r="A278" s="10">
        <v>274</v>
      </c>
      <c r="B278" s="10"/>
      <c r="C278" s="19"/>
      <c r="D278" s="71">
        <f>+'23'!I278</f>
        <v>0</v>
      </c>
      <c r="E278" s="90">
        <v>0</v>
      </c>
      <c r="F278" s="46">
        <f t="shared" si="30"/>
        <v>0</v>
      </c>
      <c r="G278" s="101">
        <v>0</v>
      </c>
      <c r="H278" s="99">
        <v>0</v>
      </c>
      <c r="I278" s="46">
        <f t="shared" si="26"/>
        <v>0</v>
      </c>
      <c r="J278" s="91"/>
      <c r="K278" s="20"/>
      <c r="L278" s="72">
        <f t="shared" si="27"/>
        <v>0</v>
      </c>
      <c r="M278" s="17" t="s">
        <v>16</v>
      </c>
      <c r="N278" s="18">
        <v>0</v>
      </c>
      <c r="O278" s="23">
        <f t="shared" si="28"/>
        <v>0</v>
      </c>
      <c r="P278" s="93"/>
      <c r="Q278" s="43">
        <f t="shared" si="29"/>
        <v>0</v>
      </c>
    </row>
    <row r="279" spans="1:18" ht="24.6" hidden="1" x14ac:dyDescent="0.65">
      <c r="A279" s="10">
        <v>275</v>
      </c>
      <c r="B279" s="10"/>
      <c r="C279" s="19"/>
      <c r="D279" s="71">
        <f>+'23'!I279</f>
        <v>0</v>
      </c>
      <c r="E279" s="90">
        <v>0</v>
      </c>
      <c r="F279" s="46">
        <f t="shared" si="30"/>
        <v>0</v>
      </c>
      <c r="G279" s="101">
        <v>0</v>
      </c>
      <c r="H279" s="99">
        <v>0</v>
      </c>
      <c r="I279" s="46">
        <f t="shared" si="26"/>
        <v>0</v>
      </c>
      <c r="J279" s="91"/>
      <c r="K279" s="20"/>
      <c r="L279" s="72">
        <f t="shared" si="27"/>
        <v>0</v>
      </c>
      <c r="M279" s="17" t="s">
        <v>16</v>
      </c>
      <c r="N279" s="18">
        <v>0</v>
      </c>
      <c r="O279" s="23">
        <f t="shared" si="28"/>
        <v>0</v>
      </c>
      <c r="P279" s="93"/>
      <c r="Q279" s="43">
        <f t="shared" si="29"/>
        <v>0</v>
      </c>
    </row>
    <row r="280" spans="1:18" ht="24.6" hidden="1" x14ac:dyDescent="0.65">
      <c r="A280" s="10">
        <v>276</v>
      </c>
      <c r="B280" s="10"/>
      <c r="C280" s="19"/>
      <c r="D280" s="71">
        <f>+'23'!I280</f>
        <v>0</v>
      </c>
      <c r="E280" s="90">
        <v>0</v>
      </c>
      <c r="F280" s="46">
        <f t="shared" si="30"/>
        <v>0</v>
      </c>
      <c r="G280" s="101">
        <v>0</v>
      </c>
      <c r="H280" s="99">
        <v>0</v>
      </c>
      <c r="I280" s="46">
        <f t="shared" si="26"/>
        <v>0</v>
      </c>
      <c r="J280" s="91"/>
      <c r="K280" s="20"/>
      <c r="L280" s="72">
        <f t="shared" si="27"/>
        <v>0</v>
      </c>
      <c r="M280" s="17" t="s">
        <v>16</v>
      </c>
      <c r="N280" s="18">
        <v>0</v>
      </c>
      <c r="O280" s="23">
        <f t="shared" si="28"/>
        <v>0</v>
      </c>
      <c r="P280" s="93"/>
      <c r="Q280" s="43">
        <f t="shared" si="29"/>
        <v>0</v>
      </c>
    </row>
    <row r="281" spans="1:18" ht="24.6" hidden="1" x14ac:dyDescent="0.65">
      <c r="A281" s="10">
        <v>277</v>
      </c>
      <c r="B281" s="10"/>
      <c r="C281" s="19"/>
      <c r="D281" s="71">
        <f>+'23'!I281</f>
        <v>0</v>
      </c>
      <c r="E281" s="90">
        <v>0</v>
      </c>
      <c r="F281" s="46">
        <f t="shared" si="30"/>
        <v>0</v>
      </c>
      <c r="G281" s="101">
        <v>0</v>
      </c>
      <c r="H281" s="99">
        <v>0</v>
      </c>
      <c r="I281" s="46">
        <f t="shared" si="26"/>
        <v>0</v>
      </c>
      <c r="J281" s="91"/>
      <c r="K281" s="20"/>
      <c r="L281" s="72">
        <f t="shared" si="27"/>
        <v>0</v>
      </c>
      <c r="M281" s="17" t="s">
        <v>16</v>
      </c>
      <c r="N281" s="18">
        <v>0</v>
      </c>
      <c r="O281" s="23">
        <f t="shared" si="28"/>
        <v>0</v>
      </c>
      <c r="P281" s="93"/>
      <c r="Q281" s="43">
        <f t="shared" si="29"/>
        <v>0</v>
      </c>
    </row>
    <row r="282" spans="1:18" ht="24.6" hidden="1" x14ac:dyDescent="0.65">
      <c r="A282" s="10">
        <v>278</v>
      </c>
      <c r="B282" s="10"/>
      <c r="C282" s="19"/>
      <c r="D282" s="71">
        <f>+'23'!I282</f>
        <v>0</v>
      </c>
      <c r="E282" s="90">
        <v>0</v>
      </c>
      <c r="F282" s="46">
        <f t="shared" si="30"/>
        <v>0</v>
      </c>
      <c r="G282" s="101">
        <v>0</v>
      </c>
      <c r="H282" s="99">
        <v>0</v>
      </c>
      <c r="I282" s="46">
        <f t="shared" si="26"/>
        <v>0</v>
      </c>
      <c r="J282" s="91"/>
      <c r="K282" s="20"/>
      <c r="L282" s="72">
        <f t="shared" si="27"/>
        <v>0</v>
      </c>
      <c r="M282" s="17" t="s">
        <v>16</v>
      </c>
      <c r="N282" s="18">
        <v>0</v>
      </c>
      <c r="O282" s="23">
        <f t="shared" si="28"/>
        <v>0</v>
      </c>
      <c r="P282" s="93"/>
      <c r="Q282" s="43">
        <f t="shared" si="29"/>
        <v>0</v>
      </c>
    </row>
    <row r="283" spans="1:18" ht="24.6" hidden="1" x14ac:dyDescent="0.65">
      <c r="A283" s="10">
        <v>279</v>
      </c>
      <c r="B283" s="10"/>
      <c r="C283" s="19"/>
      <c r="D283" s="71"/>
      <c r="E283" s="90">
        <v>0</v>
      </c>
      <c r="F283" s="46">
        <f t="shared" ref="F283" si="31">D283+E283</f>
        <v>0</v>
      </c>
      <c r="G283" s="101">
        <v>0</v>
      </c>
      <c r="H283" s="99">
        <v>0</v>
      </c>
      <c r="I283" s="46">
        <f t="shared" ref="I283" si="32">+F283-G283-J283-H283</f>
        <v>0</v>
      </c>
      <c r="J283" s="91"/>
      <c r="K283" s="20"/>
      <c r="L283" s="72">
        <f t="shared" ref="L283" si="33">+K283*J283</f>
        <v>0</v>
      </c>
      <c r="M283" s="17" t="s">
        <v>16</v>
      </c>
      <c r="N283" s="18">
        <v>0</v>
      </c>
      <c r="O283" s="23">
        <f t="shared" si="28"/>
        <v>0</v>
      </c>
      <c r="P283" s="93"/>
      <c r="Q283" s="43"/>
    </row>
    <row r="284" spans="1:18" ht="24.6" hidden="1" x14ac:dyDescent="0.65">
      <c r="A284" s="10">
        <v>280</v>
      </c>
      <c r="B284" s="10"/>
      <c r="C284" s="19"/>
      <c r="D284" s="71">
        <f>+'23'!I284</f>
        <v>0</v>
      </c>
      <c r="E284" s="90">
        <v>0</v>
      </c>
      <c r="F284" s="46">
        <f t="shared" si="30"/>
        <v>0</v>
      </c>
      <c r="G284" s="101">
        <v>0</v>
      </c>
      <c r="H284" s="99">
        <v>0</v>
      </c>
      <c r="I284" s="46">
        <f t="shared" si="26"/>
        <v>0</v>
      </c>
      <c r="J284" s="91"/>
      <c r="K284" s="20"/>
      <c r="L284" s="72">
        <f t="shared" si="27"/>
        <v>0</v>
      </c>
      <c r="M284" s="17" t="s">
        <v>16</v>
      </c>
      <c r="N284" s="18">
        <v>0</v>
      </c>
      <c r="O284" s="23">
        <f t="shared" si="28"/>
        <v>0</v>
      </c>
      <c r="P284" s="93"/>
      <c r="Q284" s="43">
        <f t="shared" si="29"/>
        <v>0</v>
      </c>
    </row>
    <row r="285" spans="1:18" ht="24.6" hidden="1" x14ac:dyDescent="0.65">
      <c r="A285" s="1"/>
      <c r="B285" s="1"/>
      <c r="F285" s="24"/>
      <c r="G285" s="25"/>
      <c r="H285" s="25"/>
      <c r="I285" s="24"/>
      <c r="J285" s="24"/>
      <c r="K285" s="26"/>
      <c r="L285" s="28"/>
      <c r="M285" s="27"/>
      <c r="N285" s="18">
        <v>0</v>
      </c>
      <c r="O285" s="96" t="s">
        <v>213</v>
      </c>
      <c r="P285" s="96"/>
      <c r="Q285" s="96">
        <f>SUM(Q5:Q284)</f>
        <v>160527.89999999997</v>
      </c>
      <c r="R285" s="96"/>
    </row>
    <row r="286" spans="1:18" ht="25.5" customHeight="1" x14ac:dyDescent="0.6">
      <c r="A286" s="1"/>
      <c r="B286" s="1"/>
      <c r="F286" s="24"/>
      <c r="G286" s="25"/>
      <c r="H286" s="25"/>
      <c r="I286" s="24"/>
      <c r="J286" s="182" t="s">
        <v>212</v>
      </c>
      <c r="K286" s="183"/>
      <c r="L286" s="30">
        <f>+AB188</f>
        <v>0</v>
      </c>
      <c r="M286" s="27"/>
      <c r="N286" s="29"/>
    </row>
    <row r="287" spans="1:18" ht="24.6" x14ac:dyDescent="0.65">
      <c r="A287" s="1"/>
      <c r="B287" s="1"/>
      <c r="F287" s="31"/>
      <c r="I287" s="31"/>
      <c r="J287" s="32"/>
      <c r="K287" s="184" t="s">
        <v>202</v>
      </c>
      <c r="L287" s="184"/>
      <c r="M287" s="33">
        <f>SUM(L5:L286)</f>
        <v>5485</v>
      </c>
    </row>
    <row r="288" spans="1:18" ht="24.6" x14ac:dyDescent="0.65">
      <c r="A288" s="1"/>
      <c r="B288" s="1"/>
      <c r="F288" s="31"/>
      <c r="I288" s="31"/>
      <c r="K288" s="169" t="s">
        <v>203</v>
      </c>
      <c r="L288" s="170"/>
      <c r="M288" s="36">
        <v>0</v>
      </c>
    </row>
    <row r="289" spans="1:22" ht="24.6" x14ac:dyDescent="0.65">
      <c r="A289" s="1"/>
      <c r="B289" s="1"/>
      <c r="F289" s="31"/>
      <c r="I289" s="31"/>
      <c r="K289" s="34" t="s">
        <v>204</v>
      </c>
      <c r="L289" s="35"/>
      <c r="M289" s="36">
        <f>SUM(N289:AS289)</f>
        <v>1745</v>
      </c>
      <c r="N289" s="2">
        <v>50</v>
      </c>
      <c r="O289" s="2">
        <v>100</v>
      </c>
      <c r="P289" s="2">
        <v>170</v>
      </c>
      <c r="Q289" s="2">
        <v>120</v>
      </c>
      <c r="R289" s="2">
        <v>130</v>
      </c>
      <c r="S289" s="2">
        <v>200</v>
      </c>
      <c r="T289" s="2">
        <v>250</v>
      </c>
      <c r="U289" s="2">
        <v>370</v>
      </c>
      <c r="V289" s="2">
        <v>355</v>
      </c>
    </row>
    <row r="290" spans="1:22" ht="24.6" x14ac:dyDescent="0.65">
      <c r="A290" s="1"/>
      <c r="B290" s="1"/>
      <c r="F290" s="31"/>
      <c r="I290" s="31"/>
      <c r="K290" s="169" t="s">
        <v>205</v>
      </c>
      <c r="L290" s="170"/>
      <c r="M290" s="36">
        <v>0</v>
      </c>
    </row>
    <row r="291" spans="1:22" ht="24.6" x14ac:dyDescent="0.65">
      <c r="A291" s="1"/>
      <c r="B291" s="1"/>
      <c r="F291" s="31"/>
      <c r="I291" s="31"/>
      <c r="K291" s="169" t="s">
        <v>206</v>
      </c>
      <c r="L291" s="170"/>
      <c r="M291" s="36">
        <v>0</v>
      </c>
    </row>
    <row r="292" spans="1:22" ht="24.6" x14ac:dyDescent="0.65">
      <c r="A292" s="1"/>
      <c r="B292" s="1"/>
      <c r="F292" s="31"/>
      <c r="I292" s="31"/>
      <c r="K292" s="169" t="s">
        <v>207</v>
      </c>
      <c r="L292" s="170"/>
      <c r="M292" s="37">
        <f>SUM(N5:N285)</f>
        <v>350</v>
      </c>
    </row>
    <row r="293" spans="1:22" ht="24.6" x14ac:dyDescent="0.65">
      <c r="A293" s="1"/>
      <c r="B293" s="1"/>
      <c r="F293" s="31"/>
      <c r="I293" s="31"/>
      <c r="K293" s="169" t="s">
        <v>208</v>
      </c>
      <c r="L293" s="170"/>
      <c r="M293" s="33">
        <f>M287-M288-M289-M291-M292</f>
        <v>3390</v>
      </c>
    </row>
    <row r="294" spans="1:22" ht="24.6" x14ac:dyDescent="0.65">
      <c r="A294" s="1"/>
      <c r="B294" s="1"/>
      <c r="F294" s="31"/>
      <c r="I294" s="31"/>
      <c r="K294" s="169" t="s">
        <v>209</v>
      </c>
      <c r="L294" s="170"/>
      <c r="M294" s="37">
        <v>3390</v>
      </c>
    </row>
    <row r="295" spans="1:22" ht="24.6" x14ac:dyDescent="0.65">
      <c r="A295" s="1"/>
      <c r="B295" s="1"/>
      <c r="F295" s="31"/>
      <c r="I295" s="31"/>
      <c r="K295" s="169" t="s">
        <v>210</v>
      </c>
      <c r="L295" s="170"/>
      <c r="M295" s="33">
        <f>+M294-M293</f>
        <v>0</v>
      </c>
    </row>
    <row r="296" spans="1:22" ht="24.6" x14ac:dyDescent="0.65">
      <c r="I296" s="2"/>
      <c r="K296" s="169" t="s">
        <v>211</v>
      </c>
      <c r="L296" s="170"/>
      <c r="M296" s="33">
        <f>+M294-M293</f>
        <v>0</v>
      </c>
    </row>
    <row r="297" spans="1:22" x14ac:dyDescent="0.6">
      <c r="I297" s="2"/>
      <c r="K297" s="2"/>
    </row>
    <row r="298" spans="1:22" ht="24.6" x14ac:dyDescent="0.65">
      <c r="I298" s="2"/>
      <c r="K298" s="92" t="s">
        <v>333</v>
      </c>
    </row>
    <row r="299" spans="1:22" x14ac:dyDescent="0.6">
      <c r="I299" s="2"/>
      <c r="K299" s="2"/>
    </row>
    <row r="300" spans="1:22" x14ac:dyDescent="0.6">
      <c r="I300" s="2"/>
      <c r="K300" s="2"/>
    </row>
    <row r="301" spans="1:22" x14ac:dyDescent="0.6">
      <c r="I301" s="2"/>
      <c r="K301" s="2"/>
    </row>
    <row r="302" spans="1:22" x14ac:dyDescent="0.6">
      <c r="I302" s="2"/>
      <c r="K302" s="2"/>
    </row>
    <row r="303" spans="1:22" x14ac:dyDescent="0.6">
      <c r="I303" s="2"/>
      <c r="K303" s="2"/>
    </row>
    <row r="304" spans="1:22" x14ac:dyDescent="0.6">
      <c r="I304" s="2"/>
      <c r="K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C296" xr:uid="{A8659A1D-7742-48A0-A8EC-0F2280F9B025}">
    <filterColumn colId="13">
      <filters blank="1">
        <filter val="105"/>
        <filter val="175"/>
        <filter val="35"/>
        <filter val="50"/>
        <filter val="ส่วนลด"/>
      </filters>
    </filterColumn>
  </autoFilter>
  <mergeCells count="35">
    <mergeCell ref="A2:M2"/>
    <mergeCell ref="S2:AC2"/>
    <mergeCell ref="A3:A4"/>
    <mergeCell ref="C3:C4"/>
    <mergeCell ref="D3:D4"/>
    <mergeCell ref="E3:E4"/>
    <mergeCell ref="F3:F4"/>
    <mergeCell ref="I3:I4"/>
    <mergeCell ref="J3:L3"/>
    <mergeCell ref="M3:M4"/>
    <mergeCell ref="Y3:Y4"/>
    <mergeCell ref="Z3:AB3"/>
    <mergeCell ref="AC3:AC4"/>
    <mergeCell ref="H3:H4"/>
    <mergeCell ref="P3:P4"/>
    <mergeCell ref="Q3:Q4"/>
    <mergeCell ref="AD3:AD4"/>
    <mergeCell ref="V3:V4"/>
    <mergeCell ref="W3:W4"/>
    <mergeCell ref="K293:L293"/>
    <mergeCell ref="T32:AA32"/>
    <mergeCell ref="N3:N4"/>
    <mergeCell ref="S3:S4"/>
    <mergeCell ref="T3:T4"/>
    <mergeCell ref="U3:U4"/>
    <mergeCell ref="B3:B4"/>
    <mergeCell ref="K294:L294"/>
    <mergeCell ref="K295:L295"/>
    <mergeCell ref="K296:L296"/>
    <mergeCell ref="J286:K286"/>
    <mergeCell ref="K287:L287"/>
    <mergeCell ref="K288:L288"/>
    <mergeCell ref="K290:L290"/>
    <mergeCell ref="K291:L291"/>
    <mergeCell ref="K292:L29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F788-9F21-4170-A4B1-05962F024DFD}">
  <sheetPr filterMode="1">
    <tabColor rgb="FFF789D2"/>
  </sheetPr>
  <dimension ref="A1:AD371"/>
  <sheetViews>
    <sheetView zoomScaleNormal="100" workbookViewId="0">
      <pane xSplit="9" ySplit="4" topLeftCell="J5" activePane="bottomRight" state="frozen"/>
      <selection activeCell="K15" sqref="K15"/>
      <selection pane="topRight" activeCell="K15" sqref="K15"/>
      <selection pane="bottomLeft" activeCell="K15" sqref="K15"/>
      <selection pane="bottomRight" activeCell="M36" sqref="M36:M41"/>
    </sheetView>
  </sheetViews>
  <sheetFormatPr defaultColWidth="9" defaultRowHeight="24" x14ac:dyDescent="0.6"/>
  <cols>
    <col min="1" max="1" width="6.69921875" style="2" customWidth="1"/>
    <col min="2" max="2" width="14" style="2" hidden="1" customWidth="1"/>
    <col min="3" max="3" width="43.69921875" style="2" bestFit="1" customWidth="1"/>
    <col min="4" max="8" width="9.69921875" style="2" customWidth="1"/>
    <col min="9" max="9" width="9.69921875" style="38" customWidth="1"/>
    <col min="10" max="10" width="9.69921875" style="2" customWidth="1"/>
    <col min="11" max="11" width="9.69921875" style="39" customWidth="1"/>
    <col min="12" max="12" width="10.69921875" style="2" customWidth="1"/>
    <col min="13" max="13" width="17.69921875" style="2" bestFit="1" customWidth="1"/>
    <col min="14" max="14" width="9" style="2"/>
    <col min="15" max="15" width="19.09765625" style="2" customWidth="1"/>
    <col min="16" max="16" width="10.09765625" style="2" customWidth="1"/>
    <col min="17" max="17" width="17.69921875" style="2" bestFit="1" customWidth="1"/>
    <col min="18" max="18" width="10.09765625" style="2" bestFit="1" customWidth="1"/>
    <col min="19" max="19" width="9" style="2"/>
    <col min="20" max="20" width="34.69921875" style="2" bestFit="1" customWidth="1"/>
    <col min="21" max="28" width="9" style="2"/>
    <col min="29" max="29" width="15.69921875" style="2" customWidth="1"/>
    <col min="30" max="16384" width="9" style="2"/>
  </cols>
  <sheetData>
    <row r="1" spans="1:30" x14ac:dyDescent="0.6">
      <c r="A1" s="1"/>
      <c r="B1" s="1"/>
      <c r="I1" s="2"/>
      <c r="K1" s="2"/>
    </row>
    <row r="2" spans="1:30" s="3" customFormat="1" ht="28.8" x14ac:dyDescent="0.75">
      <c r="A2" s="180" t="s">
        <v>263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S2" s="181" t="s">
        <v>0</v>
      </c>
      <c r="T2" s="181"/>
      <c r="U2" s="181"/>
      <c r="V2" s="181"/>
      <c r="W2" s="181"/>
      <c r="X2" s="181"/>
      <c r="Y2" s="181"/>
      <c r="Z2" s="181"/>
      <c r="AA2" s="181"/>
      <c r="AB2" s="181"/>
      <c r="AC2" s="181"/>
    </row>
    <row r="3" spans="1:30" s="5" customFormat="1" ht="26.4" x14ac:dyDescent="0.7">
      <c r="A3" s="171" t="s">
        <v>1</v>
      </c>
      <c r="B3" s="167" t="s">
        <v>487</v>
      </c>
      <c r="C3" s="176" t="s">
        <v>2</v>
      </c>
      <c r="D3" s="171" t="s">
        <v>3</v>
      </c>
      <c r="E3" s="171" t="s">
        <v>4</v>
      </c>
      <c r="F3" s="171" t="s">
        <v>5</v>
      </c>
      <c r="G3" s="100" t="s">
        <v>6</v>
      </c>
      <c r="H3" s="178" t="s">
        <v>335</v>
      </c>
      <c r="I3" s="171" t="s">
        <v>7</v>
      </c>
      <c r="J3" s="177" t="s">
        <v>8</v>
      </c>
      <c r="K3" s="177"/>
      <c r="L3" s="177"/>
      <c r="M3" s="171" t="s">
        <v>9</v>
      </c>
      <c r="N3" s="175" t="s">
        <v>10</v>
      </c>
      <c r="P3" s="163" t="s">
        <v>336</v>
      </c>
      <c r="Q3" s="165" t="s">
        <v>337</v>
      </c>
      <c r="S3" s="171" t="s">
        <v>1</v>
      </c>
      <c r="T3" s="171" t="s">
        <v>2</v>
      </c>
      <c r="U3" s="171" t="s">
        <v>3</v>
      </c>
      <c r="V3" s="171" t="s">
        <v>4</v>
      </c>
      <c r="W3" s="171" t="s">
        <v>5</v>
      </c>
      <c r="X3" s="88" t="s">
        <v>6</v>
      </c>
      <c r="Y3" s="171" t="s">
        <v>7</v>
      </c>
      <c r="Z3" s="177" t="s">
        <v>8</v>
      </c>
      <c r="AA3" s="177"/>
      <c r="AB3" s="177"/>
      <c r="AC3" s="171" t="s">
        <v>9</v>
      </c>
      <c r="AD3" s="175" t="s">
        <v>10</v>
      </c>
    </row>
    <row r="4" spans="1:30" s="5" customFormat="1" ht="26.4" x14ac:dyDescent="0.7">
      <c r="A4" s="171"/>
      <c r="B4" s="168"/>
      <c r="C4" s="176"/>
      <c r="D4" s="171"/>
      <c r="E4" s="171"/>
      <c r="F4" s="171"/>
      <c r="G4" s="100" t="s">
        <v>11</v>
      </c>
      <c r="H4" s="179"/>
      <c r="I4" s="171"/>
      <c r="J4" s="88" t="s">
        <v>12</v>
      </c>
      <c r="K4" s="89" t="s">
        <v>13</v>
      </c>
      <c r="L4" s="88" t="s">
        <v>14</v>
      </c>
      <c r="M4" s="171"/>
      <c r="N4" s="175"/>
      <c r="P4" s="164"/>
      <c r="Q4" s="166"/>
      <c r="S4" s="171"/>
      <c r="T4" s="171"/>
      <c r="U4" s="171"/>
      <c r="V4" s="171"/>
      <c r="W4" s="171"/>
      <c r="X4" s="88" t="s">
        <v>11</v>
      </c>
      <c r="Y4" s="171"/>
      <c r="Z4" s="88" t="s">
        <v>12</v>
      </c>
      <c r="AA4" s="89" t="s">
        <v>13</v>
      </c>
      <c r="AB4" s="88" t="s">
        <v>14</v>
      </c>
      <c r="AC4" s="171"/>
      <c r="AD4" s="175"/>
    </row>
    <row r="5" spans="1:30" ht="24.6" hidden="1" x14ac:dyDescent="0.65">
      <c r="A5" s="10">
        <v>1</v>
      </c>
      <c r="B5" s="10" t="s">
        <v>492</v>
      </c>
      <c r="C5" s="19" t="s">
        <v>407</v>
      </c>
      <c r="D5" s="71">
        <f>+'24'!I5</f>
        <v>31</v>
      </c>
      <c r="E5" s="90">
        <v>0</v>
      </c>
      <c r="F5" s="46">
        <f t="shared" ref="F5:F147" si="0">D5+E5</f>
        <v>31</v>
      </c>
      <c r="G5" s="101">
        <v>0</v>
      </c>
      <c r="H5" s="99">
        <v>0</v>
      </c>
      <c r="I5" s="46">
        <f t="shared" ref="I5:I71" si="1">+F5-G5-J5-H5</f>
        <v>31</v>
      </c>
      <c r="J5" s="91"/>
      <c r="K5" s="20">
        <v>50</v>
      </c>
      <c r="L5" s="72">
        <f>+K5*J5</f>
        <v>0</v>
      </c>
      <c r="M5" s="17" t="s">
        <v>16</v>
      </c>
      <c r="N5" s="18">
        <v>0</v>
      </c>
      <c r="O5" s="23">
        <f>SUM(L5-N5)</f>
        <v>0</v>
      </c>
      <c r="P5" s="93">
        <v>19.579999999999998</v>
      </c>
      <c r="Q5" s="43">
        <f>+L5*P5</f>
        <v>0</v>
      </c>
      <c r="S5" s="10">
        <v>1</v>
      </c>
      <c r="T5" s="19"/>
      <c r="U5" s="46">
        <v>0</v>
      </c>
      <c r="V5" s="90">
        <v>0</v>
      </c>
      <c r="W5" s="46">
        <f t="shared" ref="W5:W14" si="2">U5+V5</f>
        <v>0</v>
      </c>
      <c r="X5" s="90">
        <v>0</v>
      </c>
      <c r="Y5" s="46">
        <f t="shared" ref="Y5:Y14" si="3">W5-X5-Z5</f>
        <v>0</v>
      </c>
      <c r="Z5" s="91">
        <v>0</v>
      </c>
      <c r="AA5" s="22"/>
      <c r="AB5" s="43">
        <f t="shared" ref="AB5:AB14" si="4">Z5*AA5</f>
        <v>0</v>
      </c>
      <c r="AC5" s="17" t="s">
        <v>16</v>
      </c>
      <c r="AD5" s="18">
        <v>0</v>
      </c>
    </row>
    <row r="6" spans="1:30" ht="24.6" hidden="1" x14ac:dyDescent="0.65">
      <c r="A6" s="10">
        <v>2</v>
      </c>
      <c r="B6" s="10" t="s">
        <v>508</v>
      </c>
      <c r="C6" s="19" t="s">
        <v>408</v>
      </c>
      <c r="D6" s="71">
        <f>+'24'!I6</f>
        <v>119</v>
      </c>
      <c r="E6" s="90">
        <v>0</v>
      </c>
      <c r="F6" s="46">
        <f t="shared" si="0"/>
        <v>119</v>
      </c>
      <c r="G6" s="101">
        <v>0</v>
      </c>
      <c r="H6" s="99">
        <v>0</v>
      </c>
      <c r="I6" s="46">
        <f t="shared" si="1"/>
        <v>116</v>
      </c>
      <c r="J6" s="91">
        <v>3</v>
      </c>
      <c r="K6" s="20">
        <v>100</v>
      </c>
      <c r="L6" s="72">
        <f t="shared" ref="L6:L72" si="5">+K6*J6</f>
        <v>300</v>
      </c>
      <c r="M6" s="17" t="s">
        <v>16</v>
      </c>
      <c r="N6" s="18">
        <v>0</v>
      </c>
      <c r="O6" s="23">
        <f t="shared" ref="O6:O72" si="6">SUM(L6-N6)</f>
        <v>300</v>
      </c>
      <c r="P6" s="93">
        <v>37.17</v>
      </c>
      <c r="Q6" s="43">
        <f t="shared" ref="Q6:Q72" si="7">+L6*P6</f>
        <v>11151</v>
      </c>
      <c r="S6" s="10">
        <v>2</v>
      </c>
      <c r="T6" s="19"/>
      <c r="U6" s="46">
        <v>0</v>
      </c>
      <c r="V6" s="90">
        <v>0</v>
      </c>
      <c r="W6" s="46">
        <f t="shared" si="2"/>
        <v>0</v>
      </c>
      <c r="X6" s="90">
        <v>0</v>
      </c>
      <c r="Y6" s="46">
        <f t="shared" si="3"/>
        <v>0</v>
      </c>
      <c r="Z6" s="91">
        <v>0</v>
      </c>
      <c r="AA6" s="22"/>
      <c r="AB6" s="43">
        <f t="shared" si="4"/>
        <v>0</v>
      </c>
      <c r="AC6" s="17" t="s">
        <v>16</v>
      </c>
      <c r="AD6" s="18">
        <v>0</v>
      </c>
    </row>
    <row r="7" spans="1:30" ht="24.6" hidden="1" x14ac:dyDescent="0.65">
      <c r="A7" s="10">
        <v>3</v>
      </c>
      <c r="B7" s="10"/>
      <c r="C7" s="19" t="s">
        <v>395</v>
      </c>
      <c r="D7" s="71">
        <f>+'24'!I7</f>
        <v>0</v>
      </c>
      <c r="E7" s="90">
        <v>0</v>
      </c>
      <c r="F7" s="46">
        <f t="shared" si="0"/>
        <v>0</v>
      </c>
      <c r="G7" s="101">
        <v>0</v>
      </c>
      <c r="H7" s="99">
        <v>0</v>
      </c>
      <c r="I7" s="46">
        <f t="shared" si="1"/>
        <v>0</v>
      </c>
      <c r="J7" s="91"/>
      <c r="K7" s="15">
        <v>50</v>
      </c>
      <c r="L7" s="72">
        <f t="shared" si="5"/>
        <v>0</v>
      </c>
      <c r="M7" s="17" t="s">
        <v>16</v>
      </c>
      <c r="N7" s="18">
        <v>0</v>
      </c>
      <c r="O7" s="23">
        <f t="shared" si="6"/>
        <v>0</v>
      </c>
      <c r="P7" s="93">
        <v>26.11</v>
      </c>
      <c r="Q7" s="43">
        <f t="shared" si="7"/>
        <v>0</v>
      </c>
      <c r="S7" s="10">
        <v>3</v>
      </c>
      <c r="T7" s="19"/>
      <c r="U7" s="46">
        <v>0</v>
      </c>
      <c r="V7" s="90">
        <v>0</v>
      </c>
      <c r="W7" s="46">
        <f t="shared" si="2"/>
        <v>0</v>
      </c>
      <c r="X7" s="90">
        <v>0</v>
      </c>
      <c r="Y7" s="46">
        <f t="shared" si="3"/>
        <v>0</v>
      </c>
      <c r="Z7" s="91">
        <v>0</v>
      </c>
      <c r="AA7" s="22"/>
      <c r="AB7" s="43">
        <f t="shared" si="4"/>
        <v>0</v>
      </c>
      <c r="AC7" s="17" t="s">
        <v>16</v>
      </c>
      <c r="AD7" s="18">
        <v>0</v>
      </c>
    </row>
    <row r="8" spans="1:30" ht="24.6" hidden="1" x14ac:dyDescent="0.65">
      <c r="A8" s="10">
        <v>4</v>
      </c>
      <c r="B8" s="10"/>
      <c r="C8" s="19" t="s">
        <v>394</v>
      </c>
      <c r="D8" s="71">
        <f>+'24'!I8</f>
        <v>0</v>
      </c>
      <c r="E8" s="90">
        <v>0</v>
      </c>
      <c r="F8" s="46">
        <f t="shared" si="0"/>
        <v>0</v>
      </c>
      <c r="G8" s="101">
        <v>0</v>
      </c>
      <c r="H8" s="99">
        <v>0</v>
      </c>
      <c r="I8" s="46">
        <f t="shared" si="1"/>
        <v>0</v>
      </c>
      <c r="J8" s="91"/>
      <c r="K8" s="15">
        <v>100</v>
      </c>
      <c r="L8" s="72">
        <f t="shared" si="5"/>
        <v>0</v>
      </c>
      <c r="M8" s="17" t="s">
        <v>16</v>
      </c>
      <c r="N8" s="18">
        <v>0</v>
      </c>
      <c r="O8" s="23">
        <f t="shared" si="6"/>
        <v>0</v>
      </c>
      <c r="P8" s="93">
        <v>33.89</v>
      </c>
      <c r="Q8" s="43">
        <f t="shared" si="7"/>
        <v>0</v>
      </c>
      <c r="S8" s="10">
        <v>4</v>
      </c>
      <c r="T8" s="19"/>
      <c r="U8" s="46">
        <v>0</v>
      </c>
      <c r="V8" s="90">
        <v>0</v>
      </c>
      <c r="W8" s="46">
        <f t="shared" si="2"/>
        <v>0</v>
      </c>
      <c r="X8" s="90">
        <v>0</v>
      </c>
      <c r="Y8" s="46">
        <f t="shared" si="3"/>
        <v>0</v>
      </c>
      <c r="Z8" s="91">
        <v>0</v>
      </c>
      <c r="AA8" s="22"/>
      <c r="AB8" s="43">
        <f t="shared" si="4"/>
        <v>0</v>
      </c>
      <c r="AC8" s="17" t="s">
        <v>16</v>
      </c>
      <c r="AD8" s="18">
        <v>0</v>
      </c>
    </row>
    <row r="9" spans="1:30" ht="24.6" hidden="1" x14ac:dyDescent="0.65">
      <c r="A9" s="10">
        <v>5</v>
      </c>
      <c r="B9" s="10"/>
      <c r="C9" s="19" t="s">
        <v>20</v>
      </c>
      <c r="D9" s="71">
        <f>+'24'!I9</f>
        <v>0</v>
      </c>
      <c r="E9" s="90">
        <v>0</v>
      </c>
      <c r="F9" s="46">
        <f t="shared" si="0"/>
        <v>0</v>
      </c>
      <c r="G9" s="101">
        <v>0</v>
      </c>
      <c r="H9" s="99">
        <v>0</v>
      </c>
      <c r="I9" s="46">
        <f t="shared" si="1"/>
        <v>0</v>
      </c>
      <c r="J9" s="91"/>
      <c r="K9" s="15">
        <v>10</v>
      </c>
      <c r="L9" s="72">
        <f t="shared" si="5"/>
        <v>0</v>
      </c>
      <c r="M9" s="17" t="s">
        <v>16</v>
      </c>
      <c r="N9" s="18">
        <v>0</v>
      </c>
      <c r="O9" s="23">
        <f t="shared" si="6"/>
        <v>0</v>
      </c>
      <c r="P9" s="93"/>
      <c r="Q9" s="43">
        <f t="shared" si="7"/>
        <v>0</v>
      </c>
      <c r="S9" s="10">
        <v>5</v>
      </c>
      <c r="T9" s="19"/>
      <c r="U9" s="46">
        <v>0</v>
      </c>
      <c r="V9" s="90">
        <v>0</v>
      </c>
      <c r="W9" s="46">
        <f t="shared" si="2"/>
        <v>0</v>
      </c>
      <c r="X9" s="90">
        <v>0</v>
      </c>
      <c r="Y9" s="46">
        <f t="shared" si="3"/>
        <v>0</v>
      </c>
      <c r="Z9" s="91">
        <v>0</v>
      </c>
      <c r="AA9" s="22"/>
      <c r="AB9" s="43">
        <f t="shared" si="4"/>
        <v>0</v>
      </c>
      <c r="AC9" s="17" t="s">
        <v>16</v>
      </c>
      <c r="AD9" s="18">
        <v>0</v>
      </c>
    </row>
    <row r="10" spans="1:30" ht="24.6" hidden="1" x14ac:dyDescent="0.65">
      <c r="A10" s="10">
        <v>6</v>
      </c>
      <c r="B10" s="10" t="s">
        <v>514</v>
      </c>
      <c r="C10" s="19" t="s">
        <v>21</v>
      </c>
      <c r="D10" s="71">
        <f>+'24'!I10</f>
        <v>0</v>
      </c>
      <c r="E10" s="90">
        <v>0</v>
      </c>
      <c r="F10" s="46">
        <f t="shared" si="0"/>
        <v>0</v>
      </c>
      <c r="G10" s="101">
        <v>0</v>
      </c>
      <c r="H10" s="99">
        <v>0</v>
      </c>
      <c r="I10" s="46">
        <f t="shared" si="1"/>
        <v>0</v>
      </c>
      <c r="J10" s="91"/>
      <c r="K10" s="15">
        <v>15</v>
      </c>
      <c r="L10" s="72">
        <f t="shared" si="5"/>
        <v>0</v>
      </c>
      <c r="M10" s="17" t="s">
        <v>16</v>
      </c>
      <c r="N10" s="18">
        <v>0</v>
      </c>
      <c r="O10" s="23">
        <f t="shared" si="6"/>
        <v>0</v>
      </c>
      <c r="P10" s="93"/>
      <c r="Q10" s="43">
        <f t="shared" si="7"/>
        <v>0</v>
      </c>
      <c r="S10" s="10">
        <v>6</v>
      </c>
      <c r="T10" s="19"/>
      <c r="U10" s="46">
        <v>0</v>
      </c>
      <c r="V10" s="90">
        <v>0</v>
      </c>
      <c r="W10" s="46">
        <f t="shared" si="2"/>
        <v>0</v>
      </c>
      <c r="X10" s="90">
        <v>0</v>
      </c>
      <c r="Y10" s="46">
        <f t="shared" si="3"/>
        <v>0</v>
      </c>
      <c r="Z10" s="91">
        <v>0</v>
      </c>
      <c r="AA10" s="22"/>
      <c r="AB10" s="43">
        <f t="shared" si="4"/>
        <v>0</v>
      </c>
      <c r="AC10" s="17" t="s">
        <v>16</v>
      </c>
      <c r="AD10" s="18">
        <v>0</v>
      </c>
    </row>
    <row r="11" spans="1:30" ht="24.6" hidden="1" x14ac:dyDescent="0.65">
      <c r="A11" s="10">
        <v>7</v>
      </c>
      <c r="B11" s="10"/>
      <c r="C11" s="19" t="s">
        <v>401</v>
      </c>
      <c r="D11" s="71">
        <f>+'24'!I11</f>
        <v>0</v>
      </c>
      <c r="E11" s="90">
        <v>0</v>
      </c>
      <c r="F11" s="46">
        <f t="shared" si="0"/>
        <v>0</v>
      </c>
      <c r="G11" s="101">
        <v>0</v>
      </c>
      <c r="H11" s="99">
        <v>0</v>
      </c>
      <c r="I11" s="46">
        <f t="shared" si="1"/>
        <v>0</v>
      </c>
      <c r="J11" s="91"/>
      <c r="K11" s="15">
        <v>40</v>
      </c>
      <c r="L11" s="72">
        <f t="shared" si="5"/>
        <v>0</v>
      </c>
      <c r="M11" s="17" t="s">
        <v>16</v>
      </c>
      <c r="N11" s="18">
        <v>0</v>
      </c>
      <c r="O11" s="23">
        <f t="shared" si="6"/>
        <v>0</v>
      </c>
      <c r="P11" s="93">
        <v>12.74</v>
      </c>
      <c r="Q11" s="43">
        <f t="shared" si="7"/>
        <v>0</v>
      </c>
      <c r="S11" s="10">
        <v>7</v>
      </c>
      <c r="T11" s="19"/>
      <c r="U11" s="46">
        <v>0</v>
      </c>
      <c r="V11" s="90">
        <v>0</v>
      </c>
      <c r="W11" s="46">
        <f t="shared" si="2"/>
        <v>0</v>
      </c>
      <c r="X11" s="90">
        <v>0</v>
      </c>
      <c r="Y11" s="46">
        <f t="shared" si="3"/>
        <v>0</v>
      </c>
      <c r="Z11" s="91">
        <v>0</v>
      </c>
      <c r="AA11" s="22"/>
      <c r="AB11" s="43">
        <f t="shared" si="4"/>
        <v>0</v>
      </c>
      <c r="AC11" s="17" t="s">
        <v>16</v>
      </c>
      <c r="AD11" s="18">
        <v>0</v>
      </c>
    </row>
    <row r="12" spans="1:30" ht="24.6" hidden="1" x14ac:dyDescent="0.65">
      <c r="A12" s="10">
        <v>8</v>
      </c>
      <c r="B12" s="10"/>
      <c r="C12" s="19" t="s">
        <v>378</v>
      </c>
      <c r="D12" s="71">
        <f>+'24'!I12</f>
        <v>0</v>
      </c>
      <c r="E12" s="90">
        <v>0</v>
      </c>
      <c r="F12" s="46">
        <f t="shared" si="0"/>
        <v>0</v>
      </c>
      <c r="G12" s="101">
        <v>0</v>
      </c>
      <c r="H12" s="99">
        <v>0</v>
      </c>
      <c r="I12" s="46">
        <f t="shared" si="1"/>
        <v>0</v>
      </c>
      <c r="J12" s="91"/>
      <c r="K12" s="15">
        <v>100</v>
      </c>
      <c r="L12" s="72">
        <f t="shared" si="5"/>
        <v>0</v>
      </c>
      <c r="M12" s="17" t="s">
        <v>16</v>
      </c>
      <c r="N12" s="18">
        <v>0</v>
      </c>
      <c r="O12" s="23">
        <f t="shared" si="6"/>
        <v>0</v>
      </c>
      <c r="P12" s="93"/>
      <c r="Q12" s="43">
        <f t="shared" si="7"/>
        <v>0</v>
      </c>
      <c r="S12" s="10">
        <v>8</v>
      </c>
      <c r="T12" s="19"/>
      <c r="U12" s="46">
        <v>0</v>
      </c>
      <c r="V12" s="90">
        <v>0</v>
      </c>
      <c r="W12" s="46">
        <f t="shared" si="2"/>
        <v>0</v>
      </c>
      <c r="X12" s="90">
        <v>0</v>
      </c>
      <c r="Y12" s="46">
        <f t="shared" si="3"/>
        <v>0</v>
      </c>
      <c r="Z12" s="91">
        <v>0</v>
      </c>
      <c r="AA12" s="22"/>
      <c r="AB12" s="43">
        <f t="shared" si="4"/>
        <v>0</v>
      </c>
      <c r="AC12" s="17" t="s">
        <v>16</v>
      </c>
      <c r="AD12" s="18">
        <v>0</v>
      </c>
    </row>
    <row r="13" spans="1:30" ht="24.6" hidden="1" x14ac:dyDescent="0.65">
      <c r="A13" s="10">
        <v>9</v>
      </c>
      <c r="B13" s="10" t="s">
        <v>507</v>
      </c>
      <c r="C13" s="19" t="s">
        <v>391</v>
      </c>
      <c r="D13" s="71">
        <f>+'24'!I13</f>
        <v>26</v>
      </c>
      <c r="E13" s="90">
        <v>0</v>
      </c>
      <c r="F13" s="46">
        <f t="shared" si="0"/>
        <v>26</v>
      </c>
      <c r="G13" s="101">
        <v>0</v>
      </c>
      <c r="H13" s="99">
        <v>0</v>
      </c>
      <c r="I13" s="46">
        <f t="shared" si="1"/>
        <v>20</v>
      </c>
      <c r="J13" s="91">
        <v>6</v>
      </c>
      <c r="K13" s="15">
        <v>50</v>
      </c>
      <c r="L13" s="72">
        <f t="shared" si="5"/>
        <v>300</v>
      </c>
      <c r="M13" s="17" t="s">
        <v>16</v>
      </c>
      <c r="N13" s="18">
        <v>0</v>
      </c>
      <c r="O13" s="23">
        <f t="shared" si="6"/>
        <v>300</v>
      </c>
      <c r="P13" s="93">
        <v>11.38</v>
      </c>
      <c r="Q13" s="43">
        <f t="shared" si="7"/>
        <v>3414.0000000000005</v>
      </c>
      <c r="S13" s="10">
        <v>9</v>
      </c>
      <c r="T13" s="19"/>
      <c r="U13" s="46">
        <v>0</v>
      </c>
      <c r="V13" s="90">
        <v>0</v>
      </c>
      <c r="W13" s="46">
        <f t="shared" si="2"/>
        <v>0</v>
      </c>
      <c r="X13" s="90">
        <v>0</v>
      </c>
      <c r="Y13" s="46">
        <f t="shared" si="3"/>
        <v>0</v>
      </c>
      <c r="Z13" s="91">
        <v>0</v>
      </c>
      <c r="AA13" s="22"/>
      <c r="AB13" s="43">
        <f t="shared" si="4"/>
        <v>0</v>
      </c>
      <c r="AC13" s="17" t="s">
        <v>16</v>
      </c>
      <c r="AD13" s="18">
        <v>0</v>
      </c>
    </row>
    <row r="14" spans="1:30" ht="24.6" hidden="1" x14ac:dyDescent="0.65">
      <c r="A14" s="10">
        <v>10</v>
      </c>
      <c r="B14" s="10"/>
      <c r="C14" s="19" t="s">
        <v>400</v>
      </c>
      <c r="D14" s="71">
        <f>+'24'!I14</f>
        <v>0</v>
      </c>
      <c r="E14" s="90">
        <v>0</v>
      </c>
      <c r="F14" s="46">
        <f t="shared" si="0"/>
        <v>0</v>
      </c>
      <c r="G14" s="101">
        <v>0</v>
      </c>
      <c r="H14" s="99">
        <v>0</v>
      </c>
      <c r="I14" s="46">
        <f t="shared" si="1"/>
        <v>0</v>
      </c>
      <c r="J14" s="91"/>
      <c r="K14" s="15">
        <v>50</v>
      </c>
      <c r="L14" s="72">
        <f t="shared" si="5"/>
        <v>0</v>
      </c>
      <c r="M14" s="17" t="s">
        <v>16</v>
      </c>
      <c r="N14" s="18">
        <v>0</v>
      </c>
      <c r="O14" s="23">
        <f t="shared" si="6"/>
        <v>0</v>
      </c>
      <c r="P14" s="93"/>
      <c r="Q14" s="43">
        <f t="shared" si="7"/>
        <v>0</v>
      </c>
      <c r="S14" s="10">
        <v>10</v>
      </c>
      <c r="T14" s="19"/>
      <c r="U14" s="46">
        <v>0</v>
      </c>
      <c r="V14" s="90">
        <v>0</v>
      </c>
      <c r="W14" s="46">
        <f t="shared" si="2"/>
        <v>0</v>
      </c>
      <c r="X14" s="90">
        <v>0</v>
      </c>
      <c r="Y14" s="46">
        <f t="shared" si="3"/>
        <v>0</v>
      </c>
      <c r="Z14" s="91">
        <v>0</v>
      </c>
      <c r="AA14" s="22"/>
      <c r="AB14" s="43">
        <f t="shared" si="4"/>
        <v>0</v>
      </c>
      <c r="AC14" s="17" t="s">
        <v>16</v>
      </c>
      <c r="AD14" s="18">
        <v>0</v>
      </c>
    </row>
    <row r="15" spans="1:30" ht="24.6" hidden="1" x14ac:dyDescent="0.65">
      <c r="A15" s="10">
        <v>11</v>
      </c>
      <c r="B15" s="10" t="s">
        <v>520</v>
      </c>
      <c r="C15" s="19" t="s">
        <v>384</v>
      </c>
      <c r="D15" s="71">
        <f>+'24'!I15</f>
        <v>0</v>
      </c>
      <c r="E15" s="90">
        <v>0</v>
      </c>
      <c r="F15" s="46">
        <f t="shared" si="0"/>
        <v>0</v>
      </c>
      <c r="G15" s="101">
        <v>0</v>
      </c>
      <c r="H15" s="99">
        <v>0</v>
      </c>
      <c r="I15" s="46">
        <f t="shared" si="1"/>
        <v>0</v>
      </c>
      <c r="J15" s="91"/>
      <c r="K15" s="15">
        <v>50</v>
      </c>
      <c r="L15" s="72">
        <f t="shared" si="5"/>
        <v>0</v>
      </c>
      <c r="M15" s="17" t="s">
        <v>16</v>
      </c>
      <c r="N15" s="18">
        <v>0</v>
      </c>
      <c r="O15" s="23">
        <f t="shared" si="6"/>
        <v>0</v>
      </c>
      <c r="P15" s="93">
        <v>17.32</v>
      </c>
      <c r="Q15" s="43">
        <f t="shared" si="7"/>
        <v>0</v>
      </c>
      <c r="S15" s="10">
        <v>11</v>
      </c>
      <c r="T15" s="19"/>
      <c r="U15" s="46">
        <v>0</v>
      </c>
      <c r="V15" s="90">
        <v>0</v>
      </c>
      <c r="W15" s="46">
        <f t="shared" ref="W15:W29" si="8">U15+V15</f>
        <v>0</v>
      </c>
      <c r="X15" s="90">
        <v>0</v>
      </c>
      <c r="Y15" s="46">
        <f t="shared" ref="Y15:Y29" si="9">W15-X15-Z15</f>
        <v>0</v>
      </c>
      <c r="Z15" s="91">
        <v>0</v>
      </c>
      <c r="AA15" s="22"/>
      <c r="AB15" s="43">
        <f t="shared" ref="AB15:AB29" si="10">Z15*AA15</f>
        <v>0</v>
      </c>
      <c r="AC15" s="17" t="s">
        <v>16</v>
      </c>
      <c r="AD15" s="18">
        <v>0</v>
      </c>
    </row>
    <row r="16" spans="1:30" ht="24.6" hidden="1" x14ac:dyDescent="0.65">
      <c r="A16" s="10">
        <v>12</v>
      </c>
      <c r="B16" s="10" t="s">
        <v>509</v>
      </c>
      <c r="C16" s="19" t="s">
        <v>402</v>
      </c>
      <c r="D16" s="71">
        <f>+'24'!I16</f>
        <v>10</v>
      </c>
      <c r="E16" s="90">
        <v>0</v>
      </c>
      <c r="F16" s="46">
        <f t="shared" si="0"/>
        <v>10</v>
      </c>
      <c r="G16" s="101">
        <v>0</v>
      </c>
      <c r="H16" s="99">
        <v>0</v>
      </c>
      <c r="I16" s="46">
        <f t="shared" si="1"/>
        <v>10</v>
      </c>
      <c r="J16" s="91"/>
      <c r="K16" s="15">
        <v>50</v>
      </c>
      <c r="L16" s="72">
        <f t="shared" si="5"/>
        <v>0</v>
      </c>
      <c r="M16" s="17" t="s">
        <v>16</v>
      </c>
      <c r="N16" s="18">
        <v>0</v>
      </c>
      <c r="O16" s="23">
        <f t="shared" si="6"/>
        <v>0</v>
      </c>
      <c r="P16" s="93">
        <v>16.920000000000002</v>
      </c>
      <c r="Q16" s="43">
        <f t="shared" si="7"/>
        <v>0</v>
      </c>
      <c r="S16" s="10">
        <v>12</v>
      </c>
      <c r="T16" s="19"/>
      <c r="U16" s="46">
        <v>0</v>
      </c>
      <c r="V16" s="90">
        <v>0</v>
      </c>
      <c r="W16" s="46">
        <f t="shared" si="8"/>
        <v>0</v>
      </c>
      <c r="X16" s="90">
        <v>0</v>
      </c>
      <c r="Y16" s="46">
        <f t="shared" si="9"/>
        <v>0</v>
      </c>
      <c r="Z16" s="91">
        <v>0</v>
      </c>
      <c r="AA16" s="22"/>
      <c r="AB16" s="43">
        <f t="shared" si="10"/>
        <v>0</v>
      </c>
      <c r="AC16" s="17" t="s">
        <v>16</v>
      </c>
      <c r="AD16" s="18">
        <v>0</v>
      </c>
    </row>
    <row r="17" spans="1:30" ht="24.6" hidden="1" x14ac:dyDescent="0.65">
      <c r="A17" s="10">
        <v>13</v>
      </c>
      <c r="B17" s="10" t="s">
        <v>505</v>
      </c>
      <c r="C17" s="19" t="s">
        <v>382</v>
      </c>
      <c r="D17" s="71">
        <f>+'24'!I17</f>
        <v>10</v>
      </c>
      <c r="E17" s="90">
        <v>0</v>
      </c>
      <c r="F17" s="46">
        <f t="shared" si="0"/>
        <v>10</v>
      </c>
      <c r="G17" s="101">
        <v>0</v>
      </c>
      <c r="H17" s="99">
        <v>0</v>
      </c>
      <c r="I17" s="46">
        <f t="shared" si="1"/>
        <v>8</v>
      </c>
      <c r="J17" s="91">
        <v>2</v>
      </c>
      <c r="K17" s="15">
        <v>50</v>
      </c>
      <c r="L17" s="72">
        <f t="shared" si="5"/>
        <v>100</v>
      </c>
      <c r="M17" s="17" t="s">
        <v>568</v>
      </c>
      <c r="N17" s="18">
        <v>50</v>
      </c>
      <c r="O17" s="23">
        <f t="shared" si="6"/>
        <v>50</v>
      </c>
      <c r="P17" s="93">
        <v>21.22</v>
      </c>
      <c r="Q17" s="43">
        <f t="shared" si="7"/>
        <v>2122</v>
      </c>
      <c r="S17" s="10">
        <v>13</v>
      </c>
      <c r="T17" s="19"/>
      <c r="U17" s="46">
        <v>0</v>
      </c>
      <c r="V17" s="90">
        <v>0</v>
      </c>
      <c r="W17" s="46">
        <f t="shared" si="8"/>
        <v>0</v>
      </c>
      <c r="X17" s="90">
        <v>0</v>
      </c>
      <c r="Y17" s="46">
        <f t="shared" si="9"/>
        <v>0</v>
      </c>
      <c r="Z17" s="91">
        <v>0</v>
      </c>
      <c r="AA17" s="22"/>
      <c r="AB17" s="43">
        <f t="shared" si="10"/>
        <v>0</v>
      </c>
      <c r="AC17" s="17" t="s">
        <v>16</v>
      </c>
      <c r="AD17" s="18">
        <v>0</v>
      </c>
    </row>
    <row r="18" spans="1:30" ht="24.6" hidden="1" x14ac:dyDescent="0.65">
      <c r="A18" s="10">
        <v>14</v>
      </c>
      <c r="B18" s="10"/>
      <c r="C18" s="19" t="s">
        <v>404</v>
      </c>
      <c r="D18" s="71">
        <f>+'24'!I18</f>
        <v>0</v>
      </c>
      <c r="E18" s="90">
        <v>0</v>
      </c>
      <c r="F18" s="46">
        <f t="shared" si="0"/>
        <v>0</v>
      </c>
      <c r="G18" s="101">
        <v>0</v>
      </c>
      <c r="H18" s="99">
        <v>0</v>
      </c>
      <c r="I18" s="46">
        <f t="shared" si="1"/>
        <v>0</v>
      </c>
      <c r="J18" s="91"/>
      <c r="K18" s="15">
        <v>50</v>
      </c>
      <c r="L18" s="72">
        <f t="shared" si="5"/>
        <v>0</v>
      </c>
      <c r="M18" s="17" t="s">
        <v>16</v>
      </c>
      <c r="N18" s="18">
        <v>0</v>
      </c>
      <c r="O18" s="23">
        <f t="shared" si="6"/>
        <v>0</v>
      </c>
      <c r="P18" s="93"/>
      <c r="Q18" s="43">
        <f t="shared" si="7"/>
        <v>0</v>
      </c>
      <c r="S18" s="10">
        <v>14</v>
      </c>
      <c r="T18" s="19"/>
      <c r="U18" s="46">
        <v>0</v>
      </c>
      <c r="V18" s="90">
        <v>0</v>
      </c>
      <c r="W18" s="46">
        <f t="shared" si="8"/>
        <v>0</v>
      </c>
      <c r="X18" s="90">
        <v>0</v>
      </c>
      <c r="Y18" s="46">
        <f t="shared" si="9"/>
        <v>0</v>
      </c>
      <c r="Z18" s="91">
        <v>0</v>
      </c>
      <c r="AA18" s="22"/>
      <c r="AB18" s="43">
        <f t="shared" si="10"/>
        <v>0</v>
      </c>
      <c r="AC18" s="17" t="s">
        <v>16</v>
      </c>
      <c r="AD18" s="18">
        <v>0</v>
      </c>
    </row>
    <row r="19" spans="1:30" ht="24.6" hidden="1" x14ac:dyDescent="0.65">
      <c r="A19" s="10">
        <v>15</v>
      </c>
      <c r="B19" s="10" t="s">
        <v>523</v>
      </c>
      <c r="C19" s="19" t="s">
        <v>386</v>
      </c>
      <c r="D19" s="71">
        <f>+'24'!I19</f>
        <v>0</v>
      </c>
      <c r="E19" s="90">
        <v>0</v>
      </c>
      <c r="F19" s="46">
        <f t="shared" si="0"/>
        <v>0</v>
      </c>
      <c r="G19" s="101">
        <v>0</v>
      </c>
      <c r="H19" s="99">
        <v>0</v>
      </c>
      <c r="I19" s="46">
        <f t="shared" si="1"/>
        <v>0</v>
      </c>
      <c r="J19" s="91"/>
      <c r="K19" s="15">
        <v>50</v>
      </c>
      <c r="L19" s="72">
        <f t="shared" si="5"/>
        <v>0</v>
      </c>
      <c r="M19" s="17" t="s">
        <v>16</v>
      </c>
      <c r="N19" s="18">
        <v>0</v>
      </c>
      <c r="O19" s="23">
        <f t="shared" si="6"/>
        <v>0</v>
      </c>
      <c r="P19" s="93">
        <v>15.05</v>
      </c>
      <c r="Q19" s="43">
        <f t="shared" si="7"/>
        <v>0</v>
      </c>
      <c r="S19" s="10">
        <v>15</v>
      </c>
      <c r="T19" s="19"/>
      <c r="U19" s="46">
        <v>0</v>
      </c>
      <c r="V19" s="90">
        <v>0</v>
      </c>
      <c r="W19" s="46">
        <f t="shared" si="8"/>
        <v>0</v>
      </c>
      <c r="X19" s="90">
        <v>0</v>
      </c>
      <c r="Y19" s="46">
        <f t="shared" si="9"/>
        <v>0</v>
      </c>
      <c r="Z19" s="91">
        <v>0</v>
      </c>
      <c r="AA19" s="22"/>
      <c r="AB19" s="43">
        <f t="shared" si="10"/>
        <v>0</v>
      </c>
      <c r="AC19" s="17" t="s">
        <v>16</v>
      </c>
      <c r="AD19" s="18">
        <v>0</v>
      </c>
    </row>
    <row r="20" spans="1:30" ht="24.6" hidden="1" x14ac:dyDescent="0.65">
      <c r="A20" s="10">
        <v>16</v>
      </c>
      <c r="B20" s="10" t="s">
        <v>506</v>
      </c>
      <c r="C20" s="19" t="s">
        <v>399</v>
      </c>
      <c r="D20" s="71">
        <f>+'24'!I20</f>
        <v>18</v>
      </c>
      <c r="E20" s="90">
        <v>0</v>
      </c>
      <c r="F20" s="46">
        <f t="shared" si="0"/>
        <v>18</v>
      </c>
      <c r="G20" s="101">
        <v>0</v>
      </c>
      <c r="H20" s="99">
        <v>0</v>
      </c>
      <c r="I20" s="46">
        <f t="shared" si="1"/>
        <v>16</v>
      </c>
      <c r="J20" s="91">
        <v>2</v>
      </c>
      <c r="K20" s="15">
        <v>50</v>
      </c>
      <c r="L20" s="72">
        <f t="shared" si="5"/>
        <v>100</v>
      </c>
      <c r="M20" s="17" t="s">
        <v>16</v>
      </c>
      <c r="N20" s="18">
        <v>0</v>
      </c>
      <c r="O20" s="23">
        <f t="shared" si="6"/>
        <v>100</v>
      </c>
      <c r="P20" s="93">
        <v>16.7</v>
      </c>
      <c r="Q20" s="43">
        <f t="shared" si="7"/>
        <v>1670</v>
      </c>
      <c r="S20" s="10">
        <v>16</v>
      </c>
      <c r="T20" s="19"/>
      <c r="U20" s="46">
        <v>0</v>
      </c>
      <c r="V20" s="90">
        <v>0</v>
      </c>
      <c r="W20" s="46">
        <f t="shared" si="8"/>
        <v>0</v>
      </c>
      <c r="X20" s="90">
        <v>0</v>
      </c>
      <c r="Y20" s="46">
        <f t="shared" si="9"/>
        <v>0</v>
      </c>
      <c r="Z20" s="91">
        <v>0</v>
      </c>
      <c r="AA20" s="22"/>
      <c r="AB20" s="43">
        <f t="shared" si="10"/>
        <v>0</v>
      </c>
      <c r="AC20" s="17" t="s">
        <v>16</v>
      </c>
      <c r="AD20" s="18">
        <v>0</v>
      </c>
    </row>
    <row r="21" spans="1:30" ht="24.6" hidden="1" x14ac:dyDescent="0.65">
      <c r="A21" s="10">
        <v>17</v>
      </c>
      <c r="B21" s="10" t="s">
        <v>521</v>
      </c>
      <c r="C21" s="19" t="s">
        <v>389</v>
      </c>
      <c r="D21" s="71">
        <f>+'24'!I21</f>
        <v>0</v>
      </c>
      <c r="E21" s="90">
        <v>0</v>
      </c>
      <c r="F21" s="46">
        <f t="shared" si="0"/>
        <v>0</v>
      </c>
      <c r="G21" s="101">
        <v>0</v>
      </c>
      <c r="H21" s="99">
        <v>0</v>
      </c>
      <c r="I21" s="46">
        <f t="shared" si="1"/>
        <v>0</v>
      </c>
      <c r="J21" s="91"/>
      <c r="K21" s="15">
        <v>50</v>
      </c>
      <c r="L21" s="72">
        <f t="shared" si="5"/>
        <v>0</v>
      </c>
      <c r="M21" s="17" t="s">
        <v>16</v>
      </c>
      <c r="N21" s="18">
        <v>0</v>
      </c>
      <c r="O21" s="23">
        <f t="shared" si="6"/>
        <v>0</v>
      </c>
      <c r="P21" s="93">
        <v>19.04</v>
      </c>
      <c r="Q21" s="43">
        <f t="shared" si="7"/>
        <v>0</v>
      </c>
      <c r="S21" s="10">
        <v>17</v>
      </c>
      <c r="T21" s="19"/>
      <c r="U21" s="46">
        <v>0</v>
      </c>
      <c r="V21" s="90">
        <v>0</v>
      </c>
      <c r="W21" s="46">
        <f t="shared" si="8"/>
        <v>0</v>
      </c>
      <c r="X21" s="90">
        <v>0</v>
      </c>
      <c r="Y21" s="46">
        <f t="shared" si="9"/>
        <v>0</v>
      </c>
      <c r="Z21" s="91">
        <v>0</v>
      </c>
      <c r="AA21" s="22"/>
      <c r="AB21" s="43">
        <f t="shared" si="10"/>
        <v>0</v>
      </c>
      <c r="AC21" s="17" t="s">
        <v>16</v>
      </c>
      <c r="AD21" s="18">
        <v>0</v>
      </c>
    </row>
    <row r="22" spans="1:30" ht="24.6" hidden="1" x14ac:dyDescent="0.65">
      <c r="A22" s="10">
        <v>18</v>
      </c>
      <c r="B22" s="10"/>
      <c r="C22" s="19" t="s">
        <v>397</v>
      </c>
      <c r="D22" s="71">
        <f>+'24'!I22</f>
        <v>0</v>
      </c>
      <c r="E22" s="90">
        <v>0</v>
      </c>
      <c r="F22" s="46">
        <f t="shared" si="0"/>
        <v>0</v>
      </c>
      <c r="G22" s="101">
        <v>0</v>
      </c>
      <c r="H22" s="99">
        <v>0</v>
      </c>
      <c r="I22" s="46">
        <f t="shared" si="1"/>
        <v>0</v>
      </c>
      <c r="J22" s="91"/>
      <c r="K22" s="15">
        <v>50</v>
      </c>
      <c r="L22" s="72">
        <f t="shared" si="5"/>
        <v>0</v>
      </c>
      <c r="M22" s="17" t="s">
        <v>16</v>
      </c>
      <c r="N22" s="18">
        <v>0</v>
      </c>
      <c r="O22" s="23">
        <f t="shared" si="6"/>
        <v>0</v>
      </c>
      <c r="P22" s="93">
        <v>15.3</v>
      </c>
      <c r="Q22" s="43">
        <f t="shared" si="7"/>
        <v>0</v>
      </c>
      <c r="S22" s="10">
        <v>18</v>
      </c>
      <c r="T22" s="19"/>
      <c r="U22" s="46">
        <v>0</v>
      </c>
      <c r="V22" s="90">
        <v>0</v>
      </c>
      <c r="W22" s="46">
        <f t="shared" si="8"/>
        <v>0</v>
      </c>
      <c r="X22" s="90">
        <v>0</v>
      </c>
      <c r="Y22" s="46">
        <f t="shared" si="9"/>
        <v>0</v>
      </c>
      <c r="Z22" s="91">
        <v>0</v>
      </c>
      <c r="AA22" s="22"/>
      <c r="AB22" s="43">
        <f t="shared" si="10"/>
        <v>0</v>
      </c>
      <c r="AC22" s="17" t="s">
        <v>16</v>
      </c>
      <c r="AD22" s="18">
        <v>0</v>
      </c>
    </row>
    <row r="23" spans="1:30" ht="24.6" hidden="1" x14ac:dyDescent="0.65">
      <c r="A23" s="10">
        <v>19</v>
      </c>
      <c r="B23" s="10" t="s">
        <v>511</v>
      </c>
      <c r="C23" s="19" t="s">
        <v>25</v>
      </c>
      <c r="D23" s="71">
        <f>+'24'!I23</f>
        <v>0</v>
      </c>
      <c r="E23" s="90">
        <v>0</v>
      </c>
      <c r="F23" s="46">
        <f t="shared" si="0"/>
        <v>0</v>
      </c>
      <c r="G23" s="101">
        <v>0</v>
      </c>
      <c r="H23" s="99">
        <v>0</v>
      </c>
      <c r="I23" s="46">
        <f t="shared" si="1"/>
        <v>0</v>
      </c>
      <c r="J23" s="91"/>
      <c r="K23" s="15">
        <v>65</v>
      </c>
      <c r="L23" s="72">
        <f t="shared" si="5"/>
        <v>0</v>
      </c>
      <c r="M23" s="17" t="s">
        <v>16</v>
      </c>
      <c r="N23" s="18">
        <v>0</v>
      </c>
      <c r="O23" s="23">
        <f t="shared" si="6"/>
        <v>0</v>
      </c>
      <c r="P23" s="93">
        <v>27.86</v>
      </c>
      <c r="Q23" s="43">
        <f t="shared" si="7"/>
        <v>0</v>
      </c>
      <c r="S23" s="10">
        <v>19</v>
      </c>
      <c r="T23" s="19"/>
      <c r="U23" s="46">
        <v>0</v>
      </c>
      <c r="V23" s="90">
        <v>0</v>
      </c>
      <c r="W23" s="46">
        <f t="shared" si="8"/>
        <v>0</v>
      </c>
      <c r="X23" s="90">
        <v>0</v>
      </c>
      <c r="Y23" s="46">
        <f t="shared" si="9"/>
        <v>0</v>
      </c>
      <c r="Z23" s="91">
        <v>0</v>
      </c>
      <c r="AA23" s="22"/>
      <c r="AB23" s="43">
        <f t="shared" si="10"/>
        <v>0</v>
      </c>
      <c r="AC23" s="17" t="s">
        <v>16</v>
      </c>
      <c r="AD23" s="18">
        <v>0</v>
      </c>
    </row>
    <row r="24" spans="1:30" ht="24.6" hidden="1" x14ac:dyDescent="0.65">
      <c r="A24" s="10">
        <v>20</v>
      </c>
      <c r="B24" s="10"/>
      <c r="C24" s="19" t="s">
        <v>405</v>
      </c>
      <c r="D24" s="71">
        <f>+'24'!I24</f>
        <v>4</v>
      </c>
      <c r="E24" s="90">
        <v>0</v>
      </c>
      <c r="F24" s="46">
        <f t="shared" si="0"/>
        <v>4</v>
      </c>
      <c r="G24" s="101">
        <v>0</v>
      </c>
      <c r="H24" s="99">
        <v>0</v>
      </c>
      <c r="I24" s="46">
        <f t="shared" si="1"/>
        <v>3</v>
      </c>
      <c r="J24" s="91">
        <v>1</v>
      </c>
      <c r="K24" s="15">
        <v>85</v>
      </c>
      <c r="L24" s="72">
        <f t="shared" si="5"/>
        <v>85</v>
      </c>
      <c r="M24" s="17" t="s">
        <v>16</v>
      </c>
      <c r="N24" s="18">
        <v>0</v>
      </c>
      <c r="O24" s="23">
        <f t="shared" si="6"/>
        <v>85</v>
      </c>
      <c r="P24" s="93">
        <v>26.91</v>
      </c>
      <c r="Q24" s="43">
        <f t="shared" si="7"/>
        <v>2287.35</v>
      </c>
      <c r="S24" s="10">
        <v>20</v>
      </c>
      <c r="T24" s="19"/>
      <c r="U24" s="46">
        <v>0</v>
      </c>
      <c r="V24" s="90">
        <v>0</v>
      </c>
      <c r="W24" s="46">
        <f t="shared" si="8"/>
        <v>0</v>
      </c>
      <c r="X24" s="90">
        <v>0</v>
      </c>
      <c r="Y24" s="46">
        <f t="shared" si="9"/>
        <v>0</v>
      </c>
      <c r="Z24" s="91">
        <v>0</v>
      </c>
      <c r="AA24" s="22"/>
      <c r="AB24" s="43">
        <f t="shared" si="10"/>
        <v>0</v>
      </c>
      <c r="AC24" s="17" t="s">
        <v>16</v>
      </c>
      <c r="AD24" s="18">
        <v>0</v>
      </c>
    </row>
    <row r="25" spans="1:30" ht="24.6" hidden="1" x14ac:dyDescent="0.65">
      <c r="A25" s="10">
        <v>21</v>
      </c>
      <c r="B25" s="10" t="s">
        <v>510</v>
      </c>
      <c r="C25" s="19" t="s">
        <v>392</v>
      </c>
      <c r="D25" s="71">
        <f>+'24'!I25</f>
        <v>66</v>
      </c>
      <c r="E25" s="90">
        <v>0</v>
      </c>
      <c r="F25" s="46">
        <f t="shared" si="0"/>
        <v>66</v>
      </c>
      <c r="G25" s="101">
        <v>0</v>
      </c>
      <c r="H25" s="99">
        <v>0</v>
      </c>
      <c r="I25" s="46">
        <f t="shared" si="1"/>
        <v>62</v>
      </c>
      <c r="J25" s="91">
        <v>4</v>
      </c>
      <c r="K25" s="15">
        <v>100</v>
      </c>
      <c r="L25" s="72">
        <f t="shared" si="5"/>
        <v>400</v>
      </c>
      <c r="M25" s="17" t="s">
        <v>16</v>
      </c>
      <c r="N25" s="18">
        <v>0</v>
      </c>
      <c r="O25" s="23">
        <f t="shared" si="6"/>
        <v>400</v>
      </c>
      <c r="P25" s="93">
        <v>24.8</v>
      </c>
      <c r="Q25" s="43">
        <f t="shared" si="7"/>
        <v>9920</v>
      </c>
      <c r="S25" s="10">
        <v>21</v>
      </c>
      <c r="T25" s="19"/>
      <c r="U25" s="46">
        <v>0</v>
      </c>
      <c r="V25" s="90">
        <v>0</v>
      </c>
      <c r="W25" s="46">
        <f t="shared" si="8"/>
        <v>0</v>
      </c>
      <c r="X25" s="90">
        <v>0</v>
      </c>
      <c r="Y25" s="46">
        <f t="shared" si="9"/>
        <v>0</v>
      </c>
      <c r="Z25" s="91">
        <v>0</v>
      </c>
      <c r="AA25" s="22"/>
      <c r="AB25" s="43">
        <f t="shared" si="10"/>
        <v>0</v>
      </c>
      <c r="AC25" s="17" t="s">
        <v>16</v>
      </c>
      <c r="AD25" s="18">
        <v>0</v>
      </c>
    </row>
    <row r="26" spans="1:30" ht="24.6" hidden="1" x14ac:dyDescent="0.65">
      <c r="A26" s="10">
        <v>22</v>
      </c>
      <c r="B26" s="10" t="s">
        <v>516</v>
      </c>
      <c r="C26" s="19" t="s">
        <v>403</v>
      </c>
      <c r="D26" s="71">
        <f>+'24'!I26</f>
        <v>0</v>
      </c>
      <c r="E26" s="90">
        <v>0</v>
      </c>
      <c r="F26" s="46">
        <f t="shared" si="0"/>
        <v>0</v>
      </c>
      <c r="G26" s="101">
        <v>0</v>
      </c>
      <c r="H26" s="99">
        <v>0</v>
      </c>
      <c r="I26" s="46">
        <f t="shared" si="1"/>
        <v>0</v>
      </c>
      <c r="J26" s="91"/>
      <c r="K26" s="15">
        <v>100</v>
      </c>
      <c r="L26" s="72">
        <f t="shared" si="5"/>
        <v>0</v>
      </c>
      <c r="M26" s="17" t="s">
        <v>16</v>
      </c>
      <c r="N26" s="18">
        <v>0</v>
      </c>
      <c r="O26" s="23">
        <f t="shared" si="6"/>
        <v>0</v>
      </c>
      <c r="P26" s="93">
        <v>23.71</v>
      </c>
      <c r="Q26" s="43">
        <f t="shared" si="7"/>
        <v>0</v>
      </c>
      <c r="S26" s="10">
        <v>22</v>
      </c>
      <c r="T26" s="19"/>
      <c r="U26" s="46">
        <v>0</v>
      </c>
      <c r="V26" s="90">
        <v>0</v>
      </c>
      <c r="W26" s="46">
        <f t="shared" si="8"/>
        <v>0</v>
      </c>
      <c r="X26" s="90">
        <v>0</v>
      </c>
      <c r="Y26" s="46">
        <f t="shared" si="9"/>
        <v>0</v>
      </c>
      <c r="Z26" s="91">
        <v>0</v>
      </c>
      <c r="AA26" s="22"/>
      <c r="AB26" s="43">
        <f t="shared" si="10"/>
        <v>0</v>
      </c>
      <c r="AC26" s="17" t="s">
        <v>16</v>
      </c>
      <c r="AD26" s="18">
        <v>0</v>
      </c>
    </row>
    <row r="27" spans="1:30" ht="24.6" hidden="1" x14ac:dyDescent="0.65">
      <c r="A27" s="10">
        <v>23</v>
      </c>
      <c r="B27" s="10" t="s">
        <v>513</v>
      </c>
      <c r="C27" s="19" t="s">
        <v>383</v>
      </c>
      <c r="D27" s="71">
        <f>+'24'!I27</f>
        <v>28</v>
      </c>
      <c r="E27" s="90">
        <v>0</v>
      </c>
      <c r="F27" s="46">
        <f t="shared" si="0"/>
        <v>28</v>
      </c>
      <c r="G27" s="101">
        <v>0</v>
      </c>
      <c r="H27" s="99">
        <v>0</v>
      </c>
      <c r="I27" s="46">
        <f t="shared" si="1"/>
        <v>27</v>
      </c>
      <c r="J27" s="91">
        <v>1</v>
      </c>
      <c r="K27" s="15">
        <v>100</v>
      </c>
      <c r="L27" s="72">
        <f t="shared" si="5"/>
        <v>100</v>
      </c>
      <c r="M27" s="17" t="s">
        <v>16</v>
      </c>
      <c r="N27" s="18">
        <v>0</v>
      </c>
      <c r="O27" s="23">
        <f t="shared" si="6"/>
        <v>100</v>
      </c>
      <c r="P27" s="93">
        <v>37.51</v>
      </c>
      <c r="Q27" s="43">
        <f t="shared" si="7"/>
        <v>3751</v>
      </c>
      <c r="S27" s="10">
        <v>23</v>
      </c>
      <c r="T27" s="19"/>
      <c r="U27" s="46">
        <v>0</v>
      </c>
      <c r="V27" s="90">
        <v>0</v>
      </c>
      <c r="W27" s="46">
        <f t="shared" si="8"/>
        <v>0</v>
      </c>
      <c r="X27" s="90">
        <v>0</v>
      </c>
      <c r="Y27" s="46">
        <f t="shared" si="9"/>
        <v>0</v>
      </c>
      <c r="Z27" s="91">
        <v>0</v>
      </c>
      <c r="AA27" s="22"/>
      <c r="AB27" s="43">
        <f t="shared" si="10"/>
        <v>0</v>
      </c>
      <c r="AC27" s="17" t="s">
        <v>16</v>
      </c>
      <c r="AD27" s="18">
        <v>0</v>
      </c>
    </row>
    <row r="28" spans="1:30" ht="24.6" hidden="1" x14ac:dyDescent="0.65">
      <c r="A28" s="10">
        <v>24</v>
      </c>
      <c r="B28" s="10" t="s">
        <v>522</v>
      </c>
      <c r="C28" s="19" t="s">
        <v>388</v>
      </c>
      <c r="D28" s="71">
        <f>+'24'!I28</f>
        <v>0</v>
      </c>
      <c r="E28" s="90">
        <v>0</v>
      </c>
      <c r="F28" s="46">
        <f t="shared" si="0"/>
        <v>0</v>
      </c>
      <c r="G28" s="101">
        <v>0</v>
      </c>
      <c r="H28" s="99">
        <v>0</v>
      </c>
      <c r="I28" s="46">
        <f t="shared" si="1"/>
        <v>0</v>
      </c>
      <c r="J28" s="91"/>
      <c r="K28" s="15">
        <v>100</v>
      </c>
      <c r="L28" s="72">
        <f t="shared" si="5"/>
        <v>0</v>
      </c>
      <c r="M28" s="17" t="s">
        <v>16</v>
      </c>
      <c r="N28" s="18">
        <v>0</v>
      </c>
      <c r="O28" s="23">
        <f t="shared" si="6"/>
        <v>0</v>
      </c>
      <c r="P28" s="93">
        <v>39.770000000000003</v>
      </c>
      <c r="Q28" s="43">
        <f t="shared" si="7"/>
        <v>0</v>
      </c>
      <c r="S28" s="10">
        <v>24</v>
      </c>
      <c r="T28" s="19"/>
      <c r="U28" s="46">
        <v>0</v>
      </c>
      <c r="V28" s="90">
        <v>0</v>
      </c>
      <c r="W28" s="46">
        <f t="shared" si="8"/>
        <v>0</v>
      </c>
      <c r="X28" s="90">
        <v>0</v>
      </c>
      <c r="Y28" s="46">
        <f t="shared" si="9"/>
        <v>0</v>
      </c>
      <c r="Z28" s="91">
        <v>0</v>
      </c>
      <c r="AA28" s="22"/>
      <c r="AB28" s="43">
        <f t="shared" si="10"/>
        <v>0</v>
      </c>
      <c r="AC28" s="17" t="s">
        <v>16</v>
      </c>
      <c r="AD28" s="18">
        <v>0</v>
      </c>
    </row>
    <row r="29" spans="1:30" ht="24.6" hidden="1" x14ac:dyDescent="0.65">
      <c r="A29" s="10">
        <v>25</v>
      </c>
      <c r="B29" s="10" t="s">
        <v>515</v>
      </c>
      <c r="C29" s="19" t="s">
        <v>390</v>
      </c>
      <c r="D29" s="71">
        <f>+'24'!I29</f>
        <v>0</v>
      </c>
      <c r="E29" s="90">
        <v>0</v>
      </c>
      <c r="F29" s="46">
        <f t="shared" si="0"/>
        <v>0</v>
      </c>
      <c r="G29" s="101">
        <v>0</v>
      </c>
      <c r="H29" s="99">
        <v>0</v>
      </c>
      <c r="I29" s="46">
        <f t="shared" si="1"/>
        <v>0</v>
      </c>
      <c r="J29" s="91"/>
      <c r="K29" s="15">
        <v>100</v>
      </c>
      <c r="L29" s="72">
        <f t="shared" si="5"/>
        <v>0</v>
      </c>
      <c r="M29" s="17" t="s">
        <v>16</v>
      </c>
      <c r="N29" s="18">
        <v>0</v>
      </c>
      <c r="O29" s="23">
        <f t="shared" si="6"/>
        <v>0</v>
      </c>
      <c r="P29" s="93">
        <v>33.590000000000003</v>
      </c>
      <c r="Q29" s="43">
        <f t="shared" si="7"/>
        <v>0</v>
      </c>
      <c r="S29" s="10">
        <v>25</v>
      </c>
      <c r="T29" s="19"/>
      <c r="U29" s="46">
        <v>0</v>
      </c>
      <c r="V29" s="90">
        <v>0</v>
      </c>
      <c r="W29" s="46">
        <f t="shared" si="8"/>
        <v>0</v>
      </c>
      <c r="X29" s="90">
        <v>0</v>
      </c>
      <c r="Y29" s="46">
        <f t="shared" si="9"/>
        <v>0</v>
      </c>
      <c r="Z29" s="91">
        <v>0</v>
      </c>
      <c r="AA29" s="22"/>
      <c r="AB29" s="43">
        <f t="shared" si="10"/>
        <v>0</v>
      </c>
      <c r="AC29" s="17" t="s">
        <v>16</v>
      </c>
      <c r="AD29" s="18">
        <v>0</v>
      </c>
    </row>
    <row r="30" spans="1:30" ht="24.6" hidden="1" x14ac:dyDescent="0.65">
      <c r="A30" s="10">
        <v>26</v>
      </c>
      <c r="B30" s="10" t="s">
        <v>518</v>
      </c>
      <c r="C30" s="19" t="s">
        <v>385</v>
      </c>
      <c r="D30" s="71">
        <f>+'24'!I30</f>
        <v>0</v>
      </c>
      <c r="E30" s="90">
        <v>0</v>
      </c>
      <c r="F30" s="46">
        <f t="shared" si="0"/>
        <v>0</v>
      </c>
      <c r="G30" s="101">
        <v>0</v>
      </c>
      <c r="H30" s="99">
        <v>0</v>
      </c>
      <c r="I30" s="46">
        <f t="shared" si="1"/>
        <v>0</v>
      </c>
      <c r="J30" s="91"/>
      <c r="K30" s="15">
        <v>100</v>
      </c>
      <c r="L30" s="72">
        <f t="shared" si="5"/>
        <v>0</v>
      </c>
      <c r="M30" s="17" t="s">
        <v>16</v>
      </c>
      <c r="N30" s="18">
        <v>0</v>
      </c>
      <c r="O30" s="23">
        <f t="shared" si="6"/>
        <v>0</v>
      </c>
      <c r="P30" s="93">
        <v>31.62</v>
      </c>
      <c r="Q30" s="43">
        <f t="shared" si="7"/>
        <v>0</v>
      </c>
      <c r="S30" s="1"/>
      <c r="U30" s="24"/>
      <c r="V30" s="25"/>
      <c r="W30" s="24"/>
      <c r="X30" s="25"/>
      <c r="Y30" s="24"/>
      <c r="Z30" s="24"/>
      <c r="AA30" s="26"/>
      <c r="AB30" s="25"/>
      <c r="AC30" s="27"/>
      <c r="AD30" s="41">
        <v>0</v>
      </c>
    </row>
    <row r="31" spans="1:30" ht="24.6" hidden="1" x14ac:dyDescent="0.65">
      <c r="A31" s="10">
        <v>27</v>
      </c>
      <c r="B31" s="10"/>
      <c r="C31" s="19" t="s">
        <v>398</v>
      </c>
      <c r="D31" s="71">
        <f>+'24'!I31</f>
        <v>0</v>
      </c>
      <c r="E31" s="90">
        <v>0</v>
      </c>
      <c r="F31" s="46">
        <f t="shared" si="0"/>
        <v>0</v>
      </c>
      <c r="G31" s="101">
        <v>0</v>
      </c>
      <c r="H31" s="99">
        <v>0</v>
      </c>
      <c r="I31" s="46">
        <f t="shared" si="1"/>
        <v>0</v>
      </c>
      <c r="J31" s="91"/>
      <c r="K31" s="15">
        <v>100</v>
      </c>
      <c r="L31" s="72">
        <f t="shared" si="5"/>
        <v>0</v>
      </c>
      <c r="M31" s="17" t="s">
        <v>16</v>
      </c>
      <c r="N31" s="18">
        <v>0</v>
      </c>
      <c r="O31" s="23">
        <f t="shared" si="6"/>
        <v>0</v>
      </c>
      <c r="P31" s="93">
        <v>33.96</v>
      </c>
      <c r="Q31" s="43">
        <f t="shared" si="7"/>
        <v>0</v>
      </c>
    </row>
    <row r="32" spans="1:30" ht="24.6" hidden="1" x14ac:dyDescent="0.65">
      <c r="A32" s="10">
        <v>28</v>
      </c>
      <c r="B32" s="10" t="s">
        <v>496</v>
      </c>
      <c r="C32" s="19" t="s">
        <v>396</v>
      </c>
      <c r="D32" s="71">
        <f>+'24'!I32</f>
        <v>33</v>
      </c>
      <c r="E32" s="90">
        <v>0</v>
      </c>
      <c r="F32" s="46">
        <f t="shared" si="0"/>
        <v>33</v>
      </c>
      <c r="G32" s="101">
        <v>0</v>
      </c>
      <c r="H32" s="99">
        <v>0</v>
      </c>
      <c r="I32" s="46">
        <f t="shared" si="1"/>
        <v>33</v>
      </c>
      <c r="J32" s="91"/>
      <c r="K32" s="15">
        <v>100</v>
      </c>
      <c r="L32" s="72">
        <f t="shared" si="5"/>
        <v>0</v>
      </c>
      <c r="M32" s="17" t="s">
        <v>16</v>
      </c>
      <c r="N32" s="18">
        <v>0</v>
      </c>
      <c r="O32" s="23">
        <f t="shared" si="6"/>
        <v>0</v>
      </c>
      <c r="P32" s="93">
        <v>29.84</v>
      </c>
      <c r="Q32" s="43">
        <f t="shared" si="7"/>
        <v>0</v>
      </c>
      <c r="T32" s="172" t="s">
        <v>119</v>
      </c>
      <c r="U32" s="173"/>
      <c r="V32" s="173"/>
      <c r="W32" s="173"/>
      <c r="X32" s="173"/>
      <c r="Y32" s="173"/>
      <c r="Z32" s="173"/>
      <c r="AA32" s="174"/>
      <c r="AB32" s="40">
        <f>SUM(AB5:AB29)</f>
        <v>0</v>
      </c>
    </row>
    <row r="33" spans="1:27" ht="24.6" hidden="1" x14ac:dyDescent="0.65">
      <c r="A33" s="10">
        <v>29</v>
      </c>
      <c r="B33" s="10"/>
      <c r="C33" s="19" t="s">
        <v>383</v>
      </c>
      <c r="D33" s="71">
        <f>+'24'!I33</f>
        <v>0</v>
      </c>
      <c r="E33" s="90">
        <v>0</v>
      </c>
      <c r="F33" s="46">
        <f t="shared" si="0"/>
        <v>0</v>
      </c>
      <c r="G33" s="101">
        <v>0</v>
      </c>
      <c r="H33" s="99">
        <v>0</v>
      </c>
      <c r="I33" s="46">
        <f t="shared" si="1"/>
        <v>0</v>
      </c>
      <c r="J33" s="91"/>
      <c r="K33" s="15">
        <v>100</v>
      </c>
      <c r="L33" s="72">
        <f t="shared" si="5"/>
        <v>0</v>
      </c>
      <c r="M33" s="17" t="s">
        <v>16</v>
      </c>
      <c r="N33" s="18">
        <v>0</v>
      </c>
      <c r="O33" s="23">
        <f t="shared" si="6"/>
        <v>0</v>
      </c>
      <c r="P33" s="93"/>
      <c r="Q33" s="43">
        <f t="shared" si="7"/>
        <v>0</v>
      </c>
      <c r="T33" s="5"/>
      <c r="U33" s="5"/>
      <c r="V33" s="5"/>
      <c r="W33" s="5"/>
      <c r="X33" s="5"/>
      <c r="Y33" s="5"/>
      <c r="Z33" s="5"/>
      <c r="AA33" s="5"/>
    </row>
    <row r="34" spans="1:27" ht="24.6" hidden="1" x14ac:dyDescent="0.65">
      <c r="A34" s="10">
        <v>30</v>
      </c>
      <c r="B34" s="10" t="s">
        <v>517</v>
      </c>
      <c r="C34" s="19" t="s">
        <v>387</v>
      </c>
      <c r="D34" s="71">
        <f>+'24'!I34</f>
        <v>0</v>
      </c>
      <c r="E34" s="90">
        <v>0</v>
      </c>
      <c r="F34" s="46">
        <f t="shared" si="0"/>
        <v>0</v>
      </c>
      <c r="G34" s="101">
        <v>0</v>
      </c>
      <c r="H34" s="99">
        <v>0</v>
      </c>
      <c r="I34" s="46">
        <f t="shared" si="1"/>
        <v>0</v>
      </c>
      <c r="J34" s="91"/>
      <c r="K34" s="15">
        <v>100</v>
      </c>
      <c r="L34" s="72">
        <f t="shared" si="5"/>
        <v>0</v>
      </c>
      <c r="M34" s="17" t="s">
        <v>16</v>
      </c>
      <c r="N34" s="18">
        <v>0</v>
      </c>
      <c r="O34" s="23">
        <f t="shared" si="6"/>
        <v>0</v>
      </c>
      <c r="P34" s="93">
        <v>21.27</v>
      </c>
      <c r="Q34" s="43">
        <f t="shared" si="7"/>
        <v>0</v>
      </c>
    </row>
    <row r="35" spans="1:27" ht="24.6" hidden="1" x14ac:dyDescent="0.65">
      <c r="A35" s="10">
        <v>31</v>
      </c>
      <c r="B35" s="10" t="s">
        <v>491</v>
      </c>
      <c r="C35" s="19" t="s">
        <v>48</v>
      </c>
      <c r="D35" s="71">
        <f>+'24'!I35</f>
        <v>23</v>
      </c>
      <c r="E35" s="90">
        <v>0</v>
      </c>
      <c r="F35" s="46">
        <f t="shared" si="0"/>
        <v>23</v>
      </c>
      <c r="G35" s="101">
        <v>0</v>
      </c>
      <c r="H35" s="99">
        <v>0</v>
      </c>
      <c r="I35" s="46">
        <f t="shared" si="1"/>
        <v>19</v>
      </c>
      <c r="J35" s="91">
        <v>4</v>
      </c>
      <c r="K35" s="15">
        <v>100</v>
      </c>
      <c r="L35" s="72">
        <f t="shared" si="5"/>
        <v>400</v>
      </c>
      <c r="M35" s="17" t="s">
        <v>16</v>
      </c>
      <c r="N35" s="18">
        <v>0</v>
      </c>
      <c r="O35" s="23">
        <f t="shared" si="6"/>
        <v>400</v>
      </c>
      <c r="P35" s="93">
        <v>38.46</v>
      </c>
      <c r="Q35" s="43">
        <f t="shared" si="7"/>
        <v>15384</v>
      </c>
    </row>
    <row r="36" spans="1:27" ht="24.6" x14ac:dyDescent="0.65">
      <c r="A36" s="10">
        <v>32</v>
      </c>
      <c r="B36" s="10" t="s">
        <v>512</v>
      </c>
      <c r="C36" s="19" t="s">
        <v>393</v>
      </c>
      <c r="D36" s="71">
        <f>+'24'!I36</f>
        <v>13</v>
      </c>
      <c r="E36" s="90">
        <v>0</v>
      </c>
      <c r="F36" s="46">
        <f t="shared" si="0"/>
        <v>13</v>
      </c>
      <c r="G36" s="101">
        <v>2</v>
      </c>
      <c r="H36" s="99">
        <v>0</v>
      </c>
      <c r="I36" s="46">
        <f t="shared" si="1"/>
        <v>9</v>
      </c>
      <c r="J36" s="91">
        <v>2</v>
      </c>
      <c r="K36" s="15">
        <v>130</v>
      </c>
      <c r="L36" s="72">
        <f t="shared" si="5"/>
        <v>260</v>
      </c>
      <c r="M36" s="17" t="s">
        <v>599</v>
      </c>
      <c r="N36" s="18">
        <v>65</v>
      </c>
      <c r="O36" s="23">
        <f t="shared" si="6"/>
        <v>195</v>
      </c>
      <c r="P36" s="93">
        <v>43.68</v>
      </c>
      <c r="Q36" s="43">
        <f t="shared" si="7"/>
        <v>11356.8</v>
      </c>
    </row>
    <row r="37" spans="1:27" ht="24.6" x14ac:dyDescent="0.65">
      <c r="A37" s="10">
        <v>33</v>
      </c>
      <c r="B37" s="10" t="s">
        <v>519</v>
      </c>
      <c r="C37" s="19" t="s">
        <v>406</v>
      </c>
      <c r="D37" s="71">
        <f>+'24'!I37</f>
        <v>15</v>
      </c>
      <c r="E37" s="90">
        <v>0</v>
      </c>
      <c r="F37" s="46">
        <f t="shared" si="0"/>
        <v>15</v>
      </c>
      <c r="G37" s="101">
        <v>1</v>
      </c>
      <c r="H37" s="99">
        <v>0</v>
      </c>
      <c r="I37" s="46">
        <f t="shared" si="1"/>
        <v>13</v>
      </c>
      <c r="J37" s="91">
        <v>1</v>
      </c>
      <c r="K37" s="15">
        <v>130</v>
      </c>
      <c r="L37" s="72">
        <f t="shared" si="5"/>
        <v>130</v>
      </c>
      <c r="M37" s="17" t="s">
        <v>598</v>
      </c>
      <c r="N37" s="18">
        <v>65</v>
      </c>
      <c r="O37" s="23">
        <f t="shared" si="6"/>
        <v>65</v>
      </c>
      <c r="P37" s="93">
        <v>35.049999999999997</v>
      </c>
      <c r="Q37" s="43">
        <f t="shared" si="7"/>
        <v>4556.5</v>
      </c>
    </row>
    <row r="38" spans="1:27" ht="24.6" x14ac:dyDescent="0.65">
      <c r="A38" s="10">
        <v>34</v>
      </c>
      <c r="B38" s="10" t="s">
        <v>501</v>
      </c>
      <c r="C38" s="19" t="s">
        <v>416</v>
      </c>
      <c r="D38" s="71">
        <f>+'24'!I39</f>
        <v>0</v>
      </c>
      <c r="E38" s="90">
        <v>9</v>
      </c>
      <c r="F38" s="46">
        <f>D38+E38</f>
        <v>9</v>
      </c>
      <c r="G38" s="101">
        <v>1</v>
      </c>
      <c r="H38" s="99">
        <v>0</v>
      </c>
      <c r="I38" s="46">
        <f>+F38-G38-J38-H38</f>
        <v>5</v>
      </c>
      <c r="J38" s="91">
        <v>3</v>
      </c>
      <c r="K38" s="15">
        <v>130</v>
      </c>
      <c r="L38" s="72">
        <f>+K38*J38</f>
        <v>390</v>
      </c>
      <c r="M38" s="17" t="s">
        <v>597</v>
      </c>
      <c r="N38" s="18">
        <f>65*3</f>
        <v>195</v>
      </c>
      <c r="O38" s="23">
        <f>SUM(L38-N38)</f>
        <v>195</v>
      </c>
      <c r="P38" s="93">
        <v>34.26</v>
      </c>
      <c r="Q38" s="43">
        <f t="shared" ref="Q38:Q40" si="11">+L38*P38</f>
        <v>13361.4</v>
      </c>
    </row>
    <row r="39" spans="1:27" ht="24.6" hidden="1" x14ac:dyDescent="0.65">
      <c r="A39" s="10">
        <v>35</v>
      </c>
      <c r="B39" s="10"/>
      <c r="C39" s="19" t="s">
        <v>334</v>
      </c>
      <c r="D39" s="71">
        <f>+'24'!I39</f>
        <v>0</v>
      </c>
      <c r="E39" s="90">
        <v>0</v>
      </c>
      <c r="F39" s="46">
        <f t="shared" si="0"/>
        <v>0</v>
      </c>
      <c r="G39" s="101">
        <v>0</v>
      </c>
      <c r="H39" s="99">
        <v>0</v>
      </c>
      <c r="I39" s="46">
        <f t="shared" si="1"/>
        <v>0</v>
      </c>
      <c r="J39" s="91"/>
      <c r="K39" s="15">
        <v>35</v>
      </c>
      <c r="L39" s="72">
        <f t="shared" si="5"/>
        <v>0</v>
      </c>
      <c r="M39" s="17" t="s">
        <v>16</v>
      </c>
      <c r="N39" s="18">
        <v>0</v>
      </c>
      <c r="O39" s="23">
        <f t="shared" si="6"/>
        <v>0</v>
      </c>
      <c r="P39" s="93"/>
      <c r="Q39" s="43">
        <f t="shared" si="11"/>
        <v>0</v>
      </c>
    </row>
    <row r="40" spans="1:27" ht="24.6" hidden="1" x14ac:dyDescent="0.65">
      <c r="A40" s="10">
        <v>36</v>
      </c>
      <c r="B40" s="10"/>
      <c r="C40" s="19" t="s">
        <v>138</v>
      </c>
      <c r="D40" s="71">
        <f>+'24'!I40</f>
        <v>0</v>
      </c>
      <c r="E40" s="90">
        <v>0</v>
      </c>
      <c r="F40" s="46">
        <f t="shared" si="0"/>
        <v>0</v>
      </c>
      <c r="G40" s="101">
        <v>0</v>
      </c>
      <c r="H40" s="99">
        <v>0</v>
      </c>
      <c r="I40" s="46">
        <f t="shared" si="1"/>
        <v>0</v>
      </c>
      <c r="J40" s="91"/>
      <c r="K40" s="15">
        <v>40</v>
      </c>
      <c r="L40" s="72">
        <f t="shared" si="5"/>
        <v>0</v>
      </c>
      <c r="M40" s="17" t="s">
        <v>16</v>
      </c>
      <c r="N40" s="18">
        <v>0</v>
      </c>
      <c r="O40" s="23">
        <f t="shared" si="6"/>
        <v>0</v>
      </c>
      <c r="P40" s="93"/>
      <c r="Q40" s="43">
        <f t="shared" si="11"/>
        <v>0</v>
      </c>
    </row>
    <row r="41" spans="1:27" ht="24.6" x14ac:dyDescent="0.65">
      <c r="A41" s="10">
        <v>37</v>
      </c>
      <c r="B41" s="10" t="s">
        <v>494</v>
      </c>
      <c r="C41" s="19" t="s">
        <v>49</v>
      </c>
      <c r="D41" s="71">
        <f>+'24'!I41</f>
        <v>9</v>
      </c>
      <c r="E41" s="90">
        <v>0</v>
      </c>
      <c r="F41" s="46">
        <f t="shared" si="0"/>
        <v>9</v>
      </c>
      <c r="G41" s="101">
        <v>1</v>
      </c>
      <c r="H41" s="99">
        <v>0</v>
      </c>
      <c r="I41" s="46">
        <f t="shared" si="1"/>
        <v>7</v>
      </c>
      <c r="J41" s="91">
        <v>1</v>
      </c>
      <c r="K41" s="15">
        <v>50</v>
      </c>
      <c r="L41" s="72">
        <f t="shared" si="5"/>
        <v>50</v>
      </c>
      <c r="M41" s="17" t="s">
        <v>481</v>
      </c>
      <c r="N41" s="18">
        <v>0</v>
      </c>
      <c r="O41" s="23">
        <f t="shared" si="6"/>
        <v>50</v>
      </c>
      <c r="P41" s="93">
        <v>13.98</v>
      </c>
      <c r="Q41" s="43">
        <f t="shared" si="7"/>
        <v>699</v>
      </c>
    </row>
    <row r="42" spans="1:27" ht="24.6" hidden="1" x14ac:dyDescent="0.65">
      <c r="A42" s="10">
        <v>38</v>
      </c>
      <c r="B42" s="10" t="s">
        <v>493</v>
      </c>
      <c r="C42" s="19" t="s">
        <v>50</v>
      </c>
      <c r="D42" s="71">
        <f>+'24'!I42</f>
        <v>5</v>
      </c>
      <c r="E42" s="90">
        <v>0</v>
      </c>
      <c r="F42" s="46">
        <f t="shared" si="0"/>
        <v>5</v>
      </c>
      <c r="G42" s="101">
        <v>0</v>
      </c>
      <c r="H42" s="99">
        <v>0</v>
      </c>
      <c r="I42" s="46">
        <f t="shared" si="1"/>
        <v>3</v>
      </c>
      <c r="J42" s="91">
        <v>2</v>
      </c>
      <c r="K42" s="15">
        <v>50</v>
      </c>
      <c r="L42" s="72">
        <f t="shared" si="5"/>
        <v>100</v>
      </c>
      <c r="M42" s="17" t="s">
        <v>16</v>
      </c>
      <c r="N42" s="18">
        <v>0</v>
      </c>
      <c r="O42" s="23">
        <f t="shared" si="6"/>
        <v>100</v>
      </c>
      <c r="P42" s="93">
        <v>13.26</v>
      </c>
      <c r="Q42" s="43">
        <f t="shared" si="7"/>
        <v>1326</v>
      </c>
    </row>
    <row r="43" spans="1:27" ht="24.6" hidden="1" x14ac:dyDescent="0.65">
      <c r="A43" s="10">
        <v>39</v>
      </c>
      <c r="B43" s="10" t="s">
        <v>556</v>
      </c>
      <c r="C43" s="19" t="s">
        <v>51</v>
      </c>
      <c r="D43" s="71">
        <f>+'24'!I43</f>
        <v>4</v>
      </c>
      <c r="E43" s="90">
        <v>0</v>
      </c>
      <c r="F43" s="46">
        <f t="shared" si="0"/>
        <v>4</v>
      </c>
      <c r="G43" s="101">
        <v>0</v>
      </c>
      <c r="H43" s="99">
        <v>0</v>
      </c>
      <c r="I43" s="46">
        <f t="shared" si="1"/>
        <v>3</v>
      </c>
      <c r="J43" s="91">
        <v>1</v>
      </c>
      <c r="K43" s="15">
        <v>50</v>
      </c>
      <c r="L43" s="72">
        <f t="shared" si="5"/>
        <v>50</v>
      </c>
      <c r="M43" s="17" t="s">
        <v>16</v>
      </c>
      <c r="N43" s="18">
        <v>0</v>
      </c>
      <c r="O43" s="23">
        <f t="shared" si="6"/>
        <v>50</v>
      </c>
      <c r="P43" s="93"/>
      <c r="Q43" s="43">
        <f t="shared" si="7"/>
        <v>0</v>
      </c>
    </row>
    <row r="44" spans="1:27" ht="24.6" hidden="1" x14ac:dyDescent="0.65">
      <c r="A44" s="10">
        <v>40</v>
      </c>
      <c r="B44" s="10"/>
      <c r="C44" s="19" t="s">
        <v>265</v>
      </c>
      <c r="D44" s="71">
        <f>+'24'!I44</f>
        <v>0</v>
      </c>
      <c r="E44" s="90">
        <v>0</v>
      </c>
      <c r="F44" s="46">
        <f t="shared" si="0"/>
        <v>0</v>
      </c>
      <c r="G44" s="101">
        <v>0</v>
      </c>
      <c r="H44" s="99">
        <v>0</v>
      </c>
      <c r="I44" s="46">
        <f t="shared" si="1"/>
        <v>0</v>
      </c>
      <c r="J44" s="91"/>
      <c r="K44" s="15">
        <v>25</v>
      </c>
      <c r="L44" s="72">
        <f t="shared" si="5"/>
        <v>0</v>
      </c>
      <c r="M44" s="17" t="s">
        <v>16</v>
      </c>
      <c r="N44" s="18">
        <v>0</v>
      </c>
      <c r="O44" s="23">
        <f t="shared" si="6"/>
        <v>0</v>
      </c>
      <c r="P44" s="93"/>
      <c r="Q44" s="43">
        <f t="shared" si="7"/>
        <v>0</v>
      </c>
    </row>
    <row r="45" spans="1:27" ht="24.6" hidden="1" x14ac:dyDescent="0.65">
      <c r="A45" s="10">
        <v>41</v>
      </c>
      <c r="B45" s="10"/>
      <c r="C45" s="19" t="s">
        <v>449</v>
      </c>
      <c r="D45" s="71">
        <f>+'24'!I45</f>
        <v>0</v>
      </c>
      <c r="E45" s="90">
        <v>0</v>
      </c>
      <c r="F45" s="46">
        <f>D45+E45</f>
        <v>0</v>
      </c>
      <c r="G45" s="101">
        <v>0</v>
      </c>
      <c r="H45" s="99">
        <v>0</v>
      </c>
      <c r="I45" s="46">
        <f>+F45-G45-J45-H45</f>
        <v>0</v>
      </c>
      <c r="J45" s="91"/>
      <c r="K45" s="15">
        <v>25</v>
      </c>
      <c r="L45" s="72">
        <f>+K45*J45</f>
        <v>0</v>
      </c>
      <c r="M45" s="17" t="s">
        <v>16</v>
      </c>
      <c r="N45" s="18">
        <v>0</v>
      </c>
      <c r="O45" s="23">
        <f>SUM(L45-N45)</f>
        <v>0</v>
      </c>
      <c r="P45" s="93"/>
      <c r="Q45" s="43">
        <f>+L45*P45</f>
        <v>0</v>
      </c>
    </row>
    <row r="46" spans="1:27" ht="24.6" hidden="1" x14ac:dyDescent="0.65">
      <c r="A46" s="10">
        <v>42</v>
      </c>
      <c r="B46" s="10"/>
      <c r="C46" s="19" t="s">
        <v>450</v>
      </c>
      <c r="D46" s="71">
        <f>+'24'!I46</f>
        <v>0</v>
      </c>
      <c r="E46" s="90">
        <v>0</v>
      </c>
      <c r="F46" s="46">
        <f>D46+E46</f>
        <v>0</v>
      </c>
      <c r="G46" s="101">
        <v>0</v>
      </c>
      <c r="H46" s="99">
        <v>0</v>
      </c>
      <c r="I46" s="46">
        <f>+F46-G46-J46-H46</f>
        <v>0</v>
      </c>
      <c r="J46" s="91"/>
      <c r="K46" s="20">
        <v>25</v>
      </c>
      <c r="L46" s="72">
        <f>+K46*J46</f>
        <v>0</v>
      </c>
      <c r="M46" s="17" t="s">
        <v>16</v>
      </c>
      <c r="N46" s="18">
        <v>0</v>
      </c>
      <c r="O46" s="23">
        <f>SUM(L46-N46)</f>
        <v>0</v>
      </c>
      <c r="P46" s="93"/>
      <c r="Q46" s="43">
        <f>+L46*P46</f>
        <v>0</v>
      </c>
    </row>
    <row r="47" spans="1:27" ht="24.6" hidden="1" x14ac:dyDescent="0.65">
      <c r="A47" s="10">
        <v>43</v>
      </c>
      <c r="B47" s="10"/>
      <c r="C47" s="19" t="s">
        <v>451</v>
      </c>
      <c r="D47" s="71">
        <f>+'24'!I47</f>
        <v>0</v>
      </c>
      <c r="E47" s="90">
        <v>0</v>
      </c>
      <c r="F47" s="46">
        <f>D47+E47</f>
        <v>0</v>
      </c>
      <c r="G47" s="101">
        <v>0</v>
      </c>
      <c r="H47" s="99">
        <v>0</v>
      </c>
      <c r="I47" s="46">
        <f>+F47-G47-J47-H47</f>
        <v>0</v>
      </c>
      <c r="J47" s="91"/>
      <c r="K47" s="20">
        <v>25</v>
      </c>
      <c r="L47" s="72">
        <f>+K47*J47</f>
        <v>0</v>
      </c>
      <c r="M47" s="17" t="s">
        <v>16</v>
      </c>
      <c r="N47" s="18">
        <v>0</v>
      </c>
      <c r="O47" s="23">
        <f>SUM(L47-N47)</f>
        <v>0</v>
      </c>
      <c r="P47" s="93"/>
      <c r="Q47" s="43">
        <f>+L47*P47</f>
        <v>0</v>
      </c>
    </row>
    <row r="48" spans="1:27" ht="24.6" hidden="1" x14ac:dyDescent="0.65">
      <c r="A48" s="10">
        <v>44</v>
      </c>
      <c r="B48" s="10" t="s">
        <v>540</v>
      </c>
      <c r="C48" s="19" t="s">
        <v>266</v>
      </c>
      <c r="D48" s="71">
        <f>+'24'!I48</f>
        <v>0</v>
      </c>
      <c r="E48" s="90">
        <v>0</v>
      </c>
      <c r="F48" s="46">
        <f t="shared" si="0"/>
        <v>0</v>
      </c>
      <c r="G48" s="101">
        <v>0</v>
      </c>
      <c r="H48" s="99">
        <v>0</v>
      </c>
      <c r="I48" s="46">
        <f t="shared" si="1"/>
        <v>0</v>
      </c>
      <c r="J48" s="91"/>
      <c r="K48" s="15">
        <v>50</v>
      </c>
      <c r="L48" s="72">
        <f t="shared" si="5"/>
        <v>0</v>
      </c>
      <c r="M48" s="17" t="s">
        <v>16</v>
      </c>
      <c r="N48" s="18">
        <v>0</v>
      </c>
      <c r="O48" s="23">
        <f t="shared" si="6"/>
        <v>0</v>
      </c>
      <c r="P48" s="93"/>
      <c r="Q48" s="43">
        <f t="shared" si="7"/>
        <v>0</v>
      </c>
    </row>
    <row r="49" spans="1:17" ht="24.6" hidden="1" x14ac:dyDescent="0.65">
      <c r="A49" s="10">
        <v>45</v>
      </c>
      <c r="B49" s="10" t="s">
        <v>537</v>
      </c>
      <c r="C49" s="19" t="s">
        <v>52</v>
      </c>
      <c r="D49" s="71">
        <f>+'24'!I49</f>
        <v>9</v>
      </c>
      <c r="E49" s="90">
        <v>0</v>
      </c>
      <c r="F49" s="46">
        <f t="shared" si="0"/>
        <v>9</v>
      </c>
      <c r="G49" s="101">
        <v>0</v>
      </c>
      <c r="H49" s="99">
        <v>0</v>
      </c>
      <c r="I49" s="46">
        <f t="shared" si="1"/>
        <v>8</v>
      </c>
      <c r="J49" s="91">
        <v>1</v>
      </c>
      <c r="K49" s="15">
        <v>50</v>
      </c>
      <c r="L49" s="72">
        <f t="shared" si="5"/>
        <v>50</v>
      </c>
      <c r="M49" s="17" t="s">
        <v>16</v>
      </c>
      <c r="N49" s="18">
        <v>0</v>
      </c>
      <c r="O49" s="23">
        <f t="shared" si="6"/>
        <v>50</v>
      </c>
      <c r="P49" s="93">
        <v>25.21</v>
      </c>
      <c r="Q49" s="43">
        <f t="shared" si="7"/>
        <v>1260.5</v>
      </c>
    </row>
    <row r="50" spans="1:17" ht="24.6" hidden="1" x14ac:dyDescent="0.65">
      <c r="A50" s="10">
        <v>46</v>
      </c>
      <c r="B50" s="10" t="s">
        <v>538</v>
      </c>
      <c r="C50" s="19" t="s">
        <v>53</v>
      </c>
      <c r="D50" s="71">
        <f>+'24'!I50</f>
        <v>4</v>
      </c>
      <c r="E50" s="90">
        <v>0</v>
      </c>
      <c r="F50" s="46">
        <f t="shared" si="0"/>
        <v>4</v>
      </c>
      <c r="G50" s="101">
        <v>0</v>
      </c>
      <c r="H50" s="99">
        <v>0</v>
      </c>
      <c r="I50" s="46">
        <f t="shared" si="1"/>
        <v>4</v>
      </c>
      <c r="J50" s="91"/>
      <c r="K50" s="15">
        <v>50</v>
      </c>
      <c r="L50" s="72">
        <f t="shared" si="5"/>
        <v>0</v>
      </c>
      <c r="M50" s="17" t="s">
        <v>16</v>
      </c>
      <c r="N50" s="18">
        <v>0</v>
      </c>
      <c r="O50" s="23">
        <f t="shared" si="6"/>
        <v>0</v>
      </c>
      <c r="P50" s="93">
        <v>14.96</v>
      </c>
      <c r="Q50" s="43">
        <f t="shared" si="7"/>
        <v>0</v>
      </c>
    </row>
    <row r="51" spans="1:17" ht="24.6" hidden="1" x14ac:dyDescent="0.65">
      <c r="A51" s="10">
        <v>47</v>
      </c>
      <c r="B51" s="10" t="s">
        <v>498</v>
      </c>
      <c r="C51" s="19" t="s">
        <v>54</v>
      </c>
      <c r="D51" s="71">
        <f>+'24'!I51</f>
        <v>8</v>
      </c>
      <c r="E51" s="90">
        <v>0</v>
      </c>
      <c r="F51" s="46">
        <f t="shared" si="0"/>
        <v>8</v>
      </c>
      <c r="G51" s="101">
        <v>0</v>
      </c>
      <c r="H51" s="99">
        <v>0</v>
      </c>
      <c r="I51" s="46">
        <f t="shared" si="1"/>
        <v>8</v>
      </c>
      <c r="J51" s="91"/>
      <c r="K51" s="15">
        <v>50</v>
      </c>
      <c r="L51" s="72">
        <f t="shared" si="5"/>
        <v>0</v>
      </c>
      <c r="M51" s="17" t="s">
        <v>16</v>
      </c>
      <c r="N51" s="18">
        <v>0</v>
      </c>
      <c r="O51" s="23">
        <f t="shared" si="6"/>
        <v>0</v>
      </c>
      <c r="P51" s="93">
        <v>14.38</v>
      </c>
      <c r="Q51" s="43">
        <f t="shared" si="7"/>
        <v>0</v>
      </c>
    </row>
    <row r="52" spans="1:17" ht="24.6" hidden="1" x14ac:dyDescent="0.65">
      <c r="A52" s="10">
        <v>48</v>
      </c>
      <c r="B52" s="10" t="s">
        <v>499</v>
      </c>
      <c r="C52" s="19" t="s">
        <v>55</v>
      </c>
      <c r="D52" s="71">
        <f>+'24'!I52</f>
        <v>10</v>
      </c>
      <c r="E52" s="90">
        <v>0</v>
      </c>
      <c r="F52" s="46">
        <f t="shared" si="0"/>
        <v>10</v>
      </c>
      <c r="G52" s="101">
        <v>0</v>
      </c>
      <c r="H52" s="99">
        <v>0</v>
      </c>
      <c r="I52" s="46">
        <f t="shared" si="1"/>
        <v>10</v>
      </c>
      <c r="J52" s="91"/>
      <c r="K52" s="15">
        <v>50</v>
      </c>
      <c r="L52" s="72">
        <f t="shared" si="5"/>
        <v>0</v>
      </c>
      <c r="M52" s="17" t="s">
        <v>16</v>
      </c>
      <c r="N52" s="18">
        <v>0</v>
      </c>
      <c r="O52" s="23">
        <f t="shared" si="6"/>
        <v>0</v>
      </c>
      <c r="P52" s="93">
        <v>18.510000000000002</v>
      </c>
      <c r="Q52" s="43">
        <f t="shared" si="7"/>
        <v>0</v>
      </c>
    </row>
    <row r="53" spans="1:17" ht="24.6" hidden="1" x14ac:dyDescent="0.65">
      <c r="A53" s="10">
        <v>49</v>
      </c>
      <c r="B53" s="10" t="s">
        <v>539</v>
      </c>
      <c r="C53" s="19" t="s">
        <v>56</v>
      </c>
      <c r="D53" s="71">
        <f>+'24'!I53</f>
        <v>0</v>
      </c>
      <c r="E53" s="90">
        <v>0</v>
      </c>
      <c r="F53" s="46">
        <f t="shared" si="0"/>
        <v>0</v>
      </c>
      <c r="G53" s="101">
        <v>0</v>
      </c>
      <c r="H53" s="99">
        <v>0</v>
      </c>
      <c r="I53" s="46">
        <f t="shared" si="1"/>
        <v>0</v>
      </c>
      <c r="J53" s="91"/>
      <c r="K53" s="15">
        <v>50</v>
      </c>
      <c r="L53" s="72">
        <f t="shared" si="5"/>
        <v>0</v>
      </c>
      <c r="M53" s="17" t="s">
        <v>16</v>
      </c>
      <c r="N53" s="18">
        <v>0</v>
      </c>
      <c r="O53" s="23">
        <f t="shared" si="6"/>
        <v>0</v>
      </c>
      <c r="P53" s="93">
        <v>18.36</v>
      </c>
      <c r="Q53" s="43">
        <f t="shared" si="7"/>
        <v>0</v>
      </c>
    </row>
    <row r="54" spans="1:17" ht="24.6" hidden="1" x14ac:dyDescent="0.65">
      <c r="A54" s="10">
        <v>50</v>
      </c>
      <c r="B54" s="10" t="s">
        <v>497</v>
      </c>
      <c r="C54" s="19" t="s">
        <v>57</v>
      </c>
      <c r="D54" s="71">
        <f>+'24'!I54</f>
        <v>7</v>
      </c>
      <c r="E54" s="90">
        <v>0</v>
      </c>
      <c r="F54" s="46">
        <f t="shared" si="0"/>
        <v>7</v>
      </c>
      <c r="G54" s="101">
        <v>0</v>
      </c>
      <c r="H54" s="99">
        <v>0</v>
      </c>
      <c r="I54" s="46">
        <f t="shared" si="1"/>
        <v>7</v>
      </c>
      <c r="J54" s="91"/>
      <c r="K54" s="15">
        <v>50</v>
      </c>
      <c r="L54" s="72">
        <f t="shared" si="5"/>
        <v>0</v>
      </c>
      <c r="M54" s="17" t="s">
        <v>16</v>
      </c>
      <c r="N54" s="18">
        <v>0</v>
      </c>
      <c r="O54" s="23">
        <f t="shared" si="6"/>
        <v>0</v>
      </c>
      <c r="P54" s="93">
        <v>14.89</v>
      </c>
      <c r="Q54" s="43">
        <f t="shared" si="7"/>
        <v>0</v>
      </c>
    </row>
    <row r="55" spans="1:17" ht="24.6" hidden="1" x14ac:dyDescent="0.65">
      <c r="A55" s="10">
        <v>51</v>
      </c>
      <c r="B55" s="10" t="s">
        <v>490</v>
      </c>
      <c r="C55" s="19" t="s">
        <v>58</v>
      </c>
      <c r="D55" s="71">
        <f>+'24'!I55</f>
        <v>6</v>
      </c>
      <c r="E55" s="90">
        <v>0</v>
      </c>
      <c r="F55" s="46">
        <f t="shared" si="0"/>
        <v>6</v>
      </c>
      <c r="G55" s="101">
        <v>0</v>
      </c>
      <c r="H55" s="99">
        <v>0</v>
      </c>
      <c r="I55" s="46">
        <f t="shared" si="1"/>
        <v>4</v>
      </c>
      <c r="J55" s="91">
        <v>2</v>
      </c>
      <c r="K55" s="15">
        <v>50</v>
      </c>
      <c r="L55" s="72">
        <f t="shared" si="5"/>
        <v>100</v>
      </c>
      <c r="M55" s="17" t="s">
        <v>16</v>
      </c>
      <c r="N55" s="18">
        <v>0</v>
      </c>
      <c r="O55" s="23">
        <f t="shared" si="6"/>
        <v>100</v>
      </c>
      <c r="P55" s="93">
        <v>14.23</v>
      </c>
      <c r="Q55" s="43">
        <f t="shared" si="7"/>
        <v>1423</v>
      </c>
    </row>
    <row r="56" spans="1:17" ht="24.6" hidden="1" x14ac:dyDescent="0.65">
      <c r="A56" s="10">
        <v>52</v>
      </c>
      <c r="B56" s="10" t="s">
        <v>488</v>
      </c>
      <c r="C56" s="19" t="s">
        <v>59</v>
      </c>
      <c r="D56" s="71">
        <f>+'24'!I56</f>
        <v>0</v>
      </c>
      <c r="E56" s="90">
        <v>0</v>
      </c>
      <c r="F56" s="46">
        <f t="shared" si="0"/>
        <v>0</v>
      </c>
      <c r="G56" s="101">
        <v>0</v>
      </c>
      <c r="H56" s="99">
        <v>0</v>
      </c>
      <c r="I56" s="46">
        <f t="shared" si="1"/>
        <v>0</v>
      </c>
      <c r="J56" s="91"/>
      <c r="K56" s="15">
        <v>50</v>
      </c>
      <c r="L56" s="72">
        <f t="shared" si="5"/>
        <v>0</v>
      </c>
      <c r="M56" s="17" t="s">
        <v>16</v>
      </c>
      <c r="N56" s="18">
        <v>0</v>
      </c>
      <c r="O56" s="23">
        <f t="shared" si="6"/>
        <v>0</v>
      </c>
      <c r="P56" s="93">
        <v>14.38</v>
      </c>
      <c r="Q56" s="43">
        <f t="shared" si="7"/>
        <v>0</v>
      </c>
    </row>
    <row r="57" spans="1:17" ht="24.6" hidden="1" x14ac:dyDescent="0.65">
      <c r="A57" s="10">
        <v>53</v>
      </c>
      <c r="B57" s="10" t="s">
        <v>489</v>
      </c>
      <c r="C57" s="19" t="s">
        <v>60</v>
      </c>
      <c r="D57" s="71">
        <f>+'24'!I57</f>
        <v>0</v>
      </c>
      <c r="E57" s="90">
        <v>0</v>
      </c>
      <c r="F57" s="46">
        <f t="shared" si="0"/>
        <v>0</v>
      </c>
      <c r="G57" s="101">
        <v>0</v>
      </c>
      <c r="H57" s="99">
        <v>0</v>
      </c>
      <c r="I57" s="46">
        <f t="shared" si="1"/>
        <v>0</v>
      </c>
      <c r="J57" s="91"/>
      <c r="K57" s="15">
        <v>50</v>
      </c>
      <c r="L57" s="72">
        <f t="shared" si="5"/>
        <v>0</v>
      </c>
      <c r="M57" s="17" t="s">
        <v>16</v>
      </c>
      <c r="N57" s="18">
        <v>0</v>
      </c>
      <c r="O57" s="23">
        <f t="shared" si="6"/>
        <v>0</v>
      </c>
      <c r="P57" s="93">
        <v>14.65</v>
      </c>
      <c r="Q57" s="43">
        <f t="shared" si="7"/>
        <v>0</v>
      </c>
    </row>
    <row r="58" spans="1:17" ht="24.6" hidden="1" x14ac:dyDescent="0.65">
      <c r="A58" s="10">
        <v>54</v>
      </c>
      <c r="B58" s="10" t="s">
        <v>541</v>
      </c>
      <c r="C58" s="19" t="s">
        <v>61</v>
      </c>
      <c r="D58" s="71">
        <f>+'24'!I58</f>
        <v>22</v>
      </c>
      <c r="E58" s="90">
        <v>0</v>
      </c>
      <c r="F58" s="46">
        <f t="shared" si="0"/>
        <v>22</v>
      </c>
      <c r="G58" s="101">
        <v>0</v>
      </c>
      <c r="H58" s="99">
        <v>0</v>
      </c>
      <c r="I58" s="46">
        <f t="shared" si="1"/>
        <v>21</v>
      </c>
      <c r="J58" s="91">
        <v>1</v>
      </c>
      <c r="K58" s="15">
        <v>120</v>
      </c>
      <c r="L58" s="72">
        <f t="shared" si="5"/>
        <v>120</v>
      </c>
      <c r="M58" s="17" t="s">
        <v>419</v>
      </c>
      <c r="N58" s="18">
        <v>35</v>
      </c>
      <c r="O58" s="23">
        <f t="shared" si="6"/>
        <v>85</v>
      </c>
      <c r="P58" s="93">
        <v>27.37</v>
      </c>
      <c r="Q58" s="43">
        <f t="shared" si="7"/>
        <v>3284.4</v>
      </c>
    </row>
    <row r="59" spans="1:17" ht="24.6" hidden="1" x14ac:dyDescent="0.65">
      <c r="A59" s="10">
        <v>55</v>
      </c>
      <c r="B59" s="10" t="s">
        <v>504</v>
      </c>
      <c r="C59" s="19" t="s">
        <v>62</v>
      </c>
      <c r="D59" s="71">
        <f>+'24'!I59</f>
        <v>8</v>
      </c>
      <c r="E59" s="90">
        <v>0</v>
      </c>
      <c r="F59" s="46">
        <f t="shared" si="0"/>
        <v>8</v>
      </c>
      <c r="G59" s="101">
        <v>0</v>
      </c>
      <c r="H59" s="99">
        <v>0</v>
      </c>
      <c r="I59" s="46">
        <f t="shared" si="1"/>
        <v>7</v>
      </c>
      <c r="J59" s="91">
        <v>1</v>
      </c>
      <c r="K59" s="15">
        <v>120</v>
      </c>
      <c r="L59" s="72">
        <f t="shared" si="5"/>
        <v>120</v>
      </c>
      <c r="M59" s="17" t="s">
        <v>419</v>
      </c>
      <c r="N59" s="18">
        <v>35</v>
      </c>
      <c r="O59" s="23">
        <f t="shared" si="6"/>
        <v>85</v>
      </c>
      <c r="P59" s="93">
        <v>28.06</v>
      </c>
      <c r="Q59" s="43">
        <f t="shared" si="7"/>
        <v>3367.2</v>
      </c>
    </row>
    <row r="60" spans="1:17" ht="24.6" hidden="1" x14ac:dyDescent="0.65">
      <c r="A60" s="10">
        <v>56</v>
      </c>
      <c r="B60" s="10" t="s">
        <v>502</v>
      </c>
      <c r="C60" s="19" t="s">
        <v>63</v>
      </c>
      <c r="D60" s="71">
        <f>+'24'!I60</f>
        <v>5</v>
      </c>
      <c r="E60" s="90">
        <v>0</v>
      </c>
      <c r="F60" s="46">
        <f t="shared" si="0"/>
        <v>5</v>
      </c>
      <c r="G60" s="101">
        <v>0</v>
      </c>
      <c r="H60" s="99">
        <v>0</v>
      </c>
      <c r="I60" s="46">
        <f t="shared" si="1"/>
        <v>4</v>
      </c>
      <c r="J60" s="91">
        <v>1</v>
      </c>
      <c r="K60" s="15">
        <v>120</v>
      </c>
      <c r="L60" s="72">
        <f t="shared" si="5"/>
        <v>120</v>
      </c>
      <c r="M60" s="17" t="s">
        <v>419</v>
      </c>
      <c r="N60" s="18">
        <v>35</v>
      </c>
      <c r="O60" s="23">
        <f t="shared" si="6"/>
        <v>85</v>
      </c>
      <c r="P60" s="93">
        <v>29.96</v>
      </c>
      <c r="Q60" s="43">
        <f t="shared" si="7"/>
        <v>3595.2000000000003</v>
      </c>
    </row>
    <row r="61" spans="1:17" ht="24.6" hidden="1" x14ac:dyDescent="0.65">
      <c r="A61" s="10">
        <v>57</v>
      </c>
      <c r="B61" s="10"/>
      <c r="C61" s="19" t="s">
        <v>64</v>
      </c>
      <c r="D61" s="71">
        <f>+'24'!I61</f>
        <v>0</v>
      </c>
      <c r="E61" s="90">
        <v>0</v>
      </c>
      <c r="F61" s="46">
        <f t="shared" si="0"/>
        <v>0</v>
      </c>
      <c r="G61" s="101">
        <v>0</v>
      </c>
      <c r="H61" s="99">
        <v>0</v>
      </c>
      <c r="I61" s="46">
        <f t="shared" si="1"/>
        <v>0</v>
      </c>
      <c r="J61" s="91"/>
      <c r="K61" s="15">
        <v>120</v>
      </c>
      <c r="L61" s="72">
        <f t="shared" si="5"/>
        <v>0</v>
      </c>
      <c r="M61" s="17" t="s">
        <v>16</v>
      </c>
      <c r="N61" s="18">
        <v>0</v>
      </c>
      <c r="O61" s="23">
        <f t="shared" si="6"/>
        <v>0</v>
      </c>
      <c r="P61" s="93">
        <v>24.82</v>
      </c>
      <c r="Q61" s="43">
        <f t="shared" si="7"/>
        <v>0</v>
      </c>
    </row>
    <row r="62" spans="1:17" ht="24.6" hidden="1" x14ac:dyDescent="0.65">
      <c r="A62" s="10">
        <v>58</v>
      </c>
      <c r="B62" s="10" t="s">
        <v>503</v>
      </c>
      <c r="C62" s="19" t="s">
        <v>65</v>
      </c>
      <c r="D62" s="71">
        <f>+'24'!I62</f>
        <v>15</v>
      </c>
      <c r="E62" s="90">
        <v>0</v>
      </c>
      <c r="F62" s="46">
        <f t="shared" si="0"/>
        <v>15</v>
      </c>
      <c r="G62" s="101">
        <v>0</v>
      </c>
      <c r="H62" s="99">
        <v>0</v>
      </c>
      <c r="I62" s="46">
        <f t="shared" si="1"/>
        <v>15</v>
      </c>
      <c r="J62" s="91"/>
      <c r="K62" s="15">
        <v>120</v>
      </c>
      <c r="L62" s="72">
        <f t="shared" si="5"/>
        <v>0</v>
      </c>
      <c r="M62" s="17" t="s">
        <v>16</v>
      </c>
      <c r="N62" s="18">
        <v>0</v>
      </c>
      <c r="O62" s="23">
        <f t="shared" si="6"/>
        <v>0</v>
      </c>
      <c r="P62" s="93">
        <v>15.06</v>
      </c>
      <c r="Q62" s="43">
        <f t="shared" si="7"/>
        <v>0</v>
      </c>
    </row>
    <row r="63" spans="1:17" ht="24.6" hidden="1" x14ac:dyDescent="0.65">
      <c r="A63" s="10">
        <v>59</v>
      </c>
      <c r="B63" s="10" t="s">
        <v>500</v>
      </c>
      <c r="C63" s="19" t="s">
        <v>66</v>
      </c>
      <c r="D63" s="71">
        <f>+'24'!I63</f>
        <v>15</v>
      </c>
      <c r="E63" s="90">
        <v>0</v>
      </c>
      <c r="F63" s="46">
        <f t="shared" si="0"/>
        <v>15</v>
      </c>
      <c r="G63" s="101">
        <v>0</v>
      </c>
      <c r="H63" s="99">
        <v>0</v>
      </c>
      <c r="I63" s="46">
        <f t="shared" si="1"/>
        <v>14</v>
      </c>
      <c r="J63" s="91">
        <v>1</v>
      </c>
      <c r="K63" s="15">
        <v>120</v>
      </c>
      <c r="L63" s="72">
        <f t="shared" si="5"/>
        <v>120</v>
      </c>
      <c r="M63" s="17" t="s">
        <v>419</v>
      </c>
      <c r="N63" s="18">
        <v>35</v>
      </c>
      <c r="O63" s="23">
        <f t="shared" si="6"/>
        <v>85</v>
      </c>
      <c r="P63" s="93">
        <v>26.81</v>
      </c>
      <c r="Q63" s="43">
        <f t="shared" si="7"/>
        <v>3217.2</v>
      </c>
    </row>
    <row r="64" spans="1:17" ht="24.6" hidden="1" x14ac:dyDescent="0.65">
      <c r="A64" s="10">
        <v>60</v>
      </c>
      <c r="B64" s="10" t="s">
        <v>542</v>
      </c>
      <c r="C64" s="19" t="s">
        <v>267</v>
      </c>
      <c r="D64" s="71">
        <f>+'24'!I64</f>
        <v>3</v>
      </c>
      <c r="E64" s="90">
        <v>0</v>
      </c>
      <c r="F64" s="46">
        <f t="shared" si="0"/>
        <v>3</v>
      </c>
      <c r="G64" s="101">
        <v>0</v>
      </c>
      <c r="H64" s="99">
        <v>0</v>
      </c>
      <c r="I64" s="46">
        <f t="shared" si="1"/>
        <v>3</v>
      </c>
      <c r="J64" s="91"/>
      <c r="K64" s="15">
        <v>120</v>
      </c>
      <c r="L64" s="72">
        <f t="shared" si="5"/>
        <v>0</v>
      </c>
      <c r="M64" s="17" t="s">
        <v>16</v>
      </c>
      <c r="N64" s="18">
        <v>0</v>
      </c>
      <c r="O64" s="23">
        <f t="shared" si="6"/>
        <v>0</v>
      </c>
      <c r="P64" s="93">
        <v>29.28</v>
      </c>
      <c r="Q64" s="43">
        <f t="shared" si="7"/>
        <v>0</v>
      </c>
    </row>
    <row r="65" spans="1:17" ht="24.6" hidden="1" x14ac:dyDescent="0.65">
      <c r="A65" s="10">
        <v>61</v>
      </c>
      <c r="B65" s="10"/>
      <c r="C65" s="19" t="s">
        <v>341</v>
      </c>
      <c r="D65" s="71">
        <f>+'24'!I65</f>
        <v>0</v>
      </c>
      <c r="E65" s="90">
        <v>0</v>
      </c>
      <c r="F65" s="46">
        <f t="shared" si="0"/>
        <v>0</v>
      </c>
      <c r="G65" s="101">
        <v>0</v>
      </c>
      <c r="H65" s="99">
        <v>0</v>
      </c>
      <c r="I65" s="46">
        <f t="shared" si="1"/>
        <v>0</v>
      </c>
      <c r="J65" s="91"/>
      <c r="K65" s="15">
        <v>30</v>
      </c>
      <c r="L65" s="72">
        <f t="shared" si="5"/>
        <v>0</v>
      </c>
      <c r="M65" s="17" t="s">
        <v>16</v>
      </c>
      <c r="N65" s="18">
        <v>0</v>
      </c>
      <c r="O65" s="23">
        <f t="shared" si="6"/>
        <v>0</v>
      </c>
      <c r="P65" s="93"/>
      <c r="Q65" s="43">
        <f t="shared" si="7"/>
        <v>0</v>
      </c>
    </row>
    <row r="66" spans="1:17" ht="24.6" hidden="1" x14ac:dyDescent="0.65">
      <c r="A66" s="10">
        <v>62</v>
      </c>
      <c r="B66" s="10" t="s">
        <v>546</v>
      </c>
      <c r="C66" s="19" t="s">
        <v>342</v>
      </c>
      <c r="D66" s="71">
        <f>+'24'!I66</f>
        <v>0</v>
      </c>
      <c r="E66" s="90">
        <v>0</v>
      </c>
      <c r="F66" s="46">
        <f t="shared" si="0"/>
        <v>0</v>
      </c>
      <c r="G66" s="101">
        <v>0</v>
      </c>
      <c r="H66" s="99">
        <v>0</v>
      </c>
      <c r="I66" s="46">
        <f t="shared" si="1"/>
        <v>0</v>
      </c>
      <c r="J66" s="91"/>
      <c r="K66" s="21">
        <v>30</v>
      </c>
      <c r="L66" s="72">
        <f t="shared" si="5"/>
        <v>0</v>
      </c>
      <c r="M66" s="17" t="s">
        <v>16</v>
      </c>
      <c r="N66" s="18">
        <v>0</v>
      </c>
      <c r="O66" s="23">
        <f t="shared" si="6"/>
        <v>0</v>
      </c>
      <c r="P66" s="93">
        <v>12.71</v>
      </c>
      <c r="Q66" s="43">
        <f t="shared" si="7"/>
        <v>0</v>
      </c>
    </row>
    <row r="67" spans="1:17" ht="24.6" hidden="1" x14ac:dyDescent="0.65">
      <c r="A67" s="10">
        <v>63</v>
      </c>
      <c r="B67" s="10" t="s">
        <v>547</v>
      </c>
      <c r="C67" s="19" t="s">
        <v>343</v>
      </c>
      <c r="D67" s="71">
        <f>+'24'!I67</f>
        <v>0</v>
      </c>
      <c r="E67" s="90">
        <v>0</v>
      </c>
      <c r="F67" s="46">
        <f t="shared" si="0"/>
        <v>0</v>
      </c>
      <c r="G67" s="101">
        <v>0</v>
      </c>
      <c r="H67" s="99">
        <v>0</v>
      </c>
      <c r="I67" s="46">
        <f t="shared" si="1"/>
        <v>0</v>
      </c>
      <c r="J67" s="91"/>
      <c r="K67" s="21">
        <v>30</v>
      </c>
      <c r="L67" s="72">
        <f t="shared" si="5"/>
        <v>0</v>
      </c>
      <c r="M67" s="17" t="s">
        <v>16</v>
      </c>
      <c r="N67" s="18">
        <v>0</v>
      </c>
      <c r="O67" s="23">
        <f t="shared" si="6"/>
        <v>0</v>
      </c>
      <c r="P67" s="93">
        <v>17.989999999999998</v>
      </c>
      <c r="Q67" s="43">
        <f t="shared" si="7"/>
        <v>0</v>
      </c>
    </row>
    <row r="68" spans="1:17" ht="24.6" hidden="1" x14ac:dyDescent="0.65">
      <c r="A68" s="10">
        <v>64</v>
      </c>
      <c r="B68" s="10" t="s">
        <v>543</v>
      </c>
      <c r="C68" s="19" t="s">
        <v>72</v>
      </c>
      <c r="D68" s="71">
        <f>+'24'!I68</f>
        <v>0</v>
      </c>
      <c r="E68" s="90">
        <v>0</v>
      </c>
      <c r="F68" s="46">
        <f t="shared" si="0"/>
        <v>0</v>
      </c>
      <c r="G68" s="101">
        <v>0</v>
      </c>
      <c r="H68" s="99">
        <v>0</v>
      </c>
      <c r="I68" s="46">
        <f t="shared" si="1"/>
        <v>0</v>
      </c>
      <c r="J68" s="91"/>
      <c r="K68" s="21">
        <v>50</v>
      </c>
      <c r="L68" s="72">
        <f t="shared" si="5"/>
        <v>0</v>
      </c>
      <c r="M68" s="17" t="s">
        <v>16</v>
      </c>
      <c r="N68" s="18">
        <v>0</v>
      </c>
      <c r="O68" s="23">
        <f t="shared" si="6"/>
        <v>0</v>
      </c>
      <c r="P68" s="93"/>
      <c r="Q68" s="43">
        <f t="shared" si="7"/>
        <v>0</v>
      </c>
    </row>
    <row r="69" spans="1:17" ht="24.6" hidden="1" x14ac:dyDescent="0.65">
      <c r="A69" s="10">
        <v>65</v>
      </c>
      <c r="B69" s="10" t="s">
        <v>545</v>
      </c>
      <c r="C69" s="19" t="s">
        <v>73</v>
      </c>
      <c r="D69" s="71">
        <f>+'24'!I69</f>
        <v>0</v>
      </c>
      <c r="E69" s="90">
        <v>0</v>
      </c>
      <c r="F69" s="46">
        <f t="shared" si="0"/>
        <v>0</v>
      </c>
      <c r="G69" s="101">
        <v>0</v>
      </c>
      <c r="H69" s="99">
        <v>0</v>
      </c>
      <c r="I69" s="46">
        <f t="shared" si="1"/>
        <v>0</v>
      </c>
      <c r="J69" s="91"/>
      <c r="K69" s="21">
        <v>50</v>
      </c>
      <c r="L69" s="72">
        <f t="shared" si="5"/>
        <v>0</v>
      </c>
      <c r="M69" s="17" t="s">
        <v>16</v>
      </c>
      <c r="N69" s="18">
        <v>0</v>
      </c>
      <c r="O69" s="23">
        <f t="shared" si="6"/>
        <v>0</v>
      </c>
      <c r="P69" s="93"/>
      <c r="Q69" s="43">
        <f t="shared" si="7"/>
        <v>0</v>
      </c>
    </row>
    <row r="70" spans="1:17" ht="24.6" hidden="1" x14ac:dyDescent="0.65">
      <c r="A70" s="10">
        <v>66</v>
      </c>
      <c r="B70" s="10" t="s">
        <v>544</v>
      </c>
      <c r="C70" s="19" t="s">
        <v>74</v>
      </c>
      <c r="D70" s="71">
        <f>+'24'!I70</f>
        <v>0</v>
      </c>
      <c r="E70" s="90">
        <v>0</v>
      </c>
      <c r="F70" s="46">
        <f t="shared" si="0"/>
        <v>0</v>
      </c>
      <c r="G70" s="101">
        <v>0</v>
      </c>
      <c r="H70" s="99">
        <v>0</v>
      </c>
      <c r="I70" s="46">
        <f t="shared" si="1"/>
        <v>0</v>
      </c>
      <c r="J70" s="91"/>
      <c r="K70" s="15">
        <v>50</v>
      </c>
      <c r="L70" s="72">
        <f t="shared" si="5"/>
        <v>0</v>
      </c>
      <c r="M70" s="17" t="s">
        <v>16</v>
      </c>
      <c r="N70" s="18">
        <v>0</v>
      </c>
      <c r="O70" s="23">
        <f t="shared" si="6"/>
        <v>0</v>
      </c>
      <c r="P70" s="93"/>
      <c r="Q70" s="43">
        <f t="shared" si="7"/>
        <v>0</v>
      </c>
    </row>
    <row r="71" spans="1:17" ht="24.6" hidden="1" x14ac:dyDescent="0.65">
      <c r="A71" s="10">
        <v>67</v>
      </c>
      <c r="B71" s="10"/>
      <c r="C71" s="19" t="s">
        <v>175</v>
      </c>
      <c r="D71" s="71">
        <f>+'24'!I71</f>
        <v>0</v>
      </c>
      <c r="E71" s="90">
        <v>0</v>
      </c>
      <c r="F71" s="46">
        <f t="shared" si="0"/>
        <v>0</v>
      </c>
      <c r="G71" s="101">
        <v>0</v>
      </c>
      <c r="H71" s="99">
        <v>0</v>
      </c>
      <c r="I71" s="46">
        <f t="shared" si="1"/>
        <v>0</v>
      </c>
      <c r="J71" s="91"/>
      <c r="K71" s="21">
        <v>50</v>
      </c>
      <c r="L71" s="72">
        <f t="shared" si="5"/>
        <v>0</v>
      </c>
      <c r="M71" s="17" t="s">
        <v>16</v>
      </c>
      <c r="N71" s="18">
        <v>0</v>
      </c>
      <c r="O71" s="23">
        <f t="shared" si="6"/>
        <v>0</v>
      </c>
      <c r="P71" s="93"/>
      <c r="Q71" s="43">
        <f t="shared" si="7"/>
        <v>0</v>
      </c>
    </row>
    <row r="72" spans="1:17" ht="24.6" hidden="1" x14ac:dyDescent="0.65">
      <c r="A72" s="10">
        <v>68</v>
      </c>
      <c r="B72" s="10"/>
      <c r="C72" s="19" t="s">
        <v>268</v>
      </c>
      <c r="D72" s="71">
        <f>+'24'!I72</f>
        <v>0</v>
      </c>
      <c r="E72" s="90">
        <v>0</v>
      </c>
      <c r="F72" s="46">
        <f t="shared" si="0"/>
        <v>0</v>
      </c>
      <c r="G72" s="101">
        <v>0</v>
      </c>
      <c r="H72" s="99">
        <v>0</v>
      </c>
      <c r="I72" s="46">
        <f t="shared" ref="I72:I136" si="12">+F72-G72-J72-H72</f>
        <v>0</v>
      </c>
      <c r="J72" s="91"/>
      <c r="K72" s="15">
        <v>50</v>
      </c>
      <c r="L72" s="72">
        <f t="shared" si="5"/>
        <v>0</v>
      </c>
      <c r="M72" s="17" t="s">
        <v>16</v>
      </c>
      <c r="N72" s="18">
        <v>0</v>
      </c>
      <c r="O72" s="23">
        <f t="shared" si="6"/>
        <v>0</v>
      </c>
      <c r="P72" s="93"/>
      <c r="Q72" s="43">
        <f t="shared" si="7"/>
        <v>0</v>
      </c>
    </row>
    <row r="73" spans="1:17" ht="24.6" hidden="1" x14ac:dyDescent="0.65">
      <c r="A73" s="10">
        <v>69</v>
      </c>
      <c r="B73" s="10"/>
      <c r="C73" s="19" t="s">
        <v>70</v>
      </c>
      <c r="D73" s="71">
        <f>+'24'!I73</f>
        <v>0</v>
      </c>
      <c r="E73" s="90">
        <v>0</v>
      </c>
      <c r="F73" s="46">
        <f t="shared" si="0"/>
        <v>0</v>
      </c>
      <c r="G73" s="101">
        <v>0</v>
      </c>
      <c r="H73" s="99">
        <v>0</v>
      </c>
      <c r="I73" s="46">
        <f t="shared" si="12"/>
        <v>0</v>
      </c>
      <c r="J73" s="91"/>
      <c r="K73" s="20">
        <v>70</v>
      </c>
      <c r="L73" s="72">
        <f t="shared" ref="L73:L137" si="13">+K73*J73</f>
        <v>0</v>
      </c>
      <c r="M73" s="17" t="s">
        <v>16</v>
      </c>
      <c r="N73" s="18">
        <v>0</v>
      </c>
      <c r="O73" s="23">
        <f t="shared" ref="O73:O137" si="14">SUM(L73-N73)</f>
        <v>0</v>
      </c>
      <c r="P73" s="93"/>
      <c r="Q73" s="43">
        <f t="shared" ref="Q73:Q137" si="15">+L73*P73</f>
        <v>0</v>
      </c>
    </row>
    <row r="74" spans="1:17" ht="24.6" hidden="1" x14ac:dyDescent="0.65">
      <c r="A74" s="10">
        <v>70</v>
      </c>
      <c r="B74" s="10"/>
      <c r="C74" s="19" t="s">
        <v>71</v>
      </c>
      <c r="D74" s="71">
        <f>+'24'!I74</f>
        <v>0</v>
      </c>
      <c r="E74" s="90">
        <v>0</v>
      </c>
      <c r="F74" s="46">
        <f t="shared" si="0"/>
        <v>0</v>
      </c>
      <c r="G74" s="101">
        <v>0</v>
      </c>
      <c r="H74" s="99">
        <v>0</v>
      </c>
      <c r="I74" s="46">
        <f t="shared" si="12"/>
        <v>0</v>
      </c>
      <c r="J74" s="91"/>
      <c r="K74" s="20">
        <v>80</v>
      </c>
      <c r="L74" s="72">
        <f t="shared" si="13"/>
        <v>0</v>
      </c>
      <c r="M74" s="17" t="s">
        <v>16</v>
      </c>
      <c r="N74" s="18">
        <v>0</v>
      </c>
      <c r="O74" s="23">
        <f t="shared" si="14"/>
        <v>0</v>
      </c>
      <c r="P74" s="93"/>
      <c r="Q74" s="43">
        <f t="shared" si="15"/>
        <v>0</v>
      </c>
    </row>
    <row r="75" spans="1:17" ht="24.6" hidden="1" x14ac:dyDescent="0.65">
      <c r="A75" s="10">
        <v>71</v>
      </c>
      <c r="B75" s="10"/>
      <c r="C75" s="19" t="s">
        <v>199</v>
      </c>
      <c r="D75" s="71">
        <f>+'24'!I75</f>
        <v>0</v>
      </c>
      <c r="E75" s="90">
        <v>0</v>
      </c>
      <c r="F75" s="46">
        <f t="shared" si="0"/>
        <v>0</v>
      </c>
      <c r="G75" s="101">
        <v>0</v>
      </c>
      <c r="H75" s="99">
        <v>0</v>
      </c>
      <c r="I75" s="46">
        <f t="shared" si="12"/>
        <v>0</v>
      </c>
      <c r="J75" s="91"/>
      <c r="K75" s="21">
        <v>150</v>
      </c>
      <c r="L75" s="72">
        <f t="shared" si="13"/>
        <v>0</v>
      </c>
      <c r="M75" s="17" t="s">
        <v>16</v>
      </c>
      <c r="N75" s="18">
        <v>0</v>
      </c>
      <c r="O75" s="23">
        <f t="shared" si="14"/>
        <v>0</v>
      </c>
      <c r="P75" s="93">
        <v>67.790000000000006</v>
      </c>
      <c r="Q75" s="43">
        <f t="shared" si="15"/>
        <v>0</v>
      </c>
    </row>
    <row r="76" spans="1:17" ht="24.6" hidden="1" x14ac:dyDescent="0.65">
      <c r="A76" s="10">
        <v>72</v>
      </c>
      <c r="B76" s="10"/>
      <c r="C76" s="19" t="s">
        <v>200</v>
      </c>
      <c r="D76" s="71">
        <f>+'24'!I76</f>
        <v>0</v>
      </c>
      <c r="E76" s="90">
        <v>0</v>
      </c>
      <c r="F76" s="46">
        <f t="shared" si="0"/>
        <v>0</v>
      </c>
      <c r="G76" s="101">
        <v>0</v>
      </c>
      <c r="H76" s="99">
        <v>0</v>
      </c>
      <c r="I76" s="46">
        <f t="shared" si="12"/>
        <v>0</v>
      </c>
      <c r="J76" s="91"/>
      <c r="K76" s="21">
        <v>150</v>
      </c>
      <c r="L76" s="72">
        <f t="shared" si="13"/>
        <v>0</v>
      </c>
      <c r="M76" s="17" t="s">
        <v>16</v>
      </c>
      <c r="N76" s="18">
        <v>0</v>
      </c>
      <c r="O76" s="23">
        <f t="shared" si="14"/>
        <v>0</v>
      </c>
      <c r="P76" s="93">
        <v>68.37</v>
      </c>
      <c r="Q76" s="43">
        <f t="shared" si="15"/>
        <v>0</v>
      </c>
    </row>
    <row r="77" spans="1:17" ht="24.6" hidden="1" x14ac:dyDescent="0.65">
      <c r="A77" s="10">
        <v>73</v>
      </c>
      <c r="B77" s="10"/>
      <c r="C77" s="19" t="s">
        <v>201</v>
      </c>
      <c r="D77" s="71">
        <f>+'24'!I77</f>
        <v>0</v>
      </c>
      <c r="E77" s="90">
        <v>0</v>
      </c>
      <c r="F77" s="46">
        <f t="shared" si="0"/>
        <v>0</v>
      </c>
      <c r="G77" s="101">
        <v>0</v>
      </c>
      <c r="H77" s="99">
        <v>0</v>
      </c>
      <c r="I77" s="46">
        <f t="shared" si="12"/>
        <v>0</v>
      </c>
      <c r="J77" s="91"/>
      <c r="K77" s="20">
        <v>150</v>
      </c>
      <c r="L77" s="72">
        <f t="shared" si="13"/>
        <v>0</v>
      </c>
      <c r="M77" s="17" t="s">
        <v>16</v>
      </c>
      <c r="N77" s="18">
        <v>0</v>
      </c>
      <c r="O77" s="23">
        <f t="shared" si="14"/>
        <v>0</v>
      </c>
      <c r="P77" s="93">
        <v>67.17</v>
      </c>
      <c r="Q77" s="43">
        <f t="shared" si="15"/>
        <v>0</v>
      </c>
    </row>
    <row r="78" spans="1:17" ht="24.6" hidden="1" x14ac:dyDescent="0.65">
      <c r="A78" s="10">
        <v>74</v>
      </c>
      <c r="B78" s="10"/>
      <c r="C78" s="19" t="s">
        <v>77</v>
      </c>
      <c r="D78" s="71">
        <f>+'24'!I78</f>
        <v>10</v>
      </c>
      <c r="E78" s="90">
        <v>0</v>
      </c>
      <c r="F78" s="46">
        <f t="shared" si="0"/>
        <v>10</v>
      </c>
      <c r="G78" s="101">
        <v>0</v>
      </c>
      <c r="H78" s="99">
        <v>0</v>
      </c>
      <c r="I78" s="46">
        <f t="shared" si="12"/>
        <v>7</v>
      </c>
      <c r="J78" s="91">
        <v>3</v>
      </c>
      <c r="K78" s="20">
        <v>50</v>
      </c>
      <c r="L78" s="72">
        <f t="shared" si="13"/>
        <v>150</v>
      </c>
      <c r="M78" s="17" t="s">
        <v>16</v>
      </c>
      <c r="N78" s="18">
        <v>0</v>
      </c>
      <c r="O78" s="23">
        <f t="shared" si="14"/>
        <v>150</v>
      </c>
      <c r="P78" s="93"/>
      <c r="Q78" s="43">
        <f t="shared" si="15"/>
        <v>0</v>
      </c>
    </row>
    <row r="79" spans="1:17" ht="24.6" hidden="1" x14ac:dyDescent="0.65">
      <c r="A79" s="10">
        <v>75</v>
      </c>
      <c r="B79" s="10"/>
      <c r="C79" s="19" t="s">
        <v>409</v>
      </c>
      <c r="D79" s="71">
        <f>+'24'!I79</f>
        <v>4</v>
      </c>
      <c r="E79" s="90">
        <v>0</v>
      </c>
      <c r="F79" s="46">
        <f t="shared" si="0"/>
        <v>4</v>
      </c>
      <c r="G79" s="101">
        <v>0</v>
      </c>
      <c r="H79" s="99">
        <v>0</v>
      </c>
      <c r="I79" s="46">
        <f t="shared" si="12"/>
        <v>2</v>
      </c>
      <c r="J79" s="91">
        <v>2</v>
      </c>
      <c r="K79" s="20">
        <v>50</v>
      </c>
      <c r="L79" s="72">
        <f t="shared" si="13"/>
        <v>100</v>
      </c>
      <c r="M79" s="17" t="s">
        <v>571</v>
      </c>
      <c r="N79" s="18">
        <v>50</v>
      </c>
      <c r="O79" s="23">
        <f t="shared" si="14"/>
        <v>50</v>
      </c>
      <c r="P79" s="93"/>
      <c r="Q79" s="43">
        <f t="shared" si="15"/>
        <v>0</v>
      </c>
    </row>
    <row r="80" spans="1:17" ht="24.6" hidden="1" x14ac:dyDescent="0.65">
      <c r="A80" s="10">
        <v>76</v>
      </c>
      <c r="B80" s="10"/>
      <c r="C80" s="19" t="s">
        <v>410</v>
      </c>
      <c r="D80" s="71">
        <f>+'24'!I80</f>
        <v>0</v>
      </c>
      <c r="E80" s="90">
        <v>0</v>
      </c>
      <c r="F80" s="46">
        <f t="shared" si="0"/>
        <v>0</v>
      </c>
      <c r="G80" s="101">
        <v>0</v>
      </c>
      <c r="H80" s="99">
        <v>0</v>
      </c>
      <c r="I80" s="46">
        <f t="shared" si="12"/>
        <v>0</v>
      </c>
      <c r="J80" s="91"/>
      <c r="K80" s="20">
        <v>120</v>
      </c>
      <c r="L80" s="72">
        <f t="shared" si="13"/>
        <v>0</v>
      </c>
      <c r="M80" s="17" t="s">
        <v>16</v>
      </c>
      <c r="N80" s="18">
        <v>0</v>
      </c>
      <c r="O80" s="23">
        <f t="shared" si="14"/>
        <v>0</v>
      </c>
      <c r="P80" s="93"/>
      <c r="Q80" s="43">
        <f t="shared" si="15"/>
        <v>0</v>
      </c>
    </row>
    <row r="81" spans="1:17" ht="24.6" hidden="1" x14ac:dyDescent="0.65">
      <c r="A81" s="10">
        <v>77</v>
      </c>
      <c r="B81" s="10"/>
      <c r="C81" s="19" t="s">
        <v>411</v>
      </c>
      <c r="D81" s="71">
        <f>+'24'!I81</f>
        <v>4</v>
      </c>
      <c r="E81" s="90">
        <v>0</v>
      </c>
      <c r="F81" s="46">
        <f t="shared" si="0"/>
        <v>4</v>
      </c>
      <c r="G81" s="101">
        <v>0</v>
      </c>
      <c r="H81" s="99">
        <v>0</v>
      </c>
      <c r="I81" s="46">
        <f t="shared" si="12"/>
        <v>2</v>
      </c>
      <c r="J81" s="91">
        <v>2</v>
      </c>
      <c r="K81" s="20">
        <v>50</v>
      </c>
      <c r="L81" s="72">
        <f t="shared" si="13"/>
        <v>100</v>
      </c>
      <c r="M81" s="17" t="s">
        <v>572</v>
      </c>
      <c r="N81" s="18">
        <v>25</v>
      </c>
      <c r="O81" s="23">
        <f t="shared" si="14"/>
        <v>75</v>
      </c>
      <c r="P81" s="93">
        <v>17.09</v>
      </c>
      <c r="Q81" s="43">
        <f t="shared" si="15"/>
        <v>1709</v>
      </c>
    </row>
    <row r="82" spans="1:17" ht="24.6" hidden="1" x14ac:dyDescent="0.65">
      <c r="A82" s="10">
        <v>78</v>
      </c>
      <c r="B82" s="10"/>
      <c r="C82" s="19" t="s">
        <v>412</v>
      </c>
      <c r="D82" s="71">
        <f>+'24'!I82</f>
        <v>0</v>
      </c>
      <c r="E82" s="90">
        <v>0</v>
      </c>
      <c r="F82" s="46">
        <f t="shared" si="0"/>
        <v>0</v>
      </c>
      <c r="G82" s="101">
        <v>0</v>
      </c>
      <c r="H82" s="99">
        <v>0</v>
      </c>
      <c r="I82" s="46">
        <f t="shared" si="12"/>
        <v>0</v>
      </c>
      <c r="J82" s="91"/>
      <c r="K82" s="20">
        <v>120</v>
      </c>
      <c r="L82" s="72">
        <f t="shared" si="13"/>
        <v>0</v>
      </c>
      <c r="M82" s="17" t="s">
        <v>16</v>
      </c>
      <c r="N82" s="18">
        <v>0</v>
      </c>
      <c r="O82" s="23">
        <f t="shared" si="14"/>
        <v>0</v>
      </c>
      <c r="P82" s="93"/>
      <c r="Q82" s="43">
        <f t="shared" si="15"/>
        <v>0</v>
      </c>
    </row>
    <row r="83" spans="1:17" ht="24.6" hidden="1" x14ac:dyDescent="0.65">
      <c r="A83" s="10">
        <v>79</v>
      </c>
      <c r="B83" s="10"/>
      <c r="C83" s="19" t="s">
        <v>347</v>
      </c>
      <c r="D83" s="71">
        <f>+'24'!I83</f>
        <v>9</v>
      </c>
      <c r="E83" s="90">
        <v>0</v>
      </c>
      <c r="F83" s="46">
        <f t="shared" si="0"/>
        <v>9</v>
      </c>
      <c r="G83" s="101">
        <v>0</v>
      </c>
      <c r="H83" s="99">
        <v>0</v>
      </c>
      <c r="I83" s="46">
        <f t="shared" si="12"/>
        <v>5</v>
      </c>
      <c r="J83" s="91">
        <v>4</v>
      </c>
      <c r="K83" s="22">
        <v>50</v>
      </c>
      <c r="L83" s="72">
        <f t="shared" si="13"/>
        <v>200</v>
      </c>
      <c r="M83" s="17" t="s">
        <v>573</v>
      </c>
      <c r="N83" s="18">
        <v>100</v>
      </c>
      <c r="O83" s="23">
        <f t="shared" si="14"/>
        <v>100</v>
      </c>
      <c r="P83" s="93">
        <v>25.15</v>
      </c>
      <c r="Q83" s="43">
        <f t="shared" si="15"/>
        <v>5030</v>
      </c>
    </row>
    <row r="84" spans="1:17" ht="24.6" hidden="1" x14ac:dyDescent="0.65">
      <c r="A84" s="10">
        <v>80</v>
      </c>
      <c r="B84" s="10"/>
      <c r="C84" s="19" t="s">
        <v>269</v>
      </c>
      <c r="D84" s="71">
        <f>+'24'!I84</f>
        <v>0</v>
      </c>
      <c r="E84" s="90">
        <v>0</v>
      </c>
      <c r="F84" s="46">
        <f t="shared" si="0"/>
        <v>0</v>
      </c>
      <c r="G84" s="101">
        <v>0</v>
      </c>
      <c r="H84" s="99">
        <v>0</v>
      </c>
      <c r="I84" s="46">
        <f t="shared" si="12"/>
        <v>0</v>
      </c>
      <c r="J84" s="91"/>
      <c r="K84" s="20">
        <v>45</v>
      </c>
      <c r="L84" s="72">
        <f t="shared" si="13"/>
        <v>0</v>
      </c>
      <c r="M84" s="17" t="s">
        <v>16</v>
      </c>
      <c r="N84" s="18">
        <v>0</v>
      </c>
      <c r="O84" s="23">
        <f t="shared" si="14"/>
        <v>0</v>
      </c>
      <c r="P84" s="93"/>
      <c r="Q84" s="43">
        <f t="shared" si="15"/>
        <v>0</v>
      </c>
    </row>
    <row r="85" spans="1:17" ht="24.6" hidden="1" x14ac:dyDescent="0.65">
      <c r="A85" s="10">
        <v>81</v>
      </c>
      <c r="B85" s="10"/>
      <c r="C85" s="19" t="s">
        <v>348</v>
      </c>
      <c r="D85" s="71">
        <f>+'24'!I85</f>
        <v>0</v>
      </c>
      <c r="E85" s="90">
        <v>0</v>
      </c>
      <c r="F85" s="46">
        <f t="shared" si="0"/>
        <v>0</v>
      </c>
      <c r="G85" s="101">
        <v>0</v>
      </c>
      <c r="H85" s="99">
        <v>0</v>
      </c>
      <c r="I85" s="46">
        <f t="shared" si="12"/>
        <v>0</v>
      </c>
      <c r="J85" s="91"/>
      <c r="K85" s="20">
        <v>50</v>
      </c>
      <c r="L85" s="72">
        <f t="shared" si="13"/>
        <v>0</v>
      </c>
      <c r="M85" s="17" t="s">
        <v>16</v>
      </c>
      <c r="N85" s="18">
        <v>0</v>
      </c>
      <c r="O85" s="23">
        <f t="shared" si="14"/>
        <v>0</v>
      </c>
      <c r="P85" s="93">
        <v>27.23</v>
      </c>
      <c r="Q85" s="43">
        <f t="shared" si="15"/>
        <v>0</v>
      </c>
    </row>
    <row r="86" spans="1:17" ht="24.6" hidden="1" x14ac:dyDescent="0.65">
      <c r="A86" s="10">
        <v>82</v>
      </c>
      <c r="B86" s="10" t="s">
        <v>553</v>
      </c>
      <c r="C86" s="19" t="s">
        <v>270</v>
      </c>
      <c r="D86" s="71">
        <f>+'24'!I86</f>
        <v>0</v>
      </c>
      <c r="E86" s="90">
        <v>0</v>
      </c>
      <c r="F86" s="46">
        <f t="shared" si="0"/>
        <v>0</v>
      </c>
      <c r="G86" s="101">
        <v>0</v>
      </c>
      <c r="H86" s="99">
        <v>0</v>
      </c>
      <c r="I86" s="46">
        <f t="shared" si="12"/>
        <v>0</v>
      </c>
      <c r="J86" s="91"/>
      <c r="K86" s="22">
        <v>55</v>
      </c>
      <c r="L86" s="72">
        <f t="shared" si="13"/>
        <v>0</v>
      </c>
      <c r="M86" s="17" t="s">
        <v>16</v>
      </c>
      <c r="N86" s="18">
        <v>0</v>
      </c>
      <c r="O86" s="23">
        <f t="shared" si="14"/>
        <v>0</v>
      </c>
      <c r="P86" s="93">
        <v>14.35</v>
      </c>
      <c r="Q86" s="43">
        <f t="shared" si="15"/>
        <v>0</v>
      </c>
    </row>
    <row r="87" spans="1:17" ht="24.6" hidden="1" x14ac:dyDescent="0.65">
      <c r="A87" s="10">
        <v>83</v>
      </c>
      <c r="B87" s="10" t="s">
        <v>552</v>
      </c>
      <c r="C87" s="19" t="s">
        <v>93</v>
      </c>
      <c r="D87" s="71">
        <f>+'24'!I87</f>
        <v>0</v>
      </c>
      <c r="E87" s="90">
        <v>0</v>
      </c>
      <c r="F87" s="46">
        <f t="shared" si="0"/>
        <v>0</v>
      </c>
      <c r="G87" s="101">
        <v>0</v>
      </c>
      <c r="H87" s="99">
        <v>0</v>
      </c>
      <c r="I87" s="46">
        <f t="shared" si="12"/>
        <v>0</v>
      </c>
      <c r="J87" s="91"/>
      <c r="K87" s="22">
        <v>55</v>
      </c>
      <c r="L87" s="72">
        <f t="shared" si="13"/>
        <v>0</v>
      </c>
      <c r="M87" s="17" t="s">
        <v>16</v>
      </c>
      <c r="N87" s="18">
        <v>0</v>
      </c>
      <c r="O87" s="23">
        <f t="shared" si="14"/>
        <v>0</v>
      </c>
      <c r="P87" s="93">
        <v>11.58</v>
      </c>
      <c r="Q87" s="43">
        <f t="shared" si="15"/>
        <v>0</v>
      </c>
    </row>
    <row r="88" spans="1:17" ht="24.6" hidden="1" x14ac:dyDescent="0.65">
      <c r="A88" s="10">
        <v>84</v>
      </c>
      <c r="B88" s="10"/>
      <c r="C88" s="19" t="s">
        <v>94</v>
      </c>
      <c r="D88" s="71">
        <f>+'24'!I88</f>
        <v>0</v>
      </c>
      <c r="E88" s="90">
        <v>0</v>
      </c>
      <c r="F88" s="46">
        <f t="shared" si="0"/>
        <v>0</v>
      </c>
      <c r="G88" s="101">
        <v>0</v>
      </c>
      <c r="H88" s="99">
        <v>0</v>
      </c>
      <c r="I88" s="46">
        <f t="shared" si="12"/>
        <v>0</v>
      </c>
      <c r="J88" s="91"/>
      <c r="K88" s="22">
        <v>55</v>
      </c>
      <c r="L88" s="72">
        <f t="shared" si="13"/>
        <v>0</v>
      </c>
      <c r="M88" s="17" t="s">
        <v>16</v>
      </c>
      <c r="N88" s="18">
        <v>0</v>
      </c>
      <c r="O88" s="23">
        <f t="shared" si="14"/>
        <v>0</v>
      </c>
      <c r="P88" s="93">
        <v>16.12</v>
      </c>
      <c r="Q88" s="43">
        <f t="shared" si="15"/>
        <v>0</v>
      </c>
    </row>
    <row r="89" spans="1:17" ht="24.6" hidden="1" x14ac:dyDescent="0.65">
      <c r="A89" s="10">
        <v>85</v>
      </c>
      <c r="B89" s="10" t="s">
        <v>555</v>
      </c>
      <c r="C89" s="19" t="s">
        <v>370</v>
      </c>
      <c r="D89" s="71">
        <f>+'24'!I89</f>
        <v>0</v>
      </c>
      <c r="E89" s="90">
        <v>0</v>
      </c>
      <c r="F89" s="46">
        <f t="shared" si="0"/>
        <v>0</v>
      </c>
      <c r="G89" s="101">
        <v>0</v>
      </c>
      <c r="H89" s="99">
        <v>0</v>
      </c>
      <c r="I89" s="46">
        <f t="shared" si="12"/>
        <v>0</v>
      </c>
      <c r="J89" s="91"/>
      <c r="K89" s="22">
        <v>30</v>
      </c>
      <c r="L89" s="72">
        <f t="shared" si="13"/>
        <v>0</v>
      </c>
      <c r="M89" s="17" t="s">
        <v>16</v>
      </c>
      <c r="N89" s="18">
        <v>0</v>
      </c>
      <c r="O89" s="23">
        <f t="shared" si="14"/>
        <v>0</v>
      </c>
      <c r="P89" s="93">
        <v>18.95</v>
      </c>
      <c r="Q89" s="43">
        <f t="shared" si="15"/>
        <v>0</v>
      </c>
    </row>
    <row r="90" spans="1:17" ht="24.6" hidden="1" x14ac:dyDescent="0.65">
      <c r="A90" s="10">
        <v>86</v>
      </c>
      <c r="B90" s="10" t="s">
        <v>554</v>
      </c>
      <c r="C90" s="19" t="s">
        <v>371</v>
      </c>
      <c r="D90" s="71">
        <f>+'24'!I90</f>
        <v>0</v>
      </c>
      <c r="E90" s="90">
        <v>0</v>
      </c>
      <c r="F90" s="46">
        <f t="shared" si="0"/>
        <v>0</v>
      </c>
      <c r="G90" s="101">
        <v>0</v>
      </c>
      <c r="H90" s="99">
        <v>0</v>
      </c>
      <c r="I90" s="46">
        <f t="shared" si="12"/>
        <v>0</v>
      </c>
      <c r="J90" s="91"/>
      <c r="K90" s="22">
        <v>30</v>
      </c>
      <c r="L90" s="72">
        <f t="shared" si="13"/>
        <v>0</v>
      </c>
      <c r="M90" s="17" t="s">
        <v>16</v>
      </c>
      <c r="N90" s="18">
        <v>0</v>
      </c>
      <c r="O90" s="23">
        <f t="shared" si="14"/>
        <v>0</v>
      </c>
      <c r="P90" s="93"/>
      <c r="Q90" s="43">
        <f t="shared" si="15"/>
        <v>0</v>
      </c>
    </row>
    <row r="91" spans="1:17" ht="24.6" hidden="1" x14ac:dyDescent="0.65">
      <c r="A91" s="10">
        <v>87</v>
      </c>
      <c r="B91" s="10"/>
      <c r="C91" s="19" t="s">
        <v>271</v>
      </c>
      <c r="D91" s="71">
        <f>+'24'!I91</f>
        <v>0</v>
      </c>
      <c r="E91" s="90">
        <v>0</v>
      </c>
      <c r="F91" s="46">
        <f t="shared" si="0"/>
        <v>0</v>
      </c>
      <c r="G91" s="101">
        <v>0</v>
      </c>
      <c r="H91" s="99">
        <v>0</v>
      </c>
      <c r="I91" s="46">
        <f t="shared" si="12"/>
        <v>0</v>
      </c>
      <c r="J91" s="91"/>
      <c r="K91" s="20"/>
      <c r="L91" s="72">
        <f t="shared" si="13"/>
        <v>0</v>
      </c>
      <c r="M91" s="17" t="s">
        <v>16</v>
      </c>
      <c r="N91" s="18">
        <v>0</v>
      </c>
      <c r="O91" s="23">
        <f t="shared" si="14"/>
        <v>0</v>
      </c>
      <c r="P91" s="93"/>
      <c r="Q91" s="43">
        <f t="shared" si="15"/>
        <v>0</v>
      </c>
    </row>
    <row r="92" spans="1:17" ht="24.6" hidden="1" x14ac:dyDescent="0.65">
      <c r="A92" s="10">
        <v>88</v>
      </c>
      <c r="B92" s="10"/>
      <c r="C92" s="19" t="s">
        <v>272</v>
      </c>
      <c r="D92" s="71">
        <f>+'24'!I92</f>
        <v>0</v>
      </c>
      <c r="E92" s="90">
        <v>0</v>
      </c>
      <c r="F92" s="46">
        <f t="shared" si="0"/>
        <v>0</v>
      </c>
      <c r="G92" s="101">
        <v>0</v>
      </c>
      <c r="H92" s="99">
        <v>0</v>
      </c>
      <c r="I92" s="46">
        <f t="shared" si="12"/>
        <v>0</v>
      </c>
      <c r="J92" s="91"/>
      <c r="K92" s="22"/>
      <c r="L92" s="72">
        <f t="shared" si="13"/>
        <v>0</v>
      </c>
      <c r="M92" s="17" t="s">
        <v>16</v>
      </c>
      <c r="N92" s="18">
        <v>0</v>
      </c>
      <c r="O92" s="23">
        <f t="shared" si="14"/>
        <v>0</v>
      </c>
      <c r="P92" s="93"/>
      <c r="Q92" s="43">
        <f t="shared" si="15"/>
        <v>0</v>
      </c>
    </row>
    <row r="93" spans="1:17" ht="24.6" hidden="1" x14ac:dyDescent="0.65">
      <c r="A93" s="10">
        <v>89</v>
      </c>
      <c r="B93" s="10"/>
      <c r="C93" s="19" t="s">
        <v>244</v>
      </c>
      <c r="D93" s="71">
        <f>+'24'!I93</f>
        <v>10</v>
      </c>
      <c r="E93" s="90">
        <v>0</v>
      </c>
      <c r="F93" s="46">
        <f t="shared" si="0"/>
        <v>10</v>
      </c>
      <c r="G93" s="101">
        <v>0</v>
      </c>
      <c r="H93" s="99">
        <v>0</v>
      </c>
      <c r="I93" s="46">
        <f t="shared" si="12"/>
        <v>10</v>
      </c>
      <c r="J93" s="91"/>
      <c r="K93" s="15">
        <v>35</v>
      </c>
      <c r="L93" s="72">
        <f t="shared" si="13"/>
        <v>0</v>
      </c>
      <c r="M93" s="17" t="s">
        <v>16</v>
      </c>
      <c r="N93" s="18">
        <v>0</v>
      </c>
      <c r="O93" s="23">
        <f t="shared" si="14"/>
        <v>0</v>
      </c>
      <c r="P93" s="93"/>
      <c r="Q93" s="43">
        <f t="shared" si="15"/>
        <v>0</v>
      </c>
    </row>
    <row r="94" spans="1:17" ht="24.6" hidden="1" x14ac:dyDescent="0.65">
      <c r="A94" s="10">
        <v>90</v>
      </c>
      <c r="B94" s="10"/>
      <c r="C94" s="19" t="s">
        <v>273</v>
      </c>
      <c r="D94" s="71">
        <f>+'24'!I94</f>
        <v>0</v>
      </c>
      <c r="E94" s="90">
        <v>0</v>
      </c>
      <c r="F94" s="46">
        <f t="shared" si="0"/>
        <v>0</v>
      </c>
      <c r="G94" s="101">
        <v>0</v>
      </c>
      <c r="H94" s="99">
        <v>0</v>
      </c>
      <c r="I94" s="46">
        <f t="shared" si="12"/>
        <v>0</v>
      </c>
      <c r="J94" s="91"/>
      <c r="K94" s="22">
        <v>120</v>
      </c>
      <c r="L94" s="72">
        <f t="shared" si="13"/>
        <v>0</v>
      </c>
      <c r="M94" s="17" t="s">
        <v>16</v>
      </c>
      <c r="N94" s="18">
        <v>0</v>
      </c>
      <c r="O94" s="23">
        <f t="shared" si="14"/>
        <v>0</v>
      </c>
      <c r="P94" s="93"/>
      <c r="Q94" s="43">
        <f t="shared" si="15"/>
        <v>0</v>
      </c>
    </row>
    <row r="95" spans="1:17" ht="24.6" hidden="1" x14ac:dyDescent="0.65">
      <c r="A95" s="10">
        <v>91</v>
      </c>
      <c r="B95" s="10"/>
      <c r="C95" s="19" t="s">
        <v>274</v>
      </c>
      <c r="D95" s="71">
        <f>+'24'!I95</f>
        <v>0</v>
      </c>
      <c r="E95" s="90">
        <v>0</v>
      </c>
      <c r="F95" s="46">
        <f t="shared" si="0"/>
        <v>0</v>
      </c>
      <c r="G95" s="101">
        <v>0</v>
      </c>
      <c r="H95" s="99">
        <v>0</v>
      </c>
      <c r="I95" s="46">
        <f t="shared" si="12"/>
        <v>0</v>
      </c>
      <c r="J95" s="91"/>
      <c r="K95" s="22">
        <v>45</v>
      </c>
      <c r="L95" s="72">
        <f t="shared" si="13"/>
        <v>0</v>
      </c>
      <c r="M95" s="17" t="s">
        <v>16</v>
      </c>
      <c r="N95" s="18">
        <v>0</v>
      </c>
      <c r="O95" s="23">
        <f t="shared" si="14"/>
        <v>0</v>
      </c>
      <c r="P95" s="93"/>
      <c r="Q95" s="43">
        <f t="shared" si="15"/>
        <v>0</v>
      </c>
    </row>
    <row r="96" spans="1:17" ht="24.6" hidden="1" x14ac:dyDescent="0.65">
      <c r="A96" s="10">
        <v>92</v>
      </c>
      <c r="B96" s="10"/>
      <c r="C96" s="19" t="s">
        <v>246</v>
      </c>
      <c r="D96" s="71">
        <f>+'24'!I96</f>
        <v>0</v>
      </c>
      <c r="E96" s="90">
        <v>0</v>
      </c>
      <c r="F96" s="46">
        <f t="shared" si="0"/>
        <v>0</v>
      </c>
      <c r="G96" s="101">
        <v>0</v>
      </c>
      <c r="H96" s="99">
        <v>0</v>
      </c>
      <c r="I96" s="46">
        <f t="shared" si="12"/>
        <v>0</v>
      </c>
      <c r="J96" s="91"/>
      <c r="K96" s="20">
        <v>40</v>
      </c>
      <c r="L96" s="72">
        <f t="shared" si="13"/>
        <v>0</v>
      </c>
      <c r="M96" s="17" t="s">
        <v>16</v>
      </c>
      <c r="N96" s="18">
        <v>0</v>
      </c>
      <c r="O96" s="23">
        <f t="shared" si="14"/>
        <v>0</v>
      </c>
      <c r="P96" s="93"/>
      <c r="Q96" s="43">
        <f t="shared" si="15"/>
        <v>0</v>
      </c>
    </row>
    <row r="97" spans="1:17" ht="24.6" hidden="1" x14ac:dyDescent="0.65">
      <c r="A97" s="10">
        <v>93</v>
      </c>
      <c r="B97" s="10"/>
      <c r="C97" s="19" t="s">
        <v>349</v>
      </c>
      <c r="D97" s="71">
        <f>+'24'!I97</f>
        <v>0</v>
      </c>
      <c r="E97" s="90">
        <v>0</v>
      </c>
      <c r="F97" s="46">
        <f t="shared" si="0"/>
        <v>0</v>
      </c>
      <c r="G97" s="101">
        <v>0</v>
      </c>
      <c r="H97" s="99">
        <v>0</v>
      </c>
      <c r="I97" s="46">
        <f t="shared" si="12"/>
        <v>0</v>
      </c>
      <c r="J97" s="91"/>
      <c r="K97" s="22">
        <v>35</v>
      </c>
      <c r="L97" s="72">
        <f t="shared" si="13"/>
        <v>0</v>
      </c>
      <c r="M97" s="17" t="s">
        <v>16</v>
      </c>
      <c r="N97" s="18">
        <v>0</v>
      </c>
      <c r="O97" s="23">
        <f t="shared" si="14"/>
        <v>0</v>
      </c>
      <c r="P97" s="93"/>
      <c r="Q97" s="43">
        <f t="shared" si="15"/>
        <v>0</v>
      </c>
    </row>
    <row r="98" spans="1:17" ht="24.6" hidden="1" x14ac:dyDescent="0.65">
      <c r="A98" s="10">
        <v>94</v>
      </c>
      <c r="B98" s="10"/>
      <c r="C98" s="19" t="s">
        <v>350</v>
      </c>
      <c r="D98" s="71">
        <f>+'24'!I98</f>
        <v>0</v>
      </c>
      <c r="E98" s="90">
        <v>0</v>
      </c>
      <c r="F98" s="46">
        <f t="shared" si="0"/>
        <v>0</v>
      </c>
      <c r="G98" s="101">
        <v>0</v>
      </c>
      <c r="H98" s="99">
        <v>0</v>
      </c>
      <c r="I98" s="46">
        <f t="shared" si="12"/>
        <v>0</v>
      </c>
      <c r="J98" s="91"/>
      <c r="K98" s="22">
        <v>35</v>
      </c>
      <c r="L98" s="72">
        <f t="shared" si="13"/>
        <v>0</v>
      </c>
      <c r="M98" s="17" t="s">
        <v>16</v>
      </c>
      <c r="N98" s="18">
        <v>0</v>
      </c>
      <c r="O98" s="23">
        <f t="shared" si="14"/>
        <v>0</v>
      </c>
      <c r="P98" s="93"/>
      <c r="Q98" s="43">
        <f t="shared" si="15"/>
        <v>0</v>
      </c>
    </row>
    <row r="99" spans="1:17" ht="24.6" hidden="1" x14ac:dyDescent="0.65">
      <c r="A99" s="10">
        <v>95</v>
      </c>
      <c r="B99" s="10"/>
      <c r="C99" s="19" t="s">
        <v>351</v>
      </c>
      <c r="D99" s="71">
        <f>+'24'!I99</f>
        <v>0</v>
      </c>
      <c r="E99" s="90">
        <v>0</v>
      </c>
      <c r="F99" s="46">
        <f t="shared" si="0"/>
        <v>0</v>
      </c>
      <c r="G99" s="101">
        <v>0</v>
      </c>
      <c r="H99" s="99">
        <v>0</v>
      </c>
      <c r="I99" s="46">
        <f t="shared" si="12"/>
        <v>0</v>
      </c>
      <c r="J99" s="91"/>
      <c r="K99" s="22">
        <v>35</v>
      </c>
      <c r="L99" s="72">
        <f t="shared" si="13"/>
        <v>0</v>
      </c>
      <c r="M99" s="17" t="s">
        <v>16</v>
      </c>
      <c r="N99" s="18">
        <v>0</v>
      </c>
      <c r="O99" s="23">
        <f t="shared" si="14"/>
        <v>0</v>
      </c>
      <c r="P99" s="93"/>
      <c r="Q99" s="43">
        <f t="shared" si="15"/>
        <v>0</v>
      </c>
    </row>
    <row r="100" spans="1:17" ht="24.6" hidden="1" x14ac:dyDescent="0.65">
      <c r="A100" s="10">
        <v>96</v>
      </c>
      <c r="B100" s="10"/>
      <c r="C100" s="19" t="s">
        <v>275</v>
      </c>
      <c r="D100" s="71">
        <f>+'24'!I100</f>
        <v>0</v>
      </c>
      <c r="E100" s="90">
        <v>0</v>
      </c>
      <c r="F100" s="46">
        <f t="shared" si="0"/>
        <v>0</v>
      </c>
      <c r="G100" s="101">
        <v>0</v>
      </c>
      <c r="H100" s="99">
        <v>0</v>
      </c>
      <c r="I100" s="46">
        <f t="shared" si="12"/>
        <v>0</v>
      </c>
      <c r="J100" s="91"/>
      <c r="K100" s="22">
        <v>35</v>
      </c>
      <c r="L100" s="72">
        <f t="shared" si="13"/>
        <v>0</v>
      </c>
      <c r="M100" s="17" t="s">
        <v>16</v>
      </c>
      <c r="N100" s="18">
        <v>0</v>
      </c>
      <c r="O100" s="23">
        <f t="shared" si="14"/>
        <v>0</v>
      </c>
      <c r="P100" s="93"/>
      <c r="Q100" s="43">
        <f t="shared" si="15"/>
        <v>0</v>
      </c>
    </row>
    <row r="101" spans="1:17" ht="24.6" hidden="1" x14ac:dyDescent="0.65">
      <c r="A101" s="10">
        <v>97</v>
      </c>
      <c r="B101" s="10"/>
      <c r="C101" s="19" t="s">
        <v>352</v>
      </c>
      <c r="D101" s="71">
        <f>+'24'!I101</f>
        <v>0</v>
      </c>
      <c r="E101" s="90">
        <v>0</v>
      </c>
      <c r="F101" s="46">
        <f t="shared" si="0"/>
        <v>0</v>
      </c>
      <c r="G101" s="101">
        <v>0</v>
      </c>
      <c r="H101" s="99">
        <v>0</v>
      </c>
      <c r="I101" s="46">
        <f t="shared" si="12"/>
        <v>0</v>
      </c>
      <c r="J101" s="91"/>
      <c r="K101" s="22">
        <v>35</v>
      </c>
      <c r="L101" s="72">
        <f t="shared" si="13"/>
        <v>0</v>
      </c>
      <c r="M101" s="17" t="s">
        <v>16</v>
      </c>
      <c r="N101" s="18">
        <v>0</v>
      </c>
      <c r="O101" s="23">
        <f t="shared" si="14"/>
        <v>0</v>
      </c>
      <c r="P101" s="93"/>
      <c r="Q101" s="43">
        <f t="shared" si="15"/>
        <v>0</v>
      </c>
    </row>
    <row r="102" spans="1:17" ht="24.6" hidden="1" x14ac:dyDescent="0.65">
      <c r="A102" s="10">
        <v>98</v>
      </c>
      <c r="B102" s="10"/>
      <c r="C102" s="19" t="s">
        <v>276</v>
      </c>
      <c r="D102" s="71">
        <f>+'24'!I102</f>
        <v>0</v>
      </c>
      <c r="E102" s="90">
        <v>0</v>
      </c>
      <c r="F102" s="46">
        <f t="shared" si="0"/>
        <v>0</v>
      </c>
      <c r="G102" s="101">
        <v>0</v>
      </c>
      <c r="H102" s="99">
        <v>0</v>
      </c>
      <c r="I102" s="46">
        <f t="shared" si="12"/>
        <v>0</v>
      </c>
      <c r="J102" s="91"/>
      <c r="K102" s="22">
        <v>35</v>
      </c>
      <c r="L102" s="72">
        <f t="shared" si="13"/>
        <v>0</v>
      </c>
      <c r="M102" s="17" t="s">
        <v>16</v>
      </c>
      <c r="N102" s="18">
        <v>0</v>
      </c>
      <c r="O102" s="23">
        <f t="shared" si="14"/>
        <v>0</v>
      </c>
      <c r="P102" s="93"/>
      <c r="Q102" s="43">
        <f t="shared" si="15"/>
        <v>0</v>
      </c>
    </row>
    <row r="103" spans="1:17" ht="24.6" hidden="1" x14ac:dyDescent="0.65">
      <c r="A103" s="10">
        <v>99</v>
      </c>
      <c r="B103" s="10"/>
      <c r="C103" s="19" t="s">
        <v>277</v>
      </c>
      <c r="D103" s="71">
        <f>+'24'!I103</f>
        <v>0</v>
      </c>
      <c r="E103" s="90">
        <v>0</v>
      </c>
      <c r="F103" s="46">
        <f t="shared" si="0"/>
        <v>0</v>
      </c>
      <c r="G103" s="101">
        <v>0</v>
      </c>
      <c r="H103" s="99">
        <v>0</v>
      </c>
      <c r="I103" s="46">
        <f t="shared" si="12"/>
        <v>0</v>
      </c>
      <c r="J103" s="91"/>
      <c r="K103" s="22">
        <v>120</v>
      </c>
      <c r="L103" s="72">
        <f t="shared" si="13"/>
        <v>0</v>
      </c>
      <c r="M103" s="17" t="s">
        <v>16</v>
      </c>
      <c r="N103" s="18">
        <v>0</v>
      </c>
      <c r="O103" s="23">
        <f t="shared" si="14"/>
        <v>0</v>
      </c>
      <c r="P103" s="93"/>
      <c r="Q103" s="43">
        <f t="shared" si="15"/>
        <v>0</v>
      </c>
    </row>
    <row r="104" spans="1:17" ht="24.6" hidden="1" x14ac:dyDescent="0.65">
      <c r="A104" s="10">
        <v>100</v>
      </c>
      <c r="B104" s="10"/>
      <c r="C104" s="19" t="s">
        <v>278</v>
      </c>
      <c r="D104" s="71">
        <f>+'24'!I104</f>
        <v>0</v>
      </c>
      <c r="E104" s="90">
        <v>0</v>
      </c>
      <c r="F104" s="46">
        <f t="shared" si="0"/>
        <v>0</v>
      </c>
      <c r="G104" s="101">
        <v>0</v>
      </c>
      <c r="H104" s="99">
        <v>0</v>
      </c>
      <c r="I104" s="46">
        <f t="shared" si="12"/>
        <v>0</v>
      </c>
      <c r="J104" s="91"/>
      <c r="K104" s="22">
        <v>250</v>
      </c>
      <c r="L104" s="72">
        <f t="shared" si="13"/>
        <v>0</v>
      </c>
      <c r="M104" s="17" t="s">
        <v>16</v>
      </c>
      <c r="N104" s="18">
        <v>0</v>
      </c>
      <c r="O104" s="23">
        <f t="shared" si="14"/>
        <v>0</v>
      </c>
      <c r="P104" s="93"/>
      <c r="Q104" s="43">
        <f t="shared" si="15"/>
        <v>0</v>
      </c>
    </row>
    <row r="105" spans="1:17" ht="24.6" hidden="1" x14ac:dyDescent="0.65">
      <c r="A105" s="10">
        <v>101</v>
      </c>
      <c r="B105" s="10"/>
      <c r="C105" s="19" t="s">
        <v>279</v>
      </c>
      <c r="D105" s="71">
        <f>+'24'!I105</f>
        <v>20</v>
      </c>
      <c r="E105" s="90">
        <v>0</v>
      </c>
      <c r="F105" s="46">
        <f t="shared" si="0"/>
        <v>20</v>
      </c>
      <c r="G105" s="101">
        <v>0</v>
      </c>
      <c r="H105" s="99">
        <v>0</v>
      </c>
      <c r="I105" s="46">
        <f t="shared" si="12"/>
        <v>18</v>
      </c>
      <c r="J105" s="91">
        <v>2</v>
      </c>
      <c r="K105" s="20">
        <v>100</v>
      </c>
      <c r="L105" s="72">
        <f t="shared" si="13"/>
        <v>200</v>
      </c>
      <c r="M105" s="17" t="s">
        <v>16</v>
      </c>
      <c r="N105" s="18">
        <v>0</v>
      </c>
      <c r="O105" s="23">
        <f t="shared" si="14"/>
        <v>200</v>
      </c>
      <c r="P105" s="93"/>
      <c r="Q105" s="43">
        <f t="shared" si="15"/>
        <v>0</v>
      </c>
    </row>
    <row r="106" spans="1:17" ht="24.6" hidden="1" x14ac:dyDescent="0.65">
      <c r="A106" s="10">
        <v>102</v>
      </c>
      <c r="B106" s="10"/>
      <c r="C106" s="19" t="s">
        <v>280</v>
      </c>
      <c r="D106" s="71">
        <f>+'24'!I106</f>
        <v>5</v>
      </c>
      <c r="E106" s="90">
        <v>0</v>
      </c>
      <c r="F106" s="46">
        <f t="shared" si="0"/>
        <v>5</v>
      </c>
      <c r="G106" s="101">
        <v>0</v>
      </c>
      <c r="H106" s="99">
        <v>0</v>
      </c>
      <c r="I106" s="46">
        <f t="shared" si="12"/>
        <v>5</v>
      </c>
      <c r="J106" s="91"/>
      <c r="K106" s="20">
        <v>55</v>
      </c>
      <c r="L106" s="72">
        <f t="shared" si="13"/>
        <v>0</v>
      </c>
      <c r="M106" s="17" t="s">
        <v>16</v>
      </c>
      <c r="N106" s="18">
        <v>0</v>
      </c>
      <c r="O106" s="23">
        <f t="shared" si="14"/>
        <v>0</v>
      </c>
      <c r="P106" s="93"/>
      <c r="Q106" s="43">
        <f t="shared" si="15"/>
        <v>0</v>
      </c>
    </row>
    <row r="107" spans="1:17" ht="24.6" hidden="1" x14ac:dyDescent="0.65">
      <c r="A107" s="10">
        <v>103</v>
      </c>
      <c r="B107" s="10"/>
      <c r="C107" s="19" t="s">
        <v>281</v>
      </c>
      <c r="D107" s="71">
        <f>+'24'!I107</f>
        <v>4</v>
      </c>
      <c r="E107" s="90">
        <v>10</v>
      </c>
      <c r="F107" s="46">
        <f t="shared" si="0"/>
        <v>14</v>
      </c>
      <c r="G107" s="101">
        <v>0</v>
      </c>
      <c r="H107" s="99">
        <v>0</v>
      </c>
      <c r="I107" s="46">
        <f t="shared" si="12"/>
        <v>13</v>
      </c>
      <c r="J107" s="91">
        <v>1</v>
      </c>
      <c r="K107" s="20">
        <v>60</v>
      </c>
      <c r="L107" s="72">
        <f t="shared" si="13"/>
        <v>60</v>
      </c>
      <c r="M107" s="17" t="s">
        <v>16</v>
      </c>
      <c r="N107" s="18">
        <v>0</v>
      </c>
      <c r="O107" s="23">
        <f t="shared" si="14"/>
        <v>60</v>
      </c>
      <c r="P107" s="93"/>
      <c r="Q107" s="43">
        <f t="shared" si="15"/>
        <v>0</v>
      </c>
    </row>
    <row r="108" spans="1:17" ht="24.6" hidden="1" x14ac:dyDescent="0.65">
      <c r="A108" s="10">
        <v>104</v>
      </c>
      <c r="B108" s="10"/>
      <c r="C108" s="19" t="s">
        <v>282</v>
      </c>
      <c r="D108" s="71">
        <f>+'24'!I108</f>
        <v>0</v>
      </c>
      <c r="E108" s="90">
        <v>0</v>
      </c>
      <c r="F108" s="46">
        <f t="shared" si="0"/>
        <v>0</v>
      </c>
      <c r="G108" s="101">
        <v>0</v>
      </c>
      <c r="H108" s="99">
        <v>0</v>
      </c>
      <c r="I108" s="46">
        <f t="shared" si="12"/>
        <v>0</v>
      </c>
      <c r="J108" s="91"/>
      <c r="K108" s="20">
        <v>100</v>
      </c>
      <c r="L108" s="72">
        <f t="shared" si="13"/>
        <v>0</v>
      </c>
      <c r="M108" s="17" t="s">
        <v>16</v>
      </c>
      <c r="N108" s="18">
        <v>0</v>
      </c>
      <c r="O108" s="23">
        <f t="shared" si="14"/>
        <v>0</v>
      </c>
      <c r="P108" s="93">
        <v>13.03</v>
      </c>
      <c r="Q108" s="43">
        <f t="shared" si="15"/>
        <v>0</v>
      </c>
    </row>
    <row r="109" spans="1:17" ht="24.6" hidden="1" x14ac:dyDescent="0.65">
      <c r="A109" s="10">
        <v>105</v>
      </c>
      <c r="B109" s="10"/>
      <c r="C109" s="19" t="s">
        <v>100</v>
      </c>
      <c r="D109" s="71">
        <f>+'24'!I109</f>
        <v>5</v>
      </c>
      <c r="E109" s="90">
        <v>0</v>
      </c>
      <c r="F109" s="46">
        <f t="shared" si="0"/>
        <v>5</v>
      </c>
      <c r="G109" s="101">
        <v>0</v>
      </c>
      <c r="H109" s="99">
        <v>0</v>
      </c>
      <c r="I109" s="46">
        <f t="shared" si="12"/>
        <v>5</v>
      </c>
      <c r="J109" s="91"/>
      <c r="K109" s="20">
        <v>55</v>
      </c>
      <c r="L109" s="72">
        <f t="shared" si="13"/>
        <v>0</v>
      </c>
      <c r="M109" s="17" t="s">
        <v>16</v>
      </c>
      <c r="N109" s="18">
        <v>0</v>
      </c>
      <c r="O109" s="23">
        <f t="shared" si="14"/>
        <v>0</v>
      </c>
      <c r="P109" s="93">
        <v>11.91</v>
      </c>
      <c r="Q109" s="43">
        <f t="shared" si="15"/>
        <v>0</v>
      </c>
    </row>
    <row r="110" spans="1:17" ht="24.6" hidden="1" x14ac:dyDescent="0.65">
      <c r="A110" s="10">
        <v>106</v>
      </c>
      <c r="B110" s="10"/>
      <c r="C110" s="19" t="s">
        <v>101</v>
      </c>
      <c r="D110" s="71">
        <f>+'24'!I110</f>
        <v>0</v>
      </c>
      <c r="E110" s="90">
        <v>0</v>
      </c>
      <c r="F110" s="46">
        <f t="shared" si="0"/>
        <v>0</v>
      </c>
      <c r="G110" s="101">
        <v>0</v>
      </c>
      <c r="H110" s="99">
        <v>0</v>
      </c>
      <c r="I110" s="46">
        <f t="shared" si="12"/>
        <v>0</v>
      </c>
      <c r="J110" s="91"/>
      <c r="K110" s="22">
        <v>50</v>
      </c>
      <c r="L110" s="72">
        <f t="shared" si="13"/>
        <v>0</v>
      </c>
      <c r="M110" s="17" t="s">
        <v>16</v>
      </c>
      <c r="N110" s="18">
        <v>0</v>
      </c>
      <c r="O110" s="23">
        <f t="shared" si="14"/>
        <v>0</v>
      </c>
      <c r="P110" s="93">
        <v>18.14</v>
      </c>
      <c r="Q110" s="43">
        <f t="shared" si="15"/>
        <v>0</v>
      </c>
    </row>
    <row r="111" spans="1:17" ht="24.6" hidden="1" x14ac:dyDescent="0.65">
      <c r="A111" s="10">
        <v>107</v>
      </c>
      <c r="B111" s="10"/>
      <c r="C111" s="19" t="s">
        <v>102</v>
      </c>
      <c r="D111" s="71">
        <f>+'24'!I111</f>
        <v>0</v>
      </c>
      <c r="E111" s="90">
        <v>0</v>
      </c>
      <c r="F111" s="46">
        <f t="shared" si="0"/>
        <v>0</v>
      </c>
      <c r="G111" s="101">
        <v>0</v>
      </c>
      <c r="H111" s="99">
        <v>0</v>
      </c>
      <c r="I111" s="46">
        <f t="shared" si="12"/>
        <v>0</v>
      </c>
      <c r="J111" s="91"/>
      <c r="K111" s="22">
        <v>50</v>
      </c>
      <c r="L111" s="72">
        <f t="shared" si="13"/>
        <v>0</v>
      </c>
      <c r="M111" s="17" t="s">
        <v>16</v>
      </c>
      <c r="N111" s="18">
        <v>0</v>
      </c>
      <c r="O111" s="23">
        <f t="shared" si="14"/>
        <v>0</v>
      </c>
      <c r="P111" s="93">
        <v>12.94</v>
      </c>
      <c r="Q111" s="43">
        <f t="shared" si="15"/>
        <v>0</v>
      </c>
    </row>
    <row r="112" spans="1:17" ht="24.6" hidden="1" x14ac:dyDescent="0.65">
      <c r="A112" s="10">
        <v>108</v>
      </c>
      <c r="B112" s="10"/>
      <c r="C112" s="19" t="s">
        <v>283</v>
      </c>
      <c r="D112" s="71">
        <f>+'24'!I112</f>
        <v>0</v>
      </c>
      <c r="E112" s="90">
        <v>0</v>
      </c>
      <c r="F112" s="46">
        <f t="shared" si="0"/>
        <v>0</v>
      </c>
      <c r="G112" s="101">
        <v>0</v>
      </c>
      <c r="H112" s="99">
        <v>0</v>
      </c>
      <c r="I112" s="46">
        <f t="shared" si="12"/>
        <v>0</v>
      </c>
      <c r="J112" s="91"/>
      <c r="K112" s="20">
        <v>35</v>
      </c>
      <c r="L112" s="72">
        <f t="shared" si="13"/>
        <v>0</v>
      </c>
      <c r="M112" s="17" t="s">
        <v>16</v>
      </c>
      <c r="N112" s="18">
        <v>0</v>
      </c>
      <c r="O112" s="23">
        <f t="shared" si="14"/>
        <v>0</v>
      </c>
      <c r="P112" s="93"/>
      <c r="Q112" s="43">
        <f t="shared" si="15"/>
        <v>0</v>
      </c>
    </row>
    <row r="113" spans="1:17" ht="24.6" hidden="1" x14ac:dyDescent="0.65">
      <c r="A113" s="10">
        <v>109</v>
      </c>
      <c r="B113" s="10"/>
      <c r="C113" s="19" t="s">
        <v>284</v>
      </c>
      <c r="D113" s="71">
        <f>+'24'!I113</f>
        <v>0</v>
      </c>
      <c r="E113" s="90">
        <v>0</v>
      </c>
      <c r="F113" s="46">
        <f t="shared" si="0"/>
        <v>0</v>
      </c>
      <c r="G113" s="101">
        <v>0</v>
      </c>
      <c r="H113" s="99">
        <v>0</v>
      </c>
      <c r="I113" s="46">
        <f t="shared" si="12"/>
        <v>0</v>
      </c>
      <c r="J113" s="91"/>
      <c r="K113" s="20">
        <v>50</v>
      </c>
      <c r="L113" s="72">
        <f t="shared" si="13"/>
        <v>0</v>
      </c>
      <c r="M113" s="17" t="s">
        <v>16</v>
      </c>
      <c r="N113" s="18">
        <v>0</v>
      </c>
      <c r="O113" s="23">
        <f t="shared" si="14"/>
        <v>0</v>
      </c>
      <c r="P113" s="93"/>
      <c r="Q113" s="43">
        <f t="shared" si="15"/>
        <v>0</v>
      </c>
    </row>
    <row r="114" spans="1:17" ht="24.6" hidden="1" x14ac:dyDescent="0.65">
      <c r="A114" s="10">
        <v>110</v>
      </c>
      <c r="B114" s="10"/>
      <c r="C114" s="19" t="s">
        <v>353</v>
      </c>
      <c r="D114" s="71">
        <f>+'24'!I114</f>
        <v>0</v>
      </c>
      <c r="E114" s="90">
        <v>0</v>
      </c>
      <c r="F114" s="46">
        <f t="shared" si="0"/>
        <v>0</v>
      </c>
      <c r="G114" s="101">
        <v>0</v>
      </c>
      <c r="H114" s="99">
        <v>0</v>
      </c>
      <c r="I114" s="46">
        <f t="shared" si="12"/>
        <v>0</v>
      </c>
      <c r="J114" s="91"/>
      <c r="K114" s="20">
        <v>50</v>
      </c>
      <c r="L114" s="72">
        <f t="shared" si="13"/>
        <v>0</v>
      </c>
      <c r="M114" s="17" t="s">
        <v>16</v>
      </c>
      <c r="N114" s="18">
        <v>0</v>
      </c>
      <c r="O114" s="23">
        <f t="shared" si="14"/>
        <v>0</v>
      </c>
      <c r="P114" s="93">
        <v>14.02</v>
      </c>
      <c r="Q114" s="43">
        <f t="shared" si="15"/>
        <v>0</v>
      </c>
    </row>
    <row r="115" spans="1:17" ht="24.6" hidden="1" x14ac:dyDescent="0.65">
      <c r="A115" s="10">
        <v>111</v>
      </c>
      <c r="B115" s="10"/>
      <c r="C115" s="19" t="s">
        <v>355</v>
      </c>
      <c r="D115" s="71">
        <f>+'24'!I115</f>
        <v>0</v>
      </c>
      <c r="E115" s="90">
        <v>0</v>
      </c>
      <c r="F115" s="46">
        <f t="shared" si="0"/>
        <v>0</v>
      </c>
      <c r="G115" s="101">
        <v>0</v>
      </c>
      <c r="H115" s="99">
        <v>0</v>
      </c>
      <c r="I115" s="46">
        <f t="shared" si="12"/>
        <v>0</v>
      </c>
      <c r="J115" s="91"/>
      <c r="K115" s="20">
        <v>50</v>
      </c>
      <c r="L115" s="72">
        <f t="shared" si="13"/>
        <v>0</v>
      </c>
      <c r="M115" s="17" t="s">
        <v>16</v>
      </c>
      <c r="N115" s="18">
        <v>0</v>
      </c>
      <c r="O115" s="23">
        <f t="shared" si="14"/>
        <v>0</v>
      </c>
      <c r="P115" s="93">
        <v>13.53</v>
      </c>
      <c r="Q115" s="43">
        <f t="shared" si="15"/>
        <v>0</v>
      </c>
    </row>
    <row r="116" spans="1:17" ht="24.6" hidden="1" x14ac:dyDescent="0.65">
      <c r="A116" s="10">
        <v>112</v>
      </c>
      <c r="B116" s="10"/>
      <c r="C116" s="19" t="s">
        <v>354</v>
      </c>
      <c r="D116" s="71">
        <f>+'24'!I116</f>
        <v>0</v>
      </c>
      <c r="E116" s="90">
        <v>0</v>
      </c>
      <c r="F116" s="46">
        <f t="shared" si="0"/>
        <v>0</v>
      </c>
      <c r="G116" s="101">
        <v>0</v>
      </c>
      <c r="H116" s="99">
        <v>0</v>
      </c>
      <c r="I116" s="46">
        <f t="shared" si="12"/>
        <v>0</v>
      </c>
      <c r="J116" s="91"/>
      <c r="K116" s="20">
        <v>50</v>
      </c>
      <c r="L116" s="72">
        <f t="shared" si="13"/>
        <v>0</v>
      </c>
      <c r="M116" s="17" t="s">
        <v>16</v>
      </c>
      <c r="N116" s="18">
        <v>0</v>
      </c>
      <c r="O116" s="23">
        <f t="shared" si="14"/>
        <v>0</v>
      </c>
      <c r="P116" s="93">
        <v>14.23</v>
      </c>
      <c r="Q116" s="43">
        <f t="shared" si="15"/>
        <v>0</v>
      </c>
    </row>
    <row r="117" spans="1:17" ht="24.6" hidden="1" x14ac:dyDescent="0.65">
      <c r="A117" s="10">
        <v>113</v>
      </c>
      <c r="B117" s="10"/>
      <c r="C117" s="19" t="s">
        <v>356</v>
      </c>
      <c r="D117" s="71">
        <f>+'24'!I117</f>
        <v>0</v>
      </c>
      <c r="E117" s="90">
        <v>0</v>
      </c>
      <c r="F117" s="46">
        <f t="shared" si="0"/>
        <v>0</v>
      </c>
      <c r="G117" s="101">
        <v>0</v>
      </c>
      <c r="H117" s="99">
        <v>0</v>
      </c>
      <c r="I117" s="46">
        <f t="shared" si="12"/>
        <v>0</v>
      </c>
      <c r="J117" s="91"/>
      <c r="K117" s="20">
        <v>50</v>
      </c>
      <c r="L117" s="72">
        <f t="shared" si="13"/>
        <v>0</v>
      </c>
      <c r="M117" s="17" t="s">
        <v>16</v>
      </c>
      <c r="N117" s="18">
        <v>0</v>
      </c>
      <c r="O117" s="23">
        <f t="shared" si="14"/>
        <v>0</v>
      </c>
      <c r="P117" s="93">
        <v>13.75</v>
      </c>
      <c r="Q117" s="43">
        <f t="shared" si="15"/>
        <v>0</v>
      </c>
    </row>
    <row r="118" spans="1:17" ht="24.6" hidden="1" x14ac:dyDescent="0.65">
      <c r="A118" s="10">
        <v>114</v>
      </c>
      <c r="B118" s="10"/>
      <c r="C118" s="19" t="s">
        <v>145</v>
      </c>
      <c r="D118" s="71">
        <f>+'24'!I118</f>
        <v>0</v>
      </c>
      <c r="E118" s="90">
        <v>0</v>
      </c>
      <c r="F118" s="46">
        <f t="shared" si="0"/>
        <v>0</v>
      </c>
      <c r="G118" s="101">
        <v>0</v>
      </c>
      <c r="H118" s="99">
        <v>0</v>
      </c>
      <c r="I118" s="46">
        <f t="shared" si="12"/>
        <v>0</v>
      </c>
      <c r="J118" s="91"/>
      <c r="K118" s="20">
        <v>45</v>
      </c>
      <c r="L118" s="72">
        <f t="shared" si="13"/>
        <v>0</v>
      </c>
      <c r="M118" s="17" t="s">
        <v>16</v>
      </c>
      <c r="N118" s="18">
        <v>0</v>
      </c>
      <c r="O118" s="23">
        <f t="shared" si="14"/>
        <v>0</v>
      </c>
      <c r="P118" s="93"/>
      <c r="Q118" s="43">
        <f t="shared" si="15"/>
        <v>0</v>
      </c>
    </row>
    <row r="119" spans="1:17" ht="24.6" hidden="1" x14ac:dyDescent="0.65">
      <c r="A119" s="10">
        <v>115</v>
      </c>
      <c r="B119" s="10"/>
      <c r="C119" s="19" t="s">
        <v>146</v>
      </c>
      <c r="D119" s="71">
        <f>+'24'!I119</f>
        <v>0</v>
      </c>
      <c r="E119" s="90">
        <v>0</v>
      </c>
      <c r="F119" s="46">
        <f t="shared" si="0"/>
        <v>0</v>
      </c>
      <c r="G119" s="101">
        <v>0</v>
      </c>
      <c r="H119" s="99">
        <v>0</v>
      </c>
      <c r="I119" s="46">
        <f t="shared" si="12"/>
        <v>0</v>
      </c>
      <c r="J119" s="91"/>
      <c r="K119" s="20">
        <v>45</v>
      </c>
      <c r="L119" s="72">
        <f t="shared" si="13"/>
        <v>0</v>
      </c>
      <c r="M119" s="17" t="s">
        <v>16</v>
      </c>
      <c r="N119" s="18">
        <v>0</v>
      </c>
      <c r="O119" s="23">
        <f t="shared" si="14"/>
        <v>0</v>
      </c>
      <c r="P119" s="93"/>
      <c r="Q119" s="43">
        <f t="shared" si="15"/>
        <v>0</v>
      </c>
    </row>
    <row r="120" spans="1:17" ht="24.6" hidden="1" x14ac:dyDescent="0.65">
      <c r="A120" s="10">
        <v>116</v>
      </c>
      <c r="B120" s="10"/>
      <c r="C120" s="19" t="s">
        <v>147</v>
      </c>
      <c r="D120" s="71">
        <f>+'24'!I120</f>
        <v>0</v>
      </c>
      <c r="E120" s="90">
        <v>0</v>
      </c>
      <c r="F120" s="46">
        <f t="shared" si="0"/>
        <v>0</v>
      </c>
      <c r="G120" s="101">
        <v>0</v>
      </c>
      <c r="H120" s="99">
        <v>0</v>
      </c>
      <c r="I120" s="46">
        <f t="shared" si="12"/>
        <v>0</v>
      </c>
      <c r="J120" s="91"/>
      <c r="K120" s="20">
        <v>55</v>
      </c>
      <c r="L120" s="72">
        <f t="shared" si="13"/>
        <v>0</v>
      </c>
      <c r="M120" s="17" t="s">
        <v>16</v>
      </c>
      <c r="N120" s="18">
        <v>0</v>
      </c>
      <c r="O120" s="23">
        <f t="shared" si="14"/>
        <v>0</v>
      </c>
      <c r="P120" s="93"/>
      <c r="Q120" s="43">
        <f t="shared" si="15"/>
        <v>0</v>
      </c>
    </row>
    <row r="121" spans="1:17" ht="24.6" hidden="1" x14ac:dyDescent="0.65">
      <c r="A121" s="10">
        <v>117</v>
      </c>
      <c r="B121" s="10"/>
      <c r="C121" s="19" t="s">
        <v>457</v>
      </c>
      <c r="D121" s="71">
        <f>+'24'!I121</f>
        <v>0</v>
      </c>
      <c r="E121" s="90">
        <v>0</v>
      </c>
      <c r="F121" s="46">
        <f>D121+E121</f>
        <v>0</v>
      </c>
      <c r="G121" s="101">
        <v>0</v>
      </c>
      <c r="H121" s="99">
        <v>0</v>
      </c>
      <c r="I121" s="46">
        <f>+F121-G121-J121-H121</f>
        <v>0</v>
      </c>
      <c r="J121" s="91"/>
      <c r="K121" s="20">
        <v>45</v>
      </c>
      <c r="L121" s="72">
        <f>+K121*J121</f>
        <v>0</v>
      </c>
      <c r="M121" s="17" t="s">
        <v>16</v>
      </c>
      <c r="N121" s="18">
        <v>0</v>
      </c>
      <c r="O121" s="23">
        <f>SUM(L121-N121)</f>
        <v>0</v>
      </c>
      <c r="P121" s="93"/>
      <c r="Q121" s="43">
        <f>+L121*P121</f>
        <v>0</v>
      </c>
    </row>
    <row r="122" spans="1:17" ht="24" hidden="1" customHeight="1" x14ac:dyDescent="0.65">
      <c r="A122" s="10">
        <v>118</v>
      </c>
      <c r="B122" s="10"/>
      <c r="C122" s="19" t="s">
        <v>357</v>
      </c>
      <c r="D122" s="71">
        <f>+'24'!I122</f>
        <v>0</v>
      </c>
      <c r="E122" s="90">
        <v>0</v>
      </c>
      <c r="F122" s="46">
        <f t="shared" si="0"/>
        <v>0</v>
      </c>
      <c r="G122" s="101">
        <v>0</v>
      </c>
      <c r="H122" s="99">
        <v>0</v>
      </c>
      <c r="I122" s="46">
        <f t="shared" si="12"/>
        <v>0</v>
      </c>
      <c r="J122" s="91"/>
      <c r="K122" s="20">
        <v>50</v>
      </c>
      <c r="L122" s="72">
        <f t="shared" si="13"/>
        <v>0</v>
      </c>
      <c r="M122" s="17" t="s">
        <v>16</v>
      </c>
      <c r="N122" s="18">
        <v>0</v>
      </c>
      <c r="O122" s="23">
        <f t="shared" si="14"/>
        <v>0</v>
      </c>
      <c r="P122" s="93"/>
      <c r="Q122" s="43">
        <f t="shared" si="15"/>
        <v>0</v>
      </c>
    </row>
    <row r="123" spans="1:17" ht="24.6" hidden="1" x14ac:dyDescent="0.65">
      <c r="A123" s="10">
        <v>119</v>
      </c>
      <c r="B123" s="10"/>
      <c r="C123" s="19" t="s">
        <v>376</v>
      </c>
      <c r="D123" s="71">
        <f>+'24'!I123</f>
        <v>0</v>
      </c>
      <c r="E123" s="90">
        <v>0</v>
      </c>
      <c r="F123" s="46">
        <f t="shared" si="0"/>
        <v>0</v>
      </c>
      <c r="G123" s="101">
        <v>0</v>
      </c>
      <c r="H123" s="99">
        <v>0</v>
      </c>
      <c r="I123" s="46">
        <f t="shared" si="12"/>
        <v>0</v>
      </c>
      <c r="J123" s="91"/>
      <c r="K123" s="20">
        <v>50</v>
      </c>
      <c r="L123" s="72">
        <f t="shared" si="13"/>
        <v>0</v>
      </c>
      <c r="M123" s="17" t="s">
        <v>16</v>
      </c>
      <c r="N123" s="18">
        <v>0</v>
      </c>
      <c r="O123" s="23">
        <f t="shared" si="14"/>
        <v>0</v>
      </c>
      <c r="P123" s="93"/>
      <c r="Q123" s="43">
        <f t="shared" si="15"/>
        <v>0</v>
      </c>
    </row>
    <row r="124" spans="1:17" ht="24.6" hidden="1" x14ac:dyDescent="0.65">
      <c r="A124" s="10">
        <v>120</v>
      </c>
      <c r="B124" s="10"/>
      <c r="C124" s="19" t="s">
        <v>377</v>
      </c>
      <c r="D124" s="71">
        <f>+'24'!I124</f>
        <v>0</v>
      </c>
      <c r="E124" s="90">
        <v>0</v>
      </c>
      <c r="F124" s="46">
        <f t="shared" si="0"/>
        <v>0</v>
      </c>
      <c r="G124" s="101">
        <v>0</v>
      </c>
      <c r="H124" s="99">
        <v>0</v>
      </c>
      <c r="I124" s="46">
        <f t="shared" si="12"/>
        <v>0</v>
      </c>
      <c r="J124" s="91"/>
      <c r="K124" s="20">
        <v>50</v>
      </c>
      <c r="L124" s="72">
        <f t="shared" si="13"/>
        <v>0</v>
      </c>
      <c r="M124" s="17" t="s">
        <v>16</v>
      </c>
      <c r="N124" s="18">
        <v>0</v>
      </c>
      <c r="O124" s="23">
        <f t="shared" si="14"/>
        <v>0</v>
      </c>
      <c r="P124" s="93"/>
      <c r="Q124" s="43">
        <f t="shared" si="15"/>
        <v>0</v>
      </c>
    </row>
    <row r="125" spans="1:17" ht="24.6" hidden="1" x14ac:dyDescent="0.65">
      <c r="A125" s="10">
        <v>121</v>
      </c>
      <c r="B125" s="10"/>
      <c r="C125" s="19" t="s">
        <v>133</v>
      </c>
      <c r="D125" s="71">
        <f>+'24'!I125</f>
        <v>0</v>
      </c>
      <c r="E125" s="90">
        <v>0</v>
      </c>
      <c r="F125" s="46">
        <f t="shared" si="0"/>
        <v>0</v>
      </c>
      <c r="G125" s="101">
        <v>0</v>
      </c>
      <c r="H125" s="99">
        <v>0</v>
      </c>
      <c r="I125" s="46">
        <f t="shared" si="12"/>
        <v>0</v>
      </c>
      <c r="J125" s="91"/>
      <c r="K125" s="20">
        <v>40</v>
      </c>
      <c r="L125" s="72">
        <f t="shared" si="13"/>
        <v>0</v>
      </c>
      <c r="M125" s="17" t="s">
        <v>16</v>
      </c>
      <c r="N125" s="18">
        <v>0</v>
      </c>
      <c r="O125" s="23">
        <f t="shared" si="14"/>
        <v>0</v>
      </c>
      <c r="P125" s="93"/>
      <c r="Q125" s="43">
        <f t="shared" si="15"/>
        <v>0</v>
      </c>
    </row>
    <row r="126" spans="1:17" ht="24.6" hidden="1" x14ac:dyDescent="0.65">
      <c r="A126" s="10">
        <v>122</v>
      </c>
      <c r="B126" s="10"/>
      <c r="C126" s="19" t="s">
        <v>285</v>
      </c>
      <c r="D126" s="71">
        <f>+'24'!I126</f>
        <v>0</v>
      </c>
      <c r="E126" s="90">
        <v>0</v>
      </c>
      <c r="F126" s="46">
        <f t="shared" si="0"/>
        <v>0</v>
      </c>
      <c r="G126" s="101">
        <v>0</v>
      </c>
      <c r="H126" s="99">
        <v>0</v>
      </c>
      <c r="I126" s="46">
        <f t="shared" si="12"/>
        <v>0</v>
      </c>
      <c r="J126" s="91"/>
      <c r="K126" s="20">
        <v>40</v>
      </c>
      <c r="L126" s="72">
        <f t="shared" si="13"/>
        <v>0</v>
      </c>
      <c r="M126" s="17" t="s">
        <v>16</v>
      </c>
      <c r="N126" s="18">
        <v>0</v>
      </c>
      <c r="O126" s="23">
        <f t="shared" si="14"/>
        <v>0</v>
      </c>
      <c r="P126" s="93"/>
      <c r="Q126" s="43">
        <f t="shared" si="15"/>
        <v>0</v>
      </c>
    </row>
    <row r="127" spans="1:17" ht="24.6" hidden="1" x14ac:dyDescent="0.65">
      <c r="A127" s="10">
        <v>123</v>
      </c>
      <c r="B127" s="10"/>
      <c r="C127" s="19" t="s">
        <v>108</v>
      </c>
      <c r="D127" s="71">
        <f>+'24'!I127</f>
        <v>0</v>
      </c>
      <c r="E127" s="90">
        <v>0</v>
      </c>
      <c r="F127" s="46">
        <f t="shared" si="0"/>
        <v>0</v>
      </c>
      <c r="G127" s="101">
        <v>0</v>
      </c>
      <c r="H127" s="99">
        <v>0</v>
      </c>
      <c r="I127" s="46">
        <f t="shared" si="12"/>
        <v>0</v>
      </c>
      <c r="J127" s="91"/>
      <c r="K127" s="20">
        <v>40</v>
      </c>
      <c r="L127" s="72">
        <f t="shared" si="13"/>
        <v>0</v>
      </c>
      <c r="M127" s="17" t="s">
        <v>16</v>
      </c>
      <c r="N127" s="18">
        <v>0</v>
      </c>
      <c r="O127" s="23">
        <f t="shared" si="14"/>
        <v>0</v>
      </c>
      <c r="P127" s="93"/>
      <c r="Q127" s="43">
        <f t="shared" si="15"/>
        <v>0</v>
      </c>
    </row>
    <row r="128" spans="1:17" ht="24.6" hidden="1" x14ac:dyDescent="0.65">
      <c r="A128" s="10">
        <v>124</v>
      </c>
      <c r="B128" s="10"/>
      <c r="C128" s="19" t="s">
        <v>245</v>
      </c>
      <c r="D128" s="71">
        <f>+'24'!I128</f>
        <v>0</v>
      </c>
      <c r="E128" s="90">
        <v>0</v>
      </c>
      <c r="F128" s="46">
        <f t="shared" si="0"/>
        <v>0</v>
      </c>
      <c r="G128" s="101">
        <v>0</v>
      </c>
      <c r="H128" s="99">
        <v>0</v>
      </c>
      <c r="I128" s="46">
        <f t="shared" si="12"/>
        <v>0</v>
      </c>
      <c r="J128" s="91"/>
      <c r="K128" s="20">
        <v>40</v>
      </c>
      <c r="L128" s="72">
        <f t="shared" si="13"/>
        <v>0</v>
      </c>
      <c r="M128" s="17" t="s">
        <v>16</v>
      </c>
      <c r="N128" s="18">
        <v>0</v>
      </c>
      <c r="O128" s="23">
        <f t="shared" si="14"/>
        <v>0</v>
      </c>
      <c r="P128" s="93"/>
      <c r="Q128" s="43">
        <f t="shared" si="15"/>
        <v>0</v>
      </c>
    </row>
    <row r="129" spans="1:17" ht="24.6" hidden="1" x14ac:dyDescent="0.65">
      <c r="A129" s="10">
        <v>125</v>
      </c>
      <c r="B129" s="10"/>
      <c r="C129" s="19" t="s">
        <v>286</v>
      </c>
      <c r="D129" s="71">
        <f>+'24'!I129</f>
        <v>0</v>
      </c>
      <c r="E129" s="90">
        <v>0</v>
      </c>
      <c r="F129" s="46">
        <f t="shared" si="0"/>
        <v>0</v>
      </c>
      <c r="G129" s="101">
        <v>0</v>
      </c>
      <c r="H129" s="99">
        <v>0</v>
      </c>
      <c r="I129" s="46">
        <f t="shared" si="12"/>
        <v>0</v>
      </c>
      <c r="J129" s="91"/>
      <c r="K129" s="20">
        <v>55</v>
      </c>
      <c r="L129" s="72">
        <f t="shared" si="13"/>
        <v>0</v>
      </c>
      <c r="M129" s="17" t="s">
        <v>16</v>
      </c>
      <c r="N129" s="18">
        <v>0</v>
      </c>
      <c r="O129" s="23">
        <f t="shared" si="14"/>
        <v>0</v>
      </c>
      <c r="P129" s="93"/>
      <c r="Q129" s="43">
        <f t="shared" si="15"/>
        <v>0</v>
      </c>
    </row>
    <row r="130" spans="1:17" ht="24.6" hidden="1" x14ac:dyDescent="0.65">
      <c r="A130" s="10">
        <v>126</v>
      </c>
      <c r="B130" s="10"/>
      <c r="C130" s="19" t="s">
        <v>121</v>
      </c>
      <c r="D130" s="71">
        <f>+'24'!I130</f>
        <v>0</v>
      </c>
      <c r="E130" s="90">
        <v>0</v>
      </c>
      <c r="F130" s="46">
        <f t="shared" si="0"/>
        <v>0</v>
      </c>
      <c r="G130" s="101">
        <v>0</v>
      </c>
      <c r="H130" s="99">
        <v>0</v>
      </c>
      <c r="I130" s="46">
        <f t="shared" si="12"/>
        <v>0</v>
      </c>
      <c r="J130" s="91"/>
      <c r="K130" s="20">
        <v>60</v>
      </c>
      <c r="L130" s="72">
        <f t="shared" si="13"/>
        <v>0</v>
      </c>
      <c r="M130" s="17" t="s">
        <v>16</v>
      </c>
      <c r="N130" s="18">
        <v>0</v>
      </c>
      <c r="O130" s="23">
        <f t="shared" si="14"/>
        <v>0</v>
      </c>
      <c r="P130" s="93"/>
      <c r="Q130" s="43">
        <f t="shared" si="15"/>
        <v>0</v>
      </c>
    </row>
    <row r="131" spans="1:17" ht="24.6" hidden="1" x14ac:dyDescent="0.65">
      <c r="A131" s="10">
        <v>127</v>
      </c>
      <c r="B131" s="10" t="s">
        <v>529</v>
      </c>
      <c r="C131" s="19" t="s">
        <v>113</v>
      </c>
      <c r="D131" s="71">
        <f>+'24'!I131</f>
        <v>0</v>
      </c>
      <c r="E131" s="90">
        <v>0</v>
      </c>
      <c r="F131" s="46">
        <f t="shared" si="0"/>
        <v>0</v>
      </c>
      <c r="G131" s="101">
        <v>0</v>
      </c>
      <c r="H131" s="99">
        <v>0</v>
      </c>
      <c r="I131" s="46">
        <f t="shared" si="12"/>
        <v>0</v>
      </c>
      <c r="J131" s="91"/>
      <c r="K131" s="20">
        <v>50</v>
      </c>
      <c r="L131" s="72">
        <f t="shared" si="13"/>
        <v>0</v>
      </c>
      <c r="M131" s="17" t="s">
        <v>16</v>
      </c>
      <c r="N131" s="18">
        <v>0</v>
      </c>
      <c r="O131" s="23">
        <f t="shared" si="14"/>
        <v>0</v>
      </c>
      <c r="P131" s="93"/>
      <c r="Q131" s="43">
        <f t="shared" si="15"/>
        <v>0</v>
      </c>
    </row>
    <row r="132" spans="1:17" ht="24.6" hidden="1" x14ac:dyDescent="0.65">
      <c r="A132" s="10">
        <v>128</v>
      </c>
      <c r="B132" s="10"/>
      <c r="C132" s="19" t="s">
        <v>114</v>
      </c>
      <c r="D132" s="71">
        <f>+'24'!I132</f>
        <v>0</v>
      </c>
      <c r="E132" s="90">
        <v>0</v>
      </c>
      <c r="F132" s="46">
        <f t="shared" si="0"/>
        <v>0</v>
      </c>
      <c r="G132" s="101">
        <v>0</v>
      </c>
      <c r="H132" s="99">
        <v>0</v>
      </c>
      <c r="I132" s="46">
        <f t="shared" si="12"/>
        <v>0</v>
      </c>
      <c r="J132" s="91"/>
      <c r="K132" s="20">
        <v>100</v>
      </c>
      <c r="L132" s="72">
        <f t="shared" si="13"/>
        <v>0</v>
      </c>
      <c r="M132" s="17" t="s">
        <v>16</v>
      </c>
      <c r="N132" s="18">
        <v>0</v>
      </c>
      <c r="O132" s="23">
        <f t="shared" si="14"/>
        <v>0</v>
      </c>
      <c r="P132" s="93"/>
      <c r="Q132" s="43">
        <f t="shared" si="15"/>
        <v>0</v>
      </c>
    </row>
    <row r="133" spans="1:17" ht="24.6" hidden="1" x14ac:dyDescent="0.65">
      <c r="A133" s="10">
        <v>129</v>
      </c>
      <c r="B133" s="10"/>
      <c r="C133" s="19" t="s">
        <v>198</v>
      </c>
      <c r="D133" s="71">
        <f>+'24'!I133</f>
        <v>0</v>
      </c>
      <c r="E133" s="90">
        <v>0</v>
      </c>
      <c r="F133" s="46">
        <f t="shared" si="0"/>
        <v>0</v>
      </c>
      <c r="G133" s="101">
        <v>0</v>
      </c>
      <c r="H133" s="99">
        <v>0</v>
      </c>
      <c r="I133" s="46">
        <f t="shared" si="12"/>
        <v>0</v>
      </c>
      <c r="J133" s="91"/>
      <c r="K133" s="20">
        <v>25</v>
      </c>
      <c r="L133" s="72">
        <f t="shared" si="13"/>
        <v>0</v>
      </c>
      <c r="M133" s="17" t="s">
        <v>16</v>
      </c>
      <c r="N133" s="18">
        <v>0</v>
      </c>
      <c r="O133" s="23">
        <f t="shared" si="14"/>
        <v>0</v>
      </c>
      <c r="P133" s="93"/>
      <c r="Q133" s="43">
        <f t="shared" si="15"/>
        <v>0</v>
      </c>
    </row>
    <row r="134" spans="1:17" ht="24.6" hidden="1" x14ac:dyDescent="0.65">
      <c r="A134" s="10">
        <v>130</v>
      </c>
      <c r="B134" s="10" t="s">
        <v>532</v>
      </c>
      <c r="C134" s="19" t="s">
        <v>287</v>
      </c>
      <c r="D134" s="71">
        <f>+'24'!I134</f>
        <v>0</v>
      </c>
      <c r="E134" s="90">
        <v>0</v>
      </c>
      <c r="F134" s="46">
        <f t="shared" si="0"/>
        <v>0</v>
      </c>
      <c r="G134" s="101">
        <v>0</v>
      </c>
      <c r="H134" s="99">
        <v>0</v>
      </c>
      <c r="I134" s="46">
        <f t="shared" si="12"/>
        <v>0</v>
      </c>
      <c r="J134" s="91"/>
      <c r="K134" s="20">
        <v>50</v>
      </c>
      <c r="L134" s="72">
        <f t="shared" si="13"/>
        <v>0</v>
      </c>
      <c r="M134" s="17" t="s">
        <v>16</v>
      </c>
      <c r="N134" s="18">
        <v>0</v>
      </c>
      <c r="O134" s="23">
        <f t="shared" si="14"/>
        <v>0</v>
      </c>
      <c r="P134" s="93">
        <v>9.91</v>
      </c>
      <c r="Q134" s="43">
        <f t="shared" si="15"/>
        <v>0</v>
      </c>
    </row>
    <row r="135" spans="1:17" ht="24.6" hidden="1" x14ac:dyDescent="0.65">
      <c r="A135" s="10">
        <v>131</v>
      </c>
      <c r="B135" s="10"/>
      <c r="C135" s="19" t="s">
        <v>288</v>
      </c>
      <c r="D135" s="71">
        <f>+'24'!I135</f>
        <v>0</v>
      </c>
      <c r="E135" s="90">
        <v>0</v>
      </c>
      <c r="F135" s="46">
        <f t="shared" si="0"/>
        <v>0</v>
      </c>
      <c r="G135" s="101">
        <v>0</v>
      </c>
      <c r="H135" s="99">
        <v>0</v>
      </c>
      <c r="I135" s="46">
        <f t="shared" si="12"/>
        <v>0</v>
      </c>
      <c r="J135" s="91"/>
      <c r="K135" s="22">
        <v>40</v>
      </c>
      <c r="L135" s="72">
        <f t="shared" si="13"/>
        <v>0</v>
      </c>
      <c r="M135" s="17" t="s">
        <v>16</v>
      </c>
      <c r="N135" s="18">
        <v>0</v>
      </c>
      <c r="O135" s="23">
        <f t="shared" si="14"/>
        <v>0</v>
      </c>
      <c r="P135" s="93"/>
      <c r="Q135" s="43">
        <f t="shared" si="15"/>
        <v>0</v>
      </c>
    </row>
    <row r="136" spans="1:17" ht="24.6" hidden="1" x14ac:dyDescent="0.65">
      <c r="A136" s="10">
        <v>132</v>
      </c>
      <c r="B136" s="10" t="s">
        <v>531</v>
      </c>
      <c r="C136" s="19" t="s">
        <v>289</v>
      </c>
      <c r="D136" s="71">
        <f>+'24'!I136</f>
        <v>15</v>
      </c>
      <c r="E136" s="90">
        <v>0</v>
      </c>
      <c r="F136" s="46">
        <f t="shared" si="0"/>
        <v>15</v>
      </c>
      <c r="G136" s="101">
        <v>0</v>
      </c>
      <c r="H136" s="99">
        <v>0</v>
      </c>
      <c r="I136" s="46">
        <f t="shared" si="12"/>
        <v>7</v>
      </c>
      <c r="J136" s="91">
        <v>8</v>
      </c>
      <c r="K136" s="22">
        <v>50</v>
      </c>
      <c r="L136" s="72">
        <f t="shared" si="13"/>
        <v>400</v>
      </c>
      <c r="M136" s="17" t="s">
        <v>574</v>
      </c>
      <c r="N136" s="18">
        <f>7*25</f>
        <v>175</v>
      </c>
      <c r="O136" s="23">
        <f t="shared" si="14"/>
        <v>225</v>
      </c>
      <c r="P136" s="93">
        <v>24.24</v>
      </c>
      <c r="Q136" s="43">
        <f t="shared" si="15"/>
        <v>9696</v>
      </c>
    </row>
    <row r="137" spans="1:17" ht="24.6" hidden="1" x14ac:dyDescent="0.65">
      <c r="A137" s="10">
        <v>133</v>
      </c>
      <c r="B137" s="10" t="s">
        <v>533</v>
      </c>
      <c r="C137" s="19" t="s">
        <v>290</v>
      </c>
      <c r="D137" s="71">
        <f>+'24'!I137</f>
        <v>8</v>
      </c>
      <c r="E137" s="90">
        <v>0</v>
      </c>
      <c r="F137" s="46">
        <f t="shared" si="0"/>
        <v>8</v>
      </c>
      <c r="G137" s="101">
        <v>0</v>
      </c>
      <c r="H137" s="99">
        <v>0</v>
      </c>
      <c r="I137" s="46">
        <f t="shared" ref="I137:I200" si="16">+F137-G137-J137-H137</f>
        <v>6</v>
      </c>
      <c r="J137" s="91">
        <v>2</v>
      </c>
      <c r="K137" s="20">
        <v>60</v>
      </c>
      <c r="L137" s="72">
        <f t="shared" si="13"/>
        <v>120</v>
      </c>
      <c r="M137" s="17" t="s">
        <v>571</v>
      </c>
      <c r="N137" s="18">
        <v>60</v>
      </c>
      <c r="O137" s="23">
        <f t="shared" si="14"/>
        <v>60</v>
      </c>
      <c r="P137" s="93">
        <v>16.59</v>
      </c>
      <c r="Q137" s="43">
        <f t="shared" si="15"/>
        <v>1990.8</v>
      </c>
    </row>
    <row r="138" spans="1:17" ht="24.6" hidden="1" x14ac:dyDescent="0.65">
      <c r="A138" s="10">
        <v>134</v>
      </c>
      <c r="B138" s="10"/>
      <c r="C138" s="19" t="s">
        <v>344</v>
      </c>
      <c r="D138" s="71">
        <f>+'24'!I138</f>
        <v>0</v>
      </c>
      <c r="E138" s="90">
        <v>0</v>
      </c>
      <c r="F138" s="46">
        <f t="shared" si="0"/>
        <v>0</v>
      </c>
      <c r="G138" s="101">
        <v>0</v>
      </c>
      <c r="H138" s="99">
        <v>0</v>
      </c>
      <c r="I138" s="46">
        <f t="shared" si="16"/>
        <v>0</v>
      </c>
      <c r="J138" s="91"/>
      <c r="K138" s="20">
        <v>50</v>
      </c>
      <c r="L138" s="72">
        <f t="shared" ref="L138:L201" si="17">+K138*J138</f>
        <v>0</v>
      </c>
      <c r="M138" s="17" t="s">
        <v>16</v>
      </c>
      <c r="N138" s="18">
        <v>0</v>
      </c>
      <c r="O138" s="23">
        <f t="shared" ref="O138:O201" si="18">SUM(L138-N138)</f>
        <v>0</v>
      </c>
      <c r="P138" s="93">
        <v>22.91</v>
      </c>
      <c r="Q138" s="43">
        <f t="shared" ref="Q138:Q201" si="19">+L138*P138</f>
        <v>0</v>
      </c>
    </row>
    <row r="139" spans="1:17" ht="24.6" hidden="1" x14ac:dyDescent="0.65">
      <c r="A139" s="10">
        <v>135</v>
      </c>
      <c r="B139" s="10"/>
      <c r="C139" s="19" t="s">
        <v>134</v>
      </c>
      <c r="D139" s="71">
        <f>+'24'!I139</f>
        <v>0</v>
      </c>
      <c r="E139" s="90">
        <v>0</v>
      </c>
      <c r="F139" s="46">
        <f t="shared" si="0"/>
        <v>0</v>
      </c>
      <c r="G139" s="101">
        <v>0</v>
      </c>
      <c r="H139" s="99">
        <v>0</v>
      </c>
      <c r="I139" s="46">
        <f t="shared" si="16"/>
        <v>0</v>
      </c>
      <c r="J139" s="91"/>
      <c r="K139" s="20">
        <v>35</v>
      </c>
      <c r="L139" s="72">
        <f t="shared" si="17"/>
        <v>0</v>
      </c>
      <c r="M139" s="17" t="s">
        <v>16</v>
      </c>
      <c r="N139" s="18">
        <v>0</v>
      </c>
      <c r="O139" s="23">
        <f t="shared" si="18"/>
        <v>0</v>
      </c>
      <c r="P139" s="93"/>
      <c r="Q139" s="43">
        <f t="shared" si="19"/>
        <v>0</v>
      </c>
    </row>
    <row r="140" spans="1:17" ht="24.6" hidden="1" x14ac:dyDescent="0.65">
      <c r="A140" s="10">
        <v>136</v>
      </c>
      <c r="B140" s="10" t="s">
        <v>534</v>
      </c>
      <c r="C140" s="19" t="s">
        <v>359</v>
      </c>
      <c r="D140" s="71">
        <f>+'24'!I140</f>
        <v>0</v>
      </c>
      <c r="E140" s="90">
        <v>0</v>
      </c>
      <c r="F140" s="46">
        <f t="shared" si="0"/>
        <v>0</v>
      </c>
      <c r="G140" s="101">
        <v>0</v>
      </c>
      <c r="H140" s="99">
        <v>0</v>
      </c>
      <c r="I140" s="46">
        <f t="shared" si="16"/>
        <v>0</v>
      </c>
      <c r="J140" s="91"/>
      <c r="K140" s="20">
        <v>10</v>
      </c>
      <c r="L140" s="72">
        <f t="shared" si="17"/>
        <v>0</v>
      </c>
      <c r="M140" s="17" t="s">
        <v>16</v>
      </c>
      <c r="N140" s="18">
        <v>0</v>
      </c>
      <c r="O140" s="23">
        <f t="shared" si="18"/>
        <v>0</v>
      </c>
      <c r="P140" s="93"/>
      <c r="Q140" s="43">
        <f t="shared" si="19"/>
        <v>0</v>
      </c>
    </row>
    <row r="141" spans="1:17" ht="24.6" hidden="1" x14ac:dyDescent="0.65">
      <c r="A141" s="10">
        <v>137</v>
      </c>
      <c r="B141" s="10"/>
      <c r="C141" s="19" t="s">
        <v>358</v>
      </c>
      <c r="D141" s="71">
        <f>+'24'!I141</f>
        <v>0</v>
      </c>
      <c r="E141" s="90">
        <v>0</v>
      </c>
      <c r="F141" s="46">
        <f t="shared" si="0"/>
        <v>0</v>
      </c>
      <c r="G141" s="101">
        <v>0</v>
      </c>
      <c r="H141" s="99">
        <v>0</v>
      </c>
      <c r="I141" s="46">
        <f t="shared" si="16"/>
        <v>0</v>
      </c>
      <c r="J141" s="91"/>
      <c r="K141" s="20">
        <v>10</v>
      </c>
      <c r="L141" s="72">
        <f t="shared" si="17"/>
        <v>0</v>
      </c>
      <c r="M141" s="17" t="s">
        <v>16</v>
      </c>
      <c r="N141" s="18">
        <v>0</v>
      </c>
      <c r="O141" s="23">
        <f t="shared" si="18"/>
        <v>0</v>
      </c>
      <c r="P141" s="93"/>
      <c r="Q141" s="43">
        <f t="shared" si="19"/>
        <v>0</v>
      </c>
    </row>
    <row r="142" spans="1:17" ht="24.6" hidden="1" x14ac:dyDescent="0.65">
      <c r="A142" s="10">
        <v>138</v>
      </c>
      <c r="B142" s="10"/>
      <c r="C142" s="19" t="s">
        <v>193</v>
      </c>
      <c r="D142" s="71">
        <f>+'24'!I142</f>
        <v>0</v>
      </c>
      <c r="E142" s="90">
        <v>0</v>
      </c>
      <c r="F142" s="46">
        <f t="shared" si="0"/>
        <v>0</v>
      </c>
      <c r="G142" s="101">
        <v>0</v>
      </c>
      <c r="H142" s="99">
        <v>0</v>
      </c>
      <c r="I142" s="46">
        <f t="shared" si="16"/>
        <v>0</v>
      </c>
      <c r="J142" s="91"/>
      <c r="K142" s="20">
        <v>10</v>
      </c>
      <c r="L142" s="72">
        <f t="shared" si="17"/>
        <v>0</v>
      </c>
      <c r="M142" s="17" t="s">
        <v>16</v>
      </c>
      <c r="N142" s="18">
        <v>0</v>
      </c>
      <c r="O142" s="23">
        <f t="shared" si="18"/>
        <v>0</v>
      </c>
      <c r="P142" s="93"/>
      <c r="Q142" s="43">
        <f t="shared" si="19"/>
        <v>0</v>
      </c>
    </row>
    <row r="143" spans="1:17" ht="24.6" hidden="1" x14ac:dyDescent="0.65">
      <c r="A143" s="10">
        <v>139</v>
      </c>
      <c r="B143" s="10"/>
      <c r="C143" s="19" t="s">
        <v>196</v>
      </c>
      <c r="D143" s="71">
        <f>+'24'!I143</f>
        <v>0</v>
      </c>
      <c r="E143" s="90">
        <v>0</v>
      </c>
      <c r="F143" s="46">
        <f t="shared" si="0"/>
        <v>0</v>
      </c>
      <c r="G143" s="101">
        <v>0</v>
      </c>
      <c r="H143" s="99">
        <v>0</v>
      </c>
      <c r="I143" s="46">
        <f t="shared" si="16"/>
        <v>0</v>
      </c>
      <c r="J143" s="91"/>
      <c r="K143" s="20">
        <v>10</v>
      </c>
      <c r="L143" s="72">
        <f t="shared" si="17"/>
        <v>0</v>
      </c>
      <c r="M143" s="17" t="s">
        <v>16</v>
      </c>
      <c r="N143" s="18">
        <v>0</v>
      </c>
      <c r="O143" s="23">
        <f t="shared" si="18"/>
        <v>0</v>
      </c>
      <c r="P143" s="93"/>
      <c r="Q143" s="43">
        <f t="shared" si="19"/>
        <v>0</v>
      </c>
    </row>
    <row r="144" spans="1:17" ht="24.6" hidden="1" x14ac:dyDescent="0.65">
      <c r="A144" s="10">
        <v>140</v>
      </c>
      <c r="B144" s="10"/>
      <c r="C144" s="19" t="s">
        <v>195</v>
      </c>
      <c r="D144" s="71">
        <f>+'24'!I144</f>
        <v>0</v>
      </c>
      <c r="E144" s="90">
        <v>0</v>
      </c>
      <c r="F144" s="46">
        <f t="shared" si="0"/>
        <v>0</v>
      </c>
      <c r="G144" s="101">
        <v>0</v>
      </c>
      <c r="H144" s="99">
        <v>0</v>
      </c>
      <c r="I144" s="46">
        <f t="shared" si="16"/>
        <v>0</v>
      </c>
      <c r="J144" s="91"/>
      <c r="K144" s="20">
        <v>10</v>
      </c>
      <c r="L144" s="72">
        <f t="shared" si="17"/>
        <v>0</v>
      </c>
      <c r="M144" s="17" t="s">
        <v>16</v>
      </c>
      <c r="N144" s="18">
        <v>0</v>
      </c>
      <c r="O144" s="23">
        <f t="shared" si="18"/>
        <v>0</v>
      </c>
      <c r="P144" s="93"/>
      <c r="Q144" s="43">
        <f t="shared" si="19"/>
        <v>0</v>
      </c>
    </row>
    <row r="145" spans="1:17" ht="24.75" hidden="1" customHeight="1" x14ac:dyDescent="0.65">
      <c r="A145" s="10">
        <v>141</v>
      </c>
      <c r="B145" s="10"/>
      <c r="C145" s="19" t="s">
        <v>197</v>
      </c>
      <c r="D145" s="71">
        <f>+'24'!I145</f>
        <v>0</v>
      </c>
      <c r="E145" s="90">
        <v>0</v>
      </c>
      <c r="F145" s="46">
        <f t="shared" si="0"/>
        <v>0</v>
      </c>
      <c r="G145" s="101">
        <v>0</v>
      </c>
      <c r="H145" s="99">
        <v>0</v>
      </c>
      <c r="I145" s="46">
        <f t="shared" si="16"/>
        <v>0</v>
      </c>
      <c r="J145" s="91"/>
      <c r="K145" s="20">
        <v>10</v>
      </c>
      <c r="L145" s="72">
        <f t="shared" si="17"/>
        <v>0</v>
      </c>
      <c r="M145" s="17" t="s">
        <v>16</v>
      </c>
      <c r="N145" s="18">
        <v>0</v>
      </c>
      <c r="O145" s="23">
        <f t="shared" si="18"/>
        <v>0</v>
      </c>
      <c r="P145" s="93"/>
      <c r="Q145" s="43">
        <f t="shared" si="19"/>
        <v>0</v>
      </c>
    </row>
    <row r="146" spans="1:17" ht="24.75" hidden="1" customHeight="1" x14ac:dyDescent="0.65">
      <c r="A146" s="10">
        <v>142</v>
      </c>
      <c r="B146" s="10"/>
      <c r="C146" s="19" t="s">
        <v>194</v>
      </c>
      <c r="D146" s="71">
        <f>+'24'!I146</f>
        <v>0</v>
      </c>
      <c r="E146" s="90">
        <v>0</v>
      </c>
      <c r="F146" s="46">
        <f t="shared" si="0"/>
        <v>0</v>
      </c>
      <c r="G146" s="101">
        <v>0</v>
      </c>
      <c r="H146" s="99">
        <v>0</v>
      </c>
      <c r="I146" s="46">
        <f t="shared" si="16"/>
        <v>0</v>
      </c>
      <c r="J146" s="91"/>
      <c r="K146" s="20">
        <v>10</v>
      </c>
      <c r="L146" s="72">
        <f t="shared" si="17"/>
        <v>0</v>
      </c>
      <c r="M146" s="17" t="s">
        <v>16</v>
      </c>
      <c r="N146" s="18">
        <v>0</v>
      </c>
      <c r="O146" s="23">
        <f t="shared" si="18"/>
        <v>0</v>
      </c>
      <c r="P146" s="93"/>
      <c r="Q146" s="43">
        <f t="shared" si="19"/>
        <v>0</v>
      </c>
    </row>
    <row r="147" spans="1:17" ht="24.75" hidden="1" customHeight="1" x14ac:dyDescent="0.65">
      <c r="A147" s="10">
        <v>143</v>
      </c>
      <c r="B147" s="10"/>
      <c r="C147" s="19" t="s">
        <v>291</v>
      </c>
      <c r="D147" s="71">
        <f>+'24'!I147</f>
        <v>0</v>
      </c>
      <c r="E147" s="90">
        <v>0</v>
      </c>
      <c r="F147" s="46">
        <f t="shared" si="0"/>
        <v>0</v>
      </c>
      <c r="G147" s="101">
        <v>0</v>
      </c>
      <c r="H147" s="99">
        <v>0</v>
      </c>
      <c r="I147" s="46">
        <f t="shared" si="16"/>
        <v>0</v>
      </c>
      <c r="J147" s="91"/>
      <c r="K147" s="20">
        <v>10</v>
      </c>
      <c r="L147" s="72">
        <f t="shared" si="17"/>
        <v>0</v>
      </c>
      <c r="M147" s="17" t="s">
        <v>16</v>
      </c>
      <c r="N147" s="18">
        <v>0</v>
      </c>
      <c r="O147" s="23">
        <f t="shared" si="18"/>
        <v>0</v>
      </c>
      <c r="P147" s="93"/>
      <c r="Q147" s="43">
        <f t="shared" si="19"/>
        <v>0</v>
      </c>
    </row>
    <row r="148" spans="1:17" ht="24.75" hidden="1" customHeight="1" x14ac:dyDescent="0.65">
      <c r="A148" s="10">
        <v>144</v>
      </c>
      <c r="B148" s="10"/>
      <c r="C148" s="19" t="s">
        <v>141</v>
      </c>
      <c r="D148" s="71">
        <f>+'24'!I148</f>
        <v>0</v>
      </c>
      <c r="E148" s="90">
        <v>0</v>
      </c>
      <c r="F148" s="46">
        <f t="shared" ref="F148:F211" si="20">D148+E148</f>
        <v>0</v>
      </c>
      <c r="G148" s="101">
        <v>0</v>
      </c>
      <c r="H148" s="99">
        <v>0</v>
      </c>
      <c r="I148" s="46">
        <f t="shared" si="16"/>
        <v>0</v>
      </c>
      <c r="J148" s="91"/>
      <c r="K148" s="20">
        <v>40</v>
      </c>
      <c r="L148" s="72">
        <f t="shared" si="17"/>
        <v>0</v>
      </c>
      <c r="M148" s="17" t="s">
        <v>16</v>
      </c>
      <c r="N148" s="18">
        <v>0</v>
      </c>
      <c r="O148" s="23">
        <f t="shared" si="18"/>
        <v>0</v>
      </c>
      <c r="P148" s="93"/>
      <c r="Q148" s="43">
        <f t="shared" si="19"/>
        <v>0</v>
      </c>
    </row>
    <row r="149" spans="1:17" ht="24.75" hidden="1" customHeight="1" x14ac:dyDescent="0.65">
      <c r="A149" s="10">
        <v>145</v>
      </c>
      <c r="B149" s="10"/>
      <c r="C149" s="19" t="s">
        <v>142</v>
      </c>
      <c r="D149" s="71">
        <f>+'24'!I149</f>
        <v>0</v>
      </c>
      <c r="E149" s="90">
        <v>0</v>
      </c>
      <c r="F149" s="46">
        <f t="shared" si="20"/>
        <v>0</v>
      </c>
      <c r="G149" s="101">
        <v>0</v>
      </c>
      <c r="H149" s="99">
        <v>0</v>
      </c>
      <c r="I149" s="46">
        <f t="shared" si="16"/>
        <v>0</v>
      </c>
      <c r="J149" s="91"/>
      <c r="K149" s="20">
        <v>50</v>
      </c>
      <c r="L149" s="72">
        <f t="shared" si="17"/>
        <v>0</v>
      </c>
      <c r="M149" s="17" t="s">
        <v>16</v>
      </c>
      <c r="N149" s="18">
        <v>0</v>
      </c>
      <c r="O149" s="23">
        <f t="shared" si="18"/>
        <v>0</v>
      </c>
      <c r="P149" s="93">
        <v>10.48</v>
      </c>
      <c r="Q149" s="43">
        <f t="shared" si="19"/>
        <v>0</v>
      </c>
    </row>
    <row r="150" spans="1:17" ht="24.6" hidden="1" x14ac:dyDescent="0.65">
      <c r="A150" s="10">
        <v>146</v>
      </c>
      <c r="B150" s="10"/>
      <c r="C150" s="19" t="s">
        <v>135</v>
      </c>
      <c r="D150" s="71">
        <f>+'24'!I150</f>
        <v>0</v>
      </c>
      <c r="E150" s="90">
        <v>0</v>
      </c>
      <c r="F150" s="46">
        <f t="shared" si="20"/>
        <v>0</v>
      </c>
      <c r="G150" s="101">
        <v>0</v>
      </c>
      <c r="H150" s="99">
        <v>0</v>
      </c>
      <c r="I150" s="46">
        <f t="shared" si="16"/>
        <v>0</v>
      </c>
      <c r="J150" s="91"/>
      <c r="K150" s="20">
        <v>55</v>
      </c>
      <c r="L150" s="72">
        <f t="shared" si="17"/>
        <v>0</v>
      </c>
      <c r="M150" s="17" t="s">
        <v>16</v>
      </c>
      <c r="N150" s="18">
        <v>0</v>
      </c>
      <c r="O150" s="23">
        <f t="shared" si="18"/>
        <v>0</v>
      </c>
      <c r="P150" s="93">
        <v>15.28</v>
      </c>
      <c r="Q150" s="43">
        <f t="shared" si="19"/>
        <v>0</v>
      </c>
    </row>
    <row r="151" spans="1:17" ht="24.6" hidden="1" x14ac:dyDescent="0.65">
      <c r="A151" s="10">
        <v>147</v>
      </c>
      <c r="B151" s="10"/>
      <c r="C151" s="19" t="s">
        <v>144</v>
      </c>
      <c r="D151" s="71">
        <f>+'24'!I151</f>
        <v>0</v>
      </c>
      <c r="E151" s="90">
        <v>0</v>
      </c>
      <c r="F151" s="46">
        <f t="shared" si="20"/>
        <v>0</v>
      </c>
      <c r="G151" s="101">
        <v>0</v>
      </c>
      <c r="H151" s="99">
        <v>0</v>
      </c>
      <c r="I151" s="46">
        <f t="shared" si="16"/>
        <v>0</v>
      </c>
      <c r="J151" s="91"/>
      <c r="K151" s="20">
        <v>55</v>
      </c>
      <c r="L151" s="72">
        <f t="shared" si="17"/>
        <v>0</v>
      </c>
      <c r="M151" s="17" t="s">
        <v>16</v>
      </c>
      <c r="N151" s="18">
        <v>0</v>
      </c>
      <c r="O151" s="23">
        <f t="shared" si="18"/>
        <v>0</v>
      </c>
      <c r="P151" s="93"/>
      <c r="Q151" s="43">
        <f t="shared" si="19"/>
        <v>0</v>
      </c>
    </row>
    <row r="152" spans="1:17" ht="24.6" hidden="1" x14ac:dyDescent="0.65">
      <c r="A152" s="10">
        <v>148</v>
      </c>
      <c r="B152" s="10"/>
      <c r="C152" s="19" t="s">
        <v>143</v>
      </c>
      <c r="D152" s="71">
        <f>+'24'!I152</f>
        <v>0</v>
      </c>
      <c r="E152" s="90">
        <v>0</v>
      </c>
      <c r="F152" s="46">
        <f t="shared" si="20"/>
        <v>0</v>
      </c>
      <c r="G152" s="101">
        <v>0</v>
      </c>
      <c r="H152" s="99">
        <v>0</v>
      </c>
      <c r="I152" s="46">
        <f t="shared" si="16"/>
        <v>0</v>
      </c>
      <c r="J152" s="91"/>
      <c r="K152" s="20">
        <v>55</v>
      </c>
      <c r="L152" s="72">
        <f t="shared" si="17"/>
        <v>0</v>
      </c>
      <c r="M152" s="17" t="s">
        <v>16</v>
      </c>
      <c r="N152" s="18">
        <v>0</v>
      </c>
      <c r="O152" s="23">
        <f t="shared" si="18"/>
        <v>0</v>
      </c>
      <c r="P152" s="93">
        <v>10.55</v>
      </c>
      <c r="Q152" s="43">
        <f t="shared" si="19"/>
        <v>0</v>
      </c>
    </row>
    <row r="153" spans="1:17" ht="24.6" hidden="1" x14ac:dyDescent="0.65">
      <c r="A153" s="10">
        <v>149</v>
      </c>
      <c r="B153" s="10"/>
      <c r="C153" s="19" t="s">
        <v>137</v>
      </c>
      <c r="D153" s="71">
        <f>+'24'!I153</f>
        <v>0</v>
      </c>
      <c r="E153" s="90">
        <v>0</v>
      </c>
      <c r="F153" s="46">
        <f t="shared" si="20"/>
        <v>0</v>
      </c>
      <c r="G153" s="101">
        <v>0</v>
      </c>
      <c r="H153" s="99">
        <v>0</v>
      </c>
      <c r="I153" s="46">
        <f t="shared" si="16"/>
        <v>0</v>
      </c>
      <c r="J153" s="91"/>
      <c r="K153" s="20">
        <v>30</v>
      </c>
      <c r="L153" s="72">
        <f t="shared" si="17"/>
        <v>0</v>
      </c>
      <c r="M153" s="17" t="s">
        <v>16</v>
      </c>
      <c r="N153" s="18">
        <v>0</v>
      </c>
      <c r="O153" s="23">
        <f t="shared" si="18"/>
        <v>0</v>
      </c>
      <c r="P153" s="93">
        <v>18.5</v>
      </c>
      <c r="Q153" s="43">
        <f t="shared" si="19"/>
        <v>0</v>
      </c>
    </row>
    <row r="154" spans="1:17" ht="24.6" hidden="1" x14ac:dyDescent="0.65">
      <c r="A154" s="10">
        <v>150</v>
      </c>
      <c r="B154" s="10" t="s">
        <v>530</v>
      </c>
      <c r="C154" s="19" t="s">
        <v>292</v>
      </c>
      <c r="D154" s="71">
        <f>+'24'!I154</f>
        <v>0</v>
      </c>
      <c r="E154" s="90">
        <v>0</v>
      </c>
      <c r="F154" s="46">
        <f t="shared" si="20"/>
        <v>0</v>
      </c>
      <c r="G154" s="101">
        <v>0</v>
      </c>
      <c r="H154" s="99">
        <v>0</v>
      </c>
      <c r="I154" s="46">
        <f t="shared" si="16"/>
        <v>0</v>
      </c>
      <c r="J154" s="91"/>
      <c r="K154" s="20">
        <v>25</v>
      </c>
      <c r="L154" s="72">
        <f t="shared" si="17"/>
        <v>0</v>
      </c>
      <c r="M154" s="17" t="s">
        <v>16</v>
      </c>
      <c r="N154" s="18">
        <v>0</v>
      </c>
      <c r="O154" s="23">
        <f t="shared" si="18"/>
        <v>0</v>
      </c>
      <c r="P154" s="93"/>
      <c r="Q154" s="43">
        <f t="shared" si="19"/>
        <v>0</v>
      </c>
    </row>
    <row r="155" spans="1:17" ht="24.6" hidden="1" x14ac:dyDescent="0.65">
      <c r="A155" s="10">
        <v>151</v>
      </c>
      <c r="B155" s="10" t="s">
        <v>535</v>
      </c>
      <c r="C155" s="19" t="s">
        <v>293</v>
      </c>
      <c r="D155" s="71">
        <f>+'24'!I155</f>
        <v>0</v>
      </c>
      <c r="E155" s="90">
        <v>0</v>
      </c>
      <c r="F155" s="46">
        <f t="shared" si="20"/>
        <v>0</v>
      </c>
      <c r="G155" s="101">
        <v>0</v>
      </c>
      <c r="H155" s="99">
        <v>0</v>
      </c>
      <c r="I155" s="46">
        <f t="shared" si="16"/>
        <v>0</v>
      </c>
      <c r="J155" s="91"/>
      <c r="K155" s="20">
        <v>25</v>
      </c>
      <c r="L155" s="72">
        <f t="shared" si="17"/>
        <v>0</v>
      </c>
      <c r="M155" s="17" t="s">
        <v>16</v>
      </c>
      <c r="N155" s="18">
        <v>0</v>
      </c>
      <c r="O155" s="23">
        <f t="shared" si="18"/>
        <v>0</v>
      </c>
      <c r="P155" s="93"/>
      <c r="Q155" s="43">
        <f t="shared" si="19"/>
        <v>0</v>
      </c>
    </row>
    <row r="156" spans="1:17" ht="24.6" hidden="1" x14ac:dyDescent="0.65">
      <c r="A156" s="10">
        <v>152</v>
      </c>
      <c r="B156" s="10"/>
      <c r="C156" s="19" t="s">
        <v>294</v>
      </c>
      <c r="D156" s="71">
        <f>+'24'!I156</f>
        <v>0</v>
      </c>
      <c r="E156" s="90">
        <v>0</v>
      </c>
      <c r="F156" s="46">
        <f t="shared" si="20"/>
        <v>0</v>
      </c>
      <c r="G156" s="101">
        <v>0</v>
      </c>
      <c r="H156" s="99">
        <v>0</v>
      </c>
      <c r="I156" s="46">
        <f t="shared" si="16"/>
        <v>0</v>
      </c>
      <c r="J156" s="91"/>
      <c r="K156" s="20">
        <v>55</v>
      </c>
      <c r="L156" s="72">
        <f t="shared" si="17"/>
        <v>0</v>
      </c>
      <c r="M156" s="17" t="s">
        <v>16</v>
      </c>
      <c r="N156" s="18">
        <v>0</v>
      </c>
      <c r="O156" s="23">
        <f t="shared" si="18"/>
        <v>0</v>
      </c>
      <c r="P156" s="93">
        <v>11.39</v>
      </c>
      <c r="Q156" s="43">
        <f t="shared" si="19"/>
        <v>0</v>
      </c>
    </row>
    <row r="157" spans="1:17" ht="24.6" hidden="1" x14ac:dyDescent="0.65">
      <c r="A157" s="10">
        <v>153</v>
      </c>
      <c r="B157" s="10" t="s">
        <v>536</v>
      </c>
      <c r="C157" s="19" t="s">
        <v>295</v>
      </c>
      <c r="D157" s="71">
        <f>+'24'!I157</f>
        <v>0</v>
      </c>
      <c r="E157" s="90">
        <v>0</v>
      </c>
      <c r="F157" s="46">
        <f t="shared" si="20"/>
        <v>0</v>
      </c>
      <c r="G157" s="101">
        <v>0</v>
      </c>
      <c r="H157" s="99">
        <v>0</v>
      </c>
      <c r="I157" s="46">
        <f t="shared" si="16"/>
        <v>0</v>
      </c>
      <c r="J157" s="91"/>
      <c r="K157" s="20">
        <v>50</v>
      </c>
      <c r="L157" s="72">
        <f t="shared" si="17"/>
        <v>0</v>
      </c>
      <c r="M157" s="17" t="s">
        <v>16</v>
      </c>
      <c r="N157" s="18">
        <v>0</v>
      </c>
      <c r="O157" s="23">
        <f t="shared" si="18"/>
        <v>0</v>
      </c>
      <c r="P157" s="93"/>
      <c r="Q157" s="43">
        <f t="shared" si="19"/>
        <v>0</v>
      </c>
    </row>
    <row r="158" spans="1:17" ht="24.6" hidden="1" x14ac:dyDescent="0.65">
      <c r="A158" s="10">
        <v>154</v>
      </c>
      <c r="B158" s="10"/>
      <c r="C158" s="19" t="s">
        <v>363</v>
      </c>
      <c r="D158" s="71">
        <f>+'24'!I158</f>
        <v>0</v>
      </c>
      <c r="E158" s="90">
        <v>0</v>
      </c>
      <c r="F158" s="46">
        <f t="shared" si="20"/>
        <v>0</v>
      </c>
      <c r="G158" s="101">
        <v>0</v>
      </c>
      <c r="H158" s="99">
        <v>0</v>
      </c>
      <c r="I158" s="46">
        <f t="shared" si="16"/>
        <v>0</v>
      </c>
      <c r="J158" s="91"/>
      <c r="K158" s="20">
        <v>65</v>
      </c>
      <c r="L158" s="72">
        <f t="shared" si="17"/>
        <v>0</v>
      </c>
      <c r="M158" s="17" t="s">
        <v>16</v>
      </c>
      <c r="N158" s="18">
        <v>0</v>
      </c>
      <c r="O158" s="23">
        <f t="shared" si="18"/>
        <v>0</v>
      </c>
      <c r="P158" s="93"/>
      <c r="Q158" s="43">
        <f t="shared" si="19"/>
        <v>0</v>
      </c>
    </row>
    <row r="159" spans="1:17" ht="24.6" hidden="1" x14ac:dyDescent="0.65">
      <c r="A159" s="10">
        <v>155</v>
      </c>
      <c r="B159" s="10"/>
      <c r="C159" s="19" t="s">
        <v>364</v>
      </c>
      <c r="D159" s="71">
        <f>+'24'!I159</f>
        <v>0</v>
      </c>
      <c r="E159" s="90">
        <v>0</v>
      </c>
      <c r="F159" s="46">
        <f t="shared" si="20"/>
        <v>0</v>
      </c>
      <c r="G159" s="101">
        <v>0</v>
      </c>
      <c r="H159" s="99">
        <v>0</v>
      </c>
      <c r="I159" s="46">
        <f t="shared" si="16"/>
        <v>0</v>
      </c>
      <c r="J159" s="91"/>
      <c r="K159" s="20">
        <v>50</v>
      </c>
      <c r="L159" s="72">
        <f t="shared" si="17"/>
        <v>0</v>
      </c>
      <c r="M159" s="17" t="s">
        <v>16</v>
      </c>
      <c r="N159" s="18">
        <v>0</v>
      </c>
      <c r="O159" s="23">
        <f t="shared" si="18"/>
        <v>0</v>
      </c>
      <c r="P159" s="93"/>
      <c r="Q159" s="43">
        <f t="shared" si="19"/>
        <v>0</v>
      </c>
    </row>
    <row r="160" spans="1:17" ht="24.6" hidden="1" x14ac:dyDescent="0.65">
      <c r="A160" s="10">
        <v>156</v>
      </c>
      <c r="B160" s="10"/>
      <c r="C160" s="19" t="s">
        <v>365</v>
      </c>
      <c r="D160" s="71">
        <f>+'24'!I160</f>
        <v>0</v>
      </c>
      <c r="E160" s="90">
        <v>0</v>
      </c>
      <c r="F160" s="46">
        <f t="shared" si="20"/>
        <v>0</v>
      </c>
      <c r="G160" s="101">
        <v>0</v>
      </c>
      <c r="H160" s="99">
        <v>0</v>
      </c>
      <c r="I160" s="46">
        <f t="shared" si="16"/>
        <v>0</v>
      </c>
      <c r="J160" s="91"/>
      <c r="K160" s="20">
        <v>50</v>
      </c>
      <c r="L160" s="72">
        <f t="shared" si="17"/>
        <v>0</v>
      </c>
      <c r="M160" s="17" t="s">
        <v>16</v>
      </c>
      <c r="N160" s="18">
        <v>0</v>
      </c>
      <c r="O160" s="23">
        <f t="shared" si="18"/>
        <v>0</v>
      </c>
      <c r="P160" s="93"/>
      <c r="Q160" s="43">
        <f t="shared" si="19"/>
        <v>0</v>
      </c>
    </row>
    <row r="161" spans="1:17" ht="24.6" hidden="1" x14ac:dyDescent="0.65">
      <c r="A161" s="10">
        <v>157</v>
      </c>
      <c r="B161" s="10"/>
      <c r="C161" s="19" t="s">
        <v>366</v>
      </c>
      <c r="D161" s="71">
        <f>+'24'!I161</f>
        <v>0</v>
      </c>
      <c r="E161" s="90">
        <v>0</v>
      </c>
      <c r="F161" s="46">
        <f t="shared" si="20"/>
        <v>0</v>
      </c>
      <c r="G161" s="101">
        <v>0</v>
      </c>
      <c r="H161" s="99">
        <v>0</v>
      </c>
      <c r="I161" s="46">
        <f t="shared" si="16"/>
        <v>0</v>
      </c>
      <c r="J161" s="91"/>
      <c r="K161" s="20">
        <v>60</v>
      </c>
      <c r="L161" s="72">
        <f t="shared" si="17"/>
        <v>0</v>
      </c>
      <c r="M161" s="17" t="s">
        <v>16</v>
      </c>
      <c r="N161" s="18">
        <v>0</v>
      </c>
      <c r="O161" s="23">
        <f t="shared" si="18"/>
        <v>0</v>
      </c>
      <c r="P161" s="93"/>
      <c r="Q161" s="43">
        <f t="shared" si="19"/>
        <v>0</v>
      </c>
    </row>
    <row r="162" spans="1:17" ht="24.6" hidden="1" x14ac:dyDescent="0.65">
      <c r="A162" s="10">
        <v>158</v>
      </c>
      <c r="B162" s="10"/>
      <c r="C162" s="19" t="s">
        <v>367</v>
      </c>
      <c r="D162" s="71">
        <f>+'24'!I162</f>
        <v>0</v>
      </c>
      <c r="E162" s="90">
        <v>0</v>
      </c>
      <c r="F162" s="46">
        <f t="shared" si="20"/>
        <v>0</v>
      </c>
      <c r="G162" s="101">
        <v>0</v>
      </c>
      <c r="H162" s="99">
        <v>0</v>
      </c>
      <c r="I162" s="46">
        <f t="shared" si="16"/>
        <v>0</v>
      </c>
      <c r="J162" s="91"/>
      <c r="K162" s="20">
        <v>60</v>
      </c>
      <c r="L162" s="72">
        <f t="shared" si="17"/>
        <v>0</v>
      </c>
      <c r="M162" s="17" t="s">
        <v>16</v>
      </c>
      <c r="N162" s="18">
        <v>0</v>
      </c>
      <c r="O162" s="23">
        <f t="shared" si="18"/>
        <v>0</v>
      </c>
      <c r="P162" s="93"/>
      <c r="Q162" s="43">
        <f t="shared" si="19"/>
        <v>0</v>
      </c>
    </row>
    <row r="163" spans="1:17" ht="24.6" hidden="1" x14ac:dyDescent="0.65">
      <c r="A163" s="10">
        <v>159</v>
      </c>
      <c r="B163" s="10"/>
      <c r="C163" s="19" t="s">
        <v>360</v>
      </c>
      <c r="D163" s="71">
        <f>+'24'!I163</f>
        <v>0</v>
      </c>
      <c r="E163" s="90">
        <v>0</v>
      </c>
      <c r="F163" s="46">
        <f t="shared" si="20"/>
        <v>0</v>
      </c>
      <c r="G163" s="101">
        <v>0</v>
      </c>
      <c r="H163" s="99">
        <v>0</v>
      </c>
      <c r="I163" s="46">
        <f t="shared" si="16"/>
        <v>0</v>
      </c>
      <c r="J163" s="91"/>
      <c r="K163" s="20">
        <v>40</v>
      </c>
      <c r="L163" s="72">
        <f t="shared" si="17"/>
        <v>0</v>
      </c>
      <c r="M163" s="17" t="s">
        <v>16</v>
      </c>
      <c r="N163" s="18">
        <v>0</v>
      </c>
      <c r="O163" s="23">
        <f t="shared" si="18"/>
        <v>0</v>
      </c>
      <c r="P163" s="93"/>
      <c r="Q163" s="43">
        <f t="shared" si="19"/>
        <v>0</v>
      </c>
    </row>
    <row r="164" spans="1:17" ht="24.6" hidden="1" x14ac:dyDescent="0.65">
      <c r="A164" s="10">
        <v>160</v>
      </c>
      <c r="B164" s="10"/>
      <c r="C164" s="19" t="s">
        <v>148</v>
      </c>
      <c r="D164" s="71">
        <f>+'24'!I164</f>
        <v>0</v>
      </c>
      <c r="E164" s="90">
        <v>0</v>
      </c>
      <c r="F164" s="46">
        <f t="shared" si="20"/>
        <v>0</v>
      </c>
      <c r="G164" s="101">
        <v>0</v>
      </c>
      <c r="H164" s="99">
        <v>0</v>
      </c>
      <c r="I164" s="46">
        <f t="shared" si="16"/>
        <v>0</v>
      </c>
      <c r="J164" s="91"/>
      <c r="K164" s="20">
        <v>45</v>
      </c>
      <c r="L164" s="72">
        <f t="shared" si="17"/>
        <v>0</v>
      </c>
      <c r="M164" s="17" t="s">
        <v>16</v>
      </c>
      <c r="N164" s="18">
        <v>0</v>
      </c>
      <c r="O164" s="23">
        <f t="shared" si="18"/>
        <v>0</v>
      </c>
      <c r="P164" s="93">
        <v>12.05</v>
      </c>
      <c r="Q164" s="43">
        <f t="shared" si="19"/>
        <v>0</v>
      </c>
    </row>
    <row r="165" spans="1:17" ht="24.6" hidden="1" x14ac:dyDescent="0.65">
      <c r="A165" s="10">
        <v>161</v>
      </c>
      <c r="B165" s="10"/>
      <c r="C165" s="19" t="s">
        <v>149</v>
      </c>
      <c r="D165" s="71">
        <f>+'24'!I165</f>
        <v>0</v>
      </c>
      <c r="E165" s="90">
        <v>0</v>
      </c>
      <c r="F165" s="46">
        <f t="shared" si="20"/>
        <v>0</v>
      </c>
      <c r="G165" s="101">
        <v>0</v>
      </c>
      <c r="H165" s="99">
        <v>0</v>
      </c>
      <c r="I165" s="46">
        <f t="shared" si="16"/>
        <v>0</v>
      </c>
      <c r="J165" s="91"/>
      <c r="K165" s="20">
        <v>45</v>
      </c>
      <c r="L165" s="72">
        <f t="shared" si="17"/>
        <v>0</v>
      </c>
      <c r="M165" s="17" t="s">
        <v>16</v>
      </c>
      <c r="N165" s="18">
        <v>0</v>
      </c>
      <c r="O165" s="23">
        <f t="shared" si="18"/>
        <v>0</v>
      </c>
      <c r="P165" s="93">
        <v>10.61</v>
      </c>
      <c r="Q165" s="43">
        <f t="shared" si="19"/>
        <v>0</v>
      </c>
    </row>
    <row r="166" spans="1:17" ht="24.6" hidden="1" x14ac:dyDescent="0.65">
      <c r="A166" s="10">
        <v>162</v>
      </c>
      <c r="B166" s="10"/>
      <c r="C166" s="19" t="s">
        <v>150</v>
      </c>
      <c r="D166" s="71">
        <f>+'24'!I166</f>
        <v>0</v>
      </c>
      <c r="E166" s="90">
        <v>0</v>
      </c>
      <c r="F166" s="46">
        <f t="shared" si="20"/>
        <v>0</v>
      </c>
      <c r="G166" s="101">
        <v>0</v>
      </c>
      <c r="H166" s="99">
        <v>0</v>
      </c>
      <c r="I166" s="46">
        <f t="shared" si="16"/>
        <v>0</v>
      </c>
      <c r="J166" s="91"/>
      <c r="K166" s="20">
        <v>45</v>
      </c>
      <c r="L166" s="72">
        <f t="shared" si="17"/>
        <v>0</v>
      </c>
      <c r="M166" s="17" t="s">
        <v>16</v>
      </c>
      <c r="N166" s="18">
        <v>0</v>
      </c>
      <c r="O166" s="23">
        <f t="shared" si="18"/>
        <v>0</v>
      </c>
      <c r="P166" s="93">
        <v>11.97</v>
      </c>
      <c r="Q166" s="43">
        <f t="shared" si="19"/>
        <v>0</v>
      </c>
    </row>
    <row r="167" spans="1:17" ht="24.6" hidden="1" x14ac:dyDescent="0.65">
      <c r="A167" s="10">
        <v>163</v>
      </c>
      <c r="B167" s="10"/>
      <c r="C167" s="19" t="s">
        <v>151</v>
      </c>
      <c r="D167" s="71">
        <f>+'24'!I167</f>
        <v>0</v>
      </c>
      <c r="E167" s="90">
        <v>0</v>
      </c>
      <c r="F167" s="46">
        <f t="shared" si="20"/>
        <v>0</v>
      </c>
      <c r="G167" s="101">
        <v>0</v>
      </c>
      <c r="H167" s="99">
        <v>0</v>
      </c>
      <c r="I167" s="46">
        <f t="shared" si="16"/>
        <v>0</v>
      </c>
      <c r="J167" s="91"/>
      <c r="K167" s="20">
        <v>45</v>
      </c>
      <c r="L167" s="72">
        <f t="shared" si="17"/>
        <v>0</v>
      </c>
      <c r="M167" s="17" t="s">
        <v>16</v>
      </c>
      <c r="N167" s="18">
        <v>0</v>
      </c>
      <c r="O167" s="23">
        <f t="shared" si="18"/>
        <v>0</v>
      </c>
      <c r="P167" s="93">
        <v>14.27</v>
      </c>
      <c r="Q167" s="43">
        <f t="shared" si="19"/>
        <v>0</v>
      </c>
    </row>
    <row r="168" spans="1:17" ht="24.6" hidden="1" x14ac:dyDescent="0.65">
      <c r="A168" s="10">
        <v>164</v>
      </c>
      <c r="B168" s="10"/>
      <c r="C168" s="19" t="s">
        <v>152</v>
      </c>
      <c r="D168" s="71">
        <f>+'24'!I168</f>
        <v>0</v>
      </c>
      <c r="E168" s="90">
        <v>0</v>
      </c>
      <c r="F168" s="46">
        <f t="shared" si="20"/>
        <v>0</v>
      </c>
      <c r="G168" s="101">
        <v>0</v>
      </c>
      <c r="H168" s="99">
        <v>0</v>
      </c>
      <c r="I168" s="46">
        <f t="shared" si="16"/>
        <v>0</v>
      </c>
      <c r="J168" s="91"/>
      <c r="K168" s="20">
        <v>45</v>
      </c>
      <c r="L168" s="72">
        <f t="shared" si="17"/>
        <v>0</v>
      </c>
      <c r="M168" s="17" t="s">
        <v>16</v>
      </c>
      <c r="N168" s="18">
        <v>0</v>
      </c>
      <c r="O168" s="23">
        <f t="shared" si="18"/>
        <v>0</v>
      </c>
      <c r="P168" s="93">
        <v>12.21</v>
      </c>
      <c r="Q168" s="43">
        <f t="shared" si="19"/>
        <v>0</v>
      </c>
    </row>
    <row r="169" spans="1:17" ht="24.6" hidden="1" x14ac:dyDescent="0.65">
      <c r="A169" s="10">
        <v>165</v>
      </c>
      <c r="B169" s="10"/>
      <c r="C169" s="19" t="s">
        <v>153</v>
      </c>
      <c r="D169" s="71">
        <f>+'24'!I169</f>
        <v>0</v>
      </c>
      <c r="E169" s="90">
        <v>0</v>
      </c>
      <c r="F169" s="46">
        <f t="shared" si="20"/>
        <v>0</v>
      </c>
      <c r="G169" s="101">
        <v>0</v>
      </c>
      <c r="H169" s="99">
        <v>0</v>
      </c>
      <c r="I169" s="46">
        <f t="shared" si="16"/>
        <v>0</v>
      </c>
      <c r="J169" s="91"/>
      <c r="K169" s="20">
        <v>45</v>
      </c>
      <c r="L169" s="72">
        <f t="shared" si="17"/>
        <v>0</v>
      </c>
      <c r="M169" s="17" t="s">
        <v>16</v>
      </c>
      <c r="N169" s="18">
        <v>0</v>
      </c>
      <c r="O169" s="23">
        <f t="shared" si="18"/>
        <v>0</v>
      </c>
      <c r="P169" s="93"/>
      <c r="Q169" s="43">
        <f t="shared" si="19"/>
        <v>0</v>
      </c>
    </row>
    <row r="170" spans="1:17" ht="24.6" hidden="1" x14ac:dyDescent="0.65">
      <c r="A170" s="10">
        <v>166</v>
      </c>
      <c r="B170" s="10"/>
      <c r="C170" s="19" t="s">
        <v>118</v>
      </c>
      <c r="D170" s="71">
        <f>+'24'!I170</f>
        <v>0</v>
      </c>
      <c r="E170" s="90">
        <v>0</v>
      </c>
      <c r="F170" s="46">
        <f t="shared" si="20"/>
        <v>0</v>
      </c>
      <c r="G170" s="101">
        <v>0</v>
      </c>
      <c r="H170" s="99">
        <v>0</v>
      </c>
      <c r="I170" s="46">
        <f t="shared" si="16"/>
        <v>0</v>
      </c>
      <c r="J170" s="91"/>
      <c r="K170" s="20">
        <v>100</v>
      </c>
      <c r="L170" s="72">
        <f t="shared" si="17"/>
        <v>0</v>
      </c>
      <c r="M170" s="17" t="s">
        <v>16</v>
      </c>
      <c r="N170" s="18">
        <v>0</v>
      </c>
      <c r="O170" s="23">
        <f t="shared" si="18"/>
        <v>0</v>
      </c>
      <c r="P170" s="93"/>
      <c r="Q170" s="43">
        <f t="shared" si="19"/>
        <v>0</v>
      </c>
    </row>
    <row r="171" spans="1:17" ht="24.6" hidden="1" x14ac:dyDescent="0.65">
      <c r="A171" s="10">
        <v>167</v>
      </c>
      <c r="B171" s="10"/>
      <c r="C171" s="19" t="s">
        <v>112</v>
      </c>
      <c r="D171" s="71">
        <f>+'24'!I171</f>
        <v>0</v>
      </c>
      <c r="E171" s="90">
        <v>0</v>
      </c>
      <c r="F171" s="46">
        <f t="shared" si="20"/>
        <v>0</v>
      </c>
      <c r="G171" s="101">
        <v>0</v>
      </c>
      <c r="H171" s="99">
        <v>0</v>
      </c>
      <c r="I171" s="46">
        <f t="shared" si="16"/>
        <v>0</v>
      </c>
      <c r="J171" s="91"/>
      <c r="K171" s="20">
        <v>55</v>
      </c>
      <c r="L171" s="72">
        <f t="shared" si="17"/>
        <v>0</v>
      </c>
      <c r="M171" s="17" t="s">
        <v>16</v>
      </c>
      <c r="N171" s="18">
        <v>0</v>
      </c>
      <c r="O171" s="23">
        <f t="shared" si="18"/>
        <v>0</v>
      </c>
      <c r="P171" s="93"/>
      <c r="Q171" s="43">
        <f t="shared" si="19"/>
        <v>0</v>
      </c>
    </row>
    <row r="172" spans="1:17" ht="24.6" hidden="1" x14ac:dyDescent="0.65">
      <c r="A172" s="10">
        <v>168</v>
      </c>
      <c r="B172" s="10"/>
      <c r="C172" s="19" t="s">
        <v>120</v>
      </c>
      <c r="D172" s="71">
        <f>+'24'!I172</f>
        <v>0</v>
      </c>
      <c r="E172" s="90">
        <v>0</v>
      </c>
      <c r="F172" s="46">
        <f t="shared" si="20"/>
        <v>0</v>
      </c>
      <c r="G172" s="101">
        <v>0</v>
      </c>
      <c r="H172" s="99">
        <v>0</v>
      </c>
      <c r="I172" s="46">
        <f t="shared" si="16"/>
        <v>0</v>
      </c>
      <c r="J172" s="91"/>
      <c r="K172" s="20">
        <v>80</v>
      </c>
      <c r="L172" s="72">
        <f t="shared" si="17"/>
        <v>0</v>
      </c>
      <c r="M172" s="17" t="s">
        <v>16</v>
      </c>
      <c r="N172" s="18">
        <v>0</v>
      </c>
      <c r="O172" s="23">
        <f t="shared" si="18"/>
        <v>0</v>
      </c>
      <c r="P172" s="93"/>
      <c r="Q172" s="43">
        <f t="shared" si="19"/>
        <v>0</v>
      </c>
    </row>
    <row r="173" spans="1:17" ht="24.6" hidden="1" x14ac:dyDescent="0.65">
      <c r="A173" s="10">
        <v>169</v>
      </c>
      <c r="B173" s="10"/>
      <c r="C173" s="19" t="s">
        <v>139</v>
      </c>
      <c r="D173" s="71">
        <f>+'24'!I173</f>
        <v>0</v>
      </c>
      <c r="E173" s="90">
        <v>0</v>
      </c>
      <c r="F173" s="46">
        <f t="shared" si="20"/>
        <v>0</v>
      </c>
      <c r="G173" s="101">
        <v>0</v>
      </c>
      <c r="H173" s="99">
        <v>0</v>
      </c>
      <c r="I173" s="46">
        <f t="shared" si="16"/>
        <v>0</v>
      </c>
      <c r="J173" s="91"/>
      <c r="K173" s="20">
        <v>10</v>
      </c>
      <c r="L173" s="72">
        <f t="shared" si="17"/>
        <v>0</v>
      </c>
      <c r="M173" s="17" t="s">
        <v>16</v>
      </c>
      <c r="N173" s="18">
        <v>0</v>
      </c>
      <c r="O173" s="23">
        <f t="shared" si="18"/>
        <v>0</v>
      </c>
      <c r="P173" s="93"/>
      <c r="Q173" s="43">
        <f t="shared" si="19"/>
        <v>0</v>
      </c>
    </row>
    <row r="174" spans="1:17" ht="24.6" hidden="1" x14ac:dyDescent="0.65">
      <c r="A174" s="10">
        <v>170</v>
      </c>
      <c r="B174" s="10"/>
      <c r="C174" s="19" t="s">
        <v>261</v>
      </c>
      <c r="D174" s="71">
        <f>+'24'!I174</f>
        <v>0</v>
      </c>
      <c r="E174" s="90">
        <v>0</v>
      </c>
      <c r="F174" s="46">
        <f t="shared" si="20"/>
        <v>0</v>
      </c>
      <c r="G174" s="101">
        <v>0</v>
      </c>
      <c r="H174" s="99">
        <v>0</v>
      </c>
      <c r="I174" s="46">
        <f t="shared" si="16"/>
        <v>0</v>
      </c>
      <c r="J174" s="91"/>
      <c r="K174" s="20">
        <v>35</v>
      </c>
      <c r="L174" s="72">
        <f t="shared" si="17"/>
        <v>0</v>
      </c>
      <c r="M174" s="17" t="s">
        <v>16</v>
      </c>
      <c r="N174" s="18">
        <v>0</v>
      </c>
      <c r="O174" s="23">
        <f t="shared" si="18"/>
        <v>0</v>
      </c>
      <c r="P174" s="93"/>
      <c r="Q174" s="43">
        <f t="shared" si="19"/>
        <v>0</v>
      </c>
    </row>
    <row r="175" spans="1:17" ht="24.6" hidden="1" x14ac:dyDescent="0.65">
      <c r="A175" s="10">
        <v>171</v>
      </c>
      <c r="B175" s="10"/>
      <c r="C175" s="19" t="s">
        <v>262</v>
      </c>
      <c r="D175" s="71">
        <f>+'24'!I175</f>
        <v>0</v>
      </c>
      <c r="E175" s="90">
        <v>0</v>
      </c>
      <c r="F175" s="46">
        <f t="shared" si="20"/>
        <v>0</v>
      </c>
      <c r="G175" s="101">
        <v>0</v>
      </c>
      <c r="H175" s="99">
        <v>0</v>
      </c>
      <c r="I175" s="46">
        <f t="shared" si="16"/>
        <v>0</v>
      </c>
      <c r="J175" s="91"/>
      <c r="K175" s="20">
        <v>40</v>
      </c>
      <c r="L175" s="72">
        <f t="shared" si="17"/>
        <v>0</v>
      </c>
      <c r="M175" s="17" t="s">
        <v>16</v>
      </c>
      <c r="N175" s="18">
        <v>0</v>
      </c>
      <c r="O175" s="23">
        <f t="shared" si="18"/>
        <v>0</v>
      </c>
      <c r="P175" s="93"/>
      <c r="Q175" s="43">
        <f t="shared" si="19"/>
        <v>0</v>
      </c>
    </row>
    <row r="176" spans="1:17" ht="24.6" hidden="1" x14ac:dyDescent="0.65">
      <c r="A176" s="10">
        <v>172</v>
      </c>
      <c r="B176" s="10"/>
      <c r="C176" s="19" t="s">
        <v>176</v>
      </c>
      <c r="D176" s="71">
        <f>+'24'!I176</f>
        <v>0</v>
      </c>
      <c r="E176" s="90">
        <v>0</v>
      </c>
      <c r="F176" s="46">
        <f t="shared" si="20"/>
        <v>0</v>
      </c>
      <c r="G176" s="101">
        <v>0</v>
      </c>
      <c r="H176" s="99">
        <v>0</v>
      </c>
      <c r="I176" s="46">
        <f t="shared" si="16"/>
        <v>0</v>
      </c>
      <c r="J176" s="91"/>
      <c r="K176" s="20">
        <v>50</v>
      </c>
      <c r="L176" s="72">
        <f t="shared" si="17"/>
        <v>0</v>
      </c>
      <c r="M176" s="17" t="s">
        <v>16</v>
      </c>
      <c r="N176" s="18">
        <v>0</v>
      </c>
      <c r="O176" s="23">
        <f t="shared" si="18"/>
        <v>0</v>
      </c>
      <c r="P176" s="93">
        <v>24.99</v>
      </c>
      <c r="Q176" s="43">
        <f t="shared" si="19"/>
        <v>0</v>
      </c>
    </row>
    <row r="177" spans="1:17" ht="24.6" hidden="1" x14ac:dyDescent="0.65">
      <c r="A177" s="10">
        <v>173</v>
      </c>
      <c r="B177" s="10"/>
      <c r="C177" s="19" t="s">
        <v>177</v>
      </c>
      <c r="D177" s="71">
        <f>+'24'!I177</f>
        <v>0</v>
      </c>
      <c r="E177" s="90">
        <v>0</v>
      </c>
      <c r="F177" s="46">
        <f t="shared" si="20"/>
        <v>0</v>
      </c>
      <c r="G177" s="101">
        <v>0</v>
      </c>
      <c r="H177" s="99">
        <v>0</v>
      </c>
      <c r="I177" s="46">
        <f t="shared" si="16"/>
        <v>0</v>
      </c>
      <c r="J177" s="91"/>
      <c r="K177" s="20">
        <v>50</v>
      </c>
      <c r="L177" s="72">
        <f t="shared" si="17"/>
        <v>0</v>
      </c>
      <c r="M177" s="17" t="s">
        <v>16</v>
      </c>
      <c r="N177" s="18">
        <v>0</v>
      </c>
      <c r="O177" s="23">
        <f t="shared" si="18"/>
        <v>0</v>
      </c>
      <c r="P177" s="93">
        <v>25.43</v>
      </c>
      <c r="Q177" s="43">
        <f t="shared" si="19"/>
        <v>0</v>
      </c>
    </row>
    <row r="178" spans="1:17" ht="24.6" hidden="1" x14ac:dyDescent="0.65">
      <c r="A178" s="10">
        <v>174</v>
      </c>
      <c r="B178" s="10"/>
      <c r="C178" s="19" t="s">
        <v>178</v>
      </c>
      <c r="D178" s="71">
        <f>+'24'!I178</f>
        <v>0</v>
      </c>
      <c r="E178" s="90">
        <v>0</v>
      </c>
      <c r="F178" s="46">
        <f t="shared" si="20"/>
        <v>0</v>
      </c>
      <c r="G178" s="101">
        <v>0</v>
      </c>
      <c r="H178" s="99">
        <v>0</v>
      </c>
      <c r="I178" s="46">
        <f t="shared" si="16"/>
        <v>0</v>
      </c>
      <c r="J178" s="91"/>
      <c r="K178" s="20">
        <v>50</v>
      </c>
      <c r="L178" s="72">
        <f t="shared" si="17"/>
        <v>0</v>
      </c>
      <c r="M178" s="17" t="s">
        <v>16</v>
      </c>
      <c r="N178" s="18">
        <v>0</v>
      </c>
      <c r="O178" s="23">
        <f t="shared" si="18"/>
        <v>0</v>
      </c>
      <c r="P178" s="93">
        <v>26.84</v>
      </c>
      <c r="Q178" s="43">
        <f t="shared" si="19"/>
        <v>0</v>
      </c>
    </row>
    <row r="179" spans="1:17" ht="24.6" hidden="1" x14ac:dyDescent="0.65">
      <c r="A179" s="10">
        <v>175</v>
      </c>
      <c r="B179" s="10"/>
      <c r="C179" s="19" t="s">
        <v>182</v>
      </c>
      <c r="D179" s="71">
        <f>+'24'!I179</f>
        <v>0</v>
      </c>
      <c r="E179" s="90">
        <v>0</v>
      </c>
      <c r="F179" s="46">
        <f t="shared" si="20"/>
        <v>0</v>
      </c>
      <c r="G179" s="101">
        <v>0</v>
      </c>
      <c r="H179" s="99">
        <v>0</v>
      </c>
      <c r="I179" s="46">
        <f t="shared" si="16"/>
        <v>0</v>
      </c>
      <c r="J179" s="91"/>
      <c r="K179" s="20">
        <v>90</v>
      </c>
      <c r="L179" s="72">
        <f t="shared" si="17"/>
        <v>0</v>
      </c>
      <c r="M179" s="17" t="s">
        <v>16</v>
      </c>
      <c r="N179" s="18">
        <v>0</v>
      </c>
      <c r="O179" s="23">
        <f t="shared" si="18"/>
        <v>0</v>
      </c>
      <c r="P179" s="93"/>
      <c r="Q179" s="43">
        <f t="shared" si="19"/>
        <v>0</v>
      </c>
    </row>
    <row r="180" spans="1:17" ht="24.6" hidden="1" x14ac:dyDescent="0.65">
      <c r="A180" s="10">
        <v>176</v>
      </c>
      <c r="B180" s="10"/>
      <c r="C180" s="19" t="s">
        <v>361</v>
      </c>
      <c r="D180" s="71">
        <f>+'24'!I180</f>
        <v>0</v>
      </c>
      <c r="E180" s="90">
        <v>0</v>
      </c>
      <c r="F180" s="46">
        <f t="shared" si="20"/>
        <v>0</v>
      </c>
      <c r="G180" s="101">
        <v>0</v>
      </c>
      <c r="H180" s="99">
        <v>0</v>
      </c>
      <c r="I180" s="46">
        <f t="shared" si="16"/>
        <v>0</v>
      </c>
      <c r="J180" s="91"/>
      <c r="K180" s="20">
        <v>35</v>
      </c>
      <c r="L180" s="72">
        <f t="shared" si="17"/>
        <v>0</v>
      </c>
      <c r="M180" s="17" t="s">
        <v>16</v>
      </c>
      <c r="N180" s="18">
        <v>0</v>
      </c>
      <c r="O180" s="23">
        <f t="shared" si="18"/>
        <v>0</v>
      </c>
      <c r="P180" s="93">
        <v>40.28</v>
      </c>
      <c r="Q180" s="43">
        <f t="shared" si="19"/>
        <v>0</v>
      </c>
    </row>
    <row r="181" spans="1:17" ht="24.6" hidden="1" x14ac:dyDescent="0.65">
      <c r="A181" s="10">
        <v>177</v>
      </c>
      <c r="B181" s="10"/>
      <c r="C181" s="19" t="s">
        <v>296</v>
      </c>
      <c r="D181" s="71">
        <f>+'24'!I181</f>
        <v>0</v>
      </c>
      <c r="E181" s="90">
        <v>0</v>
      </c>
      <c r="F181" s="46">
        <f t="shared" si="20"/>
        <v>0</v>
      </c>
      <c r="G181" s="101">
        <v>0</v>
      </c>
      <c r="H181" s="99">
        <v>0</v>
      </c>
      <c r="I181" s="46">
        <f t="shared" si="16"/>
        <v>0</v>
      </c>
      <c r="J181" s="91"/>
      <c r="K181" s="20">
        <v>35</v>
      </c>
      <c r="L181" s="72">
        <f t="shared" si="17"/>
        <v>0</v>
      </c>
      <c r="M181" s="17" t="s">
        <v>16</v>
      </c>
      <c r="N181" s="18">
        <v>0</v>
      </c>
      <c r="O181" s="23">
        <f t="shared" si="18"/>
        <v>0</v>
      </c>
      <c r="P181" s="93"/>
      <c r="Q181" s="43">
        <f t="shared" si="19"/>
        <v>0</v>
      </c>
    </row>
    <row r="182" spans="1:17" ht="24.6" hidden="1" x14ac:dyDescent="0.65">
      <c r="A182" s="10">
        <v>178</v>
      </c>
      <c r="B182" s="10" t="s">
        <v>526</v>
      </c>
      <c r="C182" s="19" t="s">
        <v>297</v>
      </c>
      <c r="D182" s="71">
        <f>+'24'!I182</f>
        <v>22</v>
      </c>
      <c r="E182" s="90">
        <v>0</v>
      </c>
      <c r="F182" s="46">
        <f t="shared" si="20"/>
        <v>22</v>
      </c>
      <c r="G182" s="101">
        <v>0</v>
      </c>
      <c r="H182" s="99">
        <v>0</v>
      </c>
      <c r="I182" s="46">
        <f t="shared" si="16"/>
        <v>20</v>
      </c>
      <c r="J182" s="91">
        <v>2</v>
      </c>
      <c r="K182" s="20">
        <v>60</v>
      </c>
      <c r="L182" s="72">
        <f t="shared" si="17"/>
        <v>120</v>
      </c>
      <c r="M182" s="17" t="s">
        <v>571</v>
      </c>
      <c r="N182" s="18">
        <v>60</v>
      </c>
      <c r="O182" s="23">
        <f t="shared" si="18"/>
        <v>60</v>
      </c>
      <c r="P182" s="93"/>
      <c r="Q182" s="43">
        <f t="shared" si="19"/>
        <v>0</v>
      </c>
    </row>
    <row r="183" spans="1:17" ht="24.6" hidden="1" x14ac:dyDescent="0.65">
      <c r="A183" s="10">
        <v>179</v>
      </c>
      <c r="B183" s="10" t="s">
        <v>525</v>
      </c>
      <c r="C183" s="19" t="s">
        <v>298</v>
      </c>
      <c r="D183" s="71">
        <f>+'24'!I183</f>
        <v>27</v>
      </c>
      <c r="E183" s="90">
        <v>0</v>
      </c>
      <c r="F183" s="46">
        <f t="shared" si="20"/>
        <v>27</v>
      </c>
      <c r="G183" s="101">
        <v>0</v>
      </c>
      <c r="H183" s="99">
        <v>0</v>
      </c>
      <c r="I183" s="46">
        <f t="shared" si="16"/>
        <v>26</v>
      </c>
      <c r="J183" s="91">
        <v>1</v>
      </c>
      <c r="K183" s="20">
        <v>120</v>
      </c>
      <c r="L183" s="72">
        <f t="shared" si="17"/>
        <v>120</v>
      </c>
      <c r="M183" s="17" t="s">
        <v>16</v>
      </c>
      <c r="N183" s="18">
        <v>0</v>
      </c>
      <c r="O183" s="23">
        <f t="shared" si="18"/>
        <v>120</v>
      </c>
      <c r="P183" s="93"/>
      <c r="Q183" s="43">
        <f t="shared" si="19"/>
        <v>0</v>
      </c>
    </row>
    <row r="184" spans="1:17" ht="24.6" hidden="1" x14ac:dyDescent="0.65">
      <c r="A184" s="10">
        <v>180</v>
      </c>
      <c r="B184" s="10"/>
      <c r="C184" s="19" t="s">
        <v>345</v>
      </c>
      <c r="D184" s="71">
        <f>+'24'!I184</f>
        <v>7</v>
      </c>
      <c r="E184" s="90">
        <v>0</v>
      </c>
      <c r="F184" s="46">
        <f t="shared" si="20"/>
        <v>7</v>
      </c>
      <c r="G184" s="101">
        <v>0</v>
      </c>
      <c r="H184" s="99">
        <v>0</v>
      </c>
      <c r="I184" s="46">
        <f t="shared" si="16"/>
        <v>6</v>
      </c>
      <c r="J184" s="91">
        <v>1</v>
      </c>
      <c r="K184" s="20">
        <v>60</v>
      </c>
      <c r="L184" s="72">
        <f t="shared" si="17"/>
        <v>60</v>
      </c>
      <c r="M184" s="17" t="s">
        <v>16</v>
      </c>
      <c r="N184" s="18">
        <v>0</v>
      </c>
      <c r="O184" s="23">
        <f t="shared" si="18"/>
        <v>60</v>
      </c>
      <c r="P184" s="93"/>
      <c r="Q184" s="43">
        <f t="shared" si="19"/>
        <v>0</v>
      </c>
    </row>
    <row r="185" spans="1:17" ht="24.6" hidden="1" x14ac:dyDescent="0.65">
      <c r="A185" s="10">
        <v>181</v>
      </c>
      <c r="B185" s="10" t="s">
        <v>528</v>
      </c>
      <c r="C185" s="19" t="s">
        <v>346</v>
      </c>
      <c r="D185" s="71">
        <f>+'24'!I185</f>
        <v>10</v>
      </c>
      <c r="E185" s="90">
        <v>0</v>
      </c>
      <c r="F185" s="46">
        <f t="shared" si="20"/>
        <v>10</v>
      </c>
      <c r="G185" s="101">
        <v>0</v>
      </c>
      <c r="H185" s="99">
        <v>0</v>
      </c>
      <c r="I185" s="46">
        <f t="shared" si="16"/>
        <v>9</v>
      </c>
      <c r="J185" s="91">
        <v>1</v>
      </c>
      <c r="K185" s="20">
        <v>120</v>
      </c>
      <c r="L185" s="72">
        <f t="shared" si="17"/>
        <v>120</v>
      </c>
      <c r="M185" s="17" t="s">
        <v>16</v>
      </c>
      <c r="N185" s="18">
        <v>0</v>
      </c>
      <c r="O185" s="23">
        <f t="shared" si="18"/>
        <v>120</v>
      </c>
      <c r="P185" s="93"/>
      <c r="Q185" s="43">
        <f t="shared" si="19"/>
        <v>0</v>
      </c>
    </row>
    <row r="186" spans="1:17" ht="24.6" hidden="1" x14ac:dyDescent="0.65">
      <c r="A186" s="10">
        <v>182</v>
      </c>
      <c r="B186" s="10"/>
      <c r="C186" s="19" t="s">
        <v>109</v>
      </c>
      <c r="D186" s="71">
        <f>+'24'!I186</f>
        <v>0</v>
      </c>
      <c r="E186" s="90">
        <v>0</v>
      </c>
      <c r="F186" s="46">
        <f t="shared" si="20"/>
        <v>0</v>
      </c>
      <c r="G186" s="101">
        <v>0</v>
      </c>
      <c r="H186" s="99">
        <v>0</v>
      </c>
      <c r="I186" s="46">
        <f t="shared" si="16"/>
        <v>0</v>
      </c>
      <c r="J186" s="91"/>
      <c r="K186" s="20">
        <v>50</v>
      </c>
      <c r="L186" s="72">
        <f t="shared" si="17"/>
        <v>0</v>
      </c>
      <c r="M186" s="17" t="s">
        <v>16</v>
      </c>
      <c r="N186" s="18">
        <v>0</v>
      </c>
      <c r="O186" s="23">
        <f t="shared" si="18"/>
        <v>0</v>
      </c>
      <c r="P186" s="93">
        <v>23.74</v>
      </c>
      <c r="Q186" s="43">
        <f t="shared" si="19"/>
        <v>0</v>
      </c>
    </row>
    <row r="187" spans="1:17" ht="24.6" hidden="1" x14ac:dyDescent="0.65">
      <c r="A187" s="10">
        <v>183</v>
      </c>
      <c r="B187" s="10"/>
      <c r="C187" s="19" t="s">
        <v>110</v>
      </c>
      <c r="D187" s="71">
        <f>+'24'!I187</f>
        <v>0</v>
      </c>
      <c r="E187" s="90">
        <v>0</v>
      </c>
      <c r="F187" s="46">
        <f t="shared" si="20"/>
        <v>0</v>
      </c>
      <c r="G187" s="101">
        <v>0</v>
      </c>
      <c r="H187" s="99">
        <v>0</v>
      </c>
      <c r="I187" s="46">
        <f t="shared" si="16"/>
        <v>0</v>
      </c>
      <c r="J187" s="91"/>
      <c r="K187" s="20">
        <v>50</v>
      </c>
      <c r="L187" s="72">
        <f t="shared" si="17"/>
        <v>0</v>
      </c>
      <c r="M187" s="17" t="s">
        <v>16</v>
      </c>
      <c r="N187" s="18">
        <v>0</v>
      </c>
      <c r="O187" s="23">
        <f t="shared" si="18"/>
        <v>0</v>
      </c>
      <c r="P187" s="93"/>
      <c r="Q187" s="43">
        <f t="shared" si="19"/>
        <v>0</v>
      </c>
    </row>
    <row r="188" spans="1:17" ht="24.6" hidden="1" x14ac:dyDescent="0.65">
      <c r="A188" s="10">
        <v>184</v>
      </c>
      <c r="B188" s="10"/>
      <c r="C188" s="19" t="s">
        <v>162</v>
      </c>
      <c r="D188" s="71">
        <f>+'24'!I188</f>
        <v>0</v>
      </c>
      <c r="E188" s="90">
        <v>0</v>
      </c>
      <c r="F188" s="46">
        <f t="shared" si="20"/>
        <v>0</v>
      </c>
      <c r="G188" s="101">
        <v>0</v>
      </c>
      <c r="H188" s="99">
        <v>0</v>
      </c>
      <c r="I188" s="46">
        <f t="shared" si="16"/>
        <v>0</v>
      </c>
      <c r="J188" s="91"/>
      <c r="K188" s="20">
        <v>120</v>
      </c>
      <c r="L188" s="72">
        <f t="shared" si="17"/>
        <v>0</v>
      </c>
      <c r="M188" s="17" t="s">
        <v>16</v>
      </c>
      <c r="N188" s="18">
        <v>0</v>
      </c>
      <c r="O188" s="23">
        <f t="shared" si="18"/>
        <v>0</v>
      </c>
      <c r="P188" s="93"/>
      <c r="Q188" s="43">
        <f t="shared" si="19"/>
        <v>0</v>
      </c>
    </row>
    <row r="189" spans="1:17" ht="24.6" hidden="1" x14ac:dyDescent="0.65">
      <c r="A189" s="10">
        <v>185</v>
      </c>
      <c r="B189" s="10"/>
      <c r="C189" s="19" t="s">
        <v>163</v>
      </c>
      <c r="D189" s="71">
        <f>+'24'!I189</f>
        <v>0</v>
      </c>
      <c r="E189" s="90">
        <v>0</v>
      </c>
      <c r="F189" s="46">
        <f t="shared" si="20"/>
        <v>0</v>
      </c>
      <c r="G189" s="101">
        <v>0</v>
      </c>
      <c r="H189" s="99">
        <v>0</v>
      </c>
      <c r="I189" s="46">
        <f t="shared" si="16"/>
        <v>0</v>
      </c>
      <c r="J189" s="91"/>
      <c r="K189" s="20">
        <v>120</v>
      </c>
      <c r="L189" s="72">
        <f t="shared" si="17"/>
        <v>0</v>
      </c>
      <c r="M189" s="17" t="s">
        <v>16</v>
      </c>
      <c r="N189" s="18">
        <v>0</v>
      </c>
      <c r="O189" s="23">
        <f t="shared" si="18"/>
        <v>0</v>
      </c>
      <c r="P189" s="93"/>
      <c r="Q189" s="43">
        <f t="shared" si="19"/>
        <v>0</v>
      </c>
    </row>
    <row r="190" spans="1:17" ht="24.6" hidden="1" x14ac:dyDescent="0.65">
      <c r="A190" s="10">
        <v>186</v>
      </c>
      <c r="B190" s="10"/>
      <c r="C190" s="19" t="s">
        <v>154</v>
      </c>
      <c r="D190" s="71">
        <f>+'24'!I190</f>
        <v>0</v>
      </c>
      <c r="E190" s="90">
        <v>0</v>
      </c>
      <c r="F190" s="46">
        <f t="shared" si="20"/>
        <v>0</v>
      </c>
      <c r="G190" s="101">
        <v>0</v>
      </c>
      <c r="H190" s="99">
        <v>0</v>
      </c>
      <c r="I190" s="46">
        <f t="shared" si="16"/>
        <v>0</v>
      </c>
      <c r="J190" s="91"/>
      <c r="K190" s="20">
        <v>120</v>
      </c>
      <c r="L190" s="72">
        <f t="shared" si="17"/>
        <v>0</v>
      </c>
      <c r="M190" s="17" t="s">
        <v>16</v>
      </c>
      <c r="N190" s="18">
        <v>0</v>
      </c>
      <c r="O190" s="23">
        <f t="shared" si="18"/>
        <v>0</v>
      </c>
      <c r="P190" s="93"/>
      <c r="Q190" s="43">
        <f t="shared" si="19"/>
        <v>0</v>
      </c>
    </row>
    <row r="191" spans="1:17" ht="24.6" hidden="1" x14ac:dyDescent="0.65">
      <c r="A191" s="10">
        <v>187</v>
      </c>
      <c r="B191" s="10"/>
      <c r="C191" s="19" t="s">
        <v>155</v>
      </c>
      <c r="D191" s="71">
        <f>+'24'!I191</f>
        <v>0</v>
      </c>
      <c r="E191" s="90">
        <v>0</v>
      </c>
      <c r="F191" s="46">
        <f t="shared" si="20"/>
        <v>0</v>
      </c>
      <c r="G191" s="101">
        <v>0</v>
      </c>
      <c r="H191" s="99">
        <v>0</v>
      </c>
      <c r="I191" s="46">
        <f t="shared" si="16"/>
        <v>0</v>
      </c>
      <c r="J191" s="91"/>
      <c r="K191" s="20">
        <v>120</v>
      </c>
      <c r="L191" s="72">
        <f t="shared" si="17"/>
        <v>0</v>
      </c>
      <c r="M191" s="17" t="s">
        <v>16</v>
      </c>
      <c r="N191" s="18">
        <v>0</v>
      </c>
      <c r="O191" s="23">
        <f t="shared" si="18"/>
        <v>0</v>
      </c>
      <c r="P191" s="93"/>
      <c r="Q191" s="43">
        <f t="shared" si="19"/>
        <v>0</v>
      </c>
    </row>
    <row r="192" spans="1:17" ht="24.6" hidden="1" x14ac:dyDescent="0.65">
      <c r="A192" s="10">
        <v>188</v>
      </c>
      <c r="B192" s="10"/>
      <c r="C192" s="19" t="s">
        <v>164</v>
      </c>
      <c r="D192" s="71">
        <f>+'24'!I192</f>
        <v>0</v>
      </c>
      <c r="E192" s="90">
        <v>0</v>
      </c>
      <c r="F192" s="46">
        <f t="shared" si="20"/>
        <v>0</v>
      </c>
      <c r="G192" s="101">
        <v>0</v>
      </c>
      <c r="H192" s="99">
        <v>0</v>
      </c>
      <c r="I192" s="46">
        <f t="shared" si="16"/>
        <v>0</v>
      </c>
      <c r="J192" s="91"/>
      <c r="K192" s="20">
        <v>120</v>
      </c>
      <c r="L192" s="72">
        <f t="shared" si="17"/>
        <v>0</v>
      </c>
      <c r="M192" s="17" t="s">
        <v>16</v>
      </c>
      <c r="N192" s="18">
        <v>0</v>
      </c>
      <c r="O192" s="23">
        <f t="shared" si="18"/>
        <v>0</v>
      </c>
      <c r="P192" s="93"/>
      <c r="Q192" s="43">
        <f t="shared" si="19"/>
        <v>0</v>
      </c>
    </row>
    <row r="193" spans="1:30" ht="24.6" hidden="1" x14ac:dyDescent="0.65">
      <c r="A193" s="10">
        <v>189</v>
      </c>
      <c r="B193" s="10"/>
      <c r="C193" s="19" t="s">
        <v>165</v>
      </c>
      <c r="D193" s="71">
        <f>+'24'!I193</f>
        <v>0</v>
      </c>
      <c r="E193" s="90">
        <v>0</v>
      </c>
      <c r="F193" s="46">
        <f t="shared" si="20"/>
        <v>0</v>
      </c>
      <c r="G193" s="101">
        <v>0</v>
      </c>
      <c r="H193" s="99">
        <v>0</v>
      </c>
      <c r="I193" s="46">
        <f t="shared" si="16"/>
        <v>0</v>
      </c>
      <c r="J193" s="91"/>
      <c r="K193" s="20">
        <v>120</v>
      </c>
      <c r="L193" s="72">
        <f t="shared" si="17"/>
        <v>0</v>
      </c>
      <c r="M193" s="17" t="s">
        <v>16</v>
      </c>
      <c r="N193" s="18">
        <v>0</v>
      </c>
      <c r="O193" s="23">
        <f t="shared" si="18"/>
        <v>0</v>
      </c>
      <c r="P193" s="93"/>
      <c r="Q193" s="43">
        <f t="shared" si="19"/>
        <v>0</v>
      </c>
    </row>
    <row r="194" spans="1:30" ht="24.6" hidden="1" x14ac:dyDescent="0.65">
      <c r="A194" s="10">
        <v>190</v>
      </c>
      <c r="B194" s="10" t="s">
        <v>495</v>
      </c>
      <c r="C194" s="19" t="s">
        <v>247</v>
      </c>
      <c r="D194" s="71">
        <f>+'24'!I194</f>
        <v>10</v>
      </c>
      <c r="E194" s="90">
        <v>0</v>
      </c>
      <c r="F194" s="46">
        <f t="shared" si="20"/>
        <v>10</v>
      </c>
      <c r="G194" s="101">
        <v>0</v>
      </c>
      <c r="H194" s="99">
        <v>0</v>
      </c>
      <c r="I194" s="46">
        <f t="shared" si="16"/>
        <v>9</v>
      </c>
      <c r="J194" s="91">
        <v>1</v>
      </c>
      <c r="K194" s="20">
        <v>150</v>
      </c>
      <c r="L194" s="72">
        <f t="shared" si="17"/>
        <v>150</v>
      </c>
      <c r="M194" s="17" t="s">
        <v>16</v>
      </c>
      <c r="N194" s="18">
        <v>0</v>
      </c>
      <c r="O194" s="23">
        <f t="shared" si="18"/>
        <v>150</v>
      </c>
      <c r="P194" s="93"/>
      <c r="Q194" s="43">
        <f t="shared" si="19"/>
        <v>0</v>
      </c>
    </row>
    <row r="195" spans="1:30" ht="24.6" hidden="1" x14ac:dyDescent="0.65">
      <c r="A195" s="10">
        <v>191</v>
      </c>
      <c r="B195" s="10"/>
      <c r="C195" s="19" t="s">
        <v>248</v>
      </c>
      <c r="D195" s="71">
        <f>+'24'!I195</f>
        <v>6</v>
      </c>
      <c r="E195" s="90">
        <v>0</v>
      </c>
      <c r="F195" s="46">
        <f t="shared" si="20"/>
        <v>6</v>
      </c>
      <c r="G195" s="101">
        <v>0</v>
      </c>
      <c r="H195" s="99">
        <v>0</v>
      </c>
      <c r="I195" s="46">
        <f t="shared" si="16"/>
        <v>6</v>
      </c>
      <c r="J195" s="91"/>
      <c r="K195" s="20">
        <v>150</v>
      </c>
      <c r="L195" s="72">
        <f t="shared" si="17"/>
        <v>0</v>
      </c>
      <c r="M195" s="17" t="s">
        <v>16</v>
      </c>
      <c r="N195" s="18">
        <v>0</v>
      </c>
      <c r="O195" s="23">
        <f t="shared" si="18"/>
        <v>0</v>
      </c>
      <c r="P195" s="93"/>
      <c r="Q195" s="43">
        <f t="shared" si="19"/>
        <v>0</v>
      </c>
    </row>
    <row r="196" spans="1:30" ht="24.6" hidden="1" x14ac:dyDescent="0.65">
      <c r="A196" s="10">
        <v>192</v>
      </c>
      <c r="B196" s="10"/>
      <c r="C196" s="19" t="s">
        <v>249</v>
      </c>
      <c r="D196" s="71">
        <f>+'24'!I196</f>
        <v>6</v>
      </c>
      <c r="E196" s="90">
        <v>0</v>
      </c>
      <c r="F196" s="46">
        <f t="shared" si="20"/>
        <v>6</v>
      </c>
      <c r="G196" s="101">
        <v>0</v>
      </c>
      <c r="H196" s="99">
        <v>0</v>
      </c>
      <c r="I196" s="46">
        <f t="shared" si="16"/>
        <v>6</v>
      </c>
      <c r="J196" s="91"/>
      <c r="K196" s="20">
        <v>150</v>
      </c>
      <c r="L196" s="72">
        <f t="shared" si="17"/>
        <v>0</v>
      </c>
      <c r="M196" s="17" t="s">
        <v>16</v>
      </c>
      <c r="N196" s="18">
        <v>0</v>
      </c>
      <c r="O196" s="23">
        <f t="shared" si="18"/>
        <v>0</v>
      </c>
      <c r="P196" s="93"/>
      <c r="Q196" s="43">
        <f t="shared" si="19"/>
        <v>0</v>
      </c>
    </row>
    <row r="197" spans="1:30" ht="24.6" hidden="1" x14ac:dyDescent="0.65">
      <c r="A197" s="10">
        <v>193</v>
      </c>
      <c r="B197" s="10"/>
      <c r="C197" s="19" t="s">
        <v>250</v>
      </c>
      <c r="D197" s="71">
        <f>+'24'!I197</f>
        <v>0</v>
      </c>
      <c r="E197" s="90">
        <v>0</v>
      </c>
      <c r="F197" s="46">
        <f t="shared" si="20"/>
        <v>0</v>
      </c>
      <c r="G197" s="101">
        <v>0</v>
      </c>
      <c r="H197" s="99">
        <v>0</v>
      </c>
      <c r="I197" s="46">
        <f t="shared" si="16"/>
        <v>0</v>
      </c>
      <c r="J197" s="91"/>
      <c r="K197" s="20">
        <v>150</v>
      </c>
      <c r="L197" s="72">
        <f t="shared" si="17"/>
        <v>0</v>
      </c>
      <c r="M197" s="17" t="s">
        <v>16</v>
      </c>
      <c r="N197" s="18">
        <v>0</v>
      </c>
      <c r="O197" s="23">
        <f t="shared" si="18"/>
        <v>0</v>
      </c>
      <c r="P197" s="93"/>
      <c r="Q197" s="43">
        <f t="shared" si="19"/>
        <v>0</v>
      </c>
    </row>
    <row r="198" spans="1:30" ht="24.6" hidden="1" x14ac:dyDescent="0.65">
      <c r="A198" s="10">
        <v>194</v>
      </c>
      <c r="B198" s="10"/>
      <c r="C198" s="19" t="s">
        <v>166</v>
      </c>
      <c r="D198" s="71">
        <f>+'24'!I198</f>
        <v>0</v>
      </c>
      <c r="E198" s="90">
        <v>0</v>
      </c>
      <c r="F198" s="46">
        <f t="shared" si="20"/>
        <v>0</v>
      </c>
      <c r="G198" s="101">
        <v>0</v>
      </c>
      <c r="H198" s="99">
        <v>0</v>
      </c>
      <c r="I198" s="46">
        <f t="shared" si="16"/>
        <v>0</v>
      </c>
      <c r="J198" s="91"/>
      <c r="K198" s="20">
        <v>185</v>
      </c>
      <c r="L198" s="72">
        <f t="shared" si="17"/>
        <v>0</v>
      </c>
      <c r="M198" s="17" t="s">
        <v>16</v>
      </c>
      <c r="N198" s="18">
        <v>0</v>
      </c>
      <c r="O198" s="23">
        <f t="shared" si="18"/>
        <v>0</v>
      </c>
      <c r="P198" s="93"/>
      <c r="Q198" s="43">
        <f t="shared" si="19"/>
        <v>0</v>
      </c>
    </row>
    <row r="199" spans="1:30" ht="24.6" hidden="1" x14ac:dyDescent="0.65">
      <c r="A199" s="10">
        <v>195</v>
      </c>
      <c r="B199" s="10"/>
      <c r="C199" s="19" t="s">
        <v>167</v>
      </c>
      <c r="D199" s="71">
        <f>+'24'!I199</f>
        <v>0</v>
      </c>
      <c r="E199" s="90">
        <v>0</v>
      </c>
      <c r="F199" s="46">
        <f t="shared" si="20"/>
        <v>0</v>
      </c>
      <c r="G199" s="101">
        <v>0</v>
      </c>
      <c r="H199" s="99">
        <v>0</v>
      </c>
      <c r="I199" s="46">
        <f t="shared" si="16"/>
        <v>0</v>
      </c>
      <c r="J199" s="91"/>
      <c r="K199" s="20">
        <v>185</v>
      </c>
      <c r="L199" s="72">
        <f t="shared" si="17"/>
        <v>0</v>
      </c>
      <c r="M199" s="17" t="s">
        <v>16</v>
      </c>
      <c r="N199" s="18">
        <v>0</v>
      </c>
      <c r="O199" s="23">
        <f t="shared" si="18"/>
        <v>0</v>
      </c>
      <c r="P199" s="93"/>
      <c r="Q199" s="43">
        <f t="shared" si="19"/>
        <v>0</v>
      </c>
    </row>
    <row r="200" spans="1:30" ht="24.6" hidden="1" x14ac:dyDescent="0.65">
      <c r="A200" s="10">
        <v>196</v>
      </c>
      <c r="B200" s="10"/>
      <c r="C200" s="19" t="s">
        <v>168</v>
      </c>
      <c r="D200" s="71">
        <f>+'24'!I200</f>
        <v>0</v>
      </c>
      <c r="E200" s="90">
        <v>0</v>
      </c>
      <c r="F200" s="46">
        <f t="shared" si="20"/>
        <v>0</v>
      </c>
      <c r="G200" s="101">
        <v>0</v>
      </c>
      <c r="H200" s="99">
        <v>0</v>
      </c>
      <c r="I200" s="46">
        <f t="shared" si="16"/>
        <v>0</v>
      </c>
      <c r="J200" s="91"/>
      <c r="K200" s="20">
        <v>185</v>
      </c>
      <c r="L200" s="72">
        <f t="shared" si="17"/>
        <v>0</v>
      </c>
      <c r="M200" s="17" t="s">
        <v>16</v>
      </c>
      <c r="N200" s="18">
        <v>0</v>
      </c>
      <c r="O200" s="23">
        <f t="shared" si="18"/>
        <v>0</v>
      </c>
      <c r="P200" s="93"/>
      <c r="Q200" s="43">
        <f t="shared" si="19"/>
        <v>0</v>
      </c>
    </row>
    <row r="201" spans="1:30" ht="24.6" hidden="1" x14ac:dyDescent="0.65">
      <c r="A201" s="10">
        <v>197</v>
      </c>
      <c r="B201" s="10"/>
      <c r="C201" s="19" t="s">
        <v>169</v>
      </c>
      <c r="D201" s="71">
        <f>+'24'!I201</f>
        <v>0</v>
      </c>
      <c r="E201" s="90">
        <v>0</v>
      </c>
      <c r="F201" s="46">
        <f t="shared" si="20"/>
        <v>0</v>
      </c>
      <c r="G201" s="101">
        <v>0</v>
      </c>
      <c r="H201" s="99">
        <v>0</v>
      </c>
      <c r="I201" s="46">
        <f t="shared" ref="I201:I263" si="21">+F201-G201-J201-H201</f>
        <v>0</v>
      </c>
      <c r="J201" s="91"/>
      <c r="K201" s="20">
        <v>185</v>
      </c>
      <c r="L201" s="72">
        <f t="shared" si="17"/>
        <v>0</v>
      </c>
      <c r="M201" s="17" t="s">
        <v>16</v>
      </c>
      <c r="N201" s="18">
        <v>0</v>
      </c>
      <c r="O201" s="23">
        <f t="shared" si="18"/>
        <v>0</v>
      </c>
      <c r="P201" s="93"/>
      <c r="Q201" s="43">
        <f t="shared" si="19"/>
        <v>0</v>
      </c>
      <c r="AD201" s="29"/>
    </row>
    <row r="202" spans="1:30" ht="24.6" hidden="1" x14ac:dyDescent="0.65">
      <c r="A202" s="10">
        <v>198</v>
      </c>
      <c r="B202" s="10"/>
      <c r="C202" s="19" t="s">
        <v>168</v>
      </c>
      <c r="D202" s="71">
        <f>+'24'!I202</f>
        <v>0</v>
      </c>
      <c r="E202" s="90">
        <v>0</v>
      </c>
      <c r="F202" s="46">
        <f t="shared" si="20"/>
        <v>0</v>
      </c>
      <c r="G202" s="101">
        <v>0</v>
      </c>
      <c r="H202" s="99">
        <v>0</v>
      </c>
      <c r="I202" s="46">
        <f t="shared" si="21"/>
        <v>0</v>
      </c>
      <c r="J202" s="91"/>
      <c r="K202" s="20">
        <v>185</v>
      </c>
      <c r="L202" s="72">
        <f t="shared" ref="L202:L263" si="22">+K202*J202</f>
        <v>0</v>
      </c>
      <c r="M202" s="17" t="s">
        <v>16</v>
      </c>
      <c r="N202" s="18">
        <v>0</v>
      </c>
      <c r="O202" s="23">
        <f t="shared" ref="O202:O263" si="23">SUM(L202-N202)</f>
        <v>0</v>
      </c>
      <c r="P202" s="93"/>
      <c r="Q202" s="43">
        <f t="shared" ref="Q202:Q263" si="24">+L202*P202</f>
        <v>0</v>
      </c>
      <c r="AD202" s="29"/>
    </row>
    <row r="203" spans="1:30" ht="24.6" hidden="1" x14ac:dyDescent="0.65">
      <c r="A203" s="10">
        <v>199</v>
      </c>
      <c r="B203" s="10"/>
      <c r="C203" s="19" t="s">
        <v>169</v>
      </c>
      <c r="D203" s="71">
        <f>+'24'!I203</f>
        <v>0</v>
      </c>
      <c r="E203" s="90">
        <v>0</v>
      </c>
      <c r="F203" s="46">
        <f t="shared" si="20"/>
        <v>0</v>
      </c>
      <c r="G203" s="101">
        <v>0</v>
      </c>
      <c r="H203" s="99">
        <v>0</v>
      </c>
      <c r="I203" s="46">
        <f t="shared" si="21"/>
        <v>0</v>
      </c>
      <c r="J203" s="91"/>
      <c r="K203" s="20">
        <v>185</v>
      </c>
      <c r="L203" s="72">
        <f t="shared" si="22"/>
        <v>0</v>
      </c>
      <c r="M203" s="17" t="s">
        <v>16</v>
      </c>
      <c r="N203" s="18">
        <v>0</v>
      </c>
      <c r="O203" s="23">
        <f t="shared" si="23"/>
        <v>0</v>
      </c>
      <c r="P203" s="93"/>
      <c r="Q203" s="43">
        <f t="shared" si="24"/>
        <v>0</v>
      </c>
    </row>
    <row r="204" spans="1:30" ht="24.6" hidden="1" x14ac:dyDescent="0.65">
      <c r="A204" s="10">
        <v>200</v>
      </c>
      <c r="B204" s="10"/>
      <c r="C204" s="19" t="s">
        <v>170</v>
      </c>
      <c r="D204" s="71">
        <f>+'24'!I204</f>
        <v>0</v>
      </c>
      <c r="E204" s="90">
        <v>0</v>
      </c>
      <c r="F204" s="46">
        <f t="shared" si="20"/>
        <v>0</v>
      </c>
      <c r="G204" s="101">
        <v>0</v>
      </c>
      <c r="H204" s="99">
        <v>0</v>
      </c>
      <c r="I204" s="46">
        <f t="shared" si="21"/>
        <v>0</v>
      </c>
      <c r="J204" s="91"/>
      <c r="K204" s="20">
        <v>135</v>
      </c>
      <c r="L204" s="72">
        <f t="shared" si="22"/>
        <v>0</v>
      </c>
      <c r="M204" s="17" t="s">
        <v>16</v>
      </c>
      <c r="N204" s="18">
        <v>0</v>
      </c>
      <c r="O204" s="23">
        <f t="shared" si="23"/>
        <v>0</v>
      </c>
      <c r="P204" s="93"/>
      <c r="Q204" s="43">
        <f t="shared" si="24"/>
        <v>0</v>
      </c>
    </row>
    <row r="205" spans="1:30" ht="24.6" hidden="1" x14ac:dyDescent="0.65">
      <c r="A205" s="10">
        <v>201</v>
      </c>
      <c r="B205" s="10"/>
      <c r="C205" s="19" t="s">
        <v>115</v>
      </c>
      <c r="D205" s="71">
        <f>+'24'!I205</f>
        <v>0</v>
      </c>
      <c r="E205" s="90">
        <v>0</v>
      </c>
      <c r="F205" s="46">
        <f t="shared" si="20"/>
        <v>0</v>
      </c>
      <c r="G205" s="101">
        <v>0</v>
      </c>
      <c r="H205" s="99">
        <v>0</v>
      </c>
      <c r="I205" s="46">
        <f t="shared" si="21"/>
        <v>0</v>
      </c>
      <c r="J205" s="91"/>
      <c r="K205" s="20">
        <v>100</v>
      </c>
      <c r="L205" s="72">
        <f t="shared" si="22"/>
        <v>0</v>
      </c>
      <c r="M205" s="17" t="s">
        <v>16</v>
      </c>
      <c r="N205" s="18">
        <v>0</v>
      </c>
      <c r="O205" s="23">
        <f t="shared" si="23"/>
        <v>0</v>
      </c>
      <c r="P205" s="93"/>
      <c r="Q205" s="43">
        <f t="shared" si="24"/>
        <v>0</v>
      </c>
    </row>
    <row r="206" spans="1:30" ht="24.6" hidden="1" x14ac:dyDescent="0.65">
      <c r="A206" s="10">
        <v>202</v>
      </c>
      <c r="B206" s="10" t="s">
        <v>551</v>
      </c>
      <c r="C206" s="19" t="s">
        <v>171</v>
      </c>
      <c r="D206" s="71">
        <f>+'24'!I206</f>
        <v>0</v>
      </c>
      <c r="E206" s="90">
        <v>0</v>
      </c>
      <c r="F206" s="46">
        <f t="shared" si="20"/>
        <v>0</v>
      </c>
      <c r="G206" s="101">
        <v>0</v>
      </c>
      <c r="H206" s="99">
        <v>0</v>
      </c>
      <c r="I206" s="46">
        <f t="shared" si="21"/>
        <v>0</v>
      </c>
      <c r="J206" s="91"/>
      <c r="K206" s="20">
        <v>90</v>
      </c>
      <c r="L206" s="72">
        <f t="shared" si="22"/>
        <v>0</v>
      </c>
      <c r="M206" s="17" t="s">
        <v>16</v>
      </c>
      <c r="N206" s="18">
        <v>0</v>
      </c>
      <c r="O206" s="23">
        <f t="shared" si="23"/>
        <v>0</v>
      </c>
      <c r="P206" s="93"/>
      <c r="Q206" s="43">
        <f t="shared" si="24"/>
        <v>0</v>
      </c>
    </row>
    <row r="207" spans="1:30" ht="24.6" hidden="1" x14ac:dyDescent="0.65">
      <c r="A207" s="10">
        <v>203</v>
      </c>
      <c r="B207" s="10" t="s">
        <v>548</v>
      </c>
      <c r="C207" s="19" t="s">
        <v>172</v>
      </c>
      <c r="D207" s="71">
        <f>+'24'!I207</f>
        <v>0</v>
      </c>
      <c r="E207" s="90">
        <v>0</v>
      </c>
      <c r="F207" s="46">
        <f t="shared" si="20"/>
        <v>0</v>
      </c>
      <c r="G207" s="101">
        <v>0</v>
      </c>
      <c r="H207" s="99">
        <v>0</v>
      </c>
      <c r="I207" s="46">
        <f t="shared" si="21"/>
        <v>0</v>
      </c>
      <c r="J207" s="91"/>
      <c r="K207" s="20">
        <v>90</v>
      </c>
      <c r="L207" s="72">
        <f t="shared" si="22"/>
        <v>0</v>
      </c>
      <c r="M207" s="17" t="s">
        <v>16</v>
      </c>
      <c r="N207" s="18">
        <v>0</v>
      </c>
      <c r="O207" s="23">
        <f t="shared" si="23"/>
        <v>0</v>
      </c>
      <c r="P207" s="93"/>
      <c r="Q207" s="43">
        <f t="shared" si="24"/>
        <v>0</v>
      </c>
    </row>
    <row r="208" spans="1:30" ht="24.6" hidden="1" x14ac:dyDescent="0.65">
      <c r="A208" s="10">
        <v>204</v>
      </c>
      <c r="B208" s="10" t="s">
        <v>549</v>
      </c>
      <c r="C208" s="19" t="s">
        <v>173</v>
      </c>
      <c r="D208" s="71">
        <f>+'24'!I208</f>
        <v>0</v>
      </c>
      <c r="E208" s="90">
        <v>0</v>
      </c>
      <c r="F208" s="46">
        <f t="shared" si="20"/>
        <v>0</v>
      </c>
      <c r="G208" s="101">
        <v>0</v>
      </c>
      <c r="H208" s="99">
        <v>0</v>
      </c>
      <c r="I208" s="46">
        <f t="shared" si="21"/>
        <v>0</v>
      </c>
      <c r="J208" s="91"/>
      <c r="K208" s="20">
        <v>90</v>
      </c>
      <c r="L208" s="72">
        <f t="shared" si="22"/>
        <v>0</v>
      </c>
      <c r="M208" s="17" t="s">
        <v>16</v>
      </c>
      <c r="N208" s="18">
        <v>0</v>
      </c>
      <c r="O208" s="23">
        <f t="shared" si="23"/>
        <v>0</v>
      </c>
      <c r="P208" s="93"/>
      <c r="Q208" s="43">
        <f t="shared" si="24"/>
        <v>0</v>
      </c>
    </row>
    <row r="209" spans="1:17" ht="24.6" hidden="1" x14ac:dyDescent="0.65">
      <c r="A209" s="10">
        <v>205</v>
      </c>
      <c r="B209" s="10" t="s">
        <v>550</v>
      </c>
      <c r="C209" s="19" t="s">
        <v>174</v>
      </c>
      <c r="D209" s="71">
        <f>+'24'!I209</f>
        <v>0</v>
      </c>
      <c r="E209" s="90">
        <v>0</v>
      </c>
      <c r="F209" s="46">
        <f t="shared" si="20"/>
        <v>0</v>
      </c>
      <c r="G209" s="101">
        <v>0</v>
      </c>
      <c r="H209" s="99">
        <v>0</v>
      </c>
      <c r="I209" s="46">
        <f t="shared" si="21"/>
        <v>0</v>
      </c>
      <c r="J209" s="91"/>
      <c r="K209" s="20">
        <v>90</v>
      </c>
      <c r="L209" s="72">
        <f t="shared" si="22"/>
        <v>0</v>
      </c>
      <c r="M209" s="17" t="s">
        <v>16</v>
      </c>
      <c r="N209" s="18">
        <v>0</v>
      </c>
      <c r="O209" s="23">
        <f t="shared" si="23"/>
        <v>0</v>
      </c>
      <c r="P209" s="93"/>
      <c r="Q209" s="43">
        <f t="shared" si="24"/>
        <v>0</v>
      </c>
    </row>
    <row r="210" spans="1:17" ht="24.6" hidden="1" x14ac:dyDescent="0.65">
      <c r="A210" s="10">
        <v>206</v>
      </c>
      <c r="B210" s="10"/>
      <c r="C210" s="19" t="s">
        <v>368</v>
      </c>
      <c r="D210" s="71">
        <f>+'24'!I210</f>
        <v>0</v>
      </c>
      <c r="E210" s="90">
        <v>0</v>
      </c>
      <c r="F210" s="46">
        <f t="shared" si="20"/>
        <v>0</v>
      </c>
      <c r="G210" s="101">
        <v>0</v>
      </c>
      <c r="H210" s="99">
        <v>0</v>
      </c>
      <c r="I210" s="46">
        <f t="shared" si="21"/>
        <v>0</v>
      </c>
      <c r="J210" s="91"/>
      <c r="K210" s="20">
        <v>50</v>
      </c>
      <c r="L210" s="72">
        <f t="shared" si="22"/>
        <v>0</v>
      </c>
      <c r="M210" s="17" t="s">
        <v>16</v>
      </c>
      <c r="N210" s="18">
        <v>0</v>
      </c>
      <c r="O210" s="23">
        <f t="shared" si="23"/>
        <v>0</v>
      </c>
      <c r="P210" s="93"/>
      <c r="Q210" s="43">
        <f t="shared" si="24"/>
        <v>0</v>
      </c>
    </row>
    <row r="211" spans="1:17" ht="24.6" hidden="1" x14ac:dyDescent="0.65">
      <c r="A211" s="10">
        <v>207</v>
      </c>
      <c r="B211" s="10"/>
      <c r="C211" s="19" t="s">
        <v>179</v>
      </c>
      <c r="D211" s="71">
        <f>+'24'!I211</f>
        <v>0</v>
      </c>
      <c r="E211" s="90">
        <v>0</v>
      </c>
      <c r="F211" s="46">
        <f t="shared" si="20"/>
        <v>0</v>
      </c>
      <c r="G211" s="101">
        <v>0</v>
      </c>
      <c r="H211" s="99">
        <v>0</v>
      </c>
      <c r="I211" s="46">
        <f t="shared" si="21"/>
        <v>0</v>
      </c>
      <c r="J211" s="91"/>
      <c r="K211" s="20">
        <v>50</v>
      </c>
      <c r="L211" s="72">
        <f t="shared" si="22"/>
        <v>0</v>
      </c>
      <c r="M211" s="17" t="s">
        <v>16</v>
      </c>
      <c r="N211" s="18">
        <v>0</v>
      </c>
      <c r="O211" s="23">
        <f t="shared" si="23"/>
        <v>0</v>
      </c>
      <c r="P211" s="93">
        <v>28.14</v>
      </c>
      <c r="Q211" s="43">
        <f t="shared" si="24"/>
        <v>0</v>
      </c>
    </row>
    <row r="212" spans="1:17" ht="24.6" hidden="1" x14ac:dyDescent="0.65">
      <c r="A212" s="10">
        <v>208</v>
      </c>
      <c r="B212" s="10"/>
      <c r="C212" s="19" t="s">
        <v>180</v>
      </c>
      <c r="D212" s="71">
        <f>+'24'!I212</f>
        <v>11</v>
      </c>
      <c r="E212" s="90">
        <v>0</v>
      </c>
      <c r="F212" s="46">
        <f t="shared" ref="F212:F271" si="25">D212+E212</f>
        <v>11</v>
      </c>
      <c r="G212" s="101">
        <v>0</v>
      </c>
      <c r="H212" s="99">
        <v>0</v>
      </c>
      <c r="I212" s="46">
        <f t="shared" si="21"/>
        <v>11</v>
      </c>
      <c r="J212" s="91"/>
      <c r="K212" s="20">
        <v>55</v>
      </c>
      <c r="L212" s="72">
        <f t="shared" si="22"/>
        <v>0</v>
      </c>
      <c r="M212" s="17" t="s">
        <v>16</v>
      </c>
      <c r="N212" s="18">
        <v>0</v>
      </c>
      <c r="O212" s="23">
        <f t="shared" si="23"/>
        <v>0</v>
      </c>
      <c r="P212" s="93"/>
      <c r="Q212" s="43">
        <f t="shared" si="24"/>
        <v>0</v>
      </c>
    </row>
    <row r="213" spans="1:17" ht="24.6" hidden="1" x14ac:dyDescent="0.65">
      <c r="A213" s="10">
        <v>209</v>
      </c>
      <c r="B213" s="10"/>
      <c r="C213" s="19" t="s">
        <v>181</v>
      </c>
      <c r="D213" s="71">
        <f>+'24'!I213</f>
        <v>6</v>
      </c>
      <c r="E213" s="90">
        <v>0</v>
      </c>
      <c r="F213" s="46">
        <f t="shared" si="25"/>
        <v>6</v>
      </c>
      <c r="G213" s="101">
        <v>0</v>
      </c>
      <c r="H213" s="99">
        <v>0</v>
      </c>
      <c r="I213" s="46">
        <f t="shared" si="21"/>
        <v>6</v>
      </c>
      <c r="J213" s="91"/>
      <c r="K213" s="20">
        <v>85</v>
      </c>
      <c r="L213" s="72">
        <f t="shared" si="22"/>
        <v>0</v>
      </c>
      <c r="M213" s="17" t="s">
        <v>16</v>
      </c>
      <c r="N213" s="18">
        <v>0</v>
      </c>
      <c r="O213" s="23">
        <f t="shared" si="23"/>
        <v>0</v>
      </c>
      <c r="P213" s="93"/>
      <c r="Q213" s="43">
        <f t="shared" si="24"/>
        <v>0</v>
      </c>
    </row>
    <row r="214" spans="1:17" ht="24.6" hidden="1" x14ac:dyDescent="0.65">
      <c r="A214" s="10">
        <v>210</v>
      </c>
      <c r="B214" s="10"/>
      <c r="C214" s="19" t="s">
        <v>299</v>
      </c>
      <c r="D214" s="71">
        <f>+'24'!I214</f>
        <v>0</v>
      </c>
      <c r="E214" s="90">
        <v>0</v>
      </c>
      <c r="F214" s="46">
        <f t="shared" si="25"/>
        <v>0</v>
      </c>
      <c r="G214" s="101">
        <v>0</v>
      </c>
      <c r="H214" s="99">
        <v>0</v>
      </c>
      <c r="I214" s="46">
        <f t="shared" si="21"/>
        <v>0</v>
      </c>
      <c r="J214" s="91"/>
      <c r="K214" s="20">
        <v>55</v>
      </c>
      <c r="L214" s="72">
        <f t="shared" si="22"/>
        <v>0</v>
      </c>
      <c r="M214" s="17" t="s">
        <v>16</v>
      </c>
      <c r="N214" s="18">
        <v>0</v>
      </c>
      <c r="O214" s="23">
        <f t="shared" si="23"/>
        <v>0</v>
      </c>
      <c r="P214" s="93"/>
      <c r="Q214" s="43">
        <f t="shared" si="24"/>
        <v>0</v>
      </c>
    </row>
    <row r="215" spans="1:17" ht="24.6" hidden="1" x14ac:dyDescent="0.65">
      <c r="A215" s="10">
        <v>211</v>
      </c>
      <c r="B215" s="10"/>
      <c r="C215" s="19" t="s">
        <v>300</v>
      </c>
      <c r="D215" s="71">
        <f>+'24'!I215</f>
        <v>0</v>
      </c>
      <c r="E215" s="90">
        <v>0</v>
      </c>
      <c r="F215" s="46">
        <f t="shared" si="25"/>
        <v>0</v>
      </c>
      <c r="G215" s="101">
        <v>0</v>
      </c>
      <c r="H215" s="99">
        <v>0</v>
      </c>
      <c r="I215" s="46">
        <f t="shared" si="21"/>
        <v>0</v>
      </c>
      <c r="J215" s="91"/>
      <c r="K215" s="20">
        <v>55</v>
      </c>
      <c r="L215" s="72">
        <f t="shared" si="22"/>
        <v>0</v>
      </c>
      <c r="M215" s="17" t="s">
        <v>16</v>
      </c>
      <c r="N215" s="18">
        <v>0</v>
      </c>
      <c r="O215" s="23">
        <f t="shared" si="23"/>
        <v>0</v>
      </c>
      <c r="P215" s="93"/>
      <c r="Q215" s="43">
        <f t="shared" si="24"/>
        <v>0</v>
      </c>
    </row>
    <row r="216" spans="1:17" ht="24.6" hidden="1" x14ac:dyDescent="0.65">
      <c r="A216" s="10">
        <v>212</v>
      </c>
      <c r="B216" s="10"/>
      <c r="C216" s="19" t="s">
        <v>301</v>
      </c>
      <c r="D216" s="71">
        <f>+'24'!I216</f>
        <v>0</v>
      </c>
      <c r="E216" s="90">
        <v>0</v>
      </c>
      <c r="F216" s="46">
        <f t="shared" si="25"/>
        <v>0</v>
      </c>
      <c r="G216" s="101">
        <v>0</v>
      </c>
      <c r="H216" s="99">
        <v>0</v>
      </c>
      <c r="I216" s="46">
        <f t="shared" si="21"/>
        <v>0</v>
      </c>
      <c r="J216" s="91"/>
      <c r="K216" s="20">
        <v>55</v>
      </c>
      <c r="L216" s="72">
        <f t="shared" si="22"/>
        <v>0</v>
      </c>
      <c r="M216" s="17" t="s">
        <v>16</v>
      </c>
      <c r="N216" s="18">
        <v>0</v>
      </c>
      <c r="O216" s="23">
        <f t="shared" si="23"/>
        <v>0</v>
      </c>
      <c r="P216" s="93"/>
      <c r="Q216" s="43">
        <f t="shared" si="24"/>
        <v>0</v>
      </c>
    </row>
    <row r="217" spans="1:17" ht="24.6" hidden="1" x14ac:dyDescent="0.65">
      <c r="A217" s="10">
        <v>213</v>
      </c>
      <c r="B217" s="10"/>
      <c r="C217" s="19" t="s">
        <v>302</v>
      </c>
      <c r="D217" s="71">
        <f>+'24'!I217</f>
        <v>0</v>
      </c>
      <c r="E217" s="90">
        <v>0</v>
      </c>
      <c r="F217" s="46">
        <f t="shared" si="25"/>
        <v>0</v>
      </c>
      <c r="G217" s="101">
        <v>0</v>
      </c>
      <c r="H217" s="99">
        <v>0</v>
      </c>
      <c r="I217" s="46">
        <f t="shared" si="21"/>
        <v>0</v>
      </c>
      <c r="J217" s="91"/>
      <c r="K217" s="20">
        <v>55</v>
      </c>
      <c r="L217" s="72">
        <f t="shared" si="22"/>
        <v>0</v>
      </c>
      <c r="M217" s="17" t="s">
        <v>16</v>
      </c>
      <c r="N217" s="18">
        <v>0</v>
      </c>
      <c r="O217" s="23">
        <f t="shared" si="23"/>
        <v>0</v>
      </c>
      <c r="P217" s="93"/>
      <c r="Q217" s="43">
        <f t="shared" si="24"/>
        <v>0</v>
      </c>
    </row>
    <row r="218" spans="1:17" ht="24.6" hidden="1" x14ac:dyDescent="0.65">
      <c r="A218" s="10">
        <v>214</v>
      </c>
      <c r="B218" s="10"/>
      <c r="C218" s="19" t="s">
        <v>373</v>
      </c>
      <c r="D218" s="71">
        <f>+'24'!I218</f>
        <v>0</v>
      </c>
      <c r="E218" s="90">
        <v>0</v>
      </c>
      <c r="F218" s="46">
        <f t="shared" si="25"/>
        <v>0</v>
      </c>
      <c r="G218" s="101">
        <v>0</v>
      </c>
      <c r="H218" s="99">
        <v>0</v>
      </c>
      <c r="I218" s="46">
        <f t="shared" si="21"/>
        <v>0</v>
      </c>
      <c r="J218" s="91"/>
      <c r="K218" s="20">
        <v>40</v>
      </c>
      <c r="L218" s="72">
        <f t="shared" si="22"/>
        <v>0</v>
      </c>
      <c r="M218" s="17" t="s">
        <v>16</v>
      </c>
      <c r="N218" s="18">
        <v>0</v>
      </c>
      <c r="O218" s="23">
        <f t="shared" si="23"/>
        <v>0</v>
      </c>
      <c r="P218" s="93"/>
      <c r="Q218" s="43">
        <f t="shared" si="24"/>
        <v>0</v>
      </c>
    </row>
    <row r="219" spans="1:17" ht="24.6" hidden="1" x14ac:dyDescent="0.65">
      <c r="A219" s="10">
        <v>215</v>
      </c>
      <c r="B219" s="10"/>
      <c r="C219" s="19" t="s">
        <v>184</v>
      </c>
      <c r="D219" s="71">
        <f>+'24'!I219</f>
        <v>0</v>
      </c>
      <c r="E219" s="90">
        <v>0</v>
      </c>
      <c r="F219" s="46">
        <f t="shared" si="25"/>
        <v>0</v>
      </c>
      <c r="G219" s="101">
        <v>0</v>
      </c>
      <c r="H219" s="99">
        <v>0</v>
      </c>
      <c r="I219" s="46">
        <f t="shared" si="21"/>
        <v>0</v>
      </c>
      <c r="J219" s="91"/>
      <c r="K219" s="20">
        <v>120</v>
      </c>
      <c r="L219" s="72">
        <f t="shared" si="22"/>
        <v>0</v>
      </c>
      <c r="M219" s="17" t="s">
        <v>16</v>
      </c>
      <c r="N219" s="18">
        <v>0</v>
      </c>
      <c r="O219" s="23">
        <f t="shared" si="23"/>
        <v>0</v>
      </c>
      <c r="P219" s="93"/>
      <c r="Q219" s="43">
        <f t="shared" si="24"/>
        <v>0</v>
      </c>
    </row>
    <row r="220" spans="1:17" ht="24.6" hidden="1" x14ac:dyDescent="0.65">
      <c r="A220" s="10">
        <v>216</v>
      </c>
      <c r="B220" s="10"/>
      <c r="C220" s="19" t="s">
        <v>185</v>
      </c>
      <c r="D220" s="71">
        <f>+'24'!I220</f>
        <v>0</v>
      </c>
      <c r="E220" s="90">
        <v>0</v>
      </c>
      <c r="F220" s="46">
        <f t="shared" si="25"/>
        <v>0</v>
      </c>
      <c r="G220" s="101">
        <v>0</v>
      </c>
      <c r="H220" s="99">
        <v>0</v>
      </c>
      <c r="I220" s="46">
        <f t="shared" si="21"/>
        <v>0</v>
      </c>
      <c r="J220" s="91"/>
      <c r="K220" s="20">
        <v>120</v>
      </c>
      <c r="L220" s="72">
        <f t="shared" si="22"/>
        <v>0</v>
      </c>
      <c r="M220" s="17" t="s">
        <v>16</v>
      </c>
      <c r="N220" s="18">
        <v>0</v>
      </c>
      <c r="O220" s="23">
        <f t="shared" si="23"/>
        <v>0</v>
      </c>
      <c r="P220" s="93"/>
      <c r="Q220" s="43">
        <f t="shared" si="24"/>
        <v>0</v>
      </c>
    </row>
    <row r="221" spans="1:17" ht="24.6" hidden="1" x14ac:dyDescent="0.65">
      <c r="A221" s="10">
        <v>217</v>
      </c>
      <c r="B221" s="10"/>
      <c r="C221" s="19" t="s">
        <v>187</v>
      </c>
      <c r="D221" s="71">
        <f>+'24'!I221</f>
        <v>0</v>
      </c>
      <c r="E221" s="90">
        <v>0</v>
      </c>
      <c r="F221" s="46">
        <f t="shared" si="25"/>
        <v>0</v>
      </c>
      <c r="G221" s="101">
        <v>0</v>
      </c>
      <c r="H221" s="99">
        <v>0</v>
      </c>
      <c r="I221" s="46">
        <f t="shared" si="21"/>
        <v>0</v>
      </c>
      <c r="J221" s="91"/>
      <c r="K221" s="20">
        <v>50</v>
      </c>
      <c r="L221" s="72">
        <f t="shared" si="22"/>
        <v>0</v>
      </c>
      <c r="M221" s="17" t="s">
        <v>16</v>
      </c>
      <c r="N221" s="18">
        <v>0</v>
      </c>
      <c r="O221" s="23">
        <f t="shared" si="23"/>
        <v>0</v>
      </c>
      <c r="P221" s="93"/>
      <c r="Q221" s="43">
        <f t="shared" si="24"/>
        <v>0</v>
      </c>
    </row>
    <row r="222" spans="1:17" ht="24.6" hidden="1" x14ac:dyDescent="0.65">
      <c r="A222" s="10">
        <v>218</v>
      </c>
      <c r="B222" s="10" t="s">
        <v>527</v>
      </c>
      <c r="C222" s="19" t="s">
        <v>188</v>
      </c>
      <c r="D222" s="71">
        <f>+'24'!I222</f>
        <v>0</v>
      </c>
      <c r="E222" s="90">
        <v>0</v>
      </c>
      <c r="F222" s="46">
        <f t="shared" si="25"/>
        <v>0</v>
      </c>
      <c r="G222" s="101">
        <v>0</v>
      </c>
      <c r="H222" s="99">
        <v>0</v>
      </c>
      <c r="I222" s="46">
        <f t="shared" si="21"/>
        <v>0</v>
      </c>
      <c r="J222" s="91"/>
      <c r="K222" s="20">
        <v>50</v>
      </c>
      <c r="L222" s="72">
        <f t="shared" si="22"/>
        <v>0</v>
      </c>
      <c r="M222" s="17" t="s">
        <v>16</v>
      </c>
      <c r="N222" s="18">
        <v>0</v>
      </c>
      <c r="O222" s="23">
        <f t="shared" si="23"/>
        <v>0</v>
      </c>
      <c r="P222" s="93"/>
      <c r="Q222" s="43">
        <f t="shared" si="24"/>
        <v>0</v>
      </c>
    </row>
    <row r="223" spans="1:17" ht="24.6" hidden="1" x14ac:dyDescent="0.65">
      <c r="A223" s="10">
        <v>219</v>
      </c>
      <c r="B223" s="10" t="s">
        <v>524</v>
      </c>
      <c r="C223" s="19" t="s">
        <v>303</v>
      </c>
      <c r="D223" s="71">
        <f>+'24'!I223</f>
        <v>0</v>
      </c>
      <c r="E223" s="90">
        <v>0</v>
      </c>
      <c r="F223" s="46">
        <f t="shared" si="25"/>
        <v>0</v>
      </c>
      <c r="G223" s="101">
        <v>0</v>
      </c>
      <c r="H223" s="99">
        <v>0</v>
      </c>
      <c r="I223" s="46">
        <f t="shared" si="21"/>
        <v>0</v>
      </c>
      <c r="J223" s="91"/>
      <c r="K223" s="20">
        <v>120</v>
      </c>
      <c r="L223" s="72">
        <f t="shared" si="22"/>
        <v>0</v>
      </c>
      <c r="M223" s="17" t="s">
        <v>16</v>
      </c>
      <c r="N223" s="18">
        <v>0</v>
      </c>
      <c r="O223" s="23">
        <f t="shared" si="23"/>
        <v>0</v>
      </c>
      <c r="P223" s="93"/>
      <c r="Q223" s="43">
        <f t="shared" si="24"/>
        <v>0</v>
      </c>
    </row>
    <row r="224" spans="1:17" ht="24.6" hidden="1" x14ac:dyDescent="0.65">
      <c r="A224" s="10">
        <v>220</v>
      </c>
      <c r="B224" s="10"/>
      <c r="C224" s="19" t="s">
        <v>304</v>
      </c>
      <c r="D224" s="71">
        <f>+'24'!I224</f>
        <v>0</v>
      </c>
      <c r="E224" s="90">
        <v>0</v>
      </c>
      <c r="F224" s="46">
        <f t="shared" si="25"/>
        <v>0</v>
      </c>
      <c r="G224" s="101">
        <v>0</v>
      </c>
      <c r="H224" s="99">
        <v>0</v>
      </c>
      <c r="I224" s="46">
        <f t="shared" si="21"/>
        <v>0</v>
      </c>
      <c r="J224" s="91"/>
      <c r="K224" s="20">
        <v>25</v>
      </c>
      <c r="L224" s="72">
        <f t="shared" si="22"/>
        <v>0</v>
      </c>
      <c r="M224" s="17" t="s">
        <v>16</v>
      </c>
      <c r="N224" s="18">
        <v>0</v>
      </c>
      <c r="O224" s="23">
        <f t="shared" si="23"/>
        <v>0</v>
      </c>
      <c r="P224" s="93"/>
      <c r="Q224" s="43">
        <f t="shared" si="24"/>
        <v>0</v>
      </c>
    </row>
    <row r="225" spans="1:17" ht="24.6" hidden="1" x14ac:dyDescent="0.65">
      <c r="A225" s="10">
        <v>221</v>
      </c>
      <c r="B225" s="10"/>
      <c r="C225" s="19" t="s">
        <v>305</v>
      </c>
      <c r="D225" s="71">
        <f>+'24'!I225</f>
        <v>0</v>
      </c>
      <c r="E225" s="90">
        <v>0</v>
      </c>
      <c r="F225" s="46">
        <f t="shared" si="25"/>
        <v>0</v>
      </c>
      <c r="G225" s="101">
        <v>0</v>
      </c>
      <c r="H225" s="99">
        <v>0</v>
      </c>
      <c r="I225" s="46">
        <f t="shared" si="21"/>
        <v>0</v>
      </c>
      <c r="J225" s="91"/>
      <c r="K225" s="20">
        <v>25</v>
      </c>
      <c r="L225" s="72">
        <f t="shared" si="22"/>
        <v>0</v>
      </c>
      <c r="M225" s="17" t="s">
        <v>16</v>
      </c>
      <c r="N225" s="18">
        <v>0</v>
      </c>
      <c r="O225" s="23">
        <f t="shared" si="23"/>
        <v>0</v>
      </c>
      <c r="P225" s="93"/>
      <c r="Q225" s="43">
        <f t="shared" si="24"/>
        <v>0</v>
      </c>
    </row>
    <row r="226" spans="1:17" ht="24.6" hidden="1" x14ac:dyDescent="0.65">
      <c r="A226" s="10">
        <v>222</v>
      </c>
      <c r="B226" s="10"/>
      <c r="C226" s="19" t="s">
        <v>306</v>
      </c>
      <c r="D226" s="71">
        <f>+'24'!I226</f>
        <v>0</v>
      </c>
      <c r="E226" s="90">
        <v>0</v>
      </c>
      <c r="F226" s="46">
        <f t="shared" si="25"/>
        <v>0</v>
      </c>
      <c r="G226" s="101">
        <v>0</v>
      </c>
      <c r="H226" s="99">
        <v>0</v>
      </c>
      <c r="I226" s="46">
        <f t="shared" si="21"/>
        <v>0</v>
      </c>
      <c r="J226" s="91"/>
      <c r="K226" s="20">
        <v>25</v>
      </c>
      <c r="L226" s="72">
        <f t="shared" si="22"/>
        <v>0</v>
      </c>
      <c r="M226" s="17" t="s">
        <v>16</v>
      </c>
      <c r="N226" s="18">
        <v>0</v>
      </c>
      <c r="O226" s="23">
        <f t="shared" si="23"/>
        <v>0</v>
      </c>
      <c r="P226" s="93"/>
      <c r="Q226" s="43">
        <f t="shared" si="24"/>
        <v>0</v>
      </c>
    </row>
    <row r="227" spans="1:17" ht="24.6" hidden="1" x14ac:dyDescent="0.65">
      <c r="A227" s="10">
        <v>223</v>
      </c>
      <c r="B227" s="10"/>
      <c r="C227" s="19" t="s">
        <v>307</v>
      </c>
      <c r="D227" s="71">
        <f>+'24'!I227</f>
        <v>0</v>
      </c>
      <c r="E227" s="90">
        <v>0</v>
      </c>
      <c r="F227" s="46">
        <f t="shared" si="25"/>
        <v>0</v>
      </c>
      <c r="G227" s="101">
        <v>0</v>
      </c>
      <c r="H227" s="99">
        <v>0</v>
      </c>
      <c r="I227" s="46">
        <f t="shared" si="21"/>
        <v>0</v>
      </c>
      <c r="J227" s="91"/>
      <c r="K227" s="20">
        <v>25</v>
      </c>
      <c r="L227" s="72">
        <f t="shared" si="22"/>
        <v>0</v>
      </c>
      <c r="M227" s="17" t="s">
        <v>16</v>
      </c>
      <c r="N227" s="18">
        <v>0</v>
      </c>
      <c r="O227" s="23">
        <f t="shared" si="23"/>
        <v>0</v>
      </c>
      <c r="P227" s="93"/>
      <c r="Q227" s="43">
        <f t="shared" si="24"/>
        <v>0</v>
      </c>
    </row>
    <row r="228" spans="1:17" ht="24.6" hidden="1" x14ac:dyDescent="0.65">
      <c r="A228" s="10">
        <v>224</v>
      </c>
      <c r="B228" s="10"/>
      <c r="C228" s="19" t="s">
        <v>308</v>
      </c>
      <c r="D228" s="71">
        <f>+'24'!I228</f>
        <v>0</v>
      </c>
      <c r="E228" s="90">
        <v>0</v>
      </c>
      <c r="F228" s="46">
        <f t="shared" si="25"/>
        <v>0</v>
      </c>
      <c r="G228" s="101">
        <v>0</v>
      </c>
      <c r="H228" s="99">
        <v>0</v>
      </c>
      <c r="I228" s="46">
        <f t="shared" si="21"/>
        <v>0</v>
      </c>
      <c r="J228" s="91"/>
      <c r="K228" s="20">
        <v>25</v>
      </c>
      <c r="L228" s="72">
        <f t="shared" si="22"/>
        <v>0</v>
      </c>
      <c r="M228" s="17" t="s">
        <v>16</v>
      </c>
      <c r="N228" s="18">
        <v>0</v>
      </c>
      <c r="O228" s="23">
        <f t="shared" si="23"/>
        <v>0</v>
      </c>
      <c r="P228" s="93"/>
      <c r="Q228" s="43">
        <f t="shared" si="24"/>
        <v>0</v>
      </c>
    </row>
    <row r="229" spans="1:17" ht="24.6" hidden="1" x14ac:dyDescent="0.65">
      <c r="A229" s="10">
        <v>225</v>
      </c>
      <c r="B229" s="10"/>
      <c r="C229" s="19" t="s">
        <v>309</v>
      </c>
      <c r="D229" s="71">
        <f>+'24'!I229</f>
        <v>0</v>
      </c>
      <c r="E229" s="90">
        <v>0</v>
      </c>
      <c r="F229" s="46">
        <f t="shared" si="25"/>
        <v>0</v>
      </c>
      <c r="G229" s="101">
        <v>0</v>
      </c>
      <c r="H229" s="99">
        <v>0</v>
      </c>
      <c r="I229" s="46">
        <f t="shared" si="21"/>
        <v>0</v>
      </c>
      <c r="J229" s="91"/>
      <c r="K229" s="20">
        <v>25</v>
      </c>
      <c r="L229" s="72">
        <f t="shared" si="22"/>
        <v>0</v>
      </c>
      <c r="M229" s="17" t="s">
        <v>16</v>
      </c>
      <c r="N229" s="18">
        <v>0</v>
      </c>
      <c r="O229" s="23">
        <f t="shared" si="23"/>
        <v>0</v>
      </c>
      <c r="P229" s="93"/>
      <c r="Q229" s="43">
        <f t="shared" si="24"/>
        <v>0</v>
      </c>
    </row>
    <row r="230" spans="1:17" ht="24.6" hidden="1" x14ac:dyDescent="0.65">
      <c r="A230" s="10">
        <v>226</v>
      </c>
      <c r="B230" s="10"/>
      <c r="C230" s="19" t="s">
        <v>362</v>
      </c>
      <c r="D230" s="71">
        <f>+'24'!I230</f>
        <v>0</v>
      </c>
      <c r="E230" s="90">
        <v>0</v>
      </c>
      <c r="F230" s="46">
        <f t="shared" si="25"/>
        <v>0</v>
      </c>
      <c r="G230" s="101">
        <v>0</v>
      </c>
      <c r="H230" s="99">
        <v>0</v>
      </c>
      <c r="I230" s="46">
        <f t="shared" si="21"/>
        <v>0</v>
      </c>
      <c r="J230" s="91"/>
      <c r="K230" s="20">
        <v>10</v>
      </c>
      <c r="L230" s="72">
        <f t="shared" si="22"/>
        <v>0</v>
      </c>
      <c r="M230" s="17" t="s">
        <v>16</v>
      </c>
      <c r="N230" s="18">
        <v>0</v>
      </c>
      <c r="O230" s="23">
        <f t="shared" si="23"/>
        <v>0</v>
      </c>
      <c r="P230" s="93"/>
      <c r="Q230" s="43">
        <f t="shared" si="24"/>
        <v>0</v>
      </c>
    </row>
    <row r="231" spans="1:17" ht="24.6" hidden="1" x14ac:dyDescent="0.65">
      <c r="A231" s="10">
        <v>227</v>
      </c>
      <c r="B231" s="10"/>
      <c r="C231" s="19" t="s">
        <v>310</v>
      </c>
      <c r="D231" s="71">
        <f>+'24'!I231</f>
        <v>0</v>
      </c>
      <c r="E231" s="90">
        <v>0</v>
      </c>
      <c r="F231" s="46">
        <f t="shared" si="25"/>
        <v>0</v>
      </c>
      <c r="G231" s="101">
        <v>0</v>
      </c>
      <c r="H231" s="99">
        <v>0</v>
      </c>
      <c r="I231" s="46">
        <f t="shared" si="21"/>
        <v>0</v>
      </c>
      <c r="J231" s="91"/>
      <c r="K231" s="20">
        <v>10</v>
      </c>
      <c r="L231" s="72">
        <f t="shared" si="22"/>
        <v>0</v>
      </c>
      <c r="M231" s="17" t="s">
        <v>16</v>
      </c>
      <c r="N231" s="18">
        <v>0</v>
      </c>
      <c r="O231" s="23">
        <f t="shared" si="23"/>
        <v>0</v>
      </c>
      <c r="P231" s="93"/>
      <c r="Q231" s="43">
        <f t="shared" si="24"/>
        <v>0</v>
      </c>
    </row>
    <row r="232" spans="1:17" ht="24.6" hidden="1" x14ac:dyDescent="0.65">
      <c r="A232" s="10">
        <v>228</v>
      </c>
      <c r="B232" s="10"/>
      <c r="C232" s="19" t="s">
        <v>311</v>
      </c>
      <c r="D232" s="71">
        <f>+'24'!I232</f>
        <v>0</v>
      </c>
      <c r="E232" s="90">
        <v>0</v>
      </c>
      <c r="F232" s="46">
        <f t="shared" si="25"/>
        <v>0</v>
      </c>
      <c r="G232" s="101">
        <v>0</v>
      </c>
      <c r="H232" s="99">
        <v>0</v>
      </c>
      <c r="I232" s="46">
        <f t="shared" si="21"/>
        <v>0</v>
      </c>
      <c r="J232" s="91"/>
      <c r="K232" s="20">
        <v>10</v>
      </c>
      <c r="L232" s="72">
        <f t="shared" si="22"/>
        <v>0</v>
      </c>
      <c r="M232" s="17" t="s">
        <v>16</v>
      </c>
      <c r="N232" s="18">
        <v>0</v>
      </c>
      <c r="O232" s="23">
        <f t="shared" si="23"/>
        <v>0</v>
      </c>
      <c r="P232" s="93"/>
      <c r="Q232" s="43">
        <f t="shared" si="24"/>
        <v>0</v>
      </c>
    </row>
    <row r="233" spans="1:17" ht="24.6" hidden="1" x14ac:dyDescent="0.65">
      <c r="A233" s="10">
        <v>229</v>
      </c>
      <c r="B233" s="10"/>
      <c r="C233" s="19" t="s">
        <v>192</v>
      </c>
      <c r="D233" s="71">
        <f>+'24'!I233</f>
        <v>18</v>
      </c>
      <c r="E233" s="90">
        <v>0</v>
      </c>
      <c r="F233" s="46">
        <f>D233+E233</f>
        <v>18</v>
      </c>
      <c r="G233" s="101">
        <v>0</v>
      </c>
      <c r="H233" s="99">
        <v>0</v>
      </c>
      <c r="I233" s="46">
        <f>+F233-G233-J233-H233</f>
        <v>17</v>
      </c>
      <c r="J233" s="91">
        <v>1</v>
      </c>
      <c r="K233" s="20">
        <v>35</v>
      </c>
      <c r="L233" s="72">
        <f>+K233*J233</f>
        <v>35</v>
      </c>
      <c r="M233" s="17" t="s">
        <v>16</v>
      </c>
      <c r="N233" s="18">
        <v>0</v>
      </c>
      <c r="O233" s="23">
        <f>SUM(L233-N233)</f>
        <v>35</v>
      </c>
      <c r="P233" s="93"/>
      <c r="Q233" s="43">
        <f>+L233*P233</f>
        <v>0</v>
      </c>
    </row>
    <row r="234" spans="1:17" ht="24.6" hidden="1" x14ac:dyDescent="0.65">
      <c r="A234" s="10">
        <v>230</v>
      </c>
      <c r="B234" s="10"/>
      <c r="C234" s="19" t="s">
        <v>312</v>
      </c>
      <c r="D234" s="71">
        <f>+'24'!I234</f>
        <v>29</v>
      </c>
      <c r="E234" s="90">
        <v>0</v>
      </c>
      <c r="F234" s="46">
        <f t="shared" si="25"/>
        <v>29</v>
      </c>
      <c r="G234" s="101">
        <v>0</v>
      </c>
      <c r="H234" s="99">
        <v>0</v>
      </c>
      <c r="I234" s="46">
        <f t="shared" si="21"/>
        <v>29</v>
      </c>
      <c r="J234" s="91"/>
      <c r="K234" s="20">
        <v>10</v>
      </c>
      <c r="L234" s="72">
        <f t="shared" si="22"/>
        <v>0</v>
      </c>
      <c r="M234" s="17" t="s">
        <v>16</v>
      </c>
      <c r="N234" s="18">
        <v>0</v>
      </c>
      <c r="O234" s="23">
        <f t="shared" si="23"/>
        <v>0</v>
      </c>
      <c r="P234" s="93"/>
      <c r="Q234" s="43">
        <f t="shared" si="24"/>
        <v>0</v>
      </c>
    </row>
    <row r="235" spans="1:17" ht="24.6" hidden="1" x14ac:dyDescent="0.65">
      <c r="A235" s="10">
        <v>231</v>
      </c>
      <c r="B235" s="10"/>
      <c r="C235" s="19" t="s">
        <v>313</v>
      </c>
      <c r="D235" s="71">
        <f>+'24'!I235</f>
        <v>0</v>
      </c>
      <c r="E235" s="90">
        <v>0</v>
      </c>
      <c r="F235" s="46">
        <f t="shared" si="25"/>
        <v>0</v>
      </c>
      <c r="G235" s="101">
        <v>0</v>
      </c>
      <c r="H235" s="99">
        <v>0</v>
      </c>
      <c r="I235" s="46">
        <f t="shared" si="21"/>
        <v>0</v>
      </c>
      <c r="J235" s="91"/>
      <c r="K235" s="20"/>
      <c r="L235" s="72">
        <f t="shared" si="22"/>
        <v>0</v>
      </c>
      <c r="M235" s="17" t="s">
        <v>16</v>
      </c>
      <c r="N235" s="18">
        <v>0</v>
      </c>
      <c r="O235" s="23">
        <f t="shared" si="23"/>
        <v>0</v>
      </c>
      <c r="P235" s="93"/>
      <c r="Q235" s="43">
        <f t="shared" si="24"/>
        <v>0</v>
      </c>
    </row>
    <row r="236" spans="1:17" ht="24.6" hidden="1" x14ac:dyDescent="0.65">
      <c r="A236" s="10">
        <v>232</v>
      </c>
      <c r="B236" s="10"/>
      <c r="C236" s="19" t="s">
        <v>183</v>
      </c>
      <c r="D236" s="71">
        <f>+'24'!I236</f>
        <v>0</v>
      </c>
      <c r="E236" s="90">
        <v>0</v>
      </c>
      <c r="F236" s="46">
        <f t="shared" si="25"/>
        <v>0</v>
      </c>
      <c r="G236" s="101">
        <v>0</v>
      </c>
      <c r="H236" s="99">
        <v>0</v>
      </c>
      <c r="I236" s="46">
        <f t="shared" si="21"/>
        <v>0</v>
      </c>
      <c r="J236" s="91"/>
      <c r="K236" s="20">
        <v>40</v>
      </c>
      <c r="L236" s="72">
        <f t="shared" si="22"/>
        <v>0</v>
      </c>
      <c r="M236" s="17" t="s">
        <v>16</v>
      </c>
      <c r="N236" s="18">
        <v>0</v>
      </c>
      <c r="O236" s="23">
        <f t="shared" si="23"/>
        <v>0</v>
      </c>
      <c r="P236" s="93"/>
      <c r="Q236" s="43">
        <f t="shared" si="24"/>
        <v>0</v>
      </c>
    </row>
    <row r="237" spans="1:17" ht="24.6" hidden="1" x14ac:dyDescent="0.65">
      <c r="A237" s="10">
        <v>233</v>
      </c>
      <c r="B237" s="10"/>
      <c r="C237" s="19" t="s">
        <v>117</v>
      </c>
      <c r="D237" s="71">
        <f>+'24'!I237</f>
        <v>0</v>
      </c>
      <c r="E237" s="90">
        <v>0</v>
      </c>
      <c r="F237" s="46">
        <f t="shared" si="25"/>
        <v>0</v>
      </c>
      <c r="G237" s="101">
        <v>0</v>
      </c>
      <c r="H237" s="99">
        <v>0</v>
      </c>
      <c r="I237" s="46">
        <f t="shared" si="21"/>
        <v>0</v>
      </c>
      <c r="J237" s="91"/>
      <c r="K237" s="20">
        <v>20</v>
      </c>
      <c r="L237" s="72">
        <f t="shared" si="22"/>
        <v>0</v>
      </c>
      <c r="M237" s="17" t="s">
        <v>16</v>
      </c>
      <c r="N237" s="18">
        <v>0</v>
      </c>
      <c r="O237" s="23">
        <f t="shared" si="23"/>
        <v>0</v>
      </c>
      <c r="P237" s="93"/>
      <c r="Q237" s="43">
        <f t="shared" si="24"/>
        <v>0</v>
      </c>
    </row>
    <row r="238" spans="1:17" ht="24.6" hidden="1" x14ac:dyDescent="0.65">
      <c r="A238" s="10">
        <v>234</v>
      </c>
      <c r="B238" s="10"/>
      <c r="C238" s="19" t="s">
        <v>314</v>
      </c>
      <c r="D238" s="71">
        <f>+'24'!I238</f>
        <v>0</v>
      </c>
      <c r="E238" s="90">
        <v>0</v>
      </c>
      <c r="F238" s="46">
        <f t="shared" si="25"/>
        <v>0</v>
      </c>
      <c r="G238" s="101">
        <v>0</v>
      </c>
      <c r="H238" s="99">
        <v>0</v>
      </c>
      <c r="I238" s="46">
        <f t="shared" si="21"/>
        <v>0</v>
      </c>
      <c r="J238" s="91"/>
      <c r="K238" s="20">
        <v>30</v>
      </c>
      <c r="L238" s="72">
        <f t="shared" si="22"/>
        <v>0</v>
      </c>
      <c r="M238" s="17" t="s">
        <v>16</v>
      </c>
      <c r="N238" s="18">
        <v>0</v>
      </c>
      <c r="O238" s="23">
        <f t="shared" si="23"/>
        <v>0</v>
      </c>
      <c r="P238" s="93"/>
      <c r="Q238" s="43">
        <f t="shared" si="24"/>
        <v>0</v>
      </c>
    </row>
    <row r="239" spans="1:17" ht="24.6" hidden="1" x14ac:dyDescent="0.65">
      <c r="A239" s="10">
        <v>235</v>
      </c>
      <c r="B239" s="10"/>
      <c r="C239" s="19" t="s">
        <v>372</v>
      </c>
      <c r="D239" s="71">
        <f>+'24'!I239</f>
        <v>0</v>
      </c>
      <c r="E239" s="90">
        <v>0</v>
      </c>
      <c r="F239" s="46">
        <f t="shared" si="25"/>
        <v>0</v>
      </c>
      <c r="G239" s="101">
        <v>0</v>
      </c>
      <c r="H239" s="99">
        <v>0</v>
      </c>
      <c r="I239" s="46">
        <f t="shared" si="21"/>
        <v>0</v>
      </c>
      <c r="J239" s="91"/>
      <c r="K239" s="20">
        <v>800</v>
      </c>
      <c r="L239" s="72">
        <f t="shared" si="22"/>
        <v>0</v>
      </c>
      <c r="M239" s="17" t="s">
        <v>16</v>
      </c>
      <c r="N239" s="18">
        <v>0</v>
      </c>
      <c r="O239" s="23">
        <f t="shared" si="23"/>
        <v>0</v>
      </c>
      <c r="P239" s="93"/>
      <c r="Q239" s="43">
        <f t="shared" si="24"/>
        <v>0</v>
      </c>
    </row>
    <row r="240" spans="1:17" ht="24.6" hidden="1" x14ac:dyDescent="0.65">
      <c r="A240" s="10">
        <v>236</v>
      </c>
      <c r="B240" s="10"/>
      <c r="C240" s="19" t="s">
        <v>374</v>
      </c>
      <c r="D240" s="71">
        <f>+'24'!I240</f>
        <v>0</v>
      </c>
      <c r="E240" s="90">
        <v>0</v>
      </c>
      <c r="F240" s="46">
        <f t="shared" si="25"/>
        <v>0</v>
      </c>
      <c r="G240" s="101">
        <v>0</v>
      </c>
      <c r="H240" s="99">
        <v>0</v>
      </c>
      <c r="I240" s="46">
        <f t="shared" si="21"/>
        <v>0</v>
      </c>
      <c r="J240" s="91"/>
      <c r="K240" s="20">
        <v>150</v>
      </c>
      <c r="L240" s="72">
        <f t="shared" si="22"/>
        <v>0</v>
      </c>
      <c r="M240" s="17" t="s">
        <v>16</v>
      </c>
      <c r="N240" s="18">
        <v>0</v>
      </c>
      <c r="O240" s="23">
        <f t="shared" si="23"/>
        <v>0</v>
      </c>
      <c r="P240" s="93"/>
      <c r="Q240" s="43">
        <f t="shared" si="24"/>
        <v>0</v>
      </c>
    </row>
    <row r="241" spans="1:17" ht="24.6" hidden="1" x14ac:dyDescent="0.65">
      <c r="A241" s="10">
        <v>237</v>
      </c>
      <c r="B241" s="10"/>
      <c r="C241" s="19" t="s">
        <v>316</v>
      </c>
      <c r="D241" s="71">
        <f>+'24'!I241</f>
        <v>0</v>
      </c>
      <c r="E241" s="90">
        <v>0</v>
      </c>
      <c r="F241" s="46">
        <f t="shared" si="25"/>
        <v>0</v>
      </c>
      <c r="G241" s="101">
        <v>0</v>
      </c>
      <c r="H241" s="99">
        <v>0</v>
      </c>
      <c r="I241" s="46">
        <f t="shared" si="21"/>
        <v>0</v>
      </c>
      <c r="J241" s="91"/>
      <c r="K241" s="20">
        <v>200</v>
      </c>
      <c r="L241" s="72">
        <f t="shared" si="22"/>
        <v>0</v>
      </c>
      <c r="M241" s="17" t="s">
        <v>16</v>
      </c>
      <c r="N241" s="18">
        <v>0</v>
      </c>
      <c r="O241" s="23">
        <f t="shared" si="23"/>
        <v>0</v>
      </c>
      <c r="P241" s="93"/>
      <c r="Q241" s="43">
        <f t="shared" si="24"/>
        <v>0</v>
      </c>
    </row>
    <row r="242" spans="1:17" ht="24.6" hidden="1" x14ac:dyDescent="0.65">
      <c r="A242" s="10">
        <v>238</v>
      </c>
      <c r="B242" s="10"/>
      <c r="C242" s="19" t="s">
        <v>375</v>
      </c>
      <c r="D242" s="71">
        <f>+'24'!I242</f>
        <v>0</v>
      </c>
      <c r="E242" s="90">
        <v>0</v>
      </c>
      <c r="F242" s="46">
        <f t="shared" si="25"/>
        <v>0</v>
      </c>
      <c r="G242" s="101">
        <v>0</v>
      </c>
      <c r="H242" s="99">
        <v>0</v>
      </c>
      <c r="I242" s="46">
        <f t="shared" si="21"/>
        <v>0</v>
      </c>
      <c r="J242" s="91"/>
      <c r="K242" s="20">
        <v>250</v>
      </c>
      <c r="L242" s="72">
        <f t="shared" si="22"/>
        <v>0</v>
      </c>
      <c r="M242" s="17" t="s">
        <v>16</v>
      </c>
      <c r="N242" s="18">
        <v>0</v>
      </c>
      <c r="O242" s="23">
        <f t="shared" si="23"/>
        <v>0</v>
      </c>
      <c r="P242" s="93"/>
      <c r="Q242" s="43">
        <f t="shared" si="24"/>
        <v>0</v>
      </c>
    </row>
    <row r="243" spans="1:17" ht="24.6" hidden="1" x14ac:dyDescent="0.65">
      <c r="A243" s="10">
        <v>239</v>
      </c>
      <c r="B243" s="10"/>
      <c r="C243" s="19" t="s">
        <v>317</v>
      </c>
      <c r="D243" s="71">
        <f>+'24'!I243</f>
        <v>0</v>
      </c>
      <c r="E243" s="90">
        <v>0</v>
      </c>
      <c r="F243" s="46">
        <f t="shared" si="25"/>
        <v>0</v>
      </c>
      <c r="G243" s="101">
        <v>0</v>
      </c>
      <c r="H243" s="99">
        <v>0</v>
      </c>
      <c r="I243" s="46">
        <f t="shared" si="21"/>
        <v>0</v>
      </c>
      <c r="J243" s="91"/>
      <c r="K243" s="20">
        <v>50</v>
      </c>
      <c r="L243" s="72">
        <f t="shared" si="22"/>
        <v>0</v>
      </c>
      <c r="M243" s="17" t="s">
        <v>16</v>
      </c>
      <c r="N243" s="18">
        <v>0</v>
      </c>
      <c r="O243" s="23">
        <f t="shared" si="23"/>
        <v>0</v>
      </c>
      <c r="P243" s="93"/>
      <c r="Q243" s="43">
        <f t="shared" si="24"/>
        <v>0</v>
      </c>
    </row>
    <row r="244" spans="1:17" ht="24.6" hidden="1" x14ac:dyDescent="0.65">
      <c r="A244" s="10">
        <v>240</v>
      </c>
      <c r="B244" s="10"/>
      <c r="C244" s="19" t="s">
        <v>315</v>
      </c>
      <c r="D244" s="71">
        <f>+'24'!I244</f>
        <v>0</v>
      </c>
      <c r="E244" s="90">
        <v>0</v>
      </c>
      <c r="F244" s="46">
        <f t="shared" si="25"/>
        <v>0</v>
      </c>
      <c r="G244" s="101">
        <v>0</v>
      </c>
      <c r="H244" s="99">
        <v>0</v>
      </c>
      <c r="I244" s="46">
        <f t="shared" si="21"/>
        <v>0</v>
      </c>
      <c r="J244" s="91"/>
      <c r="K244" s="20">
        <v>0</v>
      </c>
      <c r="L244" s="72">
        <f t="shared" si="22"/>
        <v>0</v>
      </c>
      <c r="M244" s="17" t="s">
        <v>16</v>
      </c>
      <c r="N244" s="18">
        <v>0</v>
      </c>
      <c r="O244" s="23">
        <f t="shared" si="23"/>
        <v>0</v>
      </c>
      <c r="P244" s="93"/>
      <c r="Q244" s="43">
        <f t="shared" si="24"/>
        <v>0</v>
      </c>
    </row>
    <row r="245" spans="1:17" ht="24" hidden="1" customHeight="1" x14ac:dyDescent="0.65">
      <c r="A245" s="10">
        <v>241</v>
      </c>
      <c r="B245" s="10"/>
      <c r="C245" s="19" t="s">
        <v>338</v>
      </c>
      <c r="D245" s="71">
        <f>+'24'!I245</f>
        <v>0</v>
      </c>
      <c r="E245" s="90">
        <v>0</v>
      </c>
      <c r="F245" s="46">
        <f t="shared" si="25"/>
        <v>0</v>
      </c>
      <c r="G245" s="101">
        <v>0</v>
      </c>
      <c r="H245" s="99">
        <v>0</v>
      </c>
      <c r="I245" s="46">
        <f t="shared" si="21"/>
        <v>0</v>
      </c>
      <c r="J245" s="91"/>
      <c r="K245" s="20">
        <v>45</v>
      </c>
      <c r="L245" s="72">
        <f t="shared" si="22"/>
        <v>0</v>
      </c>
      <c r="M245" s="17" t="s">
        <v>16</v>
      </c>
      <c r="N245" s="18">
        <v>0</v>
      </c>
      <c r="O245" s="23">
        <f t="shared" si="23"/>
        <v>0</v>
      </c>
      <c r="P245" s="93"/>
      <c r="Q245" s="43">
        <f t="shared" si="24"/>
        <v>0</v>
      </c>
    </row>
    <row r="246" spans="1:17" ht="24.6" hidden="1" x14ac:dyDescent="0.65">
      <c r="A246" s="10">
        <v>242</v>
      </c>
      <c r="B246" s="10"/>
      <c r="C246" s="19" t="s">
        <v>339</v>
      </c>
      <c r="D246" s="71">
        <f>+'24'!I246</f>
        <v>0</v>
      </c>
      <c r="E246" s="90">
        <v>0</v>
      </c>
      <c r="F246" s="46">
        <f t="shared" si="25"/>
        <v>0</v>
      </c>
      <c r="G246" s="101">
        <v>0</v>
      </c>
      <c r="H246" s="99">
        <v>0</v>
      </c>
      <c r="I246" s="46">
        <f t="shared" si="21"/>
        <v>0</v>
      </c>
      <c r="J246" s="91"/>
      <c r="K246" s="20">
        <v>35</v>
      </c>
      <c r="L246" s="72">
        <f t="shared" si="22"/>
        <v>0</v>
      </c>
      <c r="M246" s="17" t="s">
        <v>16</v>
      </c>
      <c r="N246" s="18">
        <v>0</v>
      </c>
      <c r="O246" s="23">
        <f t="shared" si="23"/>
        <v>0</v>
      </c>
      <c r="P246" s="93"/>
      <c r="Q246" s="43">
        <f t="shared" si="24"/>
        <v>0</v>
      </c>
    </row>
    <row r="247" spans="1:17" ht="24.6" hidden="1" x14ac:dyDescent="0.65">
      <c r="A247" s="10">
        <v>243</v>
      </c>
      <c r="B247" s="10"/>
      <c r="C247" s="19" t="s">
        <v>340</v>
      </c>
      <c r="D247" s="71">
        <f>+'24'!I247</f>
        <v>0</v>
      </c>
      <c r="E247" s="90">
        <v>0</v>
      </c>
      <c r="F247" s="46">
        <f t="shared" si="25"/>
        <v>0</v>
      </c>
      <c r="G247" s="101">
        <v>0</v>
      </c>
      <c r="H247" s="99">
        <v>0</v>
      </c>
      <c r="I247" s="46">
        <f t="shared" si="21"/>
        <v>0</v>
      </c>
      <c r="J247" s="91"/>
      <c r="K247" s="20">
        <v>25</v>
      </c>
      <c r="L247" s="72">
        <f t="shared" si="22"/>
        <v>0</v>
      </c>
      <c r="M247" s="17" t="s">
        <v>16</v>
      </c>
      <c r="N247" s="18">
        <v>0</v>
      </c>
      <c r="O247" s="23">
        <f t="shared" si="23"/>
        <v>0</v>
      </c>
      <c r="P247" s="93"/>
      <c r="Q247" s="43">
        <f t="shared" si="24"/>
        <v>0</v>
      </c>
    </row>
    <row r="248" spans="1:17" ht="24.6" hidden="1" x14ac:dyDescent="0.65">
      <c r="A248" s="10">
        <v>244</v>
      </c>
      <c r="B248" s="10"/>
      <c r="C248" s="19" t="s">
        <v>318</v>
      </c>
      <c r="D248" s="71">
        <f>+'24'!I248</f>
        <v>0</v>
      </c>
      <c r="E248" s="90">
        <v>0</v>
      </c>
      <c r="F248" s="46">
        <f t="shared" si="25"/>
        <v>0</v>
      </c>
      <c r="G248" s="101">
        <v>0</v>
      </c>
      <c r="H248" s="99">
        <v>0</v>
      </c>
      <c r="I248" s="46">
        <f t="shared" si="21"/>
        <v>0</v>
      </c>
      <c r="J248" s="91"/>
      <c r="K248" s="20">
        <v>50</v>
      </c>
      <c r="L248" s="72">
        <f t="shared" si="22"/>
        <v>0</v>
      </c>
      <c r="M248" s="17" t="s">
        <v>16</v>
      </c>
      <c r="N248" s="18">
        <v>0</v>
      </c>
      <c r="O248" s="23">
        <f t="shared" si="23"/>
        <v>0</v>
      </c>
      <c r="P248" s="93"/>
      <c r="Q248" s="43">
        <f t="shared" si="24"/>
        <v>0</v>
      </c>
    </row>
    <row r="249" spans="1:17" ht="24.6" hidden="1" x14ac:dyDescent="0.65">
      <c r="A249" s="10">
        <v>245</v>
      </c>
      <c r="B249" s="10"/>
      <c r="C249" s="19" t="s">
        <v>319</v>
      </c>
      <c r="D249" s="71">
        <f>+'24'!I249</f>
        <v>0</v>
      </c>
      <c r="E249" s="90">
        <v>0</v>
      </c>
      <c r="F249" s="46">
        <f t="shared" si="25"/>
        <v>0</v>
      </c>
      <c r="G249" s="101">
        <v>0</v>
      </c>
      <c r="H249" s="99">
        <v>0</v>
      </c>
      <c r="I249" s="46">
        <f t="shared" si="21"/>
        <v>0</v>
      </c>
      <c r="J249" s="91"/>
      <c r="K249" s="20">
        <v>60</v>
      </c>
      <c r="L249" s="72">
        <f t="shared" si="22"/>
        <v>0</v>
      </c>
      <c r="M249" s="17" t="s">
        <v>16</v>
      </c>
      <c r="N249" s="18">
        <v>0</v>
      </c>
      <c r="O249" s="23">
        <f t="shared" si="23"/>
        <v>0</v>
      </c>
      <c r="P249" s="93"/>
      <c r="Q249" s="43">
        <f t="shared" si="24"/>
        <v>0</v>
      </c>
    </row>
    <row r="250" spans="1:17" ht="24.6" hidden="1" x14ac:dyDescent="0.65">
      <c r="A250" s="10">
        <v>246</v>
      </c>
      <c r="B250" s="10"/>
      <c r="C250" s="19" t="s">
        <v>320</v>
      </c>
      <c r="D250" s="71">
        <f>+'24'!I250</f>
        <v>0</v>
      </c>
      <c r="E250" s="90">
        <v>0</v>
      </c>
      <c r="F250" s="46">
        <f t="shared" si="25"/>
        <v>0</v>
      </c>
      <c r="G250" s="101">
        <v>0</v>
      </c>
      <c r="H250" s="99">
        <v>0</v>
      </c>
      <c r="I250" s="46">
        <f t="shared" si="21"/>
        <v>0</v>
      </c>
      <c r="J250" s="91"/>
      <c r="K250" s="20">
        <v>250</v>
      </c>
      <c r="L250" s="72">
        <f t="shared" si="22"/>
        <v>0</v>
      </c>
      <c r="M250" s="17" t="s">
        <v>16</v>
      </c>
      <c r="N250" s="18">
        <v>0</v>
      </c>
      <c r="O250" s="23">
        <f t="shared" si="23"/>
        <v>0</v>
      </c>
      <c r="P250" s="93"/>
      <c r="Q250" s="43">
        <f t="shared" si="24"/>
        <v>0</v>
      </c>
    </row>
    <row r="251" spans="1:17" ht="24.6" hidden="1" x14ac:dyDescent="0.65">
      <c r="A251" s="10">
        <v>247</v>
      </c>
      <c r="B251" s="10"/>
      <c r="C251" s="19" t="s">
        <v>321</v>
      </c>
      <c r="D251" s="71">
        <f>+'24'!I251</f>
        <v>0</v>
      </c>
      <c r="E251" s="90">
        <v>0</v>
      </c>
      <c r="F251" s="46">
        <f t="shared" si="25"/>
        <v>0</v>
      </c>
      <c r="G251" s="101">
        <v>0</v>
      </c>
      <c r="H251" s="99">
        <v>0</v>
      </c>
      <c r="I251" s="46">
        <f t="shared" si="21"/>
        <v>0</v>
      </c>
      <c r="J251" s="91"/>
      <c r="K251" s="15">
        <v>100</v>
      </c>
      <c r="L251" s="72">
        <f t="shared" si="22"/>
        <v>0</v>
      </c>
      <c r="M251" s="17" t="s">
        <v>16</v>
      </c>
      <c r="N251" s="18">
        <v>0</v>
      </c>
      <c r="O251" s="23">
        <f t="shared" si="23"/>
        <v>0</v>
      </c>
      <c r="P251" s="93"/>
      <c r="Q251" s="43">
        <f t="shared" si="24"/>
        <v>0</v>
      </c>
    </row>
    <row r="252" spans="1:17" ht="24.6" hidden="1" x14ac:dyDescent="0.65">
      <c r="A252" s="10">
        <v>248</v>
      </c>
      <c r="B252" s="10"/>
      <c r="C252" s="19" t="s">
        <v>322</v>
      </c>
      <c r="D252" s="71">
        <f>+'24'!I252</f>
        <v>0</v>
      </c>
      <c r="E252" s="90">
        <v>0</v>
      </c>
      <c r="F252" s="46">
        <f t="shared" si="25"/>
        <v>0</v>
      </c>
      <c r="G252" s="101">
        <v>0</v>
      </c>
      <c r="H252" s="99">
        <v>0</v>
      </c>
      <c r="I252" s="46">
        <f t="shared" si="21"/>
        <v>0</v>
      </c>
      <c r="J252" s="91"/>
      <c r="K252" s="15">
        <v>350</v>
      </c>
      <c r="L252" s="72">
        <f t="shared" si="22"/>
        <v>0</v>
      </c>
      <c r="M252" s="17" t="s">
        <v>16</v>
      </c>
      <c r="N252" s="18">
        <v>0</v>
      </c>
      <c r="O252" s="23">
        <f t="shared" si="23"/>
        <v>0</v>
      </c>
      <c r="P252" s="93"/>
      <c r="Q252" s="43">
        <f t="shared" si="24"/>
        <v>0</v>
      </c>
    </row>
    <row r="253" spans="1:17" ht="24.6" hidden="1" x14ac:dyDescent="0.65">
      <c r="A253" s="10">
        <v>249</v>
      </c>
      <c r="B253" s="10"/>
      <c r="C253" s="19" t="s">
        <v>323</v>
      </c>
      <c r="D253" s="71">
        <f>+'24'!I253</f>
        <v>0</v>
      </c>
      <c r="E253" s="90">
        <v>0</v>
      </c>
      <c r="F253" s="46">
        <f t="shared" si="25"/>
        <v>0</v>
      </c>
      <c r="G253" s="101">
        <v>0</v>
      </c>
      <c r="H253" s="99">
        <v>0</v>
      </c>
      <c r="I253" s="46">
        <f t="shared" si="21"/>
        <v>0</v>
      </c>
      <c r="J253" s="91"/>
      <c r="K253" s="15">
        <v>60</v>
      </c>
      <c r="L253" s="72">
        <f t="shared" si="22"/>
        <v>0</v>
      </c>
      <c r="M253" s="17" t="s">
        <v>16</v>
      </c>
      <c r="N253" s="18">
        <v>0</v>
      </c>
      <c r="O253" s="23">
        <f t="shared" si="23"/>
        <v>0</v>
      </c>
      <c r="P253" s="93"/>
      <c r="Q253" s="43">
        <f t="shared" si="24"/>
        <v>0</v>
      </c>
    </row>
    <row r="254" spans="1:17" ht="24.6" hidden="1" x14ac:dyDescent="0.65">
      <c r="A254" s="10">
        <v>250</v>
      </c>
      <c r="B254" s="10"/>
      <c r="C254" s="19" t="s">
        <v>324</v>
      </c>
      <c r="D254" s="71">
        <f>+'24'!I254</f>
        <v>0</v>
      </c>
      <c r="E254" s="90">
        <v>0</v>
      </c>
      <c r="F254" s="46">
        <f t="shared" si="25"/>
        <v>0</v>
      </c>
      <c r="G254" s="101">
        <v>0</v>
      </c>
      <c r="H254" s="99">
        <v>0</v>
      </c>
      <c r="I254" s="46">
        <f t="shared" si="21"/>
        <v>0</v>
      </c>
      <c r="J254" s="91"/>
      <c r="K254" s="15">
        <v>50</v>
      </c>
      <c r="L254" s="72">
        <f t="shared" si="22"/>
        <v>0</v>
      </c>
      <c r="M254" s="17" t="s">
        <v>16</v>
      </c>
      <c r="N254" s="18">
        <v>0</v>
      </c>
      <c r="O254" s="23">
        <f t="shared" si="23"/>
        <v>0</v>
      </c>
      <c r="P254" s="93"/>
      <c r="Q254" s="43">
        <f t="shared" si="24"/>
        <v>0</v>
      </c>
    </row>
    <row r="255" spans="1:17" ht="24.6" hidden="1" x14ac:dyDescent="0.65">
      <c r="A255" s="10">
        <v>251</v>
      </c>
      <c r="B255" s="10"/>
      <c r="C255" s="19" t="s">
        <v>325</v>
      </c>
      <c r="D255" s="71">
        <f>+'24'!I255</f>
        <v>0</v>
      </c>
      <c r="E255" s="90">
        <v>0</v>
      </c>
      <c r="F255" s="46">
        <f t="shared" si="25"/>
        <v>0</v>
      </c>
      <c r="G255" s="101">
        <v>0</v>
      </c>
      <c r="H255" s="99">
        <v>0</v>
      </c>
      <c r="I255" s="46">
        <f t="shared" si="21"/>
        <v>0</v>
      </c>
      <c r="J255" s="91"/>
      <c r="K255" s="15">
        <v>100</v>
      </c>
      <c r="L255" s="72">
        <f t="shared" si="22"/>
        <v>0</v>
      </c>
      <c r="M255" s="17" t="s">
        <v>16</v>
      </c>
      <c r="N255" s="18">
        <v>0</v>
      </c>
      <c r="O255" s="23">
        <f t="shared" si="23"/>
        <v>0</v>
      </c>
      <c r="P255" s="93"/>
      <c r="Q255" s="43">
        <f t="shared" si="24"/>
        <v>0</v>
      </c>
    </row>
    <row r="256" spans="1:17" ht="24.6" hidden="1" x14ac:dyDescent="0.65">
      <c r="A256" s="10">
        <v>252</v>
      </c>
      <c r="B256" s="10"/>
      <c r="C256" s="19" t="s">
        <v>326</v>
      </c>
      <c r="D256" s="71">
        <f>+'24'!I256</f>
        <v>0</v>
      </c>
      <c r="E256" s="90">
        <v>0</v>
      </c>
      <c r="F256" s="46">
        <f t="shared" si="25"/>
        <v>0</v>
      </c>
      <c r="G256" s="101">
        <v>0</v>
      </c>
      <c r="H256" s="99">
        <v>0</v>
      </c>
      <c r="I256" s="46">
        <f t="shared" si="21"/>
        <v>0</v>
      </c>
      <c r="J256" s="91"/>
      <c r="K256" s="15">
        <v>120</v>
      </c>
      <c r="L256" s="72">
        <f t="shared" si="22"/>
        <v>0</v>
      </c>
      <c r="M256" s="17" t="s">
        <v>16</v>
      </c>
      <c r="N256" s="18">
        <v>0</v>
      </c>
      <c r="O256" s="23">
        <f t="shared" si="23"/>
        <v>0</v>
      </c>
      <c r="P256" s="93"/>
      <c r="Q256" s="43">
        <f t="shared" si="24"/>
        <v>0</v>
      </c>
    </row>
    <row r="257" spans="1:17" ht="24.6" hidden="1" x14ac:dyDescent="0.65">
      <c r="A257" s="10">
        <v>253</v>
      </c>
      <c r="B257" s="10"/>
      <c r="C257" s="19" t="s">
        <v>327</v>
      </c>
      <c r="D257" s="71">
        <f>+'24'!I257</f>
        <v>0</v>
      </c>
      <c r="E257" s="90">
        <v>0</v>
      </c>
      <c r="F257" s="46">
        <f t="shared" si="25"/>
        <v>0</v>
      </c>
      <c r="G257" s="101">
        <v>0</v>
      </c>
      <c r="H257" s="99">
        <v>0</v>
      </c>
      <c r="I257" s="46">
        <f t="shared" si="21"/>
        <v>0</v>
      </c>
      <c r="J257" s="91"/>
      <c r="K257" s="15">
        <v>60</v>
      </c>
      <c r="L257" s="72">
        <f t="shared" si="22"/>
        <v>0</v>
      </c>
      <c r="M257" s="17" t="s">
        <v>16</v>
      </c>
      <c r="N257" s="18">
        <v>0</v>
      </c>
      <c r="O257" s="23">
        <f t="shared" si="23"/>
        <v>0</v>
      </c>
      <c r="P257" s="93"/>
      <c r="Q257" s="43">
        <f t="shared" si="24"/>
        <v>0</v>
      </c>
    </row>
    <row r="258" spans="1:17" ht="24.6" hidden="1" x14ac:dyDescent="0.65">
      <c r="A258" s="10">
        <v>254</v>
      </c>
      <c r="B258" s="10"/>
      <c r="C258" s="19" t="s">
        <v>328</v>
      </c>
      <c r="D258" s="71">
        <f>+'24'!I258</f>
        <v>0</v>
      </c>
      <c r="E258" s="90">
        <v>0</v>
      </c>
      <c r="F258" s="46">
        <f t="shared" si="25"/>
        <v>0</v>
      </c>
      <c r="G258" s="101">
        <v>0</v>
      </c>
      <c r="H258" s="99">
        <v>0</v>
      </c>
      <c r="I258" s="46">
        <f t="shared" si="21"/>
        <v>0</v>
      </c>
      <c r="J258" s="91"/>
      <c r="K258" s="15">
        <v>150</v>
      </c>
      <c r="L258" s="72">
        <f t="shared" si="22"/>
        <v>0</v>
      </c>
      <c r="M258" s="17" t="s">
        <v>16</v>
      </c>
      <c r="N258" s="18">
        <v>0</v>
      </c>
      <c r="O258" s="23">
        <f t="shared" si="23"/>
        <v>0</v>
      </c>
      <c r="P258" s="93"/>
      <c r="Q258" s="43">
        <f t="shared" si="24"/>
        <v>0</v>
      </c>
    </row>
    <row r="259" spans="1:17" ht="24.6" hidden="1" x14ac:dyDescent="0.65">
      <c r="A259" s="10">
        <v>255</v>
      </c>
      <c r="B259" s="10"/>
      <c r="C259" s="19" t="s">
        <v>329</v>
      </c>
      <c r="D259" s="71">
        <f>+'24'!I259</f>
        <v>0</v>
      </c>
      <c r="E259" s="90">
        <v>0</v>
      </c>
      <c r="F259" s="46">
        <f t="shared" si="25"/>
        <v>0</v>
      </c>
      <c r="G259" s="101">
        <v>0</v>
      </c>
      <c r="H259" s="99">
        <v>0</v>
      </c>
      <c r="I259" s="46">
        <f t="shared" si="21"/>
        <v>0</v>
      </c>
      <c r="J259" s="91"/>
      <c r="K259" s="15">
        <v>150</v>
      </c>
      <c r="L259" s="72">
        <f t="shared" si="22"/>
        <v>0</v>
      </c>
      <c r="M259" s="17" t="s">
        <v>16</v>
      </c>
      <c r="N259" s="18">
        <v>0</v>
      </c>
      <c r="O259" s="23">
        <f t="shared" si="23"/>
        <v>0</v>
      </c>
      <c r="P259" s="93"/>
      <c r="Q259" s="43">
        <f t="shared" si="24"/>
        <v>0</v>
      </c>
    </row>
    <row r="260" spans="1:17" ht="24.6" hidden="1" x14ac:dyDescent="0.65">
      <c r="A260" s="10">
        <v>256</v>
      </c>
      <c r="B260" s="10"/>
      <c r="C260" s="19" t="s">
        <v>330</v>
      </c>
      <c r="D260" s="71">
        <f>+'24'!I260</f>
        <v>0</v>
      </c>
      <c r="E260" s="90">
        <v>0</v>
      </c>
      <c r="F260" s="46">
        <f t="shared" si="25"/>
        <v>0</v>
      </c>
      <c r="G260" s="101">
        <v>0</v>
      </c>
      <c r="H260" s="99">
        <v>0</v>
      </c>
      <c r="I260" s="46">
        <f t="shared" si="21"/>
        <v>0</v>
      </c>
      <c r="J260" s="91"/>
      <c r="K260" s="15">
        <v>200</v>
      </c>
      <c r="L260" s="72">
        <f t="shared" si="22"/>
        <v>0</v>
      </c>
      <c r="M260" s="17" t="s">
        <v>16</v>
      </c>
      <c r="N260" s="18">
        <v>0</v>
      </c>
      <c r="O260" s="23">
        <f t="shared" si="23"/>
        <v>0</v>
      </c>
      <c r="P260" s="93"/>
      <c r="Q260" s="43">
        <f t="shared" si="24"/>
        <v>0</v>
      </c>
    </row>
    <row r="261" spans="1:17" ht="24.6" hidden="1" x14ac:dyDescent="0.65">
      <c r="A261" s="10">
        <v>257</v>
      </c>
      <c r="B261" s="10"/>
      <c r="C261" s="19" t="s">
        <v>331</v>
      </c>
      <c r="D261" s="71">
        <f>+'24'!I261</f>
        <v>0</v>
      </c>
      <c r="E261" s="90">
        <v>0</v>
      </c>
      <c r="F261" s="46">
        <f t="shared" si="25"/>
        <v>0</v>
      </c>
      <c r="G261" s="101">
        <v>0</v>
      </c>
      <c r="H261" s="99">
        <v>0</v>
      </c>
      <c r="I261" s="46">
        <f t="shared" si="21"/>
        <v>0</v>
      </c>
      <c r="J261" s="91"/>
      <c r="K261" s="15"/>
      <c r="L261" s="72">
        <f t="shared" si="22"/>
        <v>0</v>
      </c>
      <c r="M261" s="17" t="s">
        <v>16</v>
      </c>
      <c r="N261" s="18">
        <v>0</v>
      </c>
      <c r="O261" s="23">
        <f t="shared" si="23"/>
        <v>0</v>
      </c>
      <c r="P261" s="93"/>
      <c r="Q261" s="43">
        <f t="shared" si="24"/>
        <v>0</v>
      </c>
    </row>
    <row r="262" spans="1:17" ht="24.6" hidden="1" x14ac:dyDescent="0.65">
      <c r="A262" s="10">
        <v>258</v>
      </c>
      <c r="B262" s="10"/>
      <c r="C262" s="19" t="s">
        <v>332</v>
      </c>
      <c r="D262" s="71">
        <f>+'24'!I262</f>
        <v>0</v>
      </c>
      <c r="E262" s="90">
        <v>0</v>
      </c>
      <c r="F262" s="46">
        <f t="shared" si="25"/>
        <v>0</v>
      </c>
      <c r="G262" s="101">
        <v>0</v>
      </c>
      <c r="H262" s="99">
        <v>0</v>
      </c>
      <c r="I262" s="46">
        <f t="shared" si="21"/>
        <v>0</v>
      </c>
      <c r="J262" s="91"/>
      <c r="K262" s="15"/>
      <c r="L262" s="72">
        <f t="shared" si="22"/>
        <v>0</v>
      </c>
      <c r="M262" s="17" t="s">
        <v>16</v>
      </c>
      <c r="N262" s="18">
        <v>0</v>
      </c>
      <c r="O262" s="23">
        <f t="shared" si="23"/>
        <v>0</v>
      </c>
      <c r="P262" s="93"/>
      <c r="Q262" s="43">
        <f t="shared" si="24"/>
        <v>0</v>
      </c>
    </row>
    <row r="263" spans="1:17" ht="24.6" hidden="1" x14ac:dyDescent="0.65">
      <c r="A263" s="10">
        <v>259</v>
      </c>
      <c r="B263" s="10"/>
      <c r="C263" s="19" t="s">
        <v>369</v>
      </c>
      <c r="D263" s="71">
        <f>+'24'!I263</f>
        <v>0</v>
      </c>
      <c r="E263" s="90">
        <v>0</v>
      </c>
      <c r="F263" s="46">
        <f t="shared" si="25"/>
        <v>0</v>
      </c>
      <c r="G263" s="101">
        <v>0</v>
      </c>
      <c r="H263" s="99">
        <v>0</v>
      </c>
      <c r="I263" s="46">
        <f t="shared" si="21"/>
        <v>0</v>
      </c>
      <c r="J263" s="91"/>
      <c r="K263" s="15"/>
      <c r="L263" s="72">
        <f t="shared" si="22"/>
        <v>0</v>
      </c>
      <c r="M263" s="17" t="s">
        <v>16</v>
      </c>
      <c r="N263" s="18">
        <v>0</v>
      </c>
      <c r="O263" s="23">
        <f t="shared" si="23"/>
        <v>0</v>
      </c>
      <c r="P263" s="93"/>
      <c r="Q263" s="43">
        <f t="shared" si="24"/>
        <v>0</v>
      </c>
    </row>
    <row r="264" spans="1:17" ht="24.6" hidden="1" x14ac:dyDescent="0.65">
      <c r="A264" s="10">
        <v>260</v>
      </c>
      <c r="B264" s="10"/>
      <c r="C264" s="19" t="s">
        <v>468</v>
      </c>
      <c r="D264" s="71">
        <f>+'24'!I264</f>
        <v>8</v>
      </c>
      <c r="E264" s="90">
        <v>0</v>
      </c>
      <c r="F264" s="46">
        <f t="shared" si="25"/>
        <v>8</v>
      </c>
      <c r="G264" s="101">
        <v>0</v>
      </c>
      <c r="H264" s="99">
        <v>0</v>
      </c>
      <c r="I264" s="46">
        <f t="shared" ref="I264:I284" si="26">+F264-G264-J264-H264</f>
        <v>8</v>
      </c>
      <c r="J264" s="91"/>
      <c r="K264" s="20">
        <v>250</v>
      </c>
      <c r="L264" s="72">
        <f t="shared" ref="L264:L284" si="27">+K264*J264</f>
        <v>0</v>
      </c>
      <c r="M264" s="17" t="s">
        <v>16</v>
      </c>
      <c r="N264" s="18">
        <v>0</v>
      </c>
      <c r="O264" s="23">
        <f t="shared" ref="O264:O284" si="28">SUM(L264-N264)</f>
        <v>0</v>
      </c>
      <c r="P264" s="93"/>
      <c r="Q264" s="43">
        <f t="shared" ref="Q264:Q284" si="29">+L264*P264</f>
        <v>0</v>
      </c>
    </row>
    <row r="265" spans="1:17" ht="24.6" hidden="1" x14ac:dyDescent="0.65">
      <c r="A265" s="10">
        <v>261</v>
      </c>
      <c r="B265" s="10"/>
      <c r="C265" s="19"/>
      <c r="D265" s="71">
        <f>+'24'!I265</f>
        <v>0</v>
      </c>
      <c r="E265" s="90">
        <v>0</v>
      </c>
      <c r="F265" s="46">
        <f t="shared" si="25"/>
        <v>0</v>
      </c>
      <c r="G265" s="101">
        <v>0</v>
      </c>
      <c r="H265" s="99">
        <v>0</v>
      </c>
      <c r="I265" s="46">
        <f t="shared" si="26"/>
        <v>0</v>
      </c>
      <c r="J265" s="91"/>
      <c r="K265" s="20"/>
      <c r="L265" s="72">
        <f t="shared" si="27"/>
        <v>0</v>
      </c>
      <c r="M265" s="17" t="s">
        <v>16</v>
      </c>
      <c r="N265" s="18">
        <v>0</v>
      </c>
      <c r="O265" s="23">
        <f t="shared" si="28"/>
        <v>0</v>
      </c>
      <c r="P265" s="93"/>
      <c r="Q265" s="43">
        <f t="shared" si="29"/>
        <v>0</v>
      </c>
    </row>
    <row r="266" spans="1:17" ht="24.6" hidden="1" x14ac:dyDescent="0.65">
      <c r="A266" s="10">
        <v>262</v>
      </c>
      <c r="B266" s="10"/>
      <c r="C266" s="19"/>
      <c r="D266" s="71">
        <f>+'24'!I266</f>
        <v>0</v>
      </c>
      <c r="E266" s="90">
        <v>0</v>
      </c>
      <c r="F266" s="46">
        <f t="shared" si="25"/>
        <v>0</v>
      </c>
      <c r="G266" s="101">
        <v>0</v>
      </c>
      <c r="H266" s="99">
        <v>0</v>
      </c>
      <c r="I266" s="46">
        <f t="shared" si="26"/>
        <v>0</v>
      </c>
      <c r="J266" s="91"/>
      <c r="K266" s="20"/>
      <c r="L266" s="72">
        <f t="shared" si="27"/>
        <v>0</v>
      </c>
      <c r="M266" s="17" t="s">
        <v>16</v>
      </c>
      <c r="N266" s="18">
        <v>0</v>
      </c>
      <c r="O266" s="23">
        <f t="shared" si="28"/>
        <v>0</v>
      </c>
      <c r="P266" s="93"/>
      <c r="Q266" s="43">
        <f t="shared" si="29"/>
        <v>0</v>
      </c>
    </row>
    <row r="267" spans="1:17" ht="24.6" hidden="1" x14ac:dyDescent="0.65">
      <c r="A267" s="10">
        <v>263</v>
      </c>
      <c r="B267" s="10"/>
      <c r="C267" s="19"/>
      <c r="D267" s="71">
        <f>+'24'!I267</f>
        <v>0</v>
      </c>
      <c r="E267" s="90">
        <v>0</v>
      </c>
      <c r="F267" s="46">
        <f t="shared" si="25"/>
        <v>0</v>
      </c>
      <c r="G267" s="101">
        <v>0</v>
      </c>
      <c r="H267" s="99">
        <v>0</v>
      </c>
      <c r="I267" s="46">
        <f t="shared" si="26"/>
        <v>0</v>
      </c>
      <c r="J267" s="91"/>
      <c r="K267" s="20"/>
      <c r="L267" s="72">
        <f t="shared" si="27"/>
        <v>0</v>
      </c>
      <c r="M267" s="17" t="s">
        <v>16</v>
      </c>
      <c r="N267" s="18">
        <v>0</v>
      </c>
      <c r="O267" s="23">
        <f t="shared" si="28"/>
        <v>0</v>
      </c>
      <c r="P267" s="93"/>
      <c r="Q267" s="43">
        <f t="shared" si="29"/>
        <v>0</v>
      </c>
    </row>
    <row r="268" spans="1:17" ht="24.6" hidden="1" x14ac:dyDescent="0.65">
      <c r="A268" s="10">
        <v>264</v>
      </c>
      <c r="B268" s="10"/>
      <c r="C268" s="19"/>
      <c r="D268" s="71">
        <f>+'24'!I268</f>
        <v>0</v>
      </c>
      <c r="E268" s="90">
        <v>0</v>
      </c>
      <c r="F268" s="46">
        <f t="shared" si="25"/>
        <v>0</v>
      </c>
      <c r="G268" s="101">
        <v>0</v>
      </c>
      <c r="H268" s="99">
        <v>0</v>
      </c>
      <c r="I268" s="46">
        <f t="shared" si="26"/>
        <v>0</v>
      </c>
      <c r="J268" s="91"/>
      <c r="K268" s="20"/>
      <c r="L268" s="72">
        <f t="shared" si="27"/>
        <v>0</v>
      </c>
      <c r="M268" s="17" t="s">
        <v>16</v>
      </c>
      <c r="N268" s="18">
        <v>0</v>
      </c>
      <c r="O268" s="23">
        <f t="shared" si="28"/>
        <v>0</v>
      </c>
      <c r="P268" s="93"/>
      <c r="Q268" s="43">
        <f t="shared" si="29"/>
        <v>0</v>
      </c>
    </row>
    <row r="269" spans="1:17" ht="24.6" hidden="1" x14ac:dyDescent="0.65">
      <c r="A269" s="10">
        <v>265</v>
      </c>
      <c r="B269" s="10"/>
      <c r="C269" s="19"/>
      <c r="D269" s="71">
        <f>+'24'!I269</f>
        <v>0</v>
      </c>
      <c r="E269" s="90">
        <v>0</v>
      </c>
      <c r="F269" s="46">
        <f t="shared" si="25"/>
        <v>0</v>
      </c>
      <c r="G269" s="101">
        <v>0</v>
      </c>
      <c r="H269" s="99">
        <v>0</v>
      </c>
      <c r="I269" s="46">
        <f t="shared" si="26"/>
        <v>0</v>
      </c>
      <c r="J269" s="91"/>
      <c r="K269" s="20"/>
      <c r="L269" s="72">
        <f t="shared" si="27"/>
        <v>0</v>
      </c>
      <c r="M269" s="17" t="s">
        <v>16</v>
      </c>
      <c r="N269" s="18">
        <v>0</v>
      </c>
      <c r="O269" s="23">
        <f t="shared" si="28"/>
        <v>0</v>
      </c>
      <c r="P269" s="93"/>
      <c r="Q269" s="43">
        <f t="shared" si="29"/>
        <v>0</v>
      </c>
    </row>
    <row r="270" spans="1:17" ht="24.6" hidden="1" x14ac:dyDescent="0.65">
      <c r="A270" s="10">
        <v>266</v>
      </c>
      <c r="B270" s="10"/>
      <c r="C270" s="19"/>
      <c r="D270" s="71">
        <f>+'24'!I270</f>
        <v>0</v>
      </c>
      <c r="E270" s="90">
        <v>0</v>
      </c>
      <c r="F270" s="46">
        <f t="shared" si="25"/>
        <v>0</v>
      </c>
      <c r="G270" s="101">
        <v>0</v>
      </c>
      <c r="H270" s="99">
        <v>0</v>
      </c>
      <c r="I270" s="46">
        <f t="shared" si="26"/>
        <v>0</v>
      </c>
      <c r="J270" s="91"/>
      <c r="K270" s="20"/>
      <c r="L270" s="72">
        <f t="shared" si="27"/>
        <v>0</v>
      </c>
      <c r="M270" s="17" t="s">
        <v>16</v>
      </c>
      <c r="N270" s="18">
        <v>0</v>
      </c>
      <c r="O270" s="23">
        <f t="shared" si="28"/>
        <v>0</v>
      </c>
      <c r="P270" s="93"/>
      <c r="Q270" s="43">
        <f t="shared" si="29"/>
        <v>0</v>
      </c>
    </row>
    <row r="271" spans="1:17" ht="24.6" hidden="1" x14ac:dyDescent="0.65">
      <c r="A271" s="10">
        <v>267</v>
      </c>
      <c r="B271" s="10"/>
      <c r="C271" s="19"/>
      <c r="D271" s="71">
        <f>+'24'!I271</f>
        <v>0</v>
      </c>
      <c r="E271" s="90">
        <v>0</v>
      </c>
      <c r="F271" s="46">
        <f t="shared" si="25"/>
        <v>0</v>
      </c>
      <c r="G271" s="101">
        <v>0</v>
      </c>
      <c r="H271" s="99">
        <v>0</v>
      </c>
      <c r="I271" s="46">
        <f t="shared" si="26"/>
        <v>0</v>
      </c>
      <c r="J271" s="91"/>
      <c r="K271" s="20"/>
      <c r="L271" s="72">
        <f t="shared" si="27"/>
        <v>0</v>
      </c>
      <c r="M271" s="17" t="s">
        <v>16</v>
      </c>
      <c r="N271" s="18">
        <v>0</v>
      </c>
      <c r="O271" s="23">
        <f t="shared" si="28"/>
        <v>0</v>
      </c>
      <c r="P271" s="93"/>
      <c r="Q271" s="43">
        <f t="shared" si="29"/>
        <v>0</v>
      </c>
    </row>
    <row r="272" spans="1:17" ht="24.6" hidden="1" x14ac:dyDescent="0.65">
      <c r="A272" s="10">
        <v>268</v>
      </c>
      <c r="B272" s="10"/>
      <c r="C272" s="19"/>
      <c r="D272" s="71">
        <f>+'24'!I272</f>
        <v>0</v>
      </c>
      <c r="E272" s="90">
        <v>0</v>
      </c>
      <c r="F272" s="46">
        <f t="shared" ref="F272:F284" si="30">D272+E272</f>
        <v>0</v>
      </c>
      <c r="G272" s="101">
        <v>0</v>
      </c>
      <c r="H272" s="99">
        <v>0</v>
      </c>
      <c r="I272" s="46">
        <f t="shared" si="26"/>
        <v>0</v>
      </c>
      <c r="J272" s="91"/>
      <c r="K272" s="20"/>
      <c r="L272" s="72">
        <f t="shared" si="27"/>
        <v>0</v>
      </c>
      <c r="M272" s="17" t="s">
        <v>16</v>
      </c>
      <c r="N272" s="18">
        <v>0</v>
      </c>
      <c r="O272" s="23">
        <f t="shared" si="28"/>
        <v>0</v>
      </c>
      <c r="P272" s="93"/>
      <c r="Q272" s="43">
        <f t="shared" si="29"/>
        <v>0</v>
      </c>
    </row>
    <row r="273" spans="1:18" ht="24.6" hidden="1" x14ac:dyDescent="0.65">
      <c r="A273" s="10">
        <v>269</v>
      </c>
      <c r="B273" s="10"/>
      <c r="C273" s="19"/>
      <c r="D273" s="71">
        <f>+'24'!I273</f>
        <v>0</v>
      </c>
      <c r="E273" s="90">
        <v>0</v>
      </c>
      <c r="F273" s="46">
        <f t="shared" si="30"/>
        <v>0</v>
      </c>
      <c r="G273" s="101">
        <v>0</v>
      </c>
      <c r="H273" s="99">
        <v>0</v>
      </c>
      <c r="I273" s="46">
        <f t="shared" si="26"/>
        <v>0</v>
      </c>
      <c r="J273" s="91"/>
      <c r="K273" s="20"/>
      <c r="L273" s="72">
        <f t="shared" si="27"/>
        <v>0</v>
      </c>
      <c r="M273" s="17" t="s">
        <v>16</v>
      </c>
      <c r="N273" s="18">
        <v>0</v>
      </c>
      <c r="O273" s="23">
        <f t="shared" si="28"/>
        <v>0</v>
      </c>
      <c r="P273" s="93"/>
      <c r="Q273" s="43">
        <f t="shared" si="29"/>
        <v>0</v>
      </c>
    </row>
    <row r="274" spans="1:18" ht="24.6" hidden="1" x14ac:dyDescent="0.65">
      <c r="A274" s="10">
        <v>270</v>
      </c>
      <c r="B274" s="10"/>
      <c r="C274" s="19"/>
      <c r="D274" s="71">
        <f>+'24'!I274</f>
        <v>0</v>
      </c>
      <c r="E274" s="90">
        <v>0</v>
      </c>
      <c r="F274" s="46">
        <f t="shared" si="30"/>
        <v>0</v>
      </c>
      <c r="G274" s="101">
        <v>0</v>
      </c>
      <c r="H274" s="99">
        <v>0</v>
      </c>
      <c r="I274" s="46">
        <f t="shared" si="26"/>
        <v>0</v>
      </c>
      <c r="J274" s="91"/>
      <c r="K274" s="20"/>
      <c r="L274" s="72">
        <f t="shared" si="27"/>
        <v>0</v>
      </c>
      <c r="M274" s="17" t="s">
        <v>16</v>
      </c>
      <c r="N274" s="18">
        <v>0</v>
      </c>
      <c r="O274" s="23">
        <f t="shared" si="28"/>
        <v>0</v>
      </c>
      <c r="P274" s="93"/>
      <c r="Q274" s="43">
        <f t="shared" si="29"/>
        <v>0</v>
      </c>
    </row>
    <row r="275" spans="1:18" ht="24.6" hidden="1" x14ac:dyDescent="0.65">
      <c r="A275" s="10">
        <v>271</v>
      </c>
      <c r="B275" s="10"/>
      <c r="C275" s="19"/>
      <c r="D275" s="71">
        <f>+'24'!I275</f>
        <v>0</v>
      </c>
      <c r="E275" s="90">
        <v>0</v>
      </c>
      <c r="F275" s="46">
        <f t="shared" si="30"/>
        <v>0</v>
      </c>
      <c r="G275" s="101">
        <v>0</v>
      </c>
      <c r="H275" s="99">
        <v>0</v>
      </c>
      <c r="I275" s="46">
        <f t="shared" si="26"/>
        <v>0</v>
      </c>
      <c r="J275" s="91"/>
      <c r="K275" s="20"/>
      <c r="L275" s="72">
        <f t="shared" si="27"/>
        <v>0</v>
      </c>
      <c r="M275" s="17" t="s">
        <v>16</v>
      </c>
      <c r="N275" s="18">
        <v>0</v>
      </c>
      <c r="O275" s="23">
        <f t="shared" si="28"/>
        <v>0</v>
      </c>
      <c r="P275" s="93"/>
      <c r="Q275" s="43">
        <f t="shared" si="29"/>
        <v>0</v>
      </c>
    </row>
    <row r="276" spans="1:18" ht="24.6" hidden="1" x14ac:dyDescent="0.65">
      <c r="A276" s="10">
        <v>272</v>
      </c>
      <c r="B276" s="10"/>
      <c r="C276" s="19"/>
      <c r="D276" s="71">
        <f>+'24'!I276</f>
        <v>0</v>
      </c>
      <c r="E276" s="90">
        <v>0</v>
      </c>
      <c r="F276" s="46">
        <f t="shared" si="30"/>
        <v>0</v>
      </c>
      <c r="G276" s="101">
        <v>0</v>
      </c>
      <c r="H276" s="99">
        <v>0</v>
      </c>
      <c r="I276" s="46">
        <f t="shared" si="26"/>
        <v>0</v>
      </c>
      <c r="J276" s="91"/>
      <c r="K276" s="20"/>
      <c r="L276" s="72">
        <f t="shared" si="27"/>
        <v>0</v>
      </c>
      <c r="M276" s="17" t="s">
        <v>16</v>
      </c>
      <c r="N276" s="18">
        <v>0</v>
      </c>
      <c r="O276" s="23">
        <f t="shared" si="28"/>
        <v>0</v>
      </c>
      <c r="P276" s="93"/>
      <c r="Q276" s="43">
        <f t="shared" si="29"/>
        <v>0</v>
      </c>
    </row>
    <row r="277" spans="1:18" ht="24.6" hidden="1" x14ac:dyDescent="0.65">
      <c r="A277" s="10">
        <v>273</v>
      </c>
      <c r="B277" s="10"/>
      <c r="C277" s="19"/>
      <c r="D277" s="71">
        <f>+'24'!I277</f>
        <v>0</v>
      </c>
      <c r="E277" s="90">
        <v>0</v>
      </c>
      <c r="F277" s="46">
        <f t="shared" si="30"/>
        <v>0</v>
      </c>
      <c r="G277" s="101">
        <v>0</v>
      </c>
      <c r="H277" s="99">
        <v>0</v>
      </c>
      <c r="I277" s="46">
        <f t="shared" si="26"/>
        <v>0</v>
      </c>
      <c r="J277" s="91"/>
      <c r="K277" s="20"/>
      <c r="L277" s="72">
        <f t="shared" si="27"/>
        <v>0</v>
      </c>
      <c r="M277" s="17" t="s">
        <v>16</v>
      </c>
      <c r="N277" s="18">
        <v>0</v>
      </c>
      <c r="O277" s="23">
        <f t="shared" si="28"/>
        <v>0</v>
      </c>
      <c r="P277" s="93"/>
      <c r="Q277" s="43">
        <f t="shared" si="29"/>
        <v>0</v>
      </c>
    </row>
    <row r="278" spans="1:18" ht="24.6" hidden="1" x14ac:dyDescent="0.65">
      <c r="A278" s="10">
        <v>274</v>
      </c>
      <c r="B278" s="10"/>
      <c r="C278" s="19"/>
      <c r="D278" s="71">
        <f>+'24'!I278</f>
        <v>0</v>
      </c>
      <c r="E278" s="90">
        <v>0</v>
      </c>
      <c r="F278" s="46">
        <f t="shared" si="30"/>
        <v>0</v>
      </c>
      <c r="G278" s="101">
        <v>0</v>
      </c>
      <c r="H278" s="99">
        <v>0</v>
      </c>
      <c r="I278" s="46">
        <f t="shared" si="26"/>
        <v>0</v>
      </c>
      <c r="J278" s="91"/>
      <c r="K278" s="20"/>
      <c r="L278" s="72">
        <f t="shared" si="27"/>
        <v>0</v>
      </c>
      <c r="M278" s="17" t="s">
        <v>16</v>
      </c>
      <c r="N278" s="18">
        <v>0</v>
      </c>
      <c r="O278" s="23">
        <f t="shared" si="28"/>
        <v>0</v>
      </c>
      <c r="P278" s="93"/>
      <c r="Q278" s="43">
        <f t="shared" si="29"/>
        <v>0</v>
      </c>
    </row>
    <row r="279" spans="1:18" ht="24.6" hidden="1" x14ac:dyDescent="0.65">
      <c r="A279" s="10">
        <v>275</v>
      </c>
      <c r="B279" s="10"/>
      <c r="C279" s="19"/>
      <c r="D279" s="71">
        <f>+'24'!I279</f>
        <v>0</v>
      </c>
      <c r="E279" s="90">
        <v>0</v>
      </c>
      <c r="F279" s="46">
        <f t="shared" si="30"/>
        <v>0</v>
      </c>
      <c r="G279" s="101">
        <v>0</v>
      </c>
      <c r="H279" s="99">
        <v>0</v>
      </c>
      <c r="I279" s="46">
        <f t="shared" si="26"/>
        <v>0</v>
      </c>
      <c r="J279" s="91"/>
      <c r="K279" s="20"/>
      <c r="L279" s="72">
        <f t="shared" si="27"/>
        <v>0</v>
      </c>
      <c r="M279" s="17" t="s">
        <v>16</v>
      </c>
      <c r="N279" s="18">
        <v>0</v>
      </c>
      <c r="O279" s="23">
        <f t="shared" si="28"/>
        <v>0</v>
      </c>
      <c r="P279" s="93"/>
      <c r="Q279" s="43">
        <f t="shared" si="29"/>
        <v>0</v>
      </c>
    </row>
    <row r="280" spans="1:18" ht="24.6" hidden="1" x14ac:dyDescent="0.65">
      <c r="A280" s="10">
        <v>276</v>
      </c>
      <c r="B280" s="10"/>
      <c r="C280" s="19"/>
      <c r="D280" s="71">
        <f>+'24'!I280</f>
        <v>0</v>
      </c>
      <c r="E280" s="90">
        <v>0</v>
      </c>
      <c r="F280" s="46">
        <f t="shared" si="30"/>
        <v>0</v>
      </c>
      <c r="G280" s="101">
        <v>0</v>
      </c>
      <c r="H280" s="99">
        <v>0</v>
      </c>
      <c r="I280" s="46">
        <f t="shared" si="26"/>
        <v>0</v>
      </c>
      <c r="J280" s="91"/>
      <c r="K280" s="20"/>
      <c r="L280" s="72">
        <f t="shared" si="27"/>
        <v>0</v>
      </c>
      <c r="M280" s="17" t="s">
        <v>16</v>
      </c>
      <c r="N280" s="18">
        <v>0</v>
      </c>
      <c r="O280" s="23">
        <f t="shared" si="28"/>
        <v>0</v>
      </c>
      <c r="P280" s="93"/>
      <c r="Q280" s="43">
        <f t="shared" si="29"/>
        <v>0</v>
      </c>
    </row>
    <row r="281" spans="1:18" ht="24.6" hidden="1" x14ac:dyDescent="0.65">
      <c r="A281" s="10">
        <v>277</v>
      </c>
      <c r="B281" s="10"/>
      <c r="C281" s="19"/>
      <c r="D281" s="71">
        <f>+'24'!I281</f>
        <v>0</v>
      </c>
      <c r="E281" s="90">
        <v>0</v>
      </c>
      <c r="F281" s="46">
        <f t="shared" si="30"/>
        <v>0</v>
      </c>
      <c r="G281" s="101">
        <v>0</v>
      </c>
      <c r="H281" s="99">
        <v>0</v>
      </c>
      <c r="I281" s="46">
        <f t="shared" si="26"/>
        <v>0</v>
      </c>
      <c r="J281" s="91"/>
      <c r="K281" s="20"/>
      <c r="L281" s="72">
        <f t="shared" si="27"/>
        <v>0</v>
      </c>
      <c r="M281" s="17" t="s">
        <v>16</v>
      </c>
      <c r="N281" s="18">
        <v>0</v>
      </c>
      <c r="O281" s="23">
        <f t="shared" si="28"/>
        <v>0</v>
      </c>
      <c r="P281" s="93"/>
      <c r="Q281" s="43">
        <f t="shared" si="29"/>
        <v>0</v>
      </c>
    </row>
    <row r="282" spans="1:18" ht="24.6" hidden="1" x14ac:dyDescent="0.65">
      <c r="A282" s="10">
        <v>278</v>
      </c>
      <c r="B282" s="10"/>
      <c r="C282" s="19"/>
      <c r="D282" s="71">
        <f>+'24'!I282</f>
        <v>0</v>
      </c>
      <c r="E282" s="90">
        <v>0</v>
      </c>
      <c r="F282" s="46">
        <f t="shared" si="30"/>
        <v>0</v>
      </c>
      <c r="G282" s="101">
        <v>0</v>
      </c>
      <c r="H282" s="99">
        <v>0</v>
      </c>
      <c r="I282" s="46">
        <f t="shared" si="26"/>
        <v>0</v>
      </c>
      <c r="J282" s="91"/>
      <c r="K282" s="20"/>
      <c r="L282" s="72">
        <f t="shared" si="27"/>
        <v>0</v>
      </c>
      <c r="M282" s="17" t="s">
        <v>16</v>
      </c>
      <c r="N282" s="18">
        <v>0</v>
      </c>
      <c r="O282" s="23">
        <f t="shared" si="28"/>
        <v>0</v>
      </c>
      <c r="P282" s="93"/>
      <c r="Q282" s="43">
        <f t="shared" si="29"/>
        <v>0</v>
      </c>
    </row>
    <row r="283" spans="1:18" ht="24.6" hidden="1" x14ac:dyDescent="0.65">
      <c r="A283" s="10">
        <v>279</v>
      </c>
      <c r="B283" s="10"/>
      <c r="C283" s="19"/>
      <c r="D283" s="71"/>
      <c r="E283" s="90">
        <v>0</v>
      </c>
      <c r="F283" s="46">
        <f t="shared" ref="F283" si="31">D283+E283</f>
        <v>0</v>
      </c>
      <c r="G283" s="101">
        <v>0</v>
      </c>
      <c r="H283" s="99">
        <v>0</v>
      </c>
      <c r="I283" s="46">
        <f t="shared" ref="I283" si="32">+F283-G283-J283-H283</f>
        <v>0</v>
      </c>
      <c r="J283" s="91"/>
      <c r="K283" s="20"/>
      <c r="L283" s="72">
        <f t="shared" ref="L283" si="33">+K283*J283</f>
        <v>0</v>
      </c>
      <c r="M283" s="17" t="s">
        <v>16</v>
      </c>
      <c r="N283" s="18">
        <v>0</v>
      </c>
      <c r="O283" s="23">
        <f t="shared" si="28"/>
        <v>0</v>
      </c>
      <c r="P283" s="93"/>
      <c r="Q283" s="43"/>
    </row>
    <row r="284" spans="1:18" ht="24.6" hidden="1" x14ac:dyDescent="0.65">
      <c r="A284" s="10">
        <v>280</v>
      </c>
      <c r="B284" s="10"/>
      <c r="C284" s="19"/>
      <c r="D284" s="71">
        <f>+'24'!I284</f>
        <v>0</v>
      </c>
      <c r="E284" s="90">
        <v>0</v>
      </c>
      <c r="F284" s="46">
        <f t="shared" si="30"/>
        <v>0</v>
      </c>
      <c r="G284" s="101">
        <v>0</v>
      </c>
      <c r="H284" s="99">
        <v>0</v>
      </c>
      <c r="I284" s="46">
        <f t="shared" si="26"/>
        <v>0</v>
      </c>
      <c r="J284" s="91"/>
      <c r="K284" s="20"/>
      <c r="L284" s="72">
        <f t="shared" si="27"/>
        <v>0</v>
      </c>
      <c r="M284" s="17" t="s">
        <v>16</v>
      </c>
      <c r="N284" s="18">
        <v>0</v>
      </c>
      <c r="O284" s="23">
        <f t="shared" si="28"/>
        <v>0</v>
      </c>
      <c r="P284" s="93"/>
      <c r="Q284" s="43">
        <f t="shared" si="29"/>
        <v>0</v>
      </c>
    </row>
    <row r="285" spans="1:18" ht="24.6" x14ac:dyDescent="0.65">
      <c r="A285" s="1"/>
      <c r="B285" s="1"/>
      <c r="F285" s="24"/>
      <c r="G285" s="25"/>
      <c r="H285" s="25"/>
      <c r="I285" s="24"/>
      <c r="J285" s="24"/>
      <c r="K285" s="26"/>
      <c r="L285" s="28"/>
      <c r="M285" s="27"/>
      <c r="N285" s="18">
        <v>0</v>
      </c>
      <c r="O285" s="95" t="s">
        <v>213</v>
      </c>
      <c r="P285" s="96"/>
      <c r="Q285" s="96">
        <f>SUM(Q5:Q284)</f>
        <v>115572.34999999998</v>
      </c>
      <c r="R285" s="96"/>
    </row>
    <row r="286" spans="1:18" ht="25.5" customHeight="1" x14ac:dyDescent="0.6">
      <c r="A286" s="1"/>
      <c r="B286" s="1"/>
      <c r="F286" s="24"/>
      <c r="G286" s="25"/>
      <c r="H286" s="25"/>
      <c r="I286" s="24"/>
      <c r="J286" s="182" t="s">
        <v>212</v>
      </c>
      <c r="K286" s="183"/>
      <c r="L286" s="30">
        <f>+AB188</f>
        <v>0</v>
      </c>
      <c r="M286" s="27"/>
      <c r="N286" s="29"/>
    </row>
    <row r="287" spans="1:18" ht="24.6" x14ac:dyDescent="0.65">
      <c r="A287" s="1"/>
      <c r="B287" s="1"/>
      <c r="F287" s="31"/>
      <c r="I287" s="31"/>
      <c r="J287" s="32"/>
      <c r="K287" s="184" t="s">
        <v>202</v>
      </c>
      <c r="L287" s="184"/>
      <c r="M287" s="33">
        <f>SUM(L5:L286)</f>
        <v>5330</v>
      </c>
    </row>
    <row r="288" spans="1:18" ht="24.6" x14ac:dyDescent="0.65">
      <c r="A288" s="1"/>
      <c r="B288" s="1"/>
      <c r="F288" s="31"/>
      <c r="I288" s="31"/>
      <c r="K288" s="169" t="s">
        <v>203</v>
      </c>
      <c r="L288" s="170"/>
      <c r="M288" s="36">
        <v>0</v>
      </c>
    </row>
    <row r="289" spans="1:20" ht="24.6" x14ac:dyDescent="0.65">
      <c r="A289" s="1"/>
      <c r="B289" s="1"/>
      <c r="F289" s="31"/>
      <c r="I289" s="31"/>
      <c r="K289" s="34" t="s">
        <v>204</v>
      </c>
      <c r="L289" s="35"/>
      <c r="M289" s="36">
        <f>SUM(N289:AS289)</f>
        <v>1160</v>
      </c>
      <c r="N289" s="2">
        <v>210</v>
      </c>
      <c r="O289" s="2">
        <v>150</v>
      </c>
      <c r="P289" s="2">
        <v>100</v>
      </c>
      <c r="Q289" s="2">
        <v>250</v>
      </c>
      <c r="R289" s="2">
        <v>240</v>
      </c>
      <c r="S289" s="2">
        <v>100</v>
      </c>
      <c r="T289" s="2">
        <v>110</v>
      </c>
    </row>
    <row r="290" spans="1:20" ht="24.6" x14ac:dyDescent="0.65">
      <c r="A290" s="1"/>
      <c r="B290" s="1"/>
      <c r="F290" s="31"/>
      <c r="I290" s="31"/>
      <c r="K290" s="169" t="s">
        <v>205</v>
      </c>
      <c r="L290" s="170"/>
      <c r="M290" s="36">
        <v>0</v>
      </c>
    </row>
    <row r="291" spans="1:20" ht="24.6" x14ac:dyDescent="0.65">
      <c r="A291" s="1"/>
      <c r="B291" s="1"/>
      <c r="F291" s="31"/>
      <c r="I291" s="31"/>
      <c r="K291" s="169" t="s">
        <v>206</v>
      </c>
      <c r="L291" s="170"/>
      <c r="M291" s="36">
        <v>0</v>
      </c>
    </row>
    <row r="292" spans="1:20" ht="24.6" x14ac:dyDescent="0.65">
      <c r="A292" s="1"/>
      <c r="B292" s="1"/>
      <c r="F292" s="31"/>
      <c r="I292" s="31"/>
      <c r="K292" s="169" t="s">
        <v>207</v>
      </c>
      <c r="L292" s="170"/>
      <c r="M292" s="37">
        <f>SUM(N5:N285)</f>
        <v>985</v>
      </c>
    </row>
    <row r="293" spans="1:20" ht="24.6" x14ac:dyDescent="0.65">
      <c r="A293" s="1"/>
      <c r="B293" s="1"/>
      <c r="F293" s="31"/>
      <c r="I293" s="31"/>
      <c r="K293" s="169" t="s">
        <v>208</v>
      </c>
      <c r="L293" s="170"/>
      <c r="M293" s="33">
        <f>M287-M288-M289-M291-M292</f>
        <v>3185</v>
      </c>
    </row>
    <row r="294" spans="1:20" ht="24.6" x14ac:dyDescent="0.65">
      <c r="A294" s="1"/>
      <c r="B294" s="1"/>
      <c r="F294" s="31"/>
      <c r="I294" s="31"/>
      <c r="K294" s="169" t="s">
        <v>209</v>
      </c>
      <c r="L294" s="170"/>
      <c r="M294" s="37">
        <v>3185</v>
      </c>
    </row>
    <row r="295" spans="1:20" ht="24.6" x14ac:dyDescent="0.65">
      <c r="A295" s="1"/>
      <c r="B295" s="1"/>
      <c r="F295" s="31"/>
      <c r="I295" s="31"/>
      <c r="K295" s="169" t="s">
        <v>210</v>
      </c>
      <c r="L295" s="170"/>
      <c r="M295" s="33">
        <f>+M294-M293</f>
        <v>0</v>
      </c>
    </row>
    <row r="296" spans="1:20" ht="24.6" x14ac:dyDescent="0.65">
      <c r="I296" s="2"/>
      <c r="K296" s="169" t="s">
        <v>211</v>
      </c>
      <c r="L296" s="170"/>
      <c r="M296" s="33">
        <f>+M294-M293</f>
        <v>0</v>
      </c>
    </row>
    <row r="297" spans="1:20" x14ac:dyDescent="0.6">
      <c r="I297" s="2"/>
      <c r="K297" s="2"/>
    </row>
    <row r="298" spans="1:20" ht="24.6" x14ac:dyDescent="0.65">
      <c r="I298" s="2"/>
      <c r="K298" s="92" t="s">
        <v>333</v>
      </c>
    </row>
    <row r="299" spans="1:20" x14ac:dyDescent="0.6">
      <c r="I299" s="2"/>
      <c r="K299" s="2"/>
    </row>
    <row r="300" spans="1:20" x14ac:dyDescent="0.6">
      <c r="I300" s="2"/>
      <c r="K300" s="2"/>
    </row>
    <row r="301" spans="1:20" x14ac:dyDescent="0.6">
      <c r="I301" s="2"/>
      <c r="K301" s="2"/>
    </row>
    <row r="302" spans="1:20" x14ac:dyDescent="0.6">
      <c r="I302" s="2"/>
      <c r="K302" s="2"/>
    </row>
    <row r="303" spans="1:20" x14ac:dyDescent="0.6">
      <c r="I303" s="2"/>
      <c r="K303" s="2"/>
    </row>
    <row r="304" spans="1:20" x14ac:dyDescent="0.6">
      <c r="I304" s="2"/>
      <c r="K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C296" xr:uid="{A8659A1D-7742-48A0-A8EC-0F2280F9B025}">
    <filterColumn colId="6">
      <filters blank="1">
        <filter val="1.00"/>
        <filter val="2.00"/>
        <filter val="คืน/เสีย"/>
        <filter val="เปลี่ยน/"/>
      </filters>
    </filterColumn>
  </autoFilter>
  <mergeCells count="35">
    <mergeCell ref="A2:M2"/>
    <mergeCell ref="S2:AC2"/>
    <mergeCell ref="A3:A4"/>
    <mergeCell ref="C3:C4"/>
    <mergeCell ref="D3:D4"/>
    <mergeCell ref="E3:E4"/>
    <mergeCell ref="F3:F4"/>
    <mergeCell ref="I3:I4"/>
    <mergeCell ref="J3:L3"/>
    <mergeCell ref="M3:M4"/>
    <mergeCell ref="Y3:Y4"/>
    <mergeCell ref="Z3:AB3"/>
    <mergeCell ref="AC3:AC4"/>
    <mergeCell ref="H3:H4"/>
    <mergeCell ref="P3:P4"/>
    <mergeCell ref="Q3:Q4"/>
    <mergeCell ref="AD3:AD4"/>
    <mergeCell ref="V3:V4"/>
    <mergeCell ref="W3:W4"/>
    <mergeCell ref="K293:L293"/>
    <mergeCell ref="T32:AA32"/>
    <mergeCell ref="N3:N4"/>
    <mergeCell ref="S3:S4"/>
    <mergeCell ref="T3:T4"/>
    <mergeCell ref="U3:U4"/>
    <mergeCell ref="B3:B4"/>
    <mergeCell ref="K294:L294"/>
    <mergeCell ref="K295:L295"/>
    <mergeCell ref="K296:L296"/>
    <mergeCell ref="J286:K286"/>
    <mergeCell ref="K287:L287"/>
    <mergeCell ref="K288:L288"/>
    <mergeCell ref="K290:L290"/>
    <mergeCell ref="K291:L291"/>
    <mergeCell ref="K292:L29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0C3B-EEC3-4ED3-820C-D66B873C4555}">
  <sheetPr>
    <tabColor rgb="FFF789D2"/>
  </sheetPr>
  <dimension ref="A1:AD371"/>
  <sheetViews>
    <sheetView zoomScaleNormal="100" workbookViewId="0">
      <pane xSplit="9" ySplit="4" topLeftCell="J5" activePane="bottomRight" state="frozen"/>
      <selection activeCell="K15" sqref="K15"/>
      <selection pane="topRight" activeCell="K15" sqref="K15"/>
      <selection pane="bottomLeft" activeCell="K15" sqref="K15"/>
      <selection pane="bottomRight" activeCell="M35" activeCellId="3" sqref="C35:C50 G35:G50 K35:K50 M35:M50"/>
    </sheetView>
  </sheetViews>
  <sheetFormatPr defaultColWidth="9" defaultRowHeight="24" x14ac:dyDescent="0.6"/>
  <cols>
    <col min="1" max="1" width="6.69921875" style="2" customWidth="1"/>
    <col min="2" max="2" width="14" style="2" hidden="1" customWidth="1"/>
    <col min="3" max="3" width="43.69921875" style="2" bestFit="1" customWidth="1"/>
    <col min="4" max="8" width="9.69921875" style="2" customWidth="1"/>
    <col min="9" max="9" width="9.69921875" style="38" customWidth="1"/>
    <col min="10" max="10" width="9.69921875" style="2" customWidth="1"/>
    <col min="11" max="11" width="9.69921875" style="39" customWidth="1"/>
    <col min="12" max="12" width="10.69921875" style="2" customWidth="1"/>
    <col min="13" max="13" width="17.69921875" style="2" bestFit="1" customWidth="1"/>
    <col min="14" max="14" width="9" style="2"/>
    <col min="15" max="15" width="19.09765625" style="2" customWidth="1"/>
    <col min="16" max="16" width="10.09765625" style="2" customWidth="1"/>
    <col min="17" max="17" width="17.69921875" style="2" bestFit="1" customWidth="1"/>
    <col min="18" max="18" width="10.09765625" style="2" bestFit="1" customWidth="1"/>
    <col min="19" max="19" width="9" style="2"/>
    <col min="20" max="20" width="34.69921875" style="2" bestFit="1" customWidth="1"/>
    <col min="21" max="28" width="9" style="2"/>
    <col min="29" max="29" width="15.69921875" style="2" customWidth="1"/>
    <col min="30" max="16384" width="9" style="2"/>
  </cols>
  <sheetData>
    <row r="1" spans="1:30" x14ac:dyDescent="0.6">
      <c r="A1" s="1"/>
      <c r="B1" s="1"/>
      <c r="I1" s="2"/>
      <c r="K1" s="2"/>
    </row>
    <row r="2" spans="1:30" s="3" customFormat="1" ht="28.8" x14ac:dyDescent="0.75">
      <c r="A2" s="180" t="s">
        <v>263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S2" s="181" t="s">
        <v>0</v>
      </c>
      <c r="T2" s="181"/>
      <c r="U2" s="181"/>
      <c r="V2" s="181"/>
      <c r="W2" s="181"/>
      <c r="X2" s="181"/>
      <c r="Y2" s="181"/>
      <c r="Z2" s="181"/>
      <c r="AA2" s="181"/>
      <c r="AB2" s="181"/>
      <c r="AC2" s="181"/>
    </row>
    <row r="3" spans="1:30" s="5" customFormat="1" ht="26.4" x14ac:dyDescent="0.7">
      <c r="A3" s="171" t="s">
        <v>1</v>
      </c>
      <c r="B3" s="167" t="s">
        <v>487</v>
      </c>
      <c r="C3" s="176" t="s">
        <v>2</v>
      </c>
      <c r="D3" s="171" t="s">
        <v>3</v>
      </c>
      <c r="E3" s="171" t="s">
        <v>4</v>
      </c>
      <c r="F3" s="171" t="s">
        <v>5</v>
      </c>
      <c r="G3" s="100" t="s">
        <v>6</v>
      </c>
      <c r="H3" s="178" t="s">
        <v>335</v>
      </c>
      <c r="I3" s="171" t="s">
        <v>7</v>
      </c>
      <c r="J3" s="177" t="s">
        <v>8</v>
      </c>
      <c r="K3" s="177"/>
      <c r="L3" s="177"/>
      <c r="M3" s="171" t="s">
        <v>9</v>
      </c>
      <c r="N3" s="175" t="s">
        <v>10</v>
      </c>
      <c r="P3" s="163" t="s">
        <v>336</v>
      </c>
      <c r="Q3" s="165" t="s">
        <v>337</v>
      </c>
      <c r="S3" s="171" t="s">
        <v>1</v>
      </c>
      <c r="T3" s="171" t="s">
        <v>2</v>
      </c>
      <c r="U3" s="171" t="s">
        <v>3</v>
      </c>
      <c r="V3" s="171" t="s">
        <v>4</v>
      </c>
      <c r="W3" s="171" t="s">
        <v>5</v>
      </c>
      <c r="X3" s="88" t="s">
        <v>6</v>
      </c>
      <c r="Y3" s="171" t="s">
        <v>7</v>
      </c>
      <c r="Z3" s="177" t="s">
        <v>8</v>
      </c>
      <c r="AA3" s="177"/>
      <c r="AB3" s="177"/>
      <c r="AC3" s="171" t="s">
        <v>9</v>
      </c>
      <c r="AD3" s="175" t="s">
        <v>10</v>
      </c>
    </row>
    <row r="4" spans="1:30" s="5" customFormat="1" ht="26.4" x14ac:dyDescent="0.7">
      <c r="A4" s="171"/>
      <c r="B4" s="168"/>
      <c r="C4" s="176"/>
      <c r="D4" s="171"/>
      <c r="E4" s="171"/>
      <c r="F4" s="171"/>
      <c r="G4" s="100" t="s">
        <v>11</v>
      </c>
      <c r="H4" s="179"/>
      <c r="I4" s="171"/>
      <c r="J4" s="88" t="s">
        <v>12</v>
      </c>
      <c r="K4" s="89" t="s">
        <v>13</v>
      </c>
      <c r="L4" s="88" t="s">
        <v>14</v>
      </c>
      <c r="M4" s="171"/>
      <c r="N4" s="175"/>
      <c r="P4" s="164"/>
      <c r="Q4" s="166"/>
      <c r="S4" s="171"/>
      <c r="T4" s="171"/>
      <c r="U4" s="171"/>
      <c r="V4" s="171"/>
      <c r="W4" s="171"/>
      <c r="X4" s="88" t="s">
        <v>11</v>
      </c>
      <c r="Y4" s="171"/>
      <c r="Z4" s="88" t="s">
        <v>12</v>
      </c>
      <c r="AA4" s="89" t="s">
        <v>13</v>
      </c>
      <c r="AB4" s="88" t="s">
        <v>14</v>
      </c>
      <c r="AC4" s="171"/>
      <c r="AD4" s="175"/>
    </row>
    <row r="5" spans="1:30" ht="24.6" x14ac:dyDescent="0.65">
      <c r="A5" s="10">
        <v>1</v>
      </c>
      <c r="B5" s="10" t="s">
        <v>492</v>
      </c>
      <c r="C5" s="19" t="s">
        <v>407</v>
      </c>
      <c r="D5" s="71">
        <f>+'25'!I5</f>
        <v>31</v>
      </c>
      <c r="E5" s="90">
        <v>0</v>
      </c>
      <c r="F5" s="46">
        <f t="shared" ref="F5:F147" si="0">D5+E5</f>
        <v>31</v>
      </c>
      <c r="G5" s="101">
        <v>0</v>
      </c>
      <c r="H5" s="99">
        <v>0</v>
      </c>
      <c r="I5" s="46">
        <f t="shared" ref="I5:I71" si="1">+F5-G5-J5-H5</f>
        <v>31</v>
      </c>
      <c r="J5" s="91"/>
      <c r="K5" s="20">
        <v>50</v>
      </c>
      <c r="L5" s="72">
        <f>+K5*J5</f>
        <v>0</v>
      </c>
      <c r="M5" s="17" t="s">
        <v>16</v>
      </c>
      <c r="N5" s="18">
        <v>0</v>
      </c>
      <c r="O5" s="23">
        <f>SUM(L5-N5)</f>
        <v>0</v>
      </c>
      <c r="P5" s="93">
        <v>19.579999999999998</v>
      </c>
      <c r="Q5" s="43">
        <f>+L5*P5</f>
        <v>0</v>
      </c>
      <c r="S5" s="10">
        <v>1</v>
      </c>
      <c r="T5" s="19"/>
      <c r="U5" s="46">
        <v>0</v>
      </c>
      <c r="V5" s="90">
        <v>0</v>
      </c>
      <c r="W5" s="46">
        <f t="shared" ref="W5:W14" si="2">U5+V5</f>
        <v>0</v>
      </c>
      <c r="X5" s="90">
        <v>0</v>
      </c>
      <c r="Y5" s="46">
        <f t="shared" ref="Y5:Y14" si="3">W5-X5-Z5</f>
        <v>0</v>
      </c>
      <c r="Z5" s="91">
        <v>0</v>
      </c>
      <c r="AA5" s="22"/>
      <c r="AB5" s="43">
        <f t="shared" ref="AB5:AB14" si="4">Z5*AA5</f>
        <v>0</v>
      </c>
      <c r="AC5" s="17" t="s">
        <v>16</v>
      </c>
      <c r="AD5" s="18">
        <v>0</v>
      </c>
    </row>
    <row r="6" spans="1:30" ht="24.6" x14ac:dyDescent="0.65">
      <c r="A6" s="10">
        <v>2</v>
      </c>
      <c r="B6" s="10" t="s">
        <v>508</v>
      </c>
      <c r="C6" s="19" t="s">
        <v>408</v>
      </c>
      <c r="D6" s="71">
        <f>+'25'!I6</f>
        <v>116</v>
      </c>
      <c r="E6" s="90">
        <v>0</v>
      </c>
      <c r="F6" s="46">
        <f t="shared" si="0"/>
        <v>116</v>
      </c>
      <c r="G6" s="101">
        <v>0</v>
      </c>
      <c r="H6" s="99">
        <v>0</v>
      </c>
      <c r="I6" s="46">
        <f t="shared" si="1"/>
        <v>115</v>
      </c>
      <c r="J6" s="91">
        <v>1</v>
      </c>
      <c r="K6" s="20">
        <v>100</v>
      </c>
      <c r="L6" s="72">
        <f t="shared" ref="L6:L72" si="5">+K6*J6</f>
        <v>100</v>
      </c>
      <c r="M6" s="17" t="s">
        <v>16</v>
      </c>
      <c r="N6" s="18">
        <v>0</v>
      </c>
      <c r="O6" s="23">
        <f t="shared" ref="O6:O72" si="6">SUM(L6-N6)</f>
        <v>100</v>
      </c>
      <c r="P6" s="93">
        <v>37.17</v>
      </c>
      <c r="Q6" s="43">
        <f t="shared" ref="Q6:Q72" si="7">+L6*P6</f>
        <v>3717</v>
      </c>
      <c r="S6" s="10">
        <v>2</v>
      </c>
      <c r="T6" s="19"/>
      <c r="U6" s="46">
        <v>0</v>
      </c>
      <c r="V6" s="90">
        <v>0</v>
      </c>
      <c r="W6" s="46">
        <f t="shared" si="2"/>
        <v>0</v>
      </c>
      <c r="X6" s="90">
        <v>0</v>
      </c>
      <c r="Y6" s="46">
        <f t="shared" si="3"/>
        <v>0</v>
      </c>
      <c r="Z6" s="91">
        <v>0</v>
      </c>
      <c r="AA6" s="22"/>
      <c r="AB6" s="43">
        <f t="shared" si="4"/>
        <v>0</v>
      </c>
      <c r="AC6" s="17" t="s">
        <v>16</v>
      </c>
      <c r="AD6" s="18">
        <v>0</v>
      </c>
    </row>
    <row r="7" spans="1:30" ht="24.6" x14ac:dyDescent="0.65">
      <c r="A7" s="10">
        <v>3</v>
      </c>
      <c r="B7" s="10"/>
      <c r="C7" s="19" t="s">
        <v>395</v>
      </c>
      <c r="D7" s="71">
        <f>+'25'!I7</f>
        <v>0</v>
      </c>
      <c r="E7" s="90">
        <v>0</v>
      </c>
      <c r="F7" s="46">
        <f t="shared" si="0"/>
        <v>0</v>
      </c>
      <c r="G7" s="101">
        <v>0</v>
      </c>
      <c r="H7" s="99">
        <v>0</v>
      </c>
      <c r="I7" s="46">
        <f t="shared" si="1"/>
        <v>0</v>
      </c>
      <c r="J7" s="91"/>
      <c r="K7" s="15">
        <v>50</v>
      </c>
      <c r="L7" s="72">
        <f t="shared" si="5"/>
        <v>0</v>
      </c>
      <c r="M7" s="17" t="s">
        <v>16</v>
      </c>
      <c r="N7" s="18">
        <v>0</v>
      </c>
      <c r="O7" s="23">
        <f t="shared" si="6"/>
        <v>0</v>
      </c>
      <c r="P7" s="93">
        <v>26.11</v>
      </c>
      <c r="Q7" s="43">
        <f t="shared" si="7"/>
        <v>0</v>
      </c>
      <c r="S7" s="10">
        <v>3</v>
      </c>
      <c r="T7" s="19"/>
      <c r="U7" s="46">
        <v>0</v>
      </c>
      <c r="V7" s="90">
        <v>0</v>
      </c>
      <c r="W7" s="46">
        <f t="shared" si="2"/>
        <v>0</v>
      </c>
      <c r="X7" s="90">
        <v>0</v>
      </c>
      <c r="Y7" s="46">
        <f t="shared" si="3"/>
        <v>0</v>
      </c>
      <c r="Z7" s="91">
        <v>0</v>
      </c>
      <c r="AA7" s="22"/>
      <c r="AB7" s="43">
        <f t="shared" si="4"/>
        <v>0</v>
      </c>
      <c r="AC7" s="17" t="s">
        <v>16</v>
      </c>
      <c r="AD7" s="18">
        <v>0</v>
      </c>
    </row>
    <row r="8" spans="1:30" ht="24.6" x14ac:dyDescent="0.65">
      <c r="A8" s="10">
        <v>4</v>
      </c>
      <c r="B8" s="10"/>
      <c r="C8" s="19" t="s">
        <v>394</v>
      </c>
      <c r="D8" s="71">
        <f>+'25'!I8</f>
        <v>0</v>
      </c>
      <c r="E8" s="90">
        <v>0</v>
      </c>
      <c r="F8" s="46">
        <f t="shared" si="0"/>
        <v>0</v>
      </c>
      <c r="G8" s="101">
        <v>0</v>
      </c>
      <c r="H8" s="99">
        <v>0</v>
      </c>
      <c r="I8" s="46">
        <f t="shared" si="1"/>
        <v>0</v>
      </c>
      <c r="J8" s="91"/>
      <c r="K8" s="15">
        <v>100</v>
      </c>
      <c r="L8" s="72">
        <f t="shared" si="5"/>
        <v>0</v>
      </c>
      <c r="M8" s="17" t="s">
        <v>16</v>
      </c>
      <c r="N8" s="18">
        <v>0</v>
      </c>
      <c r="O8" s="23">
        <f t="shared" si="6"/>
        <v>0</v>
      </c>
      <c r="P8" s="93">
        <v>33.89</v>
      </c>
      <c r="Q8" s="43">
        <f t="shared" si="7"/>
        <v>0</v>
      </c>
      <c r="S8" s="10">
        <v>4</v>
      </c>
      <c r="T8" s="19"/>
      <c r="U8" s="46">
        <v>0</v>
      </c>
      <c r="V8" s="90">
        <v>0</v>
      </c>
      <c r="W8" s="46">
        <f t="shared" si="2"/>
        <v>0</v>
      </c>
      <c r="X8" s="90">
        <v>0</v>
      </c>
      <c r="Y8" s="46">
        <f t="shared" si="3"/>
        <v>0</v>
      </c>
      <c r="Z8" s="91">
        <v>0</v>
      </c>
      <c r="AA8" s="22"/>
      <c r="AB8" s="43">
        <f t="shared" si="4"/>
        <v>0</v>
      </c>
      <c r="AC8" s="17" t="s">
        <v>16</v>
      </c>
      <c r="AD8" s="18">
        <v>0</v>
      </c>
    </row>
    <row r="9" spans="1:30" ht="24.6" x14ac:dyDescent="0.65">
      <c r="A9" s="10">
        <v>5</v>
      </c>
      <c r="B9" s="10"/>
      <c r="C9" s="19" t="s">
        <v>20</v>
      </c>
      <c r="D9" s="71">
        <f>+'25'!I9</f>
        <v>0</v>
      </c>
      <c r="E9" s="90">
        <v>0</v>
      </c>
      <c r="F9" s="46">
        <f t="shared" si="0"/>
        <v>0</v>
      </c>
      <c r="G9" s="101">
        <v>0</v>
      </c>
      <c r="H9" s="99">
        <v>0</v>
      </c>
      <c r="I9" s="46">
        <f t="shared" si="1"/>
        <v>0</v>
      </c>
      <c r="J9" s="91"/>
      <c r="K9" s="15">
        <v>10</v>
      </c>
      <c r="L9" s="72">
        <f t="shared" si="5"/>
        <v>0</v>
      </c>
      <c r="M9" s="17" t="s">
        <v>16</v>
      </c>
      <c r="N9" s="18">
        <v>0</v>
      </c>
      <c r="O9" s="23">
        <f t="shared" si="6"/>
        <v>0</v>
      </c>
      <c r="P9" s="93"/>
      <c r="Q9" s="43">
        <f t="shared" si="7"/>
        <v>0</v>
      </c>
      <c r="S9" s="10">
        <v>5</v>
      </c>
      <c r="T9" s="19"/>
      <c r="U9" s="46">
        <v>0</v>
      </c>
      <c r="V9" s="90">
        <v>0</v>
      </c>
      <c r="W9" s="46">
        <f t="shared" si="2"/>
        <v>0</v>
      </c>
      <c r="X9" s="90">
        <v>0</v>
      </c>
      <c r="Y9" s="46">
        <f t="shared" si="3"/>
        <v>0</v>
      </c>
      <c r="Z9" s="91">
        <v>0</v>
      </c>
      <c r="AA9" s="22"/>
      <c r="AB9" s="43">
        <f t="shared" si="4"/>
        <v>0</v>
      </c>
      <c r="AC9" s="17" t="s">
        <v>16</v>
      </c>
      <c r="AD9" s="18">
        <v>0</v>
      </c>
    </row>
    <row r="10" spans="1:30" ht="24.6" x14ac:dyDescent="0.65">
      <c r="A10" s="10">
        <v>6</v>
      </c>
      <c r="B10" s="10" t="s">
        <v>514</v>
      </c>
      <c r="C10" s="19" t="s">
        <v>21</v>
      </c>
      <c r="D10" s="71">
        <f>+'25'!I10</f>
        <v>0</v>
      </c>
      <c r="E10" s="90">
        <v>0</v>
      </c>
      <c r="F10" s="46">
        <f t="shared" si="0"/>
        <v>0</v>
      </c>
      <c r="G10" s="101">
        <v>0</v>
      </c>
      <c r="H10" s="99">
        <v>0</v>
      </c>
      <c r="I10" s="46">
        <f t="shared" si="1"/>
        <v>0</v>
      </c>
      <c r="J10" s="91"/>
      <c r="K10" s="15">
        <v>15</v>
      </c>
      <c r="L10" s="72">
        <f t="shared" si="5"/>
        <v>0</v>
      </c>
      <c r="M10" s="17" t="s">
        <v>16</v>
      </c>
      <c r="N10" s="18">
        <v>0</v>
      </c>
      <c r="O10" s="23">
        <f t="shared" si="6"/>
        <v>0</v>
      </c>
      <c r="P10" s="93"/>
      <c r="Q10" s="43">
        <f t="shared" si="7"/>
        <v>0</v>
      </c>
      <c r="S10" s="10">
        <v>6</v>
      </c>
      <c r="T10" s="19"/>
      <c r="U10" s="46">
        <v>0</v>
      </c>
      <c r="V10" s="90">
        <v>0</v>
      </c>
      <c r="W10" s="46">
        <f t="shared" si="2"/>
        <v>0</v>
      </c>
      <c r="X10" s="90">
        <v>0</v>
      </c>
      <c r="Y10" s="46">
        <f t="shared" si="3"/>
        <v>0</v>
      </c>
      <c r="Z10" s="91">
        <v>0</v>
      </c>
      <c r="AA10" s="22"/>
      <c r="AB10" s="43">
        <f t="shared" si="4"/>
        <v>0</v>
      </c>
      <c r="AC10" s="17" t="s">
        <v>16</v>
      </c>
      <c r="AD10" s="18">
        <v>0</v>
      </c>
    </row>
    <row r="11" spans="1:30" ht="24.6" x14ac:dyDescent="0.65">
      <c r="A11" s="10">
        <v>7</v>
      </c>
      <c r="B11" s="10"/>
      <c r="C11" s="19" t="s">
        <v>401</v>
      </c>
      <c r="D11" s="71">
        <f>+'25'!I11</f>
        <v>0</v>
      </c>
      <c r="E11" s="90">
        <v>0</v>
      </c>
      <c r="F11" s="46">
        <f t="shared" si="0"/>
        <v>0</v>
      </c>
      <c r="G11" s="101">
        <v>0</v>
      </c>
      <c r="H11" s="99">
        <v>0</v>
      </c>
      <c r="I11" s="46">
        <f t="shared" si="1"/>
        <v>0</v>
      </c>
      <c r="J11" s="91"/>
      <c r="K11" s="15">
        <v>40</v>
      </c>
      <c r="L11" s="72">
        <f t="shared" si="5"/>
        <v>0</v>
      </c>
      <c r="M11" s="17" t="s">
        <v>16</v>
      </c>
      <c r="N11" s="18">
        <v>0</v>
      </c>
      <c r="O11" s="23">
        <f t="shared" si="6"/>
        <v>0</v>
      </c>
      <c r="P11" s="93">
        <v>12.74</v>
      </c>
      <c r="Q11" s="43">
        <f t="shared" si="7"/>
        <v>0</v>
      </c>
      <c r="S11" s="10">
        <v>7</v>
      </c>
      <c r="T11" s="19"/>
      <c r="U11" s="46">
        <v>0</v>
      </c>
      <c r="V11" s="90">
        <v>0</v>
      </c>
      <c r="W11" s="46">
        <f t="shared" si="2"/>
        <v>0</v>
      </c>
      <c r="X11" s="90">
        <v>0</v>
      </c>
      <c r="Y11" s="46">
        <f t="shared" si="3"/>
        <v>0</v>
      </c>
      <c r="Z11" s="91">
        <v>0</v>
      </c>
      <c r="AA11" s="22"/>
      <c r="AB11" s="43">
        <f t="shared" si="4"/>
        <v>0</v>
      </c>
      <c r="AC11" s="17" t="s">
        <v>16</v>
      </c>
      <c r="AD11" s="18">
        <v>0</v>
      </c>
    </row>
    <row r="12" spans="1:30" ht="24.6" x14ac:dyDescent="0.65">
      <c r="A12" s="10">
        <v>8</v>
      </c>
      <c r="B12" s="10"/>
      <c r="C12" s="19" t="s">
        <v>378</v>
      </c>
      <c r="D12" s="71">
        <f>+'25'!I12</f>
        <v>0</v>
      </c>
      <c r="E12" s="90">
        <v>0</v>
      </c>
      <c r="F12" s="46">
        <f t="shared" si="0"/>
        <v>0</v>
      </c>
      <c r="G12" s="101">
        <v>0</v>
      </c>
      <c r="H12" s="99">
        <v>0</v>
      </c>
      <c r="I12" s="46">
        <f t="shared" si="1"/>
        <v>0</v>
      </c>
      <c r="J12" s="91"/>
      <c r="K12" s="15">
        <v>100</v>
      </c>
      <c r="L12" s="72">
        <f t="shared" si="5"/>
        <v>0</v>
      </c>
      <c r="M12" s="17" t="s">
        <v>16</v>
      </c>
      <c r="N12" s="18">
        <v>0</v>
      </c>
      <c r="O12" s="23">
        <f t="shared" si="6"/>
        <v>0</v>
      </c>
      <c r="P12" s="93"/>
      <c r="Q12" s="43">
        <f t="shared" si="7"/>
        <v>0</v>
      </c>
      <c r="S12" s="10">
        <v>8</v>
      </c>
      <c r="T12" s="19"/>
      <c r="U12" s="46">
        <v>0</v>
      </c>
      <c r="V12" s="90">
        <v>0</v>
      </c>
      <c r="W12" s="46">
        <f t="shared" si="2"/>
        <v>0</v>
      </c>
      <c r="X12" s="90">
        <v>0</v>
      </c>
      <c r="Y12" s="46">
        <f t="shared" si="3"/>
        <v>0</v>
      </c>
      <c r="Z12" s="91">
        <v>0</v>
      </c>
      <c r="AA12" s="22"/>
      <c r="AB12" s="43">
        <f t="shared" si="4"/>
        <v>0</v>
      </c>
      <c r="AC12" s="17" t="s">
        <v>16</v>
      </c>
      <c r="AD12" s="18">
        <v>0</v>
      </c>
    </row>
    <row r="13" spans="1:30" ht="24.6" x14ac:dyDescent="0.65">
      <c r="A13" s="10">
        <v>9</v>
      </c>
      <c r="B13" s="10" t="s">
        <v>507</v>
      </c>
      <c r="C13" s="19" t="s">
        <v>391</v>
      </c>
      <c r="D13" s="71">
        <f>+'25'!I13</f>
        <v>20</v>
      </c>
      <c r="E13" s="90">
        <v>0</v>
      </c>
      <c r="F13" s="46">
        <f t="shared" si="0"/>
        <v>20</v>
      </c>
      <c r="G13" s="101">
        <v>0</v>
      </c>
      <c r="H13" s="99">
        <v>0</v>
      </c>
      <c r="I13" s="46">
        <f t="shared" si="1"/>
        <v>19</v>
      </c>
      <c r="J13" s="91">
        <v>1</v>
      </c>
      <c r="K13" s="15">
        <v>50</v>
      </c>
      <c r="L13" s="72">
        <f t="shared" si="5"/>
        <v>50</v>
      </c>
      <c r="M13" s="17" t="s">
        <v>16</v>
      </c>
      <c r="N13" s="18">
        <v>0</v>
      </c>
      <c r="O13" s="23">
        <f t="shared" si="6"/>
        <v>50</v>
      </c>
      <c r="P13" s="93">
        <v>11.38</v>
      </c>
      <c r="Q13" s="43">
        <f t="shared" si="7"/>
        <v>569</v>
      </c>
      <c r="S13" s="10">
        <v>9</v>
      </c>
      <c r="T13" s="19"/>
      <c r="U13" s="46">
        <v>0</v>
      </c>
      <c r="V13" s="90">
        <v>0</v>
      </c>
      <c r="W13" s="46">
        <f t="shared" si="2"/>
        <v>0</v>
      </c>
      <c r="X13" s="90">
        <v>0</v>
      </c>
      <c r="Y13" s="46">
        <f t="shared" si="3"/>
        <v>0</v>
      </c>
      <c r="Z13" s="91">
        <v>0</v>
      </c>
      <c r="AA13" s="22"/>
      <c r="AB13" s="43">
        <f t="shared" si="4"/>
        <v>0</v>
      </c>
      <c r="AC13" s="17" t="s">
        <v>16</v>
      </c>
      <c r="AD13" s="18">
        <v>0</v>
      </c>
    </row>
    <row r="14" spans="1:30" ht="24.6" x14ac:dyDescent="0.65">
      <c r="A14" s="10">
        <v>10</v>
      </c>
      <c r="B14" s="10"/>
      <c r="C14" s="19" t="s">
        <v>400</v>
      </c>
      <c r="D14" s="71">
        <f>+'25'!I14</f>
        <v>0</v>
      </c>
      <c r="E14" s="90">
        <v>0</v>
      </c>
      <c r="F14" s="46">
        <f t="shared" si="0"/>
        <v>0</v>
      </c>
      <c r="G14" s="101">
        <v>0</v>
      </c>
      <c r="H14" s="99">
        <v>0</v>
      </c>
      <c r="I14" s="46">
        <f t="shared" si="1"/>
        <v>0</v>
      </c>
      <c r="J14" s="91"/>
      <c r="K14" s="15">
        <v>50</v>
      </c>
      <c r="L14" s="72">
        <f t="shared" si="5"/>
        <v>0</v>
      </c>
      <c r="M14" s="17" t="s">
        <v>16</v>
      </c>
      <c r="N14" s="18">
        <v>0</v>
      </c>
      <c r="O14" s="23">
        <f t="shared" si="6"/>
        <v>0</v>
      </c>
      <c r="P14" s="93"/>
      <c r="Q14" s="43">
        <f t="shared" si="7"/>
        <v>0</v>
      </c>
      <c r="S14" s="10">
        <v>10</v>
      </c>
      <c r="T14" s="19"/>
      <c r="U14" s="46">
        <v>0</v>
      </c>
      <c r="V14" s="90">
        <v>0</v>
      </c>
      <c r="W14" s="46">
        <f t="shared" si="2"/>
        <v>0</v>
      </c>
      <c r="X14" s="90">
        <v>0</v>
      </c>
      <c r="Y14" s="46">
        <f t="shared" si="3"/>
        <v>0</v>
      </c>
      <c r="Z14" s="91">
        <v>0</v>
      </c>
      <c r="AA14" s="22"/>
      <c r="AB14" s="43">
        <f t="shared" si="4"/>
        <v>0</v>
      </c>
      <c r="AC14" s="17" t="s">
        <v>16</v>
      </c>
      <c r="AD14" s="18">
        <v>0</v>
      </c>
    </row>
    <row r="15" spans="1:30" ht="24.6" x14ac:dyDescent="0.65">
      <c r="A15" s="10">
        <v>11</v>
      </c>
      <c r="B15" s="10" t="s">
        <v>520</v>
      </c>
      <c r="C15" s="19" t="s">
        <v>384</v>
      </c>
      <c r="D15" s="71">
        <f>+'25'!I15</f>
        <v>0</v>
      </c>
      <c r="E15" s="90">
        <v>0</v>
      </c>
      <c r="F15" s="46">
        <f t="shared" si="0"/>
        <v>0</v>
      </c>
      <c r="G15" s="101">
        <v>0</v>
      </c>
      <c r="H15" s="99">
        <v>0</v>
      </c>
      <c r="I15" s="46">
        <f t="shared" si="1"/>
        <v>0</v>
      </c>
      <c r="J15" s="91"/>
      <c r="K15" s="15">
        <v>50</v>
      </c>
      <c r="L15" s="72">
        <f t="shared" si="5"/>
        <v>0</v>
      </c>
      <c r="M15" s="17" t="s">
        <v>16</v>
      </c>
      <c r="N15" s="18">
        <v>0</v>
      </c>
      <c r="O15" s="23">
        <f t="shared" si="6"/>
        <v>0</v>
      </c>
      <c r="P15" s="93">
        <v>17.32</v>
      </c>
      <c r="Q15" s="43">
        <f t="shared" si="7"/>
        <v>0</v>
      </c>
      <c r="S15" s="10">
        <v>11</v>
      </c>
      <c r="T15" s="19"/>
      <c r="U15" s="46">
        <v>0</v>
      </c>
      <c r="V15" s="90">
        <v>0</v>
      </c>
      <c r="W15" s="46">
        <f t="shared" ref="W15:W29" si="8">U15+V15</f>
        <v>0</v>
      </c>
      <c r="X15" s="90">
        <v>0</v>
      </c>
      <c r="Y15" s="46">
        <f t="shared" ref="Y15:Y29" si="9">W15-X15-Z15</f>
        <v>0</v>
      </c>
      <c r="Z15" s="91">
        <v>0</v>
      </c>
      <c r="AA15" s="22"/>
      <c r="AB15" s="43">
        <f t="shared" ref="AB15:AB29" si="10">Z15*AA15</f>
        <v>0</v>
      </c>
      <c r="AC15" s="17" t="s">
        <v>16</v>
      </c>
      <c r="AD15" s="18">
        <v>0</v>
      </c>
    </row>
    <row r="16" spans="1:30" ht="24.6" x14ac:dyDescent="0.65">
      <c r="A16" s="10">
        <v>12</v>
      </c>
      <c r="B16" s="10" t="s">
        <v>509</v>
      </c>
      <c r="C16" s="19" t="s">
        <v>402</v>
      </c>
      <c r="D16" s="71">
        <f>+'25'!I16</f>
        <v>10</v>
      </c>
      <c r="E16" s="90">
        <v>0</v>
      </c>
      <c r="F16" s="46">
        <f t="shared" si="0"/>
        <v>10</v>
      </c>
      <c r="G16" s="101">
        <v>0</v>
      </c>
      <c r="H16" s="99">
        <v>0</v>
      </c>
      <c r="I16" s="46">
        <f t="shared" si="1"/>
        <v>10</v>
      </c>
      <c r="J16" s="91"/>
      <c r="K16" s="15">
        <v>50</v>
      </c>
      <c r="L16" s="72">
        <f t="shared" si="5"/>
        <v>0</v>
      </c>
      <c r="M16" s="17" t="s">
        <v>16</v>
      </c>
      <c r="N16" s="18">
        <v>0</v>
      </c>
      <c r="O16" s="23">
        <f t="shared" si="6"/>
        <v>0</v>
      </c>
      <c r="P16" s="93">
        <v>16.920000000000002</v>
      </c>
      <c r="Q16" s="43">
        <f t="shared" si="7"/>
        <v>0</v>
      </c>
      <c r="S16" s="10">
        <v>12</v>
      </c>
      <c r="T16" s="19"/>
      <c r="U16" s="46">
        <v>0</v>
      </c>
      <c r="V16" s="90">
        <v>0</v>
      </c>
      <c r="W16" s="46">
        <f t="shared" si="8"/>
        <v>0</v>
      </c>
      <c r="X16" s="90">
        <v>0</v>
      </c>
      <c r="Y16" s="46">
        <f t="shared" si="9"/>
        <v>0</v>
      </c>
      <c r="Z16" s="91">
        <v>0</v>
      </c>
      <c r="AA16" s="22"/>
      <c r="AB16" s="43">
        <f t="shared" si="10"/>
        <v>0</v>
      </c>
      <c r="AC16" s="17" t="s">
        <v>16</v>
      </c>
      <c r="AD16" s="18">
        <v>0</v>
      </c>
    </row>
    <row r="17" spans="1:30" ht="24.6" x14ac:dyDescent="0.65">
      <c r="A17" s="10">
        <v>13</v>
      </c>
      <c r="B17" s="10" t="s">
        <v>505</v>
      </c>
      <c r="C17" s="19" t="s">
        <v>382</v>
      </c>
      <c r="D17" s="71">
        <f>+'25'!I17</f>
        <v>8</v>
      </c>
      <c r="E17" s="90">
        <v>0</v>
      </c>
      <c r="F17" s="46">
        <f t="shared" si="0"/>
        <v>8</v>
      </c>
      <c r="G17" s="101">
        <v>0</v>
      </c>
      <c r="H17" s="99">
        <v>0</v>
      </c>
      <c r="I17" s="46">
        <f t="shared" si="1"/>
        <v>8</v>
      </c>
      <c r="J17" s="91"/>
      <c r="K17" s="15">
        <v>50</v>
      </c>
      <c r="L17" s="72">
        <f t="shared" si="5"/>
        <v>0</v>
      </c>
      <c r="M17" s="17" t="s">
        <v>16</v>
      </c>
      <c r="N17" s="18">
        <v>0</v>
      </c>
      <c r="O17" s="23">
        <f t="shared" si="6"/>
        <v>0</v>
      </c>
      <c r="P17" s="93">
        <v>21.22</v>
      </c>
      <c r="Q17" s="43">
        <f t="shared" si="7"/>
        <v>0</v>
      </c>
      <c r="S17" s="10">
        <v>13</v>
      </c>
      <c r="T17" s="19"/>
      <c r="U17" s="46">
        <v>0</v>
      </c>
      <c r="V17" s="90">
        <v>0</v>
      </c>
      <c r="W17" s="46">
        <f t="shared" si="8"/>
        <v>0</v>
      </c>
      <c r="X17" s="90">
        <v>0</v>
      </c>
      <c r="Y17" s="46">
        <f t="shared" si="9"/>
        <v>0</v>
      </c>
      <c r="Z17" s="91">
        <v>0</v>
      </c>
      <c r="AA17" s="22"/>
      <c r="AB17" s="43">
        <f t="shared" si="10"/>
        <v>0</v>
      </c>
      <c r="AC17" s="17" t="s">
        <v>16</v>
      </c>
      <c r="AD17" s="18">
        <v>0</v>
      </c>
    </row>
    <row r="18" spans="1:30" ht="24.6" x14ac:dyDescent="0.65">
      <c r="A18" s="10">
        <v>14</v>
      </c>
      <c r="B18" s="10"/>
      <c r="C18" s="19" t="s">
        <v>404</v>
      </c>
      <c r="D18" s="71">
        <f>+'25'!I18</f>
        <v>0</v>
      </c>
      <c r="E18" s="90">
        <v>0</v>
      </c>
      <c r="F18" s="46">
        <f t="shared" si="0"/>
        <v>0</v>
      </c>
      <c r="G18" s="101">
        <v>0</v>
      </c>
      <c r="H18" s="99">
        <v>0</v>
      </c>
      <c r="I18" s="46">
        <f t="shared" si="1"/>
        <v>0</v>
      </c>
      <c r="J18" s="91"/>
      <c r="K18" s="15">
        <v>50</v>
      </c>
      <c r="L18" s="72">
        <f t="shared" si="5"/>
        <v>0</v>
      </c>
      <c r="M18" s="17" t="s">
        <v>16</v>
      </c>
      <c r="N18" s="18">
        <v>0</v>
      </c>
      <c r="O18" s="23">
        <f t="shared" si="6"/>
        <v>0</v>
      </c>
      <c r="P18" s="93"/>
      <c r="Q18" s="43">
        <f t="shared" si="7"/>
        <v>0</v>
      </c>
      <c r="S18" s="10">
        <v>14</v>
      </c>
      <c r="T18" s="19"/>
      <c r="U18" s="46">
        <v>0</v>
      </c>
      <c r="V18" s="90">
        <v>0</v>
      </c>
      <c r="W18" s="46">
        <f t="shared" si="8"/>
        <v>0</v>
      </c>
      <c r="X18" s="90">
        <v>0</v>
      </c>
      <c r="Y18" s="46">
        <f t="shared" si="9"/>
        <v>0</v>
      </c>
      <c r="Z18" s="91">
        <v>0</v>
      </c>
      <c r="AA18" s="22"/>
      <c r="AB18" s="43">
        <f t="shared" si="10"/>
        <v>0</v>
      </c>
      <c r="AC18" s="17" t="s">
        <v>16</v>
      </c>
      <c r="AD18" s="18">
        <v>0</v>
      </c>
    </row>
    <row r="19" spans="1:30" ht="24.6" x14ac:dyDescent="0.65">
      <c r="A19" s="10">
        <v>15</v>
      </c>
      <c r="B19" s="10" t="s">
        <v>523</v>
      </c>
      <c r="C19" s="19" t="s">
        <v>386</v>
      </c>
      <c r="D19" s="71">
        <f>+'25'!I19</f>
        <v>0</v>
      </c>
      <c r="E19" s="90">
        <v>0</v>
      </c>
      <c r="F19" s="46">
        <f t="shared" si="0"/>
        <v>0</v>
      </c>
      <c r="G19" s="101">
        <v>0</v>
      </c>
      <c r="H19" s="99">
        <v>0</v>
      </c>
      <c r="I19" s="46">
        <f t="shared" si="1"/>
        <v>0</v>
      </c>
      <c r="J19" s="91"/>
      <c r="K19" s="15">
        <v>50</v>
      </c>
      <c r="L19" s="72">
        <f t="shared" si="5"/>
        <v>0</v>
      </c>
      <c r="M19" s="17" t="s">
        <v>16</v>
      </c>
      <c r="N19" s="18">
        <v>0</v>
      </c>
      <c r="O19" s="23">
        <f t="shared" si="6"/>
        <v>0</v>
      </c>
      <c r="P19" s="93">
        <v>15.05</v>
      </c>
      <c r="Q19" s="43">
        <f t="shared" si="7"/>
        <v>0</v>
      </c>
      <c r="S19" s="10">
        <v>15</v>
      </c>
      <c r="T19" s="19"/>
      <c r="U19" s="46">
        <v>0</v>
      </c>
      <c r="V19" s="90">
        <v>0</v>
      </c>
      <c r="W19" s="46">
        <f t="shared" si="8"/>
        <v>0</v>
      </c>
      <c r="X19" s="90">
        <v>0</v>
      </c>
      <c r="Y19" s="46">
        <f t="shared" si="9"/>
        <v>0</v>
      </c>
      <c r="Z19" s="91">
        <v>0</v>
      </c>
      <c r="AA19" s="22"/>
      <c r="AB19" s="43">
        <f t="shared" si="10"/>
        <v>0</v>
      </c>
      <c r="AC19" s="17" t="s">
        <v>16</v>
      </c>
      <c r="AD19" s="18">
        <v>0</v>
      </c>
    </row>
    <row r="20" spans="1:30" ht="24.6" x14ac:dyDescent="0.65">
      <c r="A20" s="10">
        <v>16</v>
      </c>
      <c r="B20" s="10" t="s">
        <v>506</v>
      </c>
      <c r="C20" s="19" t="s">
        <v>399</v>
      </c>
      <c r="D20" s="71">
        <f>+'25'!I20</f>
        <v>16</v>
      </c>
      <c r="E20" s="90">
        <v>0</v>
      </c>
      <c r="F20" s="46">
        <f t="shared" si="0"/>
        <v>16</v>
      </c>
      <c r="G20" s="101">
        <v>0</v>
      </c>
      <c r="H20" s="99">
        <v>0</v>
      </c>
      <c r="I20" s="46">
        <f t="shared" si="1"/>
        <v>16</v>
      </c>
      <c r="J20" s="91"/>
      <c r="K20" s="15">
        <v>50</v>
      </c>
      <c r="L20" s="72">
        <f t="shared" si="5"/>
        <v>0</v>
      </c>
      <c r="M20" s="17" t="s">
        <v>16</v>
      </c>
      <c r="N20" s="18">
        <v>0</v>
      </c>
      <c r="O20" s="23">
        <f t="shared" si="6"/>
        <v>0</v>
      </c>
      <c r="P20" s="93">
        <v>16.7</v>
      </c>
      <c r="Q20" s="43">
        <f t="shared" si="7"/>
        <v>0</v>
      </c>
      <c r="S20" s="10">
        <v>16</v>
      </c>
      <c r="T20" s="19"/>
      <c r="U20" s="46">
        <v>0</v>
      </c>
      <c r="V20" s="90">
        <v>0</v>
      </c>
      <c r="W20" s="46">
        <f t="shared" si="8"/>
        <v>0</v>
      </c>
      <c r="X20" s="90">
        <v>0</v>
      </c>
      <c r="Y20" s="46">
        <f t="shared" si="9"/>
        <v>0</v>
      </c>
      <c r="Z20" s="91">
        <v>0</v>
      </c>
      <c r="AA20" s="22"/>
      <c r="AB20" s="43">
        <f t="shared" si="10"/>
        <v>0</v>
      </c>
      <c r="AC20" s="17" t="s">
        <v>16</v>
      </c>
      <c r="AD20" s="18">
        <v>0</v>
      </c>
    </row>
    <row r="21" spans="1:30" ht="24.6" x14ac:dyDescent="0.65">
      <c r="A21" s="10">
        <v>17</v>
      </c>
      <c r="B21" s="10" t="s">
        <v>521</v>
      </c>
      <c r="C21" s="19" t="s">
        <v>389</v>
      </c>
      <c r="D21" s="71">
        <f>+'25'!I21</f>
        <v>0</v>
      </c>
      <c r="E21" s="90">
        <v>0</v>
      </c>
      <c r="F21" s="46">
        <f t="shared" si="0"/>
        <v>0</v>
      </c>
      <c r="G21" s="101">
        <v>0</v>
      </c>
      <c r="H21" s="99">
        <v>0</v>
      </c>
      <c r="I21" s="46">
        <f t="shared" si="1"/>
        <v>0</v>
      </c>
      <c r="J21" s="91"/>
      <c r="K21" s="15">
        <v>50</v>
      </c>
      <c r="L21" s="72">
        <f t="shared" si="5"/>
        <v>0</v>
      </c>
      <c r="M21" s="17" t="s">
        <v>16</v>
      </c>
      <c r="N21" s="18">
        <v>0</v>
      </c>
      <c r="O21" s="23">
        <f t="shared" si="6"/>
        <v>0</v>
      </c>
      <c r="P21" s="93">
        <v>19.04</v>
      </c>
      <c r="Q21" s="43">
        <f t="shared" si="7"/>
        <v>0</v>
      </c>
      <c r="S21" s="10">
        <v>17</v>
      </c>
      <c r="T21" s="19"/>
      <c r="U21" s="46">
        <v>0</v>
      </c>
      <c r="V21" s="90">
        <v>0</v>
      </c>
      <c r="W21" s="46">
        <f t="shared" si="8"/>
        <v>0</v>
      </c>
      <c r="X21" s="90">
        <v>0</v>
      </c>
      <c r="Y21" s="46">
        <f t="shared" si="9"/>
        <v>0</v>
      </c>
      <c r="Z21" s="91">
        <v>0</v>
      </c>
      <c r="AA21" s="22"/>
      <c r="AB21" s="43">
        <f t="shared" si="10"/>
        <v>0</v>
      </c>
      <c r="AC21" s="17" t="s">
        <v>16</v>
      </c>
      <c r="AD21" s="18">
        <v>0</v>
      </c>
    </row>
    <row r="22" spans="1:30" ht="24.6" x14ac:dyDescent="0.65">
      <c r="A22" s="10">
        <v>18</v>
      </c>
      <c r="B22" s="10"/>
      <c r="C22" s="19" t="s">
        <v>397</v>
      </c>
      <c r="D22" s="71">
        <f>+'25'!I22</f>
        <v>0</v>
      </c>
      <c r="E22" s="90">
        <v>0</v>
      </c>
      <c r="F22" s="46">
        <f t="shared" si="0"/>
        <v>0</v>
      </c>
      <c r="G22" s="101">
        <v>0</v>
      </c>
      <c r="H22" s="99">
        <v>0</v>
      </c>
      <c r="I22" s="46">
        <f t="shared" si="1"/>
        <v>0</v>
      </c>
      <c r="J22" s="91"/>
      <c r="K22" s="15">
        <v>50</v>
      </c>
      <c r="L22" s="72">
        <f t="shared" si="5"/>
        <v>0</v>
      </c>
      <c r="M22" s="17" t="s">
        <v>16</v>
      </c>
      <c r="N22" s="18">
        <v>0</v>
      </c>
      <c r="O22" s="23">
        <f t="shared" si="6"/>
        <v>0</v>
      </c>
      <c r="P22" s="93">
        <v>15.3</v>
      </c>
      <c r="Q22" s="43">
        <f t="shared" si="7"/>
        <v>0</v>
      </c>
      <c r="S22" s="10">
        <v>18</v>
      </c>
      <c r="T22" s="19"/>
      <c r="U22" s="46">
        <v>0</v>
      </c>
      <c r="V22" s="90">
        <v>0</v>
      </c>
      <c r="W22" s="46">
        <f t="shared" si="8"/>
        <v>0</v>
      </c>
      <c r="X22" s="90">
        <v>0</v>
      </c>
      <c r="Y22" s="46">
        <f t="shared" si="9"/>
        <v>0</v>
      </c>
      <c r="Z22" s="91">
        <v>0</v>
      </c>
      <c r="AA22" s="22"/>
      <c r="AB22" s="43">
        <f t="shared" si="10"/>
        <v>0</v>
      </c>
      <c r="AC22" s="17" t="s">
        <v>16</v>
      </c>
      <c r="AD22" s="18">
        <v>0</v>
      </c>
    </row>
    <row r="23" spans="1:30" ht="24.6" x14ac:dyDescent="0.65">
      <c r="A23" s="10">
        <v>19</v>
      </c>
      <c r="B23" s="10" t="s">
        <v>511</v>
      </c>
      <c r="C23" s="19" t="s">
        <v>25</v>
      </c>
      <c r="D23" s="71">
        <f>+'25'!I23</f>
        <v>0</v>
      </c>
      <c r="E23" s="90">
        <v>0</v>
      </c>
      <c r="F23" s="46">
        <f t="shared" si="0"/>
        <v>0</v>
      </c>
      <c r="G23" s="101">
        <v>0</v>
      </c>
      <c r="H23" s="99">
        <v>0</v>
      </c>
      <c r="I23" s="46">
        <f t="shared" si="1"/>
        <v>0</v>
      </c>
      <c r="J23" s="91"/>
      <c r="K23" s="15">
        <v>65</v>
      </c>
      <c r="L23" s="72">
        <f t="shared" si="5"/>
        <v>0</v>
      </c>
      <c r="M23" s="17" t="s">
        <v>16</v>
      </c>
      <c r="N23" s="18">
        <v>0</v>
      </c>
      <c r="O23" s="23">
        <f t="shared" si="6"/>
        <v>0</v>
      </c>
      <c r="P23" s="93">
        <v>27.86</v>
      </c>
      <c r="Q23" s="43">
        <f t="shared" si="7"/>
        <v>0</v>
      </c>
      <c r="S23" s="10">
        <v>19</v>
      </c>
      <c r="T23" s="19"/>
      <c r="U23" s="46">
        <v>0</v>
      </c>
      <c r="V23" s="90">
        <v>0</v>
      </c>
      <c r="W23" s="46">
        <f t="shared" si="8"/>
        <v>0</v>
      </c>
      <c r="X23" s="90">
        <v>0</v>
      </c>
      <c r="Y23" s="46">
        <f t="shared" si="9"/>
        <v>0</v>
      </c>
      <c r="Z23" s="91">
        <v>0</v>
      </c>
      <c r="AA23" s="22"/>
      <c r="AB23" s="43">
        <f t="shared" si="10"/>
        <v>0</v>
      </c>
      <c r="AC23" s="17" t="s">
        <v>16</v>
      </c>
      <c r="AD23" s="18">
        <v>0</v>
      </c>
    </row>
    <row r="24" spans="1:30" ht="24.6" x14ac:dyDescent="0.65">
      <c r="A24" s="10">
        <v>20</v>
      </c>
      <c r="B24" s="10"/>
      <c r="C24" s="19" t="s">
        <v>405</v>
      </c>
      <c r="D24" s="71">
        <f>+'25'!I24</f>
        <v>3</v>
      </c>
      <c r="E24" s="90">
        <v>0</v>
      </c>
      <c r="F24" s="46">
        <f t="shared" si="0"/>
        <v>3</v>
      </c>
      <c r="G24" s="101">
        <v>0</v>
      </c>
      <c r="H24" s="99">
        <v>0</v>
      </c>
      <c r="I24" s="46">
        <f t="shared" si="1"/>
        <v>1</v>
      </c>
      <c r="J24" s="91">
        <v>2</v>
      </c>
      <c r="K24" s="15">
        <v>85</v>
      </c>
      <c r="L24" s="72">
        <f t="shared" si="5"/>
        <v>170</v>
      </c>
      <c r="M24" s="17" t="s">
        <v>16</v>
      </c>
      <c r="N24" s="18">
        <v>0</v>
      </c>
      <c r="O24" s="23">
        <f t="shared" si="6"/>
        <v>170</v>
      </c>
      <c r="P24" s="93">
        <v>26.91</v>
      </c>
      <c r="Q24" s="43">
        <f t="shared" si="7"/>
        <v>4574.7</v>
      </c>
      <c r="S24" s="10">
        <v>20</v>
      </c>
      <c r="T24" s="19"/>
      <c r="U24" s="46">
        <v>0</v>
      </c>
      <c r="V24" s="90">
        <v>0</v>
      </c>
      <c r="W24" s="46">
        <f t="shared" si="8"/>
        <v>0</v>
      </c>
      <c r="X24" s="90">
        <v>0</v>
      </c>
      <c r="Y24" s="46">
        <f t="shared" si="9"/>
        <v>0</v>
      </c>
      <c r="Z24" s="91">
        <v>0</v>
      </c>
      <c r="AA24" s="22"/>
      <c r="AB24" s="43">
        <f t="shared" si="10"/>
        <v>0</v>
      </c>
      <c r="AC24" s="17" t="s">
        <v>16</v>
      </c>
      <c r="AD24" s="18">
        <v>0</v>
      </c>
    </row>
    <row r="25" spans="1:30" ht="24.6" x14ac:dyDescent="0.65">
      <c r="A25" s="10">
        <v>21</v>
      </c>
      <c r="B25" s="10" t="s">
        <v>510</v>
      </c>
      <c r="C25" s="19" t="s">
        <v>392</v>
      </c>
      <c r="D25" s="71">
        <f>+'25'!I25</f>
        <v>62</v>
      </c>
      <c r="E25" s="90">
        <v>0</v>
      </c>
      <c r="F25" s="46">
        <f t="shared" si="0"/>
        <v>62</v>
      </c>
      <c r="G25" s="101">
        <v>0</v>
      </c>
      <c r="H25" s="99">
        <v>0</v>
      </c>
      <c r="I25" s="46">
        <f t="shared" si="1"/>
        <v>61</v>
      </c>
      <c r="J25" s="91">
        <v>1</v>
      </c>
      <c r="K25" s="15">
        <v>100</v>
      </c>
      <c r="L25" s="72">
        <f t="shared" si="5"/>
        <v>100</v>
      </c>
      <c r="M25" s="17" t="s">
        <v>16</v>
      </c>
      <c r="N25" s="18">
        <v>0</v>
      </c>
      <c r="O25" s="23">
        <f t="shared" si="6"/>
        <v>100</v>
      </c>
      <c r="P25" s="93">
        <v>24.8</v>
      </c>
      <c r="Q25" s="43">
        <f t="shared" si="7"/>
        <v>2480</v>
      </c>
      <c r="S25" s="10">
        <v>21</v>
      </c>
      <c r="T25" s="19"/>
      <c r="U25" s="46">
        <v>0</v>
      </c>
      <c r="V25" s="90">
        <v>0</v>
      </c>
      <c r="W25" s="46">
        <f t="shared" si="8"/>
        <v>0</v>
      </c>
      <c r="X25" s="90">
        <v>0</v>
      </c>
      <c r="Y25" s="46">
        <f t="shared" si="9"/>
        <v>0</v>
      </c>
      <c r="Z25" s="91">
        <v>0</v>
      </c>
      <c r="AA25" s="22"/>
      <c r="AB25" s="43">
        <f t="shared" si="10"/>
        <v>0</v>
      </c>
      <c r="AC25" s="17" t="s">
        <v>16</v>
      </c>
      <c r="AD25" s="18">
        <v>0</v>
      </c>
    </row>
    <row r="26" spans="1:30" ht="24.6" x14ac:dyDescent="0.65">
      <c r="A26" s="10">
        <v>22</v>
      </c>
      <c r="B26" s="10" t="s">
        <v>516</v>
      </c>
      <c r="C26" s="19" t="s">
        <v>403</v>
      </c>
      <c r="D26" s="71">
        <f>+'25'!I26</f>
        <v>0</v>
      </c>
      <c r="E26" s="90">
        <v>0</v>
      </c>
      <c r="F26" s="46">
        <f t="shared" si="0"/>
        <v>0</v>
      </c>
      <c r="G26" s="101">
        <v>0</v>
      </c>
      <c r="H26" s="99">
        <v>0</v>
      </c>
      <c r="I26" s="46">
        <f t="shared" si="1"/>
        <v>0</v>
      </c>
      <c r="J26" s="91"/>
      <c r="K26" s="15">
        <v>100</v>
      </c>
      <c r="L26" s="72">
        <f t="shared" si="5"/>
        <v>0</v>
      </c>
      <c r="M26" s="17" t="s">
        <v>16</v>
      </c>
      <c r="N26" s="18">
        <v>0</v>
      </c>
      <c r="O26" s="23">
        <f t="shared" si="6"/>
        <v>0</v>
      </c>
      <c r="P26" s="93">
        <v>23.71</v>
      </c>
      <c r="Q26" s="43">
        <f t="shared" si="7"/>
        <v>0</v>
      </c>
      <c r="S26" s="10">
        <v>22</v>
      </c>
      <c r="T26" s="19"/>
      <c r="U26" s="46">
        <v>0</v>
      </c>
      <c r="V26" s="90">
        <v>0</v>
      </c>
      <c r="W26" s="46">
        <f t="shared" si="8"/>
        <v>0</v>
      </c>
      <c r="X26" s="90">
        <v>0</v>
      </c>
      <c r="Y26" s="46">
        <f t="shared" si="9"/>
        <v>0</v>
      </c>
      <c r="Z26" s="91">
        <v>0</v>
      </c>
      <c r="AA26" s="22"/>
      <c r="AB26" s="43">
        <f t="shared" si="10"/>
        <v>0</v>
      </c>
      <c r="AC26" s="17" t="s">
        <v>16</v>
      </c>
      <c r="AD26" s="18">
        <v>0</v>
      </c>
    </row>
    <row r="27" spans="1:30" ht="24.6" x14ac:dyDescent="0.65">
      <c r="A27" s="10">
        <v>23</v>
      </c>
      <c r="B27" s="10" t="s">
        <v>513</v>
      </c>
      <c r="C27" s="19" t="s">
        <v>383</v>
      </c>
      <c r="D27" s="71">
        <f>+'25'!I27</f>
        <v>27</v>
      </c>
      <c r="E27" s="90">
        <v>0</v>
      </c>
      <c r="F27" s="46">
        <f t="shared" si="0"/>
        <v>27</v>
      </c>
      <c r="G27" s="101">
        <v>0</v>
      </c>
      <c r="H27" s="99">
        <v>0</v>
      </c>
      <c r="I27" s="46">
        <f t="shared" si="1"/>
        <v>27</v>
      </c>
      <c r="J27" s="91"/>
      <c r="K27" s="15">
        <v>100</v>
      </c>
      <c r="L27" s="72">
        <f t="shared" si="5"/>
        <v>0</v>
      </c>
      <c r="M27" s="17" t="s">
        <v>16</v>
      </c>
      <c r="N27" s="18">
        <v>0</v>
      </c>
      <c r="O27" s="23">
        <f t="shared" si="6"/>
        <v>0</v>
      </c>
      <c r="P27" s="93">
        <v>37.51</v>
      </c>
      <c r="Q27" s="43">
        <f t="shared" si="7"/>
        <v>0</v>
      </c>
      <c r="S27" s="10">
        <v>23</v>
      </c>
      <c r="T27" s="19"/>
      <c r="U27" s="46">
        <v>0</v>
      </c>
      <c r="V27" s="90">
        <v>0</v>
      </c>
      <c r="W27" s="46">
        <f t="shared" si="8"/>
        <v>0</v>
      </c>
      <c r="X27" s="90">
        <v>0</v>
      </c>
      <c r="Y27" s="46">
        <f t="shared" si="9"/>
        <v>0</v>
      </c>
      <c r="Z27" s="91">
        <v>0</v>
      </c>
      <c r="AA27" s="22"/>
      <c r="AB27" s="43">
        <f t="shared" si="10"/>
        <v>0</v>
      </c>
      <c r="AC27" s="17" t="s">
        <v>16</v>
      </c>
      <c r="AD27" s="18">
        <v>0</v>
      </c>
    </row>
    <row r="28" spans="1:30" ht="24.6" x14ac:dyDescent="0.65">
      <c r="A28" s="10">
        <v>24</v>
      </c>
      <c r="B28" s="10" t="s">
        <v>522</v>
      </c>
      <c r="C28" s="19" t="s">
        <v>388</v>
      </c>
      <c r="D28" s="71">
        <f>+'25'!I28</f>
        <v>0</v>
      </c>
      <c r="E28" s="90">
        <v>0</v>
      </c>
      <c r="F28" s="46">
        <f t="shared" si="0"/>
        <v>0</v>
      </c>
      <c r="G28" s="101">
        <v>0</v>
      </c>
      <c r="H28" s="99">
        <v>0</v>
      </c>
      <c r="I28" s="46">
        <f t="shared" si="1"/>
        <v>0</v>
      </c>
      <c r="J28" s="91"/>
      <c r="K28" s="15">
        <v>100</v>
      </c>
      <c r="L28" s="72">
        <f t="shared" si="5"/>
        <v>0</v>
      </c>
      <c r="M28" s="17" t="s">
        <v>16</v>
      </c>
      <c r="N28" s="18">
        <v>0</v>
      </c>
      <c r="O28" s="23">
        <f t="shared" si="6"/>
        <v>0</v>
      </c>
      <c r="P28" s="93">
        <v>39.770000000000003</v>
      </c>
      <c r="Q28" s="43">
        <f t="shared" si="7"/>
        <v>0</v>
      </c>
      <c r="S28" s="10">
        <v>24</v>
      </c>
      <c r="T28" s="19"/>
      <c r="U28" s="46">
        <v>0</v>
      </c>
      <c r="V28" s="90">
        <v>0</v>
      </c>
      <c r="W28" s="46">
        <f t="shared" si="8"/>
        <v>0</v>
      </c>
      <c r="X28" s="90">
        <v>0</v>
      </c>
      <c r="Y28" s="46">
        <f t="shared" si="9"/>
        <v>0</v>
      </c>
      <c r="Z28" s="91">
        <v>0</v>
      </c>
      <c r="AA28" s="22"/>
      <c r="AB28" s="43">
        <f t="shared" si="10"/>
        <v>0</v>
      </c>
      <c r="AC28" s="17" t="s">
        <v>16</v>
      </c>
      <c r="AD28" s="18">
        <v>0</v>
      </c>
    </row>
    <row r="29" spans="1:30" ht="24.6" x14ac:dyDescent="0.65">
      <c r="A29" s="10">
        <v>25</v>
      </c>
      <c r="B29" s="10" t="s">
        <v>515</v>
      </c>
      <c r="C29" s="19" t="s">
        <v>390</v>
      </c>
      <c r="D29" s="71">
        <f>+'25'!I29</f>
        <v>0</v>
      </c>
      <c r="E29" s="90">
        <v>0</v>
      </c>
      <c r="F29" s="46">
        <f t="shared" si="0"/>
        <v>0</v>
      </c>
      <c r="G29" s="101">
        <v>0</v>
      </c>
      <c r="H29" s="99">
        <v>0</v>
      </c>
      <c r="I29" s="46">
        <f t="shared" si="1"/>
        <v>0</v>
      </c>
      <c r="J29" s="91"/>
      <c r="K29" s="15">
        <v>100</v>
      </c>
      <c r="L29" s="72">
        <f t="shared" si="5"/>
        <v>0</v>
      </c>
      <c r="M29" s="17" t="s">
        <v>16</v>
      </c>
      <c r="N29" s="18">
        <v>0</v>
      </c>
      <c r="O29" s="23">
        <f t="shared" si="6"/>
        <v>0</v>
      </c>
      <c r="P29" s="93">
        <v>33.590000000000003</v>
      </c>
      <c r="Q29" s="43">
        <f t="shared" si="7"/>
        <v>0</v>
      </c>
      <c r="S29" s="10">
        <v>25</v>
      </c>
      <c r="T29" s="19"/>
      <c r="U29" s="46">
        <v>0</v>
      </c>
      <c r="V29" s="90">
        <v>0</v>
      </c>
      <c r="W29" s="46">
        <f t="shared" si="8"/>
        <v>0</v>
      </c>
      <c r="X29" s="90">
        <v>0</v>
      </c>
      <c r="Y29" s="46">
        <f t="shared" si="9"/>
        <v>0</v>
      </c>
      <c r="Z29" s="91">
        <v>0</v>
      </c>
      <c r="AA29" s="22"/>
      <c r="AB29" s="43">
        <f t="shared" si="10"/>
        <v>0</v>
      </c>
      <c r="AC29" s="17" t="s">
        <v>16</v>
      </c>
      <c r="AD29" s="18">
        <v>0</v>
      </c>
    </row>
    <row r="30" spans="1:30" ht="24.6" x14ac:dyDescent="0.65">
      <c r="A30" s="10">
        <v>26</v>
      </c>
      <c r="B30" s="10" t="s">
        <v>518</v>
      </c>
      <c r="C30" s="19" t="s">
        <v>385</v>
      </c>
      <c r="D30" s="71">
        <f>+'25'!I30</f>
        <v>0</v>
      </c>
      <c r="E30" s="90">
        <v>0</v>
      </c>
      <c r="F30" s="46">
        <f t="shared" si="0"/>
        <v>0</v>
      </c>
      <c r="G30" s="101">
        <v>0</v>
      </c>
      <c r="H30" s="99">
        <v>0</v>
      </c>
      <c r="I30" s="46">
        <f t="shared" si="1"/>
        <v>0</v>
      </c>
      <c r="J30" s="91"/>
      <c r="K30" s="15">
        <v>100</v>
      </c>
      <c r="L30" s="72">
        <f t="shared" si="5"/>
        <v>0</v>
      </c>
      <c r="M30" s="17" t="s">
        <v>16</v>
      </c>
      <c r="N30" s="18">
        <v>0</v>
      </c>
      <c r="O30" s="23">
        <f t="shared" si="6"/>
        <v>0</v>
      </c>
      <c r="P30" s="93">
        <v>31.62</v>
      </c>
      <c r="Q30" s="43">
        <f t="shared" si="7"/>
        <v>0</v>
      </c>
      <c r="S30" s="1"/>
      <c r="U30" s="24"/>
      <c r="V30" s="25"/>
      <c r="W30" s="24"/>
      <c r="X30" s="25"/>
      <c r="Y30" s="24"/>
      <c r="Z30" s="24"/>
      <c r="AA30" s="26"/>
      <c r="AB30" s="25"/>
      <c r="AC30" s="27"/>
      <c r="AD30" s="41">
        <v>0</v>
      </c>
    </row>
    <row r="31" spans="1:30" ht="24.6" x14ac:dyDescent="0.65">
      <c r="A31" s="10">
        <v>27</v>
      </c>
      <c r="B31" s="10"/>
      <c r="C31" s="19" t="s">
        <v>398</v>
      </c>
      <c r="D31" s="71">
        <f>+'25'!I31</f>
        <v>0</v>
      </c>
      <c r="E31" s="90">
        <v>0</v>
      </c>
      <c r="F31" s="46">
        <f t="shared" si="0"/>
        <v>0</v>
      </c>
      <c r="G31" s="101">
        <v>0</v>
      </c>
      <c r="H31" s="99">
        <v>0</v>
      </c>
      <c r="I31" s="46">
        <f t="shared" si="1"/>
        <v>0</v>
      </c>
      <c r="J31" s="91"/>
      <c r="K31" s="15">
        <v>100</v>
      </c>
      <c r="L31" s="72">
        <f t="shared" si="5"/>
        <v>0</v>
      </c>
      <c r="M31" s="17" t="s">
        <v>16</v>
      </c>
      <c r="N31" s="18">
        <v>0</v>
      </c>
      <c r="O31" s="23">
        <f t="shared" si="6"/>
        <v>0</v>
      </c>
      <c r="P31" s="93">
        <v>33.96</v>
      </c>
      <c r="Q31" s="43">
        <f t="shared" si="7"/>
        <v>0</v>
      </c>
    </row>
    <row r="32" spans="1:30" ht="24.6" x14ac:dyDescent="0.65">
      <c r="A32" s="10">
        <v>28</v>
      </c>
      <c r="B32" s="10" t="s">
        <v>496</v>
      </c>
      <c r="C32" s="19" t="s">
        <v>396</v>
      </c>
      <c r="D32" s="71">
        <f>+'25'!I32</f>
        <v>33</v>
      </c>
      <c r="E32" s="90">
        <v>0</v>
      </c>
      <c r="F32" s="46">
        <f t="shared" si="0"/>
        <v>33</v>
      </c>
      <c r="G32" s="101">
        <v>0</v>
      </c>
      <c r="H32" s="99">
        <v>0</v>
      </c>
      <c r="I32" s="46">
        <f t="shared" si="1"/>
        <v>33</v>
      </c>
      <c r="J32" s="91"/>
      <c r="K32" s="15">
        <v>100</v>
      </c>
      <c r="L32" s="72">
        <f t="shared" si="5"/>
        <v>0</v>
      </c>
      <c r="M32" s="17" t="s">
        <v>16</v>
      </c>
      <c r="N32" s="18">
        <v>0</v>
      </c>
      <c r="O32" s="23">
        <f t="shared" si="6"/>
        <v>0</v>
      </c>
      <c r="P32" s="93">
        <v>29.84</v>
      </c>
      <c r="Q32" s="43">
        <f t="shared" si="7"/>
        <v>0</v>
      </c>
      <c r="T32" s="172" t="s">
        <v>119</v>
      </c>
      <c r="U32" s="173"/>
      <c r="V32" s="173"/>
      <c r="W32" s="173"/>
      <c r="X32" s="173"/>
      <c r="Y32" s="173"/>
      <c r="Z32" s="173"/>
      <c r="AA32" s="174"/>
      <c r="AB32" s="40">
        <f>SUM(AB5:AB29)</f>
        <v>0</v>
      </c>
    </row>
    <row r="33" spans="1:27" ht="24.6" x14ac:dyDescent="0.65">
      <c r="A33" s="10">
        <v>29</v>
      </c>
      <c r="B33" s="10"/>
      <c r="C33" s="19" t="s">
        <v>383</v>
      </c>
      <c r="D33" s="71">
        <f>+'25'!I33</f>
        <v>0</v>
      </c>
      <c r="E33" s="90">
        <v>0</v>
      </c>
      <c r="F33" s="46">
        <f t="shared" si="0"/>
        <v>0</v>
      </c>
      <c r="G33" s="101">
        <v>0</v>
      </c>
      <c r="H33" s="99">
        <v>0</v>
      </c>
      <c r="I33" s="46">
        <f t="shared" si="1"/>
        <v>0</v>
      </c>
      <c r="J33" s="91"/>
      <c r="K33" s="15">
        <v>100</v>
      </c>
      <c r="L33" s="72">
        <f t="shared" si="5"/>
        <v>0</v>
      </c>
      <c r="M33" s="17" t="s">
        <v>16</v>
      </c>
      <c r="N33" s="18">
        <v>0</v>
      </c>
      <c r="O33" s="23">
        <f t="shared" si="6"/>
        <v>0</v>
      </c>
      <c r="P33" s="93"/>
      <c r="Q33" s="43">
        <f t="shared" si="7"/>
        <v>0</v>
      </c>
      <c r="T33" s="5"/>
      <c r="U33" s="5"/>
      <c r="V33" s="5"/>
      <c r="W33" s="5"/>
      <c r="X33" s="5"/>
      <c r="Y33" s="5"/>
      <c r="Z33" s="5"/>
      <c r="AA33" s="5"/>
    </row>
    <row r="34" spans="1:27" ht="24.6" x14ac:dyDescent="0.65">
      <c r="A34" s="10">
        <v>30</v>
      </c>
      <c r="B34" s="10" t="s">
        <v>517</v>
      </c>
      <c r="C34" s="19" t="s">
        <v>387</v>
      </c>
      <c r="D34" s="71">
        <f>+'25'!I34</f>
        <v>0</v>
      </c>
      <c r="E34" s="90">
        <v>0</v>
      </c>
      <c r="F34" s="46">
        <f t="shared" si="0"/>
        <v>0</v>
      </c>
      <c r="G34" s="101">
        <v>0</v>
      </c>
      <c r="H34" s="99">
        <v>0</v>
      </c>
      <c r="I34" s="46">
        <f t="shared" si="1"/>
        <v>0</v>
      </c>
      <c r="J34" s="91"/>
      <c r="K34" s="15">
        <v>100</v>
      </c>
      <c r="L34" s="72">
        <f t="shared" si="5"/>
        <v>0</v>
      </c>
      <c r="M34" s="17" t="s">
        <v>16</v>
      </c>
      <c r="N34" s="18">
        <v>0</v>
      </c>
      <c r="O34" s="23">
        <f t="shared" si="6"/>
        <v>0</v>
      </c>
      <c r="P34" s="93">
        <v>21.27</v>
      </c>
      <c r="Q34" s="43">
        <f t="shared" si="7"/>
        <v>0</v>
      </c>
    </row>
    <row r="35" spans="1:27" ht="24.6" x14ac:dyDescent="0.65">
      <c r="A35" s="10">
        <v>31</v>
      </c>
      <c r="B35" s="10" t="s">
        <v>491</v>
      </c>
      <c r="C35" s="19" t="s">
        <v>48</v>
      </c>
      <c r="D35" s="71">
        <f>+'25'!I35</f>
        <v>19</v>
      </c>
      <c r="E35" s="90">
        <v>0</v>
      </c>
      <c r="F35" s="46">
        <f t="shared" si="0"/>
        <v>19</v>
      </c>
      <c r="G35" s="101">
        <v>1</v>
      </c>
      <c r="H35" s="99">
        <v>0</v>
      </c>
      <c r="I35" s="46">
        <f t="shared" si="1"/>
        <v>18</v>
      </c>
      <c r="J35" s="91"/>
      <c r="K35" s="15">
        <v>100</v>
      </c>
      <c r="L35" s="72">
        <f t="shared" si="5"/>
        <v>0</v>
      </c>
      <c r="M35" s="17" t="s">
        <v>595</v>
      </c>
      <c r="N35" s="18">
        <v>0</v>
      </c>
      <c r="O35" s="23">
        <f t="shared" si="6"/>
        <v>0</v>
      </c>
      <c r="P35" s="93">
        <v>38.46</v>
      </c>
      <c r="Q35" s="43">
        <f t="shared" si="7"/>
        <v>0</v>
      </c>
    </row>
    <row r="36" spans="1:27" ht="24.6" x14ac:dyDescent="0.65">
      <c r="A36" s="10">
        <v>32</v>
      </c>
      <c r="B36" s="10" t="s">
        <v>512</v>
      </c>
      <c r="C36" s="19" t="s">
        <v>393</v>
      </c>
      <c r="D36" s="71">
        <f>+'25'!I36</f>
        <v>9</v>
      </c>
      <c r="E36" s="90">
        <v>0</v>
      </c>
      <c r="F36" s="46">
        <f t="shared" si="0"/>
        <v>9</v>
      </c>
      <c r="G36" s="101">
        <v>0</v>
      </c>
      <c r="H36" s="99">
        <v>0</v>
      </c>
      <c r="I36" s="46">
        <f t="shared" si="1"/>
        <v>8</v>
      </c>
      <c r="J36" s="91">
        <v>1</v>
      </c>
      <c r="K36" s="15">
        <v>130</v>
      </c>
      <c r="L36" s="72">
        <f t="shared" si="5"/>
        <v>130</v>
      </c>
      <c r="M36" s="17" t="s">
        <v>16</v>
      </c>
      <c r="N36" s="18">
        <v>0</v>
      </c>
      <c r="O36" s="23">
        <f t="shared" si="6"/>
        <v>130</v>
      </c>
      <c r="P36" s="93">
        <v>43.68</v>
      </c>
      <c r="Q36" s="43">
        <f t="shared" si="7"/>
        <v>5678.4</v>
      </c>
    </row>
    <row r="37" spans="1:27" ht="24.6" x14ac:dyDescent="0.65">
      <c r="A37" s="10">
        <v>33</v>
      </c>
      <c r="B37" s="10" t="s">
        <v>519</v>
      </c>
      <c r="C37" s="19" t="s">
        <v>406</v>
      </c>
      <c r="D37" s="71">
        <f>+'25'!I37</f>
        <v>13</v>
      </c>
      <c r="E37" s="90">
        <v>0</v>
      </c>
      <c r="F37" s="46">
        <f t="shared" si="0"/>
        <v>13</v>
      </c>
      <c r="G37" s="101">
        <v>0</v>
      </c>
      <c r="H37" s="99">
        <v>0</v>
      </c>
      <c r="I37" s="46">
        <f t="shared" si="1"/>
        <v>13</v>
      </c>
      <c r="J37" s="91"/>
      <c r="K37" s="15">
        <v>130</v>
      </c>
      <c r="L37" s="72">
        <f t="shared" si="5"/>
        <v>0</v>
      </c>
      <c r="M37" s="17" t="s">
        <v>16</v>
      </c>
      <c r="N37" s="18">
        <v>0</v>
      </c>
      <c r="O37" s="23">
        <f t="shared" si="6"/>
        <v>0</v>
      </c>
      <c r="P37" s="93">
        <v>35.049999999999997</v>
      </c>
      <c r="Q37" s="43">
        <f t="shared" si="7"/>
        <v>0</v>
      </c>
    </row>
    <row r="38" spans="1:27" ht="24.6" x14ac:dyDescent="0.65">
      <c r="A38" s="10">
        <v>34</v>
      </c>
      <c r="B38" s="10" t="s">
        <v>501</v>
      </c>
      <c r="C38" s="19" t="s">
        <v>416</v>
      </c>
      <c r="D38" s="71">
        <f>+'25'!I39</f>
        <v>0</v>
      </c>
      <c r="E38" s="90">
        <v>0</v>
      </c>
      <c r="F38" s="46">
        <f>D38+E38</f>
        <v>0</v>
      </c>
      <c r="G38" s="101">
        <v>0</v>
      </c>
      <c r="H38" s="99">
        <v>0</v>
      </c>
      <c r="I38" s="46">
        <f>+F38-G38-J38-H38</f>
        <v>0</v>
      </c>
      <c r="J38" s="91"/>
      <c r="K38" s="15">
        <v>130</v>
      </c>
      <c r="L38" s="72">
        <f>+K38*J38</f>
        <v>0</v>
      </c>
      <c r="M38" s="17" t="s">
        <v>16</v>
      </c>
      <c r="N38" s="18">
        <v>0</v>
      </c>
      <c r="O38" s="23">
        <f>SUM(L38-N38)</f>
        <v>0</v>
      </c>
      <c r="P38" s="93">
        <v>34.26</v>
      </c>
      <c r="Q38" s="43">
        <f t="shared" ref="Q38:Q40" si="11">+L38*P38</f>
        <v>0</v>
      </c>
    </row>
    <row r="39" spans="1:27" ht="24.6" x14ac:dyDescent="0.65">
      <c r="A39" s="10">
        <v>35</v>
      </c>
      <c r="B39" s="10"/>
      <c r="C39" s="19" t="s">
        <v>334</v>
      </c>
      <c r="D39" s="71">
        <f>+'25'!I39</f>
        <v>0</v>
      </c>
      <c r="E39" s="90">
        <v>0</v>
      </c>
      <c r="F39" s="46">
        <f t="shared" si="0"/>
        <v>0</v>
      </c>
      <c r="G39" s="101">
        <v>0</v>
      </c>
      <c r="H39" s="99">
        <v>0</v>
      </c>
      <c r="I39" s="46">
        <f t="shared" si="1"/>
        <v>0</v>
      </c>
      <c r="J39" s="91"/>
      <c r="K39" s="15">
        <v>35</v>
      </c>
      <c r="L39" s="72">
        <f t="shared" si="5"/>
        <v>0</v>
      </c>
      <c r="M39" s="17" t="s">
        <v>16</v>
      </c>
      <c r="N39" s="18">
        <v>0</v>
      </c>
      <c r="O39" s="23">
        <f t="shared" si="6"/>
        <v>0</v>
      </c>
      <c r="P39" s="93"/>
      <c r="Q39" s="43">
        <f t="shared" si="11"/>
        <v>0</v>
      </c>
    </row>
    <row r="40" spans="1:27" ht="24.6" x14ac:dyDescent="0.65">
      <c r="A40" s="10">
        <v>36</v>
      </c>
      <c r="B40" s="10"/>
      <c r="C40" s="19" t="s">
        <v>138</v>
      </c>
      <c r="D40" s="71">
        <f>+'25'!I40</f>
        <v>0</v>
      </c>
      <c r="E40" s="90">
        <v>0</v>
      </c>
      <c r="F40" s="46">
        <f t="shared" si="0"/>
        <v>0</v>
      </c>
      <c r="G40" s="101">
        <v>0</v>
      </c>
      <c r="H40" s="99">
        <v>0</v>
      </c>
      <c r="I40" s="46">
        <f t="shared" si="1"/>
        <v>0</v>
      </c>
      <c r="J40" s="91"/>
      <c r="K40" s="15">
        <v>40</v>
      </c>
      <c r="L40" s="72">
        <f t="shared" si="5"/>
        <v>0</v>
      </c>
      <c r="M40" s="17" t="s">
        <v>16</v>
      </c>
      <c r="N40" s="18">
        <v>0</v>
      </c>
      <c r="O40" s="23">
        <f t="shared" si="6"/>
        <v>0</v>
      </c>
      <c r="P40" s="93"/>
      <c r="Q40" s="43">
        <f t="shared" si="11"/>
        <v>0</v>
      </c>
    </row>
    <row r="41" spans="1:27" ht="24.6" x14ac:dyDescent="0.65">
      <c r="A41" s="10">
        <v>37</v>
      </c>
      <c r="B41" s="10" t="s">
        <v>494</v>
      </c>
      <c r="C41" s="19" t="s">
        <v>49</v>
      </c>
      <c r="D41" s="71">
        <f>+'25'!I41</f>
        <v>7</v>
      </c>
      <c r="E41" s="90">
        <v>0</v>
      </c>
      <c r="F41" s="46">
        <f t="shared" si="0"/>
        <v>7</v>
      </c>
      <c r="G41" s="101">
        <v>0</v>
      </c>
      <c r="H41" s="99">
        <v>0</v>
      </c>
      <c r="I41" s="46">
        <f t="shared" si="1"/>
        <v>7</v>
      </c>
      <c r="J41" s="91"/>
      <c r="K41" s="15">
        <v>50</v>
      </c>
      <c r="L41" s="72">
        <f t="shared" si="5"/>
        <v>0</v>
      </c>
      <c r="M41" s="17" t="s">
        <v>16</v>
      </c>
      <c r="N41" s="18">
        <v>0</v>
      </c>
      <c r="O41" s="23">
        <f t="shared" si="6"/>
        <v>0</v>
      </c>
      <c r="P41" s="93">
        <v>13.98</v>
      </c>
      <c r="Q41" s="43">
        <f t="shared" si="7"/>
        <v>0</v>
      </c>
    </row>
    <row r="42" spans="1:27" ht="24.6" x14ac:dyDescent="0.65">
      <c r="A42" s="10">
        <v>38</v>
      </c>
      <c r="B42" s="10" t="s">
        <v>493</v>
      </c>
      <c r="C42" s="19" t="s">
        <v>50</v>
      </c>
      <c r="D42" s="71">
        <f>+'25'!I42</f>
        <v>3</v>
      </c>
      <c r="E42" s="90">
        <v>0</v>
      </c>
      <c r="F42" s="46">
        <f t="shared" si="0"/>
        <v>3</v>
      </c>
      <c r="G42" s="101">
        <v>0</v>
      </c>
      <c r="H42" s="99">
        <v>0</v>
      </c>
      <c r="I42" s="46">
        <f t="shared" si="1"/>
        <v>3</v>
      </c>
      <c r="J42" s="91"/>
      <c r="K42" s="15">
        <v>50</v>
      </c>
      <c r="L42" s="72">
        <f t="shared" si="5"/>
        <v>0</v>
      </c>
      <c r="M42" s="17" t="s">
        <v>16</v>
      </c>
      <c r="N42" s="18">
        <v>0</v>
      </c>
      <c r="O42" s="23">
        <f t="shared" si="6"/>
        <v>0</v>
      </c>
      <c r="P42" s="93">
        <v>13.26</v>
      </c>
      <c r="Q42" s="43">
        <f t="shared" si="7"/>
        <v>0</v>
      </c>
    </row>
    <row r="43" spans="1:27" ht="24.6" x14ac:dyDescent="0.65">
      <c r="A43" s="10">
        <v>39</v>
      </c>
      <c r="B43" s="10" t="s">
        <v>556</v>
      </c>
      <c r="C43" s="19" t="s">
        <v>51</v>
      </c>
      <c r="D43" s="71">
        <f>+'25'!I43</f>
        <v>3</v>
      </c>
      <c r="E43" s="90">
        <v>0</v>
      </c>
      <c r="F43" s="46">
        <f t="shared" si="0"/>
        <v>3</v>
      </c>
      <c r="G43" s="101">
        <v>0</v>
      </c>
      <c r="H43" s="99">
        <v>0</v>
      </c>
      <c r="I43" s="46">
        <f t="shared" si="1"/>
        <v>3</v>
      </c>
      <c r="J43" s="91"/>
      <c r="K43" s="15">
        <v>50</v>
      </c>
      <c r="L43" s="72">
        <f t="shared" si="5"/>
        <v>0</v>
      </c>
      <c r="M43" s="17" t="s">
        <v>16</v>
      </c>
      <c r="N43" s="18">
        <v>0</v>
      </c>
      <c r="O43" s="23">
        <f t="shared" si="6"/>
        <v>0</v>
      </c>
      <c r="P43" s="93"/>
      <c r="Q43" s="43">
        <f t="shared" si="7"/>
        <v>0</v>
      </c>
    </row>
    <row r="44" spans="1:27" ht="24.6" x14ac:dyDescent="0.65">
      <c r="A44" s="10">
        <v>40</v>
      </c>
      <c r="B44" s="10"/>
      <c r="C44" s="19" t="s">
        <v>265</v>
      </c>
      <c r="D44" s="71">
        <f>+'25'!I44</f>
        <v>0</v>
      </c>
      <c r="E44" s="90">
        <v>0</v>
      </c>
      <c r="F44" s="46">
        <f t="shared" si="0"/>
        <v>0</v>
      </c>
      <c r="G44" s="101">
        <v>0</v>
      </c>
      <c r="H44" s="99">
        <v>0</v>
      </c>
      <c r="I44" s="46">
        <f t="shared" si="1"/>
        <v>0</v>
      </c>
      <c r="J44" s="91"/>
      <c r="K44" s="15">
        <v>25</v>
      </c>
      <c r="L44" s="72">
        <f t="shared" si="5"/>
        <v>0</v>
      </c>
      <c r="M44" s="17" t="s">
        <v>16</v>
      </c>
      <c r="N44" s="18">
        <v>0</v>
      </c>
      <c r="O44" s="23">
        <f t="shared" si="6"/>
        <v>0</v>
      </c>
      <c r="P44" s="93"/>
      <c r="Q44" s="43">
        <f t="shared" si="7"/>
        <v>0</v>
      </c>
    </row>
    <row r="45" spans="1:27" ht="24.6" x14ac:dyDescent="0.65">
      <c r="A45" s="10">
        <v>41</v>
      </c>
      <c r="B45" s="10"/>
      <c r="C45" s="19" t="s">
        <v>449</v>
      </c>
      <c r="D45" s="71">
        <f>+'25'!I45</f>
        <v>0</v>
      </c>
      <c r="E45" s="90">
        <v>0</v>
      </c>
      <c r="F45" s="46">
        <f>D45+E45</f>
        <v>0</v>
      </c>
      <c r="G45" s="101">
        <v>0</v>
      </c>
      <c r="H45" s="99">
        <v>0</v>
      </c>
      <c r="I45" s="46">
        <f>+F45-G45-J45-H45</f>
        <v>0</v>
      </c>
      <c r="J45" s="91"/>
      <c r="K45" s="15">
        <v>25</v>
      </c>
      <c r="L45" s="72">
        <f>+K45*J45</f>
        <v>0</v>
      </c>
      <c r="M45" s="17" t="s">
        <v>16</v>
      </c>
      <c r="N45" s="18">
        <v>0</v>
      </c>
      <c r="O45" s="23">
        <f>SUM(L45-N45)</f>
        <v>0</v>
      </c>
      <c r="P45" s="93"/>
      <c r="Q45" s="43">
        <f>+L45*P45</f>
        <v>0</v>
      </c>
    </row>
    <row r="46" spans="1:27" ht="24.6" x14ac:dyDescent="0.65">
      <c r="A46" s="10">
        <v>42</v>
      </c>
      <c r="B46" s="10"/>
      <c r="C46" s="19" t="s">
        <v>450</v>
      </c>
      <c r="D46" s="71">
        <f>+'25'!I46</f>
        <v>0</v>
      </c>
      <c r="E46" s="90">
        <v>0</v>
      </c>
      <c r="F46" s="46">
        <f>D46+E46</f>
        <v>0</v>
      </c>
      <c r="G46" s="101">
        <v>0</v>
      </c>
      <c r="H46" s="99">
        <v>0</v>
      </c>
      <c r="I46" s="46">
        <f>+F46-G46-J46-H46</f>
        <v>0</v>
      </c>
      <c r="J46" s="91"/>
      <c r="K46" s="20">
        <v>25</v>
      </c>
      <c r="L46" s="72">
        <f>+K46*J46</f>
        <v>0</v>
      </c>
      <c r="M46" s="17" t="s">
        <v>16</v>
      </c>
      <c r="N46" s="18">
        <v>0</v>
      </c>
      <c r="O46" s="23">
        <f>SUM(L46-N46)</f>
        <v>0</v>
      </c>
      <c r="P46" s="93"/>
      <c r="Q46" s="43">
        <f>+L46*P46</f>
        <v>0</v>
      </c>
    </row>
    <row r="47" spans="1:27" ht="24.6" x14ac:dyDescent="0.65">
      <c r="A47" s="10">
        <v>43</v>
      </c>
      <c r="B47" s="10"/>
      <c r="C47" s="19" t="s">
        <v>451</v>
      </c>
      <c r="D47" s="71">
        <f>+'25'!I47</f>
        <v>0</v>
      </c>
      <c r="E47" s="90">
        <v>0</v>
      </c>
      <c r="F47" s="46">
        <f>D47+E47</f>
        <v>0</v>
      </c>
      <c r="G47" s="101">
        <v>0</v>
      </c>
      <c r="H47" s="99">
        <v>0</v>
      </c>
      <c r="I47" s="46">
        <f>+F47-G47-J47-H47</f>
        <v>0</v>
      </c>
      <c r="J47" s="91"/>
      <c r="K47" s="20">
        <v>25</v>
      </c>
      <c r="L47" s="72">
        <f>+K47*J47</f>
        <v>0</v>
      </c>
      <c r="M47" s="17" t="s">
        <v>16</v>
      </c>
      <c r="N47" s="18">
        <v>0</v>
      </c>
      <c r="O47" s="23">
        <f>SUM(L47-N47)</f>
        <v>0</v>
      </c>
      <c r="P47" s="93"/>
      <c r="Q47" s="43">
        <f>+L47*P47</f>
        <v>0</v>
      </c>
    </row>
    <row r="48" spans="1:27" ht="24.6" x14ac:dyDescent="0.65">
      <c r="A48" s="10">
        <v>44</v>
      </c>
      <c r="B48" s="10" t="s">
        <v>540</v>
      </c>
      <c r="C48" s="19" t="s">
        <v>266</v>
      </c>
      <c r="D48" s="71">
        <f>+'25'!I48</f>
        <v>0</v>
      </c>
      <c r="E48" s="90">
        <v>0</v>
      </c>
      <c r="F48" s="46">
        <f t="shared" si="0"/>
        <v>0</v>
      </c>
      <c r="G48" s="101">
        <v>0</v>
      </c>
      <c r="H48" s="99">
        <v>0</v>
      </c>
      <c r="I48" s="46">
        <f t="shared" si="1"/>
        <v>0</v>
      </c>
      <c r="J48" s="91"/>
      <c r="K48" s="15">
        <v>50</v>
      </c>
      <c r="L48" s="72">
        <f t="shared" si="5"/>
        <v>0</v>
      </c>
      <c r="M48" s="17" t="s">
        <v>16</v>
      </c>
      <c r="N48" s="18">
        <v>0</v>
      </c>
      <c r="O48" s="23">
        <f t="shared" si="6"/>
        <v>0</v>
      </c>
      <c r="P48" s="93"/>
      <c r="Q48" s="43">
        <f t="shared" si="7"/>
        <v>0</v>
      </c>
    </row>
    <row r="49" spans="1:17" ht="24.6" x14ac:dyDescent="0.65">
      <c r="A49" s="10">
        <v>45</v>
      </c>
      <c r="B49" s="10" t="s">
        <v>537</v>
      </c>
      <c r="C49" s="19" t="s">
        <v>52</v>
      </c>
      <c r="D49" s="71">
        <f>+'25'!I49</f>
        <v>8</v>
      </c>
      <c r="E49" s="90">
        <v>0</v>
      </c>
      <c r="F49" s="46">
        <f t="shared" si="0"/>
        <v>8</v>
      </c>
      <c r="G49" s="101">
        <v>0</v>
      </c>
      <c r="H49" s="99">
        <v>0</v>
      </c>
      <c r="I49" s="46">
        <f t="shared" si="1"/>
        <v>7</v>
      </c>
      <c r="J49" s="91">
        <v>1</v>
      </c>
      <c r="K49" s="15">
        <v>50</v>
      </c>
      <c r="L49" s="72">
        <f t="shared" si="5"/>
        <v>50</v>
      </c>
      <c r="M49" s="17" t="s">
        <v>16</v>
      </c>
      <c r="N49" s="18">
        <v>0</v>
      </c>
      <c r="O49" s="23">
        <f t="shared" si="6"/>
        <v>50</v>
      </c>
      <c r="P49" s="93">
        <v>25.21</v>
      </c>
      <c r="Q49" s="43">
        <f t="shared" si="7"/>
        <v>1260.5</v>
      </c>
    </row>
    <row r="50" spans="1:17" ht="24.6" x14ac:dyDescent="0.65">
      <c r="A50" s="10">
        <v>46</v>
      </c>
      <c r="B50" s="10" t="s">
        <v>538</v>
      </c>
      <c r="C50" s="19" t="s">
        <v>53</v>
      </c>
      <c r="D50" s="71">
        <f>+'25'!I50</f>
        <v>4</v>
      </c>
      <c r="E50" s="90">
        <v>0</v>
      </c>
      <c r="F50" s="46">
        <f t="shared" si="0"/>
        <v>4</v>
      </c>
      <c r="G50" s="101">
        <v>1</v>
      </c>
      <c r="H50" s="99">
        <v>0</v>
      </c>
      <c r="I50" s="46">
        <f t="shared" si="1"/>
        <v>3</v>
      </c>
      <c r="J50" s="91"/>
      <c r="K50" s="15">
        <v>50</v>
      </c>
      <c r="L50" s="72">
        <f t="shared" si="5"/>
        <v>0</v>
      </c>
      <c r="M50" s="17" t="s">
        <v>595</v>
      </c>
      <c r="N50" s="18">
        <v>0</v>
      </c>
      <c r="O50" s="23">
        <f t="shared" si="6"/>
        <v>0</v>
      </c>
      <c r="P50" s="93">
        <v>14.96</v>
      </c>
      <c r="Q50" s="43">
        <f t="shared" si="7"/>
        <v>0</v>
      </c>
    </row>
    <row r="51" spans="1:17" ht="24.6" x14ac:dyDescent="0.65">
      <c r="A51" s="10">
        <v>47</v>
      </c>
      <c r="B51" s="10" t="s">
        <v>498</v>
      </c>
      <c r="C51" s="19" t="s">
        <v>54</v>
      </c>
      <c r="D51" s="71">
        <f>+'25'!I51</f>
        <v>8</v>
      </c>
      <c r="E51" s="90">
        <v>0</v>
      </c>
      <c r="F51" s="46">
        <f t="shared" si="0"/>
        <v>8</v>
      </c>
      <c r="G51" s="101">
        <v>0</v>
      </c>
      <c r="H51" s="99">
        <v>0</v>
      </c>
      <c r="I51" s="46">
        <f t="shared" si="1"/>
        <v>8</v>
      </c>
      <c r="J51" s="91"/>
      <c r="K51" s="15">
        <v>50</v>
      </c>
      <c r="L51" s="72">
        <f t="shared" si="5"/>
        <v>0</v>
      </c>
      <c r="M51" s="17" t="s">
        <v>16</v>
      </c>
      <c r="N51" s="18">
        <v>0</v>
      </c>
      <c r="O51" s="23">
        <f t="shared" si="6"/>
        <v>0</v>
      </c>
      <c r="P51" s="93">
        <v>14.38</v>
      </c>
      <c r="Q51" s="43">
        <f t="shared" si="7"/>
        <v>0</v>
      </c>
    </row>
    <row r="52" spans="1:17" ht="24.6" x14ac:dyDescent="0.65">
      <c r="A52" s="10">
        <v>48</v>
      </c>
      <c r="B52" s="10" t="s">
        <v>499</v>
      </c>
      <c r="C52" s="19" t="s">
        <v>55</v>
      </c>
      <c r="D52" s="71">
        <f>+'25'!I52</f>
        <v>10</v>
      </c>
      <c r="E52" s="90">
        <v>0</v>
      </c>
      <c r="F52" s="46">
        <f t="shared" si="0"/>
        <v>10</v>
      </c>
      <c r="G52" s="101">
        <v>0</v>
      </c>
      <c r="H52" s="99">
        <v>0</v>
      </c>
      <c r="I52" s="46">
        <f t="shared" si="1"/>
        <v>10</v>
      </c>
      <c r="J52" s="91"/>
      <c r="K52" s="15">
        <v>50</v>
      </c>
      <c r="L52" s="72">
        <f t="shared" si="5"/>
        <v>0</v>
      </c>
      <c r="M52" s="17" t="s">
        <v>16</v>
      </c>
      <c r="N52" s="18">
        <v>0</v>
      </c>
      <c r="O52" s="23">
        <f t="shared" si="6"/>
        <v>0</v>
      </c>
      <c r="P52" s="93">
        <v>18.510000000000002</v>
      </c>
      <c r="Q52" s="43">
        <f t="shared" si="7"/>
        <v>0</v>
      </c>
    </row>
    <row r="53" spans="1:17" ht="24.6" x14ac:dyDescent="0.65">
      <c r="A53" s="10">
        <v>49</v>
      </c>
      <c r="B53" s="10" t="s">
        <v>539</v>
      </c>
      <c r="C53" s="19" t="s">
        <v>56</v>
      </c>
      <c r="D53" s="71">
        <f>+'25'!I53</f>
        <v>0</v>
      </c>
      <c r="E53" s="90">
        <v>0</v>
      </c>
      <c r="F53" s="46">
        <f t="shared" si="0"/>
        <v>0</v>
      </c>
      <c r="G53" s="101">
        <v>0</v>
      </c>
      <c r="H53" s="99">
        <v>0</v>
      </c>
      <c r="I53" s="46">
        <f t="shared" si="1"/>
        <v>0</v>
      </c>
      <c r="J53" s="91"/>
      <c r="K53" s="15">
        <v>50</v>
      </c>
      <c r="L53" s="72">
        <f t="shared" si="5"/>
        <v>0</v>
      </c>
      <c r="M53" s="17" t="s">
        <v>16</v>
      </c>
      <c r="N53" s="18">
        <v>0</v>
      </c>
      <c r="O53" s="23">
        <f t="shared" si="6"/>
        <v>0</v>
      </c>
      <c r="P53" s="93">
        <v>18.36</v>
      </c>
      <c r="Q53" s="43">
        <f t="shared" si="7"/>
        <v>0</v>
      </c>
    </row>
    <row r="54" spans="1:17" ht="24.6" x14ac:dyDescent="0.65">
      <c r="A54" s="10">
        <v>50</v>
      </c>
      <c r="B54" s="10" t="s">
        <v>497</v>
      </c>
      <c r="C54" s="19" t="s">
        <v>57</v>
      </c>
      <c r="D54" s="71">
        <f>+'25'!I54</f>
        <v>7</v>
      </c>
      <c r="E54" s="90">
        <v>0</v>
      </c>
      <c r="F54" s="46">
        <f t="shared" si="0"/>
        <v>7</v>
      </c>
      <c r="G54" s="101">
        <v>0</v>
      </c>
      <c r="H54" s="99">
        <v>0</v>
      </c>
      <c r="I54" s="46">
        <f t="shared" si="1"/>
        <v>7</v>
      </c>
      <c r="J54" s="91"/>
      <c r="K54" s="15">
        <v>50</v>
      </c>
      <c r="L54" s="72">
        <f t="shared" si="5"/>
        <v>0</v>
      </c>
      <c r="M54" s="17" t="s">
        <v>16</v>
      </c>
      <c r="N54" s="18">
        <v>0</v>
      </c>
      <c r="O54" s="23">
        <f t="shared" si="6"/>
        <v>0</v>
      </c>
      <c r="P54" s="93">
        <v>14.89</v>
      </c>
      <c r="Q54" s="43">
        <f t="shared" si="7"/>
        <v>0</v>
      </c>
    </row>
    <row r="55" spans="1:17" ht="24.6" x14ac:dyDescent="0.65">
      <c r="A55" s="10">
        <v>51</v>
      </c>
      <c r="B55" s="10" t="s">
        <v>490</v>
      </c>
      <c r="C55" s="19" t="s">
        <v>58</v>
      </c>
      <c r="D55" s="71">
        <f>+'25'!I55</f>
        <v>4</v>
      </c>
      <c r="E55" s="90">
        <v>0</v>
      </c>
      <c r="F55" s="46">
        <f t="shared" si="0"/>
        <v>4</v>
      </c>
      <c r="G55" s="101">
        <v>0</v>
      </c>
      <c r="H55" s="99">
        <v>0</v>
      </c>
      <c r="I55" s="46">
        <f t="shared" si="1"/>
        <v>4</v>
      </c>
      <c r="J55" s="91"/>
      <c r="K55" s="15">
        <v>50</v>
      </c>
      <c r="L55" s="72">
        <f t="shared" si="5"/>
        <v>0</v>
      </c>
      <c r="M55" s="17" t="s">
        <v>16</v>
      </c>
      <c r="N55" s="18">
        <v>0</v>
      </c>
      <c r="O55" s="23">
        <f t="shared" si="6"/>
        <v>0</v>
      </c>
      <c r="P55" s="93">
        <v>14.23</v>
      </c>
      <c r="Q55" s="43">
        <f t="shared" si="7"/>
        <v>0</v>
      </c>
    </row>
    <row r="56" spans="1:17" ht="24.6" x14ac:dyDescent="0.65">
      <c r="A56" s="10">
        <v>52</v>
      </c>
      <c r="B56" s="10" t="s">
        <v>488</v>
      </c>
      <c r="C56" s="19" t="s">
        <v>59</v>
      </c>
      <c r="D56" s="71">
        <f>+'25'!I56</f>
        <v>0</v>
      </c>
      <c r="E56" s="90">
        <v>0</v>
      </c>
      <c r="F56" s="46">
        <f t="shared" si="0"/>
        <v>0</v>
      </c>
      <c r="G56" s="101">
        <v>0</v>
      </c>
      <c r="H56" s="99">
        <v>0</v>
      </c>
      <c r="I56" s="46">
        <f t="shared" si="1"/>
        <v>0</v>
      </c>
      <c r="J56" s="91"/>
      <c r="K56" s="15">
        <v>50</v>
      </c>
      <c r="L56" s="72">
        <f t="shared" si="5"/>
        <v>0</v>
      </c>
      <c r="M56" s="17" t="s">
        <v>16</v>
      </c>
      <c r="N56" s="18">
        <v>0</v>
      </c>
      <c r="O56" s="23">
        <f t="shared" si="6"/>
        <v>0</v>
      </c>
      <c r="P56" s="93">
        <v>14.38</v>
      </c>
      <c r="Q56" s="43">
        <f t="shared" si="7"/>
        <v>0</v>
      </c>
    </row>
    <row r="57" spans="1:17" ht="24.6" x14ac:dyDescent="0.65">
      <c r="A57" s="10">
        <v>53</v>
      </c>
      <c r="B57" s="10" t="s">
        <v>489</v>
      </c>
      <c r="C57" s="19" t="s">
        <v>60</v>
      </c>
      <c r="D57" s="71">
        <f>+'25'!I57</f>
        <v>0</v>
      </c>
      <c r="E57" s="90">
        <v>0</v>
      </c>
      <c r="F57" s="46">
        <f t="shared" si="0"/>
        <v>0</v>
      </c>
      <c r="G57" s="101">
        <v>0</v>
      </c>
      <c r="H57" s="99">
        <v>0</v>
      </c>
      <c r="I57" s="46">
        <f t="shared" si="1"/>
        <v>0</v>
      </c>
      <c r="J57" s="91"/>
      <c r="K57" s="15">
        <v>50</v>
      </c>
      <c r="L57" s="72">
        <f t="shared" si="5"/>
        <v>0</v>
      </c>
      <c r="M57" s="17" t="s">
        <v>16</v>
      </c>
      <c r="N57" s="18">
        <v>0</v>
      </c>
      <c r="O57" s="23">
        <f t="shared" si="6"/>
        <v>0</v>
      </c>
      <c r="P57" s="93">
        <v>14.65</v>
      </c>
      <c r="Q57" s="43">
        <f t="shared" si="7"/>
        <v>0</v>
      </c>
    </row>
    <row r="58" spans="1:17" ht="24.6" x14ac:dyDescent="0.65">
      <c r="A58" s="10">
        <v>54</v>
      </c>
      <c r="B58" s="10" t="s">
        <v>541</v>
      </c>
      <c r="C58" s="19" t="s">
        <v>61</v>
      </c>
      <c r="D58" s="71">
        <f>+'25'!I58</f>
        <v>21</v>
      </c>
      <c r="E58" s="90">
        <v>0</v>
      </c>
      <c r="F58" s="46">
        <f t="shared" si="0"/>
        <v>21</v>
      </c>
      <c r="G58" s="101">
        <v>0</v>
      </c>
      <c r="H58" s="99">
        <v>0</v>
      </c>
      <c r="I58" s="46">
        <f t="shared" si="1"/>
        <v>21</v>
      </c>
      <c r="J58" s="91"/>
      <c r="K58" s="15">
        <v>120</v>
      </c>
      <c r="L58" s="72">
        <f t="shared" si="5"/>
        <v>0</v>
      </c>
      <c r="M58" s="17" t="s">
        <v>16</v>
      </c>
      <c r="N58" s="18">
        <v>0</v>
      </c>
      <c r="O58" s="23">
        <f t="shared" si="6"/>
        <v>0</v>
      </c>
      <c r="P58" s="93">
        <v>27.37</v>
      </c>
      <c r="Q58" s="43">
        <f t="shared" si="7"/>
        <v>0</v>
      </c>
    </row>
    <row r="59" spans="1:17" ht="24.6" x14ac:dyDescent="0.65">
      <c r="A59" s="10">
        <v>55</v>
      </c>
      <c r="B59" s="10" t="s">
        <v>504</v>
      </c>
      <c r="C59" s="19" t="s">
        <v>62</v>
      </c>
      <c r="D59" s="71">
        <f>+'25'!I59</f>
        <v>7</v>
      </c>
      <c r="E59" s="90">
        <v>0</v>
      </c>
      <c r="F59" s="46">
        <f t="shared" si="0"/>
        <v>7</v>
      </c>
      <c r="G59" s="101">
        <v>0</v>
      </c>
      <c r="H59" s="99">
        <v>0</v>
      </c>
      <c r="I59" s="46">
        <f t="shared" si="1"/>
        <v>7</v>
      </c>
      <c r="J59" s="91"/>
      <c r="K59" s="15">
        <v>120</v>
      </c>
      <c r="L59" s="72">
        <f t="shared" si="5"/>
        <v>0</v>
      </c>
      <c r="M59" s="17" t="s">
        <v>16</v>
      </c>
      <c r="N59" s="18">
        <v>0</v>
      </c>
      <c r="O59" s="23">
        <f t="shared" si="6"/>
        <v>0</v>
      </c>
      <c r="P59" s="93">
        <v>28.06</v>
      </c>
      <c r="Q59" s="43">
        <f t="shared" si="7"/>
        <v>0</v>
      </c>
    </row>
    <row r="60" spans="1:17" ht="24.6" x14ac:dyDescent="0.65">
      <c r="A60" s="10">
        <v>56</v>
      </c>
      <c r="B60" s="10" t="s">
        <v>502</v>
      </c>
      <c r="C60" s="19" t="s">
        <v>63</v>
      </c>
      <c r="D60" s="71">
        <f>+'25'!I60</f>
        <v>4</v>
      </c>
      <c r="E60" s="90">
        <v>0</v>
      </c>
      <c r="F60" s="46">
        <f t="shared" si="0"/>
        <v>4</v>
      </c>
      <c r="G60" s="101">
        <v>0</v>
      </c>
      <c r="H60" s="99">
        <v>0</v>
      </c>
      <c r="I60" s="46">
        <f t="shared" si="1"/>
        <v>4</v>
      </c>
      <c r="J60" s="91"/>
      <c r="K60" s="15">
        <v>120</v>
      </c>
      <c r="L60" s="72">
        <f t="shared" si="5"/>
        <v>0</v>
      </c>
      <c r="M60" s="17" t="s">
        <v>16</v>
      </c>
      <c r="N60" s="18">
        <v>0</v>
      </c>
      <c r="O60" s="23">
        <f t="shared" si="6"/>
        <v>0</v>
      </c>
      <c r="P60" s="93">
        <v>29.96</v>
      </c>
      <c r="Q60" s="43">
        <f t="shared" si="7"/>
        <v>0</v>
      </c>
    </row>
    <row r="61" spans="1:17" ht="24.6" x14ac:dyDescent="0.65">
      <c r="A61" s="10">
        <v>57</v>
      </c>
      <c r="B61" s="10"/>
      <c r="C61" s="19" t="s">
        <v>64</v>
      </c>
      <c r="D61" s="71">
        <f>+'25'!I61</f>
        <v>0</v>
      </c>
      <c r="E61" s="90">
        <v>0</v>
      </c>
      <c r="F61" s="46">
        <f t="shared" si="0"/>
        <v>0</v>
      </c>
      <c r="G61" s="101">
        <v>0</v>
      </c>
      <c r="H61" s="99">
        <v>0</v>
      </c>
      <c r="I61" s="46">
        <f t="shared" si="1"/>
        <v>0</v>
      </c>
      <c r="J61" s="91"/>
      <c r="K61" s="15">
        <v>120</v>
      </c>
      <c r="L61" s="72">
        <f t="shared" si="5"/>
        <v>0</v>
      </c>
      <c r="M61" s="17" t="s">
        <v>16</v>
      </c>
      <c r="N61" s="18">
        <v>0</v>
      </c>
      <c r="O61" s="23">
        <f t="shared" si="6"/>
        <v>0</v>
      </c>
      <c r="P61" s="93">
        <v>24.82</v>
      </c>
      <c r="Q61" s="43">
        <f t="shared" si="7"/>
        <v>0</v>
      </c>
    </row>
    <row r="62" spans="1:17" ht="24.6" x14ac:dyDescent="0.65">
      <c r="A62" s="10">
        <v>58</v>
      </c>
      <c r="B62" s="10" t="s">
        <v>503</v>
      </c>
      <c r="C62" s="19" t="s">
        <v>65</v>
      </c>
      <c r="D62" s="71">
        <f>+'25'!I62</f>
        <v>15</v>
      </c>
      <c r="E62" s="90">
        <v>0</v>
      </c>
      <c r="F62" s="46">
        <f t="shared" si="0"/>
        <v>15</v>
      </c>
      <c r="G62" s="101">
        <v>0</v>
      </c>
      <c r="H62" s="99">
        <v>0</v>
      </c>
      <c r="I62" s="46">
        <f t="shared" si="1"/>
        <v>15</v>
      </c>
      <c r="J62" s="91"/>
      <c r="K62" s="15">
        <v>120</v>
      </c>
      <c r="L62" s="72">
        <f t="shared" si="5"/>
        <v>0</v>
      </c>
      <c r="M62" s="17" t="s">
        <v>16</v>
      </c>
      <c r="N62" s="18">
        <v>0</v>
      </c>
      <c r="O62" s="23">
        <f t="shared" si="6"/>
        <v>0</v>
      </c>
      <c r="P62" s="93">
        <v>15.06</v>
      </c>
      <c r="Q62" s="43">
        <f t="shared" si="7"/>
        <v>0</v>
      </c>
    </row>
    <row r="63" spans="1:17" ht="24.6" x14ac:dyDescent="0.65">
      <c r="A63" s="10">
        <v>59</v>
      </c>
      <c r="B63" s="10" t="s">
        <v>500</v>
      </c>
      <c r="C63" s="19" t="s">
        <v>66</v>
      </c>
      <c r="D63" s="71">
        <f>+'25'!I63</f>
        <v>14</v>
      </c>
      <c r="E63" s="90">
        <v>0</v>
      </c>
      <c r="F63" s="46">
        <f t="shared" si="0"/>
        <v>14</v>
      </c>
      <c r="G63" s="101">
        <v>0</v>
      </c>
      <c r="H63" s="99">
        <v>0</v>
      </c>
      <c r="I63" s="46">
        <f t="shared" si="1"/>
        <v>13</v>
      </c>
      <c r="J63" s="91">
        <v>1</v>
      </c>
      <c r="K63" s="15">
        <v>120</v>
      </c>
      <c r="L63" s="72">
        <f t="shared" si="5"/>
        <v>120</v>
      </c>
      <c r="M63" s="17" t="s">
        <v>16</v>
      </c>
      <c r="N63" s="18">
        <v>0</v>
      </c>
      <c r="O63" s="23">
        <f t="shared" si="6"/>
        <v>120</v>
      </c>
      <c r="P63" s="93">
        <v>26.81</v>
      </c>
      <c r="Q63" s="43">
        <f t="shared" si="7"/>
        <v>3217.2</v>
      </c>
    </row>
    <row r="64" spans="1:17" ht="24.6" x14ac:dyDescent="0.65">
      <c r="A64" s="10">
        <v>60</v>
      </c>
      <c r="B64" s="10" t="s">
        <v>542</v>
      </c>
      <c r="C64" s="19" t="s">
        <v>267</v>
      </c>
      <c r="D64" s="71">
        <f>+'25'!I64</f>
        <v>3</v>
      </c>
      <c r="E64" s="90">
        <v>0</v>
      </c>
      <c r="F64" s="46">
        <f t="shared" si="0"/>
        <v>3</v>
      </c>
      <c r="G64" s="101">
        <v>0</v>
      </c>
      <c r="H64" s="99">
        <v>0</v>
      </c>
      <c r="I64" s="46">
        <f t="shared" si="1"/>
        <v>3</v>
      </c>
      <c r="J64" s="91"/>
      <c r="K64" s="15">
        <v>120</v>
      </c>
      <c r="L64" s="72">
        <f t="shared" si="5"/>
        <v>0</v>
      </c>
      <c r="M64" s="17" t="s">
        <v>16</v>
      </c>
      <c r="N64" s="18">
        <v>0</v>
      </c>
      <c r="O64" s="23">
        <f t="shared" si="6"/>
        <v>0</v>
      </c>
      <c r="P64" s="93">
        <v>29.28</v>
      </c>
      <c r="Q64" s="43">
        <f t="shared" si="7"/>
        <v>0</v>
      </c>
    </row>
    <row r="65" spans="1:17" ht="24.6" x14ac:dyDescent="0.65">
      <c r="A65" s="10">
        <v>61</v>
      </c>
      <c r="B65" s="10"/>
      <c r="C65" s="19" t="s">
        <v>341</v>
      </c>
      <c r="D65" s="71">
        <f>+'25'!I65</f>
        <v>0</v>
      </c>
      <c r="E65" s="90">
        <v>0</v>
      </c>
      <c r="F65" s="46">
        <f t="shared" si="0"/>
        <v>0</v>
      </c>
      <c r="G65" s="101">
        <v>0</v>
      </c>
      <c r="H65" s="99">
        <v>0</v>
      </c>
      <c r="I65" s="46">
        <f t="shared" si="1"/>
        <v>0</v>
      </c>
      <c r="J65" s="91"/>
      <c r="K65" s="15">
        <v>30</v>
      </c>
      <c r="L65" s="72">
        <f t="shared" si="5"/>
        <v>0</v>
      </c>
      <c r="M65" s="17" t="s">
        <v>16</v>
      </c>
      <c r="N65" s="18">
        <v>0</v>
      </c>
      <c r="O65" s="23">
        <f t="shared" si="6"/>
        <v>0</v>
      </c>
      <c r="P65" s="93"/>
      <c r="Q65" s="43">
        <f t="shared" si="7"/>
        <v>0</v>
      </c>
    </row>
    <row r="66" spans="1:17" ht="24.6" x14ac:dyDescent="0.65">
      <c r="A66" s="10">
        <v>62</v>
      </c>
      <c r="B66" s="10" t="s">
        <v>546</v>
      </c>
      <c r="C66" s="19" t="s">
        <v>342</v>
      </c>
      <c r="D66" s="71">
        <f>+'25'!I66</f>
        <v>0</v>
      </c>
      <c r="E66" s="90">
        <v>0</v>
      </c>
      <c r="F66" s="46">
        <f t="shared" si="0"/>
        <v>0</v>
      </c>
      <c r="G66" s="101">
        <v>0</v>
      </c>
      <c r="H66" s="99">
        <v>0</v>
      </c>
      <c r="I66" s="46">
        <f t="shared" si="1"/>
        <v>0</v>
      </c>
      <c r="J66" s="91"/>
      <c r="K66" s="21">
        <v>30</v>
      </c>
      <c r="L66" s="72">
        <f t="shared" si="5"/>
        <v>0</v>
      </c>
      <c r="M66" s="17" t="s">
        <v>16</v>
      </c>
      <c r="N66" s="18">
        <v>0</v>
      </c>
      <c r="O66" s="23">
        <f t="shared" si="6"/>
        <v>0</v>
      </c>
      <c r="P66" s="93">
        <v>12.71</v>
      </c>
      <c r="Q66" s="43">
        <f t="shared" si="7"/>
        <v>0</v>
      </c>
    </row>
    <row r="67" spans="1:17" ht="24.6" x14ac:dyDescent="0.65">
      <c r="A67" s="10">
        <v>63</v>
      </c>
      <c r="B67" s="10" t="s">
        <v>547</v>
      </c>
      <c r="C67" s="19" t="s">
        <v>343</v>
      </c>
      <c r="D67" s="71">
        <f>+'25'!I67</f>
        <v>0</v>
      </c>
      <c r="E67" s="90">
        <v>0</v>
      </c>
      <c r="F67" s="46">
        <f t="shared" si="0"/>
        <v>0</v>
      </c>
      <c r="G67" s="101">
        <v>0</v>
      </c>
      <c r="H67" s="99">
        <v>0</v>
      </c>
      <c r="I67" s="46">
        <f t="shared" si="1"/>
        <v>0</v>
      </c>
      <c r="J67" s="91"/>
      <c r="K67" s="21">
        <v>30</v>
      </c>
      <c r="L67" s="72">
        <f t="shared" si="5"/>
        <v>0</v>
      </c>
      <c r="M67" s="17" t="s">
        <v>16</v>
      </c>
      <c r="N67" s="18">
        <v>0</v>
      </c>
      <c r="O67" s="23">
        <f t="shared" si="6"/>
        <v>0</v>
      </c>
      <c r="P67" s="93">
        <v>17.989999999999998</v>
      </c>
      <c r="Q67" s="43">
        <f t="shared" si="7"/>
        <v>0</v>
      </c>
    </row>
    <row r="68" spans="1:17" ht="24.6" x14ac:dyDescent="0.65">
      <c r="A68" s="10">
        <v>64</v>
      </c>
      <c r="B68" s="10" t="s">
        <v>543</v>
      </c>
      <c r="C68" s="19" t="s">
        <v>72</v>
      </c>
      <c r="D68" s="71">
        <f>+'25'!I68</f>
        <v>0</v>
      </c>
      <c r="E68" s="90">
        <v>0</v>
      </c>
      <c r="F68" s="46">
        <f t="shared" si="0"/>
        <v>0</v>
      </c>
      <c r="G68" s="101">
        <v>0</v>
      </c>
      <c r="H68" s="99">
        <v>0</v>
      </c>
      <c r="I68" s="46">
        <f t="shared" si="1"/>
        <v>0</v>
      </c>
      <c r="J68" s="91"/>
      <c r="K68" s="21">
        <v>50</v>
      </c>
      <c r="L68" s="72">
        <f t="shared" si="5"/>
        <v>0</v>
      </c>
      <c r="M68" s="17" t="s">
        <v>16</v>
      </c>
      <c r="N68" s="18">
        <v>0</v>
      </c>
      <c r="O68" s="23">
        <f t="shared" si="6"/>
        <v>0</v>
      </c>
      <c r="P68" s="93"/>
      <c r="Q68" s="43">
        <f t="shared" si="7"/>
        <v>0</v>
      </c>
    </row>
    <row r="69" spans="1:17" ht="24.6" x14ac:dyDescent="0.65">
      <c r="A69" s="10">
        <v>65</v>
      </c>
      <c r="B69" s="10" t="s">
        <v>545</v>
      </c>
      <c r="C69" s="19" t="s">
        <v>73</v>
      </c>
      <c r="D69" s="71">
        <f>+'25'!I69</f>
        <v>0</v>
      </c>
      <c r="E69" s="90">
        <v>0</v>
      </c>
      <c r="F69" s="46">
        <f t="shared" si="0"/>
        <v>0</v>
      </c>
      <c r="G69" s="101">
        <v>0</v>
      </c>
      <c r="H69" s="99">
        <v>0</v>
      </c>
      <c r="I69" s="46">
        <f t="shared" si="1"/>
        <v>0</v>
      </c>
      <c r="J69" s="91"/>
      <c r="K69" s="21">
        <v>50</v>
      </c>
      <c r="L69" s="72">
        <f t="shared" si="5"/>
        <v>0</v>
      </c>
      <c r="M69" s="17" t="s">
        <v>16</v>
      </c>
      <c r="N69" s="18">
        <v>0</v>
      </c>
      <c r="O69" s="23">
        <f t="shared" si="6"/>
        <v>0</v>
      </c>
      <c r="P69" s="93"/>
      <c r="Q69" s="43">
        <f t="shared" si="7"/>
        <v>0</v>
      </c>
    </row>
    <row r="70" spans="1:17" ht="24.6" x14ac:dyDescent="0.65">
      <c r="A70" s="10">
        <v>66</v>
      </c>
      <c r="B70" s="10" t="s">
        <v>544</v>
      </c>
      <c r="C70" s="19" t="s">
        <v>74</v>
      </c>
      <c r="D70" s="71">
        <f>+'25'!I70</f>
        <v>0</v>
      </c>
      <c r="E70" s="90">
        <v>0</v>
      </c>
      <c r="F70" s="46">
        <f t="shared" si="0"/>
        <v>0</v>
      </c>
      <c r="G70" s="101">
        <v>0</v>
      </c>
      <c r="H70" s="99">
        <v>0</v>
      </c>
      <c r="I70" s="46">
        <f t="shared" si="1"/>
        <v>0</v>
      </c>
      <c r="J70" s="91"/>
      <c r="K70" s="15">
        <v>50</v>
      </c>
      <c r="L70" s="72">
        <f t="shared" si="5"/>
        <v>0</v>
      </c>
      <c r="M70" s="17" t="s">
        <v>16</v>
      </c>
      <c r="N70" s="18">
        <v>0</v>
      </c>
      <c r="O70" s="23">
        <f t="shared" si="6"/>
        <v>0</v>
      </c>
      <c r="P70" s="93"/>
      <c r="Q70" s="43">
        <f t="shared" si="7"/>
        <v>0</v>
      </c>
    </row>
    <row r="71" spans="1:17" ht="24.6" x14ac:dyDescent="0.65">
      <c r="A71" s="10">
        <v>67</v>
      </c>
      <c r="B71" s="10"/>
      <c r="C71" s="19" t="s">
        <v>175</v>
      </c>
      <c r="D71" s="71">
        <f>+'25'!I71</f>
        <v>0</v>
      </c>
      <c r="E71" s="90">
        <v>0</v>
      </c>
      <c r="F71" s="46">
        <f t="shared" si="0"/>
        <v>0</v>
      </c>
      <c r="G71" s="101">
        <v>0</v>
      </c>
      <c r="H71" s="99">
        <v>0</v>
      </c>
      <c r="I71" s="46">
        <f t="shared" si="1"/>
        <v>0</v>
      </c>
      <c r="J71" s="91"/>
      <c r="K71" s="21">
        <v>50</v>
      </c>
      <c r="L71" s="72">
        <f t="shared" si="5"/>
        <v>0</v>
      </c>
      <c r="M71" s="17" t="s">
        <v>16</v>
      </c>
      <c r="N71" s="18">
        <v>0</v>
      </c>
      <c r="O71" s="23">
        <f t="shared" si="6"/>
        <v>0</v>
      </c>
      <c r="P71" s="93"/>
      <c r="Q71" s="43">
        <f t="shared" si="7"/>
        <v>0</v>
      </c>
    </row>
    <row r="72" spans="1:17" ht="24.6" x14ac:dyDescent="0.65">
      <c r="A72" s="10">
        <v>68</v>
      </c>
      <c r="B72" s="10"/>
      <c r="C72" s="19" t="s">
        <v>268</v>
      </c>
      <c r="D72" s="71">
        <f>+'25'!I72</f>
        <v>0</v>
      </c>
      <c r="E72" s="90">
        <v>0</v>
      </c>
      <c r="F72" s="46">
        <f t="shared" si="0"/>
        <v>0</v>
      </c>
      <c r="G72" s="101">
        <v>0</v>
      </c>
      <c r="H72" s="99">
        <v>0</v>
      </c>
      <c r="I72" s="46">
        <f t="shared" ref="I72:I136" si="12">+F72-G72-J72-H72</f>
        <v>0</v>
      </c>
      <c r="J72" s="91"/>
      <c r="K72" s="15">
        <v>50</v>
      </c>
      <c r="L72" s="72">
        <f t="shared" si="5"/>
        <v>0</v>
      </c>
      <c r="M72" s="17" t="s">
        <v>16</v>
      </c>
      <c r="N72" s="18">
        <v>0</v>
      </c>
      <c r="O72" s="23">
        <f t="shared" si="6"/>
        <v>0</v>
      </c>
      <c r="P72" s="93"/>
      <c r="Q72" s="43">
        <f t="shared" si="7"/>
        <v>0</v>
      </c>
    </row>
    <row r="73" spans="1:17" ht="24.6" x14ac:dyDescent="0.65">
      <c r="A73" s="10">
        <v>69</v>
      </c>
      <c r="B73" s="10"/>
      <c r="C73" s="19" t="s">
        <v>70</v>
      </c>
      <c r="D73" s="71">
        <f>+'25'!I73</f>
        <v>0</v>
      </c>
      <c r="E73" s="90">
        <v>0</v>
      </c>
      <c r="F73" s="46">
        <f t="shared" si="0"/>
        <v>0</v>
      </c>
      <c r="G73" s="101">
        <v>0</v>
      </c>
      <c r="H73" s="99">
        <v>0</v>
      </c>
      <c r="I73" s="46">
        <f t="shared" si="12"/>
        <v>0</v>
      </c>
      <c r="J73" s="91"/>
      <c r="K73" s="20">
        <v>70</v>
      </c>
      <c r="L73" s="72">
        <f t="shared" ref="L73:L137" si="13">+K73*J73</f>
        <v>0</v>
      </c>
      <c r="M73" s="17" t="s">
        <v>16</v>
      </c>
      <c r="N73" s="18">
        <v>0</v>
      </c>
      <c r="O73" s="23">
        <f t="shared" ref="O73:O137" si="14">SUM(L73-N73)</f>
        <v>0</v>
      </c>
      <c r="P73" s="93"/>
      <c r="Q73" s="43">
        <f t="shared" ref="Q73:Q137" si="15">+L73*P73</f>
        <v>0</v>
      </c>
    </row>
    <row r="74" spans="1:17" ht="24.6" x14ac:dyDescent="0.65">
      <c r="A74" s="10">
        <v>70</v>
      </c>
      <c r="B74" s="10"/>
      <c r="C74" s="19" t="s">
        <v>71</v>
      </c>
      <c r="D74" s="71">
        <f>+'25'!I74</f>
        <v>0</v>
      </c>
      <c r="E74" s="90">
        <v>0</v>
      </c>
      <c r="F74" s="46">
        <f t="shared" si="0"/>
        <v>0</v>
      </c>
      <c r="G74" s="101">
        <v>0</v>
      </c>
      <c r="H74" s="99">
        <v>0</v>
      </c>
      <c r="I74" s="46">
        <f t="shared" si="12"/>
        <v>0</v>
      </c>
      <c r="J74" s="91"/>
      <c r="K74" s="20">
        <v>80</v>
      </c>
      <c r="L74" s="72">
        <f t="shared" si="13"/>
        <v>0</v>
      </c>
      <c r="M74" s="17" t="s">
        <v>16</v>
      </c>
      <c r="N74" s="18">
        <v>0</v>
      </c>
      <c r="O74" s="23">
        <f t="shared" si="14"/>
        <v>0</v>
      </c>
      <c r="P74" s="93"/>
      <c r="Q74" s="43">
        <f t="shared" si="15"/>
        <v>0</v>
      </c>
    </row>
    <row r="75" spans="1:17" ht="24.6" x14ac:dyDescent="0.65">
      <c r="A75" s="10">
        <v>71</v>
      </c>
      <c r="B75" s="10"/>
      <c r="C75" s="19" t="s">
        <v>199</v>
      </c>
      <c r="D75" s="71">
        <f>+'25'!I75</f>
        <v>0</v>
      </c>
      <c r="E75" s="90">
        <v>0</v>
      </c>
      <c r="F75" s="46">
        <f t="shared" si="0"/>
        <v>0</v>
      </c>
      <c r="G75" s="101">
        <v>0</v>
      </c>
      <c r="H75" s="99">
        <v>0</v>
      </c>
      <c r="I75" s="46">
        <f t="shared" si="12"/>
        <v>0</v>
      </c>
      <c r="J75" s="91"/>
      <c r="K75" s="21">
        <v>150</v>
      </c>
      <c r="L75" s="72">
        <f t="shared" si="13"/>
        <v>0</v>
      </c>
      <c r="M75" s="17" t="s">
        <v>16</v>
      </c>
      <c r="N75" s="18">
        <v>0</v>
      </c>
      <c r="O75" s="23">
        <f t="shared" si="14"/>
        <v>0</v>
      </c>
      <c r="P75" s="93">
        <v>67.790000000000006</v>
      </c>
      <c r="Q75" s="43">
        <f t="shared" si="15"/>
        <v>0</v>
      </c>
    </row>
    <row r="76" spans="1:17" ht="24.6" x14ac:dyDescent="0.65">
      <c r="A76" s="10">
        <v>72</v>
      </c>
      <c r="B76" s="10"/>
      <c r="C76" s="19" t="s">
        <v>200</v>
      </c>
      <c r="D76" s="71">
        <f>+'25'!I76</f>
        <v>0</v>
      </c>
      <c r="E76" s="90">
        <v>0</v>
      </c>
      <c r="F76" s="46">
        <f t="shared" si="0"/>
        <v>0</v>
      </c>
      <c r="G76" s="101">
        <v>0</v>
      </c>
      <c r="H76" s="99">
        <v>0</v>
      </c>
      <c r="I76" s="46">
        <f t="shared" si="12"/>
        <v>0</v>
      </c>
      <c r="J76" s="91"/>
      <c r="K76" s="21">
        <v>150</v>
      </c>
      <c r="L76" s="72">
        <f t="shared" si="13"/>
        <v>0</v>
      </c>
      <c r="M76" s="17" t="s">
        <v>16</v>
      </c>
      <c r="N76" s="18">
        <v>0</v>
      </c>
      <c r="O76" s="23">
        <f t="shared" si="14"/>
        <v>0</v>
      </c>
      <c r="P76" s="93">
        <v>68.37</v>
      </c>
      <c r="Q76" s="43">
        <f t="shared" si="15"/>
        <v>0</v>
      </c>
    </row>
    <row r="77" spans="1:17" ht="24.6" x14ac:dyDescent="0.65">
      <c r="A77" s="10">
        <v>73</v>
      </c>
      <c r="B77" s="10"/>
      <c r="C77" s="19" t="s">
        <v>201</v>
      </c>
      <c r="D77" s="71">
        <f>+'25'!I77</f>
        <v>0</v>
      </c>
      <c r="E77" s="90">
        <v>0</v>
      </c>
      <c r="F77" s="46">
        <f t="shared" si="0"/>
        <v>0</v>
      </c>
      <c r="G77" s="101">
        <v>0</v>
      </c>
      <c r="H77" s="99">
        <v>0</v>
      </c>
      <c r="I77" s="46">
        <f t="shared" si="12"/>
        <v>0</v>
      </c>
      <c r="J77" s="91"/>
      <c r="K77" s="20">
        <v>150</v>
      </c>
      <c r="L77" s="72">
        <f t="shared" si="13"/>
        <v>0</v>
      </c>
      <c r="M77" s="17" t="s">
        <v>16</v>
      </c>
      <c r="N77" s="18">
        <v>0</v>
      </c>
      <c r="O77" s="23">
        <f t="shared" si="14"/>
        <v>0</v>
      </c>
      <c r="P77" s="93">
        <v>67.17</v>
      </c>
      <c r="Q77" s="43">
        <f t="shared" si="15"/>
        <v>0</v>
      </c>
    </row>
    <row r="78" spans="1:17" ht="24.6" x14ac:dyDescent="0.65">
      <c r="A78" s="10">
        <v>74</v>
      </c>
      <c r="B78" s="10"/>
      <c r="C78" s="19" t="s">
        <v>77</v>
      </c>
      <c r="D78" s="71">
        <f>+'25'!I78</f>
        <v>7</v>
      </c>
      <c r="E78" s="90">
        <v>0</v>
      </c>
      <c r="F78" s="46">
        <f t="shared" si="0"/>
        <v>7</v>
      </c>
      <c r="G78" s="101">
        <v>0</v>
      </c>
      <c r="H78" s="99">
        <v>0</v>
      </c>
      <c r="I78" s="46">
        <f t="shared" si="12"/>
        <v>7</v>
      </c>
      <c r="J78" s="91"/>
      <c r="K78" s="20">
        <v>50</v>
      </c>
      <c r="L78" s="72">
        <f t="shared" si="13"/>
        <v>0</v>
      </c>
      <c r="M78" s="17" t="s">
        <v>16</v>
      </c>
      <c r="N78" s="18">
        <v>0</v>
      </c>
      <c r="O78" s="23">
        <f t="shared" si="14"/>
        <v>0</v>
      </c>
      <c r="P78" s="93"/>
      <c r="Q78" s="43">
        <f t="shared" si="15"/>
        <v>0</v>
      </c>
    </row>
    <row r="79" spans="1:17" ht="24.6" x14ac:dyDescent="0.65">
      <c r="A79" s="10">
        <v>75</v>
      </c>
      <c r="B79" s="10"/>
      <c r="C79" s="19" t="s">
        <v>409</v>
      </c>
      <c r="D79" s="71">
        <f>+'25'!I79</f>
        <v>2</v>
      </c>
      <c r="E79" s="90">
        <v>0</v>
      </c>
      <c r="F79" s="46">
        <f t="shared" si="0"/>
        <v>2</v>
      </c>
      <c r="G79" s="101">
        <v>0</v>
      </c>
      <c r="H79" s="99">
        <v>0</v>
      </c>
      <c r="I79" s="46">
        <f t="shared" si="12"/>
        <v>2</v>
      </c>
      <c r="J79" s="91"/>
      <c r="K79" s="20">
        <v>50</v>
      </c>
      <c r="L79" s="72">
        <f t="shared" si="13"/>
        <v>0</v>
      </c>
      <c r="M79" s="17" t="s">
        <v>16</v>
      </c>
      <c r="N79" s="18">
        <v>0</v>
      </c>
      <c r="O79" s="23">
        <f t="shared" si="14"/>
        <v>0</v>
      </c>
      <c r="P79" s="93"/>
      <c r="Q79" s="43">
        <f t="shared" si="15"/>
        <v>0</v>
      </c>
    </row>
    <row r="80" spans="1:17" ht="24.6" x14ac:dyDescent="0.65">
      <c r="A80" s="10">
        <v>76</v>
      </c>
      <c r="B80" s="10"/>
      <c r="C80" s="19" t="s">
        <v>410</v>
      </c>
      <c r="D80" s="71">
        <f>+'25'!I80</f>
        <v>0</v>
      </c>
      <c r="E80" s="90">
        <v>0</v>
      </c>
      <c r="F80" s="46">
        <f t="shared" si="0"/>
        <v>0</v>
      </c>
      <c r="G80" s="101">
        <v>0</v>
      </c>
      <c r="H80" s="99">
        <v>0</v>
      </c>
      <c r="I80" s="46">
        <f t="shared" si="12"/>
        <v>0</v>
      </c>
      <c r="J80" s="91"/>
      <c r="K80" s="20">
        <v>120</v>
      </c>
      <c r="L80" s="72">
        <f t="shared" si="13"/>
        <v>0</v>
      </c>
      <c r="M80" s="17" t="s">
        <v>16</v>
      </c>
      <c r="N80" s="18">
        <v>0</v>
      </c>
      <c r="O80" s="23">
        <f t="shared" si="14"/>
        <v>0</v>
      </c>
      <c r="P80" s="93"/>
      <c r="Q80" s="43">
        <f t="shared" si="15"/>
        <v>0</v>
      </c>
    </row>
    <row r="81" spans="1:17" ht="24.6" x14ac:dyDescent="0.65">
      <c r="A81" s="10">
        <v>77</v>
      </c>
      <c r="B81" s="10"/>
      <c r="C81" s="19" t="s">
        <v>411</v>
      </c>
      <c r="D81" s="71">
        <f>+'25'!I81</f>
        <v>2</v>
      </c>
      <c r="E81" s="90">
        <v>0</v>
      </c>
      <c r="F81" s="46">
        <f t="shared" si="0"/>
        <v>2</v>
      </c>
      <c r="G81" s="101">
        <v>0</v>
      </c>
      <c r="H81" s="99">
        <v>0</v>
      </c>
      <c r="I81" s="46">
        <f t="shared" si="12"/>
        <v>2</v>
      </c>
      <c r="J81" s="91"/>
      <c r="K81" s="20">
        <v>50</v>
      </c>
      <c r="L81" s="72">
        <f t="shared" si="13"/>
        <v>0</v>
      </c>
      <c r="M81" s="17" t="s">
        <v>16</v>
      </c>
      <c r="N81" s="18">
        <v>0</v>
      </c>
      <c r="O81" s="23">
        <f t="shared" si="14"/>
        <v>0</v>
      </c>
      <c r="P81" s="93">
        <v>17.09</v>
      </c>
      <c r="Q81" s="43">
        <f t="shared" si="15"/>
        <v>0</v>
      </c>
    </row>
    <row r="82" spans="1:17" ht="24.6" x14ac:dyDescent="0.65">
      <c r="A82" s="10">
        <v>78</v>
      </c>
      <c r="B82" s="10"/>
      <c r="C82" s="19" t="s">
        <v>412</v>
      </c>
      <c r="D82" s="71">
        <f>+'25'!I82</f>
        <v>0</v>
      </c>
      <c r="E82" s="90">
        <v>0</v>
      </c>
      <c r="F82" s="46">
        <f t="shared" si="0"/>
        <v>0</v>
      </c>
      <c r="G82" s="101">
        <v>0</v>
      </c>
      <c r="H82" s="99">
        <v>0</v>
      </c>
      <c r="I82" s="46">
        <f t="shared" si="12"/>
        <v>0</v>
      </c>
      <c r="J82" s="91"/>
      <c r="K82" s="20">
        <v>120</v>
      </c>
      <c r="L82" s="72">
        <f t="shared" si="13"/>
        <v>0</v>
      </c>
      <c r="M82" s="17" t="s">
        <v>16</v>
      </c>
      <c r="N82" s="18">
        <v>0</v>
      </c>
      <c r="O82" s="23">
        <f t="shared" si="14"/>
        <v>0</v>
      </c>
      <c r="P82" s="93"/>
      <c r="Q82" s="43">
        <f t="shared" si="15"/>
        <v>0</v>
      </c>
    </row>
    <row r="83" spans="1:17" ht="24.6" x14ac:dyDescent="0.65">
      <c r="A83" s="10">
        <v>79</v>
      </c>
      <c r="B83" s="10"/>
      <c r="C83" s="19" t="s">
        <v>347</v>
      </c>
      <c r="D83" s="71">
        <f>+'25'!I83</f>
        <v>5</v>
      </c>
      <c r="E83" s="90">
        <v>0</v>
      </c>
      <c r="F83" s="46">
        <f t="shared" si="0"/>
        <v>5</v>
      </c>
      <c r="G83" s="101">
        <v>0</v>
      </c>
      <c r="H83" s="99">
        <v>0</v>
      </c>
      <c r="I83" s="46">
        <f t="shared" si="12"/>
        <v>4</v>
      </c>
      <c r="J83" s="91">
        <v>1</v>
      </c>
      <c r="K83" s="22">
        <v>50</v>
      </c>
      <c r="L83" s="72">
        <f t="shared" si="13"/>
        <v>50</v>
      </c>
      <c r="M83" s="17" t="s">
        <v>16</v>
      </c>
      <c r="N83" s="18">
        <v>0</v>
      </c>
      <c r="O83" s="23">
        <f t="shared" si="14"/>
        <v>50</v>
      </c>
      <c r="P83" s="93">
        <v>25.15</v>
      </c>
      <c r="Q83" s="43">
        <f t="shared" si="15"/>
        <v>1257.5</v>
      </c>
    </row>
    <row r="84" spans="1:17" ht="24.6" x14ac:dyDescent="0.65">
      <c r="A84" s="10">
        <v>80</v>
      </c>
      <c r="B84" s="10"/>
      <c r="C84" s="19" t="s">
        <v>269</v>
      </c>
      <c r="D84" s="71">
        <f>+'25'!I84</f>
        <v>0</v>
      </c>
      <c r="E84" s="90">
        <v>0</v>
      </c>
      <c r="F84" s="46">
        <f t="shared" si="0"/>
        <v>0</v>
      </c>
      <c r="G84" s="101">
        <v>0</v>
      </c>
      <c r="H84" s="99">
        <v>0</v>
      </c>
      <c r="I84" s="46">
        <f t="shared" si="12"/>
        <v>0</v>
      </c>
      <c r="J84" s="91"/>
      <c r="K84" s="20">
        <v>45</v>
      </c>
      <c r="L84" s="72">
        <f t="shared" si="13"/>
        <v>0</v>
      </c>
      <c r="M84" s="17" t="s">
        <v>16</v>
      </c>
      <c r="N84" s="18">
        <v>0</v>
      </c>
      <c r="O84" s="23">
        <f t="shared" si="14"/>
        <v>0</v>
      </c>
      <c r="P84" s="93"/>
      <c r="Q84" s="43">
        <f t="shared" si="15"/>
        <v>0</v>
      </c>
    </row>
    <row r="85" spans="1:17" ht="24.6" x14ac:dyDescent="0.65">
      <c r="A85" s="10">
        <v>81</v>
      </c>
      <c r="B85" s="10"/>
      <c r="C85" s="19" t="s">
        <v>348</v>
      </c>
      <c r="D85" s="71">
        <f>+'25'!I85</f>
        <v>0</v>
      </c>
      <c r="E85" s="90">
        <v>0</v>
      </c>
      <c r="F85" s="46">
        <f t="shared" si="0"/>
        <v>0</v>
      </c>
      <c r="G85" s="101">
        <v>0</v>
      </c>
      <c r="H85" s="99">
        <v>0</v>
      </c>
      <c r="I85" s="46">
        <f t="shared" si="12"/>
        <v>0</v>
      </c>
      <c r="J85" s="91"/>
      <c r="K85" s="20">
        <v>50</v>
      </c>
      <c r="L85" s="72">
        <f t="shared" si="13"/>
        <v>0</v>
      </c>
      <c r="M85" s="17" t="s">
        <v>16</v>
      </c>
      <c r="N85" s="18">
        <v>0</v>
      </c>
      <c r="O85" s="23">
        <f t="shared" si="14"/>
        <v>0</v>
      </c>
      <c r="P85" s="93">
        <v>27.23</v>
      </c>
      <c r="Q85" s="43">
        <f t="shared" si="15"/>
        <v>0</v>
      </c>
    </row>
    <row r="86" spans="1:17" ht="24.6" x14ac:dyDescent="0.65">
      <c r="A86" s="10">
        <v>82</v>
      </c>
      <c r="B86" s="10" t="s">
        <v>553</v>
      </c>
      <c r="C86" s="19" t="s">
        <v>270</v>
      </c>
      <c r="D86" s="71">
        <f>+'25'!I86</f>
        <v>0</v>
      </c>
      <c r="E86" s="90">
        <v>0</v>
      </c>
      <c r="F86" s="46">
        <f t="shared" si="0"/>
        <v>0</v>
      </c>
      <c r="G86" s="101">
        <v>0</v>
      </c>
      <c r="H86" s="99">
        <v>0</v>
      </c>
      <c r="I86" s="46">
        <f t="shared" si="12"/>
        <v>0</v>
      </c>
      <c r="J86" s="91"/>
      <c r="K86" s="22">
        <v>55</v>
      </c>
      <c r="L86" s="72">
        <f t="shared" si="13"/>
        <v>0</v>
      </c>
      <c r="M86" s="17" t="s">
        <v>16</v>
      </c>
      <c r="N86" s="18">
        <v>0</v>
      </c>
      <c r="O86" s="23">
        <f t="shared" si="14"/>
        <v>0</v>
      </c>
      <c r="P86" s="93">
        <v>14.35</v>
      </c>
      <c r="Q86" s="43">
        <f t="shared" si="15"/>
        <v>0</v>
      </c>
    </row>
    <row r="87" spans="1:17" ht="24.6" x14ac:dyDescent="0.65">
      <c r="A87" s="10">
        <v>83</v>
      </c>
      <c r="B87" s="10" t="s">
        <v>552</v>
      </c>
      <c r="C87" s="19" t="s">
        <v>93</v>
      </c>
      <c r="D87" s="71">
        <f>+'25'!I87</f>
        <v>0</v>
      </c>
      <c r="E87" s="90">
        <v>0</v>
      </c>
      <c r="F87" s="46">
        <f t="shared" si="0"/>
        <v>0</v>
      </c>
      <c r="G87" s="101">
        <v>0</v>
      </c>
      <c r="H87" s="99">
        <v>0</v>
      </c>
      <c r="I87" s="46">
        <f t="shared" si="12"/>
        <v>0</v>
      </c>
      <c r="J87" s="91"/>
      <c r="K87" s="22">
        <v>55</v>
      </c>
      <c r="L87" s="72">
        <f t="shared" si="13"/>
        <v>0</v>
      </c>
      <c r="M87" s="17" t="s">
        <v>16</v>
      </c>
      <c r="N87" s="18">
        <v>0</v>
      </c>
      <c r="O87" s="23">
        <f t="shared" si="14"/>
        <v>0</v>
      </c>
      <c r="P87" s="93">
        <v>11.58</v>
      </c>
      <c r="Q87" s="43">
        <f t="shared" si="15"/>
        <v>0</v>
      </c>
    </row>
    <row r="88" spans="1:17" ht="24.6" x14ac:dyDescent="0.65">
      <c r="A88" s="10">
        <v>84</v>
      </c>
      <c r="B88" s="10"/>
      <c r="C88" s="19" t="s">
        <v>94</v>
      </c>
      <c r="D88" s="71">
        <f>+'25'!I88</f>
        <v>0</v>
      </c>
      <c r="E88" s="90">
        <v>0</v>
      </c>
      <c r="F88" s="46">
        <f t="shared" si="0"/>
        <v>0</v>
      </c>
      <c r="G88" s="101">
        <v>0</v>
      </c>
      <c r="H88" s="99">
        <v>0</v>
      </c>
      <c r="I88" s="46">
        <f t="shared" si="12"/>
        <v>0</v>
      </c>
      <c r="J88" s="91"/>
      <c r="K88" s="22">
        <v>55</v>
      </c>
      <c r="L88" s="72">
        <f t="shared" si="13"/>
        <v>0</v>
      </c>
      <c r="M88" s="17" t="s">
        <v>16</v>
      </c>
      <c r="N88" s="18">
        <v>0</v>
      </c>
      <c r="O88" s="23">
        <f t="shared" si="14"/>
        <v>0</v>
      </c>
      <c r="P88" s="93">
        <v>16.12</v>
      </c>
      <c r="Q88" s="43">
        <f t="shared" si="15"/>
        <v>0</v>
      </c>
    </row>
    <row r="89" spans="1:17" ht="24.6" x14ac:dyDescent="0.65">
      <c r="A89" s="10">
        <v>85</v>
      </c>
      <c r="B89" s="10" t="s">
        <v>555</v>
      </c>
      <c r="C89" s="19" t="s">
        <v>370</v>
      </c>
      <c r="D89" s="71">
        <f>+'25'!I89</f>
        <v>0</v>
      </c>
      <c r="E89" s="90">
        <v>0</v>
      </c>
      <c r="F89" s="46">
        <f t="shared" si="0"/>
        <v>0</v>
      </c>
      <c r="G89" s="101">
        <v>0</v>
      </c>
      <c r="H89" s="99">
        <v>0</v>
      </c>
      <c r="I89" s="46">
        <f t="shared" si="12"/>
        <v>0</v>
      </c>
      <c r="J89" s="91"/>
      <c r="K89" s="22">
        <v>30</v>
      </c>
      <c r="L89" s="72">
        <f t="shared" si="13"/>
        <v>0</v>
      </c>
      <c r="M89" s="17" t="s">
        <v>16</v>
      </c>
      <c r="N89" s="18">
        <v>0</v>
      </c>
      <c r="O89" s="23">
        <f t="shared" si="14"/>
        <v>0</v>
      </c>
      <c r="P89" s="93">
        <v>18.95</v>
      </c>
      <c r="Q89" s="43">
        <f t="shared" si="15"/>
        <v>0</v>
      </c>
    </row>
    <row r="90" spans="1:17" ht="24.6" x14ac:dyDescent="0.65">
      <c r="A90" s="10">
        <v>86</v>
      </c>
      <c r="B90" s="10" t="s">
        <v>554</v>
      </c>
      <c r="C90" s="19" t="s">
        <v>371</v>
      </c>
      <c r="D90" s="71">
        <f>+'25'!I90</f>
        <v>0</v>
      </c>
      <c r="E90" s="90">
        <v>0</v>
      </c>
      <c r="F90" s="46">
        <f t="shared" si="0"/>
        <v>0</v>
      </c>
      <c r="G90" s="101">
        <v>0</v>
      </c>
      <c r="H90" s="99">
        <v>0</v>
      </c>
      <c r="I90" s="46">
        <f t="shared" si="12"/>
        <v>0</v>
      </c>
      <c r="J90" s="91"/>
      <c r="K90" s="22">
        <v>30</v>
      </c>
      <c r="L90" s="72">
        <f t="shared" si="13"/>
        <v>0</v>
      </c>
      <c r="M90" s="17" t="s">
        <v>16</v>
      </c>
      <c r="N90" s="18">
        <v>0</v>
      </c>
      <c r="O90" s="23">
        <f t="shared" si="14"/>
        <v>0</v>
      </c>
      <c r="P90" s="93"/>
      <c r="Q90" s="43">
        <f t="shared" si="15"/>
        <v>0</v>
      </c>
    </row>
    <row r="91" spans="1:17" ht="24.6" x14ac:dyDescent="0.65">
      <c r="A91" s="10">
        <v>87</v>
      </c>
      <c r="B91" s="10"/>
      <c r="C91" s="19" t="s">
        <v>271</v>
      </c>
      <c r="D91" s="71">
        <f>+'25'!I91</f>
        <v>0</v>
      </c>
      <c r="E91" s="90">
        <v>0</v>
      </c>
      <c r="F91" s="46">
        <f t="shared" si="0"/>
        <v>0</v>
      </c>
      <c r="G91" s="101">
        <v>0</v>
      </c>
      <c r="H91" s="99">
        <v>0</v>
      </c>
      <c r="I91" s="46">
        <f t="shared" si="12"/>
        <v>0</v>
      </c>
      <c r="J91" s="91"/>
      <c r="K91" s="20"/>
      <c r="L91" s="72">
        <f t="shared" si="13"/>
        <v>0</v>
      </c>
      <c r="M91" s="17" t="s">
        <v>16</v>
      </c>
      <c r="N91" s="18">
        <v>0</v>
      </c>
      <c r="O91" s="23">
        <f t="shared" si="14"/>
        <v>0</v>
      </c>
      <c r="P91" s="93"/>
      <c r="Q91" s="43">
        <f t="shared" si="15"/>
        <v>0</v>
      </c>
    </row>
    <row r="92" spans="1:17" ht="24.6" x14ac:dyDescent="0.65">
      <c r="A92" s="10">
        <v>88</v>
      </c>
      <c r="B92" s="10"/>
      <c r="C92" s="19" t="s">
        <v>272</v>
      </c>
      <c r="D92" s="71">
        <f>+'25'!I92</f>
        <v>0</v>
      </c>
      <c r="E92" s="90">
        <v>0</v>
      </c>
      <c r="F92" s="46">
        <f t="shared" si="0"/>
        <v>0</v>
      </c>
      <c r="G92" s="101">
        <v>0</v>
      </c>
      <c r="H92" s="99">
        <v>0</v>
      </c>
      <c r="I92" s="46">
        <f t="shared" si="12"/>
        <v>0</v>
      </c>
      <c r="J92" s="91"/>
      <c r="K92" s="22"/>
      <c r="L92" s="72">
        <f t="shared" si="13"/>
        <v>0</v>
      </c>
      <c r="M92" s="17" t="s">
        <v>16</v>
      </c>
      <c r="N92" s="18">
        <v>0</v>
      </c>
      <c r="O92" s="23">
        <f t="shared" si="14"/>
        <v>0</v>
      </c>
      <c r="P92" s="93"/>
      <c r="Q92" s="43">
        <f t="shared" si="15"/>
        <v>0</v>
      </c>
    </row>
    <row r="93" spans="1:17" ht="24.6" x14ac:dyDescent="0.65">
      <c r="A93" s="10">
        <v>89</v>
      </c>
      <c r="B93" s="10"/>
      <c r="C93" s="19" t="s">
        <v>244</v>
      </c>
      <c r="D93" s="71">
        <f>+'25'!I93</f>
        <v>10</v>
      </c>
      <c r="E93" s="90">
        <v>0</v>
      </c>
      <c r="F93" s="46">
        <f t="shared" si="0"/>
        <v>10</v>
      </c>
      <c r="G93" s="101">
        <v>0</v>
      </c>
      <c r="H93" s="99">
        <v>0</v>
      </c>
      <c r="I93" s="46">
        <f t="shared" si="12"/>
        <v>10</v>
      </c>
      <c r="J93" s="91"/>
      <c r="K93" s="15">
        <v>35</v>
      </c>
      <c r="L93" s="72">
        <f t="shared" si="13"/>
        <v>0</v>
      </c>
      <c r="M93" s="17" t="s">
        <v>16</v>
      </c>
      <c r="N93" s="18">
        <v>0</v>
      </c>
      <c r="O93" s="23">
        <f t="shared" si="14"/>
        <v>0</v>
      </c>
      <c r="P93" s="93"/>
      <c r="Q93" s="43">
        <f t="shared" si="15"/>
        <v>0</v>
      </c>
    </row>
    <row r="94" spans="1:17" ht="24.6" x14ac:dyDescent="0.65">
      <c r="A94" s="10">
        <v>90</v>
      </c>
      <c r="B94" s="10"/>
      <c r="C94" s="19" t="s">
        <v>273</v>
      </c>
      <c r="D94" s="71">
        <f>+'25'!I94</f>
        <v>0</v>
      </c>
      <c r="E94" s="90">
        <v>0</v>
      </c>
      <c r="F94" s="46">
        <f t="shared" si="0"/>
        <v>0</v>
      </c>
      <c r="G94" s="101">
        <v>0</v>
      </c>
      <c r="H94" s="99">
        <v>0</v>
      </c>
      <c r="I94" s="46">
        <f t="shared" si="12"/>
        <v>0</v>
      </c>
      <c r="J94" s="91"/>
      <c r="K94" s="22">
        <v>120</v>
      </c>
      <c r="L94" s="72">
        <f t="shared" si="13"/>
        <v>0</v>
      </c>
      <c r="M94" s="17" t="s">
        <v>16</v>
      </c>
      <c r="N94" s="18">
        <v>0</v>
      </c>
      <c r="O94" s="23">
        <f t="shared" si="14"/>
        <v>0</v>
      </c>
      <c r="P94" s="93"/>
      <c r="Q94" s="43">
        <f t="shared" si="15"/>
        <v>0</v>
      </c>
    </row>
    <row r="95" spans="1:17" ht="24.6" x14ac:dyDescent="0.65">
      <c r="A95" s="10">
        <v>91</v>
      </c>
      <c r="B95" s="10"/>
      <c r="C95" s="19" t="s">
        <v>274</v>
      </c>
      <c r="D95" s="71">
        <f>+'25'!I95</f>
        <v>0</v>
      </c>
      <c r="E95" s="90">
        <v>0</v>
      </c>
      <c r="F95" s="46">
        <f t="shared" si="0"/>
        <v>0</v>
      </c>
      <c r="G95" s="101">
        <v>0</v>
      </c>
      <c r="H95" s="99">
        <v>0</v>
      </c>
      <c r="I95" s="46">
        <f t="shared" si="12"/>
        <v>0</v>
      </c>
      <c r="J95" s="91"/>
      <c r="K95" s="22">
        <v>45</v>
      </c>
      <c r="L95" s="72">
        <f t="shared" si="13"/>
        <v>0</v>
      </c>
      <c r="M95" s="17" t="s">
        <v>16</v>
      </c>
      <c r="N95" s="18">
        <v>0</v>
      </c>
      <c r="O95" s="23">
        <f t="shared" si="14"/>
        <v>0</v>
      </c>
      <c r="P95" s="93"/>
      <c r="Q95" s="43">
        <f t="shared" si="15"/>
        <v>0</v>
      </c>
    </row>
    <row r="96" spans="1:17" ht="24.6" x14ac:dyDescent="0.65">
      <c r="A96" s="10">
        <v>92</v>
      </c>
      <c r="B96" s="10"/>
      <c r="C96" s="19" t="s">
        <v>246</v>
      </c>
      <c r="D96" s="71">
        <f>+'25'!I96</f>
        <v>0</v>
      </c>
      <c r="E96" s="90">
        <v>0</v>
      </c>
      <c r="F96" s="46">
        <f t="shared" si="0"/>
        <v>0</v>
      </c>
      <c r="G96" s="101">
        <v>0</v>
      </c>
      <c r="H96" s="99">
        <v>0</v>
      </c>
      <c r="I96" s="46">
        <f t="shared" si="12"/>
        <v>0</v>
      </c>
      <c r="J96" s="91"/>
      <c r="K96" s="20">
        <v>40</v>
      </c>
      <c r="L96" s="72">
        <f t="shared" si="13"/>
        <v>0</v>
      </c>
      <c r="M96" s="17" t="s">
        <v>16</v>
      </c>
      <c r="N96" s="18">
        <v>0</v>
      </c>
      <c r="O96" s="23">
        <f t="shared" si="14"/>
        <v>0</v>
      </c>
      <c r="P96" s="93"/>
      <c r="Q96" s="43">
        <f t="shared" si="15"/>
        <v>0</v>
      </c>
    </row>
    <row r="97" spans="1:17" ht="24.6" x14ac:dyDescent="0.65">
      <c r="A97" s="10">
        <v>93</v>
      </c>
      <c r="B97" s="10"/>
      <c r="C97" s="19" t="s">
        <v>349</v>
      </c>
      <c r="D97" s="71">
        <f>+'25'!I97</f>
        <v>0</v>
      </c>
      <c r="E97" s="90">
        <v>0</v>
      </c>
      <c r="F97" s="46">
        <f t="shared" si="0"/>
        <v>0</v>
      </c>
      <c r="G97" s="101">
        <v>0</v>
      </c>
      <c r="H97" s="99">
        <v>0</v>
      </c>
      <c r="I97" s="46">
        <f t="shared" si="12"/>
        <v>0</v>
      </c>
      <c r="J97" s="91"/>
      <c r="K97" s="22">
        <v>35</v>
      </c>
      <c r="L97" s="72">
        <f t="shared" si="13"/>
        <v>0</v>
      </c>
      <c r="M97" s="17" t="s">
        <v>16</v>
      </c>
      <c r="N97" s="18">
        <v>0</v>
      </c>
      <c r="O97" s="23">
        <f t="shared" si="14"/>
        <v>0</v>
      </c>
      <c r="P97" s="93"/>
      <c r="Q97" s="43">
        <f t="shared" si="15"/>
        <v>0</v>
      </c>
    </row>
    <row r="98" spans="1:17" ht="24.6" x14ac:dyDescent="0.65">
      <c r="A98" s="10">
        <v>94</v>
      </c>
      <c r="B98" s="10"/>
      <c r="C98" s="19" t="s">
        <v>350</v>
      </c>
      <c r="D98" s="71">
        <f>+'25'!I98</f>
        <v>0</v>
      </c>
      <c r="E98" s="90">
        <v>0</v>
      </c>
      <c r="F98" s="46">
        <f t="shared" si="0"/>
        <v>0</v>
      </c>
      <c r="G98" s="101">
        <v>0</v>
      </c>
      <c r="H98" s="99">
        <v>0</v>
      </c>
      <c r="I98" s="46">
        <f t="shared" si="12"/>
        <v>0</v>
      </c>
      <c r="J98" s="91"/>
      <c r="K98" s="22">
        <v>35</v>
      </c>
      <c r="L98" s="72">
        <f t="shared" si="13"/>
        <v>0</v>
      </c>
      <c r="M98" s="17" t="s">
        <v>16</v>
      </c>
      <c r="N98" s="18">
        <v>0</v>
      </c>
      <c r="O98" s="23">
        <f t="shared" si="14"/>
        <v>0</v>
      </c>
      <c r="P98" s="93"/>
      <c r="Q98" s="43">
        <f t="shared" si="15"/>
        <v>0</v>
      </c>
    </row>
    <row r="99" spans="1:17" ht="24.6" x14ac:dyDescent="0.65">
      <c r="A99" s="10">
        <v>95</v>
      </c>
      <c r="B99" s="10"/>
      <c r="C99" s="19" t="s">
        <v>351</v>
      </c>
      <c r="D99" s="71">
        <f>+'25'!I99</f>
        <v>0</v>
      </c>
      <c r="E99" s="90">
        <v>0</v>
      </c>
      <c r="F99" s="46">
        <f t="shared" si="0"/>
        <v>0</v>
      </c>
      <c r="G99" s="101">
        <v>0</v>
      </c>
      <c r="H99" s="99">
        <v>0</v>
      </c>
      <c r="I99" s="46">
        <f t="shared" si="12"/>
        <v>0</v>
      </c>
      <c r="J99" s="91"/>
      <c r="K99" s="22">
        <v>35</v>
      </c>
      <c r="L99" s="72">
        <f t="shared" si="13"/>
        <v>0</v>
      </c>
      <c r="M99" s="17" t="s">
        <v>16</v>
      </c>
      <c r="N99" s="18">
        <v>0</v>
      </c>
      <c r="O99" s="23">
        <f t="shared" si="14"/>
        <v>0</v>
      </c>
      <c r="P99" s="93"/>
      <c r="Q99" s="43">
        <f t="shared" si="15"/>
        <v>0</v>
      </c>
    </row>
    <row r="100" spans="1:17" ht="24.6" x14ac:dyDescent="0.65">
      <c r="A100" s="10">
        <v>96</v>
      </c>
      <c r="B100" s="10"/>
      <c r="C100" s="19" t="s">
        <v>275</v>
      </c>
      <c r="D100" s="71">
        <f>+'25'!I100</f>
        <v>0</v>
      </c>
      <c r="E100" s="90">
        <v>0</v>
      </c>
      <c r="F100" s="46">
        <f t="shared" si="0"/>
        <v>0</v>
      </c>
      <c r="G100" s="101">
        <v>0</v>
      </c>
      <c r="H100" s="99">
        <v>0</v>
      </c>
      <c r="I100" s="46">
        <f t="shared" si="12"/>
        <v>0</v>
      </c>
      <c r="J100" s="91"/>
      <c r="K100" s="22">
        <v>35</v>
      </c>
      <c r="L100" s="72">
        <f t="shared" si="13"/>
        <v>0</v>
      </c>
      <c r="M100" s="17" t="s">
        <v>16</v>
      </c>
      <c r="N100" s="18">
        <v>0</v>
      </c>
      <c r="O100" s="23">
        <f t="shared" si="14"/>
        <v>0</v>
      </c>
      <c r="P100" s="93"/>
      <c r="Q100" s="43">
        <f t="shared" si="15"/>
        <v>0</v>
      </c>
    </row>
    <row r="101" spans="1:17" ht="24.6" x14ac:dyDescent="0.65">
      <c r="A101" s="10">
        <v>97</v>
      </c>
      <c r="B101" s="10"/>
      <c r="C101" s="19" t="s">
        <v>352</v>
      </c>
      <c r="D101" s="71">
        <f>+'25'!I101</f>
        <v>0</v>
      </c>
      <c r="E101" s="90">
        <v>0</v>
      </c>
      <c r="F101" s="46">
        <f t="shared" si="0"/>
        <v>0</v>
      </c>
      <c r="G101" s="101">
        <v>0</v>
      </c>
      <c r="H101" s="99">
        <v>0</v>
      </c>
      <c r="I101" s="46">
        <f t="shared" si="12"/>
        <v>0</v>
      </c>
      <c r="J101" s="91"/>
      <c r="K101" s="22">
        <v>35</v>
      </c>
      <c r="L101" s="72">
        <f t="shared" si="13"/>
        <v>0</v>
      </c>
      <c r="M101" s="17" t="s">
        <v>16</v>
      </c>
      <c r="N101" s="18">
        <v>0</v>
      </c>
      <c r="O101" s="23">
        <f t="shared" si="14"/>
        <v>0</v>
      </c>
      <c r="P101" s="93"/>
      <c r="Q101" s="43">
        <f t="shared" si="15"/>
        <v>0</v>
      </c>
    </row>
    <row r="102" spans="1:17" ht="24.6" x14ac:dyDescent="0.65">
      <c r="A102" s="10">
        <v>98</v>
      </c>
      <c r="B102" s="10"/>
      <c r="C102" s="19" t="s">
        <v>276</v>
      </c>
      <c r="D102" s="71">
        <f>+'25'!I102</f>
        <v>0</v>
      </c>
      <c r="E102" s="90">
        <v>0</v>
      </c>
      <c r="F102" s="46">
        <f t="shared" si="0"/>
        <v>0</v>
      </c>
      <c r="G102" s="101">
        <v>0</v>
      </c>
      <c r="H102" s="99">
        <v>0</v>
      </c>
      <c r="I102" s="46">
        <f t="shared" si="12"/>
        <v>0</v>
      </c>
      <c r="J102" s="91"/>
      <c r="K102" s="22">
        <v>35</v>
      </c>
      <c r="L102" s="72">
        <f t="shared" si="13"/>
        <v>0</v>
      </c>
      <c r="M102" s="17" t="s">
        <v>16</v>
      </c>
      <c r="N102" s="18">
        <v>0</v>
      </c>
      <c r="O102" s="23">
        <f t="shared" si="14"/>
        <v>0</v>
      </c>
      <c r="P102" s="93"/>
      <c r="Q102" s="43">
        <f t="shared" si="15"/>
        <v>0</v>
      </c>
    </row>
    <row r="103" spans="1:17" ht="24.6" x14ac:dyDescent="0.65">
      <c r="A103" s="10">
        <v>99</v>
      </c>
      <c r="B103" s="10"/>
      <c r="C103" s="19" t="s">
        <v>277</v>
      </c>
      <c r="D103" s="71">
        <f>+'25'!I103</f>
        <v>0</v>
      </c>
      <c r="E103" s="90">
        <v>0</v>
      </c>
      <c r="F103" s="46">
        <f t="shared" si="0"/>
        <v>0</v>
      </c>
      <c r="G103" s="101">
        <v>0</v>
      </c>
      <c r="H103" s="99">
        <v>0</v>
      </c>
      <c r="I103" s="46">
        <f t="shared" si="12"/>
        <v>0</v>
      </c>
      <c r="J103" s="91"/>
      <c r="K103" s="22">
        <v>120</v>
      </c>
      <c r="L103" s="72">
        <f t="shared" si="13"/>
        <v>0</v>
      </c>
      <c r="M103" s="17" t="s">
        <v>16</v>
      </c>
      <c r="N103" s="18">
        <v>0</v>
      </c>
      <c r="O103" s="23">
        <f t="shared" si="14"/>
        <v>0</v>
      </c>
      <c r="P103" s="93"/>
      <c r="Q103" s="43">
        <f t="shared" si="15"/>
        <v>0</v>
      </c>
    </row>
    <row r="104" spans="1:17" ht="24.6" x14ac:dyDescent="0.65">
      <c r="A104" s="10">
        <v>100</v>
      </c>
      <c r="B104" s="10"/>
      <c r="C104" s="19" t="s">
        <v>278</v>
      </c>
      <c r="D104" s="71">
        <f>+'25'!I104</f>
        <v>0</v>
      </c>
      <c r="E104" s="90">
        <v>0</v>
      </c>
      <c r="F104" s="46">
        <f t="shared" si="0"/>
        <v>0</v>
      </c>
      <c r="G104" s="101">
        <v>0</v>
      </c>
      <c r="H104" s="99">
        <v>0</v>
      </c>
      <c r="I104" s="46">
        <f t="shared" si="12"/>
        <v>0</v>
      </c>
      <c r="J104" s="91"/>
      <c r="K104" s="22">
        <v>250</v>
      </c>
      <c r="L104" s="72">
        <f t="shared" si="13"/>
        <v>0</v>
      </c>
      <c r="M104" s="17" t="s">
        <v>16</v>
      </c>
      <c r="N104" s="18">
        <v>0</v>
      </c>
      <c r="O104" s="23">
        <f t="shared" si="14"/>
        <v>0</v>
      </c>
      <c r="P104" s="93"/>
      <c r="Q104" s="43">
        <f t="shared" si="15"/>
        <v>0</v>
      </c>
    </row>
    <row r="105" spans="1:17" ht="24.6" x14ac:dyDescent="0.65">
      <c r="A105" s="10">
        <v>101</v>
      </c>
      <c r="B105" s="10"/>
      <c r="C105" s="19" t="s">
        <v>279</v>
      </c>
      <c r="D105" s="71">
        <f>+'25'!I105</f>
        <v>18</v>
      </c>
      <c r="E105" s="90">
        <v>0</v>
      </c>
      <c r="F105" s="46">
        <f t="shared" si="0"/>
        <v>18</v>
      </c>
      <c r="G105" s="101">
        <v>0</v>
      </c>
      <c r="H105" s="99">
        <v>0</v>
      </c>
      <c r="I105" s="46">
        <f t="shared" si="12"/>
        <v>17</v>
      </c>
      <c r="J105" s="91">
        <v>1</v>
      </c>
      <c r="K105" s="20">
        <v>100</v>
      </c>
      <c r="L105" s="72">
        <f t="shared" si="13"/>
        <v>100</v>
      </c>
      <c r="M105" s="17" t="s">
        <v>16</v>
      </c>
      <c r="N105" s="18">
        <v>0</v>
      </c>
      <c r="O105" s="23">
        <f t="shared" si="14"/>
        <v>100</v>
      </c>
      <c r="P105" s="93"/>
      <c r="Q105" s="43">
        <f t="shared" si="15"/>
        <v>0</v>
      </c>
    </row>
    <row r="106" spans="1:17" ht="24.6" x14ac:dyDescent="0.65">
      <c r="A106" s="10">
        <v>102</v>
      </c>
      <c r="B106" s="10"/>
      <c r="C106" s="19" t="s">
        <v>280</v>
      </c>
      <c r="D106" s="71">
        <f>+'25'!I106</f>
        <v>5</v>
      </c>
      <c r="E106" s="90">
        <v>0</v>
      </c>
      <c r="F106" s="46">
        <f t="shared" si="0"/>
        <v>5</v>
      </c>
      <c r="G106" s="101">
        <v>0</v>
      </c>
      <c r="H106" s="99">
        <v>0</v>
      </c>
      <c r="I106" s="46">
        <f t="shared" si="12"/>
        <v>5</v>
      </c>
      <c r="J106" s="91"/>
      <c r="K106" s="20">
        <v>55</v>
      </c>
      <c r="L106" s="72">
        <f t="shared" si="13"/>
        <v>0</v>
      </c>
      <c r="M106" s="17" t="s">
        <v>16</v>
      </c>
      <c r="N106" s="18">
        <v>0</v>
      </c>
      <c r="O106" s="23">
        <f t="shared" si="14"/>
        <v>0</v>
      </c>
      <c r="P106" s="93"/>
      <c r="Q106" s="43">
        <f t="shared" si="15"/>
        <v>0</v>
      </c>
    </row>
    <row r="107" spans="1:17" ht="24.6" x14ac:dyDescent="0.65">
      <c r="A107" s="10">
        <v>103</v>
      </c>
      <c r="B107" s="10"/>
      <c r="C107" s="19" t="s">
        <v>281</v>
      </c>
      <c r="D107" s="71">
        <f>+'25'!I107</f>
        <v>13</v>
      </c>
      <c r="E107" s="90">
        <v>0</v>
      </c>
      <c r="F107" s="46">
        <f t="shared" si="0"/>
        <v>13</v>
      </c>
      <c r="G107" s="101">
        <v>0</v>
      </c>
      <c r="H107" s="99">
        <v>0</v>
      </c>
      <c r="I107" s="46">
        <f t="shared" si="12"/>
        <v>11</v>
      </c>
      <c r="J107" s="91">
        <v>2</v>
      </c>
      <c r="K107" s="20">
        <v>60</v>
      </c>
      <c r="L107" s="72">
        <f t="shared" si="13"/>
        <v>120</v>
      </c>
      <c r="M107" s="17" t="s">
        <v>16</v>
      </c>
      <c r="N107" s="18">
        <v>0</v>
      </c>
      <c r="O107" s="23">
        <f t="shared" si="14"/>
        <v>120</v>
      </c>
      <c r="P107" s="93"/>
      <c r="Q107" s="43">
        <f t="shared" si="15"/>
        <v>0</v>
      </c>
    </row>
    <row r="108" spans="1:17" ht="24.6" x14ac:dyDescent="0.65">
      <c r="A108" s="10">
        <v>104</v>
      </c>
      <c r="B108" s="10"/>
      <c r="C108" s="19" t="s">
        <v>282</v>
      </c>
      <c r="D108" s="71">
        <f>+'25'!I108</f>
        <v>0</v>
      </c>
      <c r="E108" s="90">
        <v>0</v>
      </c>
      <c r="F108" s="46">
        <f t="shared" si="0"/>
        <v>0</v>
      </c>
      <c r="G108" s="101">
        <v>0</v>
      </c>
      <c r="H108" s="99">
        <v>0</v>
      </c>
      <c r="I108" s="46">
        <f t="shared" si="12"/>
        <v>0</v>
      </c>
      <c r="J108" s="91"/>
      <c r="K108" s="20">
        <v>100</v>
      </c>
      <c r="L108" s="72">
        <f t="shared" si="13"/>
        <v>0</v>
      </c>
      <c r="M108" s="17" t="s">
        <v>16</v>
      </c>
      <c r="N108" s="18">
        <v>0</v>
      </c>
      <c r="O108" s="23">
        <f t="shared" si="14"/>
        <v>0</v>
      </c>
      <c r="P108" s="93">
        <v>13.03</v>
      </c>
      <c r="Q108" s="43">
        <f t="shared" si="15"/>
        <v>0</v>
      </c>
    </row>
    <row r="109" spans="1:17" ht="24.6" x14ac:dyDescent="0.65">
      <c r="A109" s="10">
        <v>105</v>
      </c>
      <c r="B109" s="10"/>
      <c r="C109" s="19" t="s">
        <v>100</v>
      </c>
      <c r="D109" s="71">
        <f>+'25'!I109</f>
        <v>5</v>
      </c>
      <c r="E109" s="90">
        <v>0</v>
      </c>
      <c r="F109" s="46">
        <f t="shared" si="0"/>
        <v>5</v>
      </c>
      <c r="G109" s="101">
        <v>0</v>
      </c>
      <c r="H109" s="99">
        <v>0</v>
      </c>
      <c r="I109" s="46">
        <f t="shared" si="12"/>
        <v>5</v>
      </c>
      <c r="J109" s="91"/>
      <c r="K109" s="20">
        <v>55</v>
      </c>
      <c r="L109" s="72">
        <f t="shared" si="13"/>
        <v>0</v>
      </c>
      <c r="M109" s="17" t="s">
        <v>16</v>
      </c>
      <c r="N109" s="18">
        <v>0</v>
      </c>
      <c r="O109" s="23">
        <f t="shared" si="14"/>
        <v>0</v>
      </c>
      <c r="P109" s="93">
        <v>11.91</v>
      </c>
      <c r="Q109" s="43">
        <f t="shared" si="15"/>
        <v>0</v>
      </c>
    </row>
    <row r="110" spans="1:17" ht="24.6" x14ac:dyDescent="0.65">
      <c r="A110" s="10">
        <v>106</v>
      </c>
      <c r="B110" s="10"/>
      <c r="C110" s="19" t="s">
        <v>101</v>
      </c>
      <c r="D110" s="71">
        <f>+'25'!I110</f>
        <v>0</v>
      </c>
      <c r="E110" s="90">
        <v>0</v>
      </c>
      <c r="F110" s="46">
        <f t="shared" si="0"/>
        <v>0</v>
      </c>
      <c r="G110" s="101">
        <v>0</v>
      </c>
      <c r="H110" s="99">
        <v>0</v>
      </c>
      <c r="I110" s="46">
        <f t="shared" si="12"/>
        <v>0</v>
      </c>
      <c r="J110" s="91"/>
      <c r="K110" s="22">
        <v>50</v>
      </c>
      <c r="L110" s="72">
        <f t="shared" si="13"/>
        <v>0</v>
      </c>
      <c r="M110" s="17" t="s">
        <v>16</v>
      </c>
      <c r="N110" s="18">
        <v>0</v>
      </c>
      <c r="O110" s="23">
        <f t="shared" si="14"/>
        <v>0</v>
      </c>
      <c r="P110" s="93">
        <v>18.14</v>
      </c>
      <c r="Q110" s="43">
        <f t="shared" si="15"/>
        <v>0</v>
      </c>
    </row>
    <row r="111" spans="1:17" ht="24.6" x14ac:dyDescent="0.65">
      <c r="A111" s="10">
        <v>107</v>
      </c>
      <c r="B111" s="10"/>
      <c r="C111" s="19" t="s">
        <v>102</v>
      </c>
      <c r="D111" s="71">
        <f>+'25'!I111</f>
        <v>0</v>
      </c>
      <c r="E111" s="90">
        <v>0</v>
      </c>
      <c r="F111" s="46">
        <f t="shared" si="0"/>
        <v>0</v>
      </c>
      <c r="G111" s="101">
        <v>0</v>
      </c>
      <c r="H111" s="99">
        <v>0</v>
      </c>
      <c r="I111" s="46">
        <f t="shared" si="12"/>
        <v>0</v>
      </c>
      <c r="J111" s="91"/>
      <c r="K111" s="22">
        <v>50</v>
      </c>
      <c r="L111" s="72">
        <f t="shared" si="13"/>
        <v>0</v>
      </c>
      <c r="M111" s="17" t="s">
        <v>16</v>
      </c>
      <c r="N111" s="18">
        <v>0</v>
      </c>
      <c r="O111" s="23">
        <f t="shared" si="14"/>
        <v>0</v>
      </c>
      <c r="P111" s="93">
        <v>12.94</v>
      </c>
      <c r="Q111" s="43">
        <f t="shared" si="15"/>
        <v>0</v>
      </c>
    </row>
    <row r="112" spans="1:17" ht="24.6" x14ac:dyDescent="0.65">
      <c r="A112" s="10">
        <v>108</v>
      </c>
      <c r="B112" s="10"/>
      <c r="C112" s="19" t="s">
        <v>283</v>
      </c>
      <c r="D112" s="71">
        <f>+'25'!I112</f>
        <v>0</v>
      </c>
      <c r="E112" s="90">
        <v>0</v>
      </c>
      <c r="F112" s="46">
        <f t="shared" si="0"/>
        <v>0</v>
      </c>
      <c r="G112" s="101">
        <v>0</v>
      </c>
      <c r="H112" s="99">
        <v>0</v>
      </c>
      <c r="I112" s="46">
        <f t="shared" si="12"/>
        <v>0</v>
      </c>
      <c r="J112" s="91"/>
      <c r="K112" s="20">
        <v>35</v>
      </c>
      <c r="L112" s="72">
        <f t="shared" si="13"/>
        <v>0</v>
      </c>
      <c r="M112" s="17" t="s">
        <v>16</v>
      </c>
      <c r="N112" s="18">
        <v>0</v>
      </c>
      <c r="O112" s="23">
        <f t="shared" si="14"/>
        <v>0</v>
      </c>
      <c r="P112" s="93"/>
      <c r="Q112" s="43">
        <f t="shared" si="15"/>
        <v>0</v>
      </c>
    </row>
    <row r="113" spans="1:17" ht="24.6" x14ac:dyDescent="0.65">
      <c r="A113" s="10">
        <v>109</v>
      </c>
      <c r="B113" s="10"/>
      <c r="C113" s="19" t="s">
        <v>284</v>
      </c>
      <c r="D113" s="71">
        <f>+'25'!I113</f>
        <v>0</v>
      </c>
      <c r="E113" s="90">
        <v>0</v>
      </c>
      <c r="F113" s="46">
        <f t="shared" si="0"/>
        <v>0</v>
      </c>
      <c r="G113" s="101">
        <v>0</v>
      </c>
      <c r="H113" s="99">
        <v>0</v>
      </c>
      <c r="I113" s="46">
        <f t="shared" si="12"/>
        <v>0</v>
      </c>
      <c r="J113" s="91"/>
      <c r="K113" s="20">
        <v>50</v>
      </c>
      <c r="L113" s="72">
        <f t="shared" si="13"/>
        <v>0</v>
      </c>
      <c r="M113" s="17" t="s">
        <v>16</v>
      </c>
      <c r="N113" s="18">
        <v>0</v>
      </c>
      <c r="O113" s="23">
        <f t="shared" si="14"/>
        <v>0</v>
      </c>
      <c r="P113" s="93"/>
      <c r="Q113" s="43">
        <f t="shared" si="15"/>
        <v>0</v>
      </c>
    </row>
    <row r="114" spans="1:17" ht="24.6" x14ac:dyDescent="0.65">
      <c r="A114" s="10">
        <v>110</v>
      </c>
      <c r="B114" s="10"/>
      <c r="C114" s="19" t="s">
        <v>353</v>
      </c>
      <c r="D114" s="71">
        <f>+'25'!I114</f>
        <v>0</v>
      </c>
      <c r="E114" s="90">
        <v>0</v>
      </c>
      <c r="F114" s="46">
        <f t="shared" si="0"/>
        <v>0</v>
      </c>
      <c r="G114" s="101">
        <v>0</v>
      </c>
      <c r="H114" s="99">
        <v>0</v>
      </c>
      <c r="I114" s="46">
        <f t="shared" si="12"/>
        <v>0</v>
      </c>
      <c r="J114" s="91"/>
      <c r="K114" s="20">
        <v>50</v>
      </c>
      <c r="L114" s="72">
        <f t="shared" si="13"/>
        <v>0</v>
      </c>
      <c r="M114" s="17" t="s">
        <v>16</v>
      </c>
      <c r="N114" s="18">
        <v>0</v>
      </c>
      <c r="O114" s="23">
        <f t="shared" si="14"/>
        <v>0</v>
      </c>
      <c r="P114" s="93">
        <v>14.02</v>
      </c>
      <c r="Q114" s="43">
        <f t="shared" si="15"/>
        <v>0</v>
      </c>
    </row>
    <row r="115" spans="1:17" ht="24.6" x14ac:dyDescent="0.65">
      <c r="A115" s="10">
        <v>111</v>
      </c>
      <c r="B115" s="10"/>
      <c r="C115" s="19" t="s">
        <v>355</v>
      </c>
      <c r="D115" s="71">
        <f>+'25'!I115</f>
        <v>0</v>
      </c>
      <c r="E115" s="90">
        <v>0</v>
      </c>
      <c r="F115" s="46">
        <f t="shared" si="0"/>
        <v>0</v>
      </c>
      <c r="G115" s="101">
        <v>0</v>
      </c>
      <c r="H115" s="99">
        <v>0</v>
      </c>
      <c r="I115" s="46">
        <f t="shared" si="12"/>
        <v>0</v>
      </c>
      <c r="J115" s="91"/>
      <c r="K115" s="20">
        <v>50</v>
      </c>
      <c r="L115" s="72">
        <f t="shared" si="13"/>
        <v>0</v>
      </c>
      <c r="M115" s="17" t="s">
        <v>16</v>
      </c>
      <c r="N115" s="18">
        <v>0</v>
      </c>
      <c r="O115" s="23">
        <f t="shared" si="14"/>
        <v>0</v>
      </c>
      <c r="P115" s="93">
        <v>13.53</v>
      </c>
      <c r="Q115" s="43">
        <f t="shared" si="15"/>
        <v>0</v>
      </c>
    </row>
    <row r="116" spans="1:17" ht="24.6" x14ac:dyDescent="0.65">
      <c r="A116" s="10">
        <v>112</v>
      </c>
      <c r="B116" s="10"/>
      <c r="C116" s="19" t="s">
        <v>354</v>
      </c>
      <c r="D116" s="71">
        <f>+'25'!I116</f>
        <v>0</v>
      </c>
      <c r="E116" s="90">
        <v>0</v>
      </c>
      <c r="F116" s="46">
        <f t="shared" si="0"/>
        <v>0</v>
      </c>
      <c r="G116" s="101">
        <v>0</v>
      </c>
      <c r="H116" s="99">
        <v>0</v>
      </c>
      <c r="I116" s="46">
        <f t="shared" si="12"/>
        <v>0</v>
      </c>
      <c r="J116" s="91"/>
      <c r="K116" s="20">
        <v>50</v>
      </c>
      <c r="L116" s="72">
        <f t="shared" si="13"/>
        <v>0</v>
      </c>
      <c r="M116" s="17" t="s">
        <v>16</v>
      </c>
      <c r="N116" s="18">
        <v>0</v>
      </c>
      <c r="O116" s="23">
        <f t="shared" si="14"/>
        <v>0</v>
      </c>
      <c r="P116" s="93">
        <v>14.23</v>
      </c>
      <c r="Q116" s="43">
        <f t="shared" si="15"/>
        <v>0</v>
      </c>
    </row>
    <row r="117" spans="1:17" ht="24.6" x14ac:dyDescent="0.65">
      <c r="A117" s="10">
        <v>113</v>
      </c>
      <c r="B117" s="10"/>
      <c r="C117" s="19" t="s">
        <v>356</v>
      </c>
      <c r="D117" s="71">
        <f>+'25'!I117</f>
        <v>0</v>
      </c>
      <c r="E117" s="90">
        <v>0</v>
      </c>
      <c r="F117" s="46">
        <f t="shared" si="0"/>
        <v>0</v>
      </c>
      <c r="G117" s="101">
        <v>0</v>
      </c>
      <c r="H117" s="99">
        <v>0</v>
      </c>
      <c r="I117" s="46">
        <f t="shared" si="12"/>
        <v>0</v>
      </c>
      <c r="J117" s="91"/>
      <c r="K117" s="20">
        <v>50</v>
      </c>
      <c r="L117" s="72">
        <f t="shared" si="13"/>
        <v>0</v>
      </c>
      <c r="M117" s="17" t="s">
        <v>16</v>
      </c>
      <c r="N117" s="18">
        <v>0</v>
      </c>
      <c r="O117" s="23">
        <f t="shared" si="14"/>
        <v>0</v>
      </c>
      <c r="P117" s="93">
        <v>13.75</v>
      </c>
      <c r="Q117" s="43">
        <f t="shared" si="15"/>
        <v>0</v>
      </c>
    </row>
    <row r="118" spans="1:17" ht="24.6" x14ac:dyDescent="0.65">
      <c r="A118" s="10">
        <v>114</v>
      </c>
      <c r="B118" s="10"/>
      <c r="C118" s="19" t="s">
        <v>145</v>
      </c>
      <c r="D118" s="71">
        <f>+'25'!I118</f>
        <v>0</v>
      </c>
      <c r="E118" s="90">
        <v>0</v>
      </c>
      <c r="F118" s="46">
        <f t="shared" si="0"/>
        <v>0</v>
      </c>
      <c r="G118" s="101">
        <v>0</v>
      </c>
      <c r="H118" s="99">
        <v>0</v>
      </c>
      <c r="I118" s="46">
        <f t="shared" si="12"/>
        <v>0</v>
      </c>
      <c r="J118" s="91"/>
      <c r="K118" s="20">
        <v>45</v>
      </c>
      <c r="L118" s="72">
        <f t="shared" si="13"/>
        <v>0</v>
      </c>
      <c r="M118" s="17" t="s">
        <v>16</v>
      </c>
      <c r="N118" s="18">
        <v>0</v>
      </c>
      <c r="O118" s="23">
        <f t="shared" si="14"/>
        <v>0</v>
      </c>
      <c r="P118" s="93"/>
      <c r="Q118" s="43">
        <f t="shared" si="15"/>
        <v>0</v>
      </c>
    </row>
    <row r="119" spans="1:17" ht="24.6" x14ac:dyDescent="0.65">
      <c r="A119" s="10">
        <v>115</v>
      </c>
      <c r="B119" s="10"/>
      <c r="C119" s="19" t="s">
        <v>146</v>
      </c>
      <c r="D119" s="71">
        <f>+'25'!I119</f>
        <v>0</v>
      </c>
      <c r="E119" s="90">
        <v>0</v>
      </c>
      <c r="F119" s="46">
        <f t="shared" si="0"/>
        <v>0</v>
      </c>
      <c r="G119" s="101">
        <v>0</v>
      </c>
      <c r="H119" s="99">
        <v>0</v>
      </c>
      <c r="I119" s="46">
        <f t="shared" si="12"/>
        <v>0</v>
      </c>
      <c r="J119" s="91"/>
      <c r="K119" s="20">
        <v>45</v>
      </c>
      <c r="L119" s="72">
        <f t="shared" si="13"/>
        <v>0</v>
      </c>
      <c r="M119" s="17" t="s">
        <v>16</v>
      </c>
      <c r="N119" s="18">
        <v>0</v>
      </c>
      <c r="O119" s="23">
        <f t="shared" si="14"/>
        <v>0</v>
      </c>
      <c r="P119" s="93"/>
      <c r="Q119" s="43">
        <f t="shared" si="15"/>
        <v>0</v>
      </c>
    </row>
    <row r="120" spans="1:17" ht="24.6" x14ac:dyDescent="0.65">
      <c r="A120" s="10">
        <v>116</v>
      </c>
      <c r="B120" s="10"/>
      <c r="C120" s="19" t="s">
        <v>147</v>
      </c>
      <c r="D120" s="71">
        <f>+'25'!I120</f>
        <v>0</v>
      </c>
      <c r="E120" s="90">
        <v>0</v>
      </c>
      <c r="F120" s="46">
        <f t="shared" si="0"/>
        <v>0</v>
      </c>
      <c r="G120" s="101">
        <v>0</v>
      </c>
      <c r="H120" s="99">
        <v>0</v>
      </c>
      <c r="I120" s="46">
        <f t="shared" si="12"/>
        <v>0</v>
      </c>
      <c r="J120" s="91"/>
      <c r="K120" s="20">
        <v>55</v>
      </c>
      <c r="L120" s="72">
        <f t="shared" si="13"/>
        <v>0</v>
      </c>
      <c r="M120" s="17" t="s">
        <v>16</v>
      </c>
      <c r="N120" s="18">
        <v>0</v>
      </c>
      <c r="O120" s="23">
        <f t="shared" si="14"/>
        <v>0</v>
      </c>
      <c r="P120" s="93"/>
      <c r="Q120" s="43">
        <f t="shared" si="15"/>
        <v>0</v>
      </c>
    </row>
    <row r="121" spans="1:17" ht="24.6" x14ac:dyDescent="0.65">
      <c r="A121" s="10">
        <v>117</v>
      </c>
      <c r="B121" s="10"/>
      <c r="C121" s="19" t="s">
        <v>457</v>
      </c>
      <c r="D121" s="71">
        <f>+'25'!I121</f>
        <v>0</v>
      </c>
      <c r="E121" s="90">
        <v>0</v>
      </c>
      <c r="F121" s="46">
        <f>D121+E121</f>
        <v>0</v>
      </c>
      <c r="G121" s="101">
        <v>0</v>
      </c>
      <c r="H121" s="99">
        <v>0</v>
      </c>
      <c r="I121" s="46">
        <f>+F121-G121-J121-H121</f>
        <v>0</v>
      </c>
      <c r="J121" s="91"/>
      <c r="K121" s="20">
        <v>45</v>
      </c>
      <c r="L121" s="72">
        <f>+K121*J121</f>
        <v>0</v>
      </c>
      <c r="M121" s="17" t="s">
        <v>16</v>
      </c>
      <c r="N121" s="18">
        <v>0</v>
      </c>
      <c r="O121" s="23">
        <f>SUM(L121-N121)</f>
        <v>0</v>
      </c>
      <c r="P121" s="93"/>
      <c r="Q121" s="43">
        <f>+L121*P121</f>
        <v>0</v>
      </c>
    </row>
    <row r="122" spans="1:17" ht="24" customHeight="1" x14ac:dyDescent="0.65">
      <c r="A122" s="10">
        <v>118</v>
      </c>
      <c r="B122" s="10"/>
      <c r="C122" s="19" t="s">
        <v>357</v>
      </c>
      <c r="D122" s="71">
        <f>+'25'!I122</f>
        <v>0</v>
      </c>
      <c r="E122" s="90">
        <v>0</v>
      </c>
      <c r="F122" s="46">
        <f t="shared" si="0"/>
        <v>0</v>
      </c>
      <c r="G122" s="101">
        <v>0</v>
      </c>
      <c r="H122" s="99">
        <v>0</v>
      </c>
      <c r="I122" s="46">
        <f t="shared" si="12"/>
        <v>0</v>
      </c>
      <c r="J122" s="91"/>
      <c r="K122" s="20">
        <v>50</v>
      </c>
      <c r="L122" s="72">
        <f t="shared" si="13"/>
        <v>0</v>
      </c>
      <c r="M122" s="17" t="s">
        <v>16</v>
      </c>
      <c r="N122" s="18">
        <v>0</v>
      </c>
      <c r="O122" s="23">
        <f t="shared" si="14"/>
        <v>0</v>
      </c>
      <c r="P122" s="93"/>
      <c r="Q122" s="43">
        <f t="shared" si="15"/>
        <v>0</v>
      </c>
    </row>
    <row r="123" spans="1:17" ht="24.6" x14ac:dyDescent="0.65">
      <c r="A123" s="10">
        <v>119</v>
      </c>
      <c r="B123" s="10"/>
      <c r="C123" s="19" t="s">
        <v>376</v>
      </c>
      <c r="D123" s="71">
        <f>+'25'!I123</f>
        <v>0</v>
      </c>
      <c r="E123" s="90">
        <v>0</v>
      </c>
      <c r="F123" s="46">
        <f t="shared" si="0"/>
        <v>0</v>
      </c>
      <c r="G123" s="101">
        <v>0</v>
      </c>
      <c r="H123" s="99">
        <v>0</v>
      </c>
      <c r="I123" s="46">
        <f t="shared" si="12"/>
        <v>0</v>
      </c>
      <c r="J123" s="91"/>
      <c r="K123" s="20">
        <v>50</v>
      </c>
      <c r="L123" s="72">
        <f t="shared" si="13"/>
        <v>0</v>
      </c>
      <c r="M123" s="17" t="s">
        <v>16</v>
      </c>
      <c r="N123" s="18">
        <v>0</v>
      </c>
      <c r="O123" s="23">
        <f t="shared" si="14"/>
        <v>0</v>
      </c>
      <c r="P123" s="93"/>
      <c r="Q123" s="43">
        <f t="shared" si="15"/>
        <v>0</v>
      </c>
    </row>
    <row r="124" spans="1:17" ht="24.6" x14ac:dyDescent="0.65">
      <c r="A124" s="10">
        <v>120</v>
      </c>
      <c r="B124" s="10"/>
      <c r="C124" s="19" t="s">
        <v>377</v>
      </c>
      <c r="D124" s="71">
        <f>+'25'!I124</f>
        <v>0</v>
      </c>
      <c r="E124" s="90">
        <v>0</v>
      </c>
      <c r="F124" s="46">
        <f t="shared" si="0"/>
        <v>0</v>
      </c>
      <c r="G124" s="101">
        <v>0</v>
      </c>
      <c r="H124" s="99">
        <v>0</v>
      </c>
      <c r="I124" s="46">
        <f t="shared" si="12"/>
        <v>0</v>
      </c>
      <c r="J124" s="91"/>
      <c r="K124" s="20">
        <v>50</v>
      </c>
      <c r="L124" s="72">
        <f t="shared" si="13"/>
        <v>0</v>
      </c>
      <c r="M124" s="17" t="s">
        <v>16</v>
      </c>
      <c r="N124" s="18">
        <v>0</v>
      </c>
      <c r="O124" s="23">
        <f t="shared" si="14"/>
        <v>0</v>
      </c>
      <c r="P124" s="93"/>
      <c r="Q124" s="43">
        <f t="shared" si="15"/>
        <v>0</v>
      </c>
    </row>
    <row r="125" spans="1:17" ht="24.6" x14ac:dyDescent="0.65">
      <c r="A125" s="10">
        <v>121</v>
      </c>
      <c r="B125" s="10"/>
      <c r="C125" s="19" t="s">
        <v>133</v>
      </c>
      <c r="D125" s="71">
        <f>+'25'!I125</f>
        <v>0</v>
      </c>
      <c r="E125" s="90">
        <v>0</v>
      </c>
      <c r="F125" s="46">
        <f t="shared" si="0"/>
        <v>0</v>
      </c>
      <c r="G125" s="101">
        <v>0</v>
      </c>
      <c r="H125" s="99">
        <v>0</v>
      </c>
      <c r="I125" s="46">
        <f t="shared" si="12"/>
        <v>0</v>
      </c>
      <c r="J125" s="91"/>
      <c r="K125" s="20">
        <v>40</v>
      </c>
      <c r="L125" s="72">
        <f t="shared" si="13"/>
        <v>0</v>
      </c>
      <c r="M125" s="17" t="s">
        <v>16</v>
      </c>
      <c r="N125" s="18">
        <v>0</v>
      </c>
      <c r="O125" s="23">
        <f t="shared" si="14"/>
        <v>0</v>
      </c>
      <c r="P125" s="93"/>
      <c r="Q125" s="43">
        <f t="shared" si="15"/>
        <v>0</v>
      </c>
    </row>
    <row r="126" spans="1:17" ht="24.6" x14ac:dyDescent="0.65">
      <c r="A126" s="10">
        <v>122</v>
      </c>
      <c r="B126" s="10"/>
      <c r="C126" s="19" t="s">
        <v>285</v>
      </c>
      <c r="D126" s="71">
        <f>+'25'!I126</f>
        <v>0</v>
      </c>
      <c r="E126" s="90">
        <v>0</v>
      </c>
      <c r="F126" s="46">
        <f t="shared" si="0"/>
        <v>0</v>
      </c>
      <c r="G126" s="101">
        <v>0</v>
      </c>
      <c r="H126" s="99">
        <v>0</v>
      </c>
      <c r="I126" s="46">
        <f t="shared" si="12"/>
        <v>0</v>
      </c>
      <c r="J126" s="91"/>
      <c r="K126" s="20">
        <v>40</v>
      </c>
      <c r="L126" s="72">
        <f t="shared" si="13"/>
        <v>0</v>
      </c>
      <c r="M126" s="17" t="s">
        <v>16</v>
      </c>
      <c r="N126" s="18">
        <v>0</v>
      </c>
      <c r="O126" s="23">
        <f t="shared" si="14"/>
        <v>0</v>
      </c>
      <c r="P126" s="93"/>
      <c r="Q126" s="43">
        <f t="shared" si="15"/>
        <v>0</v>
      </c>
    </row>
    <row r="127" spans="1:17" ht="24.6" x14ac:dyDescent="0.65">
      <c r="A127" s="10">
        <v>123</v>
      </c>
      <c r="B127" s="10"/>
      <c r="C127" s="19" t="s">
        <v>108</v>
      </c>
      <c r="D127" s="71">
        <f>+'25'!I127</f>
        <v>0</v>
      </c>
      <c r="E127" s="90">
        <v>0</v>
      </c>
      <c r="F127" s="46">
        <f t="shared" si="0"/>
        <v>0</v>
      </c>
      <c r="G127" s="101">
        <v>0</v>
      </c>
      <c r="H127" s="99">
        <v>0</v>
      </c>
      <c r="I127" s="46">
        <f t="shared" si="12"/>
        <v>0</v>
      </c>
      <c r="J127" s="91"/>
      <c r="K127" s="20">
        <v>40</v>
      </c>
      <c r="L127" s="72">
        <f t="shared" si="13"/>
        <v>0</v>
      </c>
      <c r="M127" s="17" t="s">
        <v>16</v>
      </c>
      <c r="N127" s="18">
        <v>0</v>
      </c>
      <c r="O127" s="23">
        <f t="shared" si="14"/>
        <v>0</v>
      </c>
      <c r="P127" s="93"/>
      <c r="Q127" s="43">
        <f t="shared" si="15"/>
        <v>0</v>
      </c>
    </row>
    <row r="128" spans="1:17" ht="24.6" x14ac:dyDescent="0.65">
      <c r="A128" s="10">
        <v>124</v>
      </c>
      <c r="B128" s="10"/>
      <c r="C128" s="19" t="s">
        <v>245</v>
      </c>
      <c r="D128" s="71">
        <f>+'25'!I128</f>
        <v>0</v>
      </c>
      <c r="E128" s="90">
        <v>0</v>
      </c>
      <c r="F128" s="46">
        <f t="shared" si="0"/>
        <v>0</v>
      </c>
      <c r="G128" s="101">
        <v>0</v>
      </c>
      <c r="H128" s="99">
        <v>0</v>
      </c>
      <c r="I128" s="46">
        <f t="shared" si="12"/>
        <v>0</v>
      </c>
      <c r="J128" s="91"/>
      <c r="K128" s="20">
        <v>40</v>
      </c>
      <c r="L128" s="72">
        <f t="shared" si="13"/>
        <v>0</v>
      </c>
      <c r="M128" s="17" t="s">
        <v>16</v>
      </c>
      <c r="N128" s="18">
        <v>0</v>
      </c>
      <c r="O128" s="23">
        <f t="shared" si="14"/>
        <v>0</v>
      </c>
      <c r="P128" s="93"/>
      <c r="Q128" s="43">
        <f t="shared" si="15"/>
        <v>0</v>
      </c>
    </row>
    <row r="129" spans="1:17" ht="24.6" x14ac:dyDescent="0.65">
      <c r="A129" s="10">
        <v>125</v>
      </c>
      <c r="B129" s="10"/>
      <c r="C129" s="19" t="s">
        <v>286</v>
      </c>
      <c r="D129" s="71">
        <f>+'25'!I129</f>
        <v>0</v>
      </c>
      <c r="E129" s="90">
        <v>0</v>
      </c>
      <c r="F129" s="46">
        <f t="shared" si="0"/>
        <v>0</v>
      </c>
      <c r="G129" s="101">
        <v>0</v>
      </c>
      <c r="H129" s="99">
        <v>0</v>
      </c>
      <c r="I129" s="46">
        <f t="shared" si="12"/>
        <v>0</v>
      </c>
      <c r="J129" s="91"/>
      <c r="K129" s="20">
        <v>55</v>
      </c>
      <c r="L129" s="72">
        <f t="shared" si="13"/>
        <v>0</v>
      </c>
      <c r="M129" s="17" t="s">
        <v>16</v>
      </c>
      <c r="N129" s="18">
        <v>0</v>
      </c>
      <c r="O129" s="23">
        <f t="shared" si="14"/>
        <v>0</v>
      </c>
      <c r="P129" s="93"/>
      <c r="Q129" s="43">
        <f t="shared" si="15"/>
        <v>0</v>
      </c>
    </row>
    <row r="130" spans="1:17" ht="24.6" x14ac:dyDescent="0.65">
      <c r="A130" s="10">
        <v>126</v>
      </c>
      <c r="B130" s="10"/>
      <c r="C130" s="19" t="s">
        <v>121</v>
      </c>
      <c r="D130" s="71">
        <f>+'25'!I130</f>
        <v>0</v>
      </c>
      <c r="E130" s="90">
        <v>0</v>
      </c>
      <c r="F130" s="46">
        <f t="shared" si="0"/>
        <v>0</v>
      </c>
      <c r="G130" s="101">
        <v>0</v>
      </c>
      <c r="H130" s="99">
        <v>0</v>
      </c>
      <c r="I130" s="46">
        <f t="shared" si="12"/>
        <v>0</v>
      </c>
      <c r="J130" s="91"/>
      <c r="K130" s="20">
        <v>60</v>
      </c>
      <c r="L130" s="72">
        <f t="shared" si="13"/>
        <v>0</v>
      </c>
      <c r="M130" s="17" t="s">
        <v>16</v>
      </c>
      <c r="N130" s="18">
        <v>0</v>
      </c>
      <c r="O130" s="23">
        <f t="shared" si="14"/>
        <v>0</v>
      </c>
      <c r="P130" s="93"/>
      <c r="Q130" s="43">
        <f t="shared" si="15"/>
        <v>0</v>
      </c>
    </row>
    <row r="131" spans="1:17" ht="24.6" x14ac:dyDescent="0.65">
      <c r="A131" s="10">
        <v>127</v>
      </c>
      <c r="B131" s="10" t="s">
        <v>529</v>
      </c>
      <c r="C131" s="19" t="s">
        <v>113</v>
      </c>
      <c r="D131" s="71">
        <f>+'25'!I131</f>
        <v>0</v>
      </c>
      <c r="E131" s="90">
        <v>0</v>
      </c>
      <c r="F131" s="46">
        <f t="shared" si="0"/>
        <v>0</v>
      </c>
      <c r="G131" s="101">
        <v>0</v>
      </c>
      <c r="H131" s="99">
        <v>0</v>
      </c>
      <c r="I131" s="46">
        <f t="shared" si="12"/>
        <v>0</v>
      </c>
      <c r="J131" s="91"/>
      <c r="K131" s="20">
        <v>50</v>
      </c>
      <c r="L131" s="72">
        <f t="shared" si="13"/>
        <v>0</v>
      </c>
      <c r="M131" s="17" t="s">
        <v>16</v>
      </c>
      <c r="N131" s="18">
        <v>0</v>
      </c>
      <c r="O131" s="23">
        <f t="shared" si="14"/>
        <v>0</v>
      </c>
      <c r="P131" s="93"/>
      <c r="Q131" s="43">
        <f t="shared" si="15"/>
        <v>0</v>
      </c>
    </row>
    <row r="132" spans="1:17" ht="24.6" x14ac:dyDescent="0.65">
      <c r="A132" s="10">
        <v>128</v>
      </c>
      <c r="B132" s="10"/>
      <c r="C132" s="19" t="s">
        <v>114</v>
      </c>
      <c r="D132" s="71">
        <f>+'25'!I132</f>
        <v>0</v>
      </c>
      <c r="E132" s="90">
        <v>0</v>
      </c>
      <c r="F132" s="46">
        <f t="shared" si="0"/>
        <v>0</v>
      </c>
      <c r="G132" s="101">
        <v>0</v>
      </c>
      <c r="H132" s="99">
        <v>0</v>
      </c>
      <c r="I132" s="46">
        <f t="shared" si="12"/>
        <v>0</v>
      </c>
      <c r="J132" s="91"/>
      <c r="K132" s="20">
        <v>100</v>
      </c>
      <c r="L132" s="72">
        <f t="shared" si="13"/>
        <v>0</v>
      </c>
      <c r="M132" s="17" t="s">
        <v>16</v>
      </c>
      <c r="N132" s="18">
        <v>0</v>
      </c>
      <c r="O132" s="23">
        <f t="shared" si="14"/>
        <v>0</v>
      </c>
      <c r="P132" s="93"/>
      <c r="Q132" s="43">
        <f t="shared" si="15"/>
        <v>0</v>
      </c>
    </row>
    <row r="133" spans="1:17" ht="24.6" x14ac:dyDescent="0.65">
      <c r="A133" s="10">
        <v>129</v>
      </c>
      <c r="B133" s="10"/>
      <c r="C133" s="19" t="s">
        <v>198</v>
      </c>
      <c r="D133" s="71">
        <f>+'25'!I133</f>
        <v>0</v>
      </c>
      <c r="E133" s="90">
        <v>0</v>
      </c>
      <c r="F133" s="46">
        <f t="shared" si="0"/>
        <v>0</v>
      </c>
      <c r="G133" s="101">
        <v>0</v>
      </c>
      <c r="H133" s="99">
        <v>0</v>
      </c>
      <c r="I133" s="46">
        <f t="shared" si="12"/>
        <v>0</v>
      </c>
      <c r="J133" s="91"/>
      <c r="K133" s="20">
        <v>25</v>
      </c>
      <c r="L133" s="72">
        <f t="shared" si="13"/>
        <v>0</v>
      </c>
      <c r="M133" s="17" t="s">
        <v>16</v>
      </c>
      <c r="N133" s="18">
        <v>0</v>
      </c>
      <c r="O133" s="23">
        <f t="shared" si="14"/>
        <v>0</v>
      </c>
      <c r="P133" s="93"/>
      <c r="Q133" s="43">
        <f t="shared" si="15"/>
        <v>0</v>
      </c>
    </row>
    <row r="134" spans="1:17" ht="24.6" x14ac:dyDescent="0.65">
      <c r="A134" s="10">
        <v>130</v>
      </c>
      <c r="B134" s="10" t="s">
        <v>532</v>
      </c>
      <c r="C134" s="19" t="s">
        <v>287</v>
      </c>
      <c r="D134" s="71">
        <f>+'25'!I134</f>
        <v>0</v>
      </c>
      <c r="E134" s="90">
        <v>0</v>
      </c>
      <c r="F134" s="46">
        <f t="shared" si="0"/>
        <v>0</v>
      </c>
      <c r="G134" s="101">
        <v>0</v>
      </c>
      <c r="H134" s="99">
        <v>0</v>
      </c>
      <c r="I134" s="46">
        <f t="shared" si="12"/>
        <v>0</v>
      </c>
      <c r="J134" s="91"/>
      <c r="K134" s="20">
        <v>50</v>
      </c>
      <c r="L134" s="72">
        <f t="shared" si="13"/>
        <v>0</v>
      </c>
      <c r="M134" s="17" t="s">
        <v>16</v>
      </c>
      <c r="N134" s="18">
        <v>0</v>
      </c>
      <c r="O134" s="23">
        <f t="shared" si="14"/>
        <v>0</v>
      </c>
      <c r="P134" s="93">
        <v>9.91</v>
      </c>
      <c r="Q134" s="43">
        <f t="shared" si="15"/>
        <v>0</v>
      </c>
    </row>
    <row r="135" spans="1:17" ht="24.6" x14ac:dyDescent="0.65">
      <c r="A135" s="10">
        <v>131</v>
      </c>
      <c r="B135" s="10"/>
      <c r="C135" s="19" t="s">
        <v>288</v>
      </c>
      <c r="D135" s="71">
        <f>+'25'!I135</f>
        <v>0</v>
      </c>
      <c r="E135" s="90">
        <v>0</v>
      </c>
      <c r="F135" s="46">
        <f t="shared" si="0"/>
        <v>0</v>
      </c>
      <c r="G135" s="101">
        <v>0</v>
      </c>
      <c r="H135" s="99">
        <v>0</v>
      </c>
      <c r="I135" s="46">
        <f t="shared" si="12"/>
        <v>0</v>
      </c>
      <c r="J135" s="91"/>
      <c r="K135" s="22">
        <v>40</v>
      </c>
      <c r="L135" s="72">
        <f t="shared" si="13"/>
        <v>0</v>
      </c>
      <c r="M135" s="17" t="s">
        <v>16</v>
      </c>
      <c r="N135" s="18">
        <v>0</v>
      </c>
      <c r="O135" s="23">
        <f t="shared" si="14"/>
        <v>0</v>
      </c>
      <c r="P135" s="93"/>
      <c r="Q135" s="43">
        <f t="shared" si="15"/>
        <v>0</v>
      </c>
    </row>
    <row r="136" spans="1:17" ht="24.6" x14ac:dyDescent="0.65">
      <c r="A136" s="10">
        <v>132</v>
      </c>
      <c r="B136" s="10" t="s">
        <v>531</v>
      </c>
      <c r="C136" s="19" t="s">
        <v>289</v>
      </c>
      <c r="D136" s="71">
        <f>+'25'!I136</f>
        <v>7</v>
      </c>
      <c r="E136" s="90">
        <v>0</v>
      </c>
      <c r="F136" s="46">
        <f t="shared" si="0"/>
        <v>7</v>
      </c>
      <c r="G136" s="101">
        <v>0</v>
      </c>
      <c r="H136" s="99">
        <v>0</v>
      </c>
      <c r="I136" s="46">
        <f t="shared" si="12"/>
        <v>7</v>
      </c>
      <c r="J136" s="91"/>
      <c r="K136" s="22">
        <v>50</v>
      </c>
      <c r="L136" s="72">
        <f t="shared" si="13"/>
        <v>0</v>
      </c>
      <c r="M136" s="17" t="s">
        <v>16</v>
      </c>
      <c r="N136" s="18">
        <v>0</v>
      </c>
      <c r="O136" s="23">
        <f t="shared" si="14"/>
        <v>0</v>
      </c>
      <c r="P136" s="93">
        <v>24.24</v>
      </c>
      <c r="Q136" s="43">
        <f t="shared" si="15"/>
        <v>0</v>
      </c>
    </row>
    <row r="137" spans="1:17" ht="24.6" x14ac:dyDescent="0.65">
      <c r="A137" s="10">
        <v>133</v>
      </c>
      <c r="B137" s="10" t="s">
        <v>533</v>
      </c>
      <c r="C137" s="19" t="s">
        <v>290</v>
      </c>
      <c r="D137" s="71">
        <f>+'25'!I137</f>
        <v>6</v>
      </c>
      <c r="E137" s="90">
        <v>0</v>
      </c>
      <c r="F137" s="46">
        <f t="shared" si="0"/>
        <v>6</v>
      </c>
      <c r="G137" s="101">
        <v>0</v>
      </c>
      <c r="H137" s="99">
        <v>0</v>
      </c>
      <c r="I137" s="46">
        <f t="shared" ref="I137:I200" si="16">+F137-G137-J137-H137</f>
        <v>6</v>
      </c>
      <c r="J137" s="91"/>
      <c r="K137" s="20">
        <v>60</v>
      </c>
      <c r="L137" s="72">
        <f t="shared" si="13"/>
        <v>0</v>
      </c>
      <c r="M137" s="17" t="s">
        <v>16</v>
      </c>
      <c r="N137" s="18">
        <v>0</v>
      </c>
      <c r="O137" s="23">
        <f t="shared" si="14"/>
        <v>0</v>
      </c>
      <c r="P137" s="93">
        <v>16.59</v>
      </c>
      <c r="Q137" s="43">
        <f t="shared" si="15"/>
        <v>0</v>
      </c>
    </row>
    <row r="138" spans="1:17" ht="24.6" x14ac:dyDescent="0.65">
      <c r="A138" s="10">
        <v>134</v>
      </c>
      <c r="B138" s="10"/>
      <c r="C138" s="19" t="s">
        <v>344</v>
      </c>
      <c r="D138" s="71">
        <f>+'25'!I138</f>
        <v>0</v>
      </c>
      <c r="E138" s="90">
        <v>0</v>
      </c>
      <c r="F138" s="46">
        <f t="shared" si="0"/>
        <v>0</v>
      </c>
      <c r="G138" s="101">
        <v>0</v>
      </c>
      <c r="H138" s="99">
        <v>0</v>
      </c>
      <c r="I138" s="46">
        <f t="shared" si="16"/>
        <v>0</v>
      </c>
      <c r="J138" s="91"/>
      <c r="K138" s="20">
        <v>50</v>
      </c>
      <c r="L138" s="72">
        <f t="shared" ref="L138:L201" si="17">+K138*J138</f>
        <v>0</v>
      </c>
      <c r="M138" s="17" t="s">
        <v>16</v>
      </c>
      <c r="N138" s="18">
        <v>0</v>
      </c>
      <c r="O138" s="23">
        <f t="shared" ref="O138:O201" si="18">SUM(L138-N138)</f>
        <v>0</v>
      </c>
      <c r="P138" s="93">
        <v>22.91</v>
      </c>
      <c r="Q138" s="43">
        <f t="shared" ref="Q138:Q201" si="19">+L138*P138</f>
        <v>0</v>
      </c>
    </row>
    <row r="139" spans="1:17" ht="24.6" x14ac:dyDescent="0.65">
      <c r="A139" s="10">
        <v>135</v>
      </c>
      <c r="B139" s="10"/>
      <c r="C139" s="19" t="s">
        <v>134</v>
      </c>
      <c r="D139" s="71">
        <f>+'25'!I139</f>
        <v>0</v>
      </c>
      <c r="E139" s="90">
        <v>0</v>
      </c>
      <c r="F139" s="46">
        <f t="shared" si="0"/>
        <v>0</v>
      </c>
      <c r="G139" s="101">
        <v>0</v>
      </c>
      <c r="H139" s="99">
        <v>0</v>
      </c>
      <c r="I139" s="46">
        <f t="shared" si="16"/>
        <v>0</v>
      </c>
      <c r="J139" s="91"/>
      <c r="K139" s="20">
        <v>35</v>
      </c>
      <c r="L139" s="72">
        <f t="shared" si="17"/>
        <v>0</v>
      </c>
      <c r="M139" s="17" t="s">
        <v>16</v>
      </c>
      <c r="N139" s="18">
        <v>0</v>
      </c>
      <c r="O139" s="23">
        <f t="shared" si="18"/>
        <v>0</v>
      </c>
      <c r="P139" s="93"/>
      <c r="Q139" s="43">
        <f t="shared" si="19"/>
        <v>0</v>
      </c>
    </row>
    <row r="140" spans="1:17" ht="24.6" x14ac:dyDescent="0.65">
      <c r="A140" s="10">
        <v>136</v>
      </c>
      <c r="B140" s="10" t="s">
        <v>534</v>
      </c>
      <c r="C140" s="19" t="s">
        <v>359</v>
      </c>
      <c r="D140" s="71">
        <f>+'25'!I140</f>
        <v>0</v>
      </c>
      <c r="E140" s="90">
        <v>0</v>
      </c>
      <c r="F140" s="46">
        <f t="shared" si="0"/>
        <v>0</v>
      </c>
      <c r="G140" s="101">
        <v>0</v>
      </c>
      <c r="H140" s="99">
        <v>0</v>
      </c>
      <c r="I140" s="46">
        <f t="shared" si="16"/>
        <v>0</v>
      </c>
      <c r="J140" s="91"/>
      <c r="K140" s="20">
        <v>10</v>
      </c>
      <c r="L140" s="72">
        <f t="shared" si="17"/>
        <v>0</v>
      </c>
      <c r="M140" s="17" t="s">
        <v>16</v>
      </c>
      <c r="N140" s="18">
        <v>0</v>
      </c>
      <c r="O140" s="23">
        <f t="shared" si="18"/>
        <v>0</v>
      </c>
      <c r="P140" s="93"/>
      <c r="Q140" s="43">
        <f t="shared" si="19"/>
        <v>0</v>
      </c>
    </row>
    <row r="141" spans="1:17" ht="24.6" x14ac:dyDescent="0.65">
      <c r="A141" s="10">
        <v>137</v>
      </c>
      <c r="B141" s="10"/>
      <c r="C141" s="19" t="s">
        <v>358</v>
      </c>
      <c r="D141" s="71">
        <f>+'25'!I141</f>
        <v>0</v>
      </c>
      <c r="E141" s="90">
        <v>0</v>
      </c>
      <c r="F141" s="46">
        <f t="shared" si="0"/>
        <v>0</v>
      </c>
      <c r="G141" s="101">
        <v>0</v>
      </c>
      <c r="H141" s="99">
        <v>0</v>
      </c>
      <c r="I141" s="46">
        <f t="shared" si="16"/>
        <v>0</v>
      </c>
      <c r="J141" s="91"/>
      <c r="K141" s="20">
        <v>10</v>
      </c>
      <c r="L141" s="72">
        <f t="shared" si="17"/>
        <v>0</v>
      </c>
      <c r="M141" s="17" t="s">
        <v>16</v>
      </c>
      <c r="N141" s="18">
        <v>0</v>
      </c>
      <c r="O141" s="23">
        <f t="shared" si="18"/>
        <v>0</v>
      </c>
      <c r="P141" s="93"/>
      <c r="Q141" s="43">
        <f t="shared" si="19"/>
        <v>0</v>
      </c>
    </row>
    <row r="142" spans="1:17" ht="24.6" x14ac:dyDescent="0.65">
      <c r="A142" s="10">
        <v>138</v>
      </c>
      <c r="B142" s="10"/>
      <c r="C142" s="19" t="s">
        <v>193</v>
      </c>
      <c r="D142" s="71">
        <f>+'25'!I142</f>
        <v>0</v>
      </c>
      <c r="E142" s="90">
        <v>0</v>
      </c>
      <c r="F142" s="46">
        <f t="shared" si="0"/>
        <v>0</v>
      </c>
      <c r="G142" s="101">
        <v>0</v>
      </c>
      <c r="H142" s="99">
        <v>0</v>
      </c>
      <c r="I142" s="46">
        <f t="shared" si="16"/>
        <v>0</v>
      </c>
      <c r="J142" s="91"/>
      <c r="K142" s="20">
        <v>10</v>
      </c>
      <c r="L142" s="72">
        <f t="shared" si="17"/>
        <v>0</v>
      </c>
      <c r="M142" s="17" t="s">
        <v>16</v>
      </c>
      <c r="N142" s="18">
        <v>0</v>
      </c>
      <c r="O142" s="23">
        <f t="shared" si="18"/>
        <v>0</v>
      </c>
      <c r="P142" s="93"/>
      <c r="Q142" s="43">
        <f t="shared" si="19"/>
        <v>0</v>
      </c>
    </row>
    <row r="143" spans="1:17" ht="24.6" x14ac:dyDescent="0.65">
      <c r="A143" s="10">
        <v>139</v>
      </c>
      <c r="B143" s="10"/>
      <c r="C143" s="19" t="s">
        <v>196</v>
      </c>
      <c r="D143" s="71">
        <f>+'25'!I143</f>
        <v>0</v>
      </c>
      <c r="E143" s="90">
        <v>0</v>
      </c>
      <c r="F143" s="46">
        <f t="shared" si="0"/>
        <v>0</v>
      </c>
      <c r="G143" s="101">
        <v>0</v>
      </c>
      <c r="H143" s="99">
        <v>0</v>
      </c>
      <c r="I143" s="46">
        <f t="shared" si="16"/>
        <v>0</v>
      </c>
      <c r="J143" s="91"/>
      <c r="K143" s="20">
        <v>10</v>
      </c>
      <c r="L143" s="72">
        <f t="shared" si="17"/>
        <v>0</v>
      </c>
      <c r="M143" s="17" t="s">
        <v>16</v>
      </c>
      <c r="N143" s="18">
        <v>0</v>
      </c>
      <c r="O143" s="23">
        <f t="shared" si="18"/>
        <v>0</v>
      </c>
      <c r="P143" s="93"/>
      <c r="Q143" s="43">
        <f t="shared" si="19"/>
        <v>0</v>
      </c>
    </row>
    <row r="144" spans="1:17" ht="24.6" x14ac:dyDescent="0.65">
      <c r="A144" s="10">
        <v>140</v>
      </c>
      <c r="B144" s="10"/>
      <c r="C144" s="19" t="s">
        <v>195</v>
      </c>
      <c r="D144" s="71">
        <f>+'25'!I144</f>
        <v>0</v>
      </c>
      <c r="E144" s="90">
        <v>0</v>
      </c>
      <c r="F144" s="46">
        <f t="shared" si="0"/>
        <v>0</v>
      </c>
      <c r="G144" s="101">
        <v>0</v>
      </c>
      <c r="H144" s="99">
        <v>0</v>
      </c>
      <c r="I144" s="46">
        <f t="shared" si="16"/>
        <v>0</v>
      </c>
      <c r="J144" s="91"/>
      <c r="K144" s="20">
        <v>10</v>
      </c>
      <c r="L144" s="72">
        <f t="shared" si="17"/>
        <v>0</v>
      </c>
      <c r="M144" s="17" t="s">
        <v>16</v>
      </c>
      <c r="N144" s="18">
        <v>0</v>
      </c>
      <c r="O144" s="23">
        <f t="shared" si="18"/>
        <v>0</v>
      </c>
      <c r="P144" s="93"/>
      <c r="Q144" s="43">
        <f t="shared" si="19"/>
        <v>0</v>
      </c>
    </row>
    <row r="145" spans="1:17" ht="24.75" customHeight="1" x14ac:dyDescent="0.65">
      <c r="A145" s="10">
        <v>141</v>
      </c>
      <c r="B145" s="10"/>
      <c r="C145" s="19" t="s">
        <v>197</v>
      </c>
      <c r="D145" s="71">
        <f>+'25'!I145</f>
        <v>0</v>
      </c>
      <c r="E145" s="90">
        <v>0</v>
      </c>
      <c r="F145" s="46">
        <f t="shared" si="0"/>
        <v>0</v>
      </c>
      <c r="G145" s="101">
        <v>0</v>
      </c>
      <c r="H145" s="99">
        <v>0</v>
      </c>
      <c r="I145" s="46">
        <f t="shared" si="16"/>
        <v>0</v>
      </c>
      <c r="J145" s="91"/>
      <c r="K145" s="20">
        <v>10</v>
      </c>
      <c r="L145" s="72">
        <f t="shared" si="17"/>
        <v>0</v>
      </c>
      <c r="M145" s="17" t="s">
        <v>16</v>
      </c>
      <c r="N145" s="18">
        <v>0</v>
      </c>
      <c r="O145" s="23">
        <f t="shared" si="18"/>
        <v>0</v>
      </c>
      <c r="P145" s="93"/>
      <c r="Q145" s="43">
        <f t="shared" si="19"/>
        <v>0</v>
      </c>
    </row>
    <row r="146" spans="1:17" ht="24.75" customHeight="1" x14ac:dyDescent="0.65">
      <c r="A146" s="10">
        <v>142</v>
      </c>
      <c r="B146" s="10"/>
      <c r="C146" s="19" t="s">
        <v>194</v>
      </c>
      <c r="D146" s="71">
        <f>+'25'!I146</f>
        <v>0</v>
      </c>
      <c r="E146" s="90">
        <v>0</v>
      </c>
      <c r="F146" s="46">
        <f t="shared" si="0"/>
        <v>0</v>
      </c>
      <c r="G146" s="101">
        <v>0</v>
      </c>
      <c r="H146" s="99">
        <v>0</v>
      </c>
      <c r="I146" s="46">
        <f t="shared" si="16"/>
        <v>0</v>
      </c>
      <c r="J146" s="91"/>
      <c r="K146" s="20">
        <v>10</v>
      </c>
      <c r="L146" s="72">
        <f t="shared" si="17"/>
        <v>0</v>
      </c>
      <c r="M146" s="17" t="s">
        <v>16</v>
      </c>
      <c r="N146" s="18">
        <v>0</v>
      </c>
      <c r="O146" s="23">
        <f t="shared" si="18"/>
        <v>0</v>
      </c>
      <c r="P146" s="93"/>
      <c r="Q146" s="43">
        <f t="shared" si="19"/>
        <v>0</v>
      </c>
    </row>
    <row r="147" spans="1:17" ht="24.75" customHeight="1" x14ac:dyDescent="0.65">
      <c r="A147" s="10">
        <v>143</v>
      </c>
      <c r="B147" s="10"/>
      <c r="C147" s="19" t="s">
        <v>291</v>
      </c>
      <c r="D147" s="71">
        <f>+'25'!I147</f>
        <v>0</v>
      </c>
      <c r="E147" s="90">
        <v>0</v>
      </c>
      <c r="F147" s="46">
        <f t="shared" si="0"/>
        <v>0</v>
      </c>
      <c r="G147" s="101">
        <v>0</v>
      </c>
      <c r="H147" s="99">
        <v>0</v>
      </c>
      <c r="I147" s="46">
        <f t="shared" si="16"/>
        <v>0</v>
      </c>
      <c r="J147" s="91"/>
      <c r="K147" s="20">
        <v>10</v>
      </c>
      <c r="L147" s="72">
        <f t="shared" si="17"/>
        <v>0</v>
      </c>
      <c r="M147" s="17" t="s">
        <v>16</v>
      </c>
      <c r="N147" s="18">
        <v>0</v>
      </c>
      <c r="O147" s="23">
        <f t="shared" si="18"/>
        <v>0</v>
      </c>
      <c r="P147" s="93"/>
      <c r="Q147" s="43">
        <f t="shared" si="19"/>
        <v>0</v>
      </c>
    </row>
    <row r="148" spans="1:17" ht="24.75" customHeight="1" x14ac:dyDescent="0.65">
      <c r="A148" s="10">
        <v>144</v>
      </c>
      <c r="B148" s="10"/>
      <c r="C148" s="19" t="s">
        <v>141</v>
      </c>
      <c r="D148" s="71">
        <f>+'25'!I148</f>
        <v>0</v>
      </c>
      <c r="E148" s="90">
        <v>0</v>
      </c>
      <c r="F148" s="46">
        <f t="shared" ref="F148:F211" si="20">D148+E148</f>
        <v>0</v>
      </c>
      <c r="G148" s="101">
        <v>0</v>
      </c>
      <c r="H148" s="99">
        <v>0</v>
      </c>
      <c r="I148" s="46">
        <f t="shared" si="16"/>
        <v>0</v>
      </c>
      <c r="J148" s="91"/>
      <c r="K148" s="20">
        <v>40</v>
      </c>
      <c r="L148" s="72">
        <f t="shared" si="17"/>
        <v>0</v>
      </c>
      <c r="M148" s="17" t="s">
        <v>16</v>
      </c>
      <c r="N148" s="18">
        <v>0</v>
      </c>
      <c r="O148" s="23">
        <f t="shared" si="18"/>
        <v>0</v>
      </c>
      <c r="P148" s="93"/>
      <c r="Q148" s="43">
        <f t="shared" si="19"/>
        <v>0</v>
      </c>
    </row>
    <row r="149" spans="1:17" ht="24.75" customHeight="1" x14ac:dyDescent="0.65">
      <c r="A149" s="10">
        <v>145</v>
      </c>
      <c r="B149" s="10"/>
      <c r="C149" s="19" t="s">
        <v>142</v>
      </c>
      <c r="D149" s="71">
        <f>+'25'!I149</f>
        <v>0</v>
      </c>
      <c r="E149" s="90">
        <v>0</v>
      </c>
      <c r="F149" s="46">
        <f t="shared" si="20"/>
        <v>0</v>
      </c>
      <c r="G149" s="101">
        <v>0</v>
      </c>
      <c r="H149" s="99">
        <v>0</v>
      </c>
      <c r="I149" s="46">
        <f t="shared" si="16"/>
        <v>0</v>
      </c>
      <c r="J149" s="91"/>
      <c r="K149" s="20">
        <v>50</v>
      </c>
      <c r="L149" s="72">
        <f t="shared" si="17"/>
        <v>0</v>
      </c>
      <c r="M149" s="17" t="s">
        <v>16</v>
      </c>
      <c r="N149" s="18">
        <v>0</v>
      </c>
      <c r="O149" s="23">
        <f t="shared" si="18"/>
        <v>0</v>
      </c>
      <c r="P149" s="93">
        <v>10.48</v>
      </c>
      <c r="Q149" s="43">
        <f t="shared" si="19"/>
        <v>0</v>
      </c>
    </row>
    <row r="150" spans="1:17" ht="24.6" x14ac:dyDescent="0.65">
      <c r="A150" s="10">
        <v>146</v>
      </c>
      <c r="B150" s="10"/>
      <c r="C150" s="19" t="s">
        <v>135</v>
      </c>
      <c r="D150" s="71">
        <f>+'25'!I150</f>
        <v>0</v>
      </c>
      <c r="E150" s="90">
        <v>0</v>
      </c>
      <c r="F150" s="46">
        <f t="shared" si="20"/>
        <v>0</v>
      </c>
      <c r="G150" s="101">
        <v>0</v>
      </c>
      <c r="H150" s="99">
        <v>0</v>
      </c>
      <c r="I150" s="46">
        <f t="shared" si="16"/>
        <v>0</v>
      </c>
      <c r="J150" s="91"/>
      <c r="K150" s="20">
        <v>55</v>
      </c>
      <c r="L150" s="72">
        <f t="shared" si="17"/>
        <v>0</v>
      </c>
      <c r="M150" s="17" t="s">
        <v>16</v>
      </c>
      <c r="N150" s="18">
        <v>0</v>
      </c>
      <c r="O150" s="23">
        <f t="shared" si="18"/>
        <v>0</v>
      </c>
      <c r="P150" s="93">
        <v>15.28</v>
      </c>
      <c r="Q150" s="43">
        <f t="shared" si="19"/>
        <v>0</v>
      </c>
    </row>
    <row r="151" spans="1:17" ht="24.6" x14ac:dyDescent="0.65">
      <c r="A151" s="10">
        <v>147</v>
      </c>
      <c r="B151" s="10"/>
      <c r="C151" s="19" t="s">
        <v>144</v>
      </c>
      <c r="D151" s="71">
        <f>+'25'!I151</f>
        <v>0</v>
      </c>
      <c r="E151" s="90">
        <v>0</v>
      </c>
      <c r="F151" s="46">
        <f t="shared" si="20"/>
        <v>0</v>
      </c>
      <c r="G151" s="101">
        <v>0</v>
      </c>
      <c r="H151" s="99">
        <v>0</v>
      </c>
      <c r="I151" s="46">
        <f t="shared" si="16"/>
        <v>0</v>
      </c>
      <c r="J151" s="91"/>
      <c r="K151" s="20">
        <v>55</v>
      </c>
      <c r="L151" s="72">
        <f t="shared" si="17"/>
        <v>0</v>
      </c>
      <c r="M151" s="17" t="s">
        <v>16</v>
      </c>
      <c r="N151" s="18">
        <v>0</v>
      </c>
      <c r="O151" s="23">
        <f t="shared" si="18"/>
        <v>0</v>
      </c>
      <c r="P151" s="93"/>
      <c r="Q151" s="43">
        <f t="shared" si="19"/>
        <v>0</v>
      </c>
    </row>
    <row r="152" spans="1:17" ht="24.6" x14ac:dyDescent="0.65">
      <c r="A152" s="10">
        <v>148</v>
      </c>
      <c r="B152" s="10"/>
      <c r="C152" s="19" t="s">
        <v>143</v>
      </c>
      <c r="D152" s="71">
        <f>+'25'!I152</f>
        <v>0</v>
      </c>
      <c r="E152" s="90">
        <v>0</v>
      </c>
      <c r="F152" s="46">
        <f t="shared" si="20"/>
        <v>0</v>
      </c>
      <c r="G152" s="101">
        <v>0</v>
      </c>
      <c r="H152" s="99">
        <v>0</v>
      </c>
      <c r="I152" s="46">
        <f t="shared" si="16"/>
        <v>0</v>
      </c>
      <c r="J152" s="91"/>
      <c r="K152" s="20">
        <v>55</v>
      </c>
      <c r="L152" s="72">
        <f t="shared" si="17"/>
        <v>0</v>
      </c>
      <c r="M152" s="17" t="s">
        <v>16</v>
      </c>
      <c r="N152" s="18">
        <v>0</v>
      </c>
      <c r="O152" s="23">
        <f t="shared" si="18"/>
        <v>0</v>
      </c>
      <c r="P152" s="93">
        <v>10.55</v>
      </c>
      <c r="Q152" s="43">
        <f t="shared" si="19"/>
        <v>0</v>
      </c>
    </row>
    <row r="153" spans="1:17" ht="24.6" x14ac:dyDescent="0.65">
      <c r="A153" s="10">
        <v>149</v>
      </c>
      <c r="B153" s="10"/>
      <c r="C153" s="19" t="s">
        <v>137</v>
      </c>
      <c r="D153" s="71">
        <f>+'25'!I153</f>
        <v>0</v>
      </c>
      <c r="E153" s="90">
        <v>0</v>
      </c>
      <c r="F153" s="46">
        <f t="shared" si="20"/>
        <v>0</v>
      </c>
      <c r="G153" s="101">
        <v>0</v>
      </c>
      <c r="H153" s="99">
        <v>0</v>
      </c>
      <c r="I153" s="46">
        <f t="shared" si="16"/>
        <v>0</v>
      </c>
      <c r="J153" s="91"/>
      <c r="K153" s="20">
        <v>30</v>
      </c>
      <c r="L153" s="72">
        <f t="shared" si="17"/>
        <v>0</v>
      </c>
      <c r="M153" s="17" t="s">
        <v>16</v>
      </c>
      <c r="N153" s="18">
        <v>0</v>
      </c>
      <c r="O153" s="23">
        <f t="shared" si="18"/>
        <v>0</v>
      </c>
      <c r="P153" s="93">
        <v>18.5</v>
      </c>
      <c r="Q153" s="43">
        <f t="shared" si="19"/>
        <v>0</v>
      </c>
    </row>
    <row r="154" spans="1:17" ht="24.6" x14ac:dyDescent="0.65">
      <c r="A154" s="10">
        <v>150</v>
      </c>
      <c r="B154" s="10" t="s">
        <v>530</v>
      </c>
      <c r="C154" s="19" t="s">
        <v>292</v>
      </c>
      <c r="D154" s="71">
        <f>+'25'!I154</f>
        <v>0</v>
      </c>
      <c r="E154" s="90">
        <v>0</v>
      </c>
      <c r="F154" s="46">
        <f t="shared" si="20"/>
        <v>0</v>
      </c>
      <c r="G154" s="101">
        <v>0</v>
      </c>
      <c r="H154" s="99">
        <v>0</v>
      </c>
      <c r="I154" s="46">
        <f t="shared" si="16"/>
        <v>0</v>
      </c>
      <c r="J154" s="91"/>
      <c r="K154" s="20">
        <v>25</v>
      </c>
      <c r="L154" s="72">
        <f t="shared" si="17"/>
        <v>0</v>
      </c>
      <c r="M154" s="17" t="s">
        <v>16</v>
      </c>
      <c r="N154" s="18">
        <v>0</v>
      </c>
      <c r="O154" s="23">
        <f t="shared" si="18"/>
        <v>0</v>
      </c>
      <c r="P154" s="93"/>
      <c r="Q154" s="43">
        <f t="shared" si="19"/>
        <v>0</v>
      </c>
    </row>
    <row r="155" spans="1:17" ht="24.6" x14ac:dyDescent="0.65">
      <c r="A155" s="10">
        <v>151</v>
      </c>
      <c r="B155" s="10" t="s">
        <v>535</v>
      </c>
      <c r="C155" s="19" t="s">
        <v>293</v>
      </c>
      <c r="D155" s="71">
        <f>+'25'!I155</f>
        <v>0</v>
      </c>
      <c r="E155" s="90">
        <v>0</v>
      </c>
      <c r="F155" s="46">
        <f t="shared" si="20"/>
        <v>0</v>
      </c>
      <c r="G155" s="101">
        <v>0</v>
      </c>
      <c r="H155" s="99">
        <v>0</v>
      </c>
      <c r="I155" s="46">
        <f t="shared" si="16"/>
        <v>0</v>
      </c>
      <c r="J155" s="91"/>
      <c r="K155" s="20">
        <v>25</v>
      </c>
      <c r="L155" s="72">
        <f t="shared" si="17"/>
        <v>0</v>
      </c>
      <c r="M155" s="17" t="s">
        <v>16</v>
      </c>
      <c r="N155" s="18">
        <v>0</v>
      </c>
      <c r="O155" s="23">
        <f t="shared" si="18"/>
        <v>0</v>
      </c>
      <c r="P155" s="93"/>
      <c r="Q155" s="43">
        <f t="shared" si="19"/>
        <v>0</v>
      </c>
    </row>
    <row r="156" spans="1:17" ht="24.6" x14ac:dyDescent="0.65">
      <c r="A156" s="10">
        <v>152</v>
      </c>
      <c r="B156" s="10"/>
      <c r="C156" s="19" t="s">
        <v>294</v>
      </c>
      <c r="D156" s="71">
        <f>+'25'!I156</f>
        <v>0</v>
      </c>
      <c r="E156" s="90">
        <v>0</v>
      </c>
      <c r="F156" s="46">
        <f t="shared" si="20"/>
        <v>0</v>
      </c>
      <c r="G156" s="101">
        <v>0</v>
      </c>
      <c r="H156" s="99">
        <v>0</v>
      </c>
      <c r="I156" s="46">
        <f t="shared" si="16"/>
        <v>0</v>
      </c>
      <c r="J156" s="91"/>
      <c r="K156" s="20">
        <v>55</v>
      </c>
      <c r="L156" s="72">
        <f t="shared" si="17"/>
        <v>0</v>
      </c>
      <c r="M156" s="17" t="s">
        <v>16</v>
      </c>
      <c r="N156" s="18">
        <v>0</v>
      </c>
      <c r="O156" s="23">
        <f t="shared" si="18"/>
        <v>0</v>
      </c>
      <c r="P156" s="93">
        <v>11.39</v>
      </c>
      <c r="Q156" s="43">
        <f t="shared" si="19"/>
        <v>0</v>
      </c>
    </row>
    <row r="157" spans="1:17" ht="24.6" x14ac:dyDescent="0.65">
      <c r="A157" s="10">
        <v>153</v>
      </c>
      <c r="B157" s="10" t="s">
        <v>536</v>
      </c>
      <c r="C157" s="19" t="s">
        <v>295</v>
      </c>
      <c r="D157" s="71">
        <f>+'25'!I157</f>
        <v>0</v>
      </c>
      <c r="E157" s="90">
        <v>0</v>
      </c>
      <c r="F157" s="46">
        <f t="shared" si="20"/>
        <v>0</v>
      </c>
      <c r="G157" s="101">
        <v>0</v>
      </c>
      <c r="H157" s="99">
        <v>0</v>
      </c>
      <c r="I157" s="46">
        <f t="shared" si="16"/>
        <v>0</v>
      </c>
      <c r="J157" s="91"/>
      <c r="K157" s="20">
        <v>50</v>
      </c>
      <c r="L157" s="72">
        <f t="shared" si="17"/>
        <v>0</v>
      </c>
      <c r="M157" s="17" t="s">
        <v>16</v>
      </c>
      <c r="N157" s="18">
        <v>0</v>
      </c>
      <c r="O157" s="23">
        <f t="shared" si="18"/>
        <v>0</v>
      </c>
      <c r="P157" s="93"/>
      <c r="Q157" s="43">
        <f t="shared" si="19"/>
        <v>0</v>
      </c>
    </row>
    <row r="158" spans="1:17" ht="24.6" x14ac:dyDescent="0.65">
      <c r="A158" s="10">
        <v>154</v>
      </c>
      <c r="B158" s="10"/>
      <c r="C158" s="19" t="s">
        <v>363</v>
      </c>
      <c r="D158" s="71">
        <f>+'25'!I158</f>
        <v>0</v>
      </c>
      <c r="E158" s="90">
        <v>0</v>
      </c>
      <c r="F158" s="46">
        <f t="shared" si="20"/>
        <v>0</v>
      </c>
      <c r="G158" s="101">
        <v>0</v>
      </c>
      <c r="H158" s="99">
        <v>0</v>
      </c>
      <c r="I158" s="46">
        <f t="shared" si="16"/>
        <v>0</v>
      </c>
      <c r="J158" s="91"/>
      <c r="K158" s="20">
        <v>65</v>
      </c>
      <c r="L158" s="72">
        <f t="shared" si="17"/>
        <v>0</v>
      </c>
      <c r="M158" s="17" t="s">
        <v>16</v>
      </c>
      <c r="N158" s="18">
        <v>0</v>
      </c>
      <c r="O158" s="23">
        <f t="shared" si="18"/>
        <v>0</v>
      </c>
      <c r="P158" s="93"/>
      <c r="Q158" s="43">
        <f t="shared" si="19"/>
        <v>0</v>
      </c>
    </row>
    <row r="159" spans="1:17" ht="24.6" x14ac:dyDescent="0.65">
      <c r="A159" s="10">
        <v>155</v>
      </c>
      <c r="B159" s="10"/>
      <c r="C159" s="19" t="s">
        <v>364</v>
      </c>
      <c r="D159" s="71">
        <f>+'25'!I159</f>
        <v>0</v>
      </c>
      <c r="E159" s="90">
        <v>0</v>
      </c>
      <c r="F159" s="46">
        <f t="shared" si="20"/>
        <v>0</v>
      </c>
      <c r="G159" s="101">
        <v>0</v>
      </c>
      <c r="H159" s="99">
        <v>0</v>
      </c>
      <c r="I159" s="46">
        <f t="shared" si="16"/>
        <v>0</v>
      </c>
      <c r="J159" s="91"/>
      <c r="K159" s="20">
        <v>50</v>
      </c>
      <c r="L159" s="72">
        <f t="shared" si="17"/>
        <v>0</v>
      </c>
      <c r="M159" s="17" t="s">
        <v>16</v>
      </c>
      <c r="N159" s="18">
        <v>0</v>
      </c>
      <c r="O159" s="23">
        <f t="shared" si="18"/>
        <v>0</v>
      </c>
      <c r="P159" s="93"/>
      <c r="Q159" s="43">
        <f t="shared" si="19"/>
        <v>0</v>
      </c>
    </row>
    <row r="160" spans="1:17" ht="24.6" x14ac:dyDescent="0.65">
      <c r="A160" s="10">
        <v>156</v>
      </c>
      <c r="B160" s="10"/>
      <c r="C160" s="19" t="s">
        <v>365</v>
      </c>
      <c r="D160" s="71">
        <f>+'25'!I160</f>
        <v>0</v>
      </c>
      <c r="E160" s="90">
        <v>0</v>
      </c>
      <c r="F160" s="46">
        <f t="shared" si="20"/>
        <v>0</v>
      </c>
      <c r="G160" s="101">
        <v>0</v>
      </c>
      <c r="H160" s="99">
        <v>0</v>
      </c>
      <c r="I160" s="46">
        <f t="shared" si="16"/>
        <v>0</v>
      </c>
      <c r="J160" s="91"/>
      <c r="K160" s="20">
        <v>50</v>
      </c>
      <c r="L160" s="72">
        <f t="shared" si="17"/>
        <v>0</v>
      </c>
      <c r="M160" s="17" t="s">
        <v>16</v>
      </c>
      <c r="N160" s="18">
        <v>0</v>
      </c>
      <c r="O160" s="23">
        <f t="shared" si="18"/>
        <v>0</v>
      </c>
      <c r="P160" s="93"/>
      <c r="Q160" s="43">
        <f t="shared" si="19"/>
        <v>0</v>
      </c>
    </row>
    <row r="161" spans="1:17" ht="24.6" x14ac:dyDescent="0.65">
      <c r="A161" s="10">
        <v>157</v>
      </c>
      <c r="B161" s="10"/>
      <c r="C161" s="19" t="s">
        <v>366</v>
      </c>
      <c r="D161" s="71">
        <f>+'25'!I161</f>
        <v>0</v>
      </c>
      <c r="E161" s="90">
        <v>0</v>
      </c>
      <c r="F161" s="46">
        <f t="shared" si="20"/>
        <v>0</v>
      </c>
      <c r="G161" s="101">
        <v>0</v>
      </c>
      <c r="H161" s="99">
        <v>0</v>
      </c>
      <c r="I161" s="46">
        <f t="shared" si="16"/>
        <v>0</v>
      </c>
      <c r="J161" s="91"/>
      <c r="K161" s="20">
        <v>60</v>
      </c>
      <c r="L161" s="72">
        <f t="shared" si="17"/>
        <v>0</v>
      </c>
      <c r="M161" s="17" t="s">
        <v>16</v>
      </c>
      <c r="N161" s="18">
        <v>0</v>
      </c>
      <c r="O161" s="23">
        <f t="shared" si="18"/>
        <v>0</v>
      </c>
      <c r="P161" s="93"/>
      <c r="Q161" s="43">
        <f t="shared" si="19"/>
        <v>0</v>
      </c>
    </row>
    <row r="162" spans="1:17" ht="24.6" x14ac:dyDescent="0.65">
      <c r="A162" s="10">
        <v>158</v>
      </c>
      <c r="B162" s="10"/>
      <c r="C162" s="19" t="s">
        <v>367</v>
      </c>
      <c r="D162" s="71">
        <f>+'25'!I162</f>
        <v>0</v>
      </c>
      <c r="E162" s="90">
        <v>0</v>
      </c>
      <c r="F162" s="46">
        <f t="shared" si="20"/>
        <v>0</v>
      </c>
      <c r="G162" s="101">
        <v>0</v>
      </c>
      <c r="H162" s="99">
        <v>0</v>
      </c>
      <c r="I162" s="46">
        <f t="shared" si="16"/>
        <v>0</v>
      </c>
      <c r="J162" s="91"/>
      <c r="K162" s="20">
        <v>60</v>
      </c>
      <c r="L162" s="72">
        <f t="shared" si="17"/>
        <v>0</v>
      </c>
      <c r="M162" s="17" t="s">
        <v>16</v>
      </c>
      <c r="N162" s="18">
        <v>0</v>
      </c>
      <c r="O162" s="23">
        <f t="shared" si="18"/>
        <v>0</v>
      </c>
      <c r="P162" s="93"/>
      <c r="Q162" s="43">
        <f t="shared" si="19"/>
        <v>0</v>
      </c>
    </row>
    <row r="163" spans="1:17" ht="24.6" x14ac:dyDescent="0.65">
      <c r="A163" s="10">
        <v>159</v>
      </c>
      <c r="B163" s="10"/>
      <c r="C163" s="19" t="s">
        <v>360</v>
      </c>
      <c r="D163" s="71">
        <f>+'25'!I163</f>
        <v>0</v>
      </c>
      <c r="E163" s="90">
        <v>0</v>
      </c>
      <c r="F163" s="46">
        <f t="shared" si="20"/>
        <v>0</v>
      </c>
      <c r="G163" s="101">
        <v>0</v>
      </c>
      <c r="H163" s="99">
        <v>0</v>
      </c>
      <c r="I163" s="46">
        <f t="shared" si="16"/>
        <v>0</v>
      </c>
      <c r="J163" s="91"/>
      <c r="K163" s="20">
        <v>40</v>
      </c>
      <c r="L163" s="72">
        <f t="shared" si="17"/>
        <v>0</v>
      </c>
      <c r="M163" s="17" t="s">
        <v>16</v>
      </c>
      <c r="N163" s="18">
        <v>0</v>
      </c>
      <c r="O163" s="23">
        <f t="shared" si="18"/>
        <v>0</v>
      </c>
      <c r="P163" s="93"/>
      <c r="Q163" s="43">
        <f t="shared" si="19"/>
        <v>0</v>
      </c>
    </row>
    <row r="164" spans="1:17" ht="24.6" x14ac:dyDescent="0.65">
      <c r="A164" s="10">
        <v>160</v>
      </c>
      <c r="B164" s="10"/>
      <c r="C164" s="19" t="s">
        <v>148</v>
      </c>
      <c r="D164" s="71">
        <f>+'25'!I164</f>
        <v>0</v>
      </c>
      <c r="E164" s="90">
        <v>0</v>
      </c>
      <c r="F164" s="46">
        <f t="shared" si="20"/>
        <v>0</v>
      </c>
      <c r="G164" s="101">
        <v>0</v>
      </c>
      <c r="H164" s="99">
        <v>0</v>
      </c>
      <c r="I164" s="46">
        <f t="shared" si="16"/>
        <v>0</v>
      </c>
      <c r="J164" s="91"/>
      <c r="K164" s="20">
        <v>45</v>
      </c>
      <c r="L164" s="72">
        <f t="shared" si="17"/>
        <v>0</v>
      </c>
      <c r="M164" s="17" t="s">
        <v>16</v>
      </c>
      <c r="N164" s="18">
        <v>0</v>
      </c>
      <c r="O164" s="23">
        <f t="shared" si="18"/>
        <v>0</v>
      </c>
      <c r="P164" s="93">
        <v>12.05</v>
      </c>
      <c r="Q164" s="43">
        <f t="shared" si="19"/>
        <v>0</v>
      </c>
    </row>
    <row r="165" spans="1:17" ht="24.6" x14ac:dyDescent="0.65">
      <c r="A165" s="10">
        <v>161</v>
      </c>
      <c r="B165" s="10"/>
      <c r="C165" s="19" t="s">
        <v>149</v>
      </c>
      <c r="D165" s="71">
        <f>+'25'!I165</f>
        <v>0</v>
      </c>
      <c r="E165" s="90">
        <v>0</v>
      </c>
      <c r="F165" s="46">
        <f t="shared" si="20"/>
        <v>0</v>
      </c>
      <c r="G165" s="101">
        <v>0</v>
      </c>
      <c r="H165" s="99">
        <v>0</v>
      </c>
      <c r="I165" s="46">
        <f t="shared" si="16"/>
        <v>0</v>
      </c>
      <c r="J165" s="91"/>
      <c r="K165" s="20">
        <v>45</v>
      </c>
      <c r="L165" s="72">
        <f t="shared" si="17"/>
        <v>0</v>
      </c>
      <c r="M165" s="17" t="s">
        <v>16</v>
      </c>
      <c r="N165" s="18">
        <v>0</v>
      </c>
      <c r="O165" s="23">
        <f t="shared" si="18"/>
        <v>0</v>
      </c>
      <c r="P165" s="93">
        <v>10.61</v>
      </c>
      <c r="Q165" s="43">
        <f t="shared" si="19"/>
        <v>0</v>
      </c>
    </row>
    <row r="166" spans="1:17" ht="24.6" x14ac:dyDescent="0.65">
      <c r="A166" s="10">
        <v>162</v>
      </c>
      <c r="B166" s="10"/>
      <c r="C166" s="19" t="s">
        <v>150</v>
      </c>
      <c r="D166" s="71">
        <f>+'25'!I166</f>
        <v>0</v>
      </c>
      <c r="E166" s="90">
        <v>0</v>
      </c>
      <c r="F166" s="46">
        <f t="shared" si="20"/>
        <v>0</v>
      </c>
      <c r="G166" s="101">
        <v>0</v>
      </c>
      <c r="H166" s="99">
        <v>0</v>
      </c>
      <c r="I166" s="46">
        <f t="shared" si="16"/>
        <v>0</v>
      </c>
      <c r="J166" s="91"/>
      <c r="K166" s="20">
        <v>45</v>
      </c>
      <c r="L166" s="72">
        <f t="shared" si="17"/>
        <v>0</v>
      </c>
      <c r="M166" s="17" t="s">
        <v>16</v>
      </c>
      <c r="N166" s="18">
        <v>0</v>
      </c>
      <c r="O166" s="23">
        <f t="shared" si="18"/>
        <v>0</v>
      </c>
      <c r="P166" s="93">
        <v>11.97</v>
      </c>
      <c r="Q166" s="43">
        <f t="shared" si="19"/>
        <v>0</v>
      </c>
    </row>
    <row r="167" spans="1:17" ht="24.6" x14ac:dyDescent="0.65">
      <c r="A167" s="10">
        <v>163</v>
      </c>
      <c r="B167" s="10"/>
      <c r="C167" s="19" t="s">
        <v>151</v>
      </c>
      <c r="D167" s="71">
        <f>+'25'!I167</f>
        <v>0</v>
      </c>
      <c r="E167" s="90">
        <v>0</v>
      </c>
      <c r="F167" s="46">
        <f t="shared" si="20"/>
        <v>0</v>
      </c>
      <c r="G167" s="101">
        <v>0</v>
      </c>
      <c r="H167" s="99">
        <v>0</v>
      </c>
      <c r="I167" s="46">
        <f t="shared" si="16"/>
        <v>0</v>
      </c>
      <c r="J167" s="91"/>
      <c r="K167" s="20">
        <v>45</v>
      </c>
      <c r="L167" s="72">
        <f t="shared" si="17"/>
        <v>0</v>
      </c>
      <c r="M167" s="17" t="s">
        <v>16</v>
      </c>
      <c r="N167" s="18">
        <v>0</v>
      </c>
      <c r="O167" s="23">
        <f t="shared" si="18"/>
        <v>0</v>
      </c>
      <c r="P167" s="93">
        <v>14.27</v>
      </c>
      <c r="Q167" s="43">
        <f t="shared" si="19"/>
        <v>0</v>
      </c>
    </row>
    <row r="168" spans="1:17" ht="24.6" x14ac:dyDescent="0.65">
      <c r="A168" s="10">
        <v>164</v>
      </c>
      <c r="B168" s="10"/>
      <c r="C168" s="19" t="s">
        <v>152</v>
      </c>
      <c r="D168" s="71">
        <f>+'25'!I168</f>
        <v>0</v>
      </c>
      <c r="E168" s="90">
        <v>0</v>
      </c>
      <c r="F168" s="46">
        <f t="shared" si="20"/>
        <v>0</v>
      </c>
      <c r="G168" s="101">
        <v>0</v>
      </c>
      <c r="H168" s="99">
        <v>0</v>
      </c>
      <c r="I168" s="46">
        <f t="shared" si="16"/>
        <v>0</v>
      </c>
      <c r="J168" s="91"/>
      <c r="K168" s="20">
        <v>45</v>
      </c>
      <c r="L168" s="72">
        <f t="shared" si="17"/>
        <v>0</v>
      </c>
      <c r="M168" s="17" t="s">
        <v>16</v>
      </c>
      <c r="N168" s="18">
        <v>0</v>
      </c>
      <c r="O168" s="23">
        <f t="shared" si="18"/>
        <v>0</v>
      </c>
      <c r="P168" s="93">
        <v>12.21</v>
      </c>
      <c r="Q168" s="43">
        <f t="shared" si="19"/>
        <v>0</v>
      </c>
    </row>
    <row r="169" spans="1:17" ht="24.6" x14ac:dyDescent="0.65">
      <c r="A169" s="10">
        <v>165</v>
      </c>
      <c r="B169" s="10"/>
      <c r="C169" s="19" t="s">
        <v>153</v>
      </c>
      <c r="D169" s="71">
        <f>+'25'!I169</f>
        <v>0</v>
      </c>
      <c r="E169" s="90">
        <v>0</v>
      </c>
      <c r="F169" s="46">
        <f t="shared" si="20"/>
        <v>0</v>
      </c>
      <c r="G169" s="101">
        <v>0</v>
      </c>
      <c r="H169" s="99">
        <v>0</v>
      </c>
      <c r="I169" s="46">
        <f t="shared" si="16"/>
        <v>0</v>
      </c>
      <c r="J169" s="91"/>
      <c r="K169" s="20">
        <v>45</v>
      </c>
      <c r="L169" s="72">
        <f t="shared" si="17"/>
        <v>0</v>
      </c>
      <c r="M169" s="17" t="s">
        <v>16</v>
      </c>
      <c r="N169" s="18">
        <v>0</v>
      </c>
      <c r="O169" s="23">
        <f t="shared" si="18"/>
        <v>0</v>
      </c>
      <c r="P169" s="93"/>
      <c r="Q169" s="43">
        <f t="shared" si="19"/>
        <v>0</v>
      </c>
    </row>
    <row r="170" spans="1:17" ht="24.6" x14ac:dyDescent="0.65">
      <c r="A170" s="10">
        <v>166</v>
      </c>
      <c r="B170" s="10"/>
      <c r="C170" s="19" t="s">
        <v>118</v>
      </c>
      <c r="D170" s="71">
        <f>+'25'!I170</f>
        <v>0</v>
      </c>
      <c r="E170" s="90">
        <v>0</v>
      </c>
      <c r="F170" s="46">
        <f t="shared" si="20"/>
        <v>0</v>
      </c>
      <c r="G170" s="101">
        <v>0</v>
      </c>
      <c r="H170" s="99">
        <v>0</v>
      </c>
      <c r="I170" s="46">
        <f t="shared" si="16"/>
        <v>0</v>
      </c>
      <c r="J170" s="91"/>
      <c r="K170" s="20">
        <v>100</v>
      </c>
      <c r="L170" s="72">
        <f t="shared" si="17"/>
        <v>0</v>
      </c>
      <c r="M170" s="17" t="s">
        <v>16</v>
      </c>
      <c r="N170" s="18">
        <v>0</v>
      </c>
      <c r="O170" s="23">
        <f t="shared" si="18"/>
        <v>0</v>
      </c>
      <c r="P170" s="93"/>
      <c r="Q170" s="43">
        <f t="shared" si="19"/>
        <v>0</v>
      </c>
    </row>
    <row r="171" spans="1:17" ht="24.6" x14ac:dyDescent="0.65">
      <c r="A171" s="10">
        <v>167</v>
      </c>
      <c r="B171" s="10"/>
      <c r="C171" s="19" t="s">
        <v>112</v>
      </c>
      <c r="D171" s="71">
        <f>+'25'!I171</f>
        <v>0</v>
      </c>
      <c r="E171" s="90">
        <v>0</v>
      </c>
      <c r="F171" s="46">
        <f t="shared" si="20"/>
        <v>0</v>
      </c>
      <c r="G171" s="101">
        <v>0</v>
      </c>
      <c r="H171" s="99">
        <v>0</v>
      </c>
      <c r="I171" s="46">
        <f t="shared" si="16"/>
        <v>0</v>
      </c>
      <c r="J171" s="91"/>
      <c r="K171" s="20">
        <v>55</v>
      </c>
      <c r="L171" s="72">
        <f t="shared" si="17"/>
        <v>0</v>
      </c>
      <c r="M171" s="17" t="s">
        <v>16</v>
      </c>
      <c r="N171" s="18">
        <v>0</v>
      </c>
      <c r="O171" s="23">
        <f t="shared" si="18"/>
        <v>0</v>
      </c>
      <c r="P171" s="93"/>
      <c r="Q171" s="43">
        <f t="shared" si="19"/>
        <v>0</v>
      </c>
    </row>
    <row r="172" spans="1:17" ht="24.6" x14ac:dyDescent="0.65">
      <c r="A172" s="10">
        <v>168</v>
      </c>
      <c r="B172" s="10"/>
      <c r="C172" s="19" t="s">
        <v>120</v>
      </c>
      <c r="D172" s="71">
        <f>+'25'!I172</f>
        <v>0</v>
      </c>
      <c r="E172" s="90">
        <v>0</v>
      </c>
      <c r="F172" s="46">
        <f t="shared" si="20"/>
        <v>0</v>
      </c>
      <c r="G172" s="101">
        <v>0</v>
      </c>
      <c r="H172" s="99">
        <v>0</v>
      </c>
      <c r="I172" s="46">
        <f t="shared" si="16"/>
        <v>0</v>
      </c>
      <c r="J172" s="91"/>
      <c r="K172" s="20">
        <v>80</v>
      </c>
      <c r="L172" s="72">
        <f t="shared" si="17"/>
        <v>0</v>
      </c>
      <c r="M172" s="17" t="s">
        <v>16</v>
      </c>
      <c r="N172" s="18">
        <v>0</v>
      </c>
      <c r="O172" s="23">
        <f t="shared" si="18"/>
        <v>0</v>
      </c>
      <c r="P172" s="93"/>
      <c r="Q172" s="43">
        <f t="shared" si="19"/>
        <v>0</v>
      </c>
    </row>
    <row r="173" spans="1:17" ht="24.6" x14ac:dyDescent="0.65">
      <c r="A173" s="10">
        <v>169</v>
      </c>
      <c r="B173" s="10"/>
      <c r="C173" s="19" t="s">
        <v>139</v>
      </c>
      <c r="D173" s="71">
        <f>+'25'!I173</f>
        <v>0</v>
      </c>
      <c r="E173" s="90">
        <v>0</v>
      </c>
      <c r="F173" s="46">
        <f t="shared" si="20"/>
        <v>0</v>
      </c>
      <c r="G173" s="101">
        <v>0</v>
      </c>
      <c r="H173" s="99">
        <v>0</v>
      </c>
      <c r="I173" s="46">
        <f t="shared" si="16"/>
        <v>0</v>
      </c>
      <c r="J173" s="91"/>
      <c r="K173" s="20">
        <v>10</v>
      </c>
      <c r="L173" s="72">
        <f t="shared" si="17"/>
        <v>0</v>
      </c>
      <c r="M173" s="17" t="s">
        <v>16</v>
      </c>
      <c r="N173" s="18">
        <v>0</v>
      </c>
      <c r="O173" s="23">
        <f t="shared" si="18"/>
        <v>0</v>
      </c>
      <c r="P173" s="93"/>
      <c r="Q173" s="43">
        <f t="shared" si="19"/>
        <v>0</v>
      </c>
    </row>
    <row r="174" spans="1:17" ht="24.6" x14ac:dyDescent="0.65">
      <c r="A174" s="10">
        <v>170</v>
      </c>
      <c r="B174" s="10"/>
      <c r="C174" s="19" t="s">
        <v>261</v>
      </c>
      <c r="D174" s="71">
        <f>+'25'!I174</f>
        <v>0</v>
      </c>
      <c r="E174" s="90">
        <v>0</v>
      </c>
      <c r="F174" s="46">
        <f t="shared" si="20"/>
        <v>0</v>
      </c>
      <c r="G174" s="101">
        <v>0</v>
      </c>
      <c r="H174" s="99">
        <v>0</v>
      </c>
      <c r="I174" s="46">
        <f t="shared" si="16"/>
        <v>0</v>
      </c>
      <c r="J174" s="91"/>
      <c r="K174" s="20">
        <v>35</v>
      </c>
      <c r="L174" s="72">
        <f t="shared" si="17"/>
        <v>0</v>
      </c>
      <c r="M174" s="17" t="s">
        <v>16</v>
      </c>
      <c r="N174" s="18">
        <v>0</v>
      </c>
      <c r="O174" s="23">
        <f t="shared" si="18"/>
        <v>0</v>
      </c>
      <c r="P174" s="93"/>
      <c r="Q174" s="43">
        <f t="shared" si="19"/>
        <v>0</v>
      </c>
    </row>
    <row r="175" spans="1:17" ht="24.6" x14ac:dyDescent="0.65">
      <c r="A175" s="10">
        <v>171</v>
      </c>
      <c r="B175" s="10"/>
      <c r="C175" s="19" t="s">
        <v>262</v>
      </c>
      <c r="D175" s="71">
        <f>+'25'!I175</f>
        <v>0</v>
      </c>
      <c r="E175" s="90">
        <v>0</v>
      </c>
      <c r="F175" s="46">
        <f t="shared" si="20"/>
        <v>0</v>
      </c>
      <c r="G175" s="101">
        <v>0</v>
      </c>
      <c r="H175" s="99">
        <v>0</v>
      </c>
      <c r="I175" s="46">
        <f t="shared" si="16"/>
        <v>0</v>
      </c>
      <c r="J175" s="91"/>
      <c r="K175" s="20">
        <v>40</v>
      </c>
      <c r="L175" s="72">
        <f t="shared" si="17"/>
        <v>0</v>
      </c>
      <c r="M175" s="17" t="s">
        <v>16</v>
      </c>
      <c r="N175" s="18">
        <v>0</v>
      </c>
      <c r="O175" s="23">
        <f t="shared" si="18"/>
        <v>0</v>
      </c>
      <c r="P175" s="93"/>
      <c r="Q175" s="43">
        <f t="shared" si="19"/>
        <v>0</v>
      </c>
    </row>
    <row r="176" spans="1:17" ht="24.6" x14ac:dyDescent="0.65">
      <c r="A176" s="10">
        <v>172</v>
      </c>
      <c r="B176" s="10"/>
      <c r="C176" s="19" t="s">
        <v>176</v>
      </c>
      <c r="D176" s="71">
        <f>+'25'!I176</f>
        <v>0</v>
      </c>
      <c r="E176" s="90">
        <v>0</v>
      </c>
      <c r="F176" s="46">
        <f t="shared" si="20"/>
        <v>0</v>
      </c>
      <c r="G176" s="101">
        <v>0</v>
      </c>
      <c r="H176" s="99">
        <v>0</v>
      </c>
      <c r="I176" s="46">
        <f t="shared" si="16"/>
        <v>0</v>
      </c>
      <c r="J176" s="91"/>
      <c r="K176" s="20">
        <v>50</v>
      </c>
      <c r="L176" s="72">
        <f t="shared" si="17"/>
        <v>0</v>
      </c>
      <c r="M176" s="17" t="s">
        <v>16</v>
      </c>
      <c r="N176" s="18">
        <v>0</v>
      </c>
      <c r="O176" s="23">
        <f t="shared" si="18"/>
        <v>0</v>
      </c>
      <c r="P176" s="93">
        <v>24.99</v>
      </c>
      <c r="Q176" s="43">
        <f t="shared" si="19"/>
        <v>0</v>
      </c>
    </row>
    <row r="177" spans="1:17" ht="24.6" x14ac:dyDescent="0.65">
      <c r="A177" s="10">
        <v>173</v>
      </c>
      <c r="B177" s="10"/>
      <c r="C177" s="19" t="s">
        <v>177</v>
      </c>
      <c r="D177" s="71">
        <f>+'25'!I177</f>
        <v>0</v>
      </c>
      <c r="E177" s="90">
        <v>0</v>
      </c>
      <c r="F177" s="46">
        <f t="shared" si="20"/>
        <v>0</v>
      </c>
      <c r="G177" s="101">
        <v>0</v>
      </c>
      <c r="H177" s="99">
        <v>0</v>
      </c>
      <c r="I177" s="46">
        <f t="shared" si="16"/>
        <v>0</v>
      </c>
      <c r="J177" s="91"/>
      <c r="K177" s="20">
        <v>50</v>
      </c>
      <c r="L177" s="72">
        <f t="shared" si="17"/>
        <v>0</v>
      </c>
      <c r="M177" s="17" t="s">
        <v>16</v>
      </c>
      <c r="N177" s="18">
        <v>0</v>
      </c>
      <c r="O177" s="23">
        <f t="shared" si="18"/>
        <v>0</v>
      </c>
      <c r="P177" s="93">
        <v>25.43</v>
      </c>
      <c r="Q177" s="43">
        <f t="shared" si="19"/>
        <v>0</v>
      </c>
    </row>
    <row r="178" spans="1:17" ht="24.6" x14ac:dyDescent="0.65">
      <c r="A178" s="10">
        <v>174</v>
      </c>
      <c r="B178" s="10"/>
      <c r="C178" s="19" t="s">
        <v>178</v>
      </c>
      <c r="D178" s="71">
        <f>+'25'!I178</f>
        <v>0</v>
      </c>
      <c r="E178" s="90">
        <v>0</v>
      </c>
      <c r="F178" s="46">
        <f t="shared" si="20"/>
        <v>0</v>
      </c>
      <c r="G178" s="101">
        <v>0</v>
      </c>
      <c r="H178" s="99">
        <v>0</v>
      </c>
      <c r="I178" s="46">
        <f t="shared" si="16"/>
        <v>0</v>
      </c>
      <c r="J178" s="91"/>
      <c r="K178" s="20">
        <v>50</v>
      </c>
      <c r="L178" s="72">
        <f t="shared" si="17"/>
        <v>0</v>
      </c>
      <c r="M178" s="17" t="s">
        <v>16</v>
      </c>
      <c r="N178" s="18">
        <v>0</v>
      </c>
      <c r="O178" s="23">
        <f t="shared" si="18"/>
        <v>0</v>
      </c>
      <c r="P178" s="93">
        <v>26.84</v>
      </c>
      <c r="Q178" s="43">
        <f t="shared" si="19"/>
        <v>0</v>
      </c>
    </row>
    <row r="179" spans="1:17" ht="24.6" x14ac:dyDescent="0.65">
      <c r="A179" s="10">
        <v>175</v>
      </c>
      <c r="B179" s="10"/>
      <c r="C179" s="19" t="s">
        <v>182</v>
      </c>
      <c r="D179" s="71">
        <f>+'25'!I179</f>
        <v>0</v>
      </c>
      <c r="E179" s="90">
        <v>0</v>
      </c>
      <c r="F179" s="46">
        <f t="shared" si="20"/>
        <v>0</v>
      </c>
      <c r="G179" s="101">
        <v>0</v>
      </c>
      <c r="H179" s="99">
        <v>0</v>
      </c>
      <c r="I179" s="46">
        <f t="shared" si="16"/>
        <v>0</v>
      </c>
      <c r="J179" s="91"/>
      <c r="K179" s="20">
        <v>90</v>
      </c>
      <c r="L179" s="72">
        <f t="shared" si="17"/>
        <v>0</v>
      </c>
      <c r="M179" s="17" t="s">
        <v>16</v>
      </c>
      <c r="N179" s="18">
        <v>0</v>
      </c>
      <c r="O179" s="23">
        <f t="shared" si="18"/>
        <v>0</v>
      </c>
      <c r="P179" s="93"/>
      <c r="Q179" s="43">
        <f t="shared" si="19"/>
        <v>0</v>
      </c>
    </row>
    <row r="180" spans="1:17" ht="24.6" x14ac:dyDescent="0.65">
      <c r="A180" s="10">
        <v>176</v>
      </c>
      <c r="B180" s="10"/>
      <c r="C180" s="19" t="s">
        <v>361</v>
      </c>
      <c r="D180" s="71">
        <f>+'25'!I180</f>
        <v>0</v>
      </c>
      <c r="E180" s="90">
        <v>0</v>
      </c>
      <c r="F180" s="46">
        <f t="shared" si="20"/>
        <v>0</v>
      </c>
      <c r="G180" s="101">
        <v>0</v>
      </c>
      <c r="H180" s="99">
        <v>0</v>
      </c>
      <c r="I180" s="46">
        <f t="shared" si="16"/>
        <v>0</v>
      </c>
      <c r="J180" s="91"/>
      <c r="K180" s="20">
        <v>35</v>
      </c>
      <c r="L180" s="72">
        <f t="shared" si="17"/>
        <v>0</v>
      </c>
      <c r="M180" s="17" t="s">
        <v>16</v>
      </c>
      <c r="N180" s="18">
        <v>0</v>
      </c>
      <c r="O180" s="23">
        <f t="shared" si="18"/>
        <v>0</v>
      </c>
      <c r="P180" s="93">
        <v>40.28</v>
      </c>
      <c r="Q180" s="43">
        <f t="shared" si="19"/>
        <v>0</v>
      </c>
    </row>
    <row r="181" spans="1:17" ht="24.6" x14ac:dyDescent="0.65">
      <c r="A181" s="10">
        <v>177</v>
      </c>
      <c r="B181" s="10"/>
      <c r="C181" s="19" t="s">
        <v>296</v>
      </c>
      <c r="D181" s="71">
        <f>+'25'!I181</f>
        <v>0</v>
      </c>
      <c r="E181" s="90">
        <v>0</v>
      </c>
      <c r="F181" s="46">
        <f t="shared" si="20"/>
        <v>0</v>
      </c>
      <c r="G181" s="101">
        <v>0</v>
      </c>
      <c r="H181" s="99">
        <v>0</v>
      </c>
      <c r="I181" s="46">
        <f t="shared" si="16"/>
        <v>0</v>
      </c>
      <c r="J181" s="91"/>
      <c r="K181" s="20">
        <v>35</v>
      </c>
      <c r="L181" s="72">
        <f t="shared" si="17"/>
        <v>0</v>
      </c>
      <c r="M181" s="17" t="s">
        <v>16</v>
      </c>
      <c r="N181" s="18">
        <v>0</v>
      </c>
      <c r="O181" s="23">
        <f t="shared" si="18"/>
        <v>0</v>
      </c>
      <c r="P181" s="93"/>
      <c r="Q181" s="43">
        <f t="shared" si="19"/>
        <v>0</v>
      </c>
    </row>
    <row r="182" spans="1:17" ht="24.6" x14ac:dyDescent="0.65">
      <c r="A182" s="10">
        <v>178</v>
      </c>
      <c r="B182" s="10" t="s">
        <v>526</v>
      </c>
      <c r="C182" s="19" t="s">
        <v>297</v>
      </c>
      <c r="D182" s="71">
        <f>+'25'!I182</f>
        <v>20</v>
      </c>
      <c r="E182" s="90">
        <v>0</v>
      </c>
      <c r="F182" s="46">
        <f t="shared" si="20"/>
        <v>20</v>
      </c>
      <c r="G182" s="101">
        <v>0</v>
      </c>
      <c r="H182" s="99">
        <v>0</v>
      </c>
      <c r="I182" s="46">
        <f t="shared" si="16"/>
        <v>20</v>
      </c>
      <c r="J182" s="91"/>
      <c r="K182" s="20">
        <v>60</v>
      </c>
      <c r="L182" s="72">
        <f t="shared" si="17"/>
        <v>0</v>
      </c>
      <c r="M182" s="17" t="s">
        <v>16</v>
      </c>
      <c r="N182" s="18">
        <v>0</v>
      </c>
      <c r="O182" s="23">
        <f t="shared" si="18"/>
        <v>0</v>
      </c>
      <c r="P182" s="93"/>
      <c r="Q182" s="43">
        <f t="shared" si="19"/>
        <v>0</v>
      </c>
    </row>
    <row r="183" spans="1:17" ht="24.6" x14ac:dyDescent="0.65">
      <c r="A183" s="10">
        <v>179</v>
      </c>
      <c r="B183" s="10" t="s">
        <v>525</v>
      </c>
      <c r="C183" s="19" t="s">
        <v>298</v>
      </c>
      <c r="D183" s="71">
        <f>+'25'!I183</f>
        <v>26</v>
      </c>
      <c r="E183" s="90">
        <v>0</v>
      </c>
      <c r="F183" s="46">
        <f t="shared" si="20"/>
        <v>26</v>
      </c>
      <c r="G183" s="101">
        <v>0</v>
      </c>
      <c r="H183" s="99">
        <v>0</v>
      </c>
      <c r="I183" s="46">
        <f t="shared" si="16"/>
        <v>23</v>
      </c>
      <c r="J183" s="91">
        <v>3</v>
      </c>
      <c r="K183" s="20">
        <v>120</v>
      </c>
      <c r="L183" s="72">
        <f t="shared" si="17"/>
        <v>360</v>
      </c>
      <c r="M183" s="17" t="s">
        <v>16</v>
      </c>
      <c r="N183" s="18">
        <v>0</v>
      </c>
      <c r="O183" s="23">
        <f t="shared" si="18"/>
        <v>360</v>
      </c>
      <c r="P183" s="93"/>
      <c r="Q183" s="43">
        <f t="shared" si="19"/>
        <v>0</v>
      </c>
    </row>
    <row r="184" spans="1:17" ht="24.6" x14ac:dyDescent="0.65">
      <c r="A184" s="10">
        <v>180</v>
      </c>
      <c r="B184" s="10"/>
      <c r="C184" s="19" t="s">
        <v>345</v>
      </c>
      <c r="D184" s="71">
        <f>+'25'!I184</f>
        <v>6</v>
      </c>
      <c r="E184" s="90">
        <v>0</v>
      </c>
      <c r="F184" s="46">
        <f t="shared" si="20"/>
        <v>6</v>
      </c>
      <c r="G184" s="101">
        <v>0</v>
      </c>
      <c r="H184" s="99">
        <v>0</v>
      </c>
      <c r="I184" s="46">
        <f t="shared" si="16"/>
        <v>6</v>
      </c>
      <c r="J184" s="91"/>
      <c r="K184" s="20">
        <v>60</v>
      </c>
      <c r="L184" s="72">
        <f t="shared" si="17"/>
        <v>0</v>
      </c>
      <c r="M184" s="17" t="s">
        <v>16</v>
      </c>
      <c r="N184" s="18">
        <v>0</v>
      </c>
      <c r="O184" s="23">
        <f t="shared" si="18"/>
        <v>0</v>
      </c>
      <c r="P184" s="93"/>
      <c r="Q184" s="43">
        <f t="shared" si="19"/>
        <v>0</v>
      </c>
    </row>
    <row r="185" spans="1:17" ht="24.6" x14ac:dyDescent="0.65">
      <c r="A185" s="10">
        <v>181</v>
      </c>
      <c r="B185" s="10" t="s">
        <v>528</v>
      </c>
      <c r="C185" s="19" t="s">
        <v>346</v>
      </c>
      <c r="D185" s="71">
        <f>+'25'!I185</f>
        <v>9</v>
      </c>
      <c r="E185" s="90">
        <v>0</v>
      </c>
      <c r="F185" s="46">
        <f t="shared" si="20"/>
        <v>9</v>
      </c>
      <c r="G185" s="101">
        <v>0</v>
      </c>
      <c r="H185" s="99">
        <v>0</v>
      </c>
      <c r="I185" s="46">
        <f t="shared" si="16"/>
        <v>9</v>
      </c>
      <c r="J185" s="91"/>
      <c r="K185" s="20">
        <v>120</v>
      </c>
      <c r="L185" s="72">
        <f t="shared" si="17"/>
        <v>0</v>
      </c>
      <c r="M185" s="17" t="s">
        <v>16</v>
      </c>
      <c r="N185" s="18">
        <v>0</v>
      </c>
      <c r="O185" s="23">
        <f t="shared" si="18"/>
        <v>0</v>
      </c>
      <c r="P185" s="93"/>
      <c r="Q185" s="43">
        <f t="shared" si="19"/>
        <v>0</v>
      </c>
    </row>
    <row r="186" spans="1:17" ht="24.6" x14ac:dyDescent="0.65">
      <c r="A186" s="10">
        <v>182</v>
      </c>
      <c r="B186" s="10"/>
      <c r="C186" s="19" t="s">
        <v>109</v>
      </c>
      <c r="D186" s="71">
        <f>+'25'!I186</f>
        <v>0</v>
      </c>
      <c r="E186" s="90">
        <v>0</v>
      </c>
      <c r="F186" s="46">
        <f t="shared" si="20"/>
        <v>0</v>
      </c>
      <c r="G186" s="101">
        <v>0</v>
      </c>
      <c r="H186" s="99">
        <v>0</v>
      </c>
      <c r="I186" s="46">
        <f t="shared" si="16"/>
        <v>0</v>
      </c>
      <c r="J186" s="91"/>
      <c r="K186" s="20">
        <v>50</v>
      </c>
      <c r="L186" s="72">
        <f t="shared" si="17"/>
        <v>0</v>
      </c>
      <c r="M186" s="17" t="s">
        <v>16</v>
      </c>
      <c r="N186" s="18">
        <v>0</v>
      </c>
      <c r="O186" s="23">
        <f t="shared" si="18"/>
        <v>0</v>
      </c>
      <c r="P186" s="93">
        <v>23.74</v>
      </c>
      <c r="Q186" s="43">
        <f t="shared" si="19"/>
        <v>0</v>
      </c>
    </row>
    <row r="187" spans="1:17" ht="24.6" x14ac:dyDescent="0.65">
      <c r="A187" s="10">
        <v>183</v>
      </c>
      <c r="B187" s="10"/>
      <c r="C187" s="19" t="s">
        <v>110</v>
      </c>
      <c r="D187" s="71">
        <f>+'25'!I187</f>
        <v>0</v>
      </c>
      <c r="E187" s="90">
        <v>0</v>
      </c>
      <c r="F187" s="46">
        <f t="shared" si="20"/>
        <v>0</v>
      </c>
      <c r="G187" s="101">
        <v>0</v>
      </c>
      <c r="H187" s="99">
        <v>0</v>
      </c>
      <c r="I187" s="46">
        <f t="shared" si="16"/>
        <v>0</v>
      </c>
      <c r="J187" s="91"/>
      <c r="K187" s="20">
        <v>50</v>
      </c>
      <c r="L187" s="72">
        <f t="shared" si="17"/>
        <v>0</v>
      </c>
      <c r="M187" s="17" t="s">
        <v>16</v>
      </c>
      <c r="N187" s="18">
        <v>0</v>
      </c>
      <c r="O187" s="23">
        <f t="shared" si="18"/>
        <v>0</v>
      </c>
      <c r="P187" s="93"/>
      <c r="Q187" s="43">
        <f t="shared" si="19"/>
        <v>0</v>
      </c>
    </row>
    <row r="188" spans="1:17" ht="24.6" x14ac:dyDescent="0.65">
      <c r="A188" s="10">
        <v>184</v>
      </c>
      <c r="B188" s="10"/>
      <c r="C188" s="19" t="s">
        <v>162</v>
      </c>
      <c r="D188" s="71">
        <f>+'25'!I188</f>
        <v>0</v>
      </c>
      <c r="E188" s="90">
        <v>0</v>
      </c>
      <c r="F188" s="46">
        <f t="shared" si="20"/>
        <v>0</v>
      </c>
      <c r="G188" s="101">
        <v>0</v>
      </c>
      <c r="H188" s="99">
        <v>0</v>
      </c>
      <c r="I188" s="46">
        <f t="shared" si="16"/>
        <v>0</v>
      </c>
      <c r="J188" s="91"/>
      <c r="K188" s="20">
        <v>120</v>
      </c>
      <c r="L188" s="72">
        <f t="shared" si="17"/>
        <v>0</v>
      </c>
      <c r="M188" s="17" t="s">
        <v>16</v>
      </c>
      <c r="N188" s="18">
        <v>0</v>
      </c>
      <c r="O188" s="23">
        <f t="shared" si="18"/>
        <v>0</v>
      </c>
      <c r="P188" s="93"/>
      <c r="Q188" s="43">
        <f t="shared" si="19"/>
        <v>0</v>
      </c>
    </row>
    <row r="189" spans="1:17" ht="24.6" x14ac:dyDescent="0.65">
      <c r="A189" s="10">
        <v>185</v>
      </c>
      <c r="B189" s="10"/>
      <c r="C189" s="19" t="s">
        <v>163</v>
      </c>
      <c r="D189" s="71">
        <f>+'25'!I189</f>
        <v>0</v>
      </c>
      <c r="E189" s="90">
        <v>0</v>
      </c>
      <c r="F189" s="46">
        <f t="shared" si="20"/>
        <v>0</v>
      </c>
      <c r="G189" s="101">
        <v>0</v>
      </c>
      <c r="H189" s="99">
        <v>0</v>
      </c>
      <c r="I189" s="46">
        <f t="shared" si="16"/>
        <v>0</v>
      </c>
      <c r="J189" s="91"/>
      <c r="K189" s="20">
        <v>120</v>
      </c>
      <c r="L189" s="72">
        <f t="shared" si="17"/>
        <v>0</v>
      </c>
      <c r="M189" s="17" t="s">
        <v>16</v>
      </c>
      <c r="N189" s="18">
        <v>0</v>
      </c>
      <c r="O189" s="23">
        <f t="shared" si="18"/>
        <v>0</v>
      </c>
      <c r="P189" s="93"/>
      <c r="Q189" s="43">
        <f t="shared" si="19"/>
        <v>0</v>
      </c>
    </row>
    <row r="190" spans="1:17" ht="24.6" x14ac:dyDescent="0.65">
      <c r="A190" s="10">
        <v>186</v>
      </c>
      <c r="B190" s="10"/>
      <c r="C190" s="19" t="s">
        <v>154</v>
      </c>
      <c r="D190" s="71">
        <f>+'25'!I190</f>
        <v>0</v>
      </c>
      <c r="E190" s="90">
        <v>0</v>
      </c>
      <c r="F190" s="46">
        <f t="shared" si="20"/>
        <v>0</v>
      </c>
      <c r="G190" s="101">
        <v>0</v>
      </c>
      <c r="H190" s="99">
        <v>0</v>
      </c>
      <c r="I190" s="46">
        <f t="shared" si="16"/>
        <v>0</v>
      </c>
      <c r="J190" s="91"/>
      <c r="K190" s="20">
        <v>120</v>
      </c>
      <c r="L190" s="72">
        <f t="shared" si="17"/>
        <v>0</v>
      </c>
      <c r="M190" s="17" t="s">
        <v>16</v>
      </c>
      <c r="N190" s="18">
        <v>0</v>
      </c>
      <c r="O190" s="23">
        <f t="shared" si="18"/>
        <v>0</v>
      </c>
      <c r="P190" s="93"/>
      <c r="Q190" s="43">
        <f t="shared" si="19"/>
        <v>0</v>
      </c>
    </row>
    <row r="191" spans="1:17" ht="24.6" x14ac:dyDescent="0.65">
      <c r="A191" s="10">
        <v>187</v>
      </c>
      <c r="B191" s="10"/>
      <c r="C191" s="19" t="s">
        <v>155</v>
      </c>
      <c r="D191" s="71">
        <f>+'25'!I191</f>
        <v>0</v>
      </c>
      <c r="E191" s="90">
        <v>0</v>
      </c>
      <c r="F191" s="46">
        <f t="shared" si="20"/>
        <v>0</v>
      </c>
      <c r="G191" s="101">
        <v>0</v>
      </c>
      <c r="H191" s="99">
        <v>0</v>
      </c>
      <c r="I191" s="46">
        <f t="shared" si="16"/>
        <v>0</v>
      </c>
      <c r="J191" s="91"/>
      <c r="K191" s="20">
        <v>120</v>
      </c>
      <c r="L191" s="72">
        <f t="shared" si="17"/>
        <v>0</v>
      </c>
      <c r="M191" s="17" t="s">
        <v>16</v>
      </c>
      <c r="N191" s="18">
        <v>0</v>
      </c>
      <c r="O191" s="23">
        <f t="shared" si="18"/>
        <v>0</v>
      </c>
      <c r="P191" s="93"/>
      <c r="Q191" s="43">
        <f t="shared" si="19"/>
        <v>0</v>
      </c>
    </row>
    <row r="192" spans="1:17" ht="24.6" x14ac:dyDescent="0.65">
      <c r="A192" s="10">
        <v>188</v>
      </c>
      <c r="B192" s="10"/>
      <c r="C192" s="19" t="s">
        <v>164</v>
      </c>
      <c r="D192" s="71">
        <f>+'25'!I192</f>
        <v>0</v>
      </c>
      <c r="E192" s="90">
        <v>0</v>
      </c>
      <c r="F192" s="46">
        <f t="shared" si="20"/>
        <v>0</v>
      </c>
      <c r="G192" s="101">
        <v>0</v>
      </c>
      <c r="H192" s="99">
        <v>0</v>
      </c>
      <c r="I192" s="46">
        <f t="shared" si="16"/>
        <v>0</v>
      </c>
      <c r="J192" s="91"/>
      <c r="K192" s="20">
        <v>120</v>
      </c>
      <c r="L192" s="72">
        <f t="shared" si="17"/>
        <v>0</v>
      </c>
      <c r="M192" s="17" t="s">
        <v>16</v>
      </c>
      <c r="N192" s="18">
        <v>0</v>
      </c>
      <c r="O192" s="23">
        <f t="shared" si="18"/>
        <v>0</v>
      </c>
      <c r="P192" s="93"/>
      <c r="Q192" s="43">
        <f t="shared" si="19"/>
        <v>0</v>
      </c>
    </row>
    <row r="193" spans="1:30" ht="24.6" x14ac:dyDescent="0.65">
      <c r="A193" s="10">
        <v>189</v>
      </c>
      <c r="B193" s="10"/>
      <c r="C193" s="19" t="s">
        <v>165</v>
      </c>
      <c r="D193" s="71">
        <f>+'25'!I193</f>
        <v>0</v>
      </c>
      <c r="E193" s="90">
        <v>0</v>
      </c>
      <c r="F193" s="46">
        <f t="shared" si="20"/>
        <v>0</v>
      </c>
      <c r="G193" s="101">
        <v>0</v>
      </c>
      <c r="H193" s="99">
        <v>0</v>
      </c>
      <c r="I193" s="46">
        <f t="shared" si="16"/>
        <v>0</v>
      </c>
      <c r="J193" s="91"/>
      <c r="K193" s="20">
        <v>120</v>
      </c>
      <c r="L193" s="72">
        <f t="shared" si="17"/>
        <v>0</v>
      </c>
      <c r="M193" s="17" t="s">
        <v>16</v>
      </c>
      <c r="N193" s="18">
        <v>0</v>
      </c>
      <c r="O193" s="23">
        <f t="shared" si="18"/>
        <v>0</v>
      </c>
      <c r="P193" s="93"/>
      <c r="Q193" s="43">
        <f t="shared" si="19"/>
        <v>0</v>
      </c>
    </row>
    <row r="194" spans="1:30" ht="24.6" x14ac:dyDescent="0.65">
      <c r="A194" s="10">
        <v>190</v>
      </c>
      <c r="B194" s="10" t="s">
        <v>495</v>
      </c>
      <c r="C194" s="19" t="s">
        <v>247</v>
      </c>
      <c r="D194" s="71">
        <f>+'25'!I194</f>
        <v>9</v>
      </c>
      <c r="E194" s="90">
        <v>0</v>
      </c>
      <c r="F194" s="46">
        <f t="shared" si="20"/>
        <v>9</v>
      </c>
      <c r="G194" s="101">
        <v>0</v>
      </c>
      <c r="H194" s="99">
        <v>0</v>
      </c>
      <c r="I194" s="46">
        <f t="shared" si="16"/>
        <v>9</v>
      </c>
      <c r="J194" s="91"/>
      <c r="K194" s="20">
        <v>150</v>
      </c>
      <c r="L194" s="72">
        <f t="shared" si="17"/>
        <v>0</v>
      </c>
      <c r="M194" s="17" t="s">
        <v>16</v>
      </c>
      <c r="N194" s="18">
        <v>0</v>
      </c>
      <c r="O194" s="23">
        <f t="shared" si="18"/>
        <v>0</v>
      </c>
      <c r="P194" s="93"/>
      <c r="Q194" s="43">
        <f t="shared" si="19"/>
        <v>0</v>
      </c>
    </row>
    <row r="195" spans="1:30" ht="24.6" x14ac:dyDescent="0.65">
      <c r="A195" s="10">
        <v>191</v>
      </c>
      <c r="B195" s="10"/>
      <c r="C195" s="19" t="s">
        <v>248</v>
      </c>
      <c r="D195" s="71">
        <f>+'25'!I195</f>
        <v>6</v>
      </c>
      <c r="E195" s="90">
        <v>0</v>
      </c>
      <c r="F195" s="46">
        <f t="shared" si="20"/>
        <v>6</v>
      </c>
      <c r="G195" s="101">
        <v>0</v>
      </c>
      <c r="H195" s="99">
        <v>0</v>
      </c>
      <c r="I195" s="46">
        <f t="shared" si="16"/>
        <v>6</v>
      </c>
      <c r="J195" s="91"/>
      <c r="K195" s="20">
        <v>150</v>
      </c>
      <c r="L195" s="72">
        <f t="shared" si="17"/>
        <v>0</v>
      </c>
      <c r="M195" s="17" t="s">
        <v>16</v>
      </c>
      <c r="N195" s="18">
        <v>0</v>
      </c>
      <c r="O195" s="23">
        <f t="shared" si="18"/>
        <v>0</v>
      </c>
      <c r="P195" s="93"/>
      <c r="Q195" s="43">
        <f t="shared" si="19"/>
        <v>0</v>
      </c>
    </row>
    <row r="196" spans="1:30" ht="24.6" x14ac:dyDescent="0.65">
      <c r="A196" s="10">
        <v>192</v>
      </c>
      <c r="B196" s="10"/>
      <c r="C196" s="19" t="s">
        <v>249</v>
      </c>
      <c r="D196" s="71">
        <f>+'25'!I196</f>
        <v>6</v>
      </c>
      <c r="E196" s="90">
        <v>0</v>
      </c>
      <c r="F196" s="46">
        <f t="shared" si="20"/>
        <v>6</v>
      </c>
      <c r="G196" s="101">
        <v>0</v>
      </c>
      <c r="H196" s="99">
        <v>0</v>
      </c>
      <c r="I196" s="46">
        <f t="shared" si="16"/>
        <v>6</v>
      </c>
      <c r="J196" s="91"/>
      <c r="K196" s="20">
        <v>150</v>
      </c>
      <c r="L196" s="72">
        <f t="shared" si="17"/>
        <v>0</v>
      </c>
      <c r="M196" s="17" t="s">
        <v>16</v>
      </c>
      <c r="N196" s="18">
        <v>0</v>
      </c>
      <c r="O196" s="23">
        <f t="shared" si="18"/>
        <v>0</v>
      </c>
      <c r="P196" s="93"/>
      <c r="Q196" s="43">
        <f t="shared" si="19"/>
        <v>0</v>
      </c>
    </row>
    <row r="197" spans="1:30" ht="24.6" x14ac:dyDescent="0.65">
      <c r="A197" s="10">
        <v>193</v>
      </c>
      <c r="B197" s="10"/>
      <c r="C197" s="19" t="s">
        <v>250</v>
      </c>
      <c r="D197" s="71">
        <f>+'25'!I197</f>
        <v>0</v>
      </c>
      <c r="E197" s="90">
        <v>0</v>
      </c>
      <c r="F197" s="46">
        <f t="shared" si="20"/>
        <v>0</v>
      </c>
      <c r="G197" s="101">
        <v>0</v>
      </c>
      <c r="H197" s="99">
        <v>0</v>
      </c>
      <c r="I197" s="46">
        <f t="shared" si="16"/>
        <v>0</v>
      </c>
      <c r="J197" s="91"/>
      <c r="K197" s="20">
        <v>150</v>
      </c>
      <c r="L197" s="72">
        <f t="shared" si="17"/>
        <v>0</v>
      </c>
      <c r="M197" s="17" t="s">
        <v>16</v>
      </c>
      <c r="N197" s="18">
        <v>0</v>
      </c>
      <c r="O197" s="23">
        <f t="shared" si="18"/>
        <v>0</v>
      </c>
      <c r="P197" s="93"/>
      <c r="Q197" s="43">
        <f t="shared" si="19"/>
        <v>0</v>
      </c>
    </row>
    <row r="198" spans="1:30" ht="24.6" x14ac:dyDescent="0.65">
      <c r="A198" s="10">
        <v>194</v>
      </c>
      <c r="B198" s="10"/>
      <c r="C198" s="19" t="s">
        <v>166</v>
      </c>
      <c r="D198" s="71">
        <f>+'25'!I198</f>
        <v>0</v>
      </c>
      <c r="E198" s="90">
        <v>0</v>
      </c>
      <c r="F198" s="46">
        <f t="shared" si="20"/>
        <v>0</v>
      </c>
      <c r="G198" s="101">
        <v>0</v>
      </c>
      <c r="H198" s="99">
        <v>0</v>
      </c>
      <c r="I198" s="46">
        <f t="shared" si="16"/>
        <v>0</v>
      </c>
      <c r="J198" s="91"/>
      <c r="K198" s="20">
        <v>185</v>
      </c>
      <c r="L198" s="72">
        <f t="shared" si="17"/>
        <v>0</v>
      </c>
      <c r="M198" s="17" t="s">
        <v>16</v>
      </c>
      <c r="N198" s="18">
        <v>0</v>
      </c>
      <c r="O198" s="23">
        <f t="shared" si="18"/>
        <v>0</v>
      </c>
      <c r="P198" s="93"/>
      <c r="Q198" s="43">
        <f t="shared" si="19"/>
        <v>0</v>
      </c>
    </row>
    <row r="199" spans="1:30" ht="24.6" x14ac:dyDescent="0.65">
      <c r="A199" s="10">
        <v>195</v>
      </c>
      <c r="B199" s="10"/>
      <c r="C199" s="19" t="s">
        <v>167</v>
      </c>
      <c r="D199" s="71">
        <f>+'25'!I199</f>
        <v>0</v>
      </c>
      <c r="E199" s="90">
        <v>0</v>
      </c>
      <c r="F199" s="46">
        <f t="shared" si="20"/>
        <v>0</v>
      </c>
      <c r="G199" s="101">
        <v>0</v>
      </c>
      <c r="H199" s="99">
        <v>0</v>
      </c>
      <c r="I199" s="46">
        <f t="shared" si="16"/>
        <v>0</v>
      </c>
      <c r="J199" s="91"/>
      <c r="K199" s="20">
        <v>185</v>
      </c>
      <c r="L199" s="72">
        <f t="shared" si="17"/>
        <v>0</v>
      </c>
      <c r="M199" s="17" t="s">
        <v>16</v>
      </c>
      <c r="N199" s="18">
        <v>0</v>
      </c>
      <c r="O199" s="23">
        <f t="shared" si="18"/>
        <v>0</v>
      </c>
      <c r="P199" s="93"/>
      <c r="Q199" s="43">
        <f t="shared" si="19"/>
        <v>0</v>
      </c>
    </row>
    <row r="200" spans="1:30" ht="24.6" x14ac:dyDescent="0.65">
      <c r="A200" s="10">
        <v>196</v>
      </c>
      <c r="B200" s="10"/>
      <c r="C200" s="19" t="s">
        <v>168</v>
      </c>
      <c r="D200" s="71">
        <f>+'25'!I200</f>
        <v>0</v>
      </c>
      <c r="E200" s="90">
        <v>0</v>
      </c>
      <c r="F200" s="46">
        <f t="shared" si="20"/>
        <v>0</v>
      </c>
      <c r="G200" s="101">
        <v>0</v>
      </c>
      <c r="H200" s="99">
        <v>0</v>
      </c>
      <c r="I200" s="46">
        <f t="shared" si="16"/>
        <v>0</v>
      </c>
      <c r="J200" s="91"/>
      <c r="K200" s="20">
        <v>185</v>
      </c>
      <c r="L200" s="72">
        <f t="shared" si="17"/>
        <v>0</v>
      </c>
      <c r="M200" s="17" t="s">
        <v>16</v>
      </c>
      <c r="N200" s="18">
        <v>0</v>
      </c>
      <c r="O200" s="23">
        <f t="shared" si="18"/>
        <v>0</v>
      </c>
      <c r="P200" s="93"/>
      <c r="Q200" s="43">
        <f t="shared" si="19"/>
        <v>0</v>
      </c>
    </row>
    <row r="201" spans="1:30" ht="24.6" x14ac:dyDescent="0.65">
      <c r="A201" s="10">
        <v>197</v>
      </c>
      <c r="B201" s="10"/>
      <c r="C201" s="19" t="s">
        <v>169</v>
      </c>
      <c r="D201" s="71">
        <f>+'25'!I201</f>
        <v>0</v>
      </c>
      <c r="E201" s="90">
        <v>0</v>
      </c>
      <c r="F201" s="46">
        <f t="shared" si="20"/>
        <v>0</v>
      </c>
      <c r="G201" s="101">
        <v>0</v>
      </c>
      <c r="H201" s="99">
        <v>0</v>
      </c>
      <c r="I201" s="46">
        <f t="shared" ref="I201:I263" si="21">+F201-G201-J201-H201</f>
        <v>0</v>
      </c>
      <c r="J201" s="91"/>
      <c r="K201" s="20">
        <v>185</v>
      </c>
      <c r="L201" s="72">
        <f t="shared" si="17"/>
        <v>0</v>
      </c>
      <c r="M201" s="17" t="s">
        <v>16</v>
      </c>
      <c r="N201" s="18">
        <v>0</v>
      </c>
      <c r="O201" s="23">
        <f t="shared" si="18"/>
        <v>0</v>
      </c>
      <c r="P201" s="93"/>
      <c r="Q201" s="43">
        <f t="shared" si="19"/>
        <v>0</v>
      </c>
      <c r="AD201" s="29"/>
    </row>
    <row r="202" spans="1:30" ht="24.6" x14ac:dyDescent="0.65">
      <c r="A202" s="10">
        <v>198</v>
      </c>
      <c r="B202" s="10"/>
      <c r="C202" s="19" t="s">
        <v>168</v>
      </c>
      <c r="D202" s="71">
        <f>+'25'!I202</f>
        <v>0</v>
      </c>
      <c r="E202" s="90">
        <v>0</v>
      </c>
      <c r="F202" s="46">
        <f t="shared" si="20"/>
        <v>0</v>
      </c>
      <c r="G202" s="101">
        <v>0</v>
      </c>
      <c r="H202" s="99">
        <v>0</v>
      </c>
      <c r="I202" s="46">
        <f t="shared" si="21"/>
        <v>0</v>
      </c>
      <c r="J202" s="91"/>
      <c r="K202" s="20">
        <v>185</v>
      </c>
      <c r="L202" s="72">
        <f t="shared" ref="L202:L263" si="22">+K202*J202</f>
        <v>0</v>
      </c>
      <c r="M202" s="17" t="s">
        <v>16</v>
      </c>
      <c r="N202" s="18">
        <v>0</v>
      </c>
      <c r="O202" s="23">
        <f t="shared" ref="O202:O263" si="23">SUM(L202-N202)</f>
        <v>0</v>
      </c>
      <c r="P202" s="93"/>
      <c r="Q202" s="43">
        <f t="shared" ref="Q202:Q263" si="24">+L202*P202</f>
        <v>0</v>
      </c>
      <c r="AD202" s="29"/>
    </row>
    <row r="203" spans="1:30" ht="24.6" x14ac:dyDescent="0.65">
      <c r="A203" s="10">
        <v>199</v>
      </c>
      <c r="B203" s="10"/>
      <c r="C203" s="19" t="s">
        <v>169</v>
      </c>
      <c r="D203" s="71">
        <f>+'25'!I203</f>
        <v>0</v>
      </c>
      <c r="E203" s="90">
        <v>0</v>
      </c>
      <c r="F203" s="46">
        <f t="shared" si="20"/>
        <v>0</v>
      </c>
      <c r="G203" s="101">
        <v>0</v>
      </c>
      <c r="H203" s="99">
        <v>0</v>
      </c>
      <c r="I203" s="46">
        <f t="shared" si="21"/>
        <v>0</v>
      </c>
      <c r="J203" s="91"/>
      <c r="K203" s="20">
        <v>185</v>
      </c>
      <c r="L203" s="72">
        <f t="shared" si="22"/>
        <v>0</v>
      </c>
      <c r="M203" s="17" t="s">
        <v>16</v>
      </c>
      <c r="N203" s="18">
        <v>0</v>
      </c>
      <c r="O203" s="23">
        <f t="shared" si="23"/>
        <v>0</v>
      </c>
      <c r="P203" s="93"/>
      <c r="Q203" s="43">
        <f t="shared" si="24"/>
        <v>0</v>
      </c>
    </row>
    <row r="204" spans="1:30" ht="24.6" x14ac:dyDescent="0.65">
      <c r="A204" s="10">
        <v>200</v>
      </c>
      <c r="B204" s="10"/>
      <c r="C204" s="19" t="s">
        <v>170</v>
      </c>
      <c r="D204" s="71">
        <f>+'25'!I204</f>
        <v>0</v>
      </c>
      <c r="E204" s="90">
        <v>0</v>
      </c>
      <c r="F204" s="46">
        <f t="shared" si="20"/>
        <v>0</v>
      </c>
      <c r="G204" s="101">
        <v>0</v>
      </c>
      <c r="H204" s="99">
        <v>0</v>
      </c>
      <c r="I204" s="46">
        <f t="shared" si="21"/>
        <v>0</v>
      </c>
      <c r="J204" s="91"/>
      <c r="K204" s="20">
        <v>135</v>
      </c>
      <c r="L204" s="72">
        <f t="shared" si="22"/>
        <v>0</v>
      </c>
      <c r="M204" s="17" t="s">
        <v>16</v>
      </c>
      <c r="N204" s="18">
        <v>0</v>
      </c>
      <c r="O204" s="23">
        <f t="shared" si="23"/>
        <v>0</v>
      </c>
      <c r="P204" s="93"/>
      <c r="Q204" s="43">
        <f t="shared" si="24"/>
        <v>0</v>
      </c>
    </row>
    <row r="205" spans="1:30" ht="24.6" x14ac:dyDescent="0.65">
      <c r="A205" s="10">
        <v>201</v>
      </c>
      <c r="B205" s="10"/>
      <c r="C205" s="19" t="s">
        <v>115</v>
      </c>
      <c r="D205" s="71">
        <f>+'25'!I205</f>
        <v>0</v>
      </c>
      <c r="E205" s="90">
        <v>0</v>
      </c>
      <c r="F205" s="46">
        <f t="shared" si="20"/>
        <v>0</v>
      </c>
      <c r="G205" s="101">
        <v>0</v>
      </c>
      <c r="H205" s="99">
        <v>0</v>
      </c>
      <c r="I205" s="46">
        <f t="shared" si="21"/>
        <v>0</v>
      </c>
      <c r="J205" s="91"/>
      <c r="K205" s="20">
        <v>100</v>
      </c>
      <c r="L205" s="72">
        <f t="shared" si="22"/>
        <v>0</v>
      </c>
      <c r="M205" s="17" t="s">
        <v>16</v>
      </c>
      <c r="N205" s="18">
        <v>0</v>
      </c>
      <c r="O205" s="23">
        <f t="shared" si="23"/>
        <v>0</v>
      </c>
      <c r="P205" s="93"/>
      <c r="Q205" s="43">
        <f t="shared" si="24"/>
        <v>0</v>
      </c>
    </row>
    <row r="206" spans="1:30" ht="24.6" x14ac:dyDescent="0.65">
      <c r="A206" s="10">
        <v>202</v>
      </c>
      <c r="B206" s="10" t="s">
        <v>551</v>
      </c>
      <c r="C206" s="19" t="s">
        <v>171</v>
      </c>
      <c r="D206" s="71">
        <f>+'25'!I206</f>
        <v>0</v>
      </c>
      <c r="E206" s="90">
        <v>0</v>
      </c>
      <c r="F206" s="46">
        <f t="shared" si="20"/>
        <v>0</v>
      </c>
      <c r="G206" s="101">
        <v>0</v>
      </c>
      <c r="H206" s="99">
        <v>0</v>
      </c>
      <c r="I206" s="46">
        <f t="shared" si="21"/>
        <v>0</v>
      </c>
      <c r="J206" s="91"/>
      <c r="K206" s="20">
        <v>90</v>
      </c>
      <c r="L206" s="72">
        <f t="shared" si="22"/>
        <v>0</v>
      </c>
      <c r="M206" s="17" t="s">
        <v>16</v>
      </c>
      <c r="N206" s="18">
        <v>0</v>
      </c>
      <c r="O206" s="23">
        <f t="shared" si="23"/>
        <v>0</v>
      </c>
      <c r="P206" s="93"/>
      <c r="Q206" s="43">
        <f t="shared" si="24"/>
        <v>0</v>
      </c>
    </row>
    <row r="207" spans="1:30" ht="24.6" x14ac:dyDescent="0.65">
      <c r="A207" s="10">
        <v>203</v>
      </c>
      <c r="B207" s="10" t="s">
        <v>548</v>
      </c>
      <c r="C207" s="19" t="s">
        <v>172</v>
      </c>
      <c r="D207" s="71">
        <f>+'25'!I207</f>
        <v>0</v>
      </c>
      <c r="E207" s="90">
        <v>0</v>
      </c>
      <c r="F207" s="46">
        <f t="shared" si="20"/>
        <v>0</v>
      </c>
      <c r="G207" s="101">
        <v>0</v>
      </c>
      <c r="H207" s="99">
        <v>0</v>
      </c>
      <c r="I207" s="46">
        <f t="shared" si="21"/>
        <v>0</v>
      </c>
      <c r="J207" s="91"/>
      <c r="K207" s="20">
        <v>90</v>
      </c>
      <c r="L207" s="72">
        <f t="shared" si="22"/>
        <v>0</v>
      </c>
      <c r="M207" s="17" t="s">
        <v>16</v>
      </c>
      <c r="N207" s="18">
        <v>0</v>
      </c>
      <c r="O207" s="23">
        <f t="shared" si="23"/>
        <v>0</v>
      </c>
      <c r="P207" s="93"/>
      <c r="Q207" s="43">
        <f t="shared" si="24"/>
        <v>0</v>
      </c>
    </row>
    <row r="208" spans="1:30" ht="24.6" x14ac:dyDescent="0.65">
      <c r="A208" s="10">
        <v>204</v>
      </c>
      <c r="B208" s="10" t="s">
        <v>549</v>
      </c>
      <c r="C208" s="19" t="s">
        <v>173</v>
      </c>
      <c r="D208" s="71">
        <f>+'25'!I208</f>
        <v>0</v>
      </c>
      <c r="E208" s="90">
        <v>0</v>
      </c>
      <c r="F208" s="46">
        <f t="shared" si="20"/>
        <v>0</v>
      </c>
      <c r="G208" s="101">
        <v>0</v>
      </c>
      <c r="H208" s="99">
        <v>0</v>
      </c>
      <c r="I208" s="46">
        <f t="shared" si="21"/>
        <v>0</v>
      </c>
      <c r="J208" s="91"/>
      <c r="K208" s="20">
        <v>90</v>
      </c>
      <c r="L208" s="72">
        <f t="shared" si="22"/>
        <v>0</v>
      </c>
      <c r="M208" s="17" t="s">
        <v>16</v>
      </c>
      <c r="N208" s="18">
        <v>0</v>
      </c>
      <c r="O208" s="23">
        <f t="shared" si="23"/>
        <v>0</v>
      </c>
      <c r="P208" s="93"/>
      <c r="Q208" s="43">
        <f t="shared" si="24"/>
        <v>0</v>
      </c>
    </row>
    <row r="209" spans="1:17" ht="24.6" x14ac:dyDescent="0.65">
      <c r="A209" s="10">
        <v>205</v>
      </c>
      <c r="B209" s="10" t="s">
        <v>550</v>
      </c>
      <c r="C209" s="19" t="s">
        <v>174</v>
      </c>
      <c r="D209" s="71">
        <f>+'25'!I209</f>
        <v>0</v>
      </c>
      <c r="E209" s="90">
        <v>0</v>
      </c>
      <c r="F209" s="46">
        <f t="shared" si="20"/>
        <v>0</v>
      </c>
      <c r="G209" s="101">
        <v>0</v>
      </c>
      <c r="H209" s="99">
        <v>0</v>
      </c>
      <c r="I209" s="46">
        <f t="shared" si="21"/>
        <v>0</v>
      </c>
      <c r="J209" s="91"/>
      <c r="K209" s="20">
        <v>90</v>
      </c>
      <c r="L209" s="72">
        <f t="shared" si="22"/>
        <v>0</v>
      </c>
      <c r="M209" s="17" t="s">
        <v>16</v>
      </c>
      <c r="N209" s="18">
        <v>0</v>
      </c>
      <c r="O209" s="23">
        <f t="shared" si="23"/>
        <v>0</v>
      </c>
      <c r="P209" s="93"/>
      <c r="Q209" s="43">
        <f t="shared" si="24"/>
        <v>0</v>
      </c>
    </row>
    <row r="210" spans="1:17" ht="24.6" x14ac:dyDescent="0.65">
      <c r="A210" s="10">
        <v>206</v>
      </c>
      <c r="B210" s="10"/>
      <c r="C210" s="19" t="s">
        <v>368</v>
      </c>
      <c r="D210" s="71">
        <f>+'25'!I210</f>
        <v>0</v>
      </c>
      <c r="E210" s="90">
        <v>0</v>
      </c>
      <c r="F210" s="46">
        <f t="shared" si="20"/>
        <v>0</v>
      </c>
      <c r="G210" s="101">
        <v>0</v>
      </c>
      <c r="H210" s="99">
        <v>0</v>
      </c>
      <c r="I210" s="46">
        <f t="shared" si="21"/>
        <v>0</v>
      </c>
      <c r="J210" s="91"/>
      <c r="K210" s="20">
        <v>50</v>
      </c>
      <c r="L210" s="72">
        <f t="shared" si="22"/>
        <v>0</v>
      </c>
      <c r="M210" s="17" t="s">
        <v>16</v>
      </c>
      <c r="N210" s="18">
        <v>0</v>
      </c>
      <c r="O210" s="23">
        <f t="shared" si="23"/>
        <v>0</v>
      </c>
      <c r="P210" s="93"/>
      <c r="Q210" s="43">
        <f t="shared" si="24"/>
        <v>0</v>
      </c>
    </row>
    <row r="211" spans="1:17" ht="24.6" x14ac:dyDescent="0.65">
      <c r="A211" s="10">
        <v>207</v>
      </c>
      <c r="B211" s="10"/>
      <c r="C211" s="19" t="s">
        <v>179</v>
      </c>
      <c r="D211" s="71">
        <f>+'25'!I211</f>
        <v>0</v>
      </c>
      <c r="E211" s="90">
        <v>0</v>
      </c>
      <c r="F211" s="46">
        <f t="shared" si="20"/>
        <v>0</v>
      </c>
      <c r="G211" s="101">
        <v>0</v>
      </c>
      <c r="H211" s="99">
        <v>0</v>
      </c>
      <c r="I211" s="46">
        <f t="shared" si="21"/>
        <v>0</v>
      </c>
      <c r="J211" s="91"/>
      <c r="K211" s="20">
        <v>50</v>
      </c>
      <c r="L211" s="72">
        <f t="shared" si="22"/>
        <v>0</v>
      </c>
      <c r="M211" s="17" t="s">
        <v>16</v>
      </c>
      <c r="N211" s="18">
        <v>0</v>
      </c>
      <c r="O211" s="23">
        <f t="shared" si="23"/>
        <v>0</v>
      </c>
      <c r="P211" s="93">
        <v>28.14</v>
      </c>
      <c r="Q211" s="43">
        <f t="shared" si="24"/>
        <v>0</v>
      </c>
    </row>
    <row r="212" spans="1:17" ht="24.6" x14ac:dyDescent="0.65">
      <c r="A212" s="10">
        <v>208</v>
      </c>
      <c r="B212" s="10"/>
      <c r="C212" s="19" t="s">
        <v>180</v>
      </c>
      <c r="D212" s="71">
        <f>+'25'!I212</f>
        <v>11</v>
      </c>
      <c r="E212" s="90">
        <v>0</v>
      </c>
      <c r="F212" s="46">
        <f t="shared" ref="F212:F271" si="25">D212+E212</f>
        <v>11</v>
      </c>
      <c r="G212" s="101">
        <v>0</v>
      </c>
      <c r="H212" s="99">
        <v>0</v>
      </c>
      <c r="I212" s="46">
        <f t="shared" si="21"/>
        <v>11</v>
      </c>
      <c r="J212" s="91"/>
      <c r="K212" s="20">
        <v>55</v>
      </c>
      <c r="L212" s="72">
        <f t="shared" si="22"/>
        <v>0</v>
      </c>
      <c r="M212" s="17" t="s">
        <v>16</v>
      </c>
      <c r="N212" s="18">
        <v>0</v>
      </c>
      <c r="O212" s="23">
        <f t="shared" si="23"/>
        <v>0</v>
      </c>
      <c r="P212" s="93"/>
      <c r="Q212" s="43">
        <f t="shared" si="24"/>
        <v>0</v>
      </c>
    </row>
    <row r="213" spans="1:17" ht="24.6" x14ac:dyDescent="0.65">
      <c r="A213" s="10">
        <v>209</v>
      </c>
      <c r="B213" s="10"/>
      <c r="C213" s="19" t="s">
        <v>181</v>
      </c>
      <c r="D213" s="71">
        <f>+'25'!I213</f>
        <v>6</v>
      </c>
      <c r="E213" s="90">
        <v>0</v>
      </c>
      <c r="F213" s="46">
        <f t="shared" si="25"/>
        <v>6</v>
      </c>
      <c r="G213" s="101">
        <v>0</v>
      </c>
      <c r="H213" s="99">
        <v>0</v>
      </c>
      <c r="I213" s="46">
        <f t="shared" si="21"/>
        <v>6</v>
      </c>
      <c r="J213" s="91"/>
      <c r="K213" s="20">
        <v>85</v>
      </c>
      <c r="L213" s="72">
        <f t="shared" si="22"/>
        <v>0</v>
      </c>
      <c r="M213" s="17" t="s">
        <v>16</v>
      </c>
      <c r="N213" s="18">
        <v>0</v>
      </c>
      <c r="O213" s="23">
        <f t="shared" si="23"/>
        <v>0</v>
      </c>
      <c r="P213" s="93"/>
      <c r="Q213" s="43">
        <f t="shared" si="24"/>
        <v>0</v>
      </c>
    </row>
    <row r="214" spans="1:17" ht="24.6" x14ac:dyDescent="0.65">
      <c r="A214" s="10">
        <v>210</v>
      </c>
      <c r="B214" s="10"/>
      <c r="C214" s="19" t="s">
        <v>299</v>
      </c>
      <c r="D214" s="71">
        <f>+'25'!I214</f>
        <v>0</v>
      </c>
      <c r="E214" s="90">
        <v>0</v>
      </c>
      <c r="F214" s="46">
        <f t="shared" si="25"/>
        <v>0</v>
      </c>
      <c r="G214" s="101">
        <v>0</v>
      </c>
      <c r="H214" s="99">
        <v>0</v>
      </c>
      <c r="I214" s="46">
        <f t="shared" si="21"/>
        <v>0</v>
      </c>
      <c r="J214" s="91"/>
      <c r="K214" s="20">
        <v>55</v>
      </c>
      <c r="L214" s="72">
        <f t="shared" si="22"/>
        <v>0</v>
      </c>
      <c r="M214" s="17" t="s">
        <v>16</v>
      </c>
      <c r="N214" s="18">
        <v>0</v>
      </c>
      <c r="O214" s="23">
        <f t="shared" si="23"/>
        <v>0</v>
      </c>
      <c r="P214" s="93"/>
      <c r="Q214" s="43">
        <f t="shared" si="24"/>
        <v>0</v>
      </c>
    </row>
    <row r="215" spans="1:17" ht="24.6" x14ac:dyDescent="0.65">
      <c r="A215" s="10">
        <v>211</v>
      </c>
      <c r="B215" s="10"/>
      <c r="C215" s="19" t="s">
        <v>300</v>
      </c>
      <c r="D215" s="71">
        <f>+'25'!I215</f>
        <v>0</v>
      </c>
      <c r="E215" s="90">
        <v>0</v>
      </c>
      <c r="F215" s="46">
        <f t="shared" si="25"/>
        <v>0</v>
      </c>
      <c r="G215" s="101">
        <v>0</v>
      </c>
      <c r="H215" s="99">
        <v>0</v>
      </c>
      <c r="I215" s="46">
        <f t="shared" si="21"/>
        <v>0</v>
      </c>
      <c r="J215" s="91"/>
      <c r="K215" s="20">
        <v>55</v>
      </c>
      <c r="L215" s="72">
        <f t="shared" si="22"/>
        <v>0</v>
      </c>
      <c r="M215" s="17" t="s">
        <v>16</v>
      </c>
      <c r="N215" s="18">
        <v>0</v>
      </c>
      <c r="O215" s="23">
        <f t="shared" si="23"/>
        <v>0</v>
      </c>
      <c r="P215" s="93"/>
      <c r="Q215" s="43">
        <f t="shared" si="24"/>
        <v>0</v>
      </c>
    </row>
    <row r="216" spans="1:17" ht="24.6" x14ac:dyDescent="0.65">
      <c r="A216" s="10">
        <v>212</v>
      </c>
      <c r="B216" s="10"/>
      <c r="C216" s="19" t="s">
        <v>301</v>
      </c>
      <c r="D216" s="71">
        <f>+'25'!I216</f>
        <v>0</v>
      </c>
      <c r="E216" s="90">
        <v>0</v>
      </c>
      <c r="F216" s="46">
        <f t="shared" si="25"/>
        <v>0</v>
      </c>
      <c r="G216" s="101">
        <v>0</v>
      </c>
      <c r="H216" s="99">
        <v>0</v>
      </c>
      <c r="I216" s="46">
        <f t="shared" si="21"/>
        <v>0</v>
      </c>
      <c r="J216" s="91"/>
      <c r="K216" s="20">
        <v>55</v>
      </c>
      <c r="L216" s="72">
        <f t="shared" si="22"/>
        <v>0</v>
      </c>
      <c r="M216" s="17" t="s">
        <v>16</v>
      </c>
      <c r="N216" s="18">
        <v>0</v>
      </c>
      <c r="O216" s="23">
        <f t="shared" si="23"/>
        <v>0</v>
      </c>
      <c r="P216" s="93"/>
      <c r="Q216" s="43">
        <f t="shared" si="24"/>
        <v>0</v>
      </c>
    </row>
    <row r="217" spans="1:17" ht="24.6" x14ac:dyDescent="0.65">
      <c r="A217" s="10">
        <v>213</v>
      </c>
      <c r="B217" s="10"/>
      <c r="C217" s="19" t="s">
        <v>302</v>
      </c>
      <c r="D217" s="71">
        <f>+'25'!I217</f>
        <v>0</v>
      </c>
      <c r="E217" s="90">
        <v>0</v>
      </c>
      <c r="F217" s="46">
        <f t="shared" si="25"/>
        <v>0</v>
      </c>
      <c r="G217" s="101">
        <v>0</v>
      </c>
      <c r="H217" s="99">
        <v>0</v>
      </c>
      <c r="I217" s="46">
        <f t="shared" si="21"/>
        <v>0</v>
      </c>
      <c r="J217" s="91"/>
      <c r="K217" s="20">
        <v>55</v>
      </c>
      <c r="L217" s="72">
        <f t="shared" si="22"/>
        <v>0</v>
      </c>
      <c r="M217" s="17" t="s">
        <v>16</v>
      </c>
      <c r="N217" s="18">
        <v>0</v>
      </c>
      <c r="O217" s="23">
        <f t="shared" si="23"/>
        <v>0</v>
      </c>
      <c r="P217" s="93"/>
      <c r="Q217" s="43">
        <f t="shared" si="24"/>
        <v>0</v>
      </c>
    </row>
    <row r="218" spans="1:17" ht="24.6" x14ac:dyDescent="0.65">
      <c r="A218" s="10">
        <v>214</v>
      </c>
      <c r="B218" s="10"/>
      <c r="C218" s="19" t="s">
        <v>373</v>
      </c>
      <c r="D218" s="71">
        <f>+'25'!I218</f>
        <v>0</v>
      </c>
      <c r="E218" s="90">
        <v>0</v>
      </c>
      <c r="F218" s="46">
        <f t="shared" si="25"/>
        <v>0</v>
      </c>
      <c r="G218" s="101">
        <v>0</v>
      </c>
      <c r="H218" s="99">
        <v>0</v>
      </c>
      <c r="I218" s="46">
        <f t="shared" si="21"/>
        <v>0</v>
      </c>
      <c r="J218" s="91"/>
      <c r="K218" s="20">
        <v>40</v>
      </c>
      <c r="L218" s="72">
        <f t="shared" si="22"/>
        <v>0</v>
      </c>
      <c r="M218" s="17" t="s">
        <v>16</v>
      </c>
      <c r="N218" s="18">
        <v>0</v>
      </c>
      <c r="O218" s="23">
        <f t="shared" si="23"/>
        <v>0</v>
      </c>
      <c r="P218" s="93"/>
      <c r="Q218" s="43">
        <f t="shared" si="24"/>
        <v>0</v>
      </c>
    </row>
    <row r="219" spans="1:17" ht="24.6" x14ac:dyDescent="0.65">
      <c r="A219" s="10">
        <v>215</v>
      </c>
      <c r="B219" s="10"/>
      <c r="C219" s="19" t="s">
        <v>184</v>
      </c>
      <c r="D219" s="71">
        <f>+'25'!I219</f>
        <v>0</v>
      </c>
      <c r="E219" s="90">
        <v>0</v>
      </c>
      <c r="F219" s="46">
        <f t="shared" si="25"/>
        <v>0</v>
      </c>
      <c r="G219" s="101">
        <v>0</v>
      </c>
      <c r="H219" s="99">
        <v>0</v>
      </c>
      <c r="I219" s="46">
        <f t="shared" si="21"/>
        <v>0</v>
      </c>
      <c r="J219" s="91"/>
      <c r="K219" s="20">
        <v>120</v>
      </c>
      <c r="L219" s="72">
        <f t="shared" si="22"/>
        <v>0</v>
      </c>
      <c r="M219" s="17" t="s">
        <v>16</v>
      </c>
      <c r="N219" s="18">
        <v>0</v>
      </c>
      <c r="O219" s="23">
        <f t="shared" si="23"/>
        <v>0</v>
      </c>
      <c r="P219" s="93"/>
      <c r="Q219" s="43">
        <f t="shared" si="24"/>
        <v>0</v>
      </c>
    </row>
    <row r="220" spans="1:17" ht="24.6" x14ac:dyDescent="0.65">
      <c r="A220" s="10">
        <v>216</v>
      </c>
      <c r="B220" s="10"/>
      <c r="C220" s="19" t="s">
        <v>185</v>
      </c>
      <c r="D220" s="71">
        <f>+'25'!I220</f>
        <v>0</v>
      </c>
      <c r="E220" s="90">
        <v>0</v>
      </c>
      <c r="F220" s="46">
        <f t="shared" si="25"/>
        <v>0</v>
      </c>
      <c r="G220" s="101">
        <v>0</v>
      </c>
      <c r="H220" s="99">
        <v>0</v>
      </c>
      <c r="I220" s="46">
        <f t="shared" si="21"/>
        <v>0</v>
      </c>
      <c r="J220" s="91"/>
      <c r="K220" s="20">
        <v>120</v>
      </c>
      <c r="L220" s="72">
        <f t="shared" si="22"/>
        <v>0</v>
      </c>
      <c r="M220" s="17" t="s">
        <v>16</v>
      </c>
      <c r="N220" s="18">
        <v>0</v>
      </c>
      <c r="O220" s="23">
        <f t="shared" si="23"/>
        <v>0</v>
      </c>
      <c r="P220" s="93"/>
      <c r="Q220" s="43">
        <f t="shared" si="24"/>
        <v>0</v>
      </c>
    </row>
    <row r="221" spans="1:17" ht="24.6" x14ac:dyDescent="0.65">
      <c r="A221" s="10">
        <v>217</v>
      </c>
      <c r="B221" s="10"/>
      <c r="C221" s="19" t="s">
        <v>187</v>
      </c>
      <c r="D221" s="71">
        <f>+'25'!I221</f>
        <v>0</v>
      </c>
      <c r="E221" s="90">
        <v>0</v>
      </c>
      <c r="F221" s="46">
        <f t="shared" si="25"/>
        <v>0</v>
      </c>
      <c r="G221" s="101">
        <v>0</v>
      </c>
      <c r="H221" s="99">
        <v>0</v>
      </c>
      <c r="I221" s="46">
        <f t="shared" si="21"/>
        <v>0</v>
      </c>
      <c r="J221" s="91"/>
      <c r="K221" s="20">
        <v>50</v>
      </c>
      <c r="L221" s="72">
        <f t="shared" si="22"/>
        <v>0</v>
      </c>
      <c r="M221" s="17" t="s">
        <v>16</v>
      </c>
      <c r="N221" s="18">
        <v>0</v>
      </c>
      <c r="O221" s="23">
        <f t="shared" si="23"/>
        <v>0</v>
      </c>
      <c r="P221" s="93"/>
      <c r="Q221" s="43">
        <f t="shared" si="24"/>
        <v>0</v>
      </c>
    </row>
    <row r="222" spans="1:17" ht="24.6" x14ac:dyDescent="0.65">
      <c r="A222" s="10">
        <v>218</v>
      </c>
      <c r="B222" s="10" t="s">
        <v>527</v>
      </c>
      <c r="C222" s="19" t="s">
        <v>188</v>
      </c>
      <c r="D222" s="71">
        <f>+'25'!I222</f>
        <v>0</v>
      </c>
      <c r="E222" s="90">
        <v>0</v>
      </c>
      <c r="F222" s="46">
        <f t="shared" si="25"/>
        <v>0</v>
      </c>
      <c r="G222" s="101">
        <v>0</v>
      </c>
      <c r="H222" s="99">
        <v>0</v>
      </c>
      <c r="I222" s="46">
        <f t="shared" si="21"/>
        <v>0</v>
      </c>
      <c r="J222" s="91"/>
      <c r="K222" s="20">
        <v>50</v>
      </c>
      <c r="L222" s="72">
        <f t="shared" si="22"/>
        <v>0</v>
      </c>
      <c r="M222" s="17" t="s">
        <v>16</v>
      </c>
      <c r="N222" s="18">
        <v>0</v>
      </c>
      <c r="O222" s="23">
        <f t="shared" si="23"/>
        <v>0</v>
      </c>
      <c r="P222" s="93"/>
      <c r="Q222" s="43">
        <f t="shared" si="24"/>
        <v>0</v>
      </c>
    </row>
    <row r="223" spans="1:17" ht="24.6" x14ac:dyDescent="0.65">
      <c r="A223" s="10">
        <v>219</v>
      </c>
      <c r="B223" s="10" t="s">
        <v>524</v>
      </c>
      <c r="C223" s="19" t="s">
        <v>303</v>
      </c>
      <c r="D223" s="71">
        <f>+'25'!I223</f>
        <v>0</v>
      </c>
      <c r="E223" s="90">
        <v>0</v>
      </c>
      <c r="F223" s="46">
        <f t="shared" si="25"/>
        <v>0</v>
      </c>
      <c r="G223" s="101">
        <v>0</v>
      </c>
      <c r="H223" s="99">
        <v>0</v>
      </c>
      <c r="I223" s="46">
        <f t="shared" si="21"/>
        <v>0</v>
      </c>
      <c r="J223" s="91"/>
      <c r="K223" s="20">
        <v>120</v>
      </c>
      <c r="L223" s="72">
        <f t="shared" si="22"/>
        <v>0</v>
      </c>
      <c r="M223" s="17" t="s">
        <v>16</v>
      </c>
      <c r="N223" s="18">
        <v>0</v>
      </c>
      <c r="O223" s="23">
        <f t="shared" si="23"/>
        <v>0</v>
      </c>
      <c r="P223" s="93"/>
      <c r="Q223" s="43">
        <f t="shared" si="24"/>
        <v>0</v>
      </c>
    </row>
    <row r="224" spans="1:17" ht="24.6" x14ac:dyDescent="0.65">
      <c r="A224" s="10">
        <v>220</v>
      </c>
      <c r="B224" s="10"/>
      <c r="C224" s="19" t="s">
        <v>304</v>
      </c>
      <c r="D224" s="71">
        <f>+'25'!I224</f>
        <v>0</v>
      </c>
      <c r="E224" s="90">
        <v>0</v>
      </c>
      <c r="F224" s="46">
        <f t="shared" si="25"/>
        <v>0</v>
      </c>
      <c r="G224" s="101">
        <v>0</v>
      </c>
      <c r="H224" s="99">
        <v>0</v>
      </c>
      <c r="I224" s="46">
        <f t="shared" si="21"/>
        <v>0</v>
      </c>
      <c r="J224" s="91"/>
      <c r="K224" s="20">
        <v>25</v>
      </c>
      <c r="L224" s="72">
        <f t="shared" si="22"/>
        <v>0</v>
      </c>
      <c r="M224" s="17" t="s">
        <v>16</v>
      </c>
      <c r="N224" s="18">
        <v>0</v>
      </c>
      <c r="O224" s="23">
        <f t="shared" si="23"/>
        <v>0</v>
      </c>
      <c r="P224" s="93"/>
      <c r="Q224" s="43">
        <f t="shared" si="24"/>
        <v>0</v>
      </c>
    </row>
    <row r="225" spans="1:17" ht="24.6" x14ac:dyDescent="0.65">
      <c r="A225" s="10">
        <v>221</v>
      </c>
      <c r="B225" s="10"/>
      <c r="C225" s="19" t="s">
        <v>305</v>
      </c>
      <c r="D225" s="71">
        <f>+'25'!I225</f>
        <v>0</v>
      </c>
      <c r="E225" s="90">
        <v>0</v>
      </c>
      <c r="F225" s="46">
        <f t="shared" si="25"/>
        <v>0</v>
      </c>
      <c r="G225" s="101">
        <v>0</v>
      </c>
      <c r="H225" s="99">
        <v>0</v>
      </c>
      <c r="I225" s="46">
        <f t="shared" si="21"/>
        <v>0</v>
      </c>
      <c r="J225" s="91"/>
      <c r="K225" s="20">
        <v>25</v>
      </c>
      <c r="L225" s="72">
        <f t="shared" si="22"/>
        <v>0</v>
      </c>
      <c r="M225" s="17" t="s">
        <v>16</v>
      </c>
      <c r="N225" s="18">
        <v>0</v>
      </c>
      <c r="O225" s="23">
        <f t="shared" si="23"/>
        <v>0</v>
      </c>
      <c r="P225" s="93"/>
      <c r="Q225" s="43">
        <f t="shared" si="24"/>
        <v>0</v>
      </c>
    </row>
    <row r="226" spans="1:17" ht="24.6" x14ac:dyDescent="0.65">
      <c r="A226" s="10">
        <v>222</v>
      </c>
      <c r="B226" s="10"/>
      <c r="C226" s="19" t="s">
        <v>306</v>
      </c>
      <c r="D226" s="71">
        <f>+'25'!I226</f>
        <v>0</v>
      </c>
      <c r="E226" s="90">
        <v>0</v>
      </c>
      <c r="F226" s="46">
        <f t="shared" si="25"/>
        <v>0</v>
      </c>
      <c r="G226" s="101">
        <v>0</v>
      </c>
      <c r="H226" s="99">
        <v>0</v>
      </c>
      <c r="I226" s="46">
        <f t="shared" si="21"/>
        <v>0</v>
      </c>
      <c r="J226" s="91"/>
      <c r="K226" s="20">
        <v>25</v>
      </c>
      <c r="L226" s="72">
        <f t="shared" si="22"/>
        <v>0</v>
      </c>
      <c r="M226" s="17" t="s">
        <v>16</v>
      </c>
      <c r="N226" s="18">
        <v>0</v>
      </c>
      <c r="O226" s="23">
        <f t="shared" si="23"/>
        <v>0</v>
      </c>
      <c r="P226" s="93"/>
      <c r="Q226" s="43">
        <f t="shared" si="24"/>
        <v>0</v>
      </c>
    </row>
    <row r="227" spans="1:17" ht="24.6" x14ac:dyDescent="0.65">
      <c r="A227" s="10">
        <v>223</v>
      </c>
      <c r="B227" s="10"/>
      <c r="C227" s="19" t="s">
        <v>307</v>
      </c>
      <c r="D227" s="71">
        <f>+'25'!I227</f>
        <v>0</v>
      </c>
      <c r="E227" s="90">
        <v>0</v>
      </c>
      <c r="F227" s="46">
        <f t="shared" si="25"/>
        <v>0</v>
      </c>
      <c r="G227" s="101">
        <v>0</v>
      </c>
      <c r="H227" s="99">
        <v>0</v>
      </c>
      <c r="I227" s="46">
        <f t="shared" si="21"/>
        <v>0</v>
      </c>
      <c r="J227" s="91"/>
      <c r="K227" s="20">
        <v>25</v>
      </c>
      <c r="L227" s="72">
        <f t="shared" si="22"/>
        <v>0</v>
      </c>
      <c r="M227" s="17" t="s">
        <v>16</v>
      </c>
      <c r="N227" s="18">
        <v>0</v>
      </c>
      <c r="O227" s="23">
        <f t="shared" si="23"/>
        <v>0</v>
      </c>
      <c r="P227" s="93"/>
      <c r="Q227" s="43">
        <f t="shared" si="24"/>
        <v>0</v>
      </c>
    </row>
    <row r="228" spans="1:17" ht="24.6" x14ac:dyDescent="0.65">
      <c r="A228" s="10">
        <v>224</v>
      </c>
      <c r="B228" s="10"/>
      <c r="C228" s="19" t="s">
        <v>308</v>
      </c>
      <c r="D228" s="71">
        <f>+'25'!I228</f>
        <v>0</v>
      </c>
      <c r="E228" s="90">
        <v>0</v>
      </c>
      <c r="F228" s="46">
        <f t="shared" si="25"/>
        <v>0</v>
      </c>
      <c r="G228" s="101">
        <v>0</v>
      </c>
      <c r="H228" s="99">
        <v>0</v>
      </c>
      <c r="I228" s="46">
        <f t="shared" si="21"/>
        <v>0</v>
      </c>
      <c r="J228" s="91"/>
      <c r="K228" s="20">
        <v>25</v>
      </c>
      <c r="L228" s="72">
        <f t="shared" si="22"/>
        <v>0</v>
      </c>
      <c r="M228" s="17" t="s">
        <v>16</v>
      </c>
      <c r="N228" s="18">
        <v>0</v>
      </c>
      <c r="O228" s="23">
        <f t="shared" si="23"/>
        <v>0</v>
      </c>
      <c r="P228" s="93"/>
      <c r="Q228" s="43">
        <f t="shared" si="24"/>
        <v>0</v>
      </c>
    </row>
    <row r="229" spans="1:17" ht="24.6" x14ac:dyDescent="0.65">
      <c r="A229" s="10">
        <v>225</v>
      </c>
      <c r="B229" s="10"/>
      <c r="C229" s="19" t="s">
        <v>309</v>
      </c>
      <c r="D229" s="71">
        <f>+'25'!I229</f>
        <v>0</v>
      </c>
      <c r="E229" s="90">
        <v>0</v>
      </c>
      <c r="F229" s="46">
        <f t="shared" si="25"/>
        <v>0</v>
      </c>
      <c r="G229" s="101">
        <v>0</v>
      </c>
      <c r="H229" s="99">
        <v>0</v>
      </c>
      <c r="I229" s="46">
        <f t="shared" si="21"/>
        <v>0</v>
      </c>
      <c r="J229" s="91"/>
      <c r="K229" s="20">
        <v>25</v>
      </c>
      <c r="L229" s="72">
        <f t="shared" si="22"/>
        <v>0</v>
      </c>
      <c r="M229" s="17" t="s">
        <v>16</v>
      </c>
      <c r="N229" s="18">
        <v>0</v>
      </c>
      <c r="O229" s="23">
        <f t="shared" si="23"/>
        <v>0</v>
      </c>
      <c r="P229" s="93"/>
      <c r="Q229" s="43">
        <f t="shared" si="24"/>
        <v>0</v>
      </c>
    </row>
    <row r="230" spans="1:17" ht="24.6" x14ac:dyDescent="0.65">
      <c r="A230" s="10">
        <v>226</v>
      </c>
      <c r="B230" s="10"/>
      <c r="C230" s="19" t="s">
        <v>362</v>
      </c>
      <c r="D230" s="71">
        <f>+'25'!I230</f>
        <v>0</v>
      </c>
      <c r="E230" s="90">
        <v>0</v>
      </c>
      <c r="F230" s="46">
        <f t="shared" si="25"/>
        <v>0</v>
      </c>
      <c r="G230" s="101">
        <v>0</v>
      </c>
      <c r="H230" s="99">
        <v>0</v>
      </c>
      <c r="I230" s="46">
        <f t="shared" si="21"/>
        <v>0</v>
      </c>
      <c r="J230" s="91"/>
      <c r="K230" s="20">
        <v>10</v>
      </c>
      <c r="L230" s="72">
        <f t="shared" si="22"/>
        <v>0</v>
      </c>
      <c r="M230" s="17" t="s">
        <v>16</v>
      </c>
      <c r="N230" s="18">
        <v>0</v>
      </c>
      <c r="O230" s="23">
        <f t="shared" si="23"/>
        <v>0</v>
      </c>
      <c r="P230" s="93"/>
      <c r="Q230" s="43">
        <f t="shared" si="24"/>
        <v>0</v>
      </c>
    </row>
    <row r="231" spans="1:17" ht="24.6" x14ac:dyDescent="0.65">
      <c r="A231" s="10">
        <v>227</v>
      </c>
      <c r="B231" s="10"/>
      <c r="C231" s="19" t="s">
        <v>310</v>
      </c>
      <c r="D231" s="71">
        <f>+'25'!I231</f>
        <v>0</v>
      </c>
      <c r="E231" s="90">
        <v>0</v>
      </c>
      <c r="F231" s="46">
        <f t="shared" si="25"/>
        <v>0</v>
      </c>
      <c r="G231" s="101">
        <v>0</v>
      </c>
      <c r="H231" s="99">
        <v>0</v>
      </c>
      <c r="I231" s="46">
        <f t="shared" si="21"/>
        <v>0</v>
      </c>
      <c r="J231" s="91"/>
      <c r="K231" s="20">
        <v>10</v>
      </c>
      <c r="L231" s="72">
        <f t="shared" si="22"/>
        <v>0</v>
      </c>
      <c r="M231" s="17" t="s">
        <v>16</v>
      </c>
      <c r="N231" s="18">
        <v>0</v>
      </c>
      <c r="O231" s="23">
        <f t="shared" si="23"/>
        <v>0</v>
      </c>
      <c r="P231" s="93"/>
      <c r="Q231" s="43">
        <f t="shared" si="24"/>
        <v>0</v>
      </c>
    </row>
    <row r="232" spans="1:17" ht="24.6" x14ac:dyDescent="0.65">
      <c r="A232" s="10">
        <v>228</v>
      </c>
      <c r="B232" s="10"/>
      <c r="C232" s="19" t="s">
        <v>311</v>
      </c>
      <c r="D232" s="71">
        <f>+'25'!I232</f>
        <v>0</v>
      </c>
      <c r="E232" s="90">
        <v>0</v>
      </c>
      <c r="F232" s="46">
        <f t="shared" si="25"/>
        <v>0</v>
      </c>
      <c r="G232" s="101">
        <v>0</v>
      </c>
      <c r="H232" s="99">
        <v>0</v>
      </c>
      <c r="I232" s="46">
        <f t="shared" si="21"/>
        <v>0</v>
      </c>
      <c r="J232" s="91"/>
      <c r="K232" s="20">
        <v>10</v>
      </c>
      <c r="L232" s="72">
        <f t="shared" si="22"/>
        <v>0</v>
      </c>
      <c r="M232" s="17" t="s">
        <v>16</v>
      </c>
      <c r="N232" s="18">
        <v>0</v>
      </c>
      <c r="O232" s="23">
        <f t="shared" si="23"/>
        <v>0</v>
      </c>
      <c r="P232" s="93"/>
      <c r="Q232" s="43">
        <f t="shared" si="24"/>
        <v>0</v>
      </c>
    </row>
    <row r="233" spans="1:17" ht="24.6" x14ac:dyDescent="0.65">
      <c r="A233" s="10">
        <v>229</v>
      </c>
      <c r="B233" s="10"/>
      <c r="C233" s="19" t="s">
        <v>192</v>
      </c>
      <c r="D233" s="71">
        <f>+'25'!I233</f>
        <v>17</v>
      </c>
      <c r="E233" s="90">
        <v>0</v>
      </c>
      <c r="F233" s="46">
        <f>D233+E233</f>
        <v>17</v>
      </c>
      <c r="G233" s="101">
        <v>0</v>
      </c>
      <c r="H233" s="99">
        <v>0</v>
      </c>
      <c r="I233" s="46">
        <f>+F233-G233-J233-H233</f>
        <v>17</v>
      </c>
      <c r="J233" s="91"/>
      <c r="K233" s="20">
        <v>35</v>
      </c>
      <c r="L233" s="72">
        <f>+K233*J233</f>
        <v>0</v>
      </c>
      <c r="M233" s="17" t="s">
        <v>16</v>
      </c>
      <c r="N233" s="18">
        <v>0</v>
      </c>
      <c r="O233" s="23">
        <f>SUM(L233-N233)</f>
        <v>0</v>
      </c>
      <c r="P233" s="93"/>
      <c r="Q233" s="43">
        <f>+L233*P233</f>
        <v>0</v>
      </c>
    </row>
    <row r="234" spans="1:17" ht="24.6" x14ac:dyDescent="0.65">
      <c r="A234" s="10">
        <v>230</v>
      </c>
      <c r="B234" s="10"/>
      <c r="C234" s="19" t="s">
        <v>312</v>
      </c>
      <c r="D234" s="71">
        <f>+'25'!I234</f>
        <v>29</v>
      </c>
      <c r="E234" s="90">
        <v>0</v>
      </c>
      <c r="F234" s="46">
        <f t="shared" si="25"/>
        <v>29</v>
      </c>
      <c r="G234" s="101">
        <v>0</v>
      </c>
      <c r="H234" s="99">
        <v>0</v>
      </c>
      <c r="I234" s="46">
        <f t="shared" si="21"/>
        <v>29</v>
      </c>
      <c r="J234" s="91"/>
      <c r="K234" s="20">
        <v>10</v>
      </c>
      <c r="L234" s="72">
        <f t="shared" si="22"/>
        <v>0</v>
      </c>
      <c r="M234" s="17" t="s">
        <v>16</v>
      </c>
      <c r="N234" s="18">
        <v>0</v>
      </c>
      <c r="O234" s="23">
        <f t="shared" si="23"/>
        <v>0</v>
      </c>
      <c r="P234" s="93"/>
      <c r="Q234" s="43">
        <f t="shared" si="24"/>
        <v>0</v>
      </c>
    </row>
    <row r="235" spans="1:17" ht="24.6" x14ac:dyDescent="0.65">
      <c r="A235" s="10">
        <v>231</v>
      </c>
      <c r="B235" s="10"/>
      <c r="C235" s="19" t="s">
        <v>313</v>
      </c>
      <c r="D235" s="71">
        <f>+'25'!I235</f>
        <v>0</v>
      </c>
      <c r="E235" s="90">
        <v>0</v>
      </c>
      <c r="F235" s="46">
        <f t="shared" si="25"/>
        <v>0</v>
      </c>
      <c r="G235" s="101">
        <v>0</v>
      </c>
      <c r="H235" s="99">
        <v>0</v>
      </c>
      <c r="I235" s="46">
        <f t="shared" si="21"/>
        <v>0</v>
      </c>
      <c r="J235" s="91"/>
      <c r="K235" s="20"/>
      <c r="L235" s="72">
        <f t="shared" si="22"/>
        <v>0</v>
      </c>
      <c r="M235" s="17" t="s">
        <v>16</v>
      </c>
      <c r="N235" s="18">
        <v>0</v>
      </c>
      <c r="O235" s="23">
        <f t="shared" si="23"/>
        <v>0</v>
      </c>
      <c r="P235" s="93"/>
      <c r="Q235" s="43">
        <f t="shared" si="24"/>
        <v>0</v>
      </c>
    </row>
    <row r="236" spans="1:17" ht="24.6" x14ac:dyDescent="0.65">
      <c r="A236" s="10">
        <v>232</v>
      </c>
      <c r="B236" s="10"/>
      <c r="C236" s="19" t="s">
        <v>183</v>
      </c>
      <c r="D236" s="71">
        <f>+'25'!I236</f>
        <v>0</v>
      </c>
      <c r="E236" s="90">
        <v>0</v>
      </c>
      <c r="F236" s="46">
        <f t="shared" si="25"/>
        <v>0</v>
      </c>
      <c r="G236" s="101">
        <v>0</v>
      </c>
      <c r="H236" s="99">
        <v>0</v>
      </c>
      <c r="I236" s="46">
        <f t="shared" si="21"/>
        <v>0</v>
      </c>
      <c r="J236" s="91"/>
      <c r="K236" s="20">
        <v>40</v>
      </c>
      <c r="L236" s="72">
        <f t="shared" si="22"/>
        <v>0</v>
      </c>
      <c r="M236" s="17" t="s">
        <v>16</v>
      </c>
      <c r="N236" s="18">
        <v>0</v>
      </c>
      <c r="O236" s="23">
        <f t="shared" si="23"/>
        <v>0</v>
      </c>
      <c r="P236" s="93"/>
      <c r="Q236" s="43">
        <f t="shared" si="24"/>
        <v>0</v>
      </c>
    </row>
    <row r="237" spans="1:17" ht="24.6" x14ac:dyDescent="0.65">
      <c r="A237" s="10">
        <v>233</v>
      </c>
      <c r="B237" s="10"/>
      <c r="C237" s="19" t="s">
        <v>117</v>
      </c>
      <c r="D237" s="71">
        <f>+'25'!I237</f>
        <v>0</v>
      </c>
      <c r="E237" s="90">
        <v>0</v>
      </c>
      <c r="F237" s="46">
        <f t="shared" si="25"/>
        <v>0</v>
      </c>
      <c r="G237" s="101">
        <v>0</v>
      </c>
      <c r="H237" s="99">
        <v>0</v>
      </c>
      <c r="I237" s="46">
        <f t="shared" si="21"/>
        <v>0</v>
      </c>
      <c r="J237" s="91"/>
      <c r="K237" s="20">
        <v>20</v>
      </c>
      <c r="L237" s="72">
        <f t="shared" si="22"/>
        <v>0</v>
      </c>
      <c r="M237" s="17" t="s">
        <v>16</v>
      </c>
      <c r="N237" s="18">
        <v>0</v>
      </c>
      <c r="O237" s="23">
        <f t="shared" si="23"/>
        <v>0</v>
      </c>
      <c r="P237" s="93"/>
      <c r="Q237" s="43">
        <f t="shared" si="24"/>
        <v>0</v>
      </c>
    </row>
    <row r="238" spans="1:17" ht="24.6" x14ac:dyDescent="0.65">
      <c r="A238" s="10">
        <v>234</v>
      </c>
      <c r="B238" s="10"/>
      <c r="C238" s="19" t="s">
        <v>314</v>
      </c>
      <c r="D238" s="71">
        <f>+'25'!I238</f>
        <v>0</v>
      </c>
      <c r="E238" s="90">
        <v>0</v>
      </c>
      <c r="F238" s="46">
        <f t="shared" si="25"/>
        <v>0</v>
      </c>
      <c r="G238" s="101">
        <v>0</v>
      </c>
      <c r="H238" s="99">
        <v>0</v>
      </c>
      <c r="I238" s="46">
        <f t="shared" si="21"/>
        <v>0</v>
      </c>
      <c r="J238" s="91"/>
      <c r="K238" s="20">
        <v>30</v>
      </c>
      <c r="L238" s="72">
        <f t="shared" si="22"/>
        <v>0</v>
      </c>
      <c r="M238" s="17" t="s">
        <v>16</v>
      </c>
      <c r="N238" s="18">
        <v>0</v>
      </c>
      <c r="O238" s="23">
        <f t="shared" si="23"/>
        <v>0</v>
      </c>
      <c r="P238" s="93"/>
      <c r="Q238" s="43">
        <f t="shared" si="24"/>
        <v>0</v>
      </c>
    </row>
    <row r="239" spans="1:17" ht="24.6" x14ac:dyDescent="0.65">
      <c r="A239" s="10">
        <v>235</v>
      </c>
      <c r="B239" s="10"/>
      <c r="C239" s="19" t="s">
        <v>372</v>
      </c>
      <c r="D239" s="71">
        <f>+'25'!I239</f>
        <v>0</v>
      </c>
      <c r="E239" s="90">
        <v>0</v>
      </c>
      <c r="F239" s="46">
        <f t="shared" si="25"/>
        <v>0</v>
      </c>
      <c r="G239" s="101">
        <v>0</v>
      </c>
      <c r="H239" s="99">
        <v>0</v>
      </c>
      <c r="I239" s="46">
        <f t="shared" si="21"/>
        <v>0</v>
      </c>
      <c r="J239" s="91"/>
      <c r="K239" s="20">
        <v>800</v>
      </c>
      <c r="L239" s="72">
        <f t="shared" si="22"/>
        <v>0</v>
      </c>
      <c r="M239" s="17" t="s">
        <v>16</v>
      </c>
      <c r="N239" s="18">
        <v>0</v>
      </c>
      <c r="O239" s="23">
        <f t="shared" si="23"/>
        <v>0</v>
      </c>
      <c r="P239" s="93"/>
      <c r="Q239" s="43">
        <f t="shared" si="24"/>
        <v>0</v>
      </c>
    </row>
    <row r="240" spans="1:17" ht="24.6" x14ac:dyDescent="0.65">
      <c r="A240" s="10">
        <v>236</v>
      </c>
      <c r="B240" s="10"/>
      <c r="C240" s="19" t="s">
        <v>374</v>
      </c>
      <c r="D240" s="71">
        <f>+'25'!I240</f>
        <v>0</v>
      </c>
      <c r="E240" s="90">
        <v>0</v>
      </c>
      <c r="F240" s="46">
        <f t="shared" si="25"/>
        <v>0</v>
      </c>
      <c r="G240" s="101">
        <v>0</v>
      </c>
      <c r="H240" s="99">
        <v>0</v>
      </c>
      <c r="I240" s="46">
        <f t="shared" si="21"/>
        <v>0</v>
      </c>
      <c r="J240" s="91"/>
      <c r="K240" s="20">
        <v>150</v>
      </c>
      <c r="L240" s="72">
        <f t="shared" si="22"/>
        <v>0</v>
      </c>
      <c r="M240" s="17" t="s">
        <v>16</v>
      </c>
      <c r="N240" s="18">
        <v>0</v>
      </c>
      <c r="O240" s="23">
        <f t="shared" si="23"/>
        <v>0</v>
      </c>
      <c r="P240" s="93"/>
      <c r="Q240" s="43">
        <f t="shared" si="24"/>
        <v>0</v>
      </c>
    </row>
    <row r="241" spans="1:17" ht="24.6" x14ac:dyDescent="0.65">
      <c r="A241" s="10">
        <v>237</v>
      </c>
      <c r="B241" s="10"/>
      <c r="C241" s="19" t="s">
        <v>316</v>
      </c>
      <c r="D241" s="71">
        <f>+'25'!I241</f>
        <v>0</v>
      </c>
      <c r="E241" s="90">
        <v>0</v>
      </c>
      <c r="F241" s="46">
        <f t="shared" si="25"/>
        <v>0</v>
      </c>
      <c r="G241" s="101">
        <v>0</v>
      </c>
      <c r="H241" s="99">
        <v>0</v>
      </c>
      <c r="I241" s="46">
        <f t="shared" si="21"/>
        <v>0</v>
      </c>
      <c r="J241" s="91"/>
      <c r="K241" s="20">
        <v>200</v>
      </c>
      <c r="L241" s="72">
        <f t="shared" si="22"/>
        <v>0</v>
      </c>
      <c r="M241" s="17" t="s">
        <v>16</v>
      </c>
      <c r="N241" s="18">
        <v>0</v>
      </c>
      <c r="O241" s="23">
        <f t="shared" si="23"/>
        <v>0</v>
      </c>
      <c r="P241" s="93"/>
      <c r="Q241" s="43">
        <f t="shared" si="24"/>
        <v>0</v>
      </c>
    </row>
    <row r="242" spans="1:17" ht="24.6" x14ac:dyDescent="0.65">
      <c r="A242" s="10">
        <v>238</v>
      </c>
      <c r="B242" s="10"/>
      <c r="C242" s="19" t="s">
        <v>375</v>
      </c>
      <c r="D242" s="71">
        <f>+'25'!I242</f>
        <v>0</v>
      </c>
      <c r="E242" s="90">
        <v>0</v>
      </c>
      <c r="F242" s="46">
        <f t="shared" si="25"/>
        <v>0</v>
      </c>
      <c r="G242" s="101">
        <v>0</v>
      </c>
      <c r="H242" s="99">
        <v>0</v>
      </c>
      <c r="I242" s="46">
        <f t="shared" si="21"/>
        <v>0</v>
      </c>
      <c r="J242" s="91"/>
      <c r="K242" s="20">
        <v>250</v>
      </c>
      <c r="L242" s="72">
        <f t="shared" si="22"/>
        <v>0</v>
      </c>
      <c r="M242" s="17" t="s">
        <v>16</v>
      </c>
      <c r="N242" s="18">
        <v>0</v>
      </c>
      <c r="O242" s="23">
        <f t="shared" si="23"/>
        <v>0</v>
      </c>
      <c r="P242" s="93"/>
      <c r="Q242" s="43">
        <f t="shared" si="24"/>
        <v>0</v>
      </c>
    </row>
    <row r="243" spans="1:17" ht="24.6" x14ac:dyDescent="0.65">
      <c r="A243" s="10">
        <v>239</v>
      </c>
      <c r="B243" s="10"/>
      <c r="C243" s="19" t="s">
        <v>317</v>
      </c>
      <c r="D243" s="71">
        <f>+'25'!I243</f>
        <v>0</v>
      </c>
      <c r="E243" s="90">
        <v>0</v>
      </c>
      <c r="F243" s="46">
        <f t="shared" si="25"/>
        <v>0</v>
      </c>
      <c r="G243" s="101">
        <v>0</v>
      </c>
      <c r="H243" s="99">
        <v>0</v>
      </c>
      <c r="I243" s="46">
        <f t="shared" si="21"/>
        <v>0</v>
      </c>
      <c r="J243" s="91"/>
      <c r="K243" s="20">
        <v>50</v>
      </c>
      <c r="L243" s="72">
        <f t="shared" si="22"/>
        <v>0</v>
      </c>
      <c r="M243" s="17" t="s">
        <v>16</v>
      </c>
      <c r="N243" s="18">
        <v>0</v>
      </c>
      <c r="O243" s="23">
        <f t="shared" si="23"/>
        <v>0</v>
      </c>
      <c r="P243" s="93"/>
      <c r="Q243" s="43">
        <f t="shared" si="24"/>
        <v>0</v>
      </c>
    </row>
    <row r="244" spans="1:17" ht="24.6" x14ac:dyDescent="0.65">
      <c r="A244" s="10">
        <v>240</v>
      </c>
      <c r="B244" s="10"/>
      <c r="C244" s="19" t="s">
        <v>315</v>
      </c>
      <c r="D244" s="71">
        <f>+'25'!I244</f>
        <v>0</v>
      </c>
      <c r="E244" s="90">
        <v>0</v>
      </c>
      <c r="F244" s="46">
        <f t="shared" si="25"/>
        <v>0</v>
      </c>
      <c r="G244" s="101">
        <v>0</v>
      </c>
      <c r="H244" s="99">
        <v>0</v>
      </c>
      <c r="I244" s="46">
        <f t="shared" si="21"/>
        <v>0</v>
      </c>
      <c r="J244" s="91"/>
      <c r="K244" s="20">
        <v>0</v>
      </c>
      <c r="L244" s="72">
        <f t="shared" si="22"/>
        <v>0</v>
      </c>
      <c r="M244" s="17" t="s">
        <v>16</v>
      </c>
      <c r="N244" s="18">
        <v>0</v>
      </c>
      <c r="O244" s="23">
        <f t="shared" si="23"/>
        <v>0</v>
      </c>
      <c r="P244" s="93"/>
      <c r="Q244" s="43">
        <f t="shared" si="24"/>
        <v>0</v>
      </c>
    </row>
    <row r="245" spans="1:17" ht="24" customHeight="1" x14ac:dyDescent="0.65">
      <c r="A245" s="10">
        <v>241</v>
      </c>
      <c r="B245" s="10"/>
      <c r="C245" s="19" t="s">
        <v>338</v>
      </c>
      <c r="D245" s="71">
        <f>+'25'!I245</f>
        <v>0</v>
      </c>
      <c r="E245" s="90">
        <v>0</v>
      </c>
      <c r="F245" s="46">
        <f t="shared" si="25"/>
        <v>0</v>
      </c>
      <c r="G245" s="101">
        <v>0</v>
      </c>
      <c r="H245" s="99">
        <v>0</v>
      </c>
      <c r="I245" s="46">
        <f t="shared" si="21"/>
        <v>0</v>
      </c>
      <c r="J245" s="91"/>
      <c r="K245" s="20">
        <v>45</v>
      </c>
      <c r="L245" s="72">
        <f t="shared" si="22"/>
        <v>0</v>
      </c>
      <c r="M245" s="17" t="s">
        <v>16</v>
      </c>
      <c r="N245" s="18">
        <v>0</v>
      </c>
      <c r="O245" s="23">
        <f t="shared" si="23"/>
        <v>0</v>
      </c>
      <c r="P245" s="93"/>
      <c r="Q245" s="43">
        <f t="shared" si="24"/>
        <v>0</v>
      </c>
    </row>
    <row r="246" spans="1:17" ht="24.6" x14ac:dyDescent="0.65">
      <c r="A246" s="10">
        <v>242</v>
      </c>
      <c r="B246" s="10"/>
      <c r="C246" s="19" t="s">
        <v>339</v>
      </c>
      <c r="D246" s="71">
        <f>+'25'!I246</f>
        <v>0</v>
      </c>
      <c r="E246" s="90">
        <v>0</v>
      </c>
      <c r="F246" s="46">
        <f t="shared" si="25"/>
        <v>0</v>
      </c>
      <c r="G246" s="101">
        <v>0</v>
      </c>
      <c r="H246" s="99">
        <v>0</v>
      </c>
      <c r="I246" s="46">
        <f t="shared" si="21"/>
        <v>0</v>
      </c>
      <c r="J246" s="91"/>
      <c r="K246" s="20">
        <v>35</v>
      </c>
      <c r="L246" s="72">
        <f t="shared" si="22"/>
        <v>0</v>
      </c>
      <c r="M246" s="17" t="s">
        <v>16</v>
      </c>
      <c r="N246" s="18">
        <v>0</v>
      </c>
      <c r="O246" s="23">
        <f t="shared" si="23"/>
        <v>0</v>
      </c>
      <c r="P246" s="93"/>
      <c r="Q246" s="43">
        <f t="shared" si="24"/>
        <v>0</v>
      </c>
    </row>
    <row r="247" spans="1:17" ht="24.6" x14ac:dyDescent="0.65">
      <c r="A247" s="10">
        <v>243</v>
      </c>
      <c r="B247" s="10"/>
      <c r="C247" s="19" t="s">
        <v>340</v>
      </c>
      <c r="D247" s="71">
        <f>+'25'!I247</f>
        <v>0</v>
      </c>
      <c r="E247" s="90">
        <v>0</v>
      </c>
      <c r="F247" s="46">
        <f t="shared" si="25"/>
        <v>0</v>
      </c>
      <c r="G247" s="101">
        <v>0</v>
      </c>
      <c r="H247" s="99">
        <v>0</v>
      </c>
      <c r="I247" s="46">
        <f t="shared" si="21"/>
        <v>0</v>
      </c>
      <c r="J247" s="91"/>
      <c r="K247" s="20">
        <v>25</v>
      </c>
      <c r="L247" s="72">
        <f t="shared" si="22"/>
        <v>0</v>
      </c>
      <c r="M247" s="17" t="s">
        <v>16</v>
      </c>
      <c r="N247" s="18">
        <v>0</v>
      </c>
      <c r="O247" s="23">
        <f t="shared" si="23"/>
        <v>0</v>
      </c>
      <c r="P247" s="93"/>
      <c r="Q247" s="43">
        <f t="shared" si="24"/>
        <v>0</v>
      </c>
    </row>
    <row r="248" spans="1:17" ht="24.6" x14ac:dyDescent="0.65">
      <c r="A248" s="10">
        <v>244</v>
      </c>
      <c r="B248" s="10"/>
      <c r="C248" s="19" t="s">
        <v>318</v>
      </c>
      <c r="D248" s="71">
        <f>+'25'!I248</f>
        <v>0</v>
      </c>
      <c r="E248" s="90">
        <v>0</v>
      </c>
      <c r="F248" s="46">
        <f t="shared" si="25"/>
        <v>0</v>
      </c>
      <c r="G248" s="101">
        <v>0</v>
      </c>
      <c r="H248" s="99">
        <v>0</v>
      </c>
      <c r="I248" s="46">
        <f t="shared" si="21"/>
        <v>0</v>
      </c>
      <c r="J248" s="91"/>
      <c r="K248" s="20">
        <v>50</v>
      </c>
      <c r="L248" s="72">
        <f t="shared" si="22"/>
        <v>0</v>
      </c>
      <c r="M248" s="17" t="s">
        <v>16</v>
      </c>
      <c r="N248" s="18">
        <v>0</v>
      </c>
      <c r="O248" s="23">
        <f t="shared" si="23"/>
        <v>0</v>
      </c>
      <c r="P248" s="93"/>
      <c r="Q248" s="43">
        <f t="shared" si="24"/>
        <v>0</v>
      </c>
    </row>
    <row r="249" spans="1:17" ht="24.6" x14ac:dyDescent="0.65">
      <c r="A249" s="10">
        <v>245</v>
      </c>
      <c r="B249" s="10"/>
      <c r="C249" s="19" t="s">
        <v>319</v>
      </c>
      <c r="D249" s="71">
        <f>+'25'!I249</f>
        <v>0</v>
      </c>
      <c r="E249" s="90">
        <v>0</v>
      </c>
      <c r="F249" s="46">
        <f t="shared" si="25"/>
        <v>0</v>
      </c>
      <c r="G249" s="101">
        <v>0</v>
      </c>
      <c r="H249" s="99">
        <v>0</v>
      </c>
      <c r="I249" s="46">
        <f t="shared" si="21"/>
        <v>0</v>
      </c>
      <c r="J249" s="91"/>
      <c r="K249" s="20">
        <v>60</v>
      </c>
      <c r="L249" s="72">
        <f t="shared" si="22"/>
        <v>0</v>
      </c>
      <c r="M249" s="17" t="s">
        <v>16</v>
      </c>
      <c r="N249" s="18">
        <v>0</v>
      </c>
      <c r="O249" s="23">
        <f t="shared" si="23"/>
        <v>0</v>
      </c>
      <c r="P249" s="93"/>
      <c r="Q249" s="43">
        <f t="shared" si="24"/>
        <v>0</v>
      </c>
    </row>
    <row r="250" spans="1:17" ht="24.6" x14ac:dyDescent="0.65">
      <c r="A250" s="10">
        <v>246</v>
      </c>
      <c r="B250" s="10"/>
      <c r="C250" s="19" t="s">
        <v>320</v>
      </c>
      <c r="D250" s="71">
        <f>+'25'!I250</f>
        <v>0</v>
      </c>
      <c r="E250" s="90">
        <v>0</v>
      </c>
      <c r="F250" s="46">
        <f t="shared" si="25"/>
        <v>0</v>
      </c>
      <c r="G250" s="101">
        <v>0</v>
      </c>
      <c r="H250" s="99">
        <v>0</v>
      </c>
      <c r="I250" s="46">
        <f t="shared" si="21"/>
        <v>0</v>
      </c>
      <c r="J250" s="91"/>
      <c r="K250" s="20">
        <v>250</v>
      </c>
      <c r="L250" s="72">
        <f t="shared" si="22"/>
        <v>0</v>
      </c>
      <c r="M250" s="17" t="s">
        <v>16</v>
      </c>
      <c r="N250" s="18">
        <v>0</v>
      </c>
      <c r="O250" s="23">
        <f t="shared" si="23"/>
        <v>0</v>
      </c>
      <c r="P250" s="93"/>
      <c r="Q250" s="43">
        <f t="shared" si="24"/>
        <v>0</v>
      </c>
    </row>
    <row r="251" spans="1:17" ht="24.6" x14ac:dyDescent="0.65">
      <c r="A251" s="10">
        <v>247</v>
      </c>
      <c r="B251" s="10"/>
      <c r="C251" s="19" t="s">
        <v>321</v>
      </c>
      <c r="D251" s="71">
        <f>+'25'!I251</f>
        <v>0</v>
      </c>
      <c r="E251" s="90">
        <v>0</v>
      </c>
      <c r="F251" s="46">
        <f t="shared" si="25"/>
        <v>0</v>
      </c>
      <c r="G251" s="101">
        <v>0</v>
      </c>
      <c r="H251" s="99">
        <v>0</v>
      </c>
      <c r="I251" s="46">
        <f t="shared" si="21"/>
        <v>0</v>
      </c>
      <c r="J251" s="91"/>
      <c r="K251" s="15">
        <v>100</v>
      </c>
      <c r="L251" s="72">
        <f t="shared" si="22"/>
        <v>0</v>
      </c>
      <c r="M251" s="17" t="s">
        <v>16</v>
      </c>
      <c r="N251" s="18">
        <v>0</v>
      </c>
      <c r="O251" s="23">
        <f t="shared" si="23"/>
        <v>0</v>
      </c>
      <c r="P251" s="93"/>
      <c r="Q251" s="43">
        <f t="shared" si="24"/>
        <v>0</v>
      </c>
    </row>
    <row r="252" spans="1:17" ht="24.6" x14ac:dyDescent="0.65">
      <c r="A252" s="10">
        <v>248</v>
      </c>
      <c r="B252" s="10"/>
      <c r="C252" s="19" t="s">
        <v>322</v>
      </c>
      <c r="D252" s="71">
        <f>+'25'!I252</f>
        <v>0</v>
      </c>
      <c r="E252" s="90">
        <v>0</v>
      </c>
      <c r="F252" s="46">
        <f t="shared" si="25"/>
        <v>0</v>
      </c>
      <c r="G252" s="101">
        <v>0</v>
      </c>
      <c r="H252" s="99">
        <v>0</v>
      </c>
      <c r="I252" s="46">
        <f t="shared" si="21"/>
        <v>0</v>
      </c>
      <c r="J252" s="91"/>
      <c r="K252" s="15">
        <v>350</v>
      </c>
      <c r="L252" s="72">
        <f t="shared" si="22"/>
        <v>0</v>
      </c>
      <c r="M252" s="17" t="s">
        <v>16</v>
      </c>
      <c r="N252" s="18">
        <v>0</v>
      </c>
      <c r="O252" s="23">
        <f t="shared" si="23"/>
        <v>0</v>
      </c>
      <c r="P252" s="93"/>
      <c r="Q252" s="43">
        <f t="shared" si="24"/>
        <v>0</v>
      </c>
    </row>
    <row r="253" spans="1:17" ht="24.6" x14ac:dyDescent="0.65">
      <c r="A253" s="10">
        <v>249</v>
      </c>
      <c r="B253" s="10"/>
      <c r="C253" s="19" t="s">
        <v>323</v>
      </c>
      <c r="D253" s="71">
        <f>+'25'!I253</f>
        <v>0</v>
      </c>
      <c r="E253" s="90">
        <v>0</v>
      </c>
      <c r="F253" s="46">
        <f t="shared" si="25"/>
        <v>0</v>
      </c>
      <c r="G253" s="101">
        <v>0</v>
      </c>
      <c r="H253" s="99">
        <v>0</v>
      </c>
      <c r="I253" s="46">
        <f t="shared" si="21"/>
        <v>0</v>
      </c>
      <c r="J253" s="91"/>
      <c r="K253" s="15">
        <v>60</v>
      </c>
      <c r="L253" s="72">
        <f t="shared" si="22"/>
        <v>0</v>
      </c>
      <c r="M253" s="17" t="s">
        <v>16</v>
      </c>
      <c r="N253" s="18">
        <v>0</v>
      </c>
      <c r="O253" s="23">
        <f t="shared" si="23"/>
        <v>0</v>
      </c>
      <c r="P253" s="93"/>
      <c r="Q253" s="43">
        <f t="shared" si="24"/>
        <v>0</v>
      </c>
    </row>
    <row r="254" spans="1:17" ht="24.6" x14ac:dyDescent="0.65">
      <c r="A254" s="10">
        <v>250</v>
      </c>
      <c r="B254" s="10"/>
      <c r="C254" s="19" t="s">
        <v>324</v>
      </c>
      <c r="D254" s="71">
        <f>+'25'!I254</f>
        <v>0</v>
      </c>
      <c r="E254" s="90">
        <v>0</v>
      </c>
      <c r="F254" s="46">
        <f t="shared" si="25"/>
        <v>0</v>
      </c>
      <c r="G254" s="101">
        <v>0</v>
      </c>
      <c r="H254" s="99">
        <v>0</v>
      </c>
      <c r="I254" s="46">
        <f t="shared" si="21"/>
        <v>0</v>
      </c>
      <c r="J254" s="91"/>
      <c r="K254" s="15">
        <v>50</v>
      </c>
      <c r="L254" s="72">
        <f t="shared" si="22"/>
        <v>0</v>
      </c>
      <c r="M254" s="17" t="s">
        <v>16</v>
      </c>
      <c r="N254" s="18">
        <v>0</v>
      </c>
      <c r="O254" s="23">
        <f t="shared" si="23"/>
        <v>0</v>
      </c>
      <c r="P254" s="93"/>
      <c r="Q254" s="43">
        <f t="shared" si="24"/>
        <v>0</v>
      </c>
    </row>
    <row r="255" spans="1:17" ht="24.6" x14ac:dyDescent="0.65">
      <c r="A255" s="10">
        <v>251</v>
      </c>
      <c r="B255" s="10"/>
      <c r="C255" s="19" t="s">
        <v>325</v>
      </c>
      <c r="D255" s="71">
        <f>+'25'!I255</f>
        <v>0</v>
      </c>
      <c r="E255" s="90">
        <v>0</v>
      </c>
      <c r="F255" s="46">
        <f t="shared" si="25"/>
        <v>0</v>
      </c>
      <c r="G255" s="101">
        <v>0</v>
      </c>
      <c r="H255" s="99">
        <v>0</v>
      </c>
      <c r="I255" s="46">
        <f t="shared" si="21"/>
        <v>0</v>
      </c>
      <c r="J255" s="91"/>
      <c r="K255" s="15">
        <v>100</v>
      </c>
      <c r="L255" s="72">
        <f t="shared" si="22"/>
        <v>0</v>
      </c>
      <c r="M255" s="17" t="s">
        <v>16</v>
      </c>
      <c r="N255" s="18">
        <v>0</v>
      </c>
      <c r="O255" s="23">
        <f t="shared" si="23"/>
        <v>0</v>
      </c>
      <c r="P255" s="93"/>
      <c r="Q255" s="43">
        <f t="shared" si="24"/>
        <v>0</v>
      </c>
    </row>
    <row r="256" spans="1:17" ht="24.6" x14ac:dyDescent="0.65">
      <c r="A256" s="10">
        <v>252</v>
      </c>
      <c r="B256" s="10"/>
      <c r="C256" s="19" t="s">
        <v>326</v>
      </c>
      <c r="D256" s="71">
        <f>+'25'!I256</f>
        <v>0</v>
      </c>
      <c r="E256" s="90">
        <v>0</v>
      </c>
      <c r="F256" s="46">
        <f t="shared" si="25"/>
        <v>0</v>
      </c>
      <c r="G256" s="101">
        <v>0</v>
      </c>
      <c r="H256" s="99">
        <v>0</v>
      </c>
      <c r="I256" s="46">
        <f t="shared" si="21"/>
        <v>0</v>
      </c>
      <c r="J256" s="91"/>
      <c r="K256" s="15">
        <v>120</v>
      </c>
      <c r="L256" s="72">
        <f t="shared" si="22"/>
        <v>0</v>
      </c>
      <c r="M256" s="17" t="s">
        <v>16</v>
      </c>
      <c r="N256" s="18">
        <v>0</v>
      </c>
      <c r="O256" s="23">
        <f t="shared" si="23"/>
        <v>0</v>
      </c>
      <c r="P256" s="93"/>
      <c r="Q256" s="43">
        <f t="shared" si="24"/>
        <v>0</v>
      </c>
    </row>
    <row r="257" spans="1:17" ht="24.6" x14ac:dyDescent="0.65">
      <c r="A257" s="10">
        <v>253</v>
      </c>
      <c r="B257" s="10"/>
      <c r="C257" s="19" t="s">
        <v>327</v>
      </c>
      <c r="D257" s="71">
        <f>+'25'!I257</f>
        <v>0</v>
      </c>
      <c r="E257" s="90">
        <v>0</v>
      </c>
      <c r="F257" s="46">
        <f t="shared" si="25"/>
        <v>0</v>
      </c>
      <c r="G257" s="101">
        <v>0</v>
      </c>
      <c r="H257" s="99">
        <v>0</v>
      </c>
      <c r="I257" s="46">
        <f t="shared" si="21"/>
        <v>0</v>
      </c>
      <c r="J257" s="91"/>
      <c r="K257" s="15">
        <v>60</v>
      </c>
      <c r="L257" s="72">
        <f t="shared" si="22"/>
        <v>0</v>
      </c>
      <c r="M257" s="17" t="s">
        <v>16</v>
      </c>
      <c r="N257" s="18">
        <v>0</v>
      </c>
      <c r="O257" s="23">
        <f t="shared" si="23"/>
        <v>0</v>
      </c>
      <c r="P257" s="93"/>
      <c r="Q257" s="43">
        <f t="shared" si="24"/>
        <v>0</v>
      </c>
    </row>
    <row r="258" spans="1:17" ht="24.6" x14ac:dyDescent="0.65">
      <c r="A258" s="10">
        <v>254</v>
      </c>
      <c r="B258" s="10"/>
      <c r="C258" s="19" t="s">
        <v>328</v>
      </c>
      <c r="D258" s="71">
        <f>+'25'!I258</f>
        <v>0</v>
      </c>
      <c r="E258" s="90">
        <v>0</v>
      </c>
      <c r="F258" s="46">
        <f t="shared" si="25"/>
        <v>0</v>
      </c>
      <c r="G258" s="101">
        <v>0</v>
      </c>
      <c r="H258" s="99">
        <v>0</v>
      </c>
      <c r="I258" s="46">
        <f t="shared" si="21"/>
        <v>0</v>
      </c>
      <c r="J258" s="91"/>
      <c r="K258" s="15">
        <v>150</v>
      </c>
      <c r="L258" s="72">
        <f t="shared" si="22"/>
        <v>0</v>
      </c>
      <c r="M258" s="17" t="s">
        <v>16</v>
      </c>
      <c r="N258" s="18">
        <v>0</v>
      </c>
      <c r="O258" s="23">
        <f t="shared" si="23"/>
        <v>0</v>
      </c>
      <c r="P258" s="93"/>
      <c r="Q258" s="43">
        <f t="shared" si="24"/>
        <v>0</v>
      </c>
    </row>
    <row r="259" spans="1:17" ht="24.6" x14ac:dyDescent="0.65">
      <c r="A259" s="10">
        <v>255</v>
      </c>
      <c r="B259" s="10"/>
      <c r="C259" s="19" t="s">
        <v>329</v>
      </c>
      <c r="D259" s="71">
        <f>+'25'!I259</f>
        <v>0</v>
      </c>
      <c r="E259" s="90">
        <v>0</v>
      </c>
      <c r="F259" s="46">
        <f t="shared" si="25"/>
        <v>0</v>
      </c>
      <c r="G259" s="101">
        <v>0</v>
      </c>
      <c r="H259" s="99">
        <v>0</v>
      </c>
      <c r="I259" s="46">
        <f t="shared" si="21"/>
        <v>0</v>
      </c>
      <c r="J259" s="91"/>
      <c r="K259" s="15">
        <v>150</v>
      </c>
      <c r="L259" s="72">
        <f t="shared" si="22"/>
        <v>0</v>
      </c>
      <c r="M259" s="17" t="s">
        <v>16</v>
      </c>
      <c r="N259" s="18">
        <v>0</v>
      </c>
      <c r="O259" s="23">
        <f t="shared" si="23"/>
        <v>0</v>
      </c>
      <c r="P259" s="93"/>
      <c r="Q259" s="43">
        <f t="shared" si="24"/>
        <v>0</v>
      </c>
    </row>
    <row r="260" spans="1:17" ht="24.6" x14ac:dyDescent="0.65">
      <c r="A260" s="10">
        <v>256</v>
      </c>
      <c r="B260" s="10"/>
      <c r="C260" s="19" t="s">
        <v>330</v>
      </c>
      <c r="D260" s="71">
        <f>+'25'!I260</f>
        <v>0</v>
      </c>
      <c r="E260" s="90">
        <v>0</v>
      </c>
      <c r="F260" s="46">
        <f t="shared" si="25"/>
        <v>0</v>
      </c>
      <c r="G260" s="101">
        <v>0</v>
      </c>
      <c r="H260" s="99">
        <v>0</v>
      </c>
      <c r="I260" s="46">
        <f t="shared" si="21"/>
        <v>0</v>
      </c>
      <c r="J260" s="91"/>
      <c r="K260" s="15">
        <v>200</v>
      </c>
      <c r="L260" s="72">
        <f t="shared" si="22"/>
        <v>0</v>
      </c>
      <c r="M260" s="17" t="s">
        <v>16</v>
      </c>
      <c r="N260" s="18">
        <v>0</v>
      </c>
      <c r="O260" s="23">
        <f t="shared" si="23"/>
        <v>0</v>
      </c>
      <c r="P260" s="93"/>
      <c r="Q260" s="43">
        <f t="shared" si="24"/>
        <v>0</v>
      </c>
    </row>
    <row r="261" spans="1:17" ht="24.6" x14ac:dyDescent="0.65">
      <c r="A261" s="10">
        <v>257</v>
      </c>
      <c r="B261" s="10"/>
      <c r="C261" s="19" t="s">
        <v>331</v>
      </c>
      <c r="D261" s="71">
        <f>+'25'!I261</f>
        <v>0</v>
      </c>
      <c r="E261" s="90">
        <v>0</v>
      </c>
      <c r="F261" s="46">
        <f t="shared" si="25"/>
        <v>0</v>
      </c>
      <c r="G261" s="101">
        <v>0</v>
      </c>
      <c r="H261" s="99">
        <v>0</v>
      </c>
      <c r="I261" s="46">
        <f t="shared" si="21"/>
        <v>0</v>
      </c>
      <c r="J261" s="91"/>
      <c r="K261" s="15"/>
      <c r="L261" s="72">
        <f t="shared" si="22"/>
        <v>0</v>
      </c>
      <c r="M261" s="17" t="s">
        <v>16</v>
      </c>
      <c r="N261" s="18">
        <v>0</v>
      </c>
      <c r="O261" s="23">
        <f t="shared" si="23"/>
        <v>0</v>
      </c>
      <c r="P261" s="93"/>
      <c r="Q261" s="43">
        <f t="shared" si="24"/>
        <v>0</v>
      </c>
    </row>
    <row r="262" spans="1:17" ht="24.6" x14ac:dyDescent="0.65">
      <c r="A262" s="10">
        <v>258</v>
      </c>
      <c r="B262" s="10"/>
      <c r="C262" s="19" t="s">
        <v>332</v>
      </c>
      <c r="D262" s="71">
        <f>+'25'!I262</f>
        <v>0</v>
      </c>
      <c r="E262" s="90">
        <v>0</v>
      </c>
      <c r="F262" s="46">
        <f t="shared" si="25"/>
        <v>0</v>
      </c>
      <c r="G262" s="101">
        <v>0</v>
      </c>
      <c r="H262" s="99">
        <v>0</v>
      </c>
      <c r="I262" s="46">
        <f t="shared" si="21"/>
        <v>0</v>
      </c>
      <c r="J262" s="91"/>
      <c r="K262" s="15"/>
      <c r="L262" s="72">
        <f t="shared" si="22"/>
        <v>0</v>
      </c>
      <c r="M262" s="17" t="s">
        <v>16</v>
      </c>
      <c r="N262" s="18">
        <v>0</v>
      </c>
      <c r="O262" s="23">
        <f t="shared" si="23"/>
        <v>0</v>
      </c>
      <c r="P262" s="93"/>
      <c r="Q262" s="43">
        <f t="shared" si="24"/>
        <v>0</v>
      </c>
    </row>
    <row r="263" spans="1:17" ht="24.6" x14ac:dyDescent="0.65">
      <c r="A263" s="10">
        <v>259</v>
      </c>
      <c r="B263" s="10"/>
      <c r="C263" s="19" t="s">
        <v>369</v>
      </c>
      <c r="D263" s="71">
        <f>+'25'!I263</f>
        <v>0</v>
      </c>
      <c r="E263" s="90">
        <v>0</v>
      </c>
      <c r="F263" s="46">
        <f t="shared" si="25"/>
        <v>0</v>
      </c>
      <c r="G263" s="101">
        <v>0</v>
      </c>
      <c r="H263" s="99">
        <v>0</v>
      </c>
      <c r="I263" s="46">
        <f t="shared" si="21"/>
        <v>0</v>
      </c>
      <c r="J263" s="91"/>
      <c r="K263" s="15"/>
      <c r="L263" s="72">
        <f t="shared" si="22"/>
        <v>0</v>
      </c>
      <c r="M263" s="17" t="s">
        <v>16</v>
      </c>
      <c r="N263" s="18">
        <v>0</v>
      </c>
      <c r="O263" s="23">
        <f t="shared" si="23"/>
        <v>0</v>
      </c>
      <c r="P263" s="93"/>
      <c r="Q263" s="43">
        <f t="shared" si="24"/>
        <v>0</v>
      </c>
    </row>
    <row r="264" spans="1:17" ht="24.6" x14ac:dyDescent="0.65">
      <c r="A264" s="10">
        <v>260</v>
      </c>
      <c r="B264" s="10"/>
      <c r="C264" s="19" t="s">
        <v>468</v>
      </c>
      <c r="D264" s="71">
        <f>+'25'!I264</f>
        <v>8</v>
      </c>
      <c r="E264" s="90">
        <v>0</v>
      </c>
      <c r="F264" s="46">
        <f t="shared" si="25"/>
        <v>8</v>
      </c>
      <c r="G264" s="101">
        <v>0</v>
      </c>
      <c r="H264" s="99">
        <v>0</v>
      </c>
      <c r="I264" s="46">
        <f t="shared" ref="I264:I284" si="26">+F264-G264-J264-H264</f>
        <v>8</v>
      </c>
      <c r="J264" s="91"/>
      <c r="K264" s="20">
        <v>250</v>
      </c>
      <c r="L264" s="72">
        <f t="shared" ref="L264:L284" si="27">+K264*J264</f>
        <v>0</v>
      </c>
      <c r="M264" s="17" t="s">
        <v>16</v>
      </c>
      <c r="N264" s="18">
        <v>0</v>
      </c>
      <c r="O264" s="23">
        <f t="shared" ref="O264:O284" si="28">SUM(L264-N264)</f>
        <v>0</v>
      </c>
      <c r="P264" s="93"/>
      <c r="Q264" s="43">
        <f t="shared" ref="Q264:Q284" si="29">+L264*P264</f>
        <v>0</v>
      </c>
    </row>
    <row r="265" spans="1:17" ht="24.6" x14ac:dyDescent="0.65">
      <c r="A265" s="10">
        <v>261</v>
      </c>
      <c r="B265" s="10"/>
      <c r="C265" s="19"/>
      <c r="D265" s="71">
        <f>+'25'!I265</f>
        <v>0</v>
      </c>
      <c r="E265" s="90">
        <v>0</v>
      </c>
      <c r="F265" s="46">
        <f t="shared" si="25"/>
        <v>0</v>
      </c>
      <c r="G265" s="101">
        <v>0</v>
      </c>
      <c r="H265" s="99">
        <v>0</v>
      </c>
      <c r="I265" s="46">
        <f t="shared" si="26"/>
        <v>0</v>
      </c>
      <c r="J265" s="91"/>
      <c r="K265" s="20"/>
      <c r="L265" s="72">
        <f t="shared" si="27"/>
        <v>0</v>
      </c>
      <c r="M265" s="17" t="s">
        <v>16</v>
      </c>
      <c r="N265" s="18">
        <v>0</v>
      </c>
      <c r="O265" s="23">
        <f t="shared" si="28"/>
        <v>0</v>
      </c>
      <c r="P265" s="93"/>
      <c r="Q265" s="43">
        <f t="shared" si="29"/>
        <v>0</v>
      </c>
    </row>
    <row r="266" spans="1:17" ht="24.6" x14ac:dyDescent="0.65">
      <c r="A266" s="10">
        <v>262</v>
      </c>
      <c r="B266" s="10"/>
      <c r="C266" s="19"/>
      <c r="D266" s="71">
        <f>+'25'!I266</f>
        <v>0</v>
      </c>
      <c r="E266" s="90">
        <v>0</v>
      </c>
      <c r="F266" s="46">
        <f t="shared" si="25"/>
        <v>0</v>
      </c>
      <c r="G266" s="101">
        <v>0</v>
      </c>
      <c r="H266" s="99">
        <v>0</v>
      </c>
      <c r="I266" s="46">
        <f t="shared" si="26"/>
        <v>0</v>
      </c>
      <c r="J266" s="91"/>
      <c r="K266" s="20"/>
      <c r="L266" s="72">
        <f t="shared" si="27"/>
        <v>0</v>
      </c>
      <c r="M266" s="17" t="s">
        <v>16</v>
      </c>
      <c r="N266" s="18">
        <v>0</v>
      </c>
      <c r="O266" s="23">
        <f t="shared" si="28"/>
        <v>0</v>
      </c>
      <c r="P266" s="93"/>
      <c r="Q266" s="43">
        <f t="shared" si="29"/>
        <v>0</v>
      </c>
    </row>
    <row r="267" spans="1:17" ht="24.6" x14ac:dyDescent="0.65">
      <c r="A267" s="10">
        <v>263</v>
      </c>
      <c r="B267" s="10"/>
      <c r="C267" s="19"/>
      <c r="D267" s="71">
        <f>+'25'!I267</f>
        <v>0</v>
      </c>
      <c r="E267" s="90">
        <v>0</v>
      </c>
      <c r="F267" s="46">
        <f t="shared" si="25"/>
        <v>0</v>
      </c>
      <c r="G267" s="101">
        <v>0</v>
      </c>
      <c r="H267" s="99">
        <v>0</v>
      </c>
      <c r="I267" s="46">
        <f t="shared" si="26"/>
        <v>0</v>
      </c>
      <c r="J267" s="91"/>
      <c r="K267" s="20"/>
      <c r="L267" s="72">
        <f t="shared" si="27"/>
        <v>0</v>
      </c>
      <c r="M267" s="17" t="s">
        <v>16</v>
      </c>
      <c r="N267" s="18">
        <v>0</v>
      </c>
      <c r="O267" s="23">
        <f t="shared" si="28"/>
        <v>0</v>
      </c>
      <c r="P267" s="93"/>
      <c r="Q267" s="43">
        <f t="shared" si="29"/>
        <v>0</v>
      </c>
    </row>
    <row r="268" spans="1:17" ht="24.6" x14ac:dyDescent="0.65">
      <c r="A268" s="10">
        <v>264</v>
      </c>
      <c r="B268" s="10"/>
      <c r="C268" s="19"/>
      <c r="D268" s="71">
        <f>+'25'!I268</f>
        <v>0</v>
      </c>
      <c r="E268" s="90">
        <v>0</v>
      </c>
      <c r="F268" s="46">
        <f t="shared" si="25"/>
        <v>0</v>
      </c>
      <c r="G268" s="101">
        <v>0</v>
      </c>
      <c r="H268" s="99">
        <v>0</v>
      </c>
      <c r="I268" s="46">
        <f t="shared" si="26"/>
        <v>0</v>
      </c>
      <c r="J268" s="91"/>
      <c r="K268" s="20"/>
      <c r="L268" s="72">
        <f t="shared" si="27"/>
        <v>0</v>
      </c>
      <c r="M268" s="17" t="s">
        <v>16</v>
      </c>
      <c r="N268" s="18">
        <v>0</v>
      </c>
      <c r="O268" s="23">
        <f t="shared" si="28"/>
        <v>0</v>
      </c>
      <c r="P268" s="93"/>
      <c r="Q268" s="43">
        <f t="shared" si="29"/>
        <v>0</v>
      </c>
    </row>
    <row r="269" spans="1:17" ht="24.6" x14ac:dyDescent="0.65">
      <c r="A269" s="10">
        <v>265</v>
      </c>
      <c r="B269" s="10"/>
      <c r="C269" s="19"/>
      <c r="D269" s="71">
        <f>+'25'!I269</f>
        <v>0</v>
      </c>
      <c r="E269" s="90">
        <v>0</v>
      </c>
      <c r="F269" s="46">
        <f t="shared" si="25"/>
        <v>0</v>
      </c>
      <c r="G269" s="101">
        <v>0</v>
      </c>
      <c r="H269" s="99">
        <v>0</v>
      </c>
      <c r="I269" s="46">
        <f t="shared" si="26"/>
        <v>0</v>
      </c>
      <c r="J269" s="91"/>
      <c r="K269" s="20"/>
      <c r="L269" s="72">
        <f t="shared" si="27"/>
        <v>0</v>
      </c>
      <c r="M269" s="17" t="s">
        <v>16</v>
      </c>
      <c r="N269" s="18">
        <v>0</v>
      </c>
      <c r="O269" s="23">
        <f t="shared" si="28"/>
        <v>0</v>
      </c>
      <c r="P269" s="93"/>
      <c r="Q269" s="43">
        <f t="shared" si="29"/>
        <v>0</v>
      </c>
    </row>
    <row r="270" spans="1:17" ht="24.6" x14ac:dyDescent="0.65">
      <c r="A270" s="10">
        <v>266</v>
      </c>
      <c r="B270" s="10"/>
      <c r="C270" s="19"/>
      <c r="D270" s="71">
        <f>+'25'!I270</f>
        <v>0</v>
      </c>
      <c r="E270" s="90">
        <v>0</v>
      </c>
      <c r="F270" s="46">
        <f t="shared" si="25"/>
        <v>0</v>
      </c>
      <c r="G270" s="101">
        <v>0</v>
      </c>
      <c r="H270" s="99">
        <v>0</v>
      </c>
      <c r="I270" s="46">
        <f t="shared" si="26"/>
        <v>0</v>
      </c>
      <c r="J270" s="91"/>
      <c r="K270" s="20"/>
      <c r="L270" s="72">
        <f t="shared" si="27"/>
        <v>0</v>
      </c>
      <c r="M270" s="17" t="s">
        <v>16</v>
      </c>
      <c r="N270" s="18">
        <v>0</v>
      </c>
      <c r="O270" s="23">
        <f t="shared" si="28"/>
        <v>0</v>
      </c>
      <c r="P270" s="93"/>
      <c r="Q270" s="43">
        <f t="shared" si="29"/>
        <v>0</v>
      </c>
    </row>
    <row r="271" spans="1:17" ht="24.6" x14ac:dyDescent="0.65">
      <c r="A271" s="10">
        <v>267</v>
      </c>
      <c r="B271" s="10"/>
      <c r="C271" s="19"/>
      <c r="D271" s="71">
        <f>+'25'!I271</f>
        <v>0</v>
      </c>
      <c r="E271" s="90">
        <v>0</v>
      </c>
      <c r="F271" s="46">
        <f t="shared" si="25"/>
        <v>0</v>
      </c>
      <c r="G271" s="101">
        <v>0</v>
      </c>
      <c r="H271" s="99">
        <v>0</v>
      </c>
      <c r="I271" s="46">
        <f t="shared" si="26"/>
        <v>0</v>
      </c>
      <c r="J271" s="91"/>
      <c r="K271" s="20"/>
      <c r="L271" s="72">
        <f t="shared" si="27"/>
        <v>0</v>
      </c>
      <c r="M271" s="17" t="s">
        <v>16</v>
      </c>
      <c r="N271" s="18">
        <v>0</v>
      </c>
      <c r="O271" s="23">
        <f t="shared" si="28"/>
        <v>0</v>
      </c>
      <c r="P271" s="93"/>
      <c r="Q271" s="43">
        <f t="shared" si="29"/>
        <v>0</v>
      </c>
    </row>
    <row r="272" spans="1:17" ht="24.6" x14ac:dyDescent="0.65">
      <c r="A272" s="10">
        <v>268</v>
      </c>
      <c r="B272" s="10"/>
      <c r="C272" s="19"/>
      <c r="D272" s="71">
        <f>+'25'!I272</f>
        <v>0</v>
      </c>
      <c r="E272" s="90">
        <v>0</v>
      </c>
      <c r="F272" s="46">
        <f t="shared" ref="F272:F284" si="30">D272+E272</f>
        <v>0</v>
      </c>
      <c r="G272" s="101">
        <v>0</v>
      </c>
      <c r="H272" s="99">
        <v>0</v>
      </c>
      <c r="I272" s="46">
        <f t="shared" si="26"/>
        <v>0</v>
      </c>
      <c r="J272" s="91"/>
      <c r="K272" s="20"/>
      <c r="L272" s="72">
        <f t="shared" si="27"/>
        <v>0</v>
      </c>
      <c r="M272" s="17" t="s">
        <v>16</v>
      </c>
      <c r="N272" s="18">
        <v>0</v>
      </c>
      <c r="O272" s="23">
        <f t="shared" si="28"/>
        <v>0</v>
      </c>
      <c r="P272" s="93"/>
      <c r="Q272" s="43">
        <f t="shared" si="29"/>
        <v>0</v>
      </c>
    </row>
    <row r="273" spans="1:18" ht="24.6" x14ac:dyDescent="0.65">
      <c r="A273" s="10">
        <v>269</v>
      </c>
      <c r="B273" s="10"/>
      <c r="C273" s="19"/>
      <c r="D273" s="71">
        <f>+'25'!I273</f>
        <v>0</v>
      </c>
      <c r="E273" s="90">
        <v>0</v>
      </c>
      <c r="F273" s="46">
        <f t="shared" si="30"/>
        <v>0</v>
      </c>
      <c r="G273" s="101">
        <v>0</v>
      </c>
      <c r="H273" s="99">
        <v>0</v>
      </c>
      <c r="I273" s="46">
        <f t="shared" si="26"/>
        <v>0</v>
      </c>
      <c r="J273" s="91"/>
      <c r="K273" s="20"/>
      <c r="L273" s="72">
        <f t="shared" si="27"/>
        <v>0</v>
      </c>
      <c r="M273" s="17" t="s">
        <v>16</v>
      </c>
      <c r="N273" s="18">
        <v>0</v>
      </c>
      <c r="O273" s="23">
        <f t="shared" si="28"/>
        <v>0</v>
      </c>
      <c r="P273" s="93"/>
      <c r="Q273" s="43">
        <f t="shared" si="29"/>
        <v>0</v>
      </c>
    </row>
    <row r="274" spans="1:18" ht="24.6" x14ac:dyDescent="0.65">
      <c r="A274" s="10">
        <v>270</v>
      </c>
      <c r="B274" s="10"/>
      <c r="C274" s="19"/>
      <c r="D274" s="71">
        <f>+'25'!I274</f>
        <v>0</v>
      </c>
      <c r="E274" s="90">
        <v>0</v>
      </c>
      <c r="F274" s="46">
        <f t="shared" si="30"/>
        <v>0</v>
      </c>
      <c r="G274" s="101">
        <v>0</v>
      </c>
      <c r="H274" s="99">
        <v>0</v>
      </c>
      <c r="I274" s="46">
        <f t="shared" si="26"/>
        <v>0</v>
      </c>
      <c r="J274" s="91"/>
      <c r="K274" s="20"/>
      <c r="L274" s="72">
        <f t="shared" si="27"/>
        <v>0</v>
      </c>
      <c r="M274" s="17" t="s">
        <v>16</v>
      </c>
      <c r="N274" s="18">
        <v>0</v>
      </c>
      <c r="O274" s="23">
        <f t="shared" si="28"/>
        <v>0</v>
      </c>
      <c r="P274" s="93"/>
      <c r="Q274" s="43">
        <f t="shared" si="29"/>
        <v>0</v>
      </c>
    </row>
    <row r="275" spans="1:18" ht="24.6" x14ac:dyDescent="0.65">
      <c r="A275" s="10">
        <v>271</v>
      </c>
      <c r="B275" s="10"/>
      <c r="C275" s="19"/>
      <c r="D275" s="71">
        <f>+'25'!I275</f>
        <v>0</v>
      </c>
      <c r="E275" s="90">
        <v>0</v>
      </c>
      <c r="F275" s="46">
        <f t="shared" si="30"/>
        <v>0</v>
      </c>
      <c r="G275" s="101">
        <v>0</v>
      </c>
      <c r="H275" s="99">
        <v>0</v>
      </c>
      <c r="I275" s="46">
        <f t="shared" si="26"/>
        <v>0</v>
      </c>
      <c r="J275" s="91"/>
      <c r="K275" s="20"/>
      <c r="L275" s="72">
        <f t="shared" si="27"/>
        <v>0</v>
      </c>
      <c r="M275" s="17" t="s">
        <v>16</v>
      </c>
      <c r="N275" s="18">
        <v>0</v>
      </c>
      <c r="O275" s="23">
        <f t="shared" si="28"/>
        <v>0</v>
      </c>
      <c r="P275" s="93"/>
      <c r="Q275" s="43">
        <f t="shared" si="29"/>
        <v>0</v>
      </c>
    </row>
    <row r="276" spans="1:18" ht="24.6" x14ac:dyDescent="0.65">
      <c r="A276" s="10">
        <v>272</v>
      </c>
      <c r="B276" s="10"/>
      <c r="C276" s="19"/>
      <c r="D276" s="71">
        <f>+'25'!I276</f>
        <v>0</v>
      </c>
      <c r="E276" s="90">
        <v>0</v>
      </c>
      <c r="F276" s="46">
        <f t="shared" si="30"/>
        <v>0</v>
      </c>
      <c r="G276" s="101">
        <v>0</v>
      </c>
      <c r="H276" s="99">
        <v>0</v>
      </c>
      <c r="I276" s="46">
        <f t="shared" si="26"/>
        <v>0</v>
      </c>
      <c r="J276" s="91"/>
      <c r="K276" s="20"/>
      <c r="L276" s="72">
        <f t="shared" si="27"/>
        <v>0</v>
      </c>
      <c r="M276" s="17" t="s">
        <v>16</v>
      </c>
      <c r="N276" s="18">
        <v>0</v>
      </c>
      <c r="O276" s="23">
        <f t="shared" si="28"/>
        <v>0</v>
      </c>
      <c r="P276" s="93"/>
      <c r="Q276" s="43">
        <f t="shared" si="29"/>
        <v>0</v>
      </c>
    </row>
    <row r="277" spans="1:18" ht="24.6" x14ac:dyDescent="0.65">
      <c r="A277" s="10">
        <v>273</v>
      </c>
      <c r="B277" s="10"/>
      <c r="C277" s="19"/>
      <c r="D277" s="71">
        <f>+'25'!I277</f>
        <v>0</v>
      </c>
      <c r="E277" s="90">
        <v>0</v>
      </c>
      <c r="F277" s="46">
        <f t="shared" si="30"/>
        <v>0</v>
      </c>
      <c r="G277" s="101">
        <v>0</v>
      </c>
      <c r="H277" s="99">
        <v>0</v>
      </c>
      <c r="I277" s="46">
        <f t="shared" si="26"/>
        <v>0</v>
      </c>
      <c r="J277" s="91"/>
      <c r="K277" s="20"/>
      <c r="L277" s="72">
        <f t="shared" si="27"/>
        <v>0</v>
      </c>
      <c r="M277" s="17" t="s">
        <v>16</v>
      </c>
      <c r="N277" s="18">
        <v>0</v>
      </c>
      <c r="O277" s="23">
        <f t="shared" si="28"/>
        <v>0</v>
      </c>
      <c r="P277" s="93"/>
      <c r="Q277" s="43">
        <f t="shared" si="29"/>
        <v>0</v>
      </c>
    </row>
    <row r="278" spans="1:18" ht="24.6" x14ac:dyDescent="0.65">
      <c r="A278" s="10">
        <v>274</v>
      </c>
      <c r="B278" s="10"/>
      <c r="C278" s="19"/>
      <c r="D278" s="71">
        <f>+'25'!I278</f>
        <v>0</v>
      </c>
      <c r="E278" s="90">
        <v>0</v>
      </c>
      <c r="F278" s="46">
        <f t="shared" si="30"/>
        <v>0</v>
      </c>
      <c r="G278" s="101">
        <v>0</v>
      </c>
      <c r="H278" s="99">
        <v>0</v>
      </c>
      <c r="I278" s="46">
        <f t="shared" si="26"/>
        <v>0</v>
      </c>
      <c r="J278" s="91"/>
      <c r="K278" s="20"/>
      <c r="L278" s="72">
        <f t="shared" si="27"/>
        <v>0</v>
      </c>
      <c r="M278" s="17" t="s">
        <v>16</v>
      </c>
      <c r="N278" s="18">
        <v>0</v>
      </c>
      <c r="O278" s="23">
        <f t="shared" si="28"/>
        <v>0</v>
      </c>
      <c r="P278" s="93"/>
      <c r="Q278" s="43">
        <f t="shared" si="29"/>
        <v>0</v>
      </c>
    </row>
    <row r="279" spans="1:18" ht="24.6" x14ac:dyDescent="0.65">
      <c r="A279" s="10">
        <v>275</v>
      </c>
      <c r="B279" s="10"/>
      <c r="C279" s="19"/>
      <c r="D279" s="71">
        <f>+'25'!I279</f>
        <v>0</v>
      </c>
      <c r="E279" s="90">
        <v>0</v>
      </c>
      <c r="F279" s="46">
        <f t="shared" si="30"/>
        <v>0</v>
      </c>
      <c r="G279" s="101">
        <v>0</v>
      </c>
      <c r="H279" s="99">
        <v>0</v>
      </c>
      <c r="I279" s="46">
        <f t="shared" si="26"/>
        <v>0</v>
      </c>
      <c r="J279" s="91"/>
      <c r="K279" s="20"/>
      <c r="L279" s="72">
        <f t="shared" si="27"/>
        <v>0</v>
      </c>
      <c r="M279" s="17" t="s">
        <v>16</v>
      </c>
      <c r="N279" s="18">
        <v>0</v>
      </c>
      <c r="O279" s="23">
        <f t="shared" si="28"/>
        <v>0</v>
      </c>
      <c r="P279" s="93"/>
      <c r="Q279" s="43">
        <f t="shared" si="29"/>
        <v>0</v>
      </c>
    </row>
    <row r="280" spans="1:18" ht="24.6" x14ac:dyDescent="0.65">
      <c r="A280" s="10">
        <v>276</v>
      </c>
      <c r="B280" s="10"/>
      <c r="C280" s="19"/>
      <c r="D280" s="71">
        <f>+'25'!I280</f>
        <v>0</v>
      </c>
      <c r="E280" s="90">
        <v>0</v>
      </c>
      <c r="F280" s="46">
        <f t="shared" si="30"/>
        <v>0</v>
      </c>
      <c r="G280" s="101">
        <v>0</v>
      </c>
      <c r="H280" s="99">
        <v>0</v>
      </c>
      <c r="I280" s="46">
        <f t="shared" si="26"/>
        <v>0</v>
      </c>
      <c r="J280" s="91"/>
      <c r="K280" s="20"/>
      <c r="L280" s="72">
        <f t="shared" si="27"/>
        <v>0</v>
      </c>
      <c r="M280" s="17" t="s">
        <v>16</v>
      </c>
      <c r="N280" s="18">
        <v>0</v>
      </c>
      <c r="O280" s="23">
        <f t="shared" si="28"/>
        <v>0</v>
      </c>
      <c r="P280" s="93"/>
      <c r="Q280" s="43">
        <f t="shared" si="29"/>
        <v>0</v>
      </c>
    </row>
    <row r="281" spans="1:18" ht="24.6" x14ac:dyDescent="0.65">
      <c r="A281" s="10">
        <v>277</v>
      </c>
      <c r="B281" s="10"/>
      <c r="C281" s="19"/>
      <c r="D281" s="71">
        <f>+'25'!I281</f>
        <v>0</v>
      </c>
      <c r="E281" s="90">
        <v>0</v>
      </c>
      <c r="F281" s="46">
        <f t="shared" si="30"/>
        <v>0</v>
      </c>
      <c r="G281" s="101">
        <v>0</v>
      </c>
      <c r="H281" s="99">
        <v>0</v>
      </c>
      <c r="I281" s="46">
        <f t="shared" si="26"/>
        <v>0</v>
      </c>
      <c r="J281" s="91"/>
      <c r="K281" s="20"/>
      <c r="L281" s="72">
        <f t="shared" si="27"/>
        <v>0</v>
      </c>
      <c r="M281" s="17" t="s">
        <v>16</v>
      </c>
      <c r="N281" s="18">
        <v>0</v>
      </c>
      <c r="O281" s="23">
        <f t="shared" si="28"/>
        <v>0</v>
      </c>
      <c r="P281" s="93"/>
      <c r="Q281" s="43">
        <f t="shared" si="29"/>
        <v>0</v>
      </c>
    </row>
    <row r="282" spans="1:18" ht="24.6" x14ac:dyDescent="0.65">
      <c r="A282" s="10">
        <v>278</v>
      </c>
      <c r="B282" s="10"/>
      <c r="C282" s="19"/>
      <c r="D282" s="71">
        <f>+'25'!I282</f>
        <v>0</v>
      </c>
      <c r="E282" s="90">
        <v>0</v>
      </c>
      <c r="F282" s="46">
        <f t="shared" si="30"/>
        <v>0</v>
      </c>
      <c r="G282" s="101">
        <v>0</v>
      </c>
      <c r="H282" s="99">
        <v>0</v>
      </c>
      <c r="I282" s="46">
        <f t="shared" si="26"/>
        <v>0</v>
      </c>
      <c r="J282" s="91"/>
      <c r="K282" s="20"/>
      <c r="L282" s="72">
        <f t="shared" si="27"/>
        <v>0</v>
      </c>
      <c r="M282" s="17" t="s">
        <v>16</v>
      </c>
      <c r="N282" s="18">
        <v>0</v>
      </c>
      <c r="O282" s="23">
        <f t="shared" si="28"/>
        <v>0</v>
      </c>
      <c r="P282" s="93"/>
      <c r="Q282" s="43">
        <f t="shared" si="29"/>
        <v>0</v>
      </c>
    </row>
    <row r="283" spans="1:18" ht="24.6" x14ac:dyDescent="0.65">
      <c r="A283" s="10">
        <v>279</v>
      </c>
      <c r="B283" s="10"/>
      <c r="C283" s="19"/>
      <c r="D283" s="71"/>
      <c r="E283" s="90">
        <v>0</v>
      </c>
      <c r="F283" s="46">
        <f t="shared" ref="F283" si="31">D283+E283</f>
        <v>0</v>
      </c>
      <c r="G283" s="101">
        <v>0</v>
      </c>
      <c r="H283" s="99">
        <v>0</v>
      </c>
      <c r="I283" s="46">
        <f t="shared" ref="I283" si="32">+F283-G283-J283-H283</f>
        <v>0</v>
      </c>
      <c r="J283" s="91"/>
      <c r="K283" s="20"/>
      <c r="L283" s="72">
        <f t="shared" ref="L283" si="33">+K283*J283</f>
        <v>0</v>
      </c>
      <c r="M283" s="17" t="s">
        <v>16</v>
      </c>
      <c r="N283" s="18">
        <v>0</v>
      </c>
      <c r="O283" s="23">
        <f t="shared" si="28"/>
        <v>0</v>
      </c>
      <c r="P283" s="93"/>
      <c r="Q283" s="43"/>
    </row>
    <row r="284" spans="1:18" ht="24.6" x14ac:dyDescent="0.65">
      <c r="A284" s="10">
        <v>280</v>
      </c>
      <c r="B284" s="10"/>
      <c r="C284" s="19"/>
      <c r="D284" s="71">
        <f>+'25'!I284</f>
        <v>0</v>
      </c>
      <c r="E284" s="90">
        <v>0</v>
      </c>
      <c r="F284" s="46">
        <f t="shared" si="30"/>
        <v>0</v>
      </c>
      <c r="G284" s="101">
        <v>0</v>
      </c>
      <c r="H284" s="99">
        <v>0</v>
      </c>
      <c r="I284" s="46">
        <f t="shared" si="26"/>
        <v>0</v>
      </c>
      <c r="J284" s="91"/>
      <c r="K284" s="20"/>
      <c r="L284" s="72">
        <f t="shared" si="27"/>
        <v>0</v>
      </c>
      <c r="M284" s="17" t="s">
        <v>16</v>
      </c>
      <c r="N284" s="18">
        <v>0</v>
      </c>
      <c r="O284" s="23">
        <f t="shared" si="28"/>
        <v>0</v>
      </c>
      <c r="P284" s="93"/>
      <c r="Q284" s="43">
        <f t="shared" si="29"/>
        <v>0</v>
      </c>
    </row>
    <row r="285" spans="1:18" ht="24.6" x14ac:dyDescent="0.65">
      <c r="A285" s="1"/>
      <c r="B285" s="1"/>
      <c r="F285" s="24"/>
      <c r="G285" s="25"/>
      <c r="H285" s="25"/>
      <c r="I285" s="24"/>
      <c r="J285" s="24"/>
      <c r="K285" s="26"/>
      <c r="L285" s="28"/>
      <c r="M285" s="27"/>
      <c r="N285" s="18">
        <v>0</v>
      </c>
      <c r="O285" s="95" t="s">
        <v>213</v>
      </c>
      <c r="P285" s="96"/>
      <c r="Q285" s="96">
        <f>SUM(Q5:Q284)</f>
        <v>22754.3</v>
      </c>
      <c r="R285" s="96"/>
    </row>
    <row r="286" spans="1:18" ht="25.5" customHeight="1" x14ac:dyDescent="0.6">
      <c r="A286" s="1"/>
      <c r="B286" s="1"/>
      <c r="F286" s="24"/>
      <c r="G286" s="25"/>
      <c r="H286" s="25"/>
      <c r="I286" s="24"/>
      <c r="J286" s="182" t="s">
        <v>212</v>
      </c>
      <c r="K286" s="183"/>
      <c r="L286" s="30">
        <f>+AB188</f>
        <v>0</v>
      </c>
      <c r="M286" s="27"/>
      <c r="N286" s="29"/>
    </row>
    <row r="287" spans="1:18" ht="24.6" x14ac:dyDescent="0.65">
      <c r="A287" s="1"/>
      <c r="B287" s="1"/>
      <c r="F287" s="31"/>
      <c r="I287" s="31"/>
      <c r="J287" s="32"/>
      <c r="K287" s="184" t="s">
        <v>202</v>
      </c>
      <c r="L287" s="184"/>
      <c r="M287" s="33">
        <f>SUM(L5:L286)</f>
        <v>1350</v>
      </c>
    </row>
    <row r="288" spans="1:18" ht="24.6" x14ac:dyDescent="0.65">
      <c r="A288" s="1"/>
      <c r="B288" s="1"/>
      <c r="F288" s="31"/>
      <c r="I288" s="31"/>
      <c r="K288" s="169" t="s">
        <v>203</v>
      </c>
      <c r="L288" s="170"/>
      <c r="M288" s="36">
        <v>0</v>
      </c>
    </row>
    <row r="289" spans="1:13" ht="24.6" x14ac:dyDescent="0.65">
      <c r="A289" s="1"/>
      <c r="B289" s="1"/>
      <c r="F289" s="31"/>
      <c r="I289" s="31"/>
      <c r="K289" s="34" t="s">
        <v>204</v>
      </c>
      <c r="L289" s="35"/>
      <c r="M289" s="36">
        <f>SUM(N289:AS289)</f>
        <v>0</v>
      </c>
    </row>
    <row r="290" spans="1:13" ht="24.6" x14ac:dyDescent="0.65">
      <c r="A290" s="1"/>
      <c r="B290" s="1"/>
      <c r="F290" s="31"/>
      <c r="I290" s="31"/>
      <c r="K290" s="169" t="s">
        <v>205</v>
      </c>
      <c r="L290" s="170"/>
      <c r="M290" s="36">
        <v>0</v>
      </c>
    </row>
    <row r="291" spans="1:13" ht="24.6" x14ac:dyDescent="0.65">
      <c r="A291" s="1"/>
      <c r="B291" s="1"/>
      <c r="F291" s="31"/>
      <c r="I291" s="31"/>
      <c r="K291" s="169" t="s">
        <v>206</v>
      </c>
      <c r="L291" s="170"/>
      <c r="M291" s="36">
        <v>0</v>
      </c>
    </row>
    <row r="292" spans="1:13" ht="24.6" x14ac:dyDescent="0.65">
      <c r="A292" s="1"/>
      <c r="B292" s="1"/>
      <c r="F292" s="31"/>
      <c r="I292" s="31"/>
      <c r="K292" s="169" t="s">
        <v>207</v>
      </c>
      <c r="L292" s="170"/>
      <c r="M292" s="37">
        <f>SUM(N5:N285)</f>
        <v>0</v>
      </c>
    </row>
    <row r="293" spans="1:13" ht="24.6" x14ac:dyDescent="0.65">
      <c r="A293" s="1"/>
      <c r="B293" s="1"/>
      <c r="F293" s="31"/>
      <c r="I293" s="31"/>
      <c r="K293" s="169" t="s">
        <v>208</v>
      </c>
      <c r="L293" s="170"/>
      <c r="M293" s="33">
        <f>M287-M288-M289-M291-M292</f>
        <v>1350</v>
      </c>
    </row>
    <row r="294" spans="1:13" ht="24.6" x14ac:dyDescent="0.65">
      <c r="A294" s="1"/>
      <c r="B294" s="1"/>
      <c r="F294" s="31"/>
      <c r="I294" s="31"/>
      <c r="K294" s="169" t="s">
        <v>209</v>
      </c>
      <c r="L294" s="170"/>
      <c r="M294" s="37">
        <v>1350</v>
      </c>
    </row>
    <row r="295" spans="1:13" ht="24.6" x14ac:dyDescent="0.65">
      <c r="A295" s="1"/>
      <c r="B295" s="1"/>
      <c r="F295" s="31"/>
      <c r="I295" s="31"/>
      <c r="K295" s="169" t="s">
        <v>210</v>
      </c>
      <c r="L295" s="170"/>
      <c r="M295" s="33">
        <f>+M294-M293</f>
        <v>0</v>
      </c>
    </row>
    <row r="296" spans="1:13" ht="24.6" x14ac:dyDescent="0.65">
      <c r="I296" s="2"/>
      <c r="K296" s="169" t="s">
        <v>211</v>
      </c>
      <c r="L296" s="170"/>
      <c r="M296" s="33">
        <f>+M294-M293</f>
        <v>0</v>
      </c>
    </row>
    <row r="297" spans="1:13" x14ac:dyDescent="0.6">
      <c r="I297" s="2"/>
      <c r="K297" s="2"/>
    </row>
    <row r="298" spans="1:13" ht="24.6" x14ac:dyDescent="0.65">
      <c r="I298" s="2"/>
      <c r="K298" s="92" t="s">
        <v>333</v>
      </c>
    </row>
    <row r="299" spans="1:13" x14ac:dyDescent="0.6">
      <c r="I299" s="2"/>
      <c r="K299" s="2"/>
    </row>
    <row r="300" spans="1:13" x14ac:dyDescent="0.6">
      <c r="I300" s="2"/>
      <c r="K300" s="2"/>
    </row>
    <row r="301" spans="1:13" x14ac:dyDescent="0.6">
      <c r="I301" s="2"/>
      <c r="K301" s="2"/>
    </row>
    <row r="302" spans="1:13" x14ac:dyDescent="0.6">
      <c r="I302" s="2"/>
      <c r="K302" s="2"/>
    </row>
    <row r="303" spans="1:13" x14ac:dyDescent="0.6">
      <c r="I303" s="2"/>
      <c r="K303" s="2"/>
    </row>
    <row r="304" spans="1:13" x14ac:dyDescent="0.6">
      <c r="I304" s="2"/>
      <c r="K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C296" xr:uid="{A8659A1D-7742-48A0-A8EC-0F2280F9B025}"/>
  <mergeCells count="35">
    <mergeCell ref="A2:M2"/>
    <mergeCell ref="S2:AC2"/>
    <mergeCell ref="A3:A4"/>
    <mergeCell ref="C3:C4"/>
    <mergeCell ref="D3:D4"/>
    <mergeCell ref="E3:E4"/>
    <mergeCell ref="F3:F4"/>
    <mergeCell ref="I3:I4"/>
    <mergeCell ref="J3:L3"/>
    <mergeCell ref="M3:M4"/>
    <mergeCell ref="Y3:Y4"/>
    <mergeCell ref="Z3:AB3"/>
    <mergeCell ref="AC3:AC4"/>
    <mergeCell ref="H3:H4"/>
    <mergeCell ref="P3:P4"/>
    <mergeCell ref="Q3:Q4"/>
    <mergeCell ref="AD3:AD4"/>
    <mergeCell ref="V3:V4"/>
    <mergeCell ref="W3:W4"/>
    <mergeCell ref="K293:L293"/>
    <mergeCell ref="T32:AA32"/>
    <mergeCell ref="N3:N4"/>
    <mergeCell ref="S3:S4"/>
    <mergeCell ref="T3:T4"/>
    <mergeCell ref="U3:U4"/>
    <mergeCell ref="B3:B4"/>
    <mergeCell ref="K294:L294"/>
    <mergeCell ref="K295:L295"/>
    <mergeCell ref="K296:L296"/>
    <mergeCell ref="J286:K286"/>
    <mergeCell ref="K287:L287"/>
    <mergeCell ref="K288:L288"/>
    <mergeCell ref="K290:L290"/>
    <mergeCell ref="K291:L291"/>
    <mergeCell ref="K292:L29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C629-5C10-48B0-83A3-2823DAF34619}">
  <sheetPr filterMode="1">
    <tabColor rgb="FFF789D2"/>
  </sheetPr>
  <dimension ref="A1:AD371"/>
  <sheetViews>
    <sheetView zoomScaleNormal="100" workbookViewId="0">
      <pane xSplit="9" ySplit="4" topLeftCell="J5" activePane="bottomRight" state="frozen"/>
      <selection activeCell="K15" sqref="K15"/>
      <selection pane="topRight" activeCell="K15" sqref="K15"/>
      <selection pane="bottomLeft" activeCell="K15" sqref="K15"/>
      <selection pane="bottomRight" activeCell="P13" sqref="P13"/>
    </sheetView>
  </sheetViews>
  <sheetFormatPr defaultColWidth="9" defaultRowHeight="24" x14ac:dyDescent="0.6"/>
  <cols>
    <col min="1" max="1" width="6.69921875" style="2" customWidth="1"/>
    <col min="2" max="2" width="14" style="2" hidden="1" customWidth="1"/>
    <col min="3" max="3" width="43.69921875" style="2" bestFit="1" customWidth="1"/>
    <col min="4" max="8" width="9.69921875" style="2" customWidth="1"/>
    <col min="9" max="9" width="9.69921875" style="38" customWidth="1"/>
    <col min="10" max="10" width="9.69921875" style="2" customWidth="1"/>
    <col min="11" max="11" width="9.69921875" style="39" customWidth="1"/>
    <col min="12" max="12" width="10.69921875" style="2" customWidth="1"/>
    <col min="13" max="13" width="17.69921875" style="2" bestFit="1" customWidth="1"/>
    <col min="14" max="14" width="9" style="2"/>
    <col min="15" max="15" width="19.09765625" style="2" customWidth="1"/>
    <col min="16" max="16" width="10.09765625" style="2" customWidth="1"/>
    <col min="17" max="17" width="17.69921875" style="2" bestFit="1" customWidth="1"/>
    <col min="18" max="18" width="10.09765625" style="2" bestFit="1" customWidth="1"/>
    <col min="19" max="19" width="9" style="2"/>
    <col min="20" max="20" width="34.69921875" style="2" bestFit="1" customWidth="1"/>
    <col min="21" max="28" width="9" style="2"/>
    <col min="29" max="29" width="15.69921875" style="2" customWidth="1"/>
    <col min="30" max="16384" width="9" style="2"/>
  </cols>
  <sheetData>
    <row r="1" spans="1:30" x14ac:dyDescent="0.6">
      <c r="A1" s="1"/>
      <c r="B1" s="1"/>
      <c r="I1" s="2"/>
      <c r="K1" s="2"/>
    </row>
    <row r="2" spans="1:30" s="3" customFormat="1" ht="28.8" x14ac:dyDescent="0.75">
      <c r="A2" s="180" t="s">
        <v>263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S2" s="181" t="s">
        <v>0</v>
      </c>
      <c r="T2" s="181"/>
      <c r="U2" s="181"/>
      <c r="V2" s="181"/>
      <c r="W2" s="181"/>
      <c r="X2" s="181"/>
      <c r="Y2" s="181"/>
      <c r="Z2" s="181"/>
      <c r="AA2" s="181"/>
      <c r="AB2" s="181"/>
      <c r="AC2" s="181"/>
    </row>
    <row r="3" spans="1:30" s="5" customFormat="1" ht="26.4" x14ac:dyDescent="0.7">
      <c r="A3" s="171" t="s">
        <v>1</v>
      </c>
      <c r="B3" s="167" t="s">
        <v>487</v>
      </c>
      <c r="C3" s="176" t="s">
        <v>2</v>
      </c>
      <c r="D3" s="171" t="s">
        <v>3</v>
      </c>
      <c r="E3" s="171" t="s">
        <v>4</v>
      </c>
      <c r="F3" s="171" t="s">
        <v>5</v>
      </c>
      <c r="G3" s="100" t="s">
        <v>6</v>
      </c>
      <c r="H3" s="178" t="s">
        <v>335</v>
      </c>
      <c r="I3" s="171" t="s">
        <v>7</v>
      </c>
      <c r="J3" s="177" t="s">
        <v>8</v>
      </c>
      <c r="K3" s="177"/>
      <c r="L3" s="177"/>
      <c r="M3" s="171" t="s">
        <v>9</v>
      </c>
      <c r="N3" s="175" t="s">
        <v>10</v>
      </c>
      <c r="P3" s="163" t="s">
        <v>336</v>
      </c>
      <c r="Q3" s="165" t="s">
        <v>337</v>
      </c>
      <c r="S3" s="171" t="s">
        <v>1</v>
      </c>
      <c r="T3" s="171" t="s">
        <v>2</v>
      </c>
      <c r="U3" s="171" t="s">
        <v>3</v>
      </c>
      <c r="V3" s="171" t="s">
        <v>4</v>
      </c>
      <c r="W3" s="171" t="s">
        <v>5</v>
      </c>
      <c r="X3" s="88" t="s">
        <v>6</v>
      </c>
      <c r="Y3" s="171" t="s">
        <v>7</v>
      </c>
      <c r="Z3" s="177" t="s">
        <v>8</v>
      </c>
      <c r="AA3" s="177"/>
      <c r="AB3" s="177"/>
      <c r="AC3" s="171" t="s">
        <v>9</v>
      </c>
      <c r="AD3" s="175" t="s">
        <v>10</v>
      </c>
    </row>
    <row r="4" spans="1:30" s="5" customFormat="1" ht="26.4" x14ac:dyDescent="0.7">
      <c r="A4" s="171"/>
      <c r="B4" s="168"/>
      <c r="C4" s="176"/>
      <c r="D4" s="171"/>
      <c r="E4" s="171"/>
      <c r="F4" s="171"/>
      <c r="G4" s="100" t="s">
        <v>11</v>
      </c>
      <c r="H4" s="179"/>
      <c r="I4" s="171"/>
      <c r="J4" s="88" t="s">
        <v>12</v>
      </c>
      <c r="K4" s="89" t="s">
        <v>13</v>
      </c>
      <c r="L4" s="88" t="s">
        <v>14</v>
      </c>
      <c r="M4" s="171"/>
      <c r="N4" s="175"/>
      <c r="P4" s="164"/>
      <c r="Q4" s="166"/>
      <c r="S4" s="171"/>
      <c r="T4" s="171"/>
      <c r="U4" s="171"/>
      <c r="V4" s="171"/>
      <c r="W4" s="171"/>
      <c r="X4" s="88" t="s">
        <v>11</v>
      </c>
      <c r="Y4" s="171"/>
      <c r="Z4" s="88" t="s">
        <v>12</v>
      </c>
      <c r="AA4" s="89" t="s">
        <v>13</v>
      </c>
      <c r="AB4" s="88" t="s">
        <v>14</v>
      </c>
      <c r="AC4" s="171"/>
      <c r="AD4" s="175"/>
    </row>
    <row r="5" spans="1:30" ht="24.6" hidden="1" x14ac:dyDescent="0.65">
      <c r="A5" s="10">
        <v>1</v>
      </c>
      <c r="B5" s="10" t="s">
        <v>492</v>
      </c>
      <c r="C5" s="19" t="s">
        <v>407</v>
      </c>
      <c r="D5" s="71">
        <f>+'26'!I5</f>
        <v>31</v>
      </c>
      <c r="E5" s="90">
        <v>0</v>
      </c>
      <c r="F5" s="46">
        <f t="shared" ref="F5:F147" si="0">D5+E5</f>
        <v>31</v>
      </c>
      <c r="G5" s="101">
        <v>0</v>
      </c>
      <c r="H5" s="99">
        <v>0</v>
      </c>
      <c r="I5" s="46">
        <f t="shared" ref="I5:I71" si="1">+F5-G5-J5-H5</f>
        <v>26</v>
      </c>
      <c r="J5" s="91">
        <v>5</v>
      </c>
      <c r="K5" s="20">
        <v>50</v>
      </c>
      <c r="L5" s="72">
        <f>+K5*J5</f>
        <v>250</v>
      </c>
      <c r="M5" s="17" t="s">
        <v>16</v>
      </c>
      <c r="N5" s="18">
        <v>0</v>
      </c>
      <c r="O5" s="23">
        <f>SUM(L5-N5)</f>
        <v>250</v>
      </c>
      <c r="P5" s="93">
        <v>19.579999999999998</v>
      </c>
      <c r="Q5" s="43">
        <f>+L5*P5</f>
        <v>4895</v>
      </c>
      <c r="S5" s="10">
        <v>1</v>
      </c>
      <c r="T5" s="19"/>
      <c r="U5" s="46">
        <v>0</v>
      </c>
      <c r="V5" s="90">
        <v>0</v>
      </c>
      <c r="W5" s="46">
        <f t="shared" ref="W5:W14" si="2">U5+V5</f>
        <v>0</v>
      </c>
      <c r="X5" s="90">
        <v>0</v>
      </c>
      <c r="Y5" s="46">
        <f t="shared" ref="Y5:Y14" si="3">W5-X5-Z5</f>
        <v>0</v>
      </c>
      <c r="Z5" s="91">
        <v>0</v>
      </c>
      <c r="AA5" s="22"/>
      <c r="AB5" s="43">
        <f t="shared" ref="AB5:AB14" si="4">Z5*AA5</f>
        <v>0</v>
      </c>
      <c r="AC5" s="17" t="s">
        <v>16</v>
      </c>
      <c r="AD5" s="18">
        <v>0</v>
      </c>
    </row>
    <row r="6" spans="1:30" ht="24.6" hidden="1" x14ac:dyDescent="0.65">
      <c r="A6" s="10">
        <v>2</v>
      </c>
      <c r="B6" s="10" t="s">
        <v>508</v>
      </c>
      <c r="C6" s="19" t="s">
        <v>408</v>
      </c>
      <c r="D6" s="71">
        <f>+'26'!I6</f>
        <v>115</v>
      </c>
      <c r="E6" s="90">
        <v>0</v>
      </c>
      <c r="F6" s="46">
        <f t="shared" si="0"/>
        <v>115</v>
      </c>
      <c r="G6" s="101">
        <v>0</v>
      </c>
      <c r="H6" s="99">
        <v>0</v>
      </c>
      <c r="I6" s="46">
        <f t="shared" si="1"/>
        <v>111</v>
      </c>
      <c r="J6" s="91">
        <v>4</v>
      </c>
      <c r="K6" s="20">
        <v>100</v>
      </c>
      <c r="L6" s="72">
        <f t="shared" ref="L6:L72" si="5">+K6*J6</f>
        <v>400</v>
      </c>
      <c r="M6" s="17" t="s">
        <v>16</v>
      </c>
      <c r="N6" s="18">
        <v>0</v>
      </c>
      <c r="O6" s="23">
        <f t="shared" ref="O6:O72" si="6">SUM(L6-N6)</f>
        <v>400</v>
      </c>
      <c r="P6" s="93">
        <v>37.17</v>
      </c>
      <c r="Q6" s="43">
        <f t="shared" ref="Q6:Q72" si="7">+L6*P6</f>
        <v>14868</v>
      </c>
      <c r="S6" s="10">
        <v>2</v>
      </c>
      <c r="T6" s="19"/>
      <c r="U6" s="46">
        <v>0</v>
      </c>
      <c r="V6" s="90">
        <v>0</v>
      </c>
      <c r="W6" s="46">
        <f t="shared" si="2"/>
        <v>0</v>
      </c>
      <c r="X6" s="90">
        <v>0</v>
      </c>
      <c r="Y6" s="46">
        <f t="shared" si="3"/>
        <v>0</v>
      </c>
      <c r="Z6" s="91">
        <v>0</v>
      </c>
      <c r="AA6" s="22"/>
      <c r="AB6" s="43">
        <f t="shared" si="4"/>
        <v>0</v>
      </c>
      <c r="AC6" s="17" t="s">
        <v>16</v>
      </c>
      <c r="AD6" s="18">
        <v>0</v>
      </c>
    </row>
    <row r="7" spans="1:30" ht="24.6" hidden="1" x14ac:dyDescent="0.65">
      <c r="A7" s="10">
        <v>3</v>
      </c>
      <c r="B7" s="10"/>
      <c r="C7" s="19" t="s">
        <v>395</v>
      </c>
      <c r="D7" s="71">
        <f>+'26'!I7</f>
        <v>0</v>
      </c>
      <c r="E7" s="90">
        <v>0</v>
      </c>
      <c r="F7" s="46">
        <f t="shared" si="0"/>
        <v>0</v>
      </c>
      <c r="G7" s="101">
        <v>0</v>
      </c>
      <c r="H7" s="99">
        <v>0</v>
      </c>
      <c r="I7" s="46">
        <f t="shared" si="1"/>
        <v>0</v>
      </c>
      <c r="J7" s="91"/>
      <c r="K7" s="15">
        <v>50</v>
      </c>
      <c r="L7" s="72">
        <f t="shared" si="5"/>
        <v>0</v>
      </c>
      <c r="M7" s="17" t="s">
        <v>16</v>
      </c>
      <c r="N7" s="18">
        <v>0</v>
      </c>
      <c r="O7" s="23">
        <f t="shared" si="6"/>
        <v>0</v>
      </c>
      <c r="P7" s="93">
        <v>26.11</v>
      </c>
      <c r="Q7" s="43">
        <f t="shared" si="7"/>
        <v>0</v>
      </c>
      <c r="S7" s="10">
        <v>3</v>
      </c>
      <c r="T7" s="19"/>
      <c r="U7" s="46">
        <v>0</v>
      </c>
      <c r="V7" s="90">
        <v>0</v>
      </c>
      <c r="W7" s="46">
        <f t="shared" si="2"/>
        <v>0</v>
      </c>
      <c r="X7" s="90">
        <v>0</v>
      </c>
      <c r="Y7" s="46">
        <f t="shared" si="3"/>
        <v>0</v>
      </c>
      <c r="Z7" s="91">
        <v>0</v>
      </c>
      <c r="AA7" s="22"/>
      <c r="AB7" s="43">
        <f t="shared" si="4"/>
        <v>0</v>
      </c>
      <c r="AC7" s="17" t="s">
        <v>16</v>
      </c>
      <c r="AD7" s="18">
        <v>0</v>
      </c>
    </row>
    <row r="8" spans="1:30" ht="24.6" hidden="1" x14ac:dyDescent="0.65">
      <c r="A8" s="10">
        <v>4</v>
      </c>
      <c r="B8" s="10"/>
      <c r="C8" s="19" t="s">
        <v>394</v>
      </c>
      <c r="D8" s="71">
        <f>+'26'!I8</f>
        <v>0</v>
      </c>
      <c r="E8" s="90">
        <v>0</v>
      </c>
      <c r="F8" s="46">
        <f t="shared" si="0"/>
        <v>0</v>
      </c>
      <c r="G8" s="101">
        <v>0</v>
      </c>
      <c r="H8" s="99">
        <v>0</v>
      </c>
      <c r="I8" s="46">
        <f t="shared" si="1"/>
        <v>0</v>
      </c>
      <c r="J8" s="91"/>
      <c r="K8" s="15">
        <v>100</v>
      </c>
      <c r="L8" s="72">
        <f t="shared" si="5"/>
        <v>0</v>
      </c>
      <c r="M8" s="17" t="s">
        <v>16</v>
      </c>
      <c r="N8" s="18">
        <v>0</v>
      </c>
      <c r="O8" s="23">
        <f t="shared" si="6"/>
        <v>0</v>
      </c>
      <c r="P8" s="93">
        <v>33.89</v>
      </c>
      <c r="Q8" s="43">
        <f t="shared" si="7"/>
        <v>0</v>
      </c>
      <c r="S8" s="10">
        <v>4</v>
      </c>
      <c r="T8" s="19"/>
      <c r="U8" s="46">
        <v>0</v>
      </c>
      <c r="V8" s="90">
        <v>0</v>
      </c>
      <c r="W8" s="46">
        <f t="shared" si="2"/>
        <v>0</v>
      </c>
      <c r="X8" s="90">
        <v>0</v>
      </c>
      <c r="Y8" s="46">
        <f t="shared" si="3"/>
        <v>0</v>
      </c>
      <c r="Z8" s="91">
        <v>0</v>
      </c>
      <c r="AA8" s="22"/>
      <c r="AB8" s="43">
        <f t="shared" si="4"/>
        <v>0</v>
      </c>
      <c r="AC8" s="17" t="s">
        <v>16</v>
      </c>
      <c r="AD8" s="18">
        <v>0</v>
      </c>
    </row>
    <row r="9" spans="1:30" ht="24.6" hidden="1" x14ac:dyDescent="0.65">
      <c r="A9" s="10">
        <v>5</v>
      </c>
      <c r="B9" s="10"/>
      <c r="C9" s="19" t="s">
        <v>20</v>
      </c>
      <c r="D9" s="71">
        <f>+'26'!I9</f>
        <v>0</v>
      </c>
      <c r="E9" s="90">
        <v>0</v>
      </c>
      <c r="F9" s="46">
        <f t="shared" si="0"/>
        <v>0</v>
      </c>
      <c r="G9" s="101">
        <v>0</v>
      </c>
      <c r="H9" s="99">
        <v>0</v>
      </c>
      <c r="I9" s="46">
        <f t="shared" si="1"/>
        <v>0</v>
      </c>
      <c r="J9" s="91"/>
      <c r="K9" s="15">
        <v>10</v>
      </c>
      <c r="L9" s="72">
        <f t="shared" si="5"/>
        <v>0</v>
      </c>
      <c r="M9" s="17" t="s">
        <v>16</v>
      </c>
      <c r="N9" s="18">
        <v>0</v>
      </c>
      <c r="O9" s="23">
        <f t="shared" si="6"/>
        <v>0</v>
      </c>
      <c r="P9" s="93"/>
      <c r="Q9" s="43">
        <f t="shared" si="7"/>
        <v>0</v>
      </c>
      <c r="S9" s="10">
        <v>5</v>
      </c>
      <c r="T9" s="19"/>
      <c r="U9" s="46">
        <v>0</v>
      </c>
      <c r="V9" s="90">
        <v>0</v>
      </c>
      <c r="W9" s="46">
        <f t="shared" si="2"/>
        <v>0</v>
      </c>
      <c r="X9" s="90">
        <v>0</v>
      </c>
      <c r="Y9" s="46">
        <f t="shared" si="3"/>
        <v>0</v>
      </c>
      <c r="Z9" s="91">
        <v>0</v>
      </c>
      <c r="AA9" s="22"/>
      <c r="AB9" s="43">
        <f t="shared" si="4"/>
        <v>0</v>
      </c>
      <c r="AC9" s="17" t="s">
        <v>16</v>
      </c>
      <c r="AD9" s="18">
        <v>0</v>
      </c>
    </row>
    <row r="10" spans="1:30" ht="24.6" hidden="1" x14ac:dyDescent="0.65">
      <c r="A10" s="10">
        <v>6</v>
      </c>
      <c r="B10" s="10" t="s">
        <v>514</v>
      </c>
      <c r="C10" s="19" t="s">
        <v>21</v>
      </c>
      <c r="D10" s="71">
        <f>+'26'!I10</f>
        <v>0</v>
      </c>
      <c r="E10" s="90">
        <v>0</v>
      </c>
      <c r="F10" s="46">
        <f t="shared" si="0"/>
        <v>0</v>
      </c>
      <c r="G10" s="101">
        <v>0</v>
      </c>
      <c r="H10" s="99">
        <v>0</v>
      </c>
      <c r="I10" s="46">
        <f t="shared" si="1"/>
        <v>0</v>
      </c>
      <c r="J10" s="91"/>
      <c r="K10" s="15">
        <v>15</v>
      </c>
      <c r="L10" s="72">
        <f t="shared" si="5"/>
        <v>0</v>
      </c>
      <c r="M10" s="17" t="s">
        <v>16</v>
      </c>
      <c r="N10" s="18">
        <v>0</v>
      </c>
      <c r="O10" s="23">
        <f t="shared" si="6"/>
        <v>0</v>
      </c>
      <c r="P10" s="93"/>
      <c r="Q10" s="43">
        <f t="shared" si="7"/>
        <v>0</v>
      </c>
      <c r="S10" s="10">
        <v>6</v>
      </c>
      <c r="T10" s="19"/>
      <c r="U10" s="46">
        <v>0</v>
      </c>
      <c r="V10" s="90">
        <v>0</v>
      </c>
      <c r="W10" s="46">
        <f t="shared" si="2"/>
        <v>0</v>
      </c>
      <c r="X10" s="90">
        <v>0</v>
      </c>
      <c r="Y10" s="46">
        <f t="shared" si="3"/>
        <v>0</v>
      </c>
      <c r="Z10" s="91">
        <v>0</v>
      </c>
      <c r="AA10" s="22"/>
      <c r="AB10" s="43">
        <f t="shared" si="4"/>
        <v>0</v>
      </c>
      <c r="AC10" s="17" t="s">
        <v>16</v>
      </c>
      <c r="AD10" s="18">
        <v>0</v>
      </c>
    </row>
    <row r="11" spans="1:30" ht="24.6" hidden="1" x14ac:dyDescent="0.65">
      <c r="A11" s="10">
        <v>7</v>
      </c>
      <c r="B11" s="10"/>
      <c r="C11" s="19" t="s">
        <v>401</v>
      </c>
      <c r="D11" s="71">
        <f>+'26'!I11</f>
        <v>0</v>
      </c>
      <c r="E11" s="90">
        <v>0</v>
      </c>
      <c r="F11" s="46">
        <f t="shared" si="0"/>
        <v>0</v>
      </c>
      <c r="G11" s="101">
        <v>0</v>
      </c>
      <c r="H11" s="99">
        <v>0</v>
      </c>
      <c r="I11" s="46">
        <f t="shared" si="1"/>
        <v>0</v>
      </c>
      <c r="J11" s="91"/>
      <c r="K11" s="15">
        <v>40</v>
      </c>
      <c r="L11" s="72">
        <f t="shared" si="5"/>
        <v>0</v>
      </c>
      <c r="M11" s="17" t="s">
        <v>16</v>
      </c>
      <c r="N11" s="18">
        <v>0</v>
      </c>
      <c r="O11" s="23">
        <f t="shared" si="6"/>
        <v>0</v>
      </c>
      <c r="P11" s="93">
        <v>12.74</v>
      </c>
      <c r="Q11" s="43">
        <f t="shared" si="7"/>
        <v>0</v>
      </c>
      <c r="S11" s="10">
        <v>7</v>
      </c>
      <c r="T11" s="19"/>
      <c r="U11" s="46">
        <v>0</v>
      </c>
      <c r="V11" s="90">
        <v>0</v>
      </c>
      <c r="W11" s="46">
        <f t="shared" si="2"/>
        <v>0</v>
      </c>
      <c r="X11" s="90">
        <v>0</v>
      </c>
      <c r="Y11" s="46">
        <f t="shared" si="3"/>
        <v>0</v>
      </c>
      <c r="Z11" s="91">
        <v>0</v>
      </c>
      <c r="AA11" s="22"/>
      <c r="AB11" s="43">
        <f t="shared" si="4"/>
        <v>0</v>
      </c>
      <c r="AC11" s="17" t="s">
        <v>16</v>
      </c>
      <c r="AD11" s="18">
        <v>0</v>
      </c>
    </row>
    <row r="12" spans="1:30" ht="24.6" hidden="1" x14ac:dyDescent="0.65">
      <c r="A12" s="10">
        <v>8</v>
      </c>
      <c r="B12" s="10"/>
      <c r="C12" s="19" t="s">
        <v>378</v>
      </c>
      <c r="D12" s="71">
        <f>+'26'!I12</f>
        <v>0</v>
      </c>
      <c r="E12" s="90">
        <v>0</v>
      </c>
      <c r="F12" s="46">
        <f t="shared" si="0"/>
        <v>0</v>
      </c>
      <c r="G12" s="101">
        <v>0</v>
      </c>
      <c r="H12" s="99">
        <v>0</v>
      </c>
      <c r="I12" s="46">
        <f t="shared" si="1"/>
        <v>0</v>
      </c>
      <c r="J12" s="91"/>
      <c r="K12" s="15">
        <v>100</v>
      </c>
      <c r="L12" s="72">
        <f t="shared" si="5"/>
        <v>0</v>
      </c>
      <c r="M12" s="17" t="s">
        <v>16</v>
      </c>
      <c r="N12" s="18">
        <v>0</v>
      </c>
      <c r="O12" s="23">
        <f t="shared" si="6"/>
        <v>0</v>
      </c>
      <c r="P12" s="93"/>
      <c r="Q12" s="43">
        <f t="shared" si="7"/>
        <v>0</v>
      </c>
      <c r="S12" s="10">
        <v>8</v>
      </c>
      <c r="T12" s="19"/>
      <c r="U12" s="46">
        <v>0</v>
      </c>
      <c r="V12" s="90">
        <v>0</v>
      </c>
      <c r="W12" s="46">
        <f t="shared" si="2"/>
        <v>0</v>
      </c>
      <c r="X12" s="90">
        <v>0</v>
      </c>
      <c r="Y12" s="46">
        <f t="shared" si="3"/>
        <v>0</v>
      </c>
      <c r="Z12" s="91">
        <v>0</v>
      </c>
      <c r="AA12" s="22"/>
      <c r="AB12" s="43">
        <f t="shared" si="4"/>
        <v>0</v>
      </c>
      <c r="AC12" s="17" t="s">
        <v>16</v>
      </c>
      <c r="AD12" s="18">
        <v>0</v>
      </c>
    </row>
    <row r="13" spans="1:30" ht="24.6" hidden="1" x14ac:dyDescent="0.65">
      <c r="A13" s="10">
        <v>9</v>
      </c>
      <c r="B13" s="10" t="s">
        <v>507</v>
      </c>
      <c r="C13" s="19" t="s">
        <v>391</v>
      </c>
      <c r="D13" s="71">
        <f>+'26'!I13</f>
        <v>19</v>
      </c>
      <c r="E13" s="90">
        <v>0</v>
      </c>
      <c r="F13" s="46">
        <f t="shared" si="0"/>
        <v>19</v>
      </c>
      <c r="G13" s="101">
        <v>0</v>
      </c>
      <c r="H13" s="99">
        <v>0</v>
      </c>
      <c r="I13" s="46">
        <f t="shared" si="1"/>
        <v>18</v>
      </c>
      <c r="J13" s="91">
        <v>1</v>
      </c>
      <c r="K13" s="15">
        <v>50</v>
      </c>
      <c r="L13" s="72">
        <f t="shared" si="5"/>
        <v>50</v>
      </c>
      <c r="M13" s="17" t="s">
        <v>16</v>
      </c>
      <c r="N13" s="18">
        <v>0</v>
      </c>
      <c r="O13" s="23">
        <f t="shared" si="6"/>
        <v>50</v>
      </c>
      <c r="P13" s="93">
        <v>11.38</v>
      </c>
      <c r="Q13" s="43">
        <f t="shared" si="7"/>
        <v>569</v>
      </c>
      <c r="S13" s="10">
        <v>9</v>
      </c>
      <c r="T13" s="19"/>
      <c r="U13" s="46">
        <v>0</v>
      </c>
      <c r="V13" s="90">
        <v>0</v>
      </c>
      <c r="W13" s="46">
        <f t="shared" si="2"/>
        <v>0</v>
      </c>
      <c r="X13" s="90">
        <v>0</v>
      </c>
      <c r="Y13" s="46">
        <f t="shared" si="3"/>
        <v>0</v>
      </c>
      <c r="Z13" s="91">
        <v>0</v>
      </c>
      <c r="AA13" s="22"/>
      <c r="AB13" s="43">
        <f t="shared" si="4"/>
        <v>0</v>
      </c>
      <c r="AC13" s="17" t="s">
        <v>16</v>
      </c>
      <c r="AD13" s="18">
        <v>0</v>
      </c>
    </row>
    <row r="14" spans="1:30" ht="24.6" hidden="1" x14ac:dyDescent="0.65">
      <c r="A14" s="10">
        <v>10</v>
      </c>
      <c r="B14" s="10"/>
      <c r="C14" s="19" t="s">
        <v>400</v>
      </c>
      <c r="D14" s="71">
        <f>+'26'!I14</f>
        <v>0</v>
      </c>
      <c r="E14" s="90">
        <v>0</v>
      </c>
      <c r="F14" s="46">
        <f t="shared" si="0"/>
        <v>0</v>
      </c>
      <c r="G14" s="101">
        <v>0</v>
      </c>
      <c r="H14" s="99">
        <v>0</v>
      </c>
      <c r="I14" s="46">
        <f t="shared" si="1"/>
        <v>0</v>
      </c>
      <c r="J14" s="91"/>
      <c r="K14" s="15">
        <v>50</v>
      </c>
      <c r="L14" s="72">
        <f t="shared" si="5"/>
        <v>0</v>
      </c>
      <c r="M14" s="17" t="s">
        <v>16</v>
      </c>
      <c r="N14" s="18">
        <v>0</v>
      </c>
      <c r="O14" s="23">
        <f t="shared" si="6"/>
        <v>0</v>
      </c>
      <c r="P14" s="93"/>
      <c r="Q14" s="43">
        <f t="shared" si="7"/>
        <v>0</v>
      </c>
      <c r="S14" s="10">
        <v>10</v>
      </c>
      <c r="T14" s="19"/>
      <c r="U14" s="46">
        <v>0</v>
      </c>
      <c r="V14" s="90">
        <v>0</v>
      </c>
      <c r="W14" s="46">
        <f t="shared" si="2"/>
        <v>0</v>
      </c>
      <c r="X14" s="90">
        <v>0</v>
      </c>
      <c r="Y14" s="46">
        <f t="shared" si="3"/>
        <v>0</v>
      </c>
      <c r="Z14" s="91">
        <v>0</v>
      </c>
      <c r="AA14" s="22"/>
      <c r="AB14" s="43">
        <f t="shared" si="4"/>
        <v>0</v>
      </c>
      <c r="AC14" s="17" t="s">
        <v>16</v>
      </c>
      <c r="AD14" s="18">
        <v>0</v>
      </c>
    </row>
    <row r="15" spans="1:30" ht="24.6" hidden="1" x14ac:dyDescent="0.65">
      <c r="A15" s="10">
        <v>11</v>
      </c>
      <c r="B15" s="10" t="s">
        <v>520</v>
      </c>
      <c r="C15" s="19" t="s">
        <v>384</v>
      </c>
      <c r="D15" s="71">
        <f>+'26'!I15</f>
        <v>0</v>
      </c>
      <c r="E15" s="90">
        <v>0</v>
      </c>
      <c r="F15" s="46">
        <f t="shared" si="0"/>
        <v>0</v>
      </c>
      <c r="G15" s="101">
        <v>0</v>
      </c>
      <c r="H15" s="99">
        <v>0</v>
      </c>
      <c r="I15" s="46">
        <f t="shared" si="1"/>
        <v>0</v>
      </c>
      <c r="J15" s="91"/>
      <c r="K15" s="15">
        <v>50</v>
      </c>
      <c r="L15" s="72">
        <f t="shared" si="5"/>
        <v>0</v>
      </c>
      <c r="M15" s="17" t="s">
        <v>16</v>
      </c>
      <c r="N15" s="18">
        <v>0</v>
      </c>
      <c r="O15" s="23">
        <f t="shared" si="6"/>
        <v>0</v>
      </c>
      <c r="P15" s="93">
        <v>17.32</v>
      </c>
      <c r="Q15" s="43">
        <f t="shared" si="7"/>
        <v>0</v>
      </c>
      <c r="S15" s="10">
        <v>11</v>
      </c>
      <c r="T15" s="19"/>
      <c r="U15" s="46">
        <v>0</v>
      </c>
      <c r="V15" s="90">
        <v>0</v>
      </c>
      <c r="W15" s="46">
        <f t="shared" ref="W15:W29" si="8">U15+V15</f>
        <v>0</v>
      </c>
      <c r="X15" s="90">
        <v>0</v>
      </c>
      <c r="Y15" s="46">
        <f t="shared" ref="Y15:Y29" si="9">W15-X15-Z15</f>
        <v>0</v>
      </c>
      <c r="Z15" s="91">
        <v>0</v>
      </c>
      <c r="AA15" s="22"/>
      <c r="AB15" s="43">
        <f t="shared" ref="AB15:AB29" si="10">Z15*AA15</f>
        <v>0</v>
      </c>
      <c r="AC15" s="17" t="s">
        <v>16</v>
      </c>
      <c r="AD15" s="18">
        <v>0</v>
      </c>
    </row>
    <row r="16" spans="1:30" ht="24.6" hidden="1" x14ac:dyDescent="0.65">
      <c r="A16" s="10">
        <v>12</v>
      </c>
      <c r="B16" s="10" t="s">
        <v>509</v>
      </c>
      <c r="C16" s="19" t="s">
        <v>402</v>
      </c>
      <c r="D16" s="71">
        <f>+'26'!I16</f>
        <v>10</v>
      </c>
      <c r="E16" s="90">
        <v>0</v>
      </c>
      <c r="F16" s="46">
        <f t="shared" si="0"/>
        <v>10</v>
      </c>
      <c r="G16" s="101">
        <v>0</v>
      </c>
      <c r="H16" s="99">
        <v>0</v>
      </c>
      <c r="I16" s="46">
        <f t="shared" si="1"/>
        <v>10</v>
      </c>
      <c r="J16" s="91"/>
      <c r="K16" s="15">
        <v>50</v>
      </c>
      <c r="L16" s="72">
        <f t="shared" si="5"/>
        <v>0</v>
      </c>
      <c r="M16" s="17" t="s">
        <v>16</v>
      </c>
      <c r="N16" s="18">
        <v>0</v>
      </c>
      <c r="O16" s="23">
        <f t="shared" si="6"/>
        <v>0</v>
      </c>
      <c r="P16" s="93">
        <v>16.920000000000002</v>
      </c>
      <c r="Q16" s="43">
        <f t="shared" si="7"/>
        <v>0</v>
      </c>
      <c r="S16" s="10">
        <v>12</v>
      </c>
      <c r="T16" s="19"/>
      <c r="U16" s="46">
        <v>0</v>
      </c>
      <c r="V16" s="90">
        <v>0</v>
      </c>
      <c r="W16" s="46">
        <f t="shared" si="8"/>
        <v>0</v>
      </c>
      <c r="X16" s="90">
        <v>0</v>
      </c>
      <c r="Y16" s="46">
        <f t="shared" si="9"/>
        <v>0</v>
      </c>
      <c r="Z16" s="91">
        <v>0</v>
      </c>
      <c r="AA16" s="22"/>
      <c r="AB16" s="43">
        <f t="shared" si="10"/>
        <v>0</v>
      </c>
      <c r="AC16" s="17" t="s">
        <v>16</v>
      </c>
      <c r="AD16" s="18">
        <v>0</v>
      </c>
    </row>
    <row r="17" spans="1:30" ht="24.6" hidden="1" x14ac:dyDescent="0.65">
      <c r="A17" s="10">
        <v>13</v>
      </c>
      <c r="B17" s="10" t="s">
        <v>505</v>
      </c>
      <c r="C17" s="19" t="s">
        <v>382</v>
      </c>
      <c r="D17" s="71">
        <f>+'26'!I17</f>
        <v>8</v>
      </c>
      <c r="E17" s="90">
        <v>0</v>
      </c>
      <c r="F17" s="46">
        <f t="shared" si="0"/>
        <v>8</v>
      </c>
      <c r="G17" s="101">
        <v>0</v>
      </c>
      <c r="H17" s="99">
        <v>0</v>
      </c>
      <c r="I17" s="46">
        <f t="shared" si="1"/>
        <v>8</v>
      </c>
      <c r="J17" s="91"/>
      <c r="K17" s="15">
        <v>50</v>
      </c>
      <c r="L17" s="72">
        <f t="shared" si="5"/>
        <v>0</v>
      </c>
      <c r="M17" s="17" t="s">
        <v>16</v>
      </c>
      <c r="N17" s="18">
        <v>0</v>
      </c>
      <c r="O17" s="23">
        <f t="shared" si="6"/>
        <v>0</v>
      </c>
      <c r="P17" s="93">
        <v>21.22</v>
      </c>
      <c r="Q17" s="43">
        <f t="shared" si="7"/>
        <v>0</v>
      </c>
      <c r="S17" s="10">
        <v>13</v>
      </c>
      <c r="T17" s="19"/>
      <c r="U17" s="46">
        <v>0</v>
      </c>
      <c r="V17" s="90">
        <v>0</v>
      </c>
      <c r="W17" s="46">
        <f t="shared" si="8"/>
        <v>0</v>
      </c>
      <c r="X17" s="90">
        <v>0</v>
      </c>
      <c r="Y17" s="46">
        <f t="shared" si="9"/>
        <v>0</v>
      </c>
      <c r="Z17" s="91">
        <v>0</v>
      </c>
      <c r="AA17" s="22"/>
      <c r="AB17" s="43">
        <f t="shared" si="10"/>
        <v>0</v>
      </c>
      <c r="AC17" s="17" t="s">
        <v>16</v>
      </c>
      <c r="AD17" s="18">
        <v>0</v>
      </c>
    </row>
    <row r="18" spans="1:30" ht="24.6" hidden="1" x14ac:dyDescent="0.65">
      <c r="A18" s="10">
        <v>14</v>
      </c>
      <c r="B18" s="10"/>
      <c r="C18" s="19" t="s">
        <v>404</v>
      </c>
      <c r="D18" s="71">
        <f>+'26'!I18</f>
        <v>0</v>
      </c>
      <c r="E18" s="90">
        <v>0</v>
      </c>
      <c r="F18" s="46">
        <f t="shared" si="0"/>
        <v>0</v>
      </c>
      <c r="G18" s="101">
        <v>0</v>
      </c>
      <c r="H18" s="99">
        <v>0</v>
      </c>
      <c r="I18" s="46">
        <f t="shared" si="1"/>
        <v>0</v>
      </c>
      <c r="J18" s="91"/>
      <c r="K18" s="15">
        <v>50</v>
      </c>
      <c r="L18" s="72">
        <f t="shared" si="5"/>
        <v>0</v>
      </c>
      <c r="M18" s="17" t="s">
        <v>16</v>
      </c>
      <c r="N18" s="18">
        <v>0</v>
      </c>
      <c r="O18" s="23">
        <f t="shared" si="6"/>
        <v>0</v>
      </c>
      <c r="P18" s="93"/>
      <c r="Q18" s="43">
        <f t="shared" si="7"/>
        <v>0</v>
      </c>
      <c r="S18" s="10">
        <v>14</v>
      </c>
      <c r="T18" s="19"/>
      <c r="U18" s="46">
        <v>0</v>
      </c>
      <c r="V18" s="90">
        <v>0</v>
      </c>
      <c r="W18" s="46">
        <f t="shared" si="8"/>
        <v>0</v>
      </c>
      <c r="X18" s="90">
        <v>0</v>
      </c>
      <c r="Y18" s="46">
        <f t="shared" si="9"/>
        <v>0</v>
      </c>
      <c r="Z18" s="91">
        <v>0</v>
      </c>
      <c r="AA18" s="22"/>
      <c r="AB18" s="43">
        <f t="shared" si="10"/>
        <v>0</v>
      </c>
      <c r="AC18" s="17" t="s">
        <v>16</v>
      </c>
      <c r="AD18" s="18">
        <v>0</v>
      </c>
    </row>
    <row r="19" spans="1:30" ht="24.6" hidden="1" x14ac:dyDescent="0.65">
      <c r="A19" s="10">
        <v>15</v>
      </c>
      <c r="B19" s="10" t="s">
        <v>523</v>
      </c>
      <c r="C19" s="19" t="s">
        <v>386</v>
      </c>
      <c r="D19" s="71">
        <f>+'26'!I19</f>
        <v>0</v>
      </c>
      <c r="E19" s="90">
        <v>0</v>
      </c>
      <c r="F19" s="46">
        <f t="shared" si="0"/>
        <v>0</v>
      </c>
      <c r="G19" s="101">
        <v>0</v>
      </c>
      <c r="H19" s="99">
        <v>0</v>
      </c>
      <c r="I19" s="46">
        <f t="shared" si="1"/>
        <v>0</v>
      </c>
      <c r="J19" s="91"/>
      <c r="K19" s="15">
        <v>50</v>
      </c>
      <c r="L19" s="72">
        <f t="shared" si="5"/>
        <v>0</v>
      </c>
      <c r="M19" s="17" t="s">
        <v>16</v>
      </c>
      <c r="N19" s="18">
        <v>0</v>
      </c>
      <c r="O19" s="23">
        <f t="shared" si="6"/>
        <v>0</v>
      </c>
      <c r="P19" s="93">
        <v>15.05</v>
      </c>
      <c r="Q19" s="43">
        <f t="shared" si="7"/>
        <v>0</v>
      </c>
      <c r="S19" s="10">
        <v>15</v>
      </c>
      <c r="T19" s="19"/>
      <c r="U19" s="46">
        <v>0</v>
      </c>
      <c r="V19" s="90">
        <v>0</v>
      </c>
      <c r="W19" s="46">
        <f t="shared" si="8"/>
        <v>0</v>
      </c>
      <c r="X19" s="90">
        <v>0</v>
      </c>
      <c r="Y19" s="46">
        <f t="shared" si="9"/>
        <v>0</v>
      </c>
      <c r="Z19" s="91">
        <v>0</v>
      </c>
      <c r="AA19" s="22"/>
      <c r="AB19" s="43">
        <f t="shared" si="10"/>
        <v>0</v>
      </c>
      <c r="AC19" s="17" t="s">
        <v>16</v>
      </c>
      <c r="AD19" s="18">
        <v>0</v>
      </c>
    </row>
    <row r="20" spans="1:30" ht="24.6" hidden="1" x14ac:dyDescent="0.65">
      <c r="A20" s="10">
        <v>16</v>
      </c>
      <c r="B20" s="10" t="s">
        <v>506</v>
      </c>
      <c r="C20" s="19" t="s">
        <v>399</v>
      </c>
      <c r="D20" s="71">
        <f>+'26'!I20</f>
        <v>16</v>
      </c>
      <c r="E20" s="90">
        <v>0</v>
      </c>
      <c r="F20" s="46">
        <f t="shared" si="0"/>
        <v>16</v>
      </c>
      <c r="G20" s="101">
        <v>0</v>
      </c>
      <c r="H20" s="99">
        <v>0</v>
      </c>
      <c r="I20" s="46">
        <f t="shared" si="1"/>
        <v>15</v>
      </c>
      <c r="J20" s="91">
        <v>1</v>
      </c>
      <c r="K20" s="15">
        <v>50</v>
      </c>
      <c r="L20" s="72">
        <f t="shared" si="5"/>
        <v>50</v>
      </c>
      <c r="M20" s="17" t="s">
        <v>16</v>
      </c>
      <c r="N20" s="18">
        <v>0</v>
      </c>
      <c r="O20" s="23">
        <f t="shared" si="6"/>
        <v>50</v>
      </c>
      <c r="P20" s="93">
        <v>16.7</v>
      </c>
      <c r="Q20" s="43">
        <f t="shared" si="7"/>
        <v>835</v>
      </c>
      <c r="S20" s="10">
        <v>16</v>
      </c>
      <c r="T20" s="19"/>
      <c r="U20" s="46">
        <v>0</v>
      </c>
      <c r="V20" s="90">
        <v>0</v>
      </c>
      <c r="W20" s="46">
        <f t="shared" si="8"/>
        <v>0</v>
      </c>
      <c r="X20" s="90">
        <v>0</v>
      </c>
      <c r="Y20" s="46">
        <f t="shared" si="9"/>
        <v>0</v>
      </c>
      <c r="Z20" s="91">
        <v>0</v>
      </c>
      <c r="AA20" s="22"/>
      <c r="AB20" s="43">
        <f t="shared" si="10"/>
        <v>0</v>
      </c>
      <c r="AC20" s="17" t="s">
        <v>16</v>
      </c>
      <c r="AD20" s="18">
        <v>0</v>
      </c>
    </row>
    <row r="21" spans="1:30" ht="24.6" hidden="1" x14ac:dyDescent="0.65">
      <c r="A21" s="10">
        <v>17</v>
      </c>
      <c r="B21" s="10" t="s">
        <v>521</v>
      </c>
      <c r="C21" s="19" t="s">
        <v>389</v>
      </c>
      <c r="D21" s="71">
        <f>+'26'!I21</f>
        <v>0</v>
      </c>
      <c r="E21" s="90">
        <v>0</v>
      </c>
      <c r="F21" s="46">
        <f t="shared" si="0"/>
        <v>0</v>
      </c>
      <c r="G21" s="101">
        <v>0</v>
      </c>
      <c r="H21" s="99">
        <v>0</v>
      </c>
      <c r="I21" s="46">
        <f t="shared" si="1"/>
        <v>0</v>
      </c>
      <c r="J21" s="91"/>
      <c r="K21" s="15">
        <v>50</v>
      </c>
      <c r="L21" s="72">
        <f t="shared" si="5"/>
        <v>0</v>
      </c>
      <c r="M21" s="17" t="s">
        <v>16</v>
      </c>
      <c r="N21" s="18">
        <v>0</v>
      </c>
      <c r="O21" s="23">
        <f t="shared" si="6"/>
        <v>0</v>
      </c>
      <c r="P21" s="93">
        <v>19.04</v>
      </c>
      <c r="Q21" s="43">
        <f t="shared" si="7"/>
        <v>0</v>
      </c>
      <c r="S21" s="10">
        <v>17</v>
      </c>
      <c r="T21" s="19"/>
      <c r="U21" s="46">
        <v>0</v>
      </c>
      <c r="V21" s="90">
        <v>0</v>
      </c>
      <c r="W21" s="46">
        <f t="shared" si="8"/>
        <v>0</v>
      </c>
      <c r="X21" s="90">
        <v>0</v>
      </c>
      <c r="Y21" s="46">
        <f t="shared" si="9"/>
        <v>0</v>
      </c>
      <c r="Z21" s="91">
        <v>0</v>
      </c>
      <c r="AA21" s="22"/>
      <c r="AB21" s="43">
        <f t="shared" si="10"/>
        <v>0</v>
      </c>
      <c r="AC21" s="17" t="s">
        <v>16</v>
      </c>
      <c r="AD21" s="18">
        <v>0</v>
      </c>
    </row>
    <row r="22" spans="1:30" ht="24.6" hidden="1" x14ac:dyDescent="0.65">
      <c r="A22" s="10">
        <v>18</v>
      </c>
      <c r="B22" s="10"/>
      <c r="C22" s="19" t="s">
        <v>397</v>
      </c>
      <c r="D22" s="71">
        <f>+'26'!I22</f>
        <v>0</v>
      </c>
      <c r="E22" s="90">
        <v>0</v>
      </c>
      <c r="F22" s="46">
        <f t="shared" si="0"/>
        <v>0</v>
      </c>
      <c r="G22" s="101">
        <v>0</v>
      </c>
      <c r="H22" s="99">
        <v>0</v>
      </c>
      <c r="I22" s="46">
        <f t="shared" si="1"/>
        <v>0</v>
      </c>
      <c r="J22" s="91"/>
      <c r="K22" s="15">
        <v>50</v>
      </c>
      <c r="L22" s="72">
        <f t="shared" si="5"/>
        <v>0</v>
      </c>
      <c r="M22" s="17" t="s">
        <v>16</v>
      </c>
      <c r="N22" s="18">
        <v>0</v>
      </c>
      <c r="O22" s="23">
        <f t="shared" si="6"/>
        <v>0</v>
      </c>
      <c r="P22" s="93">
        <v>15.3</v>
      </c>
      <c r="Q22" s="43">
        <f t="shared" si="7"/>
        <v>0</v>
      </c>
      <c r="S22" s="10">
        <v>18</v>
      </c>
      <c r="T22" s="19"/>
      <c r="U22" s="46">
        <v>0</v>
      </c>
      <c r="V22" s="90">
        <v>0</v>
      </c>
      <c r="W22" s="46">
        <f t="shared" si="8"/>
        <v>0</v>
      </c>
      <c r="X22" s="90">
        <v>0</v>
      </c>
      <c r="Y22" s="46">
        <f t="shared" si="9"/>
        <v>0</v>
      </c>
      <c r="Z22" s="91">
        <v>0</v>
      </c>
      <c r="AA22" s="22"/>
      <c r="AB22" s="43">
        <f t="shared" si="10"/>
        <v>0</v>
      </c>
      <c r="AC22" s="17" t="s">
        <v>16</v>
      </c>
      <c r="AD22" s="18">
        <v>0</v>
      </c>
    </row>
    <row r="23" spans="1:30" ht="24.6" hidden="1" x14ac:dyDescent="0.65">
      <c r="A23" s="10">
        <v>19</v>
      </c>
      <c r="B23" s="10" t="s">
        <v>511</v>
      </c>
      <c r="C23" s="19" t="s">
        <v>25</v>
      </c>
      <c r="D23" s="71">
        <f>+'26'!I23</f>
        <v>0</v>
      </c>
      <c r="E23" s="90">
        <v>0</v>
      </c>
      <c r="F23" s="46">
        <f t="shared" si="0"/>
        <v>0</v>
      </c>
      <c r="G23" s="101">
        <v>0</v>
      </c>
      <c r="H23" s="99">
        <v>0</v>
      </c>
      <c r="I23" s="46">
        <f t="shared" si="1"/>
        <v>0</v>
      </c>
      <c r="J23" s="91"/>
      <c r="K23" s="15">
        <v>65</v>
      </c>
      <c r="L23" s="72">
        <f t="shared" si="5"/>
        <v>0</v>
      </c>
      <c r="M23" s="17" t="s">
        <v>16</v>
      </c>
      <c r="N23" s="18">
        <v>0</v>
      </c>
      <c r="O23" s="23">
        <f t="shared" si="6"/>
        <v>0</v>
      </c>
      <c r="P23" s="93">
        <v>27.86</v>
      </c>
      <c r="Q23" s="43">
        <f t="shared" si="7"/>
        <v>0</v>
      </c>
      <c r="S23" s="10">
        <v>19</v>
      </c>
      <c r="T23" s="19"/>
      <c r="U23" s="46">
        <v>0</v>
      </c>
      <c r="V23" s="90">
        <v>0</v>
      </c>
      <c r="W23" s="46">
        <f t="shared" si="8"/>
        <v>0</v>
      </c>
      <c r="X23" s="90">
        <v>0</v>
      </c>
      <c r="Y23" s="46">
        <f t="shared" si="9"/>
        <v>0</v>
      </c>
      <c r="Z23" s="91">
        <v>0</v>
      </c>
      <c r="AA23" s="22"/>
      <c r="AB23" s="43">
        <f t="shared" si="10"/>
        <v>0</v>
      </c>
      <c r="AC23" s="17" t="s">
        <v>16</v>
      </c>
      <c r="AD23" s="18">
        <v>0</v>
      </c>
    </row>
    <row r="24" spans="1:30" ht="24.6" hidden="1" x14ac:dyDescent="0.65">
      <c r="A24" s="10">
        <v>20</v>
      </c>
      <c r="B24" s="10"/>
      <c r="C24" s="19" t="s">
        <v>405</v>
      </c>
      <c r="D24" s="71">
        <f>+'26'!I24</f>
        <v>1</v>
      </c>
      <c r="E24" s="90">
        <v>0</v>
      </c>
      <c r="F24" s="46">
        <f t="shared" si="0"/>
        <v>1</v>
      </c>
      <c r="G24" s="101">
        <v>0</v>
      </c>
      <c r="H24" s="99">
        <v>0</v>
      </c>
      <c r="I24" s="46">
        <f t="shared" si="1"/>
        <v>1</v>
      </c>
      <c r="J24" s="91"/>
      <c r="K24" s="15">
        <v>85</v>
      </c>
      <c r="L24" s="72">
        <f t="shared" si="5"/>
        <v>0</v>
      </c>
      <c r="M24" s="17" t="s">
        <v>16</v>
      </c>
      <c r="N24" s="18">
        <v>0</v>
      </c>
      <c r="O24" s="23">
        <f t="shared" si="6"/>
        <v>0</v>
      </c>
      <c r="P24" s="93">
        <v>26.91</v>
      </c>
      <c r="Q24" s="43">
        <f t="shared" si="7"/>
        <v>0</v>
      </c>
      <c r="S24" s="10">
        <v>20</v>
      </c>
      <c r="T24" s="19"/>
      <c r="U24" s="46">
        <v>0</v>
      </c>
      <c r="V24" s="90">
        <v>0</v>
      </c>
      <c r="W24" s="46">
        <f t="shared" si="8"/>
        <v>0</v>
      </c>
      <c r="X24" s="90">
        <v>0</v>
      </c>
      <c r="Y24" s="46">
        <f t="shared" si="9"/>
        <v>0</v>
      </c>
      <c r="Z24" s="91">
        <v>0</v>
      </c>
      <c r="AA24" s="22"/>
      <c r="AB24" s="43">
        <f t="shared" si="10"/>
        <v>0</v>
      </c>
      <c r="AC24" s="17" t="s">
        <v>16</v>
      </c>
      <c r="AD24" s="18">
        <v>0</v>
      </c>
    </row>
    <row r="25" spans="1:30" ht="24.6" hidden="1" x14ac:dyDescent="0.65">
      <c r="A25" s="10">
        <v>21</v>
      </c>
      <c r="B25" s="10" t="s">
        <v>510</v>
      </c>
      <c r="C25" s="19" t="s">
        <v>392</v>
      </c>
      <c r="D25" s="71">
        <f>+'26'!I25</f>
        <v>61</v>
      </c>
      <c r="E25" s="90">
        <v>0</v>
      </c>
      <c r="F25" s="46">
        <f t="shared" si="0"/>
        <v>61</v>
      </c>
      <c r="G25" s="101">
        <v>0</v>
      </c>
      <c r="H25" s="99">
        <v>0</v>
      </c>
      <c r="I25" s="46">
        <f t="shared" si="1"/>
        <v>56</v>
      </c>
      <c r="J25" s="91">
        <v>5</v>
      </c>
      <c r="K25" s="15">
        <v>100</v>
      </c>
      <c r="L25" s="72">
        <f t="shared" si="5"/>
        <v>500</v>
      </c>
      <c r="M25" s="17" t="s">
        <v>16</v>
      </c>
      <c r="N25" s="18">
        <v>0</v>
      </c>
      <c r="O25" s="23">
        <f t="shared" si="6"/>
        <v>500</v>
      </c>
      <c r="P25" s="93">
        <v>24.8</v>
      </c>
      <c r="Q25" s="43">
        <f t="shared" si="7"/>
        <v>12400</v>
      </c>
      <c r="S25" s="10">
        <v>21</v>
      </c>
      <c r="T25" s="19"/>
      <c r="U25" s="46">
        <v>0</v>
      </c>
      <c r="V25" s="90">
        <v>0</v>
      </c>
      <c r="W25" s="46">
        <f t="shared" si="8"/>
        <v>0</v>
      </c>
      <c r="X25" s="90">
        <v>0</v>
      </c>
      <c r="Y25" s="46">
        <f t="shared" si="9"/>
        <v>0</v>
      </c>
      <c r="Z25" s="91">
        <v>0</v>
      </c>
      <c r="AA25" s="22"/>
      <c r="AB25" s="43">
        <f t="shared" si="10"/>
        <v>0</v>
      </c>
      <c r="AC25" s="17" t="s">
        <v>16</v>
      </c>
      <c r="AD25" s="18">
        <v>0</v>
      </c>
    </row>
    <row r="26" spans="1:30" ht="24.6" hidden="1" x14ac:dyDescent="0.65">
      <c r="A26" s="10">
        <v>22</v>
      </c>
      <c r="B26" s="10" t="s">
        <v>516</v>
      </c>
      <c r="C26" s="19" t="s">
        <v>403</v>
      </c>
      <c r="D26" s="71">
        <f>+'26'!I26</f>
        <v>0</v>
      </c>
      <c r="E26" s="90">
        <v>0</v>
      </c>
      <c r="F26" s="46">
        <f t="shared" si="0"/>
        <v>0</v>
      </c>
      <c r="G26" s="101">
        <v>0</v>
      </c>
      <c r="H26" s="99">
        <v>0</v>
      </c>
      <c r="I26" s="46">
        <f t="shared" si="1"/>
        <v>0</v>
      </c>
      <c r="J26" s="91"/>
      <c r="K26" s="15">
        <v>100</v>
      </c>
      <c r="L26" s="72">
        <f t="shared" si="5"/>
        <v>0</v>
      </c>
      <c r="M26" s="17" t="s">
        <v>16</v>
      </c>
      <c r="N26" s="18">
        <v>0</v>
      </c>
      <c r="O26" s="23">
        <f t="shared" si="6"/>
        <v>0</v>
      </c>
      <c r="P26" s="93">
        <v>23.71</v>
      </c>
      <c r="Q26" s="43">
        <f t="shared" si="7"/>
        <v>0</v>
      </c>
      <c r="S26" s="10">
        <v>22</v>
      </c>
      <c r="T26" s="19"/>
      <c r="U26" s="46">
        <v>0</v>
      </c>
      <c r="V26" s="90">
        <v>0</v>
      </c>
      <c r="W26" s="46">
        <f t="shared" si="8"/>
        <v>0</v>
      </c>
      <c r="X26" s="90">
        <v>0</v>
      </c>
      <c r="Y26" s="46">
        <f t="shared" si="9"/>
        <v>0</v>
      </c>
      <c r="Z26" s="91">
        <v>0</v>
      </c>
      <c r="AA26" s="22"/>
      <c r="AB26" s="43">
        <f t="shared" si="10"/>
        <v>0</v>
      </c>
      <c r="AC26" s="17" t="s">
        <v>16</v>
      </c>
      <c r="AD26" s="18">
        <v>0</v>
      </c>
    </row>
    <row r="27" spans="1:30" ht="24.6" hidden="1" x14ac:dyDescent="0.65">
      <c r="A27" s="10">
        <v>23</v>
      </c>
      <c r="B27" s="10" t="s">
        <v>513</v>
      </c>
      <c r="C27" s="19" t="s">
        <v>383</v>
      </c>
      <c r="D27" s="71">
        <f>+'26'!I27</f>
        <v>27</v>
      </c>
      <c r="E27" s="90">
        <v>0</v>
      </c>
      <c r="F27" s="46">
        <f t="shared" si="0"/>
        <v>27</v>
      </c>
      <c r="G27" s="101">
        <v>0</v>
      </c>
      <c r="H27" s="99">
        <v>0</v>
      </c>
      <c r="I27" s="46">
        <f t="shared" si="1"/>
        <v>25</v>
      </c>
      <c r="J27" s="91">
        <v>2</v>
      </c>
      <c r="K27" s="15">
        <v>100</v>
      </c>
      <c r="L27" s="72">
        <f t="shared" si="5"/>
        <v>200</v>
      </c>
      <c r="M27" s="17" t="s">
        <v>16</v>
      </c>
      <c r="N27" s="18">
        <v>0</v>
      </c>
      <c r="O27" s="23">
        <f t="shared" si="6"/>
        <v>200</v>
      </c>
      <c r="P27" s="93">
        <v>37.51</v>
      </c>
      <c r="Q27" s="43">
        <f t="shared" si="7"/>
        <v>7502</v>
      </c>
      <c r="S27" s="10">
        <v>23</v>
      </c>
      <c r="T27" s="19"/>
      <c r="U27" s="46">
        <v>0</v>
      </c>
      <c r="V27" s="90">
        <v>0</v>
      </c>
      <c r="W27" s="46">
        <f t="shared" si="8"/>
        <v>0</v>
      </c>
      <c r="X27" s="90">
        <v>0</v>
      </c>
      <c r="Y27" s="46">
        <f t="shared" si="9"/>
        <v>0</v>
      </c>
      <c r="Z27" s="91">
        <v>0</v>
      </c>
      <c r="AA27" s="22"/>
      <c r="AB27" s="43">
        <f t="shared" si="10"/>
        <v>0</v>
      </c>
      <c r="AC27" s="17" t="s">
        <v>16</v>
      </c>
      <c r="AD27" s="18">
        <v>0</v>
      </c>
    </row>
    <row r="28" spans="1:30" ht="24.6" hidden="1" x14ac:dyDescent="0.65">
      <c r="A28" s="10">
        <v>24</v>
      </c>
      <c r="B28" s="10" t="s">
        <v>522</v>
      </c>
      <c r="C28" s="19" t="s">
        <v>388</v>
      </c>
      <c r="D28" s="71">
        <f>+'26'!I28</f>
        <v>0</v>
      </c>
      <c r="E28" s="90">
        <v>0</v>
      </c>
      <c r="F28" s="46">
        <f t="shared" si="0"/>
        <v>0</v>
      </c>
      <c r="G28" s="101">
        <v>0</v>
      </c>
      <c r="H28" s="99">
        <v>0</v>
      </c>
      <c r="I28" s="46">
        <f t="shared" si="1"/>
        <v>0</v>
      </c>
      <c r="J28" s="91"/>
      <c r="K28" s="15">
        <v>100</v>
      </c>
      <c r="L28" s="72">
        <f t="shared" si="5"/>
        <v>0</v>
      </c>
      <c r="M28" s="17" t="s">
        <v>16</v>
      </c>
      <c r="N28" s="18">
        <v>0</v>
      </c>
      <c r="O28" s="23">
        <f t="shared" si="6"/>
        <v>0</v>
      </c>
      <c r="P28" s="93">
        <v>39.770000000000003</v>
      </c>
      <c r="Q28" s="43">
        <f t="shared" si="7"/>
        <v>0</v>
      </c>
      <c r="S28" s="10">
        <v>24</v>
      </c>
      <c r="T28" s="19"/>
      <c r="U28" s="46">
        <v>0</v>
      </c>
      <c r="V28" s="90">
        <v>0</v>
      </c>
      <c r="W28" s="46">
        <f t="shared" si="8"/>
        <v>0</v>
      </c>
      <c r="X28" s="90">
        <v>0</v>
      </c>
      <c r="Y28" s="46">
        <f t="shared" si="9"/>
        <v>0</v>
      </c>
      <c r="Z28" s="91">
        <v>0</v>
      </c>
      <c r="AA28" s="22"/>
      <c r="AB28" s="43">
        <f t="shared" si="10"/>
        <v>0</v>
      </c>
      <c r="AC28" s="17" t="s">
        <v>16</v>
      </c>
      <c r="AD28" s="18">
        <v>0</v>
      </c>
    </row>
    <row r="29" spans="1:30" ht="24.6" hidden="1" x14ac:dyDescent="0.65">
      <c r="A29" s="10">
        <v>25</v>
      </c>
      <c r="B29" s="10" t="s">
        <v>515</v>
      </c>
      <c r="C29" s="19" t="s">
        <v>390</v>
      </c>
      <c r="D29" s="71">
        <f>+'26'!I29</f>
        <v>0</v>
      </c>
      <c r="E29" s="90">
        <v>0</v>
      </c>
      <c r="F29" s="46">
        <f t="shared" si="0"/>
        <v>0</v>
      </c>
      <c r="G29" s="101">
        <v>0</v>
      </c>
      <c r="H29" s="99">
        <v>0</v>
      </c>
      <c r="I29" s="46">
        <f t="shared" si="1"/>
        <v>0</v>
      </c>
      <c r="J29" s="91"/>
      <c r="K29" s="15">
        <v>100</v>
      </c>
      <c r="L29" s="72">
        <f t="shared" si="5"/>
        <v>0</v>
      </c>
      <c r="M29" s="17" t="s">
        <v>16</v>
      </c>
      <c r="N29" s="18">
        <v>0</v>
      </c>
      <c r="O29" s="23">
        <f t="shared" si="6"/>
        <v>0</v>
      </c>
      <c r="P29" s="93">
        <v>33.590000000000003</v>
      </c>
      <c r="Q29" s="43">
        <f t="shared" si="7"/>
        <v>0</v>
      </c>
      <c r="S29" s="10">
        <v>25</v>
      </c>
      <c r="T29" s="19"/>
      <c r="U29" s="46">
        <v>0</v>
      </c>
      <c r="V29" s="90">
        <v>0</v>
      </c>
      <c r="W29" s="46">
        <f t="shared" si="8"/>
        <v>0</v>
      </c>
      <c r="X29" s="90">
        <v>0</v>
      </c>
      <c r="Y29" s="46">
        <f t="shared" si="9"/>
        <v>0</v>
      </c>
      <c r="Z29" s="91">
        <v>0</v>
      </c>
      <c r="AA29" s="22"/>
      <c r="AB29" s="43">
        <f t="shared" si="10"/>
        <v>0</v>
      </c>
      <c r="AC29" s="17" t="s">
        <v>16</v>
      </c>
      <c r="AD29" s="18">
        <v>0</v>
      </c>
    </row>
    <row r="30" spans="1:30" ht="24.6" hidden="1" x14ac:dyDescent="0.65">
      <c r="A30" s="10">
        <v>26</v>
      </c>
      <c r="B30" s="10" t="s">
        <v>518</v>
      </c>
      <c r="C30" s="19" t="s">
        <v>385</v>
      </c>
      <c r="D30" s="71">
        <f>+'26'!I30</f>
        <v>0</v>
      </c>
      <c r="E30" s="90">
        <v>0</v>
      </c>
      <c r="F30" s="46">
        <f t="shared" si="0"/>
        <v>0</v>
      </c>
      <c r="G30" s="101">
        <v>0</v>
      </c>
      <c r="H30" s="99">
        <v>0</v>
      </c>
      <c r="I30" s="46">
        <f t="shared" si="1"/>
        <v>0</v>
      </c>
      <c r="J30" s="91"/>
      <c r="K30" s="15">
        <v>100</v>
      </c>
      <c r="L30" s="72">
        <f t="shared" si="5"/>
        <v>0</v>
      </c>
      <c r="M30" s="17" t="s">
        <v>16</v>
      </c>
      <c r="N30" s="18">
        <v>0</v>
      </c>
      <c r="O30" s="23">
        <f t="shared" si="6"/>
        <v>0</v>
      </c>
      <c r="P30" s="93">
        <v>31.62</v>
      </c>
      <c r="Q30" s="43">
        <f t="shared" si="7"/>
        <v>0</v>
      </c>
      <c r="S30" s="1"/>
      <c r="U30" s="24"/>
      <c r="V30" s="25"/>
      <c r="W30" s="24"/>
      <c r="X30" s="25"/>
      <c r="Y30" s="24"/>
      <c r="Z30" s="24"/>
      <c r="AA30" s="26"/>
      <c r="AB30" s="25"/>
      <c r="AC30" s="27"/>
      <c r="AD30" s="41">
        <v>0</v>
      </c>
    </row>
    <row r="31" spans="1:30" ht="24.6" hidden="1" x14ac:dyDescent="0.65">
      <c r="A31" s="10">
        <v>27</v>
      </c>
      <c r="B31" s="10"/>
      <c r="C31" s="19" t="s">
        <v>398</v>
      </c>
      <c r="D31" s="71">
        <f>+'26'!I31</f>
        <v>0</v>
      </c>
      <c r="E31" s="90">
        <v>0</v>
      </c>
      <c r="F31" s="46">
        <f t="shared" si="0"/>
        <v>0</v>
      </c>
      <c r="G31" s="101">
        <v>0</v>
      </c>
      <c r="H31" s="99">
        <v>0</v>
      </c>
      <c r="I31" s="46">
        <f t="shared" si="1"/>
        <v>0</v>
      </c>
      <c r="J31" s="91"/>
      <c r="K31" s="15">
        <v>100</v>
      </c>
      <c r="L31" s="72">
        <f t="shared" si="5"/>
        <v>0</v>
      </c>
      <c r="M31" s="17" t="s">
        <v>16</v>
      </c>
      <c r="N31" s="18">
        <v>0</v>
      </c>
      <c r="O31" s="23">
        <f t="shared" si="6"/>
        <v>0</v>
      </c>
      <c r="P31" s="93">
        <v>33.96</v>
      </c>
      <c r="Q31" s="43">
        <f t="shared" si="7"/>
        <v>0</v>
      </c>
    </row>
    <row r="32" spans="1:30" ht="24.6" hidden="1" x14ac:dyDescent="0.65">
      <c r="A32" s="10">
        <v>28</v>
      </c>
      <c r="B32" s="10" t="s">
        <v>496</v>
      </c>
      <c r="C32" s="19" t="s">
        <v>396</v>
      </c>
      <c r="D32" s="71">
        <f>+'26'!I32</f>
        <v>33</v>
      </c>
      <c r="E32" s="90">
        <v>0</v>
      </c>
      <c r="F32" s="46">
        <f t="shared" si="0"/>
        <v>33</v>
      </c>
      <c r="G32" s="101">
        <v>0</v>
      </c>
      <c r="H32" s="99">
        <v>0</v>
      </c>
      <c r="I32" s="46">
        <f t="shared" si="1"/>
        <v>32</v>
      </c>
      <c r="J32" s="91">
        <v>1</v>
      </c>
      <c r="K32" s="15">
        <v>100</v>
      </c>
      <c r="L32" s="72">
        <f t="shared" si="5"/>
        <v>100</v>
      </c>
      <c r="M32" s="17" t="s">
        <v>16</v>
      </c>
      <c r="N32" s="18">
        <v>0</v>
      </c>
      <c r="O32" s="23">
        <f t="shared" si="6"/>
        <v>100</v>
      </c>
      <c r="P32" s="93">
        <v>29.84</v>
      </c>
      <c r="Q32" s="43">
        <f t="shared" si="7"/>
        <v>2984</v>
      </c>
      <c r="T32" s="172" t="s">
        <v>119</v>
      </c>
      <c r="U32" s="173"/>
      <c r="V32" s="173"/>
      <c r="W32" s="173"/>
      <c r="X32" s="173"/>
      <c r="Y32" s="173"/>
      <c r="Z32" s="173"/>
      <c r="AA32" s="174"/>
      <c r="AB32" s="40">
        <f>SUM(AB5:AB29)</f>
        <v>0</v>
      </c>
    </row>
    <row r="33" spans="1:27" ht="24.6" hidden="1" x14ac:dyDescent="0.65">
      <c r="A33" s="10">
        <v>29</v>
      </c>
      <c r="B33" s="10"/>
      <c r="C33" s="19" t="s">
        <v>383</v>
      </c>
      <c r="D33" s="71">
        <f>+'26'!I33</f>
        <v>0</v>
      </c>
      <c r="E33" s="90">
        <v>0</v>
      </c>
      <c r="F33" s="46">
        <f t="shared" si="0"/>
        <v>0</v>
      </c>
      <c r="G33" s="101">
        <v>0</v>
      </c>
      <c r="H33" s="99">
        <v>0</v>
      </c>
      <c r="I33" s="46">
        <f t="shared" si="1"/>
        <v>0</v>
      </c>
      <c r="J33" s="91"/>
      <c r="K33" s="15">
        <v>100</v>
      </c>
      <c r="L33" s="72">
        <f t="shared" si="5"/>
        <v>0</v>
      </c>
      <c r="M33" s="17" t="s">
        <v>16</v>
      </c>
      <c r="N33" s="18">
        <v>0</v>
      </c>
      <c r="O33" s="23">
        <f t="shared" si="6"/>
        <v>0</v>
      </c>
      <c r="P33" s="93"/>
      <c r="Q33" s="43">
        <f t="shared" si="7"/>
        <v>0</v>
      </c>
      <c r="T33" s="5"/>
      <c r="U33" s="5"/>
      <c r="V33" s="5"/>
      <c r="W33" s="5"/>
      <c r="X33" s="5"/>
      <c r="Y33" s="5"/>
      <c r="Z33" s="5"/>
      <c r="AA33" s="5"/>
    </row>
    <row r="34" spans="1:27" ht="24.6" hidden="1" x14ac:dyDescent="0.65">
      <c r="A34" s="10">
        <v>30</v>
      </c>
      <c r="B34" s="10" t="s">
        <v>517</v>
      </c>
      <c r="C34" s="19" t="s">
        <v>387</v>
      </c>
      <c r="D34" s="71">
        <f>+'26'!I34</f>
        <v>0</v>
      </c>
      <c r="E34" s="90">
        <v>0</v>
      </c>
      <c r="F34" s="46">
        <f t="shared" si="0"/>
        <v>0</v>
      </c>
      <c r="G34" s="101">
        <v>0</v>
      </c>
      <c r="H34" s="99">
        <v>0</v>
      </c>
      <c r="I34" s="46">
        <f t="shared" si="1"/>
        <v>0</v>
      </c>
      <c r="J34" s="91"/>
      <c r="K34" s="15">
        <v>100</v>
      </c>
      <c r="L34" s="72">
        <f t="shared" si="5"/>
        <v>0</v>
      </c>
      <c r="M34" s="17" t="s">
        <v>16</v>
      </c>
      <c r="N34" s="18">
        <v>0</v>
      </c>
      <c r="O34" s="23">
        <f t="shared" si="6"/>
        <v>0</v>
      </c>
      <c r="P34" s="93">
        <v>21.27</v>
      </c>
      <c r="Q34" s="43">
        <f t="shared" si="7"/>
        <v>0</v>
      </c>
    </row>
    <row r="35" spans="1:27" ht="24.6" hidden="1" x14ac:dyDescent="0.65">
      <c r="A35" s="10">
        <v>31</v>
      </c>
      <c r="B35" s="10" t="s">
        <v>491</v>
      </c>
      <c r="C35" s="19" t="s">
        <v>48</v>
      </c>
      <c r="D35" s="71">
        <f>+'26'!I35</f>
        <v>18</v>
      </c>
      <c r="E35" s="90">
        <v>0</v>
      </c>
      <c r="F35" s="46">
        <f t="shared" si="0"/>
        <v>18</v>
      </c>
      <c r="G35" s="101">
        <v>0</v>
      </c>
      <c r="H35" s="99">
        <v>0</v>
      </c>
      <c r="I35" s="46">
        <f t="shared" si="1"/>
        <v>18</v>
      </c>
      <c r="J35" s="91"/>
      <c r="K35" s="15">
        <v>100</v>
      </c>
      <c r="L35" s="72">
        <f t="shared" si="5"/>
        <v>0</v>
      </c>
      <c r="M35" s="17" t="s">
        <v>16</v>
      </c>
      <c r="N35" s="18">
        <v>0</v>
      </c>
      <c r="O35" s="23">
        <f t="shared" si="6"/>
        <v>0</v>
      </c>
      <c r="P35" s="93">
        <v>38.46</v>
      </c>
      <c r="Q35" s="43">
        <f t="shared" si="7"/>
        <v>0</v>
      </c>
    </row>
    <row r="36" spans="1:27" ht="24.6" hidden="1" x14ac:dyDescent="0.65">
      <c r="A36" s="10">
        <v>32</v>
      </c>
      <c r="B36" s="10" t="s">
        <v>512</v>
      </c>
      <c r="C36" s="19" t="s">
        <v>393</v>
      </c>
      <c r="D36" s="71">
        <f>+'26'!I36</f>
        <v>8</v>
      </c>
      <c r="E36" s="90">
        <v>0</v>
      </c>
      <c r="F36" s="46">
        <f t="shared" si="0"/>
        <v>8</v>
      </c>
      <c r="G36" s="101">
        <v>0</v>
      </c>
      <c r="H36" s="99">
        <v>0</v>
      </c>
      <c r="I36" s="46">
        <f t="shared" si="1"/>
        <v>8</v>
      </c>
      <c r="J36" s="91"/>
      <c r="K36" s="15">
        <v>130</v>
      </c>
      <c r="L36" s="72">
        <f t="shared" si="5"/>
        <v>0</v>
      </c>
      <c r="M36" s="17" t="s">
        <v>16</v>
      </c>
      <c r="N36" s="18">
        <v>0</v>
      </c>
      <c r="O36" s="23">
        <f t="shared" si="6"/>
        <v>0</v>
      </c>
      <c r="P36" s="93">
        <v>43.68</v>
      </c>
      <c r="Q36" s="43">
        <f t="shared" si="7"/>
        <v>0</v>
      </c>
    </row>
    <row r="37" spans="1:27" ht="24.6" hidden="1" x14ac:dyDescent="0.65">
      <c r="A37" s="10">
        <v>33</v>
      </c>
      <c r="B37" s="10" t="s">
        <v>519</v>
      </c>
      <c r="C37" s="19" t="s">
        <v>406</v>
      </c>
      <c r="D37" s="71">
        <f>+'26'!I37</f>
        <v>13</v>
      </c>
      <c r="E37" s="90">
        <v>0</v>
      </c>
      <c r="F37" s="46">
        <f t="shared" si="0"/>
        <v>13</v>
      </c>
      <c r="G37" s="101">
        <v>0</v>
      </c>
      <c r="H37" s="99">
        <v>0</v>
      </c>
      <c r="I37" s="46">
        <f t="shared" si="1"/>
        <v>13</v>
      </c>
      <c r="J37" s="91"/>
      <c r="K37" s="15">
        <v>130</v>
      </c>
      <c r="L37" s="72">
        <f t="shared" si="5"/>
        <v>0</v>
      </c>
      <c r="M37" s="17" t="s">
        <v>16</v>
      </c>
      <c r="N37" s="18">
        <v>0</v>
      </c>
      <c r="O37" s="23">
        <f t="shared" si="6"/>
        <v>0</v>
      </c>
      <c r="P37" s="93">
        <v>35.049999999999997</v>
      </c>
      <c r="Q37" s="43">
        <f t="shared" si="7"/>
        <v>0</v>
      </c>
    </row>
    <row r="38" spans="1:27" ht="24.6" hidden="1" x14ac:dyDescent="0.65">
      <c r="A38" s="10">
        <v>34</v>
      </c>
      <c r="B38" s="10" t="s">
        <v>501</v>
      </c>
      <c r="C38" s="19" t="s">
        <v>416</v>
      </c>
      <c r="D38" s="71">
        <f>+'26'!I39</f>
        <v>0</v>
      </c>
      <c r="E38" s="90">
        <v>0</v>
      </c>
      <c r="F38" s="46">
        <f>D38+E38</f>
        <v>0</v>
      </c>
      <c r="G38" s="101">
        <v>0</v>
      </c>
      <c r="H38" s="99">
        <v>0</v>
      </c>
      <c r="I38" s="46">
        <f>+F38-G38-J38-H38</f>
        <v>0</v>
      </c>
      <c r="J38" s="91"/>
      <c r="K38" s="15">
        <v>130</v>
      </c>
      <c r="L38" s="72">
        <f>+K38*J38</f>
        <v>0</v>
      </c>
      <c r="M38" s="17" t="s">
        <v>16</v>
      </c>
      <c r="N38" s="18">
        <v>0</v>
      </c>
      <c r="O38" s="23">
        <f>SUM(L38-N38)</f>
        <v>0</v>
      </c>
      <c r="P38" s="93">
        <v>34.26</v>
      </c>
      <c r="Q38" s="43">
        <f t="shared" ref="Q38:Q40" si="11">+L38*P38</f>
        <v>0</v>
      </c>
    </row>
    <row r="39" spans="1:27" ht="24.6" hidden="1" x14ac:dyDescent="0.65">
      <c r="A39" s="10">
        <v>35</v>
      </c>
      <c r="B39" s="10"/>
      <c r="C39" s="19" t="s">
        <v>334</v>
      </c>
      <c r="D39" s="71">
        <f>+'26'!I39</f>
        <v>0</v>
      </c>
      <c r="E39" s="90">
        <v>0</v>
      </c>
      <c r="F39" s="46">
        <f t="shared" si="0"/>
        <v>0</v>
      </c>
      <c r="G39" s="101">
        <v>0</v>
      </c>
      <c r="H39" s="99">
        <v>0</v>
      </c>
      <c r="I39" s="46">
        <f t="shared" si="1"/>
        <v>0</v>
      </c>
      <c r="J39" s="91"/>
      <c r="K39" s="15">
        <v>35</v>
      </c>
      <c r="L39" s="72">
        <f t="shared" si="5"/>
        <v>0</v>
      </c>
      <c r="M39" s="17" t="s">
        <v>16</v>
      </c>
      <c r="N39" s="18">
        <v>0</v>
      </c>
      <c r="O39" s="23">
        <f t="shared" si="6"/>
        <v>0</v>
      </c>
      <c r="P39" s="93"/>
      <c r="Q39" s="43">
        <f t="shared" si="11"/>
        <v>0</v>
      </c>
    </row>
    <row r="40" spans="1:27" ht="24.6" hidden="1" x14ac:dyDescent="0.65">
      <c r="A40" s="10">
        <v>36</v>
      </c>
      <c r="B40" s="10"/>
      <c r="C40" s="19" t="s">
        <v>138</v>
      </c>
      <c r="D40" s="71">
        <f>+'26'!I40</f>
        <v>0</v>
      </c>
      <c r="E40" s="90">
        <v>0</v>
      </c>
      <c r="F40" s="46">
        <f t="shared" si="0"/>
        <v>0</v>
      </c>
      <c r="G40" s="101">
        <v>0</v>
      </c>
      <c r="H40" s="99">
        <v>0</v>
      </c>
      <c r="I40" s="46">
        <f t="shared" si="1"/>
        <v>0</v>
      </c>
      <c r="J40" s="91"/>
      <c r="K40" s="15">
        <v>40</v>
      </c>
      <c r="L40" s="72">
        <f t="shared" si="5"/>
        <v>0</v>
      </c>
      <c r="M40" s="17" t="s">
        <v>16</v>
      </c>
      <c r="N40" s="18">
        <v>0</v>
      </c>
      <c r="O40" s="23">
        <f t="shared" si="6"/>
        <v>0</v>
      </c>
      <c r="P40" s="93"/>
      <c r="Q40" s="43">
        <f t="shared" si="11"/>
        <v>0</v>
      </c>
    </row>
    <row r="41" spans="1:27" ht="24.6" hidden="1" x14ac:dyDescent="0.65">
      <c r="A41" s="10">
        <v>37</v>
      </c>
      <c r="B41" s="10" t="s">
        <v>494</v>
      </c>
      <c r="C41" s="19" t="s">
        <v>49</v>
      </c>
      <c r="D41" s="71">
        <f>+'26'!I41</f>
        <v>7</v>
      </c>
      <c r="E41" s="90">
        <v>0</v>
      </c>
      <c r="F41" s="46">
        <f t="shared" si="0"/>
        <v>7</v>
      </c>
      <c r="G41" s="101">
        <v>0</v>
      </c>
      <c r="H41" s="99">
        <v>0</v>
      </c>
      <c r="I41" s="46">
        <f t="shared" si="1"/>
        <v>7</v>
      </c>
      <c r="J41" s="91"/>
      <c r="K41" s="15">
        <v>50</v>
      </c>
      <c r="L41" s="72">
        <f t="shared" si="5"/>
        <v>0</v>
      </c>
      <c r="M41" s="17" t="s">
        <v>16</v>
      </c>
      <c r="N41" s="18">
        <v>0</v>
      </c>
      <c r="O41" s="23">
        <f t="shared" si="6"/>
        <v>0</v>
      </c>
      <c r="P41" s="93">
        <v>13.98</v>
      </c>
      <c r="Q41" s="43">
        <f t="shared" si="7"/>
        <v>0</v>
      </c>
    </row>
    <row r="42" spans="1:27" ht="24.6" hidden="1" x14ac:dyDescent="0.65">
      <c r="A42" s="10">
        <v>38</v>
      </c>
      <c r="B42" s="10" t="s">
        <v>493</v>
      </c>
      <c r="C42" s="19" t="s">
        <v>50</v>
      </c>
      <c r="D42" s="71">
        <f>+'26'!I42</f>
        <v>3</v>
      </c>
      <c r="E42" s="90">
        <v>0</v>
      </c>
      <c r="F42" s="46">
        <f t="shared" si="0"/>
        <v>3</v>
      </c>
      <c r="G42" s="101">
        <v>0</v>
      </c>
      <c r="H42" s="99">
        <v>0</v>
      </c>
      <c r="I42" s="46">
        <f t="shared" si="1"/>
        <v>3</v>
      </c>
      <c r="J42" s="91"/>
      <c r="K42" s="15">
        <v>50</v>
      </c>
      <c r="L42" s="72">
        <f t="shared" si="5"/>
        <v>0</v>
      </c>
      <c r="M42" s="17" t="s">
        <v>16</v>
      </c>
      <c r="N42" s="18">
        <v>0</v>
      </c>
      <c r="O42" s="23">
        <f t="shared" si="6"/>
        <v>0</v>
      </c>
      <c r="P42" s="93">
        <v>13.26</v>
      </c>
      <c r="Q42" s="43">
        <f t="shared" si="7"/>
        <v>0</v>
      </c>
    </row>
    <row r="43" spans="1:27" ht="24.6" hidden="1" x14ac:dyDescent="0.65">
      <c r="A43" s="10">
        <v>39</v>
      </c>
      <c r="B43" s="10" t="s">
        <v>556</v>
      </c>
      <c r="C43" s="19" t="s">
        <v>51</v>
      </c>
      <c r="D43" s="71">
        <f>+'26'!I43</f>
        <v>3</v>
      </c>
      <c r="E43" s="90">
        <v>0</v>
      </c>
      <c r="F43" s="46">
        <f t="shared" si="0"/>
        <v>3</v>
      </c>
      <c r="G43" s="101">
        <v>0</v>
      </c>
      <c r="H43" s="99">
        <v>0</v>
      </c>
      <c r="I43" s="46">
        <f t="shared" si="1"/>
        <v>2</v>
      </c>
      <c r="J43" s="91">
        <v>1</v>
      </c>
      <c r="K43" s="15">
        <v>50</v>
      </c>
      <c r="L43" s="72">
        <f t="shared" si="5"/>
        <v>50</v>
      </c>
      <c r="M43" s="17" t="s">
        <v>16</v>
      </c>
      <c r="N43" s="18">
        <v>0</v>
      </c>
      <c r="O43" s="23">
        <f t="shared" si="6"/>
        <v>50</v>
      </c>
      <c r="P43" s="93"/>
      <c r="Q43" s="43">
        <f t="shared" si="7"/>
        <v>0</v>
      </c>
    </row>
    <row r="44" spans="1:27" ht="24.6" hidden="1" x14ac:dyDescent="0.65">
      <c r="A44" s="10">
        <v>40</v>
      </c>
      <c r="B44" s="10"/>
      <c r="C44" s="19" t="s">
        <v>265</v>
      </c>
      <c r="D44" s="71">
        <f>+'26'!I44</f>
        <v>0</v>
      </c>
      <c r="E44" s="90">
        <v>0</v>
      </c>
      <c r="F44" s="46">
        <f t="shared" si="0"/>
        <v>0</v>
      </c>
      <c r="G44" s="101">
        <v>0</v>
      </c>
      <c r="H44" s="99">
        <v>0</v>
      </c>
      <c r="I44" s="46">
        <f t="shared" si="1"/>
        <v>0</v>
      </c>
      <c r="J44" s="91"/>
      <c r="K44" s="15">
        <v>25</v>
      </c>
      <c r="L44" s="72">
        <f t="shared" si="5"/>
        <v>0</v>
      </c>
      <c r="M44" s="17" t="s">
        <v>16</v>
      </c>
      <c r="N44" s="18">
        <v>0</v>
      </c>
      <c r="O44" s="23">
        <f t="shared" si="6"/>
        <v>0</v>
      </c>
      <c r="P44" s="93"/>
      <c r="Q44" s="43">
        <f t="shared" si="7"/>
        <v>0</v>
      </c>
    </row>
    <row r="45" spans="1:27" ht="24.6" hidden="1" x14ac:dyDescent="0.65">
      <c r="A45" s="10">
        <v>41</v>
      </c>
      <c r="B45" s="10"/>
      <c r="C45" s="19" t="s">
        <v>449</v>
      </c>
      <c r="D45" s="71">
        <f>+'26'!I45</f>
        <v>0</v>
      </c>
      <c r="E45" s="90">
        <v>0</v>
      </c>
      <c r="F45" s="46">
        <f>D45+E45</f>
        <v>0</v>
      </c>
      <c r="G45" s="101">
        <v>0</v>
      </c>
      <c r="H45" s="99">
        <v>0</v>
      </c>
      <c r="I45" s="46">
        <f>+F45-G45-J45-H45</f>
        <v>0</v>
      </c>
      <c r="J45" s="91"/>
      <c r="K45" s="15">
        <v>25</v>
      </c>
      <c r="L45" s="72">
        <f>+K45*J45</f>
        <v>0</v>
      </c>
      <c r="M45" s="17" t="s">
        <v>16</v>
      </c>
      <c r="N45" s="18">
        <v>0</v>
      </c>
      <c r="O45" s="23">
        <f>SUM(L45-N45)</f>
        <v>0</v>
      </c>
      <c r="P45" s="93"/>
      <c r="Q45" s="43">
        <f>+L45*P45</f>
        <v>0</v>
      </c>
    </row>
    <row r="46" spans="1:27" ht="24.6" hidden="1" x14ac:dyDescent="0.65">
      <c r="A46" s="10">
        <v>42</v>
      </c>
      <c r="B46" s="10"/>
      <c r="C46" s="19" t="s">
        <v>450</v>
      </c>
      <c r="D46" s="71">
        <f>+'26'!I46</f>
        <v>0</v>
      </c>
      <c r="E46" s="90">
        <v>0</v>
      </c>
      <c r="F46" s="46">
        <f>D46+E46</f>
        <v>0</v>
      </c>
      <c r="G46" s="101">
        <v>0</v>
      </c>
      <c r="H46" s="99">
        <v>0</v>
      </c>
      <c r="I46" s="46">
        <f>+F46-G46-J46-H46</f>
        <v>0</v>
      </c>
      <c r="J46" s="91"/>
      <c r="K46" s="20">
        <v>25</v>
      </c>
      <c r="L46" s="72">
        <f>+K46*J46</f>
        <v>0</v>
      </c>
      <c r="M46" s="17" t="s">
        <v>16</v>
      </c>
      <c r="N46" s="18">
        <v>0</v>
      </c>
      <c r="O46" s="23">
        <f>SUM(L46-N46)</f>
        <v>0</v>
      </c>
      <c r="P46" s="93"/>
      <c r="Q46" s="43">
        <f>+L46*P46</f>
        <v>0</v>
      </c>
    </row>
    <row r="47" spans="1:27" ht="24.6" hidden="1" x14ac:dyDescent="0.65">
      <c r="A47" s="10">
        <v>43</v>
      </c>
      <c r="B47" s="10"/>
      <c r="C47" s="19" t="s">
        <v>451</v>
      </c>
      <c r="D47" s="71">
        <f>+'26'!I47</f>
        <v>0</v>
      </c>
      <c r="E47" s="90">
        <v>0</v>
      </c>
      <c r="F47" s="46">
        <f>D47+E47</f>
        <v>0</v>
      </c>
      <c r="G47" s="101">
        <v>0</v>
      </c>
      <c r="H47" s="99">
        <v>0</v>
      </c>
      <c r="I47" s="46">
        <f>+F47-G47-J47-H47</f>
        <v>0</v>
      </c>
      <c r="J47" s="91"/>
      <c r="K47" s="20">
        <v>25</v>
      </c>
      <c r="L47" s="72">
        <f>+K47*J47</f>
        <v>0</v>
      </c>
      <c r="M47" s="17" t="s">
        <v>16</v>
      </c>
      <c r="N47" s="18">
        <v>0</v>
      </c>
      <c r="O47" s="23">
        <f>SUM(L47-N47)</f>
        <v>0</v>
      </c>
      <c r="P47" s="93"/>
      <c r="Q47" s="43">
        <f>+L47*P47</f>
        <v>0</v>
      </c>
    </row>
    <row r="48" spans="1:27" ht="24.6" hidden="1" x14ac:dyDescent="0.65">
      <c r="A48" s="10">
        <v>44</v>
      </c>
      <c r="B48" s="10" t="s">
        <v>540</v>
      </c>
      <c r="C48" s="19" t="s">
        <v>266</v>
      </c>
      <c r="D48" s="71">
        <f>+'26'!I48</f>
        <v>0</v>
      </c>
      <c r="E48" s="90">
        <v>0</v>
      </c>
      <c r="F48" s="46">
        <f t="shared" si="0"/>
        <v>0</v>
      </c>
      <c r="G48" s="101">
        <v>0</v>
      </c>
      <c r="H48" s="99">
        <v>0</v>
      </c>
      <c r="I48" s="46">
        <f t="shared" si="1"/>
        <v>0</v>
      </c>
      <c r="J48" s="91"/>
      <c r="K48" s="15">
        <v>50</v>
      </c>
      <c r="L48" s="72">
        <f t="shared" si="5"/>
        <v>0</v>
      </c>
      <c r="M48" s="17" t="s">
        <v>16</v>
      </c>
      <c r="N48" s="18">
        <v>0</v>
      </c>
      <c r="O48" s="23">
        <f t="shared" si="6"/>
        <v>0</v>
      </c>
      <c r="P48" s="93"/>
      <c r="Q48" s="43">
        <f t="shared" si="7"/>
        <v>0</v>
      </c>
    </row>
    <row r="49" spans="1:17" ht="24.6" hidden="1" x14ac:dyDescent="0.65">
      <c r="A49" s="10">
        <v>45</v>
      </c>
      <c r="B49" s="10" t="s">
        <v>537</v>
      </c>
      <c r="C49" s="19" t="s">
        <v>52</v>
      </c>
      <c r="D49" s="71">
        <f>+'26'!I49</f>
        <v>7</v>
      </c>
      <c r="E49" s="90">
        <v>0</v>
      </c>
      <c r="F49" s="46">
        <f t="shared" si="0"/>
        <v>7</v>
      </c>
      <c r="G49" s="101">
        <v>0</v>
      </c>
      <c r="H49" s="99">
        <v>0</v>
      </c>
      <c r="I49" s="46">
        <f t="shared" si="1"/>
        <v>6</v>
      </c>
      <c r="J49" s="91">
        <v>1</v>
      </c>
      <c r="K49" s="15">
        <v>50</v>
      </c>
      <c r="L49" s="72">
        <f t="shared" si="5"/>
        <v>50</v>
      </c>
      <c r="M49" s="17" t="s">
        <v>16</v>
      </c>
      <c r="N49" s="18">
        <v>0</v>
      </c>
      <c r="O49" s="23">
        <f t="shared" si="6"/>
        <v>50</v>
      </c>
      <c r="P49" s="93">
        <v>25.21</v>
      </c>
      <c r="Q49" s="43">
        <f t="shared" si="7"/>
        <v>1260.5</v>
      </c>
    </row>
    <row r="50" spans="1:17" ht="24.6" hidden="1" x14ac:dyDescent="0.65">
      <c r="A50" s="10">
        <v>46</v>
      </c>
      <c r="B50" s="10" t="s">
        <v>538</v>
      </c>
      <c r="C50" s="19" t="s">
        <v>53</v>
      </c>
      <c r="D50" s="71">
        <f>+'26'!I50</f>
        <v>3</v>
      </c>
      <c r="E50" s="90">
        <v>0</v>
      </c>
      <c r="F50" s="46">
        <f t="shared" si="0"/>
        <v>3</v>
      </c>
      <c r="G50" s="101">
        <v>0</v>
      </c>
      <c r="H50" s="99">
        <v>0</v>
      </c>
      <c r="I50" s="46">
        <f t="shared" si="1"/>
        <v>3</v>
      </c>
      <c r="J50" s="91"/>
      <c r="K50" s="15">
        <v>50</v>
      </c>
      <c r="L50" s="72">
        <f t="shared" si="5"/>
        <v>0</v>
      </c>
      <c r="M50" s="17" t="s">
        <v>16</v>
      </c>
      <c r="N50" s="18">
        <v>0</v>
      </c>
      <c r="O50" s="23">
        <f t="shared" si="6"/>
        <v>0</v>
      </c>
      <c r="P50" s="93">
        <v>14.96</v>
      </c>
      <c r="Q50" s="43">
        <f t="shared" si="7"/>
        <v>0</v>
      </c>
    </row>
    <row r="51" spans="1:17" ht="24.6" hidden="1" x14ac:dyDescent="0.65">
      <c r="A51" s="10">
        <v>47</v>
      </c>
      <c r="B51" s="10" t="s">
        <v>498</v>
      </c>
      <c r="C51" s="19" t="s">
        <v>54</v>
      </c>
      <c r="D51" s="71">
        <f>+'26'!I51</f>
        <v>8</v>
      </c>
      <c r="E51" s="90">
        <v>0</v>
      </c>
      <c r="F51" s="46">
        <f t="shared" si="0"/>
        <v>8</v>
      </c>
      <c r="G51" s="101">
        <v>0</v>
      </c>
      <c r="H51" s="99">
        <v>0</v>
      </c>
      <c r="I51" s="46">
        <f t="shared" si="1"/>
        <v>8</v>
      </c>
      <c r="J51" s="91"/>
      <c r="K51" s="15">
        <v>50</v>
      </c>
      <c r="L51" s="72">
        <f t="shared" si="5"/>
        <v>0</v>
      </c>
      <c r="M51" s="17" t="s">
        <v>16</v>
      </c>
      <c r="N51" s="18">
        <v>0</v>
      </c>
      <c r="O51" s="23">
        <f t="shared" si="6"/>
        <v>0</v>
      </c>
      <c r="P51" s="93">
        <v>14.38</v>
      </c>
      <c r="Q51" s="43">
        <f t="shared" si="7"/>
        <v>0</v>
      </c>
    </row>
    <row r="52" spans="1:17" ht="24.6" hidden="1" x14ac:dyDescent="0.65">
      <c r="A52" s="10">
        <v>48</v>
      </c>
      <c r="B52" s="10" t="s">
        <v>499</v>
      </c>
      <c r="C52" s="19" t="s">
        <v>55</v>
      </c>
      <c r="D52" s="71">
        <f>+'26'!I52</f>
        <v>10</v>
      </c>
      <c r="E52" s="90">
        <v>0</v>
      </c>
      <c r="F52" s="46">
        <f t="shared" si="0"/>
        <v>10</v>
      </c>
      <c r="G52" s="101">
        <v>0</v>
      </c>
      <c r="H52" s="99">
        <v>0</v>
      </c>
      <c r="I52" s="46">
        <f t="shared" si="1"/>
        <v>9</v>
      </c>
      <c r="J52" s="91">
        <v>1</v>
      </c>
      <c r="K52" s="15">
        <v>50</v>
      </c>
      <c r="L52" s="72">
        <f t="shared" si="5"/>
        <v>50</v>
      </c>
      <c r="M52" s="17" t="s">
        <v>16</v>
      </c>
      <c r="N52" s="18">
        <v>0</v>
      </c>
      <c r="O52" s="23">
        <f t="shared" si="6"/>
        <v>50</v>
      </c>
      <c r="P52" s="93">
        <v>18.510000000000002</v>
      </c>
      <c r="Q52" s="43">
        <f t="shared" si="7"/>
        <v>925.50000000000011</v>
      </c>
    </row>
    <row r="53" spans="1:17" ht="24.6" hidden="1" x14ac:dyDescent="0.65">
      <c r="A53" s="10">
        <v>49</v>
      </c>
      <c r="B53" s="10" t="s">
        <v>539</v>
      </c>
      <c r="C53" s="19" t="s">
        <v>56</v>
      </c>
      <c r="D53" s="71">
        <f>+'26'!I53</f>
        <v>0</v>
      </c>
      <c r="E53" s="90">
        <v>0</v>
      </c>
      <c r="F53" s="46">
        <f t="shared" si="0"/>
        <v>0</v>
      </c>
      <c r="G53" s="101">
        <v>0</v>
      </c>
      <c r="H53" s="99">
        <v>0</v>
      </c>
      <c r="I53" s="46">
        <f t="shared" si="1"/>
        <v>0</v>
      </c>
      <c r="J53" s="91"/>
      <c r="K53" s="15">
        <v>50</v>
      </c>
      <c r="L53" s="72">
        <f t="shared" si="5"/>
        <v>0</v>
      </c>
      <c r="M53" s="17" t="s">
        <v>16</v>
      </c>
      <c r="N53" s="18">
        <v>0</v>
      </c>
      <c r="O53" s="23">
        <f t="shared" si="6"/>
        <v>0</v>
      </c>
      <c r="P53" s="93">
        <v>18.36</v>
      </c>
      <c r="Q53" s="43">
        <f t="shared" si="7"/>
        <v>0</v>
      </c>
    </row>
    <row r="54" spans="1:17" ht="24.6" hidden="1" x14ac:dyDescent="0.65">
      <c r="A54" s="10">
        <v>50</v>
      </c>
      <c r="B54" s="10" t="s">
        <v>497</v>
      </c>
      <c r="C54" s="19" t="s">
        <v>57</v>
      </c>
      <c r="D54" s="71">
        <f>+'26'!I54</f>
        <v>7</v>
      </c>
      <c r="E54" s="90">
        <v>0</v>
      </c>
      <c r="F54" s="46">
        <f t="shared" si="0"/>
        <v>7</v>
      </c>
      <c r="G54" s="101">
        <v>0</v>
      </c>
      <c r="H54" s="99">
        <v>0</v>
      </c>
      <c r="I54" s="46">
        <f t="shared" si="1"/>
        <v>5</v>
      </c>
      <c r="J54" s="91">
        <v>2</v>
      </c>
      <c r="K54" s="15">
        <v>50</v>
      </c>
      <c r="L54" s="72">
        <f t="shared" si="5"/>
        <v>100</v>
      </c>
      <c r="M54" s="17" t="s">
        <v>16</v>
      </c>
      <c r="N54" s="18">
        <v>0</v>
      </c>
      <c r="O54" s="23">
        <f t="shared" si="6"/>
        <v>100</v>
      </c>
      <c r="P54" s="93">
        <v>14.89</v>
      </c>
      <c r="Q54" s="43">
        <f t="shared" si="7"/>
        <v>1489</v>
      </c>
    </row>
    <row r="55" spans="1:17" ht="24.6" hidden="1" x14ac:dyDescent="0.65">
      <c r="A55" s="10">
        <v>51</v>
      </c>
      <c r="B55" s="10" t="s">
        <v>490</v>
      </c>
      <c r="C55" s="19" t="s">
        <v>58</v>
      </c>
      <c r="D55" s="71">
        <f>+'26'!I55</f>
        <v>4</v>
      </c>
      <c r="E55" s="90">
        <v>0</v>
      </c>
      <c r="F55" s="46">
        <f t="shared" si="0"/>
        <v>4</v>
      </c>
      <c r="G55" s="101">
        <v>0</v>
      </c>
      <c r="H55" s="99">
        <v>0</v>
      </c>
      <c r="I55" s="46">
        <f t="shared" si="1"/>
        <v>0</v>
      </c>
      <c r="J55" s="91">
        <v>4</v>
      </c>
      <c r="K55" s="15">
        <v>50</v>
      </c>
      <c r="L55" s="72">
        <f t="shared" si="5"/>
        <v>200</v>
      </c>
      <c r="M55" s="17" t="s">
        <v>16</v>
      </c>
      <c r="N55" s="18">
        <v>0</v>
      </c>
      <c r="O55" s="23">
        <f t="shared" si="6"/>
        <v>200</v>
      </c>
      <c r="P55" s="93">
        <v>14.23</v>
      </c>
      <c r="Q55" s="43">
        <f t="shared" si="7"/>
        <v>2846</v>
      </c>
    </row>
    <row r="56" spans="1:17" ht="24.6" hidden="1" x14ac:dyDescent="0.65">
      <c r="A56" s="10">
        <v>52</v>
      </c>
      <c r="B56" s="10" t="s">
        <v>488</v>
      </c>
      <c r="C56" s="19" t="s">
        <v>59</v>
      </c>
      <c r="D56" s="71">
        <f>+'26'!I56</f>
        <v>0</v>
      </c>
      <c r="E56" s="90">
        <v>0</v>
      </c>
      <c r="F56" s="46">
        <f t="shared" si="0"/>
        <v>0</v>
      </c>
      <c r="G56" s="101">
        <v>0</v>
      </c>
      <c r="H56" s="99">
        <v>0</v>
      </c>
      <c r="I56" s="46">
        <f t="shared" si="1"/>
        <v>0</v>
      </c>
      <c r="J56" s="91"/>
      <c r="K56" s="15">
        <v>50</v>
      </c>
      <c r="L56" s="72">
        <f t="shared" si="5"/>
        <v>0</v>
      </c>
      <c r="M56" s="17" t="s">
        <v>16</v>
      </c>
      <c r="N56" s="18">
        <v>0</v>
      </c>
      <c r="O56" s="23">
        <f t="shared" si="6"/>
        <v>0</v>
      </c>
      <c r="P56" s="93">
        <v>14.38</v>
      </c>
      <c r="Q56" s="43">
        <f t="shared" si="7"/>
        <v>0</v>
      </c>
    </row>
    <row r="57" spans="1:17" ht="24.6" hidden="1" x14ac:dyDescent="0.65">
      <c r="A57" s="10">
        <v>53</v>
      </c>
      <c r="B57" s="10" t="s">
        <v>489</v>
      </c>
      <c r="C57" s="19" t="s">
        <v>60</v>
      </c>
      <c r="D57" s="71">
        <f>+'26'!I57</f>
        <v>0</v>
      </c>
      <c r="E57" s="90">
        <v>0</v>
      </c>
      <c r="F57" s="46">
        <f t="shared" si="0"/>
        <v>0</v>
      </c>
      <c r="G57" s="101">
        <v>0</v>
      </c>
      <c r="H57" s="99">
        <v>0</v>
      </c>
      <c r="I57" s="46">
        <f t="shared" si="1"/>
        <v>0</v>
      </c>
      <c r="J57" s="91"/>
      <c r="K57" s="15">
        <v>50</v>
      </c>
      <c r="L57" s="72">
        <f t="shared" si="5"/>
        <v>0</v>
      </c>
      <c r="M57" s="17" t="s">
        <v>16</v>
      </c>
      <c r="N57" s="18">
        <v>0</v>
      </c>
      <c r="O57" s="23">
        <f t="shared" si="6"/>
        <v>0</v>
      </c>
      <c r="P57" s="93">
        <v>14.65</v>
      </c>
      <c r="Q57" s="43">
        <f t="shared" si="7"/>
        <v>0</v>
      </c>
    </row>
    <row r="58" spans="1:17" ht="24.6" x14ac:dyDescent="0.65">
      <c r="A58" s="10">
        <v>54</v>
      </c>
      <c r="B58" s="10" t="s">
        <v>541</v>
      </c>
      <c r="C58" s="19" t="s">
        <v>61</v>
      </c>
      <c r="D58" s="71">
        <f>+'26'!I58</f>
        <v>21</v>
      </c>
      <c r="E58" s="90">
        <v>0</v>
      </c>
      <c r="F58" s="46">
        <f t="shared" si="0"/>
        <v>21</v>
      </c>
      <c r="G58" s="101">
        <v>0</v>
      </c>
      <c r="H58" s="99">
        <v>0</v>
      </c>
      <c r="I58" s="46">
        <f t="shared" si="1"/>
        <v>20</v>
      </c>
      <c r="J58" s="91">
        <v>1</v>
      </c>
      <c r="K58" s="15">
        <v>120</v>
      </c>
      <c r="L58" s="72">
        <f t="shared" si="5"/>
        <v>120</v>
      </c>
      <c r="M58" s="17" t="s">
        <v>419</v>
      </c>
      <c r="N58" s="18">
        <v>35</v>
      </c>
      <c r="O58" s="23">
        <f t="shared" si="6"/>
        <v>85</v>
      </c>
      <c r="P58" s="93">
        <v>27.37</v>
      </c>
      <c r="Q58" s="43">
        <f t="shared" si="7"/>
        <v>3284.4</v>
      </c>
    </row>
    <row r="59" spans="1:17" ht="24.6" hidden="1" x14ac:dyDescent="0.65">
      <c r="A59" s="10">
        <v>55</v>
      </c>
      <c r="B59" s="10" t="s">
        <v>504</v>
      </c>
      <c r="C59" s="19" t="s">
        <v>62</v>
      </c>
      <c r="D59" s="71">
        <f>+'26'!I59</f>
        <v>7</v>
      </c>
      <c r="E59" s="90">
        <v>0</v>
      </c>
      <c r="F59" s="46">
        <f t="shared" si="0"/>
        <v>7</v>
      </c>
      <c r="G59" s="101">
        <v>0</v>
      </c>
      <c r="H59" s="99">
        <v>0</v>
      </c>
      <c r="I59" s="46">
        <f t="shared" si="1"/>
        <v>7</v>
      </c>
      <c r="J59" s="91"/>
      <c r="K59" s="15">
        <v>120</v>
      </c>
      <c r="L59" s="72">
        <f t="shared" si="5"/>
        <v>0</v>
      </c>
      <c r="M59" s="17" t="s">
        <v>16</v>
      </c>
      <c r="N59" s="18">
        <v>0</v>
      </c>
      <c r="O59" s="23">
        <f t="shared" si="6"/>
        <v>0</v>
      </c>
      <c r="P59" s="93">
        <v>28.06</v>
      </c>
      <c r="Q59" s="43">
        <f t="shared" si="7"/>
        <v>0</v>
      </c>
    </row>
    <row r="60" spans="1:17" ht="24.6" x14ac:dyDescent="0.65">
      <c r="A60" s="10">
        <v>56</v>
      </c>
      <c r="B60" s="10" t="s">
        <v>502</v>
      </c>
      <c r="C60" s="19" t="s">
        <v>63</v>
      </c>
      <c r="D60" s="71">
        <f>+'26'!I60</f>
        <v>4</v>
      </c>
      <c r="E60" s="90">
        <v>0</v>
      </c>
      <c r="F60" s="46">
        <f t="shared" si="0"/>
        <v>4</v>
      </c>
      <c r="G60" s="101">
        <v>0</v>
      </c>
      <c r="H60" s="99">
        <v>0</v>
      </c>
      <c r="I60" s="46">
        <f t="shared" si="1"/>
        <v>3</v>
      </c>
      <c r="J60" s="91">
        <v>1</v>
      </c>
      <c r="K60" s="15">
        <v>120</v>
      </c>
      <c r="L60" s="72">
        <f t="shared" si="5"/>
        <v>120</v>
      </c>
      <c r="M60" s="17" t="s">
        <v>419</v>
      </c>
      <c r="N60" s="18">
        <v>35</v>
      </c>
      <c r="O60" s="23">
        <f t="shared" si="6"/>
        <v>85</v>
      </c>
      <c r="P60" s="93">
        <v>29.96</v>
      </c>
      <c r="Q60" s="43">
        <f t="shared" si="7"/>
        <v>3595.2000000000003</v>
      </c>
    </row>
    <row r="61" spans="1:17" ht="24.6" hidden="1" x14ac:dyDescent="0.65">
      <c r="A61" s="10">
        <v>57</v>
      </c>
      <c r="B61" s="10"/>
      <c r="C61" s="19" t="s">
        <v>64</v>
      </c>
      <c r="D61" s="71">
        <f>+'26'!I61</f>
        <v>0</v>
      </c>
      <c r="E61" s="90">
        <v>0</v>
      </c>
      <c r="F61" s="46">
        <f t="shared" si="0"/>
        <v>0</v>
      </c>
      <c r="G61" s="101">
        <v>0</v>
      </c>
      <c r="H61" s="99">
        <v>0</v>
      </c>
      <c r="I61" s="46">
        <f t="shared" si="1"/>
        <v>0</v>
      </c>
      <c r="J61" s="91"/>
      <c r="K61" s="15">
        <v>120</v>
      </c>
      <c r="L61" s="72">
        <f t="shared" si="5"/>
        <v>0</v>
      </c>
      <c r="M61" s="17" t="s">
        <v>16</v>
      </c>
      <c r="N61" s="18">
        <v>0</v>
      </c>
      <c r="O61" s="23">
        <f t="shared" si="6"/>
        <v>0</v>
      </c>
      <c r="P61" s="93">
        <v>24.82</v>
      </c>
      <c r="Q61" s="43">
        <f t="shared" si="7"/>
        <v>0</v>
      </c>
    </row>
    <row r="62" spans="1:17" ht="24.6" x14ac:dyDescent="0.65">
      <c r="A62" s="10">
        <v>58</v>
      </c>
      <c r="B62" s="10" t="s">
        <v>503</v>
      </c>
      <c r="C62" s="19" t="s">
        <v>65</v>
      </c>
      <c r="D62" s="71">
        <f>+'26'!I62</f>
        <v>15</v>
      </c>
      <c r="E62" s="90">
        <v>0</v>
      </c>
      <c r="F62" s="46">
        <f t="shared" si="0"/>
        <v>15</v>
      </c>
      <c r="G62" s="101">
        <v>0</v>
      </c>
      <c r="H62" s="99">
        <v>0</v>
      </c>
      <c r="I62" s="46">
        <f t="shared" si="1"/>
        <v>14</v>
      </c>
      <c r="J62" s="91">
        <v>1</v>
      </c>
      <c r="K62" s="15">
        <v>120</v>
      </c>
      <c r="L62" s="72">
        <f t="shared" si="5"/>
        <v>120</v>
      </c>
      <c r="M62" s="17" t="s">
        <v>419</v>
      </c>
      <c r="N62" s="18">
        <v>35</v>
      </c>
      <c r="O62" s="23">
        <f t="shared" si="6"/>
        <v>85</v>
      </c>
      <c r="P62" s="93">
        <v>15.06</v>
      </c>
      <c r="Q62" s="43">
        <f t="shared" si="7"/>
        <v>1807.2</v>
      </c>
    </row>
    <row r="63" spans="1:17" ht="24.6" x14ac:dyDescent="0.65">
      <c r="A63" s="10">
        <v>59</v>
      </c>
      <c r="B63" s="10" t="s">
        <v>500</v>
      </c>
      <c r="C63" s="19" t="s">
        <v>66</v>
      </c>
      <c r="D63" s="71">
        <f>+'26'!I63</f>
        <v>13</v>
      </c>
      <c r="E63" s="90">
        <v>0</v>
      </c>
      <c r="F63" s="46">
        <f t="shared" si="0"/>
        <v>13</v>
      </c>
      <c r="G63" s="101">
        <v>0</v>
      </c>
      <c r="H63" s="99">
        <v>0</v>
      </c>
      <c r="I63" s="46">
        <f t="shared" si="1"/>
        <v>12</v>
      </c>
      <c r="J63" s="91">
        <v>1</v>
      </c>
      <c r="K63" s="15">
        <v>120</v>
      </c>
      <c r="L63" s="72">
        <f t="shared" si="5"/>
        <v>120</v>
      </c>
      <c r="M63" s="17" t="s">
        <v>419</v>
      </c>
      <c r="N63" s="18">
        <v>35</v>
      </c>
      <c r="O63" s="23">
        <f t="shared" si="6"/>
        <v>85</v>
      </c>
      <c r="P63" s="93">
        <v>26.81</v>
      </c>
      <c r="Q63" s="43">
        <f t="shared" si="7"/>
        <v>3217.2</v>
      </c>
    </row>
    <row r="64" spans="1:17" ht="24.6" hidden="1" x14ac:dyDescent="0.65">
      <c r="A64" s="10">
        <v>60</v>
      </c>
      <c r="B64" s="10" t="s">
        <v>542</v>
      </c>
      <c r="C64" s="19" t="s">
        <v>267</v>
      </c>
      <c r="D64" s="71">
        <f>+'26'!I64</f>
        <v>3</v>
      </c>
      <c r="E64" s="90">
        <v>0</v>
      </c>
      <c r="F64" s="46">
        <f t="shared" si="0"/>
        <v>3</v>
      </c>
      <c r="G64" s="101">
        <v>0</v>
      </c>
      <c r="H64" s="99">
        <v>0</v>
      </c>
      <c r="I64" s="46">
        <f t="shared" si="1"/>
        <v>3</v>
      </c>
      <c r="J64" s="91"/>
      <c r="K64" s="15">
        <v>120</v>
      </c>
      <c r="L64" s="72">
        <f t="shared" si="5"/>
        <v>0</v>
      </c>
      <c r="M64" s="17" t="s">
        <v>16</v>
      </c>
      <c r="N64" s="18">
        <v>0</v>
      </c>
      <c r="O64" s="23">
        <f t="shared" si="6"/>
        <v>0</v>
      </c>
      <c r="P64" s="93">
        <v>29.28</v>
      </c>
      <c r="Q64" s="43">
        <f t="shared" si="7"/>
        <v>0</v>
      </c>
    </row>
    <row r="65" spans="1:17" ht="24.6" hidden="1" x14ac:dyDescent="0.65">
      <c r="A65" s="10">
        <v>61</v>
      </c>
      <c r="B65" s="10"/>
      <c r="C65" s="19" t="s">
        <v>341</v>
      </c>
      <c r="D65" s="71">
        <f>+'26'!I65</f>
        <v>0</v>
      </c>
      <c r="E65" s="90">
        <v>0</v>
      </c>
      <c r="F65" s="46">
        <f t="shared" si="0"/>
        <v>0</v>
      </c>
      <c r="G65" s="101">
        <v>0</v>
      </c>
      <c r="H65" s="99">
        <v>0</v>
      </c>
      <c r="I65" s="46">
        <f t="shared" si="1"/>
        <v>0</v>
      </c>
      <c r="J65" s="91"/>
      <c r="K65" s="15">
        <v>30</v>
      </c>
      <c r="L65" s="72">
        <f t="shared" si="5"/>
        <v>0</v>
      </c>
      <c r="M65" s="17" t="s">
        <v>16</v>
      </c>
      <c r="N65" s="18">
        <v>0</v>
      </c>
      <c r="O65" s="23">
        <f t="shared" si="6"/>
        <v>0</v>
      </c>
      <c r="P65" s="93"/>
      <c r="Q65" s="43">
        <f t="shared" si="7"/>
        <v>0</v>
      </c>
    </row>
    <row r="66" spans="1:17" ht="24.6" hidden="1" x14ac:dyDescent="0.65">
      <c r="A66" s="10">
        <v>62</v>
      </c>
      <c r="B66" s="10" t="s">
        <v>546</v>
      </c>
      <c r="C66" s="19" t="s">
        <v>342</v>
      </c>
      <c r="D66" s="71">
        <f>+'26'!I66</f>
        <v>0</v>
      </c>
      <c r="E66" s="90">
        <v>0</v>
      </c>
      <c r="F66" s="46">
        <f t="shared" si="0"/>
        <v>0</v>
      </c>
      <c r="G66" s="101">
        <v>0</v>
      </c>
      <c r="H66" s="99">
        <v>0</v>
      </c>
      <c r="I66" s="46">
        <f t="shared" si="1"/>
        <v>0</v>
      </c>
      <c r="J66" s="91"/>
      <c r="K66" s="21">
        <v>30</v>
      </c>
      <c r="L66" s="72">
        <f t="shared" si="5"/>
        <v>0</v>
      </c>
      <c r="M66" s="17" t="s">
        <v>16</v>
      </c>
      <c r="N66" s="18">
        <v>0</v>
      </c>
      <c r="O66" s="23">
        <f t="shared" si="6"/>
        <v>0</v>
      </c>
      <c r="P66" s="93">
        <v>12.71</v>
      </c>
      <c r="Q66" s="43">
        <f t="shared" si="7"/>
        <v>0</v>
      </c>
    </row>
    <row r="67" spans="1:17" ht="24.6" hidden="1" x14ac:dyDescent="0.65">
      <c r="A67" s="10">
        <v>63</v>
      </c>
      <c r="B67" s="10" t="s">
        <v>547</v>
      </c>
      <c r="C67" s="19" t="s">
        <v>343</v>
      </c>
      <c r="D67" s="71">
        <f>+'26'!I67</f>
        <v>0</v>
      </c>
      <c r="E67" s="90">
        <v>0</v>
      </c>
      <c r="F67" s="46">
        <f t="shared" si="0"/>
        <v>0</v>
      </c>
      <c r="G67" s="101">
        <v>0</v>
      </c>
      <c r="H67" s="99">
        <v>0</v>
      </c>
      <c r="I67" s="46">
        <f t="shared" si="1"/>
        <v>0</v>
      </c>
      <c r="J67" s="91"/>
      <c r="K67" s="21">
        <v>30</v>
      </c>
      <c r="L67" s="72">
        <f t="shared" si="5"/>
        <v>0</v>
      </c>
      <c r="M67" s="17" t="s">
        <v>16</v>
      </c>
      <c r="N67" s="18">
        <v>0</v>
      </c>
      <c r="O67" s="23">
        <f t="shared" si="6"/>
        <v>0</v>
      </c>
      <c r="P67" s="93">
        <v>17.989999999999998</v>
      </c>
      <c r="Q67" s="43">
        <f t="shared" si="7"/>
        <v>0</v>
      </c>
    </row>
    <row r="68" spans="1:17" ht="24.6" hidden="1" x14ac:dyDescent="0.65">
      <c r="A68" s="10">
        <v>64</v>
      </c>
      <c r="B68" s="10" t="s">
        <v>543</v>
      </c>
      <c r="C68" s="19" t="s">
        <v>72</v>
      </c>
      <c r="D68" s="71">
        <f>+'26'!I68</f>
        <v>0</v>
      </c>
      <c r="E68" s="90">
        <v>0</v>
      </c>
      <c r="F68" s="46">
        <f t="shared" si="0"/>
        <v>0</v>
      </c>
      <c r="G68" s="101">
        <v>0</v>
      </c>
      <c r="H68" s="99">
        <v>0</v>
      </c>
      <c r="I68" s="46">
        <f t="shared" si="1"/>
        <v>0</v>
      </c>
      <c r="J68" s="91"/>
      <c r="K68" s="21">
        <v>50</v>
      </c>
      <c r="L68" s="72">
        <f t="shared" si="5"/>
        <v>0</v>
      </c>
      <c r="M68" s="17" t="s">
        <v>16</v>
      </c>
      <c r="N68" s="18">
        <v>0</v>
      </c>
      <c r="O68" s="23">
        <f t="shared" si="6"/>
        <v>0</v>
      </c>
      <c r="P68" s="93"/>
      <c r="Q68" s="43">
        <f t="shared" si="7"/>
        <v>0</v>
      </c>
    </row>
    <row r="69" spans="1:17" ht="24.6" hidden="1" x14ac:dyDescent="0.65">
      <c r="A69" s="10">
        <v>65</v>
      </c>
      <c r="B69" s="10" t="s">
        <v>545</v>
      </c>
      <c r="C69" s="19" t="s">
        <v>73</v>
      </c>
      <c r="D69" s="71">
        <f>+'26'!I69</f>
        <v>0</v>
      </c>
      <c r="E69" s="90">
        <v>0</v>
      </c>
      <c r="F69" s="46">
        <f t="shared" si="0"/>
        <v>0</v>
      </c>
      <c r="G69" s="101">
        <v>0</v>
      </c>
      <c r="H69" s="99">
        <v>0</v>
      </c>
      <c r="I69" s="46">
        <f t="shared" si="1"/>
        <v>0</v>
      </c>
      <c r="J69" s="91"/>
      <c r="K69" s="21">
        <v>50</v>
      </c>
      <c r="L69" s="72">
        <f t="shared" si="5"/>
        <v>0</v>
      </c>
      <c r="M69" s="17" t="s">
        <v>16</v>
      </c>
      <c r="N69" s="18">
        <v>0</v>
      </c>
      <c r="O69" s="23">
        <f t="shared" si="6"/>
        <v>0</v>
      </c>
      <c r="P69" s="93"/>
      <c r="Q69" s="43">
        <f t="shared" si="7"/>
        <v>0</v>
      </c>
    </row>
    <row r="70" spans="1:17" ht="24.6" hidden="1" x14ac:dyDescent="0.65">
      <c r="A70" s="10">
        <v>66</v>
      </c>
      <c r="B70" s="10" t="s">
        <v>544</v>
      </c>
      <c r="C70" s="19" t="s">
        <v>74</v>
      </c>
      <c r="D70" s="71">
        <f>+'26'!I70</f>
        <v>0</v>
      </c>
      <c r="E70" s="90">
        <v>0</v>
      </c>
      <c r="F70" s="46">
        <f t="shared" si="0"/>
        <v>0</v>
      </c>
      <c r="G70" s="101">
        <v>0</v>
      </c>
      <c r="H70" s="99">
        <v>0</v>
      </c>
      <c r="I70" s="46">
        <f t="shared" si="1"/>
        <v>0</v>
      </c>
      <c r="J70" s="91"/>
      <c r="K70" s="15">
        <v>50</v>
      </c>
      <c r="L70" s="72">
        <f t="shared" si="5"/>
        <v>0</v>
      </c>
      <c r="M70" s="17" t="s">
        <v>16</v>
      </c>
      <c r="N70" s="18">
        <v>0</v>
      </c>
      <c r="O70" s="23">
        <f t="shared" si="6"/>
        <v>0</v>
      </c>
      <c r="P70" s="93"/>
      <c r="Q70" s="43">
        <f t="shared" si="7"/>
        <v>0</v>
      </c>
    </row>
    <row r="71" spans="1:17" ht="24.6" hidden="1" x14ac:dyDescent="0.65">
      <c r="A71" s="10">
        <v>67</v>
      </c>
      <c r="B71" s="10"/>
      <c r="C71" s="19" t="s">
        <v>175</v>
      </c>
      <c r="D71" s="71">
        <f>+'26'!I71</f>
        <v>0</v>
      </c>
      <c r="E71" s="90">
        <v>0</v>
      </c>
      <c r="F71" s="46">
        <f t="shared" si="0"/>
        <v>0</v>
      </c>
      <c r="G71" s="101">
        <v>0</v>
      </c>
      <c r="H71" s="99">
        <v>0</v>
      </c>
      <c r="I71" s="46">
        <f t="shared" si="1"/>
        <v>0</v>
      </c>
      <c r="J71" s="91"/>
      <c r="K71" s="21">
        <v>50</v>
      </c>
      <c r="L71" s="72">
        <f t="shared" si="5"/>
        <v>0</v>
      </c>
      <c r="M71" s="17" t="s">
        <v>16</v>
      </c>
      <c r="N71" s="18">
        <v>0</v>
      </c>
      <c r="O71" s="23">
        <f t="shared" si="6"/>
        <v>0</v>
      </c>
      <c r="P71" s="93"/>
      <c r="Q71" s="43">
        <f t="shared" si="7"/>
        <v>0</v>
      </c>
    </row>
    <row r="72" spans="1:17" ht="24.6" hidden="1" x14ac:dyDescent="0.65">
      <c r="A72" s="10">
        <v>68</v>
      </c>
      <c r="B72" s="10"/>
      <c r="C72" s="19" t="s">
        <v>268</v>
      </c>
      <c r="D72" s="71">
        <f>+'26'!I72</f>
        <v>0</v>
      </c>
      <c r="E72" s="90">
        <v>0</v>
      </c>
      <c r="F72" s="46">
        <f t="shared" si="0"/>
        <v>0</v>
      </c>
      <c r="G72" s="101">
        <v>0</v>
      </c>
      <c r="H72" s="99">
        <v>0</v>
      </c>
      <c r="I72" s="46">
        <f t="shared" ref="I72:I136" si="12">+F72-G72-J72-H72</f>
        <v>0</v>
      </c>
      <c r="J72" s="91"/>
      <c r="K72" s="15">
        <v>50</v>
      </c>
      <c r="L72" s="72">
        <f t="shared" si="5"/>
        <v>0</v>
      </c>
      <c r="M72" s="17" t="s">
        <v>16</v>
      </c>
      <c r="N72" s="18">
        <v>0</v>
      </c>
      <c r="O72" s="23">
        <f t="shared" si="6"/>
        <v>0</v>
      </c>
      <c r="P72" s="93"/>
      <c r="Q72" s="43">
        <f t="shared" si="7"/>
        <v>0</v>
      </c>
    </row>
    <row r="73" spans="1:17" ht="24.6" hidden="1" x14ac:dyDescent="0.65">
      <c r="A73" s="10">
        <v>69</v>
      </c>
      <c r="B73" s="10"/>
      <c r="C73" s="19" t="s">
        <v>70</v>
      </c>
      <c r="D73" s="71">
        <f>+'26'!I73</f>
        <v>0</v>
      </c>
      <c r="E73" s="90">
        <v>0</v>
      </c>
      <c r="F73" s="46">
        <f t="shared" si="0"/>
        <v>0</v>
      </c>
      <c r="G73" s="101">
        <v>0</v>
      </c>
      <c r="H73" s="99">
        <v>0</v>
      </c>
      <c r="I73" s="46">
        <f t="shared" si="12"/>
        <v>0</v>
      </c>
      <c r="J73" s="91"/>
      <c r="K73" s="20">
        <v>70</v>
      </c>
      <c r="L73" s="72">
        <f t="shared" ref="L73:L137" si="13">+K73*J73</f>
        <v>0</v>
      </c>
      <c r="M73" s="17" t="s">
        <v>16</v>
      </c>
      <c r="N73" s="18">
        <v>0</v>
      </c>
      <c r="O73" s="23">
        <f t="shared" ref="O73:O137" si="14">SUM(L73-N73)</f>
        <v>0</v>
      </c>
      <c r="P73" s="93"/>
      <c r="Q73" s="43">
        <f t="shared" ref="Q73:Q137" si="15">+L73*P73</f>
        <v>0</v>
      </c>
    </row>
    <row r="74" spans="1:17" ht="24.6" hidden="1" x14ac:dyDescent="0.65">
      <c r="A74" s="10">
        <v>70</v>
      </c>
      <c r="B74" s="10"/>
      <c r="C74" s="19" t="s">
        <v>71</v>
      </c>
      <c r="D74" s="71">
        <f>+'26'!I74</f>
        <v>0</v>
      </c>
      <c r="E74" s="90">
        <v>0</v>
      </c>
      <c r="F74" s="46">
        <f t="shared" si="0"/>
        <v>0</v>
      </c>
      <c r="G74" s="101">
        <v>0</v>
      </c>
      <c r="H74" s="99">
        <v>0</v>
      </c>
      <c r="I74" s="46">
        <f t="shared" si="12"/>
        <v>0</v>
      </c>
      <c r="J74" s="91"/>
      <c r="K74" s="20">
        <v>80</v>
      </c>
      <c r="L74" s="72">
        <f t="shared" si="13"/>
        <v>0</v>
      </c>
      <c r="M74" s="17" t="s">
        <v>16</v>
      </c>
      <c r="N74" s="18">
        <v>0</v>
      </c>
      <c r="O74" s="23">
        <f t="shared" si="14"/>
        <v>0</v>
      </c>
      <c r="P74" s="93"/>
      <c r="Q74" s="43">
        <f t="shared" si="15"/>
        <v>0</v>
      </c>
    </row>
    <row r="75" spans="1:17" ht="24.6" hidden="1" x14ac:dyDescent="0.65">
      <c r="A75" s="10">
        <v>71</v>
      </c>
      <c r="B75" s="10"/>
      <c r="C75" s="19" t="s">
        <v>199</v>
      </c>
      <c r="D75" s="71">
        <f>+'26'!I75</f>
        <v>0</v>
      </c>
      <c r="E75" s="90">
        <v>0</v>
      </c>
      <c r="F75" s="46">
        <f t="shared" si="0"/>
        <v>0</v>
      </c>
      <c r="G75" s="101">
        <v>0</v>
      </c>
      <c r="H75" s="99">
        <v>0</v>
      </c>
      <c r="I75" s="46">
        <f t="shared" si="12"/>
        <v>0</v>
      </c>
      <c r="J75" s="91"/>
      <c r="K75" s="21">
        <v>150</v>
      </c>
      <c r="L75" s="72">
        <f t="shared" si="13"/>
        <v>0</v>
      </c>
      <c r="M75" s="17" t="s">
        <v>16</v>
      </c>
      <c r="N75" s="18">
        <v>0</v>
      </c>
      <c r="O75" s="23">
        <f t="shared" si="14"/>
        <v>0</v>
      </c>
      <c r="P75" s="93">
        <v>67.790000000000006</v>
      </c>
      <c r="Q75" s="43">
        <f t="shared" si="15"/>
        <v>0</v>
      </c>
    </row>
    <row r="76" spans="1:17" ht="24.6" hidden="1" x14ac:dyDescent="0.65">
      <c r="A76" s="10">
        <v>72</v>
      </c>
      <c r="B76" s="10"/>
      <c r="C76" s="19" t="s">
        <v>200</v>
      </c>
      <c r="D76" s="71">
        <f>+'26'!I76</f>
        <v>0</v>
      </c>
      <c r="E76" s="90">
        <v>0</v>
      </c>
      <c r="F76" s="46">
        <f t="shared" si="0"/>
        <v>0</v>
      </c>
      <c r="G76" s="101">
        <v>0</v>
      </c>
      <c r="H76" s="99">
        <v>0</v>
      </c>
      <c r="I76" s="46">
        <f t="shared" si="12"/>
        <v>0</v>
      </c>
      <c r="J76" s="91"/>
      <c r="K76" s="21">
        <v>150</v>
      </c>
      <c r="L76" s="72">
        <f t="shared" si="13"/>
        <v>0</v>
      </c>
      <c r="M76" s="17" t="s">
        <v>16</v>
      </c>
      <c r="N76" s="18">
        <v>0</v>
      </c>
      <c r="O76" s="23">
        <f t="shared" si="14"/>
        <v>0</v>
      </c>
      <c r="P76" s="93">
        <v>68.37</v>
      </c>
      <c r="Q76" s="43">
        <f t="shared" si="15"/>
        <v>0</v>
      </c>
    </row>
    <row r="77" spans="1:17" ht="24.6" hidden="1" x14ac:dyDescent="0.65">
      <c r="A77" s="10">
        <v>73</v>
      </c>
      <c r="B77" s="10"/>
      <c r="C77" s="19" t="s">
        <v>201</v>
      </c>
      <c r="D77" s="71">
        <f>+'26'!I77</f>
        <v>0</v>
      </c>
      <c r="E77" s="90">
        <v>0</v>
      </c>
      <c r="F77" s="46">
        <f t="shared" si="0"/>
        <v>0</v>
      </c>
      <c r="G77" s="101">
        <v>0</v>
      </c>
      <c r="H77" s="99">
        <v>0</v>
      </c>
      <c r="I77" s="46">
        <f t="shared" si="12"/>
        <v>0</v>
      </c>
      <c r="J77" s="91"/>
      <c r="K77" s="20">
        <v>150</v>
      </c>
      <c r="L77" s="72">
        <f t="shared" si="13"/>
        <v>0</v>
      </c>
      <c r="M77" s="17" t="s">
        <v>16</v>
      </c>
      <c r="N77" s="18">
        <v>0</v>
      </c>
      <c r="O77" s="23">
        <f t="shared" si="14"/>
        <v>0</v>
      </c>
      <c r="P77" s="93">
        <v>67.17</v>
      </c>
      <c r="Q77" s="43">
        <f t="shared" si="15"/>
        <v>0</v>
      </c>
    </row>
    <row r="78" spans="1:17" ht="24.6" hidden="1" x14ac:dyDescent="0.65">
      <c r="A78" s="10">
        <v>74</v>
      </c>
      <c r="B78" s="10"/>
      <c r="C78" s="19" t="s">
        <v>77</v>
      </c>
      <c r="D78" s="71">
        <f>+'26'!I78</f>
        <v>7</v>
      </c>
      <c r="E78" s="90">
        <v>0</v>
      </c>
      <c r="F78" s="46">
        <f t="shared" si="0"/>
        <v>7</v>
      </c>
      <c r="G78" s="101">
        <v>0</v>
      </c>
      <c r="H78" s="99">
        <v>0</v>
      </c>
      <c r="I78" s="46">
        <f t="shared" si="12"/>
        <v>7</v>
      </c>
      <c r="J78" s="91"/>
      <c r="K78" s="20">
        <v>50</v>
      </c>
      <c r="L78" s="72">
        <f t="shared" si="13"/>
        <v>0</v>
      </c>
      <c r="M78" s="17" t="s">
        <v>16</v>
      </c>
      <c r="N78" s="18">
        <v>0</v>
      </c>
      <c r="O78" s="23">
        <f t="shared" si="14"/>
        <v>0</v>
      </c>
      <c r="P78" s="93"/>
      <c r="Q78" s="43">
        <f t="shared" si="15"/>
        <v>0</v>
      </c>
    </row>
    <row r="79" spans="1:17" ht="24.6" hidden="1" x14ac:dyDescent="0.65">
      <c r="A79" s="10">
        <v>75</v>
      </c>
      <c r="B79" s="10"/>
      <c r="C79" s="19" t="s">
        <v>409</v>
      </c>
      <c r="D79" s="71">
        <f>+'26'!I79</f>
        <v>2</v>
      </c>
      <c r="E79" s="90">
        <v>0</v>
      </c>
      <c r="F79" s="46">
        <f t="shared" si="0"/>
        <v>2</v>
      </c>
      <c r="G79" s="101">
        <v>0</v>
      </c>
      <c r="H79" s="99">
        <v>0</v>
      </c>
      <c r="I79" s="46">
        <f t="shared" si="12"/>
        <v>2</v>
      </c>
      <c r="J79" s="91"/>
      <c r="K79" s="20">
        <v>50</v>
      </c>
      <c r="L79" s="72">
        <f t="shared" si="13"/>
        <v>0</v>
      </c>
      <c r="M79" s="17" t="s">
        <v>16</v>
      </c>
      <c r="N79" s="18">
        <v>0</v>
      </c>
      <c r="O79" s="23">
        <f t="shared" si="14"/>
        <v>0</v>
      </c>
      <c r="P79" s="93"/>
      <c r="Q79" s="43">
        <f t="shared" si="15"/>
        <v>0</v>
      </c>
    </row>
    <row r="80" spans="1:17" ht="24.6" hidden="1" x14ac:dyDescent="0.65">
      <c r="A80" s="10">
        <v>76</v>
      </c>
      <c r="B80" s="10"/>
      <c r="C80" s="19" t="s">
        <v>410</v>
      </c>
      <c r="D80" s="71">
        <f>+'26'!I80</f>
        <v>0</v>
      </c>
      <c r="E80" s="90">
        <v>0</v>
      </c>
      <c r="F80" s="46">
        <f t="shared" si="0"/>
        <v>0</v>
      </c>
      <c r="G80" s="101">
        <v>0</v>
      </c>
      <c r="H80" s="99">
        <v>0</v>
      </c>
      <c r="I80" s="46">
        <f t="shared" si="12"/>
        <v>0</v>
      </c>
      <c r="J80" s="91"/>
      <c r="K80" s="20">
        <v>120</v>
      </c>
      <c r="L80" s="72">
        <f t="shared" si="13"/>
        <v>0</v>
      </c>
      <c r="M80" s="17" t="s">
        <v>16</v>
      </c>
      <c r="N80" s="18">
        <v>0</v>
      </c>
      <c r="O80" s="23">
        <f t="shared" si="14"/>
        <v>0</v>
      </c>
      <c r="P80" s="93"/>
      <c r="Q80" s="43">
        <f t="shared" si="15"/>
        <v>0</v>
      </c>
    </row>
    <row r="81" spans="1:17" ht="24.6" hidden="1" x14ac:dyDescent="0.65">
      <c r="A81" s="10">
        <v>77</v>
      </c>
      <c r="B81" s="10"/>
      <c r="C81" s="19" t="s">
        <v>411</v>
      </c>
      <c r="D81" s="71">
        <f>+'26'!I81</f>
        <v>2</v>
      </c>
      <c r="E81" s="90">
        <v>0</v>
      </c>
      <c r="F81" s="46">
        <f t="shared" si="0"/>
        <v>2</v>
      </c>
      <c r="G81" s="101">
        <v>0</v>
      </c>
      <c r="H81" s="99">
        <v>0</v>
      </c>
      <c r="I81" s="46">
        <f t="shared" si="12"/>
        <v>2</v>
      </c>
      <c r="J81" s="91"/>
      <c r="K81" s="20">
        <v>50</v>
      </c>
      <c r="L81" s="72">
        <f t="shared" si="13"/>
        <v>0</v>
      </c>
      <c r="M81" s="17" t="s">
        <v>16</v>
      </c>
      <c r="N81" s="18">
        <v>0</v>
      </c>
      <c r="O81" s="23">
        <f t="shared" si="14"/>
        <v>0</v>
      </c>
      <c r="P81" s="93">
        <v>17.09</v>
      </c>
      <c r="Q81" s="43">
        <f t="shared" si="15"/>
        <v>0</v>
      </c>
    </row>
    <row r="82" spans="1:17" ht="24.6" hidden="1" x14ac:dyDescent="0.65">
      <c r="A82" s="10">
        <v>78</v>
      </c>
      <c r="B82" s="10"/>
      <c r="C82" s="19" t="s">
        <v>412</v>
      </c>
      <c r="D82" s="71">
        <f>+'26'!I82</f>
        <v>0</v>
      </c>
      <c r="E82" s="90">
        <v>0</v>
      </c>
      <c r="F82" s="46">
        <f t="shared" si="0"/>
        <v>0</v>
      </c>
      <c r="G82" s="101">
        <v>0</v>
      </c>
      <c r="H82" s="99">
        <v>0</v>
      </c>
      <c r="I82" s="46">
        <f t="shared" si="12"/>
        <v>0</v>
      </c>
      <c r="J82" s="91"/>
      <c r="K82" s="20">
        <v>120</v>
      </c>
      <c r="L82" s="72">
        <f t="shared" si="13"/>
        <v>0</v>
      </c>
      <c r="M82" s="17" t="s">
        <v>16</v>
      </c>
      <c r="N82" s="18">
        <v>0</v>
      </c>
      <c r="O82" s="23">
        <f t="shared" si="14"/>
        <v>0</v>
      </c>
      <c r="P82" s="93"/>
      <c r="Q82" s="43">
        <f t="shared" si="15"/>
        <v>0</v>
      </c>
    </row>
    <row r="83" spans="1:17" ht="24.6" hidden="1" x14ac:dyDescent="0.65">
      <c r="A83" s="10">
        <v>79</v>
      </c>
      <c r="B83" s="10"/>
      <c r="C83" s="19" t="s">
        <v>347</v>
      </c>
      <c r="D83" s="71">
        <f>+'26'!I83</f>
        <v>4</v>
      </c>
      <c r="E83" s="90">
        <v>0</v>
      </c>
      <c r="F83" s="46">
        <f t="shared" si="0"/>
        <v>4</v>
      </c>
      <c r="G83" s="101">
        <v>0</v>
      </c>
      <c r="H83" s="99">
        <v>0</v>
      </c>
      <c r="I83" s="46">
        <f t="shared" si="12"/>
        <v>4</v>
      </c>
      <c r="J83" s="91"/>
      <c r="K83" s="22">
        <v>50</v>
      </c>
      <c r="L83" s="72">
        <f t="shared" si="13"/>
        <v>0</v>
      </c>
      <c r="M83" s="17" t="s">
        <v>16</v>
      </c>
      <c r="N83" s="18">
        <v>0</v>
      </c>
      <c r="O83" s="23">
        <f t="shared" si="14"/>
        <v>0</v>
      </c>
      <c r="P83" s="93">
        <v>25.15</v>
      </c>
      <c r="Q83" s="43">
        <f t="shared" si="15"/>
        <v>0</v>
      </c>
    </row>
    <row r="84" spans="1:17" ht="24.6" hidden="1" x14ac:dyDescent="0.65">
      <c r="A84" s="10">
        <v>80</v>
      </c>
      <c r="B84" s="10"/>
      <c r="C84" s="19" t="s">
        <v>269</v>
      </c>
      <c r="D84" s="71">
        <f>+'26'!I84</f>
        <v>0</v>
      </c>
      <c r="E84" s="90">
        <v>0</v>
      </c>
      <c r="F84" s="46">
        <f t="shared" si="0"/>
        <v>0</v>
      </c>
      <c r="G84" s="101">
        <v>0</v>
      </c>
      <c r="H84" s="99">
        <v>0</v>
      </c>
      <c r="I84" s="46">
        <f t="shared" si="12"/>
        <v>0</v>
      </c>
      <c r="J84" s="91"/>
      <c r="K84" s="20">
        <v>45</v>
      </c>
      <c r="L84" s="72">
        <f t="shared" si="13"/>
        <v>0</v>
      </c>
      <c r="M84" s="17" t="s">
        <v>16</v>
      </c>
      <c r="N84" s="18">
        <v>0</v>
      </c>
      <c r="O84" s="23">
        <f t="shared" si="14"/>
        <v>0</v>
      </c>
      <c r="P84" s="93"/>
      <c r="Q84" s="43">
        <f t="shared" si="15"/>
        <v>0</v>
      </c>
    </row>
    <row r="85" spans="1:17" ht="24.6" hidden="1" x14ac:dyDescent="0.65">
      <c r="A85" s="10">
        <v>81</v>
      </c>
      <c r="B85" s="10"/>
      <c r="C85" s="19" t="s">
        <v>348</v>
      </c>
      <c r="D85" s="71">
        <f>+'26'!I85</f>
        <v>0</v>
      </c>
      <c r="E85" s="90">
        <v>0</v>
      </c>
      <c r="F85" s="46">
        <f t="shared" si="0"/>
        <v>0</v>
      </c>
      <c r="G85" s="101">
        <v>0</v>
      </c>
      <c r="H85" s="99">
        <v>0</v>
      </c>
      <c r="I85" s="46">
        <f t="shared" si="12"/>
        <v>0</v>
      </c>
      <c r="J85" s="91"/>
      <c r="K85" s="20">
        <v>50</v>
      </c>
      <c r="L85" s="72">
        <f t="shared" si="13"/>
        <v>0</v>
      </c>
      <c r="M85" s="17" t="s">
        <v>16</v>
      </c>
      <c r="N85" s="18">
        <v>0</v>
      </c>
      <c r="O85" s="23">
        <f t="shared" si="14"/>
        <v>0</v>
      </c>
      <c r="P85" s="93">
        <v>27.23</v>
      </c>
      <c r="Q85" s="43">
        <f t="shared" si="15"/>
        <v>0</v>
      </c>
    </row>
    <row r="86" spans="1:17" ht="24.6" hidden="1" x14ac:dyDescent="0.65">
      <c r="A86" s="10">
        <v>82</v>
      </c>
      <c r="B86" s="10" t="s">
        <v>553</v>
      </c>
      <c r="C86" s="19" t="s">
        <v>270</v>
      </c>
      <c r="D86" s="71">
        <f>+'26'!I86</f>
        <v>0</v>
      </c>
      <c r="E86" s="90">
        <v>0</v>
      </c>
      <c r="F86" s="46">
        <f t="shared" si="0"/>
        <v>0</v>
      </c>
      <c r="G86" s="101">
        <v>0</v>
      </c>
      <c r="H86" s="99">
        <v>0</v>
      </c>
      <c r="I86" s="46">
        <f t="shared" si="12"/>
        <v>0</v>
      </c>
      <c r="J86" s="91"/>
      <c r="K86" s="22">
        <v>55</v>
      </c>
      <c r="L86" s="72">
        <f t="shared" si="13"/>
        <v>0</v>
      </c>
      <c r="M86" s="17" t="s">
        <v>16</v>
      </c>
      <c r="N86" s="18">
        <v>0</v>
      </c>
      <c r="O86" s="23">
        <f t="shared" si="14"/>
        <v>0</v>
      </c>
      <c r="P86" s="93">
        <v>14.35</v>
      </c>
      <c r="Q86" s="43">
        <f t="shared" si="15"/>
        <v>0</v>
      </c>
    </row>
    <row r="87" spans="1:17" ht="24.6" hidden="1" x14ac:dyDescent="0.65">
      <c r="A87" s="10">
        <v>83</v>
      </c>
      <c r="B87" s="10" t="s">
        <v>552</v>
      </c>
      <c r="C87" s="19" t="s">
        <v>93</v>
      </c>
      <c r="D87" s="71">
        <f>+'26'!I87</f>
        <v>0</v>
      </c>
      <c r="E87" s="90">
        <v>0</v>
      </c>
      <c r="F87" s="46">
        <f t="shared" si="0"/>
        <v>0</v>
      </c>
      <c r="G87" s="101">
        <v>0</v>
      </c>
      <c r="H87" s="99">
        <v>0</v>
      </c>
      <c r="I87" s="46">
        <f t="shared" si="12"/>
        <v>0</v>
      </c>
      <c r="J87" s="91"/>
      <c r="K87" s="22">
        <v>55</v>
      </c>
      <c r="L87" s="72">
        <f t="shared" si="13"/>
        <v>0</v>
      </c>
      <c r="M87" s="17" t="s">
        <v>16</v>
      </c>
      <c r="N87" s="18">
        <v>0</v>
      </c>
      <c r="O87" s="23">
        <f t="shared" si="14"/>
        <v>0</v>
      </c>
      <c r="P87" s="93">
        <v>11.58</v>
      </c>
      <c r="Q87" s="43">
        <f t="shared" si="15"/>
        <v>0</v>
      </c>
    </row>
    <row r="88" spans="1:17" ht="24.6" hidden="1" x14ac:dyDescent="0.65">
      <c r="A88" s="10">
        <v>84</v>
      </c>
      <c r="B88" s="10"/>
      <c r="C88" s="19" t="s">
        <v>94</v>
      </c>
      <c r="D88" s="71">
        <f>+'26'!I88</f>
        <v>0</v>
      </c>
      <c r="E88" s="90">
        <v>0</v>
      </c>
      <c r="F88" s="46">
        <f t="shared" si="0"/>
        <v>0</v>
      </c>
      <c r="G88" s="101">
        <v>0</v>
      </c>
      <c r="H88" s="99">
        <v>0</v>
      </c>
      <c r="I88" s="46">
        <f t="shared" si="12"/>
        <v>0</v>
      </c>
      <c r="J88" s="91"/>
      <c r="K88" s="22">
        <v>55</v>
      </c>
      <c r="L88" s="72">
        <f t="shared" si="13"/>
        <v>0</v>
      </c>
      <c r="M88" s="17" t="s">
        <v>16</v>
      </c>
      <c r="N88" s="18">
        <v>0</v>
      </c>
      <c r="O88" s="23">
        <f t="shared" si="14"/>
        <v>0</v>
      </c>
      <c r="P88" s="93">
        <v>16.12</v>
      </c>
      <c r="Q88" s="43">
        <f t="shared" si="15"/>
        <v>0</v>
      </c>
    </row>
    <row r="89" spans="1:17" ht="24.6" hidden="1" x14ac:dyDescent="0.65">
      <c r="A89" s="10">
        <v>85</v>
      </c>
      <c r="B89" s="10" t="s">
        <v>555</v>
      </c>
      <c r="C89" s="19" t="s">
        <v>370</v>
      </c>
      <c r="D89" s="71">
        <f>+'26'!I89</f>
        <v>0</v>
      </c>
      <c r="E89" s="90">
        <v>0</v>
      </c>
      <c r="F89" s="46">
        <f t="shared" si="0"/>
        <v>0</v>
      </c>
      <c r="G89" s="101">
        <v>0</v>
      </c>
      <c r="H89" s="99">
        <v>0</v>
      </c>
      <c r="I89" s="46">
        <f t="shared" si="12"/>
        <v>0</v>
      </c>
      <c r="J89" s="91"/>
      <c r="K89" s="22">
        <v>30</v>
      </c>
      <c r="L89" s="72">
        <f t="shared" si="13"/>
        <v>0</v>
      </c>
      <c r="M89" s="17" t="s">
        <v>16</v>
      </c>
      <c r="N89" s="18">
        <v>0</v>
      </c>
      <c r="O89" s="23">
        <f t="shared" si="14"/>
        <v>0</v>
      </c>
      <c r="P89" s="93">
        <v>18.95</v>
      </c>
      <c r="Q89" s="43">
        <f t="shared" si="15"/>
        <v>0</v>
      </c>
    </row>
    <row r="90" spans="1:17" ht="24.6" hidden="1" x14ac:dyDescent="0.65">
      <c r="A90" s="10">
        <v>86</v>
      </c>
      <c r="B90" s="10" t="s">
        <v>554</v>
      </c>
      <c r="C90" s="19" t="s">
        <v>371</v>
      </c>
      <c r="D90" s="71">
        <f>+'26'!I90</f>
        <v>0</v>
      </c>
      <c r="E90" s="90">
        <v>0</v>
      </c>
      <c r="F90" s="46">
        <f t="shared" si="0"/>
        <v>0</v>
      </c>
      <c r="G90" s="101">
        <v>0</v>
      </c>
      <c r="H90" s="99">
        <v>0</v>
      </c>
      <c r="I90" s="46">
        <f t="shared" si="12"/>
        <v>0</v>
      </c>
      <c r="J90" s="91"/>
      <c r="K90" s="22">
        <v>30</v>
      </c>
      <c r="L90" s="72">
        <f t="shared" si="13"/>
        <v>0</v>
      </c>
      <c r="M90" s="17" t="s">
        <v>16</v>
      </c>
      <c r="N90" s="18">
        <v>0</v>
      </c>
      <c r="O90" s="23">
        <f t="shared" si="14"/>
        <v>0</v>
      </c>
      <c r="P90" s="93"/>
      <c r="Q90" s="43">
        <f t="shared" si="15"/>
        <v>0</v>
      </c>
    </row>
    <row r="91" spans="1:17" ht="24.6" hidden="1" x14ac:dyDescent="0.65">
      <c r="A91" s="10">
        <v>87</v>
      </c>
      <c r="B91" s="10"/>
      <c r="C91" s="19" t="s">
        <v>271</v>
      </c>
      <c r="D91" s="71">
        <f>+'26'!I91</f>
        <v>0</v>
      </c>
      <c r="E91" s="90">
        <v>0</v>
      </c>
      <c r="F91" s="46">
        <f t="shared" si="0"/>
        <v>0</v>
      </c>
      <c r="G91" s="101">
        <v>0</v>
      </c>
      <c r="H91" s="99">
        <v>0</v>
      </c>
      <c r="I91" s="46">
        <f t="shared" si="12"/>
        <v>0</v>
      </c>
      <c r="J91" s="91"/>
      <c r="K91" s="20"/>
      <c r="L91" s="72">
        <f t="shared" si="13"/>
        <v>0</v>
      </c>
      <c r="M91" s="17" t="s">
        <v>16</v>
      </c>
      <c r="N91" s="18">
        <v>0</v>
      </c>
      <c r="O91" s="23">
        <f t="shared" si="14"/>
        <v>0</v>
      </c>
      <c r="P91" s="93"/>
      <c r="Q91" s="43">
        <f t="shared" si="15"/>
        <v>0</v>
      </c>
    </row>
    <row r="92" spans="1:17" ht="24.6" hidden="1" x14ac:dyDescent="0.65">
      <c r="A92" s="10">
        <v>88</v>
      </c>
      <c r="B92" s="10"/>
      <c r="C92" s="19" t="s">
        <v>272</v>
      </c>
      <c r="D92" s="71">
        <f>+'26'!I92</f>
        <v>0</v>
      </c>
      <c r="E92" s="90">
        <v>0</v>
      </c>
      <c r="F92" s="46">
        <f t="shared" si="0"/>
        <v>0</v>
      </c>
      <c r="G92" s="101">
        <v>0</v>
      </c>
      <c r="H92" s="99">
        <v>0</v>
      </c>
      <c r="I92" s="46">
        <f t="shared" si="12"/>
        <v>0</v>
      </c>
      <c r="J92" s="91"/>
      <c r="K92" s="22"/>
      <c r="L92" s="72">
        <f t="shared" si="13"/>
        <v>0</v>
      </c>
      <c r="M92" s="17" t="s">
        <v>16</v>
      </c>
      <c r="N92" s="18">
        <v>0</v>
      </c>
      <c r="O92" s="23">
        <f t="shared" si="14"/>
        <v>0</v>
      </c>
      <c r="P92" s="93"/>
      <c r="Q92" s="43">
        <f t="shared" si="15"/>
        <v>0</v>
      </c>
    </row>
    <row r="93" spans="1:17" ht="24.6" hidden="1" x14ac:dyDescent="0.65">
      <c r="A93" s="10">
        <v>89</v>
      </c>
      <c r="B93" s="10"/>
      <c r="C93" s="19" t="s">
        <v>244</v>
      </c>
      <c r="D93" s="71">
        <f>+'26'!I93</f>
        <v>10</v>
      </c>
      <c r="E93" s="90">
        <v>0</v>
      </c>
      <c r="F93" s="46">
        <f t="shared" si="0"/>
        <v>10</v>
      </c>
      <c r="G93" s="101">
        <v>0</v>
      </c>
      <c r="H93" s="99">
        <v>0</v>
      </c>
      <c r="I93" s="46">
        <f t="shared" si="12"/>
        <v>7</v>
      </c>
      <c r="J93" s="91">
        <v>3</v>
      </c>
      <c r="K93" s="15">
        <v>35</v>
      </c>
      <c r="L93" s="72">
        <f t="shared" si="13"/>
        <v>105</v>
      </c>
      <c r="M93" s="17" t="s">
        <v>16</v>
      </c>
      <c r="N93" s="18">
        <v>0</v>
      </c>
      <c r="O93" s="23">
        <f t="shared" si="14"/>
        <v>105</v>
      </c>
      <c r="P93" s="93"/>
      <c r="Q93" s="43">
        <f t="shared" si="15"/>
        <v>0</v>
      </c>
    </row>
    <row r="94" spans="1:17" ht="24.6" hidden="1" x14ac:dyDescent="0.65">
      <c r="A94" s="10">
        <v>90</v>
      </c>
      <c r="B94" s="10"/>
      <c r="C94" s="19" t="s">
        <v>273</v>
      </c>
      <c r="D94" s="71">
        <f>+'26'!I94</f>
        <v>0</v>
      </c>
      <c r="E94" s="90">
        <v>0</v>
      </c>
      <c r="F94" s="46">
        <f t="shared" si="0"/>
        <v>0</v>
      </c>
      <c r="G94" s="101">
        <v>0</v>
      </c>
      <c r="H94" s="99">
        <v>0</v>
      </c>
      <c r="I94" s="46">
        <f t="shared" si="12"/>
        <v>0</v>
      </c>
      <c r="J94" s="91"/>
      <c r="K94" s="22">
        <v>120</v>
      </c>
      <c r="L94" s="72">
        <f t="shared" si="13"/>
        <v>0</v>
      </c>
      <c r="M94" s="17" t="s">
        <v>16</v>
      </c>
      <c r="N94" s="18">
        <v>0</v>
      </c>
      <c r="O94" s="23">
        <f t="shared" si="14"/>
        <v>0</v>
      </c>
      <c r="P94" s="93"/>
      <c r="Q94" s="43">
        <f t="shared" si="15"/>
        <v>0</v>
      </c>
    </row>
    <row r="95" spans="1:17" ht="24.6" hidden="1" x14ac:dyDescent="0.65">
      <c r="A95" s="10">
        <v>91</v>
      </c>
      <c r="B95" s="10"/>
      <c r="C95" s="19" t="s">
        <v>274</v>
      </c>
      <c r="D95" s="71">
        <f>+'26'!I95</f>
        <v>0</v>
      </c>
      <c r="E95" s="90">
        <v>0</v>
      </c>
      <c r="F95" s="46">
        <f t="shared" si="0"/>
        <v>0</v>
      </c>
      <c r="G95" s="101">
        <v>0</v>
      </c>
      <c r="H95" s="99">
        <v>0</v>
      </c>
      <c r="I95" s="46">
        <f t="shared" si="12"/>
        <v>0</v>
      </c>
      <c r="J95" s="91"/>
      <c r="K95" s="22">
        <v>45</v>
      </c>
      <c r="L95" s="72">
        <f t="shared" si="13"/>
        <v>0</v>
      </c>
      <c r="M95" s="17" t="s">
        <v>16</v>
      </c>
      <c r="N95" s="18">
        <v>0</v>
      </c>
      <c r="O95" s="23">
        <f t="shared" si="14"/>
        <v>0</v>
      </c>
      <c r="P95" s="93"/>
      <c r="Q95" s="43">
        <f t="shared" si="15"/>
        <v>0</v>
      </c>
    </row>
    <row r="96" spans="1:17" ht="24.6" hidden="1" x14ac:dyDescent="0.65">
      <c r="A96" s="10">
        <v>92</v>
      </c>
      <c r="B96" s="10"/>
      <c r="C96" s="19" t="s">
        <v>246</v>
      </c>
      <c r="D96" s="71">
        <f>+'26'!I96</f>
        <v>0</v>
      </c>
      <c r="E96" s="90">
        <v>0</v>
      </c>
      <c r="F96" s="46">
        <f t="shared" si="0"/>
        <v>0</v>
      </c>
      <c r="G96" s="101">
        <v>0</v>
      </c>
      <c r="H96" s="99">
        <v>0</v>
      </c>
      <c r="I96" s="46">
        <f t="shared" si="12"/>
        <v>0</v>
      </c>
      <c r="J96" s="91"/>
      <c r="K96" s="20">
        <v>40</v>
      </c>
      <c r="L96" s="72">
        <f t="shared" si="13"/>
        <v>0</v>
      </c>
      <c r="M96" s="17" t="s">
        <v>16</v>
      </c>
      <c r="N96" s="18">
        <v>0</v>
      </c>
      <c r="O96" s="23">
        <f t="shared" si="14"/>
        <v>0</v>
      </c>
      <c r="P96" s="93"/>
      <c r="Q96" s="43">
        <f t="shared" si="15"/>
        <v>0</v>
      </c>
    </row>
    <row r="97" spans="1:17" ht="24.6" hidden="1" x14ac:dyDescent="0.65">
      <c r="A97" s="10">
        <v>93</v>
      </c>
      <c r="B97" s="10"/>
      <c r="C97" s="19" t="s">
        <v>349</v>
      </c>
      <c r="D97" s="71">
        <f>+'26'!I97</f>
        <v>0</v>
      </c>
      <c r="E97" s="90">
        <v>0</v>
      </c>
      <c r="F97" s="46">
        <f t="shared" si="0"/>
        <v>0</v>
      </c>
      <c r="G97" s="101">
        <v>0</v>
      </c>
      <c r="H97" s="99">
        <v>0</v>
      </c>
      <c r="I97" s="46">
        <f t="shared" si="12"/>
        <v>0</v>
      </c>
      <c r="J97" s="91"/>
      <c r="K97" s="22">
        <v>35</v>
      </c>
      <c r="L97" s="72">
        <f t="shared" si="13"/>
        <v>0</v>
      </c>
      <c r="M97" s="17" t="s">
        <v>16</v>
      </c>
      <c r="N97" s="18">
        <v>0</v>
      </c>
      <c r="O97" s="23">
        <f t="shared" si="14"/>
        <v>0</v>
      </c>
      <c r="P97" s="93"/>
      <c r="Q97" s="43">
        <f t="shared" si="15"/>
        <v>0</v>
      </c>
    </row>
    <row r="98" spans="1:17" ht="24.6" hidden="1" x14ac:dyDescent="0.65">
      <c r="A98" s="10">
        <v>94</v>
      </c>
      <c r="B98" s="10"/>
      <c r="C98" s="19" t="s">
        <v>350</v>
      </c>
      <c r="D98" s="71">
        <f>+'26'!I98</f>
        <v>0</v>
      </c>
      <c r="E98" s="90">
        <v>0</v>
      </c>
      <c r="F98" s="46">
        <f t="shared" si="0"/>
        <v>0</v>
      </c>
      <c r="G98" s="101">
        <v>0</v>
      </c>
      <c r="H98" s="99">
        <v>0</v>
      </c>
      <c r="I98" s="46">
        <f t="shared" si="12"/>
        <v>0</v>
      </c>
      <c r="J98" s="91"/>
      <c r="K98" s="22">
        <v>35</v>
      </c>
      <c r="L98" s="72">
        <f t="shared" si="13"/>
        <v>0</v>
      </c>
      <c r="M98" s="17" t="s">
        <v>16</v>
      </c>
      <c r="N98" s="18">
        <v>0</v>
      </c>
      <c r="O98" s="23">
        <f t="shared" si="14"/>
        <v>0</v>
      </c>
      <c r="P98" s="93"/>
      <c r="Q98" s="43">
        <f t="shared" si="15"/>
        <v>0</v>
      </c>
    </row>
    <row r="99" spans="1:17" ht="24.6" hidden="1" x14ac:dyDescent="0.65">
      <c r="A99" s="10">
        <v>95</v>
      </c>
      <c r="B99" s="10"/>
      <c r="C99" s="19" t="s">
        <v>351</v>
      </c>
      <c r="D99" s="71">
        <f>+'26'!I99</f>
        <v>0</v>
      </c>
      <c r="E99" s="90">
        <v>0</v>
      </c>
      <c r="F99" s="46">
        <f t="shared" si="0"/>
        <v>0</v>
      </c>
      <c r="G99" s="101">
        <v>0</v>
      </c>
      <c r="H99" s="99">
        <v>0</v>
      </c>
      <c r="I99" s="46">
        <f t="shared" si="12"/>
        <v>0</v>
      </c>
      <c r="J99" s="91"/>
      <c r="K99" s="22">
        <v>35</v>
      </c>
      <c r="L99" s="72">
        <f t="shared" si="13"/>
        <v>0</v>
      </c>
      <c r="M99" s="17" t="s">
        <v>16</v>
      </c>
      <c r="N99" s="18">
        <v>0</v>
      </c>
      <c r="O99" s="23">
        <f t="shared" si="14"/>
        <v>0</v>
      </c>
      <c r="P99" s="93"/>
      <c r="Q99" s="43">
        <f t="shared" si="15"/>
        <v>0</v>
      </c>
    </row>
    <row r="100" spans="1:17" ht="24.6" hidden="1" x14ac:dyDescent="0.65">
      <c r="A100" s="10">
        <v>96</v>
      </c>
      <c r="B100" s="10"/>
      <c r="C100" s="19" t="s">
        <v>275</v>
      </c>
      <c r="D100" s="71">
        <f>+'26'!I100</f>
        <v>0</v>
      </c>
      <c r="E100" s="90">
        <v>0</v>
      </c>
      <c r="F100" s="46">
        <f t="shared" si="0"/>
        <v>0</v>
      </c>
      <c r="G100" s="101">
        <v>0</v>
      </c>
      <c r="H100" s="99">
        <v>0</v>
      </c>
      <c r="I100" s="46">
        <f t="shared" si="12"/>
        <v>0</v>
      </c>
      <c r="J100" s="91"/>
      <c r="K100" s="22">
        <v>35</v>
      </c>
      <c r="L100" s="72">
        <f t="shared" si="13"/>
        <v>0</v>
      </c>
      <c r="M100" s="17" t="s">
        <v>16</v>
      </c>
      <c r="N100" s="18">
        <v>0</v>
      </c>
      <c r="O100" s="23">
        <f t="shared" si="14"/>
        <v>0</v>
      </c>
      <c r="P100" s="93"/>
      <c r="Q100" s="43">
        <f t="shared" si="15"/>
        <v>0</v>
      </c>
    </row>
    <row r="101" spans="1:17" ht="24.6" hidden="1" x14ac:dyDescent="0.65">
      <c r="A101" s="10">
        <v>97</v>
      </c>
      <c r="B101" s="10"/>
      <c r="C101" s="19" t="s">
        <v>352</v>
      </c>
      <c r="D101" s="71">
        <f>+'26'!I101</f>
        <v>0</v>
      </c>
      <c r="E101" s="90">
        <v>0</v>
      </c>
      <c r="F101" s="46">
        <f t="shared" si="0"/>
        <v>0</v>
      </c>
      <c r="G101" s="101">
        <v>0</v>
      </c>
      <c r="H101" s="99">
        <v>0</v>
      </c>
      <c r="I101" s="46">
        <f t="shared" si="12"/>
        <v>0</v>
      </c>
      <c r="J101" s="91"/>
      <c r="K101" s="22">
        <v>35</v>
      </c>
      <c r="L101" s="72">
        <f t="shared" si="13"/>
        <v>0</v>
      </c>
      <c r="M101" s="17" t="s">
        <v>16</v>
      </c>
      <c r="N101" s="18">
        <v>0</v>
      </c>
      <c r="O101" s="23">
        <f t="shared" si="14"/>
        <v>0</v>
      </c>
      <c r="P101" s="93"/>
      <c r="Q101" s="43">
        <f t="shared" si="15"/>
        <v>0</v>
      </c>
    </row>
    <row r="102" spans="1:17" ht="24.6" hidden="1" x14ac:dyDescent="0.65">
      <c r="A102" s="10">
        <v>98</v>
      </c>
      <c r="B102" s="10"/>
      <c r="C102" s="19" t="s">
        <v>276</v>
      </c>
      <c r="D102" s="71">
        <f>+'26'!I102</f>
        <v>0</v>
      </c>
      <c r="E102" s="90">
        <v>0</v>
      </c>
      <c r="F102" s="46">
        <f t="shared" si="0"/>
        <v>0</v>
      </c>
      <c r="G102" s="101">
        <v>0</v>
      </c>
      <c r="H102" s="99">
        <v>0</v>
      </c>
      <c r="I102" s="46">
        <f t="shared" si="12"/>
        <v>0</v>
      </c>
      <c r="J102" s="91"/>
      <c r="K102" s="22">
        <v>35</v>
      </c>
      <c r="L102" s="72">
        <f t="shared" si="13"/>
        <v>0</v>
      </c>
      <c r="M102" s="17" t="s">
        <v>16</v>
      </c>
      <c r="N102" s="18">
        <v>0</v>
      </c>
      <c r="O102" s="23">
        <f t="shared" si="14"/>
        <v>0</v>
      </c>
      <c r="P102" s="93"/>
      <c r="Q102" s="43">
        <f t="shared" si="15"/>
        <v>0</v>
      </c>
    </row>
    <row r="103" spans="1:17" ht="24.6" hidden="1" x14ac:dyDescent="0.65">
      <c r="A103" s="10">
        <v>99</v>
      </c>
      <c r="B103" s="10"/>
      <c r="C103" s="19" t="s">
        <v>277</v>
      </c>
      <c r="D103" s="71">
        <f>+'26'!I103</f>
        <v>0</v>
      </c>
      <c r="E103" s="90">
        <v>0</v>
      </c>
      <c r="F103" s="46">
        <f t="shared" si="0"/>
        <v>0</v>
      </c>
      <c r="G103" s="101">
        <v>0</v>
      </c>
      <c r="H103" s="99">
        <v>0</v>
      </c>
      <c r="I103" s="46">
        <f t="shared" si="12"/>
        <v>0</v>
      </c>
      <c r="J103" s="91"/>
      <c r="K103" s="22">
        <v>120</v>
      </c>
      <c r="L103" s="72">
        <f t="shared" si="13"/>
        <v>0</v>
      </c>
      <c r="M103" s="17" t="s">
        <v>16</v>
      </c>
      <c r="N103" s="18">
        <v>0</v>
      </c>
      <c r="O103" s="23">
        <f t="shared" si="14"/>
        <v>0</v>
      </c>
      <c r="P103" s="93"/>
      <c r="Q103" s="43">
        <f t="shared" si="15"/>
        <v>0</v>
      </c>
    </row>
    <row r="104" spans="1:17" ht="24.6" hidden="1" x14ac:dyDescent="0.65">
      <c r="A104" s="10">
        <v>100</v>
      </c>
      <c r="B104" s="10"/>
      <c r="C104" s="19" t="s">
        <v>278</v>
      </c>
      <c r="D104" s="71">
        <f>+'26'!I104</f>
        <v>0</v>
      </c>
      <c r="E104" s="90">
        <v>0</v>
      </c>
      <c r="F104" s="46">
        <f t="shared" si="0"/>
        <v>0</v>
      </c>
      <c r="G104" s="101">
        <v>0</v>
      </c>
      <c r="H104" s="99">
        <v>0</v>
      </c>
      <c r="I104" s="46">
        <f t="shared" si="12"/>
        <v>0</v>
      </c>
      <c r="J104" s="91"/>
      <c r="K104" s="22">
        <v>250</v>
      </c>
      <c r="L104" s="72">
        <f t="shared" si="13"/>
        <v>0</v>
      </c>
      <c r="M104" s="17" t="s">
        <v>16</v>
      </c>
      <c r="N104" s="18">
        <v>0</v>
      </c>
      <c r="O104" s="23">
        <f t="shared" si="14"/>
        <v>0</v>
      </c>
      <c r="P104" s="93"/>
      <c r="Q104" s="43">
        <f t="shared" si="15"/>
        <v>0</v>
      </c>
    </row>
    <row r="105" spans="1:17" ht="24.6" hidden="1" x14ac:dyDescent="0.65">
      <c r="A105" s="10">
        <v>101</v>
      </c>
      <c r="B105" s="10"/>
      <c r="C105" s="19" t="s">
        <v>279</v>
      </c>
      <c r="D105" s="71">
        <f>+'26'!I105</f>
        <v>17</v>
      </c>
      <c r="E105" s="90">
        <v>0</v>
      </c>
      <c r="F105" s="46">
        <f t="shared" si="0"/>
        <v>17</v>
      </c>
      <c r="G105" s="101">
        <v>0</v>
      </c>
      <c r="H105" s="99">
        <v>0</v>
      </c>
      <c r="I105" s="46">
        <f t="shared" si="12"/>
        <v>17</v>
      </c>
      <c r="J105" s="91"/>
      <c r="K105" s="20">
        <v>100</v>
      </c>
      <c r="L105" s="72">
        <f t="shared" si="13"/>
        <v>0</v>
      </c>
      <c r="M105" s="17" t="s">
        <v>16</v>
      </c>
      <c r="N105" s="18">
        <v>0</v>
      </c>
      <c r="O105" s="23">
        <f t="shared" si="14"/>
        <v>0</v>
      </c>
      <c r="P105" s="93"/>
      <c r="Q105" s="43">
        <f t="shared" si="15"/>
        <v>0</v>
      </c>
    </row>
    <row r="106" spans="1:17" ht="24.6" hidden="1" x14ac:dyDescent="0.65">
      <c r="A106" s="10">
        <v>102</v>
      </c>
      <c r="B106" s="10"/>
      <c r="C106" s="19" t="s">
        <v>280</v>
      </c>
      <c r="D106" s="71">
        <f>+'26'!I106</f>
        <v>5</v>
      </c>
      <c r="E106" s="90">
        <v>0</v>
      </c>
      <c r="F106" s="46">
        <f t="shared" si="0"/>
        <v>5</v>
      </c>
      <c r="G106" s="101">
        <v>0</v>
      </c>
      <c r="H106" s="99">
        <v>0</v>
      </c>
      <c r="I106" s="46">
        <f t="shared" si="12"/>
        <v>5</v>
      </c>
      <c r="J106" s="91"/>
      <c r="K106" s="20">
        <v>55</v>
      </c>
      <c r="L106" s="72">
        <f t="shared" si="13"/>
        <v>0</v>
      </c>
      <c r="M106" s="17" t="s">
        <v>16</v>
      </c>
      <c r="N106" s="18">
        <v>0</v>
      </c>
      <c r="O106" s="23">
        <f t="shared" si="14"/>
        <v>0</v>
      </c>
      <c r="P106" s="93"/>
      <c r="Q106" s="43">
        <f t="shared" si="15"/>
        <v>0</v>
      </c>
    </row>
    <row r="107" spans="1:17" ht="24.6" hidden="1" x14ac:dyDescent="0.65">
      <c r="A107" s="10">
        <v>103</v>
      </c>
      <c r="B107" s="10"/>
      <c r="C107" s="19" t="s">
        <v>281</v>
      </c>
      <c r="D107" s="71">
        <f>+'26'!I107</f>
        <v>11</v>
      </c>
      <c r="E107" s="90">
        <v>0</v>
      </c>
      <c r="F107" s="46">
        <f t="shared" si="0"/>
        <v>11</v>
      </c>
      <c r="G107" s="101">
        <v>0</v>
      </c>
      <c r="H107" s="99">
        <v>0</v>
      </c>
      <c r="I107" s="46">
        <f t="shared" si="12"/>
        <v>10</v>
      </c>
      <c r="J107" s="91">
        <v>1</v>
      </c>
      <c r="K107" s="20">
        <v>60</v>
      </c>
      <c r="L107" s="72">
        <f t="shared" si="13"/>
        <v>60</v>
      </c>
      <c r="M107" s="17" t="s">
        <v>16</v>
      </c>
      <c r="N107" s="18">
        <v>0</v>
      </c>
      <c r="O107" s="23">
        <f t="shared" si="14"/>
        <v>60</v>
      </c>
      <c r="P107" s="93"/>
      <c r="Q107" s="43">
        <f t="shared" si="15"/>
        <v>0</v>
      </c>
    </row>
    <row r="108" spans="1:17" ht="24.6" hidden="1" x14ac:dyDescent="0.65">
      <c r="A108" s="10">
        <v>104</v>
      </c>
      <c r="B108" s="10"/>
      <c r="C108" s="19" t="s">
        <v>282</v>
      </c>
      <c r="D108" s="71">
        <f>+'26'!I108</f>
        <v>0</v>
      </c>
      <c r="E108" s="90">
        <v>0</v>
      </c>
      <c r="F108" s="46">
        <f t="shared" si="0"/>
        <v>0</v>
      </c>
      <c r="G108" s="101">
        <v>0</v>
      </c>
      <c r="H108" s="99">
        <v>0</v>
      </c>
      <c r="I108" s="46">
        <f t="shared" si="12"/>
        <v>0</v>
      </c>
      <c r="J108" s="91"/>
      <c r="K108" s="20">
        <v>100</v>
      </c>
      <c r="L108" s="72">
        <f t="shared" si="13"/>
        <v>0</v>
      </c>
      <c r="M108" s="17" t="s">
        <v>16</v>
      </c>
      <c r="N108" s="18">
        <v>0</v>
      </c>
      <c r="O108" s="23">
        <f t="shared" si="14"/>
        <v>0</v>
      </c>
      <c r="P108" s="93">
        <v>13.03</v>
      </c>
      <c r="Q108" s="43">
        <f t="shared" si="15"/>
        <v>0</v>
      </c>
    </row>
    <row r="109" spans="1:17" ht="24.6" hidden="1" x14ac:dyDescent="0.65">
      <c r="A109" s="10">
        <v>105</v>
      </c>
      <c r="B109" s="10"/>
      <c r="C109" s="19" t="s">
        <v>100</v>
      </c>
      <c r="D109" s="71">
        <f>+'26'!I109</f>
        <v>5</v>
      </c>
      <c r="E109" s="90">
        <v>0</v>
      </c>
      <c r="F109" s="46">
        <f t="shared" si="0"/>
        <v>5</v>
      </c>
      <c r="G109" s="101">
        <v>0</v>
      </c>
      <c r="H109" s="99">
        <v>0</v>
      </c>
      <c r="I109" s="46">
        <f t="shared" si="12"/>
        <v>5</v>
      </c>
      <c r="J109" s="91"/>
      <c r="K109" s="20">
        <v>55</v>
      </c>
      <c r="L109" s="72">
        <f t="shared" si="13"/>
        <v>0</v>
      </c>
      <c r="M109" s="17" t="s">
        <v>16</v>
      </c>
      <c r="N109" s="18">
        <v>0</v>
      </c>
      <c r="O109" s="23">
        <f t="shared" si="14"/>
        <v>0</v>
      </c>
      <c r="P109" s="93">
        <v>11.91</v>
      </c>
      <c r="Q109" s="43">
        <f t="shared" si="15"/>
        <v>0</v>
      </c>
    </row>
    <row r="110" spans="1:17" ht="24.6" hidden="1" x14ac:dyDescent="0.65">
      <c r="A110" s="10">
        <v>106</v>
      </c>
      <c r="B110" s="10"/>
      <c r="C110" s="19" t="s">
        <v>101</v>
      </c>
      <c r="D110" s="71">
        <f>+'26'!I110</f>
        <v>0</v>
      </c>
      <c r="E110" s="90">
        <v>0</v>
      </c>
      <c r="F110" s="46">
        <f t="shared" si="0"/>
        <v>0</v>
      </c>
      <c r="G110" s="101">
        <v>0</v>
      </c>
      <c r="H110" s="99">
        <v>0</v>
      </c>
      <c r="I110" s="46">
        <f t="shared" si="12"/>
        <v>0</v>
      </c>
      <c r="J110" s="91"/>
      <c r="K110" s="22">
        <v>50</v>
      </c>
      <c r="L110" s="72">
        <f t="shared" si="13"/>
        <v>0</v>
      </c>
      <c r="M110" s="17" t="s">
        <v>16</v>
      </c>
      <c r="N110" s="18">
        <v>0</v>
      </c>
      <c r="O110" s="23">
        <f t="shared" si="14"/>
        <v>0</v>
      </c>
      <c r="P110" s="93">
        <v>18.14</v>
      </c>
      <c r="Q110" s="43">
        <f t="shared" si="15"/>
        <v>0</v>
      </c>
    </row>
    <row r="111" spans="1:17" ht="24.6" hidden="1" x14ac:dyDescent="0.65">
      <c r="A111" s="10">
        <v>107</v>
      </c>
      <c r="B111" s="10"/>
      <c r="C111" s="19" t="s">
        <v>102</v>
      </c>
      <c r="D111" s="71">
        <f>+'26'!I111</f>
        <v>0</v>
      </c>
      <c r="E111" s="90">
        <v>0</v>
      </c>
      <c r="F111" s="46">
        <f t="shared" si="0"/>
        <v>0</v>
      </c>
      <c r="G111" s="101">
        <v>0</v>
      </c>
      <c r="H111" s="99">
        <v>0</v>
      </c>
      <c r="I111" s="46">
        <f t="shared" si="12"/>
        <v>0</v>
      </c>
      <c r="J111" s="91"/>
      <c r="K111" s="22">
        <v>50</v>
      </c>
      <c r="L111" s="72">
        <f t="shared" si="13"/>
        <v>0</v>
      </c>
      <c r="M111" s="17" t="s">
        <v>16</v>
      </c>
      <c r="N111" s="18">
        <v>0</v>
      </c>
      <c r="O111" s="23">
        <f t="shared" si="14"/>
        <v>0</v>
      </c>
      <c r="P111" s="93">
        <v>12.94</v>
      </c>
      <c r="Q111" s="43">
        <f t="shared" si="15"/>
        <v>0</v>
      </c>
    </row>
    <row r="112" spans="1:17" ht="24.6" hidden="1" x14ac:dyDescent="0.65">
      <c r="A112" s="10">
        <v>108</v>
      </c>
      <c r="B112" s="10"/>
      <c r="C112" s="19" t="s">
        <v>283</v>
      </c>
      <c r="D112" s="71">
        <f>+'26'!I112</f>
        <v>0</v>
      </c>
      <c r="E112" s="90">
        <v>0</v>
      </c>
      <c r="F112" s="46">
        <f t="shared" si="0"/>
        <v>0</v>
      </c>
      <c r="G112" s="101">
        <v>0</v>
      </c>
      <c r="H112" s="99">
        <v>0</v>
      </c>
      <c r="I112" s="46">
        <f t="shared" si="12"/>
        <v>0</v>
      </c>
      <c r="J112" s="91"/>
      <c r="K112" s="20">
        <v>35</v>
      </c>
      <c r="L112" s="72">
        <f t="shared" si="13"/>
        <v>0</v>
      </c>
      <c r="M112" s="17" t="s">
        <v>16</v>
      </c>
      <c r="N112" s="18">
        <v>0</v>
      </c>
      <c r="O112" s="23">
        <f t="shared" si="14"/>
        <v>0</v>
      </c>
      <c r="P112" s="93"/>
      <c r="Q112" s="43">
        <f t="shared" si="15"/>
        <v>0</v>
      </c>
    </row>
    <row r="113" spans="1:17" ht="24.6" hidden="1" x14ac:dyDescent="0.65">
      <c r="A113" s="10">
        <v>109</v>
      </c>
      <c r="B113" s="10"/>
      <c r="C113" s="19" t="s">
        <v>284</v>
      </c>
      <c r="D113" s="71">
        <f>+'26'!I113</f>
        <v>0</v>
      </c>
      <c r="E113" s="90">
        <v>0</v>
      </c>
      <c r="F113" s="46">
        <f t="shared" si="0"/>
        <v>0</v>
      </c>
      <c r="G113" s="101">
        <v>0</v>
      </c>
      <c r="H113" s="99">
        <v>0</v>
      </c>
      <c r="I113" s="46">
        <f t="shared" si="12"/>
        <v>0</v>
      </c>
      <c r="J113" s="91"/>
      <c r="K113" s="20">
        <v>50</v>
      </c>
      <c r="L113" s="72">
        <f t="shared" si="13"/>
        <v>0</v>
      </c>
      <c r="M113" s="17" t="s">
        <v>16</v>
      </c>
      <c r="N113" s="18">
        <v>0</v>
      </c>
      <c r="O113" s="23">
        <f t="shared" si="14"/>
        <v>0</v>
      </c>
      <c r="P113" s="93"/>
      <c r="Q113" s="43">
        <f t="shared" si="15"/>
        <v>0</v>
      </c>
    </row>
    <row r="114" spans="1:17" ht="24.6" hidden="1" x14ac:dyDescent="0.65">
      <c r="A114" s="10">
        <v>110</v>
      </c>
      <c r="B114" s="10"/>
      <c r="C114" s="19" t="s">
        <v>353</v>
      </c>
      <c r="D114" s="71">
        <f>+'26'!I114</f>
        <v>0</v>
      </c>
      <c r="E114" s="90">
        <v>0</v>
      </c>
      <c r="F114" s="46">
        <f t="shared" si="0"/>
        <v>0</v>
      </c>
      <c r="G114" s="101">
        <v>0</v>
      </c>
      <c r="H114" s="99">
        <v>0</v>
      </c>
      <c r="I114" s="46">
        <f t="shared" si="12"/>
        <v>0</v>
      </c>
      <c r="J114" s="91"/>
      <c r="K114" s="20">
        <v>50</v>
      </c>
      <c r="L114" s="72">
        <f t="shared" si="13"/>
        <v>0</v>
      </c>
      <c r="M114" s="17" t="s">
        <v>16</v>
      </c>
      <c r="N114" s="18">
        <v>0</v>
      </c>
      <c r="O114" s="23">
        <f t="shared" si="14"/>
        <v>0</v>
      </c>
      <c r="P114" s="93">
        <v>14.02</v>
      </c>
      <c r="Q114" s="43">
        <f t="shared" si="15"/>
        <v>0</v>
      </c>
    </row>
    <row r="115" spans="1:17" ht="24.6" hidden="1" x14ac:dyDescent="0.65">
      <c r="A115" s="10">
        <v>111</v>
      </c>
      <c r="B115" s="10"/>
      <c r="C115" s="19" t="s">
        <v>355</v>
      </c>
      <c r="D115" s="71">
        <f>+'26'!I115</f>
        <v>0</v>
      </c>
      <c r="E115" s="90">
        <v>0</v>
      </c>
      <c r="F115" s="46">
        <f t="shared" si="0"/>
        <v>0</v>
      </c>
      <c r="G115" s="101">
        <v>0</v>
      </c>
      <c r="H115" s="99">
        <v>0</v>
      </c>
      <c r="I115" s="46">
        <f t="shared" si="12"/>
        <v>0</v>
      </c>
      <c r="J115" s="91"/>
      <c r="K115" s="20">
        <v>50</v>
      </c>
      <c r="L115" s="72">
        <f t="shared" si="13"/>
        <v>0</v>
      </c>
      <c r="M115" s="17" t="s">
        <v>16</v>
      </c>
      <c r="N115" s="18">
        <v>0</v>
      </c>
      <c r="O115" s="23">
        <f t="shared" si="14"/>
        <v>0</v>
      </c>
      <c r="P115" s="93">
        <v>13.53</v>
      </c>
      <c r="Q115" s="43">
        <f t="shared" si="15"/>
        <v>0</v>
      </c>
    </row>
    <row r="116" spans="1:17" ht="24.6" hidden="1" x14ac:dyDescent="0.65">
      <c r="A116" s="10">
        <v>112</v>
      </c>
      <c r="B116" s="10"/>
      <c r="C116" s="19" t="s">
        <v>354</v>
      </c>
      <c r="D116" s="71">
        <f>+'26'!I116</f>
        <v>0</v>
      </c>
      <c r="E116" s="90">
        <v>0</v>
      </c>
      <c r="F116" s="46">
        <f t="shared" si="0"/>
        <v>0</v>
      </c>
      <c r="G116" s="101">
        <v>0</v>
      </c>
      <c r="H116" s="99">
        <v>0</v>
      </c>
      <c r="I116" s="46">
        <f t="shared" si="12"/>
        <v>0</v>
      </c>
      <c r="J116" s="91"/>
      <c r="K116" s="20">
        <v>50</v>
      </c>
      <c r="L116" s="72">
        <f t="shared" si="13"/>
        <v>0</v>
      </c>
      <c r="M116" s="17" t="s">
        <v>16</v>
      </c>
      <c r="N116" s="18">
        <v>0</v>
      </c>
      <c r="O116" s="23">
        <f t="shared" si="14"/>
        <v>0</v>
      </c>
      <c r="P116" s="93">
        <v>14.23</v>
      </c>
      <c r="Q116" s="43">
        <f t="shared" si="15"/>
        <v>0</v>
      </c>
    </row>
    <row r="117" spans="1:17" ht="24.6" hidden="1" x14ac:dyDescent="0.65">
      <c r="A117" s="10">
        <v>113</v>
      </c>
      <c r="B117" s="10"/>
      <c r="C117" s="19" t="s">
        <v>356</v>
      </c>
      <c r="D117" s="71">
        <f>+'26'!I117</f>
        <v>0</v>
      </c>
      <c r="E117" s="90">
        <v>0</v>
      </c>
      <c r="F117" s="46">
        <f t="shared" si="0"/>
        <v>0</v>
      </c>
      <c r="G117" s="101">
        <v>0</v>
      </c>
      <c r="H117" s="99">
        <v>0</v>
      </c>
      <c r="I117" s="46">
        <f t="shared" si="12"/>
        <v>0</v>
      </c>
      <c r="J117" s="91"/>
      <c r="K117" s="20">
        <v>50</v>
      </c>
      <c r="L117" s="72">
        <f t="shared" si="13"/>
        <v>0</v>
      </c>
      <c r="M117" s="17" t="s">
        <v>16</v>
      </c>
      <c r="N117" s="18">
        <v>0</v>
      </c>
      <c r="O117" s="23">
        <f t="shared" si="14"/>
        <v>0</v>
      </c>
      <c r="P117" s="93">
        <v>13.75</v>
      </c>
      <c r="Q117" s="43">
        <f t="shared" si="15"/>
        <v>0</v>
      </c>
    </row>
    <row r="118" spans="1:17" ht="24.6" hidden="1" x14ac:dyDescent="0.65">
      <c r="A118" s="10">
        <v>114</v>
      </c>
      <c r="B118" s="10"/>
      <c r="C118" s="19" t="s">
        <v>145</v>
      </c>
      <c r="D118" s="71">
        <f>+'26'!I118</f>
        <v>0</v>
      </c>
      <c r="E118" s="90">
        <v>0</v>
      </c>
      <c r="F118" s="46">
        <f t="shared" si="0"/>
        <v>0</v>
      </c>
      <c r="G118" s="101">
        <v>0</v>
      </c>
      <c r="H118" s="99">
        <v>0</v>
      </c>
      <c r="I118" s="46">
        <f t="shared" si="12"/>
        <v>0</v>
      </c>
      <c r="J118" s="91"/>
      <c r="K118" s="20">
        <v>45</v>
      </c>
      <c r="L118" s="72">
        <f t="shared" si="13"/>
        <v>0</v>
      </c>
      <c r="M118" s="17" t="s">
        <v>16</v>
      </c>
      <c r="N118" s="18">
        <v>0</v>
      </c>
      <c r="O118" s="23">
        <f t="shared" si="14"/>
        <v>0</v>
      </c>
      <c r="P118" s="93"/>
      <c r="Q118" s="43">
        <f t="shared" si="15"/>
        <v>0</v>
      </c>
    </row>
    <row r="119" spans="1:17" ht="24.6" hidden="1" x14ac:dyDescent="0.65">
      <c r="A119" s="10">
        <v>115</v>
      </c>
      <c r="B119" s="10"/>
      <c r="C119" s="19" t="s">
        <v>146</v>
      </c>
      <c r="D119" s="71">
        <f>+'26'!I119</f>
        <v>0</v>
      </c>
      <c r="E119" s="90">
        <v>0</v>
      </c>
      <c r="F119" s="46">
        <f t="shared" si="0"/>
        <v>0</v>
      </c>
      <c r="G119" s="101">
        <v>0</v>
      </c>
      <c r="H119" s="99">
        <v>0</v>
      </c>
      <c r="I119" s="46">
        <f t="shared" si="12"/>
        <v>0</v>
      </c>
      <c r="J119" s="91"/>
      <c r="K119" s="20">
        <v>45</v>
      </c>
      <c r="L119" s="72">
        <f t="shared" si="13"/>
        <v>0</v>
      </c>
      <c r="M119" s="17" t="s">
        <v>16</v>
      </c>
      <c r="N119" s="18">
        <v>0</v>
      </c>
      <c r="O119" s="23">
        <f t="shared" si="14"/>
        <v>0</v>
      </c>
      <c r="P119" s="93"/>
      <c r="Q119" s="43">
        <f t="shared" si="15"/>
        <v>0</v>
      </c>
    </row>
    <row r="120" spans="1:17" ht="24.6" hidden="1" x14ac:dyDescent="0.65">
      <c r="A120" s="10">
        <v>116</v>
      </c>
      <c r="B120" s="10"/>
      <c r="C120" s="19" t="s">
        <v>147</v>
      </c>
      <c r="D120" s="71">
        <f>+'26'!I120</f>
        <v>0</v>
      </c>
      <c r="E120" s="90">
        <v>0</v>
      </c>
      <c r="F120" s="46">
        <f t="shared" si="0"/>
        <v>0</v>
      </c>
      <c r="G120" s="101">
        <v>0</v>
      </c>
      <c r="H120" s="99">
        <v>0</v>
      </c>
      <c r="I120" s="46">
        <f t="shared" si="12"/>
        <v>0</v>
      </c>
      <c r="J120" s="91"/>
      <c r="K120" s="20">
        <v>55</v>
      </c>
      <c r="L120" s="72">
        <f t="shared" si="13"/>
        <v>0</v>
      </c>
      <c r="M120" s="17" t="s">
        <v>16</v>
      </c>
      <c r="N120" s="18">
        <v>0</v>
      </c>
      <c r="O120" s="23">
        <f t="shared" si="14"/>
        <v>0</v>
      </c>
      <c r="P120" s="93"/>
      <c r="Q120" s="43">
        <f t="shared" si="15"/>
        <v>0</v>
      </c>
    </row>
    <row r="121" spans="1:17" ht="24.6" hidden="1" x14ac:dyDescent="0.65">
      <c r="A121" s="10">
        <v>117</v>
      </c>
      <c r="B121" s="10"/>
      <c r="C121" s="19" t="s">
        <v>457</v>
      </c>
      <c r="D121" s="71">
        <f>+'26'!I121</f>
        <v>0</v>
      </c>
      <c r="E121" s="90">
        <v>0</v>
      </c>
      <c r="F121" s="46">
        <f>D121+E121</f>
        <v>0</v>
      </c>
      <c r="G121" s="101">
        <v>0</v>
      </c>
      <c r="H121" s="99">
        <v>0</v>
      </c>
      <c r="I121" s="46">
        <f>+F121-G121-J121-H121</f>
        <v>0</v>
      </c>
      <c r="J121" s="91"/>
      <c r="K121" s="20">
        <v>45</v>
      </c>
      <c r="L121" s="72">
        <f>+K121*J121</f>
        <v>0</v>
      </c>
      <c r="M121" s="17" t="s">
        <v>16</v>
      </c>
      <c r="N121" s="18">
        <v>0</v>
      </c>
      <c r="O121" s="23">
        <f>SUM(L121-N121)</f>
        <v>0</v>
      </c>
      <c r="P121" s="93"/>
      <c r="Q121" s="43">
        <f>+L121*P121</f>
        <v>0</v>
      </c>
    </row>
    <row r="122" spans="1:17" ht="24" hidden="1" customHeight="1" x14ac:dyDescent="0.65">
      <c r="A122" s="10">
        <v>118</v>
      </c>
      <c r="B122" s="10"/>
      <c r="C122" s="19" t="s">
        <v>357</v>
      </c>
      <c r="D122" s="71">
        <f>+'26'!I122</f>
        <v>0</v>
      </c>
      <c r="E122" s="90">
        <v>0</v>
      </c>
      <c r="F122" s="46">
        <f t="shared" si="0"/>
        <v>0</v>
      </c>
      <c r="G122" s="101">
        <v>0</v>
      </c>
      <c r="H122" s="99">
        <v>0</v>
      </c>
      <c r="I122" s="46">
        <f t="shared" si="12"/>
        <v>0</v>
      </c>
      <c r="J122" s="91"/>
      <c r="K122" s="20">
        <v>50</v>
      </c>
      <c r="L122" s="72">
        <f t="shared" si="13"/>
        <v>0</v>
      </c>
      <c r="M122" s="17" t="s">
        <v>16</v>
      </c>
      <c r="N122" s="18">
        <v>0</v>
      </c>
      <c r="O122" s="23">
        <f t="shared" si="14"/>
        <v>0</v>
      </c>
      <c r="P122" s="93"/>
      <c r="Q122" s="43">
        <f t="shared" si="15"/>
        <v>0</v>
      </c>
    </row>
    <row r="123" spans="1:17" ht="24.6" hidden="1" x14ac:dyDescent="0.65">
      <c r="A123" s="10">
        <v>119</v>
      </c>
      <c r="B123" s="10"/>
      <c r="C123" s="19" t="s">
        <v>376</v>
      </c>
      <c r="D123" s="71">
        <f>+'26'!I123</f>
        <v>0</v>
      </c>
      <c r="E123" s="90">
        <v>0</v>
      </c>
      <c r="F123" s="46">
        <f t="shared" si="0"/>
        <v>0</v>
      </c>
      <c r="G123" s="101">
        <v>0</v>
      </c>
      <c r="H123" s="99">
        <v>0</v>
      </c>
      <c r="I123" s="46">
        <f t="shared" si="12"/>
        <v>0</v>
      </c>
      <c r="J123" s="91"/>
      <c r="K123" s="20">
        <v>50</v>
      </c>
      <c r="L123" s="72">
        <f t="shared" si="13"/>
        <v>0</v>
      </c>
      <c r="M123" s="17" t="s">
        <v>16</v>
      </c>
      <c r="N123" s="18">
        <v>0</v>
      </c>
      <c r="O123" s="23">
        <f t="shared" si="14"/>
        <v>0</v>
      </c>
      <c r="P123" s="93"/>
      <c r="Q123" s="43">
        <f t="shared" si="15"/>
        <v>0</v>
      </c>
    </row>
    <row r="124" spans="1:17" ht="24.6" hidden="1" x14ac:dyDescent="0.65">
      <c r="A124" s="10">
        <v>120</v>
      </c>
      <c r="B124" s="10"/>
      <c r="C124" s="19" t="s">
        <v>377</v>
      </c>
      <c r="D124" s="71">
        <f>+'26'!I124</f>
        <v>0</v>
      </c>
      <c r="E124" s="90">
        <v>0</v>
      </c>
      <c r="F124" s="46">
        <f t="shared" si="0"/>
        <v>0</v>
      </c>
      <c r="G124" s="101">
        <v>0</v>
      </c>
      <c r="H124" s="99">
        <v>0</v>
      </c>
      <c r="I124" s="46">
        <f t="shared" si="12"/>
        <v>0</v>
      </c>
      <c r="J124" s="91"/>
      <c r="K124" s="20">
        <v>50</v>
      </c>
      <c r="L124" s="72">
        <f t="shared" si="13"/>
        <v>0</v>
      </c>
      <c r="M124" s="17" t="s">
        <v>16</v>
      </c>
      <c r="N124" s="18">
        <v>0</v>
      </c>
      <c r="O124" s="23">
        <f t="shared" si="14"/>
        <v>0</v>
      </c>
      <c r="P124" s="93"/>
      <c r="Q124" s="43">
        <f t="shared" si="15"/>
        <v>0</v>
      </c>
    </row>
    <row r="125" spans="1:17" ht="24.6" hidden="1" x14ac:dyDescent="0.65">
      <c r="A125" s="10">
        <v>121</v>
      </c>
      <c r="B125" s="10"/>
      <c r="C125" s="19" t="s">
        <v>133</v>
      </c>
      <c r="D125" s="71">
        <f>+'26'!I125</f>
        <v>0</v>
      </c>
      <c r="E125" s="90">
        <v>0</v>
      </c>
      <c r="F125" s="46">
        <f t="shared" si="0"/>
        <v>0</v>
      </c>
      <c r="G125" s="101">
        <v>0</v>
      </c>
      <c r="H125" s="99">
        <v>0</v>
      </c>
      <c r="I125" s="46">
        <f t="shared" si="12"/>
        <v>0</v>
      </c>
      <c r="J125" s="91"/>
      <c r="K125" s="20">
        <v>40</v>
      </c>
      <c r="L125" s="72">
        <f t="shared" si="13"/>
        <v>0</v>
      </c>
      <c r="M125" s="17" t="s">
        <v>16</v>
      </c>
      <c r="N125" s="18">
        <v>0</v>
      </c>
      <c r="O125" s="23">
        <f t="shared" si="14"/>
        <v>0</v>
      </c>
      <c r="P125" s="93"/>
      <c r="Q125" s="43">
        <f t="shared" si="15"/>
        <v>0</v>
      </c>
    </row>
    <row r="126" spans="1:17" ht="24.6" hidden="1" x14ac:dyDescent="0.65">
      <c r="A126" s="10">
        <v>122</v>
      </c>
      <c r="B126" s="10"/>
      <c r="C126" s="19" t="s">
        <v>285</v>
      </c>
      <c r="D126" s="71">
        <f>+'26'!I126</f>
        <v>0</v>
      </c>
      <c r="E126" s="90">
        <v>0</v>
      </c>
      <c r="F126" s="46">
        <f t="shared" si="0"/>
        <v>0</v>
      </c>
      <c r="G126" s="101">
        <v>0</v>
      </c>
      <c r="H126" s="99">
        <v>0</v>
      </c>
      <c r="I126" s="46">
        <f t="shared" si="12"/>
        <v>0</v>
      </c>
      <c r="J126" s="91"/>
      <c r="K126" s="20">
        <v>40</v>
      </c>
      <c r="L126" s="72">
        <f t="shared" si="13"/>
        <v>0</v>
      </c>
      <c r="M126" s="17" t="s">
        <v>16</v>
      </c>
      <c r="N126" s="18">
        <v>0</v>
      </c>
      <c r="O126" s="23">
        <f t="shared" si="14"/>
        <v>0</v>
      </c>
      <c r="P126" s="93"/>
      <c r="Q126" s="43">
        <f t="shared" si="15"/>
        <v>0</v>
      </c>
    </row>
    <row r="127" spans="1:17" ht="24.6" hidden="1" x14ac:dyDescent="0.65">
      <c r="A127" s="10">
        <v>123</v>
      </c>
      <c r="B127" s="10"/>
      <c r="C127" s="19" t="s">
        <v>108</v>
      </c>
      <c r="D127" s="71">
        <f>+'26'!I127</f>
        <v>0</v>
      </c>
      <c r="E127" s="90">
        <v>0</v>
      </c>
      <c r="F127" s="46">
        <f t="shared" si="0"/>
        <v>0</v>
      </c>
      <c r="G127" s="101">
        <v>0</v>
      </c>
      <c r="H127" s="99">
        <v>0</v>
      </c>
      <c r="I127" s="46">
        <f t="shared" si="12"/>
        <v>0</v>
      </c>
      <c r="J127" s="91"/>
      <c r="K127" s="20">
        <v>40</v>
      </c>
      <c r="L127" s="72">
        <f t="shared" si="13"/>
        <v>0</v>
      </c>
      <c r="M127" s="17" t="s">
        <v>16</v>
      </c>
      <c r="N127" s="18">
        <v>0</v>
      </c>
      <c r="O127" s="23">
        <f t="shared" si="14"/>
        <v>0</v>
      </c>
      <c r="P127" s="93"/>
      <c r="Q127" s="43">
        <f t="shared" si="15"/>
        <v>0</v>
      </c>
    </row>
    <row r="128" spans="1:17" ht="24.6" hidden="1" x14ac:dyDescent="0.65">
      <c r="A128" s="10">
        <v>124</v>
      </c>
      <c r="B128" s="10"/>
      <c r="C128" s="19" t="s">
        <v>245</v>
      </c>
      <c r="D128" s="71">
        <f>+'26'!I128</f>
        <v>0</v>
      </c>
      <c r="E128" s="90">
        <v>0</v>
      </c>
      <c r="F128" s="46">
        <f t="shared" si="0"/>
        <v>0</v>
      </c>
      <c r="G128" s="101">
        <v>0</v>
      </c>
      <c r="H128" s="99">
        <v>0</v>
      </c>
      <c r="I128" s="46">
        <f t="shared" si="12"/>
        <v>0</v>
      </c>
      <c r="J128" s="91"/>
      <c r="K128" s="20">
        <v>40</v>
      </c>
      <c r="L128" s="72">
        <f t="shared" si="13"/>
        <v>0</v>
      </c>
      <c r="M128" s="17" t="s">
        <v>16</v>
      </c>
      <c r="N128" s="18">
        <v>0</v>
      </c>
      <c r="O128" s="23">
        <f t="shared" si="14"/>
        <v>0</v>
      </c>
      <c r="P128" s="93"/>
      <c r="Q128" s="43">
        <f t="shared" si="15"/>
        <v>0</v>
      </c>
    </row>
    <row r="129" spans="1:17" ht="24.6" hidden="1" x14ac:dyDescent="0.65">
      <c r="A129" s="10">
        <v>125</v>
      </c>
      <c r="B129" s="10"/>
      <c r="C129" s="19" t="s">
        <v>286</v>
      </c>
      <c r="D129" s="71">
        <f>+'26'!I129</f>
        <v>0</v>
      </c>
      <c r="E129" s="90">
        <v>0</v>
      </c>
      <c r="F129" s="46">
        <f t="shared" si="0"/>
        <v>0</v>
      </c>
      <c r="G129" s="101">
        <v>0</v>
      </c>
      <c r="H129" s="99">
        <v>0</v>
      </c>
      <c r="I129" s="46">
        <f t="shared" si="12"/>
        <v>0</v>
      </c>
      <c r="J129" s="91"/>
      <c r="K129" s="20">
        <v>55</v>
      </c>
      <c r="L129" s="72">
        <f t="shared" si="13"/>
        <v>0</v>
      </c>
      <c r="M129" s="17" t="s">
        <v>16</v>
      </c>
      <c r="N129" s="18">
        <v>0</v>
      </c>
      <c r="O129" s="23">
        <f t="shared" si="14"/>
        <v>0</v>
      </c>
      <c r="P129" s="93"/>
      <c r="Q129" s="43">
        <f t="shared" si="15"/>
        <v>0</v>
      </c>
    </row>
    <row r="130" spans="1:17" ht="24.6" hidden="1" x14ac:dyDescent="0.65">
      <c r="A130" s="10">
        <v>126</v>
      </c>
      <c r="B130" s="10"/>
      <c r="C130" s="19" t="s">
        <v>121</v>
      </c>
      <c r="D130" s="71">
        <f>+'26'!I130</f>
        <v>0</v>
      </c>
      <c r="E130" s="90">
        <v>0</v>
      </c>
      <c r="F130" s="46">
        <f t="shared" si="0"/>
        <v>0</v>
      </c>
      <c r="G130" s="101">
        <v>0</v>
      </c>
      <c r="H130" s="99">
        <v>0</v>
      </c>
      <c r="I130" s="46">
        <f t="shared" si="12"/>
        <v>0</v>
      </c>
      <c r="J130" s="91"/>
      <c r="K130" s="20">
        <v>60</v>
      </c>
      <c r="L130" s="72">
        <f t="shared" si="13"/>
        <v>0</v>
      </c>
      <c r="M130" s="17" t="s">
        <v>16</v>
      </c>
      <c r="N130" s="18">
        <v>0</v>
      </c>
      <c r="O130" s="23">
        <f t="shared" si="14"/>
        <v>0</v>
      </c>
      <c r="P130" s="93"/>
      <c r="Q130" s="43">
        <f t="shared" si="15"/>
        <v>0</v>
      </c>
    </row>
    <row r="131" spans="1:17" ht="24.6" hidden="1" x14ac:dyDescent="0.65">
      <c r="A131" s="10">
        <v>127</v>
      </c>
      <c r="B131" s="10" t="s">
        <v>529</v>
      </c>
      <c r="C131" s="19" t="s">
        <v>113</v>
      </c>
      <c r="D131" s="71">
        <f>+'26'!I131</f>
        <v>0</v>
      </c>
      <c r="E131" s="90">
        <v>0</v>
      </c>
      <c r="F131" s="46">
        <f t="shared" si="0"/>
        <v>0</v>
      </c>
      <c r="G131" s="101">
        <v>0</v>
      </c>
      <c r="H131" s="99">
        <v>0</v>
      </c>
      <c r="I131" s="46">
        <f t="shared" si="12"/>
        <v>0</v>
      </c>
      <c r="J131" s="91"/>
      <c r="K131" s="20">
        <v>50</v>
      </c>
      <c r="L131" s="72">
        <f t="shared" si="13"/>
        <v>0</v>
      </c>
      <c r="M131" s="17" t="s">
        <v>16</v>
      </c>
      <c r="N131" s="18">
        <v>0</v>
      </c>
      <c r="O131" s="23">
        <f t="shared" si="14"/>
        <v>0</v>
      </c>
      <c r="P131" s="93"/>
      <c r="Q131" s="43">
        <f t="shared" si="15"/>
        <v>0</v>
      </c>
    </row>
    <row r="132" spans="1:17" ht="24.6" hidden="1" x14ac:dyDescent="0.65">
      <c r="A132" s="10">
        <v>128</v>
      </c>
      <c r="B132" s="10"/>
      <c r="C132" s="19" t="s">
        <v>114</v>
      </c>
      <c r="D132" s="71">
        <f>+'26'!I132</f>
        <v>0</v>
      </c>
      <c r="E132" s="90">
        <v>0</v>
      </c>
      <c r="F132" s="46">
        <f t="shared" si="0"/>
        <v>0</v>
      </c>
      <c r="G132" s="101">
        <v>0</v>
      </c>
      <c r="H132" s="99">
        <v>0</v>
      </c>
      <c r="I132" s="46">
        <f t="shared" si="12"/>
        <v>0</v>
      </c>
      <c r="J132" s="91"/>
      <c r="K132" s="20">
        <v>100</v>
      </c>
      <c r="L132" s="72">
        <f t="shared" si="13"/>
        <v>0</v>
      </c>
      <c r="M132" s="17" t="s">
        <v>16</v>
      </c>
      <c r="N132" s="18">
        <v>0</v>
      </c>
      <c r="O132" s="23">
        <f t="shared" si="14"/>
        <v>0</v>
      </c>
      <c r="P132" s="93"/>
      <c r="Q132" s="43">
        <f t="shared" si="15"/>
        <v>0</v>
      </c>
    </row>
    <row r="133" spans="1:17" ht="24.6" hidden="1" x14ac:dyDescent="0.65">
      <c r="A133" s="10">
        <v>129</v>
      </c>
      <c r="B133" s="10"/>
      <c r="C133" s="19" t="s">
        <v>198</v>
      </c>
      <c r="D133" s="71">
        <f>+'26'!I133</f>
        <v>0</v>
      </c>
      <c r="E133" s="90">
        <v>0</v>
      </c>
      <c r="F133" s="46">
        <f t="shared" si="0"/>
        <v>0</v>
      </c>
      <c r="G133" s="101">
        <v>0</v>
      </c>
      <c r="H133" s="99">
        <v>0</v>
      </c>
      <c r="I133" s="46">
        <f t="shared" si="12"/>
        <v>0</v>
      </c>
      <c r="J133" s="91"/>
      <c r="K133" s="20">
        <v>25</v>
      </c>
      <c r="L133" s="72">
        <f t="shared" si="13"/>
        <v>0</v>
      </c>
      <c r="M133" s="17" t="s">
        <v>16</v>
      </c>
      <c r="N133" s="18">
        <v>0</v>
      </c>
      <c r="O133" s="23">
        <f t="shared" si="14"/>
        <v>0</v>
      </c>
      <c r="P133" s="93"/>
      <c r="Q133" s="43">
        <f t="shared" si="15"/>
        <v>0</v>
      </c>
    </row>
    <row r="134" spans="1:17" ht="24.6" hidden="1" x14ac:dyDescent="0.65">
      <c r="A134" s="10">
        <v>130</v>
      </c>
      <c r="B134" s="10" t="s">
        <v>532</v>
      </c>
      <c r="C134" s="19" t="s">
        <v>287</v>
      </c>
      <c r="D134" s="71">
        <f>+'26'!I134</f>
        <v>0</v>
      </c>
      <c r="E134" s="90">
        <v>0</v>
      </c>
      <c r="F134" s="46">
        <f t="shared" si="0"/>
        <v>0</v>
      </c>
      <c r="G134" s="101">
        <v>0</v>
      </c>
      <c r="H134" s="99">
        <v>0</v>
      </c>
      <c r="I134" s="46">
        <f t="shared" si="12"/>
        <v>0</v>
      </c>
      <c r="J134" s="91"/>
      <c r="K134" s="20">
        <v>50</v>
      </c>
      <c r="L134" s="72">
        <f t="shared" si="13"/>
        <v>0</v>
      </c>
      <c r="M134" s="17" t="s">
        <v>16</v>
      </c>
      <c r="N134" s="18">
        <v>0</v>
      </c>
      <c r="O134" s="23">
        <f t="shared" si="14"/>
        <v>0</v>
      </c>
      <c r="P134" s="93">
        <v>9.91</v>
      </c>
      <c r="Q134" s="43">
        <f t="shared" si="15"/>
        <v>0</v>
      </c>
    </row>
    <row r="135" spans="1:17" ht="24.6" hidden="1" x14ac:dyDescent="0.65">
      <c r="A135" s="10">
        <v>131</v>
      </c>
      <c r="B135" s="10"/>
      <c r="C135" s="19" t="s">
        <v>288</v>
      </c>
      <c r="D135" s="71">
        <f>+'26'!I135</f>
        <v>0</v>
      </c>
      <c r="E135" s="90">
        <v>0</v>
      </c>
      <c r="F135" s="46">
        <f t="shared" si="0"/>
        <v>0</v>
      </c>
      <c r="G135" s="101">
        <v>0</v>
      </c>
      <c r="H135" s="99">
        <v>0</v>
      </c>
      <c r="I135" s="46">
        <f t="shared" si="12"/>
        <v>0</v>
      </c>
      <c r="J135" s="91"/>
      <c r="K135" s="22">
        <v>40</v>
      </c>
      <c r="L135" s="72">
        <f t="shared" si="13"/>
        <v>0</v>
      </c>
      <c r="M135" s="17" t="s">
        <v>16</v>
      </c>
      <c r="N135" s="18">
        <v>0</v>
      </c>
      <c r="O135" s="23">
        <f t="shared" si="14"/>
        <v>0</v>
      </c>
      <c r="P135" s="93"/>
      <c r="Q135" s="43">
        <f t="shared" si="15"/>
        <v>0</v>
      </c>
    </row>
    <row r="136" spans="1:17" ht="24.6" hidden="1" x14ac:dyDescent="0.65">
      <c r="A136" s="10">
        <v>132</v>
      </c>
      <c r="B136" s="10" t="s">
        <v>531</v>
      </c>
      <c r="C136" s="19" t="s">
        <v>289</v>
      </c>
      <c r="D136" s="71">
        <f>+'26'!I136</f>
        <v>7</v>
      </c>
      <c r="E136" s="90">
        <v>0</v>
      </c>
      <c r="F136" s="46">
        <f t="shared" si="0"/>
        <v>7</v>
      </c>
      <c r="G136" s="101">
        <v>2</v>
      </c>
      <c r="H136" s="99">
        <v>0</v>
      </c>
      <c r="I136" s="46">
        <f t="shared" si="12"/>
        <v>5</v>
      </c>
      <c r="J136" s="91"/>
      <c r="K136" s="22">
        <v>50</v>
      </c>
      <c r="L136" s="72">
        <f t="shared" si="13"/>
        <v>0</v>
      </c>
      <c r="M136" s="17" t="s">
        <v>436</v>
      </c>
      <c r="N136" s="18">
        <v>0</v>
      </c>
      <c r="O136" s="23">
        <f t="shared" si="14"/>
        <v>0</v>
      </c>
      <c r="P136" s="93">
        <v>24.24</v>
      </c>
      <c r="Q136" s="43">
        <f t="shared" si="15"/>
        <v>0</v>
      </c>
    </row>
    <row r="137" spans="1:17" ht="24.6" hidden="1" x14ac:dyDescent="0.65">
      <c r="A137" s="10">
        <v>133</v>
      </c>
      <c r="B137" s="10" t="s">
        <v>533</v>
      </c>
      <c r="C137" s="19" t="s">
        <v>290</v>
      </c>
      <c r="D137" s="71">
        <f>+'26'!I137</f>
        <v>6</v>
      </c>
      <c r="E137" s="90">
        <v>0</v>
      </c>
      <c r="F137" s="46">
        <f t="shared" si="0"/>
        <v>6</v>
      </c>
      <c r="G137" s="101">
        <v>1</v>
      </c>
      <c r="H137" s="99">
        <v>0</v>
      </c>
      <c r="I137" s="46">
        <f t="shared" ref="I137:I200" si="16">+F137-G137-J137-H137</f>
        <v>5</v>
      </c>
      <c r="J137" s="91"/>
      <c r="K137" s="20">
        <v>60</v>
      </c>
      <c r="L137" s="72">
        <f t="shared" si="13"/>
        <v>0</v>
      </c>
      <c r="M137" s="17" t="s">
        <v>481</v>
      </c>
      <c r="N137" s="18">
        <v>0</v>
      </c>
      <c r="O137" s="23">
        <f t="shared" si="14"/>
        <v>0</v>
      </c>
      <c r="P137" s="93">
        <v>16.59</v>
      </c>
      <c r="Q137" s="43">
        <f t="shared" si="15"/>
        <v>0</v>
      </c>
    </row>
    <row r="138" spans="1:17" ht="24.6" hidden="1" x14ac:dyDescent="0.65">
      <c r="A138" s="10">
        <v>134</v>
      </c>
      <c r="B138" s="10"/>
      <c r="C138" s="19" t="s">
        <v>344</v>
      </c>
      <c r="D138" s="71">
        <f>+'26'!I138</f>
        <v>0</v>
      </c>
      <c r="E138" s="90">
        <v>0</v>
      </c>
      <c r="F138" s="46">
        <f t="shared" si="0"/>
        <v>0</v>
      </c>
      <c r="G138" s="101">
        <v>0</v>
      </c>
      <c r="H138" s="99">
        <v>0</v>
      </c>
      <c r="I138" s="46">
        <f t="shared" si="16"/>
        <v>0</v>
      </c>
      <c r="J138" s="91"/>
      <c r="K138" s="20">
        <v>50</v>
      </c>
      <c r="L138" s="72">
        <f t="shared" ref="L138:L201" si="17">+K138*J138</f>
        <v>0</v>
      </c>
      <c r="M138" s="17" t="s">
        <v>16</v>
      </c>
      <c r="N138" s="18">
        <v>0</v>
      </c>
      <c r="O138" s="23">
        <f t="shared" ref="O138:O201" si="18">SUM(L138-N138)</f>
        <v>0</v>
      </c>
      <c r="P138" s="93">
        <v>22.91</v>
      </c>
      <c r="Q138" s="43">
        <f t="shared" ref="Q138:Q201" si="19">+L138*P138</f>
        <v>0</v>
      </c>
    </row>
    <row r="139" spans="1:17" ht="24.6" hidden="1" x14ac:dyDescent="0.65">
      <c r="A139" s="10">
        <v>135</v>
      </c>
      <c r="B139" s="10"/>
      <c r="C139" s="19" t="s">
        <v>134</v>
      </c>
      <c r="D139" s="71">
        <f>+'26'!I139</f>
        <v>0</v>
      </c>
      <c r="E139" s="90">
        <v>0</v>
      </c>
      <c r="F139" s="46">
        <f t="shared" si="0"/>
        <v>0</v>
      </c>
      <c r="G139" s="101">
        <v>0</v>
      </c>
      <c r="H139" s="99">
        <v>0</v>
      </c>
      <c r="I139" s="46">
        <f t="shared" si="16"/>
        <v>0</v>
      </c>
      <c r="J139" s="91"/>
      <c r="K139" s="20">
        <v>35</v>
      </c>
      <c r="L139" s="72">
        <f t="shared" si="17"/>
        <v>0</v>
      </c>
      <c r="M139" s="17" t="s">
        <v>16</v>
      </c>
      <c r="N139" s="18">
        <v>0</v>
      </c>
      <c r="O139" s="23">
        <f t="shared" si="18"/>
        <v>0</v>
      </c>
      <c r="P139" s="93"/>
      <c r="Q139" s="43">
        <f t="shared" si="19"/>
        <v>0</v>
      </c>
    </row>
    <row r="140" spans="1:17" ht="24.6" hidden="1" x14ac:dyDescent="0.65">
      <c r="A140" s="10">
        <v>136</v>
      </c>
      <c r="B140" s="10" t="s">
        <v>534</v>
      </c>
      <c r="C140" s="19" t="s">
        <v>359</v>
      </c>
      <c r="D140" s="71">
        <f>+'26'!I140</f>
        <v>0</v>
      </c>
      <c r="E140" s="90">
        <v>0</v>
      </c>
      <c r="F140" s="46">
        <f t="shared" si="0"/>
        <v>0</v>
      </c>
      <c r="G140" s="101">
        <v>0</v>
      </c>
      <c r="H140" s="99">
        <v>0</v>
      </c>
      <c r="I140" s="46">
        <f t="shared" si="16"/>
        <v>0</v>
      </c>
      <c r="J140" s="91"/>
      <c r="K140" s="20">
        <v>10</v>
      </c>
      <c r="L140" s="72">
        <f t="shared" si="17"/>
        <v>0</v>
      </c>
      <c r="M140" s="17" t="s">
        <v>16</v>
      </c>
      <c r="N140" s="18">
        <v>0</v>
      </c>
      <c r="O140" s="23">
        <f t="shared" si="18"/>
        <v>0</v>
      </c>
      <c r="P140" s="93"/>
      <c r="Q140" s="43">
        <f t="shared" si="19"/>
        <v>0</v>
      </c>
    </row>
    <row r="141" spans="1:17" ht="24.6" hidden="1" x14ac:dyDescent="0.65">
      <c r="A141" s="10">
        <v>137</v>
      </c>
      <c r="B141" s="10"/>
      <c r="C141" s="19" t="s">
        <v>358</v>
      </c>
      <c r="D141" s="71">
        <f>+'26'!I141</f>
        <v>0</v>
      </c>
      <c r="E141" s="90">
        <v>0</v>
      </c>
      <c r="F141" s="46">
        <f t="shared" si="0"/>
        <v>0</v>
      </c>
      <c r="G141" s="101">
        <v>0</v>
      </c>
      <c r="H141" s="99">
        <v>0</v>
      </c>
      <c r="I141" s="46">
        <f t="shared" si="16"/>
        <v>0</v>
      </c>
      <c r="J141" s="91"/>
      <c r="K141" s="20">
        <v>10</v>
      </c>
      <c r="L141" s="72">
        <f t="shared" si="17"/>
        <v>0</v>
      </c>
      <c r="M141" s="17" t="s">
        <v>16</v>
      </c>
      <c r="N141" s="18">
        <v>0</v>
      </c>
      <c r="O141" s="23">
        <f t="shared" si="18"/>
        <v>0</v>
      </c>
      <c r="P141" s="93"/>
      <c r="Q141" s="43">
        <f t="shared" si="19"/>
        <v>0</v>
      </c>
    </row>
    <row r="142" spans="1:17" ht="24.6" hidden="1" x14ac:dyDescent="0.65">
      <c r="A142" s="10">
        <v>138</v>
      </c>
      <c r="B142" s="10"/>
      <c r="C142" s="19" t="s">
        <v>193</v>
      </c>
      <c r="D142" s="71">
        <f>+'26'!I142</f>
        <v>0</v>
      </c>
      <c r="E142" s="90">
        <v>0</v>
      </c>
      <c r="F142" s="46">
        <f t="shared" si="0"/>
        <v>0</v>
      </c>
      <c r="G142" s="101">
        <v>0</v>
      </c>
      <c r="H142" s="99">
        <v>0</v>
      </c>
      <c r="I142" s="46">
        <f t="shared" si="16"/>
        <v>0</v>
      </c>
      <c r="J142" s="91"/>
      <c r="K142" s="20">
        <v>10</v>
      </c>
      <c r="L142" s="72">
        <f t="shared" si="17"/>
        <v>0</v>
      </c>
      <c r="M142" s="17" t="s">
        <v>16</v>
      </c>
      <c r="N142" s="18">
        <v>0</v>
      </c>
      <c r="O142" s="23">
        <f t="shared" si="18"/>
        <v>0</v>
      </c>
      <c r="P142" s="93"/>
      <c r="Q142" s="43">
        <f t="shared" si="19"/>
        <v>0</v>
      </c>
    </row>
    <row r="143" spans="1:17" ht="24.6" hidden="1" x14ac:dyDescent="0.65">
      <c r="A143" s="10">
        <v>139</v>
      </c>
      <c r="B143" s="10"/>
      <c r="C143" s="19" t="s">
        <v>196</v>
      </c>
      <c r="D143" s="71">
        <f>+'26'!I143</f>
        <v>0</v>
      </c>
      <c r="E143" s="90">
        <v>0</v>
      </c>
      <c r="F143" s="46">
        <f t="shared" si="0"/>
        <v>0</v>
      </c>
      <c r="G143" s="101">
        <v>0</v>
      </c>
      <c r="H143" s="99">
        <v>0</v>
      </c>
      <c r="I143" s="46">
        <f t="shared" si="16"/>
        <v>0</v>
      </c>
      <c r="J143" s="91"/>
      <c r="K143" s="20">
        <v>10</v>
      </c>
      <c r="L143" s="72">
        <f t="shared" si="17"/>
        <v>0</v>
      </c>
      <c r="M143" s="17" t="s">
        <v>16</v>
      </c>
      <c r="N143" s="18">
        <v>0</v>
      </c>
      <c r="O143" s="23">
        <f t="shared" si="18"/>
        <v>0</v>
      </c>
      <c r="P143" s="93"/>
      <c r="Q143" s="43">
        <f t="shared" si="19"/>
        <v>0</v>
      </c>
    </row>
    <row r="144" spans="1:17" ht="24.6" hidden="1" x14ac:dyDescent="0.65">
      <c r="A144" s="10">
        <v>140</v>
      </c>
      <c r="B144" s="10"/>
      <c r="C144" s="19" t="s">
        <v>195</v>
      </c>
      <c r="D144" s="71">
        <f>+'26'!I144</f>
        <v>0</v>
      </c>
      <c r="E144" s="90">
        <v>0</v>
      </c>
      <c r="F144" s="46">
        <f t="shared" si="0"/>
        <v>0</v>
      </c>
      <c r="G144" s="101">
        <v>0</v>
      </c>
      <c r="H144" s="99">
        <v>0</v>
      </c>
      <c r="I144" s="46">
        <f t="shared" si="16"/>
        <v>0</v>
      </c>
      <c r="J144" s="91"/>
      <c r="K144" s="20">
        <v>10</v>
      </c>
      <c r="L144" s="72">
        <f t="shared" si="17"/>
        <v>0</v>
      </c>
      <c r="M144" s="17" t="s">
        <v>16</v>
      </c>
      <c r="N144" s="18">
        <v>0</v>
      </c>
      <c r="O144" s="23">
        <f t="shared" si="18"/>
        <v>0</v>
      </c>
      <c r="P144" s="93"/>
      <c r="Q144" s="43">
        <f t="shared" si="19"/>
        <v>0</v>
      </c>
    </row>
    <row r="145" spans="1:17" ht="24.75" hidden="1" customHeight="1" x14ac:dyDescent="0.65">
      <c r="A145" s="10">
        <v>141</v>
      </c>
      <c r="B145" s="10"/>
      <c r="C145" s="19" t="s">
        <v>197</v>
      </c>
      <c r="D145" s="71">
        <f>+'26'!I145</f>
        <v>0</v>
      </c>
      <c r="E145" s="90">
        <v>0</v>
      </c>
      <c r="F145" s="46">
        <f t="shared" si="0"/>
        <v>0</v>
      </c>
      <c r="G145" s="101">
        <v>0</v>
      </c>
      <c r="H145" s="99">
        <v>0</v>
      </c>
      <c r="I145" s="46">
        <f t="shared" si="16"/>
        <v>0</v>
      </c>
      <c r="J145" s="91"/>
      <c r="K145" s="20">
        <v>10</v>
      </c>
      <c r="L145" s="72">
        <f t="shared" si="17"/>
        <v>0</v>
      </c>
      <c r="M145" s="17" t="s">
        <v>16</v>
      </c>
      <c r="N145" s="18">
        <v>0</v>
      </c>
      <c r="O145" s="23">
        <f t="shared" si="18"/>
        <v>0</v>
      </c>
      <c r="P145" s="93"/>
      <c r="Q145" s="43">
        <f t="shared" si="19"/>
        <v>0</v>
      </c>
    </row>
    <row r="146" spans="1:17" ht="24.75" hidden="1" customHeight="1" x14ac:dyDescent="0.65">
      <c r="A146" s="10">
        <v>142</v>
      </c>
      <c r="B146" s="10"/>
      <c r="C146" s="19" t="s">
        <v>194</v>
      </c>
      <c r="D146" s="71">
        <f>+'26'!I146</f>
        <v>0</v>
      </c>
      <c r="E146" s="90">
        <v>0</v>
      </c>
      <c r="F146" s="46">
        <f t="shared" si="0"/>
        <v>0</v>
      </c>
      <c r="G146" s="101">
        <v>0</v>
      </c>
      <c r="H146" s="99">
        <v>0</v>
      </c>
      <c r="I146" s="46">
        <f t="shared" si="16"/>
        <v>0</v>
      </c>
      <c r="J146" s="91"/>
      <c r="K146" s="20">
        <v>10</v>
      </c>
      <c r="L146" s="72">
        <f t="shared" si="17"/>
        <v>0</v>
      </c>
      <c r="M146" s="17" t="s">
        <v>16</v>
      </c>
      <c r="N146" s="18">
        <v>0</v>
      </c>
      <c r="O146" s="23">
        <f t="shared" si="18"/>
        <v>0</v>
      </c>
      <c r="P146" s="93"/>
      <c r="Q146" s="43">
        <f t="shared" si="19"/>
        <v>0</v>
      </c>
    </row>
    <row r="147" spans="1:17" ht="24.75" hidden="1" customHeight="1" x14ac:dyDescent="0.65">
      <c r="A147" s="10">
        <v>143</v>
      </c>
      <c r="B147" s="10"/>
      <c r="C147" s="19" t="s">
        <v>291</v>
      </c>
      <c r="D147" s="71">
        <f>+'26'!I147</f>
        <v>0</v>
      </c>
      <c r="E147" s="90">
        <v>0</v>
      </c>
      <c r="F147" s="46">
        <f t="shared" si="0"/>
        <v>0</v>
      </c>
      <c r="G147" s="101">
        <v>0</v>
      </c>
      <c r="H147" s="99">
        <v>0</v>
      </c>
      <c r="I147" s="46">
        <f t="shared" si="16"/>
        <v>0</v>
      </c>
      <c r="J147" s="91"/>
      <c r="K147" s="20">
        <v>10</v>
      </c>
      <c r="L147" s="72">
        <f t="shared" si="17"/>
        <v>0</v>
      </c>
      <c r="M147" s="17" t="s">
        <v>16</v>
      </c>
      <c r="N147" s="18">
        <v>0</v>
      </c>
      <c r="O147" s="23">
        <f t="shared" si="18"/>
        <v>0</v>
      </c>
      <c r="P147" s="93"/>
      <c r="Q147" s="43">
        <f t="shared" si="19"/>
        <v>0</v>
      </c>
    </row>
    <row r="148" spans="1:17" ht="24.75" hidden="1" customHeight="1" x14ac:dyDescent="0.65">
      <c r="A148" s="10">
        <v>144</v>
      </c>
      <c r="B148" s="10"/>
      <c r="C148" s="19" t="s">
        <v>141</v>
      </c>
      <c r="D148" s="71">
        <f>+'26'!I148</f>
        <v>0</v>
      </c>
      <c r="E148" s="90">
        <v>0</v>
      </c>
      <c r="F148" s="46">
        <f t="shared" ref="F148:F211" si="20">D148+E148</f>
        <v>0</v>
      </c>
      <c r="G148" s="101">
        <v>0</v>
      </c>
      <c r="H148" s="99">
        <v>0</v>
      </c>
      <c r="I148" s="46">
        <f t="shared" si="16"/>
        <v>0</v>
      </c>
      <c r="J148" s="91"/>
      <c r="K148" s="20">
        <v>40</v>
      </c>
      <c r="L148" s="72">
        <f t="shared" si="17"/>
        <v>0</v>
      </c>
      <c r="M148" s="17" t="s">
        <v>16</v>
      </c>
      <c r="N148" s="18">
        <v>0</v>
      </c>
      <c r="O148" s="23">
        <f t="shared" si="18"/>
        <v>0</v>
      </c>
      <c r="P148" s="93"/>
      <c r="Q148" s="43">
        <f t="shared" si="19"/>
        <v>0</v>
      </c>
    </row>
    <row r="149" spans="1:17" ht="24.75" hidden="1" customHeight="1" x14ac:dyDescent="0.65">
      <c r="A149" s="10">
        <v>145</v>
      </c>
      <c r="B149" s="10"/>
      <c r="C149" s="19" t="s">
        <v>142</v>
      </c>
      <c r="D149" s="71">
        <f>+'26'!I149</f>
        <v>0</v>
      </c>
      <c r="E149" s="90">
        <v>0</v>
      </c>
      <c r="F149" s="46">
        <f t="shared" si="20"/>
        <v>0</v>
      </c>
      <c r="G149" s="101">
        <v>0</v>
      </c>
      <c r="H149" s="99">
        <v>0</v>
      </c>
      <c r="I149" s="46">
        <f t="shared" si="16"/>
        <v>0</v>
      </c>
      <c r="J149" s="91"/>
      <c r="K149" s="20">
        <v>50</v>
      </c>
      <c r="L149" s="72">
        <f t="shared" si="17"/>
        <v>0</v>
      </c>
      <c r="M149" s="17" t="s">
        <v>16</v>
      </c>
      <c r="N149" s="18">
        <v>0</v>
      </c>
      <c r="O149" s="23">
        <f t="shared" si="18"/>
        <v>0</v>
      </c>
      <c r="P149" s="93">
        <v>10.48</v>
      </c>
      <c r="Q149" s="43">
        <f t="shared" si="19"/>
        <v>0</v>
      </c>
    </row>
    <row r="150" spans="1:17" ht="24.6" hidden="1" x14ac:dyDescent="0.65">
      <c r="A150" s="10">
        <v>146</v>
      </c>
      <c r="B150" s="10"/>
      <c r="C150" s="19" t="s">
        <v>135</v>
      </c>
      <c r="D150" s="71">
        <f>+'26'!I150</f>
        <v>0</v>
      </c>
      <c r="E150" s="90">
        <v>0</v>
      </c>
      <c r="F150" s="46">
        <f t="shared" si="20"/>
        <v>0</v>
      </c>
      <c r="G150" s="101">
        <v>0</v>
      </c>
      <c r="H150" s="99">
        <v>0</v>
      </c>
      <c r="I150" s="46">
        <f t="shared" si="16"/>
        <v>0</v>
      </c>
      <c r="J150" s="91"/>
      <c r="K150" s="20">
        <v>55</v>
      </c>
      <c r="L150" s="72">
        <f t="shared" si="17"/>
        <v>0</v>
      </c>
      <c r="M150" s="17" t="s">
        <v>16</v>
      </c>
      <c r="N150" s="18">
        <v>0</v>
      </c>
      <c r="O150" s="23">
        <f t="shared" si="18"/>
        <v>0</v>
      </c>
      <c r="P150" s="93">
        <v>15.28</v>
      </c>
      <c r="Q150" s="43">
        <f t="shared" si="19"/>
        <v>0</v>
      </c>
    </row>
    <row r="151" spans="1:17" ht="24.6" hidden="1" x14ac:dyDescent="0.65">
      <c r="A151" s="10">
        <v>147</v>
      </c>
      <c r="B151" s="10"/>
      <c r="C151" s="19" t="s">
        <v>144</v>
      </c>
      <c r="D151" s="71">
        <f>+'26'!I151</f>
        <v>0</v>
      </c>
      <c r="E151" s="90">
        <v>0</v>
      </c>
      <c r="F151" s="46">
        <f t="shared" si="20"/>
        <v>0</v>
      </c>
      <c r="G151" s="101">
        <v>0</v>
      </c>
      <c r="H151" s="99">
        <v>0</v>
      </c>
      <c r="I151" s="46">
        <f t="shared" si="16"/>
        <v>0</v>
      </c>
      <c r="J151" s="91"/>
      <c r="K151" s="20">
        <v>55</v>
      </c>
      <c r="L151" s="72">
        <f t="shared" si="17"/>
        <v>0</v>
      </c>
      <c r="M151" s="17" t="s">
        <v>16</v>
      </c>
      <c r="N151" s="18">
        <v>0</v>
      </c>
      <c r="O151" s="23">
        <f t="shared" si="18"/>
        <v>0</v>
      </c>
      <c r="P151" s="93"/>
      <c r="Q151" s="43">
        <f t="shared" si="19"/>
        <v>0</v>
      </c>
    </row>
    <row r="152" spans="1:17" ht="24.6" hidden="1" x14ac:dyDescent="0.65">
      <c r="A152" s="10">
        <v>148</v>
      </c>
      <c r="B152" s="10"/>
      <c r="C152" s="19" t="s">
        <v>143</v>
      </c>
      <c r="D152" s="71">
        <f>+'26'!I152</f>
        <v>0</v>
      </c>
      <c r="E152" s="90">
        <v>0</v>
      </c>
      <c r="F152" s="46">
        <f t="shared" si="20"/>
        <v>0</v>
      </c>
      <c r="G152" s="101">
        <v>0</v>
      </c>
      <c r="H152" s="99">
        <v>0</v>
      </c>
      <c r="I152" s="46">
        <f t="shared" si="16"/>
        <v>0</v>
      </c>
      <c r="J152" s="91"/>
      <c r="K152" s="20">
        <v>55</v>
      </c>
      <c r="L152" s="72">
        <f t="shared" si="17"/>
        <v>0</v>
      </c>
      <c r="M152" s="17" t="s">
        <v>16</v>
      </c>
      <c r="N152" s="18">
        <v>0</v>
      </c>
      <c r="O152" s="23">
        <f t="shared" si="18"/>
        <v>0</v>
      </c>
      <c r="P152" s="93">
        <v>10.55</v>
      </c>
      <c r="Q152" s="43">
        <f t="shared" si="19"/>
        <v>0</v>
      </c>
    </row>
    <row r="153" spans="1:17" ht="24.6" hidden="1" x14ac:dyDescent="0.65">
      <c r="A153" s="10">
        <v>149</v>
      </c>
      <c r="B153" s="10"/>
      <c r="C153" s="19" t="s">
        <v>137</v>
      </c>
      <c r="D153" s="71">
        <f>+'26'!I153</f>
        <v>0</v>
      </c>
      <c r="E153" s="90">
        <v>0</v>
      </c>
      <c r="F153" s="46">
        <f t="shared" si="20"/>
        <v>0</v>
      </c>
      <c r="G153" s="101">
        <v>0</v>
      </c>
      <c r="H153" s="99">
        <v>0</v>
      </c>
      <c r="I153" s="46">
        <f t="shared" si="16"/>
        <v>0</v>
      </c>
      <c r="J153" s="91"/>
      <c r="K153" s="20">
        <v>30</v>
      </c>
      <c r="L153" s="72">
        <f t="shared" si="17"/>
        <v>0</v>
      </c>
      <c r="M153" s="17" t="s">
        <v>16</v>
      </c>
      <c r="N153" s="18">
        <v>0</v>
      </c>
      <c r="O153" s="23">
        <f t="shared" si="18"/>
        <v>0</v>
      </c>
      <c r="P153" s="93">
        <v>18.5</v>
      </c>
      <c r="Q153" s="43">
        <f t="shared" si="19"/>
        <v>0</v>
      </c>
    </row>
    <row r="154" spans="1:17" ht="24.6" hidden="1" x14ac:dyDescent="0.65">
      <c r="A154" s="10">
        <v>150</v>
      </c>
      <c r="B154" s="10" t="s">
        <v>530</v>
      </c>
      <c r="C154" s="19" t="s">
        <v>292</v>
      </c>
      <c r="D154" s="71">
        <f>+'26'!I154</f>
        <v>0</v>
      </c>
      <c r="E154" s="90">
        <v>0</v>
      </c>
      <c r="F154" s="46">
        <f t="shared" si="20"/>
        <v>0</v>
      </c>
      <c r="G154" s="101">
        <v>0</v>
      </c>
      <c r="H154" s="99">
        <v>0</v>
      </c>
      <c r="I154" s="46">
        <f t="shared" si="16"/>
        <v>0</v>
      </c>
      <c r="J154" s="91"/>
      <c r="K154" s="20">
        <v>25</v>
      </c>
      <c r="L154" s="72">
        <f t="shared" si="17"/>
        <v>0</v>
      </c>
      <c r="M154" s="17" t="s">
        <v>16</v>
      </c>
      <c r="N154" s="18">
        <v>0</v>
      </c>
      <c r="O154" s="23">
        <f t="shared" si="18"/>
        <v>0</v>
      </c>
      <c r="P154" s="93"/>
      <c r="Q154" s="43">
        <f t="shared" si="19"/>
        <v>0</v>
      </c>
    </row>
    <row r="155" spans="1:17" ht="24.6" hidden="1" x14ac:dyDescent="0.65">
      <c r="A155" s="10">
        <v>151</v>
      </c>
      <c r="B155" s="10" t="s">
        <v>535</v>
      </c>
      <c r="C155" s="19" t="s">
        <v>293</v>
      </c>
      <c r="D155" s="71">
        <f>+'26'!I155</f>
        <v>0</v>
      </c>
      <c r="E155" s="90">
        <v>0</v>
      </c>
      <c r="F155" s="46">
        <f t="shared" si="20"/>
        <v>0</v>
      </c>
      <c r="G155" s="101">
        <v>0</v>
      </c>
      <c r="H155" s="99">
        <v>0</v>
      </c>
      <c r="I155" s="46">
        <f t="shared" si="16"/>
        <v>0</v>
      </c>
      <c r="J155" s="91"/>
      <c r="K155" s="20">
        <v>25</v>
      </c>
      <c r="L155" s="72">
        <f t="shared" si="17"/>
        <v>0</v>
      </c>
      <c r="M155" s="17" t="s">
        <v>16</v>
      </c>
      <c r="N155" s="18">
        <v>0</v>
      </c>
      <c r="O155" s="23">
        <f t="shared" si="18"/>
        <v>0</v>
      </c>
      <c r="P155" s="93"/>
      <c r="Q155" s="43">
        <f t="shared" si="19"/>
        <v>0</v>
      </c>
    </row>
    <row r="156" spans="1:17" ht="24.6" hidden="1" x14ac:dyDescent="0.65">
      <c r="A156" s="10">
        <v>152</v>
      </c>
      <c r="B156" s="10"/>
      <c r="C156" s="19" t="s">
        <v>294</v>
      </c>
      <c r="D156" s="71">
        <f>+'26'!I156</f>
        <v>0</v>
      </c>
      <c r="E156" s="90">
        <v>0</v>
      </c>
      <c r="F156" s="46">
        <f t="shared" si="20"/>
        <v>0</v>
      </c>
      <c r="G156" s="101">
        <v>0</v>
      </c>
      <c r="H156" s="99">
        <v>0</v>
      </c>
      <c r="I156" s="46">
        <f t="shared" si="16"/>
        <v>0</v>
      </c>
      <c r="J156" s="91"/>
      <c r="K156" s="20">
        <v>55</v>
      </c>
      <c r="L156" s="72">
        <f t="shared" si="17"/>
        <v>0</v>
      </c>
      <c r="M156" s="17" t="s">
        <v>16</v>
      </c>
      <c r="N156" s="18">
        <v>0</v>
      </c>
      <c r="O156" s="23">
        <f t="shared" si="18"/>
        <v>0</v>
      </c>
      <c r="P156" s="93">
        <v>11.39</v>
      </c>
      <c r="Q156" s="43">
        <f t="shared" si="19"/>
        <v>0</v>
      </c>
    </row>
    <row r="157" spans="1:17" ht="24.6" hidden="1" x14ac:dyDescent="0.65">
      <c r="A157" s="10">
        <v>153</v>
      </c>
      <c r="B157" s="10" t="s">
        <v>536</v>
      </c>
      <c r="C157" s="19" t="s">
        <v>295</v>
      </c>
      <c r="D157" s="71">
        <f>+'26'!I157</f>
        <v>0</v>
      </c>
      <c r="E157" s="90">
        <v>0</v>
      </c>
      <c r="F157" s="46">
        <f t="shared" si="20"/>
        <v>0</v>
      </c>
      <c r="G157" s="101">
        <v>0</v>
      </c>
      <c r="H157" s="99">
        <v>0</v>
      </c>
      <c r="I157" s="46">
        <f t="shared" si="16"/>
        <v>0</v>
      </c>
      <c r="J157" s="91"/>
      <c r="K157" s="20">
        <v>50</v>
      </c>
      <c r="L157" s="72">
        <f t="shared" si="17"/>
        <v>0</v>
      </c>
      <c r="M157" s="17" t="s">
        <v>16</v>
      </c>
      <c r="N157" s="18">
        <v>0</v>
      </c>
      <c r="O157" s="23">
        <f t="shared" si="18"/>
        <v>0</v>
      </c>
      <c r="P157" s="93"/>
      <c r="Q157" s="43">
        <f t="shared" si="19"/>
        <v>0</v>
      </c>
    </row>
    <row r="158" spans="1:17" ht="24.6" hidden="1" x14ac:dyDescent="0.65">
      <c r="A158" s="10">
        <v>154</v>
      </c>
      <c r="B158" s="10"/>
      <c r="C158" s="19" t="s">
        <v>363</v>
      </c>
      <c r="D158" s="71">
        <f>+'26'!I158</f>
        <v>0</v>
      </c>
      <c r="E158" s="90">
        <v>0</v>
      </c>
      <c r="F158" s="46">
        <f t="shared" si="20"/>
        <v>0</v>
      </c>
      <c r="G158" s="101">
        <v>0</v>
      </c>
      <c r="H158" s="99">
        <v>0</v>
      </c>
      <c r="I158" s="46">
        <f t="shared" si="16"/>
        <v>0</v>
      </c>
      <c r="J158" s="91"/>
      <c r="K158" s="20">
        <v>65</v>
      </c>
      <c r="L158" s="72">
        <f t="shared" si="17"/>
        <v>0</v>
      </c>
      <c r="M158" s="17" t="s">
        <v>16</v>
      </c>
      <c r="N158" s="18">
        <v>0</v>
      </c>
      <c r="O158" s="23">
        <f t="shared" si="18"/>
        <v>0</v>
      </c>
      <c r="P158" s="93"/>
      <c r="Q158" s="43">
        <f t="shared" si="19"/>
        <v>0</v>
      </c>
    </row>
    <row r="159" spans="1:17" ht="24.6" hidden="1" x14ac:dyDescent="0.65">
      <c r="A159" s="10">
        <v>155</v>
      </c>
      <c r="B159" s="10"/>
      <c r="C159" s="19" t="s">
        <v>364</v>
      </c>
      <c r="D159" s="71">
        <f>+'26'!I159</f>
        <v>0</v>
      </c>
      <c r="E159" s="90">
        <v>0</v>
      </c>
      <c r="F159" s="46">
        <f t="shared" si="20"/>
        <v>0</v>
      </c>
      <c r="G159" s="101">
        <v>0</v>
      </c>
      <c r="H159" s="99">
        <v>0</v>
      </c>
      <c r="I159" s="46">
        <f t="shared" si="16"/>
        <v>0</v>
      </c>
      <c r="J159" s="91"/>
      <c r="K159" s="20">
        <v>50</v>
      </c>
      <c r="L159" s="72">
        <f t="shared" si="17"/>
        <v>0</v>
      </c>
      <c r="M159" s="17" t="s">
        <v>16</v>
      </c>
      <c r="N159" s="18">
        <v>0</v>
      </c>
      <c r="O159" s="23">
        <f t="shared" si="18"/>
        <v>0</v>
      </c>
      <c r="P159" s="93"/>
      <c r="Q159" s="43">
        <f t="shared" si="19"/>
        <v>0</v>
      </c>
    </row>
    <row r="160" spans="1:17" ht="24.6" hidden="1" x14ac:dyDescent="0.65">
      <c r="A160" s="10">
        <v>156</v>
      </c>
      <c r="B160" s="10"/>
      <c r="C160" s="19" t="s">
        <v>365</v>
      </c>
      <c r="D160" s="71">
        <f>+'26'!I160</f>
        <v>0</v>
      </c>
      <c r="E160" s="90">
        <v>0</v>
      </c>
      <c r="F160" s="46">
        <f t="shared" si="20"/>
        <v>0</v>
      </c>
      <c r="G160" s="101">
        <v>0</v>
      </c>
      <c r="H160" s="99">
        <v>0</v>
      </c>
      <c r="I160" s="46">
        <f t="shared" si="16"/>
        <v>0</v>
      </c>
      <c r="J160" s="91"/>
      <c r="K160" s="20">
        <v>50</v>
      </c>
      <c r="L160" s="72">
        <f t="shared" si="17"/>
        <v>0</v>
      </c>
      <c r="M160" s="17" t="s">
        <v>16</v>
      </c>
      <c r="N160" s="18">
        <v>0</v>
      </c>
      <c r="O160" s="23">
        <f t="shared" si="18"/>
        <v>0</v>
      </c>
      <c r="P160" s="93"/>
      <c r="Q160" s="43">
        <f t="shared" si="19"/>
        <v>0</v>
      </c>
    </row>
    <row r="161" spans="1:17" ht="24.6" hidden="1" x14ac:dyDescent="0.65">
      <c r="A161" s="10">
        <v>157</v>
      </c>
      <c r="B161" s="10"/>
      <c r="C161" s="19" t="s">
        <v>366</v>
      </c>
      <c r="D161" s="71">
        <f>+'26'!I161</f>
        <v>0</v>
      </c>
      <c r="E161" s="90">
        <v>0</v>
      </c>
      <c r="F161" s="46">
        <f t="shared" si="20"/>
        <v>0</v>
      </c>
      <c r="G161" s="101">
        <v>0</v>
      </c>
      <c r="H161" s="99">
        <v>0</v>
      </c>
      <c r="I161" s="46">
        <f t="shared" si="16"/>
        <v>0</v>
      </c>
      <c r="J161" s="91"/>
      <c r="K161" s="20">
        <v>60</v>
      </c>
      <c r="L161" s="72">
        <f t="shared" si="17"/>
        <v>0</v>
      </c>
      <c r="M161" s="17" t="s">
        <v>16</v>
      </c>
      <c r="N161" s="18">
        <v>0</v>
      </c>
      <c r="O161" s="23">
        <f t="shared" si="18"/>
        <v>0</v>
      </c>
      <c r="P161" s="93"/>
      <c r="Q161" s="43">
        <f t="shared" si="19"/>
        <v>0</v>
      </c>
    </row>
    <row r="162" spans="1:17" ht="24.6" hidden="1" x14ac:dyDescent="0.65">
      <c r="A162" s="10">
        <v>158</v>
      </c>
      <c r="B162" s="10"/>
      <c r="C162" s="19" t="s">
        <v>367</v>
      </c>
      <c r="D162" s="71">
        <f>+'26'!I162</f>
        <v>0</v>
      </c>
      <c r="E162" s="90">
        <v>0</v>
      </c>
      <c r="F162" s="46">
        <f t="shared" si="20"/>
        <v>0</v>
      </c>
      <c r="G162" s="101">
        <v>0</v>
      </c>
      <c r="H162" s="99">
        <v>0</v>
      </c>
      <c r="I162" s="46">
        <f t="shared" si="16"/>
        <v>0</v>
      </c>
      <c r="J162" s="91"/>
      <c r="K162" s="20">
        <v>60</v>
      </c>
      <c r="L162" s="72">
        <f t="shared" si="17"/>
        <v>0</v>
      </c>
      <c r="M162" s="17" t="s">
        <v>16</v>
      </c>
      <c r="N162" s="18">
        <v>0</v>
      </c>
      <c r="O162" s="23">
        <f t="shared" si="18"/>
        <v>0</v>
      </c>
      <c r="P162" s="93"/>
      <c r="Q162" s="43">
        <f t="shared" si="19"/>
        <v>0</v>
      </c>
    </row>
    <row r="163" spans="1:17" ht="24.6" hidden="1" x14ac:dyDescent="0.65">
      <c r="A163" s="10">
        <v>159</v>
      </c>
      <c r="B163" s="10"/>
      <c r="C163" s="19" t="s">
        <v>360</v>
      </c>
      <c r="D163" s="71">
        <f>+'26'!I163</f>
        <v>0</v>
      </c>
      <c r="E163" s="90">
        <v>0</v>
      </c>
      <c r="F163" s="46">
        <f t="shared" si="20"/>
        <v>0</v>
      </c>
      <c r="G163" s="101">
        <v>0</v>
      </c>
      <c r="H163" s="99">
        <v>0</v>
      </c>
      <c r="I163" s="46">
        <f t="shared" si="16"/>
        <v>0</v>
      </c>
      <c r="J163" s="91"/>
      <c r="K163" s="20">
        <v>40</v>
      </c>
      <c r="L163" s="72">
        <f t="shared" si="17"/>
        <v>0</v>
      </c>
      <c r="M163" s="17" t="s">
        <v>16</v>
      </c>
      <c r="N163" s="18">
        <v>0</v>
      </c>
      <c r="O163" s="23">
        <f t="shared" si="18"/>
        <v>0</v>
      </c>
      <c r="P163" s="93"/>
      <c r="Q163" s="43">
        <f t="shared" si="19"/>
        <v>0</v>
      </c>
    </row>
    <row r="164" spans="1:17" ht="24.6" hidden="1" x14ac:dyDescent="0.65">
      <c r="A164" s="10">
        <v>160</v>
      </c>
      <c r="B164" s="10"/>
      <c r="C164" s="19" t="s">
        <v>148</v>
      </c>
      <c r="D164" s="71">
        <f>+'26'!I164</f>
        <v>0</v>
      </c>
      <c r="E164" s="90">
        <v>0</v>
      </c>
      <c r="F164" s="46">
        <f t="shared" si="20"/>
        <v>0</v>
      </c>
      <c r="G164" s="101">
        <v>0</v>
      </c>
      <c r="H164" s="99">
        <v>0</v>
      </c>
      <c r="I164" s="46">
        <f t="shared" si="16"/>
        <v>0</v>
      </c>
      <c r="J164" s="91"/>
      <c r="K164" s="20">
        <v>45</v>
      </c>
      <c r="L164" s="72">
        <f t="shared" si="17"/>
        <v>0</v>
      </c>
      <c r="M164" s="17" t="s">
        <v>16</v>
      </c>
      <c r="N164" s="18">
        <v>0</v>
      </c>
      <c r="O164" s="23">
        <f t="shared" si="18"/>
        <v>0</v>
      </c>
      <c r="P164" s="93">
        <v>12.05</v>
      </c>
      <c r="Q164" s="43">
        <f t="shared" si="19"/>
        <v>0</v>
      </c>
    </row>
    <row r="165" spans="1:17" ht="24.6" hidden="1" x14ac:dyDescent="0.65">
      <c r="A165" s="10">
        <v>161</v>
      </c>
      <c r="B165" s="10"/>
      <c r="C165" s="19" t="s">
        <v>149</v>
      </c>
      <c r="D165" s="71">
        <f>+'26'!I165</f>
        <v>0</v>
      </c>
      <c r="E165" s="90">
        <v>0</v>
      </c>
      <c r="F165" s="46">
        <f t="shared" si="20"/>
        <v>0</v>
      </c>
      <c r="G165" s="101">
        <v>0</v>
      </c>
      <c r="H165" s="99">
        <v>0</v>
      </c>
      <c r="I165" s="46">
        <f t="shared" si="16"/>
        <v>0</v>
      </c>
      <c r="J165" s="91"/>
      <c r="K165" s="20">
        <v>45</v>
      </c>
      <c r="L165" s="72">
        <f t="shared" si="17"/>
        <v>0</v>
      </c>
      <c r="M165" s="17" t="s">
        <v>16</v>
      </c>
      <c r="N165" s="18">
        <v>0</v>
      </c>
      <c r="O165" s="23">
        <f t="shared" si="18"/>
        <v>0</v>
      </c>
      <c r="P165" s="93">
        <v>10.61</v>
      </c>
      <c r="Q165" s="43">
        <f t="shared" si="19"/>
        <v>0</v>
      </c>
    </row>
    <row r="166" spans="1:17" ht="24.6" hidden="1" x14ac:dyDescent="0.65">
      <c r="A166" s="10">
        <v>162</v>
      </c>
      <c r="B166" s="10"/>
      <c r="C166" s="19" t="s">
        <v>150</v>
      </c>
      <c r="D166" s="71">
        <f>+'26'!I166</f>
        <v>0</v>
      </c>
      <c r="E166" s="90">
        <v>0</v>
      </c>
      <c r="F166" s="46">
        <f t="shared" si="20"/>
        <v>0</v>
      </c>
      <c r="G166" s="101">
        <v>0</v>
      </c>
      <c r="H166" s="99">
        <v>0</v>
      </c>
      <c r="I166" s="46">
        <f t="shared" si="16"/>
        <v>0</v>
      </c>
      <c r="J166" s="91"/>
      <c r="K166" s="20">
        <v>45</v>
      </c>
      <c r="L166" s="72">
        <f t="shared" si="17"/>
        <v>0</v>
      </c>
      <c r="M166" s="17" t="s">
        <v>16</v>
      </c>
      <c r="N166" s="18">
        <v>0</v>
      </c>
      <c r="O166" s="23">
        <f t="shared" si="18"/>
        <v>0</v>
      </c>
      <c r="P166" s="93">
        <v>11.97</v>
      </c>
      <c r="Q166" s="43">
        <f t="shared" si="19"/>
        <v>0</v>
      </c>
    </row>
    <row r="167" spans="1:17" ht="24.6" hidden="1" x14ac:dyDescent="0.65">
      <c r="A167" s="10">
        <v>163</v>
      </c>
      <c r="B167" s="10"/>
      <c r="C167" s="19" t="s">
        <v>151</v>
      </c>
      <c r="D167" s="71">
        <f>+'26'!I167</f>
        <v>0</v>
      </c>
      <c r="E167" s="90">
        <v>0</v>
      </c>
      <c r="F167" s="46">
        <f t="shared" si="20"/>
        <v>0</v>
      </c>
      <c r="G167" s="101">
        <v>0</v>
      </c>
      <c r="H167" s="99">
        <v>0</v>
      </c>
      <c r="I167" s="46">
        <f t="shared" si="16"/>
        <v>0</v>
      </c>
      <c r="J167" s="91"/>
      <c r="K167" s="20">
        <v>45</v>
      </c>
      <c r="L167" s="72">
        <f t="shared" si="17"/>
        <v>0</v>
      </c>
      <c r="M167" s="17" t="s">
        <v>16</v>
      </c>
      <c r="N167" s="18">
        <v>0</v>
      </c>
      <c r="O167" s="23">
        <f t="shared" si="18"/>
        <v>0</v>
      </c>
      <c r="P167" s="93">
        <v>14.27</v>
      </c>
      <c r="Q167" s="43">
        <f t="shared" si="19"/>
        <v>0</v>
      </c>
    </row>
    <row r="168" spans="1:17" ht="24.6" hidden="1" x14ac:dyDescent="0.65">
      <c r="A168" s="10">
        <v>164</v>
      </c>
      <c r="B168" s="10"/>
      <c r="C168" s="19" t="s">
        <v>152</v>
      </c>
      <c r="D168" s="71">
        <f>+'26'!I168</f>
        <v>0</v>
      </c>
      <c r="E168" s="90">
        <v>0</v>
      </c>
      <c r="F168" s="46">
        <f t="shared" si="20"/>
        <v>0</v>
      </c>
      <c r="G168" s="101">
        <v>0</v>
      </c>
      <c r="H168" s="99">
        <v>0</v>
      </c>
      <c r="I168" s="46">
        <f t="shared" si="16"/>
        <v>0</v>
      </c>
      <c r="J168" s="91"/>
      <c r="K168" s="20">
        <v>45</v>
      </c>
      <c r="L168" s="72">
        <f t="shared" si="17"/>
        <v>0</v>
      </c>
      <c r="M168" s="17" t="s">
        <v>16</v>
      </c>
      <c r="N168" s="18">
        <v>0</v>
      </c>
      <c r="O168" s="23">
        <f t="shared" si="18"/>
        <v>0</v>
      </c>
      <c r="P168" s="93">
        <v>12.21</v>
      </c>
      <c r="Q168" s="43">
        <f t="shared" si="19"/>
        <v>0</v>
      </c>
    </row>
    <row r="169" spans="1:17" ht="24.6" hidden="1" x14ac:dyDescent="0.65">
      <c r="A169" s="10">
        <v>165</v>
      </c>
      <c r="B169" s="10"/>
      <c r="C169" s="19" t="s">
        <v>153</v>
      </c>
      <c r="D169" s="71">
        <f>+'26'!I169</f>
        <v>0</v>
      </c>
      <c r="E169" s="90">
        <v>0</v>
      </c>
      <c r="F169" s="46">
        <f t="shared" si="20"/>
        <v>0</v>
      </c>
      <c r="G169" s="101">
        <v>0</v>
      </c>
      <c r="H169" s="99">
        <v>0</v>
      </c>
      <c r="I169" s="46">
        <f t="shared" si="16"/>
        <v>0</v>
      </c>
      <c r="J169" s="91"/>
      <c r="K169" s="20">
        <v>45</v>
      </c>
      <c r="L169" s="72">
        <f t="shared" si="17"/>
        <v>0</v>
      </c>
      <c r="M169" s="17" t="s">
        <v>16</v>
      </c>
      <c r="N169" s="18">
        <v>0</v>
      </c>
      <c r="O169" s="23">
        <f t="shared" si="18"/>
        <v>0</v>
      </c>
      <c r="P169" s="93"/>
      <c r="Q169" s="43">
        <f t="shared" si="19"/>
        <v>0</v>
      </c>
    </row>
    <row r="170" spans="1:17" ht="24.6" hidden="1" x14ac:dyDescent="0.65">
      <c r="A170" s="10">
        <v>166</v>
      </c>
      <c r="B170" s="10"/>
      <c r="C170" s="19" t="s">
        <v>118</v>
      </c>
      <c r="D170" s="71">
        <f>+'26'!I170</f>
        <v>0</v>
      </c>
      <c r="E170" s="90">
        <v>0</v>
      </c>
      <c r="F170" s="46">
        <f t="shared" si="20"/>
        <v>0</v>
      </c>
      <c r="G170" s="101">
        <v>0</v>
      </c>
      <c r="H170" s="99">
        <v>0</v>
      </c>
      <c r="I170" s="46">
        <f t="shared" si="16"/>
        <v>0</v>
      </c>
      <c r="J170" s="91"/>
      <c r="K170" s="20">
        <v>100</v>
      </c>
      <c r="L170" s="72">
        <f t="shared" si="17"/>
        <v>0</v>
      </c>
      <c r="M170" s="17" t="s">
        <v>16</v>
      </c>
      <c r="N170" s="18">
        <v>0</v>
      </c>
      <c r="O170" s="23">
        <f t="shared" si="18"/>
        <v>0</v>
      </c>
      <c r="P170" s="93"/>
      <c r="Q170" s="43">
        <f t="shared" si="19"/>
        <v>0</v>
      </c>
    </row>
    <row r="171" spans="1:17" ht="24.6" hidden="1" x14ac:dyDescent="0.65">
      <c r="A171" s="10">
        <v>167</v>
      </c>
      <c r="B171" s="10"/>
      <c r="C171" s="19" t="s">
        <v>112</v>
      </c>
      <c r="D171" s="71">
        <f>+'26'!I171</f>
        <v>0</v>
      </c>
      <c r="E171" s="90">
        <v>0</v>
      </c>
      <c r="F171" s="46">
        <f t="shared" si="20"/>
        <v>0</v>
      </c>
      <c r="G171" s="101">
        <v>0</v>
      </c>
      <c r="H171" s="99">
        <v>0</v>
      </c>
      <c r="I171" s="46">
        <f t="shared" si="16"/>
        <v>0</v>
      </c>
      <c r="J171" s="91"/>
      <c r="K171" s="20">
        <v>55</v>
      </c>
      <c r="L171" s="72">
        <f t="shared" si="17"/>
        <v>0</v>
      </c>
      <c r="M171" s="17" t="s">
        <v>16</v>
      </c>
      <c r="N171" s="18">
        <v>0</v>
      </c>
      <c r="O171" s="23">
        <f t="shared" si="18"/>
        <v>0</v>
      </c>
      <c r="P171" s="93"/>
      <c r="Q171" s="43">
        <f t="shared" si="19"/>
        <v>0</v>
      </c>
    </row>
    <row r="172" spans="1:17" ht="24.6" hidden="1" x14ac:dyDescent="0.65">
      <c r="A172" s="10">
        <v>168</v>
      </c>
      <c r="B172" s="10"/>
      <c r="C172" s="19" t="s">
        <v>120</v>
      </c>
      <c r="D172" s="71">
        <f>+'26'!I172</f>
        <v>0</v>
      </c>
      <c r="E172" s="90">
        <v>0</v>
      </c>
      <c r="F172" s="46">
        <f t="shared" si="20"/>
        <v>0</v>
      </c>
      <c r="G172" s="101">
        <v>0</v>
      </c>
      <c r="H172" s="99">
        <v>0</v>
      </c>
      <c r="I172" s="46">
        <f t="shared" si="16"/>
        <v>0</v>
      </c>
      <c r="J172" s="91"/>
      <c r="K172" s="20">
        <v>80</v>
      </c>
      <c r="L172" s="72">
        <f t="shared" si="17"/>
        <v>0</v>
      </c>
      <c r="M172" s="17" t="s">
        <v>16</v>
      </c>
      <c r="N172" s="18">
        <v>0</v>
      </c>
      <c r="O172" s="23">
        <f t="shared" si="18"/>
        <v>0</v>
      </c>
      <c r="P172" s="93"/>
      <c r="Q172" s="43">
        <f t="shared" si="19"/>
        <v>0</v>
      </c>
    </row>
    <row r="173" spans="1:17" ht="24.6" hidden="1" x14ac:dyDescent="0.65">
      <c r="A173" s="10">
        <v>169</v>
      </c>
      <c r="B173" s="10"/>
      <c r="C173" s="19" t="s">
        <v>139</v>
      </c>
      <c r="D173" s="71">
        <f>+'26'!I173</f>
        <v>0</v>
      </c>
      <c r="E173" s="90">
        <v>0</v>
      </c>
      <c r="F173" s="46">
        <f t="shared" si="20"/>
        <v>0</v>
      </c>
      <c r="G173" s="101">
        <v>0</v>
      </c>
      <c r="H173" s="99">
        <v>0</v>
      </c>
      <c r="I173" s="46">
        <f t="shared" si="16"/>
        <v>0</v>
      </c>
      <c r="J173" s="91"/>
      <c r="K173" s="20">
        <v>10</v>
      </c>
      <c r="L173" s="72">
        <f t="shared" si="17"/>
        <v>0</v>
      </c>
      <c r="M173" s="17" t="s">
        <v>16</v>
      </c>
      <c r="N173" s="18">
        <v>0</v>
      </c>
      <c r="O173" s="23">
        <f t="shared" si="18"/>
        <v>0</v>
      </c>
      <c r="P173" s="93"/>
      <c r="Q173" s="43">
        <f t="shared" si="19"/>
        <v>0</v>
      </c>
    </row>
    <row r="174" spans="1:17" ht="24.6" hidden="1" x14ac:dyDescent="0.65">
      <c r="A174" s="10">
        <v>170</v>
      </c>
      <c r="B174" s="10"/>
      <c r="C174" s="19" t="s">
        <v>261</v>
      </c>
      <c r="D174" s="71">
        <f>+'26'!I174</f>
        <v>0</v>
      </c>
      <c r="E174" s="90">
        <v>0</v>
      </c>
      <c r="F174" s="46">
        <f t="shared" si="20"/>
        <v>0</v>
      </c>
      <c r="G174" s="101">
        <v>0</v>
      </c>
      <c r="H174" s="99">
        <v>0</v>
      </c>
      <c r="I174" s="46">
        <f t="shared" si="16"/>
        <v>0</v>
      </c>
      <c r="J174" s="91"/>
      <c r="K174" s="20">
        <v>35</v>
      </c>
      <c r="L174" s="72">
        <f t="shared" si="17"/>
        <v>0</v>
      </c>
      <c r="M174" s="17" t="s">
        <v>16</v>
      </c>
      <c r="N174" s="18">
        <v>0</v>
      </c>
      <c r="O174" s="23">
        <f t="shared" si="18"/>
        <v>0</v>
      </c>
      <c r="P174" s="93"/>
      <c r="Q174" s="43">
        <f t="shared" si="19"/>
        <v>0</v>
      </c>
    </row>
    <row r="175" spans="1:17" ht="24.6" hidden="1" x14ac:dyDescent="0.65">
      <c r="A175" s="10">
        <v>171</v>
      </c>
      <c r="B175" s="10"/>
      <c r="C175" s="19" t="s">
        <v>262</v>
      </c>
      <c r="D175" s="71">
        <f>+'26'!I175</f>
        <v>0</v>
      </c>
      <c r="E175" s="90">
        <v>0</v>
      </c>
      <c r="F175" s="46">
        <f t="shared" si="20"/>
        <v>0</v>
      </c>
      <c r="G175" s="101">
        <v>0</v>
      </c>
      <c r="H175" s="99">
        <v>0</v>
      </c>
      <c r="I175" s="46">
        <f t="shared" si="16"/>
        <v>0</v>
      </c>
      <c r="J175" s="91"/>
      <c r="K175" s="20">
        <v>40</v>
      </c>
      <c r="L175" s="72">
        <f t="shared" si="17"/>
        <v>0</v>
      </c>
      <c r="M175" s="17" t="s">
        <v>16</v>
      </c>
      <c r="N175" s="18">
        <v>0</v>
      </c>
      <c r="O175" s="23">
        <f t="shared" si="18"/>
        <v>0</v>
      </c>
      <c r="P175" s="93"/>
      <c r="Q175" s="43">
        <f t="shared" si="19"/>
        <v>0</v>
      </c>
    </row>
    <row r="176" spans="1:17" ht="24.6" hidden="1" x14ac:dyDescent="0.65">
      <c r="A176" s="10">
        <v>172</v>
      </c>
      <c r="B176" s="10"/>
      <c r="C176" s="19" t="s">
        <v>176</v>
      </c>
      <c r="D176" s="71">
        <f>+'26'!I176</f>
        <v>0</v>
      </c>
      <c r="E176" s="90">
        <v>0</v>
      </c>
      <c r="F176" s="46">
        <f t="shared" si="20"/>
        <v>0</v>
      </c>
      <c r="G176" s="101">
        <v>0</v>
      </c>
      <c r="H176" s="99">
        <v>0</v>
      </c>
      <c r="I176" s="46">
        <f t="shared" si="16"/>
        <v>0</v>
      </c>
      <c r="J176" s="91"/>
      <c r="K176" s="20">
        <v>50</v>
      </c>
      <c r="L176" s="72">
        <f t="shared" si="17"/>
        <v>0</v>
      </c>
      <c r="M176" s="17" t="s">
        <v>16</v>
      </c>
      <c r="N176" s="18">
        <v>0</v>
      </c>
      <c r="O176" s="23">
        <f t="shared" si="18"/>
        <v>0</v>
      </c>
      <c r="P176" s="93">
        <v>24.99</v>
      </c>
      <c r="Q176" s="43">
        <f t="shared" si="19"/>
        <v>0</v>
      </c>
    </row>
    <row r="177" spans="1:17" ht="24.6" hidden="1" x14ac:dyDescent="0.65">
      <c r="A177" s="10">
        <v>173</v>
      </c>
      <c r="B177" s="10"/>
      <c r="C177" s="19" t="s">
        <v>177</v>
      </c>
      <c r="D177" s="71">
        <f>+'26'!I177</f>
        <v>0</v>
      </c>
      <c r="E177" s="90">
        <v>0</v>
      </c>
      <c r="F177" s="46">
        <f t="shared" si="20"/>
        <v>0</v>
      </c>
      <c r="G177" s="101">
        <v>0</v>
      </c>
      <c r="H177" s="99">
        <v>0</v>
      </c>
      <c r="I177" s="46">
        <f t="shared" si="16"/>
        <v>0</v>
      </c>
      <c r="J177" s="91"/>
      <c r="K177" s="20">
        <v>50</v>
      </c>
      <c r="L177" s="72">
        <f t="shared" si="17"/>
        <v>0</v>
      </c>
      <c r="M177" s="17" t="s">
        <v>16</v>
      </c>
      <c r="N177" s="18">
        <v>0</v>
      </c>
      <c r="O177" s="23">
        <f t="shared" si="18"/>
        <v>0</v>
      </c>
      <c r="P177" s="93">
        <v>25.43</v>
      </c>
      <c r="Q177" s="43">
        <f t="shared" si="19"/>
        <v>0</v>
      </c>
    </row>
    <row r="178" spans="1:17" ht="24.6" hidden="1" x14ac:dyDescent="0.65">
      <c r="A178" s="10">
        <v>174</v>
      </c>
      <c r="B178" s="10"/>
      <c r="C178" s="19" t="s">
        <v>178</v>
      </c>
      <c r="D178" s="71">
        <f>+'26'!I178</f>
        <v>0</v>
      </c>
      <c r="E178" s="90">
        <v>0</v>
      </c>
      <c r="F178" s="46">
        <f t="shared" si="20"/>
        <v>0</v>
      </c>
      <c r="G178" s="101">
        <v>0</v>
      </c>
      <c r="H178" s="99">
        <v>0</v>
      </c>
      <c r="I178" s="46">
        <f t="shared" si="16"/>
        <v>0</v>
      </c>
      <c r="J178" s="91"/>
      <c r="K178" s="20">
        <v>50</v>
      </c>
      <c r="L178" s="72">
        <f t="shared" si="17"/>
        <v>0</v>
      </c>
      <c r="M178" s="17" t="s">
        <v>16</v>
      </c>
      <c r="N178" s="18">
        <v>0</v>
      </c>
      <c r="O178" s="23">
        <f t="shared" si="18"/>
        <v>0</v>
      </c>
      <c r="P178" s="93">
        <v>26.84</v>
      </c>
      <c r="Q178" s="43">
        <f t="shared" si="19"/>
        <v>0</v>
      </c>
    </row>
    <row r="179" spans="1:17" ht="24.6" hidden="1" x14ac:dyDescent="0.65">
      <c r="A179" s="10">
        <v>175</v>
      </c>
      <c r="B179" s="10"/>
      <c r="C179" s="19" t="s">
        <v>182</v>
      </c>
      <c r="D179" s="71">
        <f>+'26'!I179</f>
        <v>0</v>
      </c>
      <c r="E179" s="90">
        <v>0</v>
      </c>
      <c r="F179" s="46">
        <f t="shared" si="20"/>
        <v>0</v>
      </c>
      <c r="G179" s="101">
        <v>0</v>
      </c>
      <c r="H179" s="99">
        <v>0</v>
      </c>
      <c r="I179" s="46">
        <f t="shared" si="16"/>
        <v>0</v>
      </c>
      <c r="J179" s="91"/>
      <c r="K179" s="20">
        <v>90</v>
      </c>
      <c r="L179" s="72">
        <f t="shared" si="17"/>
        <v>0</v>
      </c>
      <c r="M179" s="17" t="s">
        <v>16</v>
      </c>
      <c r="N179" s="18">
        <v>0</v>
      </c>
      <c r="O179" s="23">
        <f t="shared" si="18"/>
        <v>0</v>
      </c>
      <c r="P179" s="93"/>
      <c r="Q179" s="43">
        <f t="shared" si="19"/>
        <v>0</v>
      </c>
    </row>
    <row r="180" spans="1:17" ht="24.6" hidden="1" x14ac:dyDescent="0.65">
      <c r="A180" s="10">
        <v>176</v>
      </c>
      <c r="B180" s="10"/>
      <c r="C180" s="19" t="s">
        <v>361</v>
      </c>
      <c r="D180" s="71">
        <f>+'26'!I180</f>
        <v>0</v>
      </c>
      <c r="E180" s="90">
        <v>0</v>
      </c>
      <c r="F180" s="46">
        <f t="shared" si="20"/>
        <v>0</v>
      </c>
      <c r="G180" s="101">
        <v>0</v>
      </c>
      <c r="H180" s="99">
        <v>0</v>
      </c>
      <c r="I180" s="46">
        <f t="shared" si="16"/>
        <v>0</v>
      </c>
      <c r="J180" s="91"/>
      <c r="K180" s="20">
        <v>35</v>
      </c>
      <c r="L180" s="72">
        <f t="shared" si="17"/>
        <v>0</v>
      </c>
      <c r="M180" s="17" t="s">
        <v>16</v>
      </c>
      <c r="N180" s="18">
        <v>0</v>
      </c>
      <c r="O180" s="23">
        <f t="shared" si="18"/>
        <v>0</v>
      </c>
      <c r="P180" s="93">
        <v>40.28</v>
      </c>
      <c r="Q180" s="43">
        <f t="shared" si="19"/>
        <v>0</v>
      </c>
    </row>
    <row r="181" spans="1:17" ht="24.6" hidden="1" x14ac:dyDescent="0.65">
      <c r="A181" s="10">
        <v>177</v>
      </c>
      <c r="B181" s="10"/>
      <c r="C181" s="19" t="s">
        <v>296</v>
      </c>
      <c r="D181" s="71">
        <f>+'26'!I181</f>
        <v>0</v>
      </c>
      <c r="E181" s="90">
        <v>0</v>
      </c>
      <c r="F181" s="46">
        <f t="shared" si="20"/>
        <v>0</v>
      </c>
      <c r="G181" s="101">
        <v>0</v>
      </c>
      <c r="H181" s="99">
        <v>0</v>
      </c>
      <c r="I181" s="46">
        <f t="shared" si="16"/>
        <v>0</v>
      </c>
      <c r="J181" s="91"/>
      <c r="K181" s="20">
        <v>35</v>
      </c>
      <c r="L181" s="72">
        <f t="shared" si="17"/>
        <v>0</v>
      </c>
      <c r="M181" s="17" t="s">
        <v>16</v>
      </c>
      <c r="N181" s="18">
        <v>0</v>
      </c>
      <c r="O181" s="23">
        <f t="shared" si="18"/>
        <v>0</v>
      </c>
      <c r="P181" s="93"/>
      <c r="Q181" s="43">
        <f t="shared" si="19"/>
        <v>0</v>
      </c>
    </row>
    <row r="182" spans="1:17" ht="24.6" hidden="1" x14ac:dyDescent="0.65">
      <c r="A182" s="10">
        <v>178</v>
      </c>
      <c r="B182" s="10" t="s">
        <v>526</v>
      </c>
      <c r="C182" s="19" t="s">
        <v>297</v>
      </c>
      <c r="D182" s="71">
        <f>+'26'!I182</f>
        <v>20</v>
      </c>
      <c r="E182" s="90">
        <v>0</v>
      </c>
      <c r="F182" s="46">
        <f t="shared" si="20"/>
        <v>20</v>
      </c>
      <c r="G182" s="101">
        <v>0</v>
      </c>
      <c r="H182" s="99">
        <v>0</v>
      </c>
      <c r="I182" s="46">
        <f t="shared" si="16"/>
        <v>18</v>
      </c>
      <c r="J182" s="91">
        <v>2</v>
      </c>
      <c r="K182" s="20">
        <v>60</v>
      </c>
      <c r="L182" s="72">
        <f t="shared" si="17"/>
        <v>120</v>
      </c>
      <c r="M182" s="17" t="s">
        <v>16</v>
      </c>
      <c r="N182" s="18">
        <v>0</v>
      </c>
      <c r="O182" s="23">
        <f t="shared" si="18"/>
        <v>120</v>
      </c>
      <c r="P182" s="93"/>
      <c r="Q182" s="43">
        <f t="shared" si="19"/>
        <v>0</v>
      </c>
    </row>
    <row r="183" spans="1:17" ht="24.6" hidden="1" x14ac:dyDescent="0.65">
      <c r="A183" s="10">
        <v>179</v>
      </c>
      <c r="B183" s="10" t="s">
        <v>525</v>
      </c>
      <c r="C183" s="19" t="s">
        <v>298</v>
      </c>
      <c r="D183" s="71">
        <f>+'26'!I183</f>
        <v>23</v>
      </c>
      <c r="E183" s="90">
        <v>0</v>
      </c>
      <c r="F183" s="46">
        <f t="shared" si="20"/>
        <v>23</v>
      </c>
      <c r="G183" s="101">
        <v>0</v>
      </c>
      <c r="H183" s="99">
        <v>0</v>
      </c>
      <c r="I183" s="46">
        <f t="shared" si="16"/>
        <v>21</v>
      </c>
      <c r="J183" s="91">
        <v>2</v>
      </c>
      <c r="K183" s="20">
        <v>120</v>
      </c>
      <c r="L183" s="72">
        <f t="shared" si="17"/>
        <v>240</v>
      </c>
      <c r="M183" s="17" t="s">
        <v>16</v>
      </c>
      <c r="N183" s="18">
        <v>0</v>
      </c>
      <c r="O183" s="23">
        <f t="shared" si="18"/>
        <v>240</v>
      </c>
      <c r="P183" s="93"/>
      <c r="Q183" s="43">
        <f t="shared" si="19"/>
        <v>0</v>
      </c>
    </row>
    <row r="184" spans="1:17" ht="24.6" hidden="1" x14ac:dyDescent="0.65">
      <c r="A184" s="10">
        <v>180</v>
      </c>
      <c r="B184" s="10"/>
      <c r="C184" s="19" t="s">
        <v>345</v>
      </c>
      <c r="D184" s="71">
        <f>+'26'!I184</f>
        <v>6</v>
      </c>
      <c r="E184" s="90">
        <v>0</v>
      </c>
      <c r="F184" s="46">
        <f t="shared" si="20"/>
        <v>6</v>
      </c>
      <c r="G184" s="101">
        <v>0</v>
      </c>
      <c r="H184" s="99">
        <v>0</v>
      </c>
      <c r="I184" s="46">
        <f t="shared" si="16"/>
        <v>6</v>
      </c>
      <c r="J184" s="91"/>
      <c r="K184" s="20">
        <v>60</v>
      </c>
      <c r="L184" s="72">
        <f t="shared" si="17"/>
        <v>0</v>
      </c>
      <c r="M184" s="17" t="s">
        <v>16</v>
      </c>
      <c r="N184" s="18">
        <v>0</v>
      </c>
      <c r="O184" s="23">
        <f t="shared" si="18"/>
        <v>0</v>
      </c>
      <c r="P184" s="93"/>
      <c r="Q184" s="43">
        <f t="shared" si="19"/>
        <v>0</v>
      </c>
    </row>
    <row r="185" spans="1:17" ht="24.6" hidden="1" x14ac:dyDescent="0.65">
      <c r="A185" s="10">
        <v>181</v>
      </c>
      <c r="B185" s="10" t="s">
        <v>528</v>
      </c>
      <c r="C185" s="19" t="s">
        <v>346</v>
      </c>
      <c r="D185" s="71">
        <f>+'26'!I185</f>
        <v>9</v>
      </c>
      <c r="E185" s="90">
        <v>0</v>
      </c>
      <c r="F185" s="46">
        <f t="shared" si="20"/>
        <v>9</v>
      </c>
      <c r="G185" s="101">
        <v>0</v>
      </c>
      <c r="H185" s="99">
        <v>0</v>
      </c>
      <c r="I185" s="46">
        <f t="shared" si="16"/>
        <v>9</v>
      </c>
      <c r="J185" s="91"/>
      <c r="K185" s="20">
        <v>120</v>
      </c>
      <c r="L185" s="72">
        <f t="shared" si="17"/>
        <v>0</v>
      </c>
      <c r="M185" s="17" t="s">
        <v>16</v>
      </c>
      <c r="N185" s="18">
        <v>0</v>
      </c>
      <c r="O185" s="23">
        <f t="shared" si="18"/>
        <v>0</v>
      </c>
      <c r="P185" s="93"/>
      <c r="Q185" s="43">
        <f t="shared" si="19"/>
        <v>0</v>
      </c>
    </row>
    <row r="186" spans="1:17" ht="24.6" hidden="1" x14ac:dyDescent="0.65">
      <c r="A186" s="10">
        <v>182</v>
      </c>
      <c r="B186" s="10"/>
      <c r="C186" s="19" t="s">
        <v>109</v>
      </c>
      <c r="D186" s="71">
        <f>+'26'!I186</f>
        <v>0</v>
      </c>
      <c r="E186" s="90">
        <v>0</v>
      </c>
      <c r="F186" s="46">
        <f t="shared" si="20"/>
        <v>0</v>
      </c>
      <c r="G186" s="101">
        <v>0</v>
      </c>
      <c r="H186" s="99">
        <v>0</v>
      </c>
      <c r="I186" s="46">
        <f t="shared" si="16"/>
        <v>0</v>
      </c>
      <c r="J186" s="91"/>
      <c r="K186" s="20">
        <v>50</v>
      </c>
      <c r="L186" s="72">
        <f t="shared" si="17"/>
        <v>0</v>
      </c>
      <c r="M186" s="17" t="s">
        <v>16</v>
      </c>
      <c r="N186" s="18">
        <v>0</v>
      </c>
      <c r="O186" s="23">
        <f t="shared" si="18"/>
        <v>0</v>
      </c>
      <c r="P186" s="93">
        <v>23.74</v>
      </c>
      <c r="Q186" s="43">
        <f t="shared" si="19"/>
        <v>0</v>
      </c>
    </row>
    <row r="187" spans="1:17" ht="24.6" hidden="1" x14ac:dyDescent="0.65">
      <c r="A187" s="10">
        <v>183</v>
      </c>
      <c r="B187" s="10"/>
      <c r="C187" s="19" t="s">
        <v>110</v>
      </c>
      <c r="D187" s="71">
        <f>+'26'!I187</f>
        <v>0</v>
      </c>
      <c r="E187" s="90">
        <v>0</v>
      </c>
      <c r="F187" s="46">
        <f t="shared" si="20"/>
        <v>0</v>
      </c>
      <c r="G187" s="101">
        <v>0</v>
      </c>
      <c r="H187" s="99">
        <v>0</v>
      </c>
      <c r="I187" s="46">
        <f t="shared" si="16"/>
        <v>0</v>
      </c>
      <c r="J187" s="91"/>
      <c r="K187" s="20">
        <v>50</v>
      </c>
      <c r="L187" s="72">
        <f t="shared" si="17"/>
        <v>0</v>
      </c>
      <c r="M187" s="17" t="s">
        <v>16</v>
      </c>
      <c r="N187" s="18">
        <v>0</v>
      </c>
      <c r="O187" s="23">
        <f t="shared" si="18"/>
        <v>0</v>
      </c>
      <c r="P187" s="93"/>
      <c r="Q187" s="43">
        <f t="shared" si="19"/>
        <v>0</v>
      </c>
    </row>
    <row r="188" spans="1:17" ht="24.6" hidden="1" x14ac:dyDescent="0.65">
      <c r="A188" s="10">
        <v>184</v>
      </c>
      <c r="B188" s="10"/>
      <c r="C188" s="19" t="s">
        <v>162</v>
      </c>
      <c r="D188" s="71">
        <f>+'26'!I188</f>
        <v>0</v>
      </c>
      <c r="E188" s="90">
        <v>0</v>
      </c>
      <c r="F188" s="46">
        <f t="shared" si="20"/>
        <v>0</v>
      </c>
      <c r="G188" s="101">
        <v>0</v>
      </c>
      <c r="H188" s="99">
        <v>0</v>
      </c>
      <c r="I188" s="46">
        <f t="shared" si="16"/>
        <v>0</v>
      </c>
      <c r="J188" s="91"/>
      <c r="K188" s="20">
        <v>120</v>
      </c>
      <c r="L188" s="72">
        <f t="shared" si="17"/>
        <v>0</v>
      </c>
      <c r="M188" s="17" t="s">
        <v>16</v>
      </c>
      <c r="N188" s="18">
        <v>0</v>
      </c>
      <c r="O188" s="23">
        <f t="shared" si="18"/>
        <v>0</v>
      </c>
      <c r="P188" s="93"/>
      <c r="Q188" s="43">
        <f t="shared" si="19"/>
        <v>0</v>
      </c>
    </row>
    <row r="189" spans="1:17" ht="24.6" hidden="1" x14ac:dyDescent="0.65">
      <c r="A189" s="10">
        <v>185</v>
      </c>
      <c r="B189" s="10"/>
      <c r="C189" s="19" t="s">
        <v>163</v>
      </c>
      <c r="D189" s="71">
        <f>+'26'!I189</f>
        <v>0</v>
      </c>
      <c r="E189" s="90">
        <v>0</v>
      </c>
      <c r="F189" s="46">
        <f t="shared" si="20"/>
        <v>0</v>
      </c>
      <c r="G189" s="101">
        <v>0</v>
      </c>
      <c r="H189" s="99">
        <v>0</v>
      </c>
      <c r="I189" s="46">
        <f t="shared" si="16"/>
        <v>0</v>
      </c>
      <c r="J189" s="91"/>
      <c r="K189" s="20">
        <v>120</v>
      </c>
      <c r="L189" s="72">
        <f t="shared" si="17"/>
        <v>0</v>
      </c>
      <c r="M189" s="17" t="s">
        <v>16</v>
      </c>
      <c r="N189" s="18">
        <v>0</v>
      </c>
      <c r="O189" s="23">
        <f t="shared" si="18"/>
        <v>0</v>
      </c>
      <c r="P189" s="93"/>
      <c r="Q189" s="43">
        <f t="shared" si="19"/>
        <v>0</v>
      </c>
    </row>
    <row r="190" spans="1:17" ht="24.6" hidden="1" x14ac:dyDescent="0.65">
      <c r="A190" s="10">
        <v>186</v>
      </c>
      <c r="B190" s="10"/>
      <c r="C190" s="19" t="s">
        <v>154</v>
      </c>
      <c r="D190" s="71">
        <f>+'26'!I190</f>
        <v>0</v>
      </c>
      <c r="E190" s="90">
        <v>0</v>
      </c>
      <c r="F190" s="46">
        <f t="shared" si="20"/>
        <v>0</v>
      </c>
      <c r="G190" s="101">
        <v>0</v>
      </c>
      <c r="H190" s="99">
        <v>0</v>
      </c>
      <c r="I190" s="46">
        <f t="shared" si="16"/>
        <v>0</v>
      </c>
      <c r="J190" s="91"/>
      <c r="K190" s="20">
        <v>120</v>
      </c>
      <c r="L190" s="72">
        <f t="shared" si="17"/>
        <v>0</v>
      </c>
      <c r="M190" s="17" t="s">
        <v>16</v>
      </c>
      <c r="N190" s="18">
        <v>0</v>
      </c>
      <c r="O190" s="23">
        <f t="shared" si="18"/>
        <v>0</v>
      </c>
      <c r="P190" s="93"/>
      <c r="Q190" s="43">
        <f t="shared" si="19"/>
        <v>0</v>
      </c>
    </row>
    <row r="191" spans="1:17" ht="24.6" hidden="1" x14ac:dyDescent="0.65">
      <c r="A191" s="10">
        <v>187</v>
      </c>
      <c r="B191" s="10"/>
      <c r="C191" s="19" t="s">
        <v>155</v>
      </c>
      <c r="D191" s="71">
        <f>+'26'!I191</f>
        <v>0</v>
      </c>
      <c r="E191" s="90">
        <v>0</v>
      </c>
      <c r="F191" s="46">
        <f t="shared" si="20"/>
        <v>0</v>
      </c>
      <c r="G191" s="101">
        <v>0</v>
      </c>
      <c r="H191" s="99">
        <v>0</v>
      </c>
      <c r="I191" s="46">
        <f t="shared" si="16"/>
        <v>0</v>
      </c>
      <c r="J191" s="91"/>
      <c r="K191" s="20">
        <v>120</v>
      </c>
      <c r="L191" s="72">
        <f t="shared" si="17"/>
        <v>0</v>
      </c>
      <c r="M191" s="17" t="s">
        <v>16</v>
      </c>
      <c r="N191" s="18">
        <v>0</v>
      </c>
      <c r="O191" s="23">
        <f t="shared" si="18"/>
        <v>0</v>
      </c>
      <c r="P191" s="93"/>
      <c r="Q191" s="43">
        <f t="shared" si="19"/>
        <v>0</v>
      </c>
    </row>
    <row r="192" spans="1:17" ht="24.6" hidden="1" x14ac:dyDescent="0.65">
      <c r="A192" s="10">
        <v>188</v>
      </c>
      <c r="B192" s="10"/>
      <c r="C192" s="19" t="s">
        <v>164</v>
      </c>
      <c r="D192" s="71">
        <f>+'26'!I192</f>
        <v>0</v>
      </c>
      <c r="E192" s="90">
        <v>0</v>
      </c>
      <c r="F192" s="46">
        <f t="shared" si="20"/>
        <v>0</v>
      </c>
      <c r="G192" s="101">
        <v>0</v>
      </c>
      <c r="H192" s="99">
        <v>0</v>
      </c>
      <c r="I192" s="46">
        <f t="shared" si="16"/>
        <v>0</v>
      </c>
      <c r="J192" s="91"/>
      <c r="K192" s="20">
        <v>120</v>
      </c>
      <c r="L192" s="72">
        <f t="shared" si="17"/>
        <v>0</v>
      </c>
      <c r="M192" s="17" t="s">
        <v>16</v>
      </c>
      <c r="N192" s="18">
        <v>0</v>
      </c>
      <c r="O192" s="23">
        <f t="shared" si="18"/>
        <v>0</v>
      </c>
      <c r="P192" s="93"/>
      <c r="Q192" s="43">
        <f t="shared" si="19"/>
        <v>0</v>
      </c>
    </row>
    <row r="193" spans="1:30" ht="24.6" hidden="1" x14ac:dyDescent="0.65">
      <c r="A193" s="10">
        <v>189</v>
      </c>
      <c r="B193" s="10"/>
      <c r="C193" s="19" t="s">
        <v>165</v>
      </c>
      <c r="D193" s="71">
        <f>+'26'!I193</f>
        <v>0</v>
      </c>
      <c r="E193" s="90">
        <v>0</v>
      </c>
      <c r="F193" s="46">
        <f t="shared" si="20"/>
        <v>0</v>
      </c>
      <c r="G193" s="101">
        <v>0</v>
      </c>
      <c r="H193" s="99">
        <v>0</v>
      </c>
      <c r="I193" s="46">
        <f t="shared" si="16"/>
        <v>0</v>
      </c>
      <c r="J193" s="91"/>
      <c r="K193" s="20">
        <v>120</v>
      </c>
      <c r="L193" s="72">
        <f t="shared" si="17"/>
        <v>0</v>
      </c>
      <c r="M193" s="17" t="s">
        <v>16</v>
      </c>
      <c r="N193" s="18">
        <v>0</v>
      </c>
      <c r="O193" s="23">
        <f t="shared" si="18"/>
        <v>0</v>
      </c>
      <c r="P193" s="93"/>
      <c r="Q193" s="43">
        <f t="shared" si="19"/>
        <v>0</v>
      </c>
    </row>
    <row r="194" spans="1:30" ht="24.6" hidden="1" x14ac:dyDescent="0.65">
      <c r="A194" s="10">
        <v>190</v>
      </c>
      <c r="B194" s="10" t="s">
        <v>495</v>
      </c>
      <c r="C194" s="19" t="s">
        <v>247</v>
      </c>
      <c r="D194" s="71">
        <f>+'26'!I194</f>
        <v>9</v>
      </c>
      <c r="E194" s="90">
        <v>0</v>
      </c>
      <c r="F194" s="46">
        <f t="shared" si="20"/>
        <v>9</v>
      </c>
      <c r="G194" s="101">
        <v>0</v>
      </c>
      <c r="H194" s="99">
        <v>0</v>
      </c>
      <c r="I194" s="46">
        <f t="shared" si="16"/>
        <v>9</v>
      </c>
      <c r="J194" s="91"/>
      <c r="K194" s="20">
        <v>150</v>
      </c>
      <c r="L194" s="72">
        <f t="shared" si="17"/>
        <v>0</v>
      </c>
      <c r="M194" s="17" t="s">
        <v>16</v>
      </c>
      <c r="N194" s="18">
        <v>0</v>
      </c>
      <c r="O194" s="23">
        <f t="shared" si="18"/>
        <v>0</v>
      </c>
      <c r="P194" s="93"/>
      <c r="Q194" s="43">
        <f t="shared" si="19"/>
        <v>0</v>
      </c>
    </row>
    <row r="195" spans="1:30" ht="24.6" hidden="1" x14ac:dyDescent="0.65">
      <c r="A195" s="10">
        <v>191</v>
      </c>
      <c r="B195" s="10"/>
      <c r="C195" s="19" t="s">
        <v>248</v>
      </c>
      <c r="D195" s="71">
        <f>+'26'!I195</f>
        <v>6</v>
      </c>
      <c r="E195" s="90">
        <v>0</v>
      </c>
      <c r="F195" s="46">
        <f t="shared" si="20"/>
        <v>6</v>
      </c>
      <c r="G195" s="101">
        <v>0</v>
      </c>
      <c r="H195" s="99">
        <v>0</v>
      </c>
      <c r="I195" s="46">
        <f t="shared" si="16"/>
        <v>6</v>
      </c>
      <c r="J195" s="91"/>
      <c r="K195" s="20">
        <v>150</v>
      </c>
      <c r="L195" s="72">
        <f t="shared" si="17"/>
        <v>0</v>
      </c>
      <c r="M195" s="17" t="s">
        <v>16</v>
      </c>
      <c r="N195" s="18">
        <v>0</v>
      </c>
      <c r="O195" s="23">
        <f t="shared" si="18"/>
        <v>0</v>
      </c>
      <c r="P195" s="93"/>
      <c r="Q195" s="43">
        <f t="shared" si="19"/>
        <v>0</v>
      </c>
    </row>
    <row r="196" spans="1:30" ht="24.6" hidden="1" x14ac:dyDescent="0.65">
      <c r="A196" s="10">
        <v>192</v>
      </c>
      <c r="B196" s="10"/>
      <c r="C196" s="19" t="s">
        <v>249</v>
      </c>
      <c r="D196" s="71">
        <f>+'26'!I196</f>
        <v>6</v>
      </c>
      <c r="E196" s="90">
        <v>0</v>
      </c>
      <c r="F196" s="46">
        <f t="shared" si="20"/>
        <v>6</v>
      </c>
      <c r="G196" s="101">
        <v>0</v>
      </c>
      <c r="H196" s="99">
        <v>0</v>
      </c>
      <c r="I196" s="46">
        <f t="shared" si="16"/>
        <v>5</v>
      </c>
      <c r="J196" s="91">
        <v>1</v>
      </c>
      <c r="K196" s="20">
        <v>150</v>
      </c>
      <c r="L196" s="72">
        <f t="shared" si="17"/>
        <v>150</v>
      </c>
      <c r="M196" s="17" t="s">
        <v>16</v>
      </c>
      <c r="N196" s="18">
        <v>0</v>
      </c>
      <c r="O196" s="23">
        <f t="shared" si="18"/>
        <v>150</v>
      </c>
      <c r="P196" s="93"/>
      <c r="Q196" s="43">
        <f t="shared" si="19"/>
        <v>0</v>
      </c>
    </row>
    <row r="197" spans="1:30" ht="24.6" hidden="1" x14ac:dyDescent="0.65">
      <c r="A197" s="10">
        <v>193</v>
      </c>
      <c r="B197" s="10"/>
      <c r="C197" s="19" t="s">
        <v>250</v>
      </c>
      <c r="D197" s="71">
        <f>+'26'!I197</f>
        <v>0</v>
      </c>
      <c r="E197" s="90">
        <v>0</v>
      </c>
      <c r="F197" s="46">
        <f t="shared" si="20"/>
        <v>0</v>
      </c>
      <c r="G197" s="101">
        <v>0</v>
      </c>
      <c r="H197" s="99">
        <v>0</v>
      </c>
      <c r="I197" s="46">
        <f t="shared" si="16"/>
        <v>0</v>
      </c>
      <c r="J197" s="91"/>
      <c r="K197" s="20">
        <v>150</v>
      </c>
      <c r="L197" s="72">
        <f t="shared" si="17"/>
        <v>0</v>
      </c>
      <c r="M197" s="17" t="s">
        <v>16</v>
      </c>
      <c r="N197" s="18">
        <v>0</v>
      </c>
      <c r="O197" s="23">
        <f t="shared" si="18"/>
        <v>0</v>
      </c>
      <c r="P197" s="93"/>
      <c r="Q197" s="43">
        <f t="shared" si="19"/>
        <v>0</v>
      </c>
    </row>
    <row r="198" spans="1:30" ht="24.6" hidden="1" x14ac:dyDescent="0.65">
      <c r="A198" s="10">
        <v>194</v>
      </c>
      <c r="B198" s="10"/>
      <c r="C198" s="19" t="s">
        <v>166</v>
      </c>
      <c r="D198" s="71">
        <f>+'26'!I198</f>
        <v>0</v>
      </c>
      <c r="E198" s="90">
        <v>0</v>
      </c>
      <c r="F198" s="46">
        <f t="shared" si="20"/>
        <v>0</v>
      </c>
      <c r="G198" s="101">
        <v>0</v>
      </c>
      <c r="H198" s="99">
        <v>0</v>
      </c>
      <c r="I198" s="46">
        <f t="shared" si="16"/>
        <v>0</v>
      </c>
      <c r="J198" s="91"/>
      <c r="K198" s="20">
        <v>185</v>
      </c>
      <c r="L198" s="72">
        <f t="shared" si="17"/>
        <v>0</v>
      </c>
      <c r="M198" s="17" t="s">
        <v>16</v>
      </c>
      <c r="N198" s="18">
        <v>0</v>
      </c>
      <c r="O198" s="23">
        <f t="shared" si="18"/>
        <v>0</v>
      </c>
      <c r="P198" s="93"/>
      <c r="Q198" s="43">
        <f t="shared" si="19"/>
        <v>0</v>
      </c>
    </row>
    <row r="199" spans="1:30" ht="24.6" hidden="1" x14ac:dyDescent="0.65">
      <c r="A199" s="10">
        <v>195</v>
      </c>
      <c r="B199" s="10"/>
      <c r="C199" s="19" t="s">
        <v>167</v>
      </c>
      <c r="D199" s="71">
        <f>+'26'!I199</f>
        <v>0</v>
      </c>
      <c r="E199" s="90">
        <v>0</v>
      </c>
      <c r="F199" s="46">
        <f t="shared" si="20"/>
        <v>0</v>
      </c>
      <c r="G199" s="101">
        <v>0</v>
      </c>
      <c r="H199" s="99">
        <v>0</v>
      </c>
      <c r="I199" s="46">
        <f t="shared" si="16"/>
        <v>0</v>
      </c>
      <c r="J199" s="91"/>
      <c r="K199" s="20">
        <v>185</v>
      </c>
      <c r="L199" s="72">
        <f t="shared" si="17"/>
        <v>0</v>
      </c>
      <c r="M199" s="17" t="s">
        <v>16</v>
      </c>
      <c r="N199" s="18">
        <v>0</v>
      </c>
      <c r="O199" s="23">
        <f t="shared" si="18"/>
        <v>0</v>
      </c>
      <c r="P199" s="93"/>
      <c r="Q199" s="43">
        <f t="shared" si="19"/>
        <v>0</v>
      </c>
    </row>
    <row r="200" spans="1:30" ht="24.6" hidden="1" x14ac:dyDescent="0.65">
      <c r="A200" s="10">
        <v>196</v>
      </c>
      <c r="B200" s="10"/>
      <c r="C200" s="19" t="s">
        <v>168</v>
      </c>
      <c r="D200" s="71">
        <f>+'26'!I200</f>
        <v>0</v>
      </c>
      <c r="E200" s="90">
        <v>0</v>
      </c>
      <c r="F200" s="46">
        <f t="shared" si="20"/>
        <v>0</v>
      </c>
      <c r="G200" s="101">
        <v>0</v>
      </c>
      <c r="H200" s="99">
        <v>0</v>
      </c>
      <c r="I200" s="46">
        <f t="shared" si="16"/>
        <v>0</v>
      </c>
      <c r="J200" s="91"/>
      <c r="K200" s="20">
        <v>185</v>
      </c>
      <c r="L200" s="72">
        <f t="shared" si="17"/>
        <v>0</v>
      </c>
      <c r="M200" s="17" t="s">
        <v>16</v>
      </c>
      <c r="N200" s="18">
        <v>0</v>
      </c>
      <c r="O200" s="23">
        <f t="shared" si="18"/>
        <v>0</v>
      </c>
      <c r="P200" s="93"/>
      <c r="Q200" s="43">
        <f t="shared" si="19"/>
        <v>0</v>
      </c>
    </row>
    <row r="201" spans="1:30" ht="24.6" hidden="1" x14ac:dyDescent="0.65">
      <c r="A201" s="10">
        <v>197</v>
      </c>
      <c r="B201" s="10"/>
      <c r="C201" s="19" t="s">
        <v>169</v>
      </c>
      <c r="D201" s="71">
        <f>+'26'!I201</f>
        <v>0</v>
      </c>
      <c r="E201" s="90">
        <v>0</v>
      </c>
      <c r="F201" s="46">
        <f t="shared" si="20"/>
        <v>0</v>
      </c>
      <c r="G201" s="101">
        <v>0</v>
      </c>
      <c r="H201" s="99">
        <v>0</v>
      </c>
      <c r="I201" s="46">
        <f t="shared" ref="I201:I263" si="21">+F201-G201-J201-H201</f>
        <v>0</v>
      </c>
      <c r="J201" s="91"/>
      <c r="K201" s="20">
        <v>185</v>
      </c>
      <c r="L201" s="72">
        <f t="shared" si="17"/>
        <v>0</v>
      </c>
      <c r="M201" s="17" t="s">
        <v>16</v>
      </c>
      <c r="N201" s="18">
        <v>0</v>
      </c>
      <c r="O201" s="23">
        <f t="shared" si="18"/>
        <v>0</v>
      </c>
      <c r="P201" s="93"/>
      <c r="Q201" s="43">
        <f t="shared" si="19"/>
        <v>0</v>
      </c>
      <c r="AD201" s="29"/>
    </row>
    <row r="202" spans="1:30" ht="24.6" hidden="1" x14ac:dyDescent="0.65">
      <c r="A202" s="10">
        <v>198</v>
      </c>
      <c r="B202" s="10"/>
      <c r="C202" s="19" t="s">
        <v>168</v>
      </c>
      <c r="D202" s="71">
        <f>+'26'!I202</f>
        <v>0</v>
      </c>
      <c r="E202" s="90">
        <v>0</v>
      </c>
      <c r="F202" s="46">
        <f t="shared" si="20"/>
        <v>0</v>
      </c>
      <c r="G202" s="101">
        <v>0</v>
      </c>
      <c r="H202" s="99">
        <v>0</v>
      </c>
      <c r="I202" s="46">
        <f t="shared" si="21"/>
        <v>0</v>
      </c>
      <c r="J202" s="91"/>
      <c r="K202" s="20">
        <v>185</v>
      </c>
      <c r="L202" s="72">
        <f t="shared" ref="L202:L263" si="22">+K202*J202</f>
        <v>0</v>
      </c>
      <c r="M202" s="17" t="s">
        <v>16</v>
      </c>
      <c r="N202" s="18">
        <v>0</v>
      </c>
      <c r="O202" s="23">
        <f t="shared" ref="O202:O263" si="23">SUM(L202-N202)</f>
        <v>0</v>
      </c>
      <c r="P202" s="93"/>
      <c r="Q202" s="43">
        <f t="shared" ref="Q202:Q263" si="24">+L202*P202</f>
        <v>0</v>
      </c>
      <c r="AD202" s="29"/>
    </row>
    <row r="203" spans="1:30" ht="24.6" hidden="1" x14ac:dyDescent="0.65">
      <c r="A203" s="10">
        <v>199</v>
      </c>
      <c r="B203" s="10"/>
      <c r="C203" s="19" t="s">
        <v>169</v>
      </c>
      <c r="D203" s="71">
        <f>+'26'!I203</f>
        <v>0</v>
      </c>
      <c r="E203" s="90">
        <v>0</v>
      </c>
      <c r="F203" s="46">
        <f t="shared" si="20"/>
        <v>0</v>
      </c>
      <c r="G203" s="101">
        <v>0</v>
      </c>
      <c r="H203" s="99">
        <v>0</v>
      </c>
      <c r="I203" s="46">
        <f t="shared" si="21"/>
        <v>0</v>
      </c>
      <c r="J203" s="91"/>
      <c r="K203" s="20">
        <v>185</v>
      </c>
      <c r="L203" s="72">
        <f t="shared" si="22"/>
        <v>0</v>
      </c>
      <c r="M203" s="17" t="s">
        <v>16</v>
      </c>
      <c r="N203" s="18">
        <v>0</v>
      </c>
      <c r="O203" s="23">
        <f t="shared" si="23"/>
        <v>0</v>
      </c>
      <c r="P203" s="93"/>
      <c r="Q203" s="43">
        <f t="shared" si="24"/>
        <v>0</v>
      </c>
    </row>
    <row r="204" spans="1:30" ht="24.6" hidden="1" x14ac:dyDescent="0.65">
      <c r="A204" s="10">
        <v>200</v>
      </c>
      <c r="B204" s="10"/>
      <c r="C204" s="19" t="s">
        <v>170</v>
      </c>
      <c r="D204" s="71">
        <f>+'26'!I204</f>
        <v>0</v>
      </c>
      <c r="E204" s="90">
        <v>0</v>
      </c>
      <c r="F204" s="46">
        <f t="shared" si="20"/>
        <v>0</v>
      </c>
      <c r="G204" s="101">
        <v>0</v>
      </c>
      <c r="H204" s="99">
        <v>0</v>
      </c>
      <c r="I204" s="46">
        <f t="shared" si="21"/>
        <v>0</v>
      </c>
      <c r="J204" s="91"/>
      <c r="K204" s="20">
        <v>135</v>
      </c>
      <c r="L204" s="72">
        <f t="shared" si="22"/>
        <v>0</v>
      </c>
      <c r="M204" s="17" t="s">
        <v>16</v>
      </c>
      <c r="N204" s="18">
        <v>0</v>
      </c>
      <c r="O204" s="23">
        <f t="shared" si="23"/>
        <v>0</v>
      </c>
      <c r="P204" s="93"/>
      <c r="Q204" s="43">
        <f t="shared" si="24"/>
        <v>0</v>
      </c>
    </row>
    <row r="205" spans="1:30" ht="24.6" hidden="1" x14ac:dyDescent="0.65">
      <c r="A205" s="10">
        <v>201</v>
      </c>
      <c r="B205" s="10"/>
      <c r="C205" s="19" t="s">
        <v>115</v>
      </c>
      <c r="D205" s="71">
        <f>+'26'!I205</f>
        <v>0</v>
      </c>
      <c r="E205" s="90">
        <v>0</v>
      </c>
      <c r="F205" s="46">
        <f t="shared" si="20"/>
        <v>0</v>
      </c>
      <c r="G205" s="101">
        <v>0</v>
      </c>
      <c r="H205" s="99">
        <v>0</v>
      </c>
      <c r="I205" s="46">
        <f t="shared" si="21"/>
        <v>0</v>
      </c>
      <c r="J205" s="91"/>
      <c r="K205" s="20">
        <v>100</v>
      </c>
      <c r="L205" s="72">
        <f t="shared" si="22"/>
        <v>0</v>
      </c>
      <c r="M205" s="17" t="s">
        <v>16</v>
      </c>
      <c r="N205" s="18">
        <v>0</v>
      </c>
      <c r="O205" s="23">
        <f t="shared" si="23"/>
        <v>0</v>
      </c>
      <c r="P205" s="93"/>
      <c r="Q205" s="43">
        <f t="shared" si="24"/>
        <v>0</v>
      </c>
    </row>
    <row r="206" spans="1:30" ht="24.6" hidden="1" x14ac:dyDescent="0.65">
      <c r="A206" s="10">
        <v>202</v>
      </c>
      <c r="B206" s="10" t="s">
        <v>551</v>
      </c>
      <c r="C206" s="19" t="s">
        <v>171</v>
      </c>
      <c r="D206" s="71">
        <f>+'26'!I206</f>
        <v>0</v>
      </c>
      <c r="E206" s="90">
        <v>0</v>
      </c>
      <c r="F206" s="46">
        <f t="shared" si="20"/>
        <v>0</v>
      </c>
      <c r="G206" s="101">
        <v>0</v>
      </c>
      <c r="H206" s="99">
        <v>0</v>
      </c>
      <c r="I206" s="46">
        <f t="shared" si="21"/>
        <v>0</v>
      </c>
      <c r="J206" s="91"/>
      <c r="K206" s="20">
        <v>90</v>
      </c>
      <c r="L206" s="72">
        <f t="shared" si="22"/>
        <v>0</v>
      </c>
      <c r="M206" s="17" t="s">
        <v>16</v>
      </c>
      <c r="N206" s="18">
        <v>0</v>
      </c>
      <c r="O206" s="23">
        <f t="shared" si="23"/>
        <v>0</v>
      </c>
      <c r="P206" s="93"/>
      <c r="Q206" s="43">
        <f t="shared" si="24"/>
        <v>0</v>
      </c>
    </row>
    <row r="207" spans="1:30" ht="24.6" hidden="1" x14ac:dyDescent="0.65">
      <c r="A207" s="10">
        <v>203</v>
      </c>
      <c r="B207" s="10" t="s">
        <v>548</v>
      </c>
      <c r="C207" s="19" t="s">
        <v>172</v>
      </c>
      <c r="D207" s="71">
        <f>+'26'!I207</f>
        <v>0</v>
      </c>
      <c r="E207" s="90">
        <v>0</v>
      </c>
      <c r="F207" s="46">
        <f t="shared" si="20"/>
        <v>0</v>
      </c>
      <c r="G207" s="101">
        <v>0</v>
      </c>
      <c r="H207" s="99">
        <v>0</v>
      </c>
      <c r="I207" s="46">
        <f t="shared" si="21"/>
        <v>0</v>
      </c>
      <c r="J207" s="91"/>
      <c r="K207" s="20">
        <v>90</v>
      </c>
      <c r="L207" s="72">
        <f t="shared" si="22"/>
        <v>0</v>
      </c>
      <c r="M207" s="17" t="s">
        <v>16</v>
      </c>
      <c r="N207" s="18">
        <v>0</v>
      </c>
      <c r="O207" s="23">
        <f t="shared" si="23"/>
        <v>0</v>
      </c>
      <c r="P207" s="93"/>
      <c r="Q207" s="43">
        <f t="shared" si="24"/>
        <v>0</v>
      </c>
    </row>
    <row r="208" spans="1:30" ht="24.6" hidden="1" x14ac:dyDescent="0.65">
      <c r="A208" s="10">
        <v>204</v>
      </c>
      <c r="B208" s="10" t="s">
        <v>549</v>
      </c>
      <c r="C208" s="19" t="s">
        <v>173</v>
      </c>
      <c r="D208" s="71">
        <f>+'26'!I208</f>
        <v>0</v>
      </c>
      <c r="E208" s="90">
        <v>0</v>
      </c>
      <c r="F208" s="46">
        <f t="shared" si="20"/>
        <v>0</v>
      </c>
      <c r="G208" s="101">
        <v>0</v>
      </c>
      <c r="H208" s="99">
        <v>0</v>
      </c>
      <c r="I208" s="46">
        <f t="shared" si="21"/>
        <v>0</v>
      </c>
      <c r="J208" s="91"/>
      <c r="K208" s="20">
        <v>90</v>
      </c>
      <c r="L208" s="72">
        <f t="shared" si="22"/>
        <v>0</v>
      </c>
      <c r="M208" s="17" t="s">
        <v>16</v>
      </c>
      <c r="N208" s="18">
        <v>0</v>
      </c>
      <c r="O208" s="23">
        <f t="shared" si="23"/>
        <v>0</v>
      </c>
      <c r="P208" s="93"/>
      <c r="Q208" s="43">
        <f t="shared" si="24"/>
        <v>0</v>
      </c>
    </row>
    <row r="209" spans="1:17" ht="24.6" hidden="1" x14ac:dyDescent="0.65">
      <c r="A209" s="10">
        <v>205</v>
      </c>
      <c r="B209" s="10" t="s">
        <v>550</v>
      </c>
      <c r="C209" s="19" t="s">
        <v>174</v>
      </c>
      <c r="D209" s="71">
        <f>+'26'!I209</f>
        <v>0</v>
      </c>
      <c r="E209" s="90">
        <v>0</v>
      </c>
      <c r="F209" s="46">
        <f t="shared" si="20"/>
        <v>0</v>
      </c>
      <c r="G209" s="101">
        <v>0</v>
      </c>
      <c r="H209" s="99">
        <v>0</v>
      </c>
      <c r="I209" s="46">
        <f t="shared" si="21"/>
        <v>0</v>
      </c>
      <c r="J209" s="91"/>
      <c r="K209" s="20">
        <v>90</v>
      </c>
      <c r="L209" s="72">
        <f t="shared" si="22"/>
        <v>0</v>
      </c>
      <c r="M209" s="17" t="s">
        <v>16</v>
      </c>
      <c r="N209" s="18">
        <v>0</v>
      </c>
      <c r="O209" s="23">
        <f t="shared" si="23"/>
        <v>0</v>
      </c>
      <c r="P209" s="93"/>
      <c r="Q209" s="43">
        <f t="shared" si="24"/>
        <v>0</v>
      </c>
    </row>
    <row r="210" spans="1:17" ht="24.6" hidden="1" x14ac:dyDescent="0.65">
      <c r="A210" s="10">
        <v>206</v>
      </c>
      <c r="B210" s="10"/>
      <c r="C210" s="19" t="s">
        <v>368</v>
      </c>
      <c r="D210" s="71">
        <f>+'26'!I210</f>
        <v>0</v>
      </c>
      <c r="E210" s="90">
        <v>0</v>
      </c>
      <c r="F210" s="46">
        <f t="shared" si="20"/>
        <v>0</v>
      </c>
      <c r="G210" s="101">
        <v>0</v>
      </c>
      <c r="H210" s="99">
        <v>0</v>
      </c>
      <c r="I210" s="46">
        <f t="shared" si="21"/>
        <v>0</v>
      </c>
      <c r="J210" s="91"/>
      <c r="K210" s="20">
        <v>50</v>
      </c>
      <c r="L210" s="72">
        <f t="shared" si="22"/>
        <v>0</v>
      </c>
      <c r="M210" s="17" t="s">
        <v>16</v>
      </c>
      <c r="N210" s="18">
        <v>0</v>
      </c>
      <c r="O210" s="23">
        <f t="shared" si="23"/>
        <v>0</v>
      </c>
      <c r="P210" s="93"/>
      <c r="Q210" s="43">
        <f t="shared" si="24"/>
        <v>0</v>
      </c>
    </row>
    <row r="211" spans="1:17" ht="24.6" hidden="1" x14ac:dyDescent="0.65">
      <c r="A211" s="10">
        <v>207</v>
      </c>
      <c r="B211" s="10"/>
      <c r="C211" s="19" t="s">
        <v>179</v>
      </c>
      <c r="D211" s="71">
        <f>+'26'!I211</f>
        <v>0</v>
      </c>
      <c r="E211" s="90">
        <v>0</v>
      </c>
      <c r="F211" s="46">
        <f t="shared" si="20"/>
        <v>0</v>
      </c>
      <c r="G211" s="101">
        <v>0</v>
      </c>
      <c r="H211" s="99">
        <v>0</v>
      </c>
      <c r="I211" s="46">
        <f t="shared" si="21"/>
        <v>0</v>
      </c>
      <c r="J211" s="91"/>
      <c r="K211" s="20">
        <v>50</v>
      </c>
      <c r="L211" s="72">
        <f t="shared" si="22"/>
        <v>0</v>
      </c>
      <c r="M211" s="17" t="s">
        <v>16</v>
      </c>
      <c r="N211" s="18">
        <v>0</v>
      </c>
      <c r="O211" s="23">
        <f t="shared" si="23"/>
        <v>0</v>
      </c>
      <c r="P211" s="93">
        <v>28.14</v>
      </c>
      <c r="Q211" s="43">
        <f t="shared" si="24"/>
        <v>0</v>
      </c>
    </row>
    <row r="212" spans="1:17" ht="24.6" hidden="1" x14ac:dyDescent="0.65">
      <c r="A212" s="10">
        <v>208</v>
      </c>
      <c r="B212" s="10"/>
      <c r="C212" s="19" t="s">
        <v>180</v>
      </c>
      <c r="D212" s="71">
        <f>+'26'!I212</f>
        <v>11</v>
      </c>
      <c r="E212" s="90">
        <v>0</v>
      </c>
      <c r="F212" s="46">
        <f t="shared" ref="F212:F271" si="25">D212+E212</f>
        <v>11</v>
      </c>
      <c r="G212" s="101">
        <v>0</v>
      </c>
      <c r="H212" s="99">
        <v>0</v>
      </c>
      <c r="I212" s="46">
        <f t="shared" si="21"/>
        <v>11</v>
      </c>
      <c r="J212" s="91"/>
      <c r="K212" s="20">
        <v>55</v>
      </c>
      <c r="L212" s="72">
        <f t="shared" si="22"/>
        <v>0</v>
      </c>
      <c r="M212" s="17" t="s">
        <v>16</v>
      </c>
      <c r="N212" s="18">
        <v>0</v>
      </c>
      <c r="O212" s="23">
        <f t="shared" si="23"/>
        <v>0</v>
      </c>
      <c r="P212" s="93"/>
      <c r="Q212" s="43">
        <f t="shared" si="24"/>
        <v>0</v>
      </c>
    </row>
    <row r="213" spans="1:17" ht="24.6" hidden="1" x14ac:dyDescent="0.65">
      <c r="A213" s="10">
        <v>209</v>
      </c>
      <c r="B213" s="10"/>
      <c r="C213" s="19" t="s">
        <v>181</v>
      </c>
      <c r="D213" s="71">
        <f>+'26'!I213</f>
        <v>6</v>
      </c>
      <c r="E213" s="90">
        <v>0</v>
      </c>
      <c r="F213" s="46">
        <f t="shared" si="25"/>
        <v>6</v>
      </c>
      <c r="G213" s="101">
        <v>0</v>
      </c>
      <c r="H213" s="99">
        <v>0</v>
      </c>
      <c r="I213" s="46">
        <f t="shared" si="21"/>
        <v>6</v>
      </c>
      <c r="J213" s="91"/>
      <c r="K213" s="20">
        <v>85</v>
      </c>
      <c r="L213" s="72">
        <f t="shared" si="22"/>
        <v>0</v>
      </c>
      <c r="M213" s="17" t="s">
        <v>16</v>
      </c>
      <c r="N213" s="18">
        <v>0</v>
      </c>
      <c r="O213" s="23">
        <f t="shared" si="23"/>
        <v>0</v>
      </c>
      <c r="P213" s="93"/>
      <c r="Q213" s="43">
        <f t="shared" si="24"/>
        <v>0</v>
      </c>
    </row>
    <row r="214" spans="1:17" ht="24.6" hidden="1" x14ac:dyDescent="0.65">
      <c r="A214" s="10">
        <v>210</v>
      </c>
      <c r="B214" s="10"/>
      <c r="C214" s="19" t="s">
        <v>299</v>
      </c>
      <c r="D214" s="71">
        <f>+'26'!I214</f>
        <v>0</v>
      </c>
      <c r="E214" s="90">
        <v>0</v>
      </c>
      <c r="F214" s="46">
        <f t="shared" si="25"/>
        <v>0</v>
      </c>
      <c r="G214" s="101">
        <v>0</v>
      </c>
      <c r="H214" s="99">
        <v>0</v>
      </c>
      <c r="I214" s="46">
        <f t="shared" si="21"/>
        <v>0</v>
      </c>
      <c r="J214" s="91"/>
      <c r="K214" s="20">
        <v>55</v>
      </c>
      <c r="L214" s="72">
        <f t="shared" si="22"/>
        <v>0</v>
      </c>
      <c r="M214" s="17" t="s">
        <v>16</v>
      </c>
      <c r="N214" s="18">
        <v>0</v>
      </c>
      <c r="O214" s="23">
        <f t="shared" si="23"/>
        <v>0</v>
      </c>
      <c r="P214" s="93"/>
      <c r="Q214" s="43">
        <f t="shared" si="24"/>
        <v>0</v>
      </c>
    </row>
    <row r="215" spans="1:17" ht="24.6" hidden="1" x14ac:dyDescent="0.65">
      <c r="A215" s="10">
        <v>211</v>
      </c>
      <c r="B215" s="10"/>
      <c r="C215" s="19" t="s">
        <v>300</v>
      </c>
      <c r="D215" s="71">
        <f>+'26'!I215</f>
        <v>0</v>
      </c>
      <c r="E215" s="90">
        <v>0</v>
      </c>
      <c r="F215" s="46">
        <f t="shared" si="25"/>
        <v>0</v>
      </c>
      <c r="G215" s="101">
        <v>0</v>
      </c>
      <c r="H215" s="99">
        <v>0</v>
      </c>
      <c r="I215" s="46">
        <f t="shared" si="21"/>
        <v>0</v>
      </c>
      <c r="J215" s="91"/>
      <c r="K215" s="20">
        <v>55</v>
      </c>
      <c r="L215" s="72">
        <f t="shared" si="22"/>
        <v>0</v>
      </c>
      <c r="M215" s="17" t="s">
        <v>16</v>
      </c>
      <c r="N215" s="18">
        <v>0</v>
      </c>
      <c r="O215" s="23">
        <f t="shared" si="23"/>
        <v>0</v>
      </c>
      <c r="P215" s="93"/>
      <c r="Q215" s="43">
        <f t="shared" si="24"/>
        <v>0</v>
      </c>
    </row>
    <row r="216" spans="1:17" ht="24.6" hidden="1" x14ac:dyDescent="0.65">
      <c r="A216" s="10">
        <v>212</v>
      </c>
      <c r="B216" s="10"/>
      <c r="C216" s="19" t="s">
        <v>301</v>
      </c>
      <c r="D216" s="71">
        <f>+'26'!I216</f>
        <v>0</v>
      </c>
      <c r="E216" s="90">
        <v>0</v>
      </c>
      <c r="F216" s="46">
        <f t="shared" si="25"/>
        <v>0</v>
      </c>
      <c r="G216" s="101">
        <v>0</v>
      </c>
      <c r="H216" s="99">
        <v>0</v>
      </c>
      <c r="I216" s="46">
        <f t="shared" si="21"/>
        <v>0</v>
      </c>
      <c r="J216" s="91"/>
      <c r="K216" s="20">
        <v>55</v>
      </c>
      <c r="L216" s="72">
        <f t="shared" si="22"/>
        <v>0</v>
      </c>
      <c r="M216" s="17" t="s">
        <v>16</v>
      </c>
      <c r="N216" s="18">
        <v>0</v>
      </c>
      <c r="O216" s="23">
        <f t="shared" si="23"/>
        <v>0</v>
      </c>
      <c r="P216" s="93"/>
      <c r="Q216" s="43">
        <f t="shared" si="24"/>
        <v>0</v>
      </c>
    </row>
    <row r="217" spans="1:17" ht="24.6" hidden="1" x14ac:dyDescent="0.65">
      <c r="A217" s="10">
        <v>213</v>
      </c>
      <c r="B217" s="10"/>
      <c r="C217" s="19" t="s">
        <v>302</v>
      </c>
      <c r="D217" s="71">
        <f>+'26'!I217</f>
        <v>0</v>
      </c>
      <c r="E217" s="90">
        <v>0</v>
      </c>
      <c r="F217" s="46">
        <f t="shared" si="25"/>
        <v>0</v>
      </c>
      <c r="G217" s="101">
        <v>0</v>
      </c>
      <c r="H217" s="99">
        <v>0</v>
      </c>
      <c r="I217" s="46">
        <f t="shared" si="21"/>
        <v>0</v>
      </c>
      <c r="J217" s="91"/>
      <c r="K217" s="20">
        <v>55</v>
      </c>
      <c r="L217" s="72">
        <f t="shared" si="22"/>
        <v>0</v>
      </c>
      <c r="M217" s="17" t="s">
        <v>16</v>
      </c>
      <c r="N217" s="18">
        <v>0</v>
      </c>
      <c r="O217" s="23">
        <f t="shared" si="23"/>
        <v>0</v>
      </c>
      <c r="P217" s="93"/>
      <c r="Q217" s="43">
        <f t="shared" si="24"/>
        <v>0</v>
      </c>
    </row>
    <row r="218" spans="1:17" ht="24.6" hidden="1" x14ac:dyDescent="0.65">
      <c r="A218" s="10">
        <v>214</v>
      </c>
      <c r="B218" s="10"/>
      <c r="C218" s="19" t="s">
        <v>373</v>
      </c>
      <c r="D218" s="71">
        <f>+'26'!I218</f>
        <v>0</v>
      </c>
      <c r="E218" s="90">
        <v>0</v>
      </c>
      <c r="F218" s="46">
        <f t="shared" si="25"/>
        <v>0</v>
      </c>
      <c r="G218" s="101">
        <v>0</v>
      </c>
      <c r="H218" s="99">
        <v>0</v>
      </c>
      <c r="I218" s="46">
        <f t="shared" si="21"/>
        <v>0</v>
      </c>
      <c r="J218" s="91"/>
      <c r="K218" s="20">
        <v>40</v>
      </c>
      <c r="L218" s="72">
        <f t="shared" si="22"/>
        <v>0</v>
      </c>
      <c r="M218" s="17" t="s">
        <v>16</v>
      </c>
      <c r="N218" s="18">
        <v>0</v>
      </c>
      <c r="O218" s="23">
        <f t="shared" si="23"/>
        <v>0</v>
      </c>
      <c r="P218" s="93"/>
      <c r="Q218" s="43">
        <f t="shared" si="24"/>
        <v>0</v>
      </c>
    </row>
    <row r="219" spans="1:17" ht="24.6" hidden="1" x14ac:dyDescent="0.65">
      <c r="A219" s="10">
        <v>215</v>
      </c>
      <c r="B219" s="10"/>
      <c r="C219" s="19" t="s">
        <v>184</v>
      </c>
      <c r="D219" s="71">
        <f>+'26'!I219</f>
        <v>0</v>
      </c>
      <c r="E219" s="90">
        <v>0</v>
      </c>
      <c r="F219" s="46">
        <f t="shared" si="25"/>
        <v>0</v>
      </c>
      <c r="G219" s="101">
        <v>0</v>
      </c>
      <c r="H219" s="99">
        <v>0</v>
      </c>
      <c r="I219" s="46">
        <f t="shared" si="21"/>
        <v>0</v>
      </c>
      <c r="J219" s="91"/>
      <c r="K219" s="20">
        <v>120</v>
      </c>
      <c r="L219" s="72">
        <f t="shared" si="22"/>
        <v>0</v>
      </c>
      <c r="M219" s="17" t="s">
        <v>16</v>
      </c>
      <c r="N219" s="18">
        <v>0</v>
      </c>
      <c r="O219" s="23">
        <f t="shared" si="23"/>
        <v>0</v>
      </c>
      <c r="P219" s="93"/>
      <c r="Q219" s="43">
        <f t="shared" si="24"/>
        <v>0</v>
      </c>
    </row>
    <row r="220" spans="1:17" ht="24.6" hidden="1" x14ac:dyDescent="0.65">
      <c r="A220" s="10">
        <v>216</v>
      </c>
      <c r="B220" s="10"/>
      <c r="C220" s="19" t="s">
        <v>185</v>
      </c>
      <c r="D220" s="71">
        <f>+'26'!I220</f>
        <v>0</v>
      </c>
      <c r="E220" s="90">
        <v>0</v>
      </c>
      <c r="F220" s="46">
        <f t="shared" si="25"/>
        <v>0</v>
      </c>
      <c r="G220" s="101">
        <v>0</v>
      </c>
      <c r="H220" s="99">
        <v>0</v>
      </c>
      <c r="I220" s="46">
        <f t="shared" si="21"/>
        <v>0</v>
      </c>
      <c r="J220" s="91"/>
      <c r="K220" s="20">
        <v>120</v>
      </c>
      <c r="L220" s="72">
        <f t="shared" si="22"/>
        <v>0</v>
      </c>
      <c r="M220" s="17" t="s">
        <v>16</v>
      </c>
      <c r="N220" s="18">
        <v>0</v>
      </c>
      <c r="O220" s="23">
        <f t="shared" si="23"/>
        <v>0</v>
      </c>
      <c r="P220" s="93"/>
      <c r="Q220" s="43">
        <f t="shared" si="24"/>
        <v>0</v>
      </c>
    </row>
    <row r="221" spans="1:17" ht="24.6" hidden="1" x14ac:dyDescent="0.65">
      <c r="A221" s="10">
        <v>217</v>
      </c>
      <c r="B221" s="10"/>
      <c r="C221" s="19" t="s">
        <v>187</v>
      </c>
      <c r="D221" s="71">
        <f>+'26'!I221</f>
        <v>0</v>
      </c>
      <c r="E221" s="90">
        <v>0</v>
      </c>
      <c r="F221" s="46">
        <f t="shared" si="25"/>
        <v>0</v>
      </c>
      <c r="G221" s="101">
        <v>0</v>
      </c>
      <c r="H221" s="99">
        <v>0</v>
      </c>
      <c r="I221" s="46">
        <f t="shared" si="21"/>
        <v>0</v>
      </c>
      <c r="J221" s="91"/>
      <c r="K221" s="20">
        <v>50</v>
      </c>
      <c r="L221" s="72">
        <f t="shared" si="22"/>
        <v>0</v>
      </c>
      <c r="M221" s="17" t="s">
        <v>16</v>
      </c>
      <c r="N221" s="18">
        <v>0</v>
      </c>
      <c r="O221" s="23">
        <f t="shared" si="23"/>
        <v>0</v>
      </c>
      <c r="P221" s="93"/>
      <c r="Q221" s="43">
        <f t="shared" si="24"/>
        <v>0</v>
      </c>
    </row>
    <row r="222" spans="1:17" ht="24.6" hidden="1" x14ac:dyDescent="0.65">
      <c r="A222" s="10">
        <v>218</v>
      </c>
      <c r="B222" s="10" t="s">
        <v>527</v>
      </c>
      <c r="C222" s="19" t="s">
        <v>188</v>
      </c>
      <c r="D222" s="71">
        <f>+'26'!I222</f>
        <v>0</v>
      </c>
      <c r="E222" s="90">
        <v>0</v>
      </c>
      <c r="F222" s="46">
        <f t="shared" si="25"/>
        <v>0</v>
      </c>
      <c r="G222" s="101">
        <v>0</v>
      </c>
      <c r="H222" s="99">
        <v>0</v>
      </c>
      <c r="I222" s="46">
        <f t="shared" si="21"/>
        <v>0</v>
      </c>
      <c r="J222" s="91"/>
      <c r="K222" s="20">
        <v>50</v>
      </c>
      <c r="L222" s="72">
        <f t="shared" si="22"/>
        <v>0</v>
      </c>
      <c r="M222" s="17" t="s">
        <v>16</v>
      </c>
      <c r="N222" s="18">
        <v>0</v>
      </c>
      <c r="O222" s="23">
        <f t="shared" si="23"/>
        <v>0</v>
      </c>
      <c r="P222" s="93"/>
      <c r="Q222" s="43">
        <f t="shared" si="24"/>
        <v>0</v>
      </c>
    </row>
    <row r="223" spans="1:17" ht="24.6" hidden="1" x14ac:dyDescent="0.65">
      <c r="A223" s="10">
        <v>219</v>
      </c>
      <c r="B223" s="10" t="s">
        <v>524</v>
      </c>
      <c r="C223" s="19" t="s">
        <v>303</v>
      </c>
      <c r="D223" s="71">
        <f>+'26'!I223</f>
        <v>0</v>
      </c>
      <c r="E223" s="90">
        <v>0</v>
      </c>
      <c r="F223" s="46">
        <f t="shared" si="25"/>
        <v>0</v>
      </c>
      <c r="G223" s="101">
        <v>0</v>
      </c>
      <c r="H223" s="99">
        <v>0</v>
      </c>
      <c r="I223" s="46">
        <f t="shared" si="21"/>
        <v>0</v>
      </c>
      <c r="J223" s="91"/>
      <c r="K223" s="20">
        <v>120</v>
      </c>
      <c r="L223" s="72">
        <f t="shared" si="22"/>
        <v>0</v>
      </c>
      <c r="M223" s="17" t="s">
        <v>16</v>
      </c>
      <c r="N223" s="18">
        <v>0</v>
      </c>
      <c r="O223" s="23">
        <f t="shared" si="23"/>
        <v>0</v>
      </c>
      <c r="P223" s="93"/>
      <c r="Q223" s="43">
        <f t="shared" si="24"/>
        <v>0</v>
      </c>
    </row>
    <row r="224" spans="1:17" ht="24.6" hidden="1" x14ac:dyDescent="0.65">
      <c r="A224" s="10">
        <v>220</v>
      </c>
      <c r="B224" s="10"/>
      <c r="C224" s="19" t="s">
        <v>304</v>
      </c>
      <c r="D224" s="71">
        <f>+'26'!I224</f>
        <v>0</v>
      </c>
      <c r="E224" s="90">
        <v>0</v>
      </c>
      <c r="F224" s="46">
        <f t="shared" si="25"/>
        <v>0</v>
      </c>
      <c r="G224" s="101">
        <v>0</v>
      </c>
      <c r="H224" s="99">
        <v>0</v>
      </c>
      <c r="I224" s="46">
        <f t="shared" si="21"/>
        <v>0</v>
      </c>
      <c r="J224" s="91"/>
      <c r="K224" s="20">
        <v>25</v>
      </c>
      <c r="L224" s="72">
        <f t="shared" si="22"/>
        <v>0</v>
      </c>
      <c r="M224" s="17" t="s">
        <v>16</v>
      </c>
      <c r="N224" s="18">
        <v>0</v>
      </c>
      <c r="O224" s="23">
        <f t="shared" si="23"/>
        <v>0</v>
      </c>
      <c r="P224" s="93"/>
      <c r="Q224" s="43">
        <f t="shared" si="24"/>
        <v>0</v>
      </c>
    </row>
    <row r="225" spans="1:17" ht="24.6" hidden="1" x14ac:dyDescent="0.65">
      <c r="A225" s="10">
        <v>221</v>
      </c>
      <c r="B225" s="10"/>
      <c r="C225" s="19" t="s">
        <v>305</v>
      </c>
      <c r="D225" s="71">
        <f>+'26'!I225</f>
        <v>0</v>
      </c>
      <c r="E225" s="90">
        <v>0</v>
      </c>
      <c r="F225" s="46">
        <f t="shared" si="25"/>
        <v>0</v>
      </c>
      <c r="G225" s="101">
        <v>0</v>
      </c>
      <c r="H225" s="99">
        <v>0</v>
      </c>
      <c r="I225" s="46">
        <f t="shared" si="21"/>
        <v>0</v>
      </c>
      <c r="J225" s="91"/>
      <c r="K225" s="20">
        <v>25</v>
      </c>
      <c r="L225" s="72">
        <f t="shared" si="22"/>
        <v>0</v>
      </c>
      <c r="M225" s="17" t="s">
        <v>16</v>
      </c>
      <c r="N225" s="18">
        <v>0</v>
      </c>
      <c r="O225" s="23">
        <f t="shared" si="23"/>
        <v>0</v>
      </c>
      <c r="P225" s="93"/>
      <c r="Q225" s="43">
        <f t="shared" si="24"/>
        <v>0</v>
      </c>
    </row>
    <row r="226" spans="1:17" ht="24.6" hidden="1" x14ac:dyDescent="0.65">
      <c r="A226" s="10">
        <v>222</v>
      </c>
      <c r="B226" s="10"/>
      <c r="C226" s="19" t="s">
        <v>306</v>
      </c>
      <c r="D226" s="71">
        <f>+'26'!I226</f>
        <v>0</v>
      </c>
      <c r="E226" s="90">
        <v>0</v>
      </c>
      <c r="F226" s="46">
        <f t="shared" si="25"/>
        <v>0</v>
      </c>
      <c r="G226" s="101">
        <v>0</v>
      </c>
      <c r="H226" s="99">
        <v>0</v>
      </c>
      <c r="I226" s="46">
        <f t="shared" si="21"/>
        <v>0</v>
      </c>
      <c r="J226" s="91"/>
      <c r="K226" s="20">
        <v>25</v>
      </c>
      <c r="L226" s="72">
        <f t="shared" si="22"/>
        <v>0</v>
      </c>
      <c r="M226" s="17" t="s">
        <v>16</v>
      </c>
      <c r="N226" s="18">
        <v>0</v>
      </c>
      <c r="O226" s="23">
        <f t="shared" si="23"/>
        <v>0</v>
      </c>
      <c r="P226" s="93"/>
      <c r="Q226" s="43">
        <f t="shared" si="24"/>
        <v>0</v>
      </c>
    </row>
    <row r="227" spans="1:17" ht="24.6" hidden="1" x14ac:dyDescent="0.65">
      <c r="A227" s="10">
        <v>223</v>
      </c>
      <c r="B227" s="10"/>
      <c r="C227" s="19" t="s">
        <v>307</v>
      </c>
      <c r="D227" s="71">
        <f>+'26'!I227</f>
        <v>0</v>
      </c>
      <c r="E227" s="90">
        <v>0</v>
      </c>
      <c r="F227" s="46">
        <f t="shared" si="25"/>
        <v>0</v>
      </c>
      <c r="G227" s="101">
        <v>0</v>
      </c>
      <c r="H227" s="99">
        <v>0</v>
      </c>
      <c r="I227" s="46">
        <f t="shared" si="21"/>
        <v>0</v>
      </c>
      <c r="J227" s="91"/>
      <c r="K227" s="20">
        <v>25</v>
      </c>
      <c r="L227" s="72">
        <f t="shared" si="22"/>
        <v>0</v>
      </c>
      <c r="M227" s="17" t="s">
        <v>16</v>
      </c>
      <c r="N227" s="18">
        <v>0</v>
      </c>
      <c r="O227" s="23">
        <f t="shared" si="23"/>
        <v>0</v>
      </c>
      <c r="P227" s="93"/>
      <c r="Q227" s="43">
        <f t="shared" si="24"/>
        <v>0</v>
      </c>
    </row>
    <row r="228" spans="1:17" ht="24.6" hidden="1" x14ac:dyDescent="0.65">
      <c r="A228" s="10">
        <v>224</v>
      </c>
      <c r="B228" s="10"/>
      <c r="C228" s="19" t="s">
        <v>308</v>
      </c>
      <c r="D228" s="71">
        <f>+'26'!I228</f>
        <v>0</v>
      </c>
      <c r="E228" s="90">
        <v>0</v>
      </c>
      <c r="F228" s="46">
        <f t="shared" si="25"/>
        <v>0</v>
      </c>
      <c r="G228" s="101">
        <v>0</v>
      </c>
      <c r="H228" s="99">
        <v>0</v>
      </c>
      <c r="I228" s="46">
        <f t="shared" si="21"/>
        <v>0</v>
      </c>
      <c r="J228" s="91"/>
      <c r="K228" s="20">
        <v>25</v>
      </c>
      <c r="L228" s="72">
        <f t="shared" si="22"/>
        <v>0</v>
      </c>
      <c r="M228" s="17" t="s">
        <v>16</v>
      </c>
      <c r="N228" s="18">
        <v>0</v>
      </c>
      <c r="O228" s="23">
        <f t="shared" si="23"/>
        <v>0</v>
      </c>
      <c r="P228" s="93"/>
      <c r="Q228" s="43">
        <f t="shared" si="24"/>
        <v>0</v>
      </c>
    </row>
    <row r="229" spans="1:17" ht="24.6" hidden="1" x14ac:dyDescent="0.65">
      <c r="A229" s="10">
        <v>225</v>
      </c>
      <c r="B229" s="10"/>
      <c r="C229" s="19" t="s">
        <v>309</v>
      </c>
      <c r="D229" s="71">
        <f>+'26'!I229</f>
        <v>0</v>
      </c>
      <c r="E229" s="90">
        <v>0</v>
      </c>
      <c r="F229" s="46">
        <f t="shared" si="25"/>
        <v>0</v>
      </c>
      <c r="G229" s="101">
        <v>0</v>
      </c>
      <c r="H229" s="99">
        <v>0</v>
      </c>
      <c r="I229" s="46">
        <f t="shared" si="21"/>
        <v>0</v>
      </c>
      <c r="J229" s="91"/>
      <c r="K229" s="20">
        <v>25</v>
      </c>
      <c r="L229" s="72">
        <f t="shared" si="22"/>
        <v>0</v>
      </c>
      <c r="M229" s="17" t="s">
        <v>16</v>
      </c>
      <c r="N229" s="18">
        <v>0</v>
      </c>
      <c r="O229" s="23">
        <f t="shared" si="23"/>
        <v>0</v>
      </c>
      <c r="P229" s="93"/>
      <c r="Q229" s="43">
        <f t="shared" si="24"/>
        <v>0</v>
      </c>
    </row>
    <row r="230" spans="1:17" ht="24.6" hidden="1" x14ac:dyDescent="0.65">
      <c r="A230" s="10">
        <v>226</v>
      </c>
      <c r="B230" s="10"/>
      <c r="C230" s="19" t="s">
        <v>362</v>
      </c>
      <c r="D230" s="71">
        <f>+'26'!I230</f>
        <v>0</v>
      </c>
      <c r="E230" s="90">
        <v>0</v>
      </c>
      <c r="F230" s="46">
        <f t="shared" si="25"/>
        <v>0</v>
      </c>
      <c r="G230" s="101">
        <v>0</v>
      </c>
      <c r="H230" s="99">
        <v>0</v>
      </c>
      <c r="I230" s="46">
        <f t="shared" si="21"/>
        <v>0</v>
      </c>
      <c r="J230" s="91"/>
      <c r="K230" s="20">
        <v>10</v>
      </c>
      <c r="L230" s="72">
        <f t="shared" si="22"/>
        <v>0</v>
      </c>
      <c r="M230" s="17" t="s">
        <v>16</v>
      </c>
      <c r="N230" s="18">
        <v>0</v>
      </c>
      <c r="O230" s="23">
        <f t="shared" si="23"/>
        <v>0</v>
      </c>
      <c r="P230" s="93"/>
      <c r="Q230" s="43">
        <f t="shared" si="24"/>
        <v>0</v>
      </c>
    </row>
    <row r="231" spans="1:17" ht="24.6" hidden="1" x14ac:dyDescent="0.65">
      <c r="A231" s="10">
        <v>227</v>
      </c>
      <c r="B231" s="10"/>
      <c r="C231" s="19" t="s">
        <v>310</v>
      </c>
      <c r="D231" s="71">
        <f>+'26'!I231</f>
        <v>0</v>
      </c>
      <c r="E231" s="90">
        <v>0</v>
      </c>
      <c r="F231" s="46">
        <f t="shared" si="25"/>
        <v>0</v>
      </c>
      <c r="G231" s="101">
        <v>0</v>
      </c>
      <c r="H231" s="99">
        <v>0</v>
      </c>
      <c r="I231" s="46">
        <f t="shared" si="21"/>
        <v>0</v>
      </c>
      <c r="J231" s="91"/>
      <c r="K231" s="20">
        <v>10</v>
      </c>
      <c r="L231" s="72">
        <f t="shared" si="22"/>
        <v>0</v>
      </c>
      <c r="M231" s="17" t="s">
        <v>16</v>
      </c>
      <c r="N231" s="18">
        <v>0</v>
      </c>
      <c r="O231" s="23">
        <f t="shared" si="23"/>
        <v>0</v>
      </c>
      <c r="P231" s="93"/>
      <c r="Q231" s="43">
        <f t="shared" si="24"/>
        <v>0</v>
      </c>
    </row>
    <row r="232" spans="1:17" ht="24.6" hidden="1" x14ac:dyDescent="0.65">
      <c r="A232" s="10">
        <v>228</v>
      </c>
      <c r="B232" s="10"/>
      <c r="C232" s="19" t="s">
        <v>311</v>
      </c>
      <c r="D232" s="71">
        <f>+'26'!I232</f>
        <v>0</v>
      </c>
      <c r="E232" s="90">
        <v>0</v>
      </c>
      <c r="F232" s="46">
        <f t="shared" si="25"/>
        <v>0</v>
      </c>
      <c r="G232" s="101">
        <v>0</v>
      </c>
      <c r="H232" s="99">
        <v>0</v>
      </c>
      <c r="I232" s="46">
        <f t="shared" si="21"/>
        <v>0</v>
      </c>
      <c r="J232" s="91"/>
      <c r="K232" s="20">
        <v>10</v>
      </c>
      <c r="L232" s="72">
        <f t="shared" si="22"/>
        <v>0</v>
      </c>
      <c r="M232" s="17" t="s">
        <v>16</v>
      </c>
      <c r="N232" s="18">
        <v>0</v>
      </c>
      <c r="O232" s="23">
        <f t="shared" si="23"/>
        <v>0</v>
      </c>
      <c r="P232" s="93"/>
      <c r="Q232" s="43">
        <f t="shared" si="24"/>
        <v>0</v>
      </c>
    </row>
    <row r="233" spans="1:17" ht="24.6" hidden="1" x14ac:dyDescent="0.65">
      <c r="A233" s="10">
        <v>229</v>
      </c>
      <c r="B233" s="10"/>
      <c r="C233" s="19" t="s">
        <v>192</v>
      </c>
      <c r="D233" s="71">
        <f>+'26'!I233</f>
        <v>17</v>
      </c>
      <c r="E233" s="90">
        <v>0</v>
      </c>
      <c r="F233" s="46">
        <f>D233+E233</f>
        <v>17</v>
      </c>
      <c r="G233" s="101">
        <v>0</v>
      </c>
      <c r="H233" s="99">
        <v>0</v>
      </c>
      <c r="I233" s="46">
        <f>+F233-G233-J233-H233</f>
        <v>17</v>
      </c>
      <c r="J233" s="91"/>
      <c r="K233" s="20">
        <v>35</v>
      </c>
      <c r="L233" s="72">
        <f>+K233*J233</f>
        <v>0</v>
      </c>
      <c r="M233" s="17" t="s">
        <v>16</v>
      </c>
      <c r="N233" s="18">
        <v>0</v>
      </c>
      <c r="O233" s="23">
        <f>SUM(L233-N233)</f>
        <v>0</v>
      </c>
      <c r="P233" s="93"/>
      <c r="Q233" s="43">
        <f>+L233*P233</f>
        <v>0</v>
      </c>
    </row>
    <row r="234" spans="1:17" ht="24.6" hidden="1" x14ac:dyDescent="0.65">
      <c r="A234" s="10">
        <v>230</v>
      </c>
      <c r="B234" s="10"/>
      <c r="C234" s="19" t="s">
        <v>312</v>
      </c>
      <c r="D234" s="71">
        <f>+'26'!I234</f>
        <v>29</v>
      </c>
      <c r="E234" s="90">
        <v>0</v>
      </c>
      <c r="F234" s="46">
        <f t="shared" si="25"/>
        <v>29</v>
      </c>
      <c r="G234" s="101">
        <v>0</v>
      </c>
      <c r="H234" s="99">
        <v>0</v>
      </c>
      <c r="I234" s="46">
        <f t="shared" si="21"/>
        <v>29</v>
      </c>
      <c r="J234" s="91"/>
      <c r="K234" s="20">
        <v>10</v>
      </c>
      <c r="L234" s="72">
        <f t="shared" si="22"/>
        <v>0</v>
      </c>
      <c r="M234" s="17" t="s">
        <v>16</v>
      </c>
      <c r="N234" s="18">
        <v>0</v>
      </c>
      <c r="O234" s="23">
        <f t="shared" si="23"/>
        <v>0</v>
      </c>
      <c r="P234" s="93"/>
      <c r="Q234" s="43">
        <f t="shared" si="24"/>
        <v>0</v>
      </c>
    </row>
    <row r="235" spans="1:17" ht="24.6" hidden="1" x14ac:dyDescent="0.65">
      <c r="A235" s="10">
        <v>231</v>
      </c>
      <c r="B235" s="10"/>
      <c r="C235" s="19" t="s">
        <v>313</v>
      </c>
      <c r="D235" s="71">
        <f>+'26'!I235</f>
        <v>0</v>
      </c>
      <c r="E235" s="90">
        <v>0</v>
      </c>
      <c r="F235" s="46">
        <f t="shared" si="25"/>
        <v>0</v>
      </c>
      <c r="G235" s="101">
        <v>0</v>
      </c>
      <c r="H235" s="99">
        <v>0</v>
      </c>
      <c r="I235" s="46">
        <f t="shared" si="21"/>
        <v>0</v>
      </c>
      <c r="J235" s="91"/>
      <c r="K235" s="20"/>
      <c r="L235" s="72">
        <f t="shared" si="22"/>
        <v>0</v>
      </c>
      <c r="M235" s="17" t="s">
        <v>16</v>
      </c>
      <c r="N235" s="18">
        <v>0</v>
      </c>
      <c r="O235" s="23">
        <f t="shared" si="23"/>
        <v>0</v>
      </c>
      <c r="P235" s="93"/>
      <c r="Q235" s="43">
        <f t="shared" si="24"/>
        <v>0</v>
      </c>
    </row>
    <row r="236" spans="1:17" ht="24.6" hidden="1" x14ac:dyDescent="0.65">
      <c r="A236" s="10">
        <v>232</v>
      </c>
      <c r="B236" s="10"/>
      <c r="C236" s="19" t="s">
        <v>183</v>
      </c>
      <c r="D236" s="71">
        <f>+'26'!I236</f>
        <v>0</v>
      </c>
      <c r="E236" s="90">
        <v>0</v>
      </c>
      <c r="F236" s="46">
        <f t="shared" si="25"/>
        <v>0</v>
      </c>
      <c r="G236" s="101">
        <v>0</v>
      </c>
      <c r="H236" s="99">
        <v>0</v>
      </c>
      <c r="I236" s="46">
        <f t="shared" si="21"/>
        <v>0</v>
      </c>
      <c r="J236" s="91"/>
      <c r="K236" s="20">
        <v>40</v>
      </c>
      <c r="L236" s="72">
        <f t="shared" si="22"/>
        <v>0</v>
      </c>
      <c r="M236" s="17" t="s">
        <v>16</v>
      </c>
      <c r="N236" s="18">
        <v>0</v>
      </c>
      <c r="O236" s="23">
        <f t="shared" si="23"/>
        <v>0</v>
      </c>
      <c r="P236" s="93"/>
      <c r="Q236" s="43">
        <f t="shared" si="24"/>
        <v>0</v>
      </c>
    </row>
    <row r="237" spans="1:17" ht="24.6" hidden="1" x14ac:dyDescent="0.65">
      <c r="A237" s="10">
        <v>233</v>
      </c>
      <c r="B237" s="10"/>
      <c r="C237" s="19" t="s">
        <v>117</v>
      </c>
      <c r="D237" s="71">
        <f>+'26'!I237</f>
        <v>0</v>
      </c>
      <c r="E237" s="90">
        <v>0</v>
      </c>
      <c r="F237" s="46">
        <f t="shared" si="25"/>
        <v>0</v>
      </c>
      <c r="G237" s="101">
        <v>0</v>
      </c>
      <c r="H237" s="99">
        <v>0</v>
      </c>
      <c r="I237" s="46">
        <f t="shared" si="21"/>
        <v>0</v>
      </c>
      <c r="J237" s="91"/>
      <c r="K237" s="20">
        <v>20</v>
      </c>
      <c r="L237" s="72">
        <f t="shared" si="22"/>
        <v>0</v>
      </c>
      <c r="M237" s="17" t="s">
        <v>16</v>
      </c>
      <c r="N237" s="18">
        <v>0</v>
      </c>
      <c r="O237" s="23">
        <f t="shared" si="23"/>
        <v>0</v>
      </c>
      <c r="P237" s="93"/>
      <c r="Q237" s="43">
        <f t="shared" si="24"/>
        <v>0</v>
      </c>
    </row>
    <row r="238" spans="1:17" ht="24.6" hidden="1" x14ac:dyDescent="0.65">
      <c r="A238" s="10">
        <v>234</v>
      </c>
      <c r="B238" s="10"/>
      <c r="C238" s="19" t="s">
        <v>314</v>
      </c>
      <c r="D238" s="71">
        <f>+'26'!I238</f>
        <v>0</v>
      </c>
      <c r="E238" s="90">
        <v>0</v>
      </c>
      <c r="F238" s="46">
        <f t="shared" si="25"/>
        <v>0</v>
      </c>
      <c r="G238" s="101">
        <v>0</v>
      </c>
      <c r="H238" s="99">
        <v>0</v>
      </c>
      <c r="I238" s="46">
        <f t="shared" si="21"/>
        <v>0</v>
      </c>
      <c r="J238" s="91"/>
      <c r="K238" s="20">
        <v>30</v>
      </c>
      <c r="L238" s="72">
        <f t="shared" si="22"/>
        <v>0</v>
      </c>
      <c r="M238" s="17" t="s">
        <v>16</v>
      </c>
      <c r="N238" s="18">
        <v>0</v>
      </c>
      <c r="O238" s="23">
        <f t="shared" si="23"/>
        <v>0</v>
      </c>
      <c r="P238" s="93"/>
      <c r="Q238" s="43">
        <f t="shared" si="24"/>
        <v>0</v>
      </c>
    </row>
    <row r="239" spans="1:17" ht="24.6" hidden="1" x14ac:dyDescent="0.65">
      <c r="A239" s="10">
        <v>235</v>
      </c>
      <c r="B239" s="10"/>
      <c r="C239" s="19" t="s">
        <v>372</v>
      </c>
      <c r="D239" s="71">
        <f>+'26'!I239</f>
        <v>0</v>
      </c>
      <c r="E239" s="90">
        <v>0</v>
      </c>
      <c r="F239" s="46">
        <f t="shared" si="25"/>
        <v>0</v>
      </c>
      <c r="G239" s="101">
        <v>0</v>
      </c>
      <c r="H239" s="99">
        <v>0</v>
      </c>
      <c r="I239" s="46">
        <f t="shared" si="21"/>
        <v>0</v>
      </c>
      <c r="J239" s="91"/>
      <c r="K239" s="20">
        <v>800</v>
      </c>
      <c r="L239" s="72">
        <f t="shared" si="22"/>
        <v>0</v>
      </c>
      <c r="M239" s="17" t="s">
        <v>16</v>
      </c>
      <c r="N239" s="18">
        <v>0</v>
      </c>
      <c r="O239" s="23">
        <f t="shared" si="23"/>
        <v>0</v>
      </c>
      <c r="P239" s="93"/>
      <c r="Q239" s="43">
        <f t="shared" si="24"/>
        <v>0</v>
      </c>
    </row>
    <row r="240" spans="1:17" ht="24.6" hidden="1" x14ac:dyDescent="0.65">
      <c r="A240" s="10">
        <v>236</v>
      </c>
      <c r="B240" s="10"/>
      <c r="C240" s="19" t="s">
        <v>374</v>
      </c>
      <c r="D240" s="71">
        <f>+'26'!I240</f>
        <v>0</v>
      </c>
      <c r="E240" s="90">
        <v>0</v>
      </c>
      <c r="F240" s="46">
        <f t="shared" si="25"/>
        <v>0</v>
      </c>
      <c r="G240" s="101">
        <v>0</v>
      </c>
      <c r="H240" s="99">
        <v>0</v>
      </c>
      <c r="I240" s="46">
        <f t="shared" si="21"/>
        <v>0</v>
      </c>
      <c r="J240" s="91"/>
      <c r="K240" s="20">
        <v>150</v>
      </c>
      <c r="L240" s="72">
        <f t="shared" si="22"/>
        <v>0</v>
      </c>
      <c r="M240" s="17" t="s">
        <v>16</v>
      </c>
      <c r="N240" s="18">
        <v>0</v>
      </c>
      <c r="O240" s="23">
        <f t="shared" si="23"/>
        <v>0</v>
      </c>
      <c r="P240" s="93"/>
      <c r="Q240" s="43">
        <f t="shared" si="24"/>
        <v>0</v>
      </c>
    </row>
    <row r="241" spans="1:17" ht="24.6" hidden="1" x14ac:dyDescent="0.65">
      <c r="A241" s="10">
        <v>237</v>
      </c>
      <c r="B241" s="10"/>
      <c r="C241" s="19" t="s">
        <v>316</v>
      </c>
      <c r="D241" s="71">
        <f>+'26'!I241</f>
        <v>0</v>
      </c>
      <c r="E241" s="90">
        <v>0</v>
      </c>
      <c r="F241" s="46">
        <f t="shared" si="25"/>
        <v>0</v>
      </c>
      <c r="G241" s="101">
        <v>0</v>
      </c>
      <c r="H241" s="99">
        <v>0</v>
      </c>
      <c r="I241" s="46">
        <f t="shared" si="21"/>
        <v>0</v>
      </c>
      <c r="J241" s="91"/>
      <c r="K241" s="20">
        <v>200</v>
      </c>
      <c r="L241" s="72">
        <f t="shared" si="22"/>
        <v>0</v>
      </c>
      <c r="M241" s="17" t="s">
        <v>16</v>
      </c>
      <c r="N241" s="18">
        <v>0</v>
      </c>
      <c r="O241" s="23">
        <f t="shared" si="23"/>
        <v>0</v>
      </c>
      <c r="P241" s="93"/>
      <c r="Q241" s="43">
        <f t="shared" si="24"/>
        <v>0</v>
      </c>
    </row>
    <row r="242" spans="1:17" ht="24.6" hidden="1" x14ac:dyDescent="0.65">
      <c r="A242" s="10">
        <v>238</v>
      </c>
      <c r="B242" s="10"/>
      <c r="C242" s="19" t="s">
        <v>375</v>
      </c>
      <c r="D242" s="71">
        <f>+'26'!I242</f>
        <v>0</v>
      </c>
      <c r="E242" s="90">
        <v>0</v>
      </c>
      <c r="F242" s="46">
        <f t="shared" si="25"/>
        <v>0</v>
      </c>
      <c r="G242" s="101">
        <v>0</v>
      </c>
      <c r="H242" s="99">
        <v>0</v>
      </c>
      <c r="I242" s="46">
        <f t="shared" si="21"/>
        <v>0</v>
      </c>
      <c r="J242" s="91"/>
      <c r="K242" s="20">
        <v>250</v>
      </c>
      <c r="L242" s="72">
        <f t="shared" si="22"/>
        <v>0</v>
      </c>
      <c r="M242" s="17" t="s">
        <v>16</v>
      </c>
      <c r="N242" s="18">
        <v>0</v>
      </c>
      <c r="O242" s="23">
        <f t="shared" si="23"/>
        <v>0</v>
      </c>
      <c r="P242" s="93"/>
      <c r="Q242" s="43">
        <f t="shared" si="24"/>
        <v>0</v>
      </c>
    </row>
    <row r="243" spans="1:17" ht="24.6" hidden="1" x14ac:dyDescent="0.65">
      <c r="A243" s="10">
        <v>239</v>
      </c>
      <c r="B243" s="10"/>
      <c r="C243" s="19" t="s">
        <v>317</v>
      </c>
      <c r="D243" s="71">
        <f>+'26'!I243</f>
        <v>0</v>
      </c>
      <c r="E243" s="90">
        <v>0</v>
      </c>
      <c r="F243" s="46">
        <f t="shared" si="25"/>
        <v>0</v>
      </c>
      <c r="G243" s="101">
        <v>0</v>
      </c>
      <c r="H243" s="99">
        <v>0</v>
      </c>
      <c r="I243" s="46">
        <f t="shared" si="21"/>
        <v>0</v>
      </c>
      <c r="J243" s="91"/>
      <c r="K243" s="20">
        <v>50</v>
      </c>
      <c r="L243" s="72">
        <f t="shared" si="22"/>
        <v>0</v>
      </c>
      <c r="M243" s="17" t="s">
        <v>16</v>
      </c>
      <c r="N243" s="18">
        <v>0</v>
      </c>
      <c r="O243" s="23">
        <f t="shared" si="23"/>
        <v>0</v>
      </c>
      <c r="P243" s="93"/>
      <c r="Q243" s="43">
        <f t="shared" si="24"/>
        <v>0</v>
      </c>
    </row>
    <row r="244" spans="1:17" ht="24.6" hidden="1" x14ac:dyDescent="0.65">
      <c r="A244" s="10">
        <v>240</v>
      </c>
      <c r="B244" s="10"/>
      <c r="C244" s="19" t="s">
        <v>315</v>
      </c>
      <c r="D244" s="71">
        <f>+'26'!I244</f>
        <v>0</v>
      </c>
      <c r="E244" s="90">
        <v>0</v>
      </c>
      <c r="F244" s="46">
        <f t="shared" si="25"/>
        <v>0</v>
      </c>
      <c r="G244" s="101">
        <v>0</v>
      </c>
      <c r="H244" s="99">
        <v>0</v>
      </c>
      <c r="I244" s="46">
        <f t="shared" si="21"/>
        <v>0</v>
      </c>
      <c r="J244" s="91"/>
      <c r="K244" s="20">
        <v>0</v>
      </c>
      <c r="L244" s="72">
        <f t="shared" si="22"/>
        <v>0</v>
      </c>
      <c r="M244" s="17" t="s">
        <v>16</v>
      </c>
      <c r="N244" s="18">
        <v>0</v>
      </c>
      <c r="O244" s="23">
        <f t="shared" si="23"/>
        <v>0</v>
      </c>
      <c r="P244" s="93"/>
      <c r="Q244" s="43">
        <f t="shared" si="24"/>
        <v>0</v>
      </c>
    </row>
    <row r="245" spans="1:17" ht="24" hidden="1" customHeight="1" x14ac:dyDescent="0.65">
      <c r="A245" s="10">
        <v>241</v>
      </c>
      <c r="B245" s="10"/>
      <c r="C245" s="19" t="s">
        <v>338</v>
      </c>
      <c r="D245" s="71">
        <f>+'26'!I245</f>
        <v>0</v>
      </c>
      <c r="E245" s="90">
        <v>0</v>
      </c>
      <c r="F245" s="46">
        <f t="shared" si="25"/>
        <v>0</v>
      </c>
      <c r="G245" s="101">
        <v>0</v>
      </c>
      <c r="H245" s="99">
        <v>0</v>
      </c>
      <c r="I245" s="46">
        <f t="shared" si="21"/>
        <v>0</v>
      </c>
      <c r="J245" s="91"/>
      <c r="K245" s="20">
        <v>45</v>
      </c>
      <c r="L245" s="72">
        <f t="shared" si="22"/>
        <v>0</v>
      </c>
      <c r="M245" s="17" t="s">
        <v>16</v>
      </c>
      <c r="N245" s="18">
        <v>0</v>
      </c>
      <c r="O245" s="23">
        <f t="shared" si="23"/>
        <v>0</v>
      </c>
      <c r="P245" s="93"/>
      <c r="Q245" s="43">
        <f t="shared" si="24"/>
        <v>0</v>
      </c>
    </row>
    <row r="246" spans="1:17" ht="24.6" hidden="1" x14ac:dyDescent="0.65">
      <c r="A246" s="10">
        <v>242</v>
      </c>
      <c r="B246" s="10"/>
      <c r="C246" s="19" t="s">
        <v>339</v>
      </c>
      <c r="D246" s="71">
        <f>+'26'!I246</f>
        <v>0</v>
      </c>
      <c r="E246" s="90">
        <v>0</v>
      </c>
      <c r="F246" s="46">
        <f t="shared" si="25"/>
        <v>0</v>
      </c>
      <c r="G246" s="101">
        <v>0</v>
      </c>
      <c r="H246" s="99">
        <v>0</v>
      </c>
      <c r="I246" s="46">
        <f t="shared" si="21"/>
        <v>0</v>
      </c>
      <c r="J246" s="91"/>
      <c r="K246" s="20">
        <v>35</v>
      </c>
      <c r="L246" s="72">
        <f t="shared" si="22"/>
        <v>0</v>
      </c>
      <c r="M246" s="17" t="s">
        <v>16</v>
      </c>
      <c r="N246" s="18">
        <v>0</v>
      </c>
      <c r="O246" s="23">
        <f t="shared" si="23"/>
        <v>0</v>
      </c>
      <c r="P246" s="93"/>
      <c r="Q246" s="43">
        <f t="shared" si="24"/>
        <v>0</v>
      </c>
    </row>
    <row r="247" spans="1:17" ht="24.6" hidden="1" x14ac:dyDescent="0.65">
      <c r="A247" s="10">
        <v>243</v>
      </c>
      <c r="B247" s="10"/>
      <c r="C247" s="19" t="s">
        <v>340</v>
      </c>
      <c r="D247" s="71">
        <f>+'26'!I247</f>
        <v>0</v>
      </c>
      <c r="E247" s="90">
        <v>0</v>
      </c>
      <c r="F247" s="46">
        <f t="shared" si="25"/>
        <v>0</v>
      </c>
      <c r="G247" s="101">
        <v>0</v>
      </c>
      <c r="H247" s="99">
        <v>0</v>
      </c>
      <c r="I247" s="46">
        <f t="shared" si="21"/>
        <v>0</v>
      </c>
      <c r="J247" s="91"/>
      <c r="K247" s="20">
        <v>25</v>
      </c>
      <c r="L247" s="72">
        <f t="shared" si="22"/>
        <v>0</v>
      </c>
      <c r="M247" s="17" t="s">
        <v>16</v>
      </c>
      <c r="N247" s="18">
        <v>0</v>
      </c>
      <c r="O247" s="23">
        <f t="shared" si="23"/>
        <v>0</v>
      </c>
      <c r="P247" s="93"/>
      <c r="Q247" s="43">
        <f t="shared" si="24"/>
        <v>0</v>
      </c>
    </row>
    <row r="248" spans="1:17" ht="24.6" hidden="1" x14ac:dyDescent="0.65">
      <c r="A248" s="10">
        <v>244</v>
      </c>
      <c r="B248" s="10"/>
      <c r="C248" s="19" t="s">
        <v>318</v>
      </c>
      <c r="D248" s="71">
        <f>+'26'!I248</f>
        <v>0</v>
      </c>
      <c r="E248" s="90">
        <v>0</v>
      </c>
      <c r="F248" s="46">
        <f t="shared" si="25"/>
        <v>0</v>
      </c>
      <c r="G248" s="101">
        <v>0</v>
      </c>
      <c r="H248" s="99">
        <v>0</v>
      </c>
      <c r="I248" s="46">
        <f t="shared" si="21"/>
        <v>0</v>
      </c>
      <c r="J248" s="91"/>
      <c r="K248" s="20">
        <v>50</v>
      </c>
      <c r="L248" s="72">
        <f t="shared" si="22"/>
        <v>0</v>
      </c>
      <c r="M248" s="17" t="s">
        <v>16</v>
      </c>
      <c r="N248" s="18">
        <v>0</v>
      </c>
      <c r="O248" s="23">
        <f t="shared" si="23"/>
        <v>0</v>
      </c>
      <c r="P248" s="93"/>
      <c r="Q248" s="43">
        <f t="shared" si="24"/>
        <v>0</v>
      </c>
    </row>
    <row r="249" spans="1:17" ht="24.6" hidden="1" x14ac:dyDescent="0.65">
      <c r="A249" s="10">
        <v>245</v>
      </c>
      <c r="B249" s="10"/>
      <c r="C249" s="19" t="s">
        <v>319</v>
      </c>
      <c r="D249" s="71">
        <f>+'26'!I249</f>
        <v>0</v>
      </c>
      <c r="E249" s="90">
        <v>0</v>
      </c>
      <c r="F249" s="46">
        <f t="shared" si="25"/>
        <v>0</v>
      </c>
      <c r="G249" s="101">
        <v>0</v>
      </c>
      <c r="H249" s="99">
        <v>0</v>
      </c>
      <c r="I249" s="46">
        <f t="shared" si="21"/>
        <v>0</v>
      </c>
      <c r="J249" s="91"/>
      <c r="K249" s="20">
        <v>60</v>
      </c>
      <c r="L249" s="72">
        <f t="shared" si="22"/>
        <v>0</v>
      </c>
      <c r="M249" s="17" t="s">
        <v>16</v>
      </c>
      <c r="N249" s="18">
        <v>0</v>
      </c>
      <c r="O249" s="23">
        <f t="shared" si="23"/>
        <v>0</v>
      </c>
      <c r="P249" s="93"/>
      <c r="Q249" s="43">
        <f t="shared" si="24"/>
        <v>0</v>
      </c>
    </row>
    <row r="250" spans="1:17" ht="24.6" hidden="1" x14ac:dyDescent="0.65">
      <c r="A250" s="10">
        <v>246</v>
      </c>
      <c r="B250" s="10"/>
      <c r="C250" s="19" t="s">
        <v>320</v>
      </c>
      <c r="D250" s="71">
        <f>+'26'!I250</f>
        <v>0</v>
      </c>
      <c r="E250" s="90">
        <v>0</v>
      </c>
      <c r="F250" s="46">
        <f t="shared" si="25"/>
        <v>0</v>
      </c>
      <c r="G250" s="101">
        <v>0</v>
      </c>
      <c r="H250" s="99">
        <v>0</v>
      </c>
      <c r="I250" s="46">
        <f t="shared" si="21"/>
        <v>0</v>
      </c>
      <c r="J250" s="91"/>
      <c r="K250" s="20">
        <v>250</v>
      </c>
      <c r="L250" s="72">
        <f t="shared" si="22"/>
        <v>0</v>
      </c>
      <c r="M250" s="17" t="s">
        <v>16</v>
      </c>
      <c r="N250" s="18">
        <v>0</v>
      </c>
      <c r="O250" s="23">
        <f t="shared" si="23"/>
        <v>0</v>
      </c>
      <c r="P250" s="93"/>
      <c r="Q250" s="43">
        <f t="shared" si="24"/>
        <v>0</v>
      </c>
    </row>
    <row r="251" spans="1:17" ht="24.6" hidden="1" x14ac:dyDescent="0.65">
      <c r="A251" s="10">
        <v>247</v>
      </c>
      <c r="B251" s="10"/>
      <c r="C251" s="19" t="s">
        <v>321</v>
      </c>
      <c r="D251" s="71">
        <f>+'26'!I251</f>
        <v>0</v>
      </c>
      <c r="E251" s="90">
        <v>0</v>
      </c>
      <c r="F251" s="46">
        <f t="shared" si="25"/>
        <v>0</v>
      </c>
      <c r="G251" s="101">
        <v>0</v>
      </c>
      <c r="H251" s="99">
        <v>0</v>
      </c>
      <c r="I251" s="46">
        <f t="shared" si="21"/>
        <v>0</v>
      </c>
      <c r="J251" s="91"/>
      <c r="K251" s="15">
        <v>100</v>
      </c>
      <c r="L251" s="72">
        <f t="shared" si="22"/>
        <v>0</v>
      </c>
      <c r="M251" s="17" t="s">
        <v>16</v>
      </c>
      <c r="N251" s="18">
        <v>0</v>
      </c>
      <c r="O251" s="23">
        <f t="shared" si="23"/>
        <v>0</v>
      </c>
      <c r="P251" s="93"/>
      <c r="Q251" s="43">
        <f t="shared" si="24"/>
        <v>0</v>
      </c>
    </row>
    <row r="252" spans="1:17" ht="24.6" hidden="1" x14ac:dyDescent="0.65">
      <c r="A252" s="10">
        <v>248</v>
      </c>
      <c r="B252" s="10"/>
      <c r="C252" s="19" t="s">
        <v>322</v>
      </c>
      <c r="D252" s="71">
        <f>+'26'!I252</f>
        <v>0</v>
      </c>
      <c r="E252" s="90">
        <v>0</v>
      </c>
      <c r="F252" s="46">
        <f t="shared" si="25"/>
        <v>0</v>
      </c>
      <c r="G252" s="101">
        <v>0</v>
      </c>
      <c r="H252" s="99">
        <v>0</v>
      </c>
      <c r="I252" s="46">
        <f t="shared" si="21"/>
        <v>0</v>
      </c>
      <c r="J252" s="91"/>
      <c r="K252" s="15">
        <v>350</v>
      </c>
      <c r="L252" s="72">
        <f t="shared" si="22"/>
        <v>0</v>
      </c>
      <c r="M252" s="17" t="s">
        <v>16</v>
      </c>
      <c r="N252" s="18">
        <v>0</v>
      </c>
      <c r="O252" s="23">
        <f t="shared" si="23"/>
        <v>0</v>
      </c>
      <c r="P252" s="93"/>
      <c r="Q252" s="43">
        <f t="shared" si="24"/>
        <v>0</v>
      </c>
    </row>
    <row r="253" spans="1:17" ht="24.6" hidden="1" x14ac:dyDescent="0.65">
      <c r="A253" s="10">
        <v>249</v>
      </c>
      <c r="B253" s="10"/>
      <c r="C253" s="19" t="s">
        <v>323</v>
      </c>
      <c r="D253" s="71">
        <f>+'26'!I253</f>
        <v>0</v>
      </c>
      <c r="E253" s="90">
        <v>0</v>
      </c>
      <c r="F253" s="46">
        <f t="shared" si="25"/>
        <v>0</v>
      </c>
      <c r="G253" s="101">
        <v>0</v>
      </c>
      <c r="H253" s="99">
        <v>0</v>
      </c>
      <c r="I253" s="46">
        <f t="shared" si="21"/>
        <v>0</v>
      </c>
      <c r="J253" s="91"/>
      <c r="K253" s="15">
        <v>60</v>
      </c>
      <c r="L253" s="72">
        <f t="shared" si="22"/>
        <v>0</v>
      </c>
      <c r="M253" s="17" t="s">
        <v>16</v>
      </c>
      <c r="N253" s="18">
        <v>0</v>
      </c>
      <c r="O253" s="23">
        <f t="shared" si="23"/>
        <v>0</v>
      </c>
      <c r="P253" s="93"/>
      <c r="Q253" s="43">
        <f t="shared" si="24"/>
        <v>0</v>
      </c>
    </row>
    <row r="254" spans="1:17" ht="24.6" hidden="1" x14ac:dyDescent="0.65">
      <c r="A254" s="10">
        <v>250</v>
      </c>
      <c r="B254" s="10"/>
      <c r="C254" s="19" t="s">
        <v>324</v>
      </c>
      <c r="D254" s="71">
        <f>+'26'!I254</f>
        <v>0</v>
      </c>
      <c r="E254" s="90">
        <v>0</v>
      </c>
      <c r="F254" s="46">
        <f t="shared" si="25"/>
        <v>0</v>
      </c>
      <c r="G254" s="101">
        <v>0</v>
      </c>
      <c r="H254" s="99">
        <v>0</v>
      </c>
      <c r="I254" s="46">
        <f t="shared" si="21"/>
        <v>0</v>
      </c>
      <c r="J254" s="91"/>
      <c r="K254" s="15">
        <v>50</v>
      </c>
      <c r="L254" s="72">
        <f t="shared" si="22"/>
        <v>0</v>
      </c>
      <c r="M254" s="17" t="s">
        <v>16</v>
      </c>
      <c r="N254" s="18">
        <v>0</v>
      </c>
      <c r="O254" s="23">
        <f t="shared" si="23"/>
        <v>0</v>
      </c>
      <c r="P254" s="93"/>
      <c r="Q254" s="43">
        <f t="shared" si="24"/>
        <v>0</v>
      </c>
    </row>
    <row r="255" spans="1:17" ht="24.6" hidden="1" x14ac:dyDescent="0.65">
      <c r="A255" s="10">
        <v>251</v>
      </c>
      <c r="B255" s="10"/>
      <c r="C255" s="19" t="s">
        <v>325</v>
      </c>
      <c r="D255" s="71">
        <f>+'26'!I255</f>
        <v>0</v>
      </c>
      <c r="E255" s="90">
        <v>0</v>
      </c>
      <c r="F255" s="46">
        <f t="shared" si="25"/>
        <v>0</v>
      </c>
      <c r="G255" s="101">
        <v>0</v>
      </c>
      <c r="H255" s="99">
        <v>0</v>
      </c>
      <c r="I255" s="46">
        <f t="shared" si="21"/>
        <v>0</v>
      </c>
      <c r="J255" s="91"/>
      <c r="K255" s="15">
        <v>100</v>
      </c>
      <c r="L255" s="72">
        <f t="shared" si="22"/>
        <v>0</v>
      </c>
      <c r="M255" s="17" t="s">
        <v>16</v>
      </c>
      <c r="N255" s="18">
        <v>0</v>
      </c>
      <c r="O255" s="23">
        <f t="shared" si="23"/>
        <v>0</v>
      </c>
      <c r="P255" s="93"/>
      <c r="Q255" s="43">
        <f t="shared" si="24"/>
        <v>0</v>
      </c>
    </row>
    <row r="256" spans="1:17" ht="24.6" hidden="1" x14ac:dyDescent="0.65">
      <c r="A256" s="10">
        <v>252</v>
      </c>
      <c r="B256" s="10"/>
      <c r="C256" s="19" t="s">
        <v>326</v>
      </c>
      <c r="D256" s="71">
        <f>+'26'!I256</f>
        <v>0</v>
      </c>
      <c r="E256" s="90">
        <v>0</v>
      </c>
      <c r="F256" s="46">
        <f t="shared" si="25"/>
        <v>0</v>
      </c>
      <c r="G256" s="101">
        <v>0</v>
      </c>
      <c r="H256" s="99">
        <v>0</v>
      </c>
      <c r="I256" s="46">
        <f t="shared" si="21"/>
        <v>0</v>
      </c>
      <c r="J256" s="91"/>
      <c r="K256" s="15">
        <v>120</v>
      </c>
      <c r="L256" s="72">
        <f t="shared" si="22"/>
        <v>0</v>
      </c>
      <c r="M256" s="17" t="s">
        <v>16</v>
      </c>
      <c r="N256" s="18">
        <v>0</v>
      </c>
      <c r="O256" s="23">
        <f t="shared" si="23"/>
        <v>0</v>
      </c>
      <c r="P256" s="93"/>
      <c r="Q256" s="43">
        <f t="shared" si="24"/>
        <v>0</v>
      </c>
    </row>
    <row r="257" spans="1:17" ht="24.6" hidden="1" x14ac:dyDescent="0.65">
      <c r="A257" s="10">
        <v>253</v>
      </c>
      <c r="B257" s="10"/>
      <c r="C257" s="19" t="s">
        <v>327</v>
      </c>
      <c r="D257" s="71">
        <f>+'26'!I257</f>
        <v>0</v>
      </c>
      <c r="E257" s="90">
        <v>0</v>
      </c>
      <c r="F257" s="46">
        <f t="shared" si="25"/>
        <v>0</v>
      </c>
      <c r="G257" s="101">
        <v>0</v>
      </c>
      <c r="H257" s="99">
        <v>0</v>
      </c>
      <c r="I257" s="46">
        <f t="shared" si="21"/>
        <v>0</v>
      </c>
      <c r="J257" s="91"/>
      <c r="K257" s="15">
        <v>60</v>
      </c>
      <c r="L257" s="72">
        <f t="shared" si="22"/>
        <v>0</v>
      </c>
      <c r="M257" s="17" t="s">
        <v>16</v>
      </c>
      <c r="N257" s="18">
        <v>0</v>
      </c>
      <c r="O257" s="23">
        <f t="shared" si="23"/>
        <v>0</v>
      </c>
      <c r="P257" s="93"/>
      <c r="Q257" s="43">
        <f t="shared" si="24"/>
        <v>0</v>
      </c>
    </row>
    <row r="258" spans="1:17" ht="24.6" hidden="1" x14ac:dyDescent="0.65">
      <c r="A258" s="10">
        <v>254</v>
      </c>
      <c r="B258" s="10"/>
      <c r="C258" s="19" t="s">
        <v>328</v>
      </c>
      <c r="D258" s="71">
        <f>+'26'!I258</f>
        <v>0</v>
      </c>
      <c r="E258" s="90">
        <v>0</v>
      </c>
      <c r="F258" s="46">
        <f t="shared" si="25"/>
        <v>0</v>
      </c>
      <c r="G258" s="101">
        <v>0</v>
      </c>
      <c r="H258" s="99">
        <v>0</v>
      </c>
      <c r="I258" s="46">
        <f t="shared" si="21"/>
        <v>0</v>
      </c>
      <c r="J258" s="91"/>
      <c r="K258" s="15">
        <v>150</v>
      </c>
      <c r="L258" s="72">
        <f t="shared" si="22"/>
        <v>0</v>
      </c>
      <c r="M258" s="17" t="s">
        <v>16</v>
      </c>
      <c r="N258" s="18">
        <v>0</v>
      </c>
      <c r="O258" s="23">
        <f t="shared" si="23"/>
        <v>0</v>
      </c>
      <c r="P258" s="93"/>
      <c r="Q258" s="43">
        <f t="shared" si="24"/>
        <v>0</v>
      </c>
    </row>
    <row r="259" spans="1:17" ht="24.6" hidden="1" x14ac:dyDescent="0.65">
      <c r="A259" s="10">
        <v>255</v>
      </c>
      <c r="B259" s="10"/>
      <c r="C259" s="19" t="s">
        <v>329</v>
      </c>
      <c r="D259" s="71">
        <f>+'26'!I259</f>
        <v>0</v>
      </c>
      <c r="E259" s="90">
        <v>0</v>
      </c>
      <c r="F259" s="46">
        <f t="shared" si="25"/>
        <v>0</v>
      </c>
      <c r="G259" s="101">
        <v>0</v>
      </c>
      <c r="H259" s="99">
        <v>0</v>
      </c>
      <c r="I259" s="46">
        <f t="shared" si="21"/>
        <v>0</v>
      </c>
      <c r="J259" s="91"/>
      <c r="K259" s="15">
        <v>150</v>
      </c>
      <c r="L259" s="72">
        <f t="shared" si="22"/>
        <v>0</v>
      </c>
      <c r="M259" s="17" t="s">
        <v>16</v>
      </c>
      <c r="N259" s="18">
        <v>0</v>
      </c>
      <c r="O259" s="23">
        <f t="shared" si="23"/>
        <v>0</v>
      </c>
      <c r="P259" s="93"/>
      <c r="Q259" s="43">
        <f t="shared" si="24"/>
        <v>0</v>
      </c>
    </row>
    <row r="260" spans="1:17" ht="24.6" hidden="1" x14ac:dyDescent="0.65">
      <c r="A260" s="10">
        <v>256</v>
      </c>
      <c r="B260" s="10"/>
      <c r="C260" s="19" t="s">
        <v>330</v>
      </c>
      <c r="D260" s="71">
        <f>+'26'!I260</f>
        <v>0</v>
      </c>
      <c r="E260" s="90">
        <v>0</v>
      </c>
      <c r="F260" s="46">
        <f t="shared" si="25"/>
        <v>0</v>
      </c>
      <c r="G260" s="101">
        <v>0</v>
      </c>
      <c r="H260" s="99">
        <v>0</v>
      </c>
      <c r="I260" s="46">
        <f t="shared" si="21"/>
        <v>0</v>
      </c>
      <c r="J260" s="91"/>
      <c r="K260" s="15">
        <v>200</v>
      </c>
      <c r="L260" s="72">
        <f t="shared" si="22"/>
        <v>0</v>
      </c>
      <c r="M260" s="17" t="s">
        <v>16</v>
      </c>
      <c r="N260" s="18">
        <v>0</v>
      </c>
      <c r="O260" s="23">
        <f t="shared" si="23"/>
        <v>0</v>
      </c>
      <c r="P260" s="93"/>
      <c r="Q260" s="43">
        <f t="shared" si="24"/>
        <v>0</v>
      </c>
    </row>
    <row r="261" spans="1:17" ht="24.6" hidden="1" x14ac:dyDescent="0.65">
      <c r="A261" s="10">
        <v>257</v>
      </c>
      <c r="B261" s="10"/>
      <c r="C261" s="19" t="s">
        <v>331</v>
      </c>
      <c r="D261" s="71">
        <f>+'26'!I261</f>
        <v>0</v>
      </c>
      <c r="E261" s="90">
        <v>0</v>
      </c>
      <c r="F261" s="46">
        <f t="shared" si="25"/>
        <v>0</v>
      </c>
      <c r="G261" s="101">
        <v>0</v>
      </c>
      <c r="H261" s="99">
        <v>0</v>
      </c>
      <c r="I261" s="46">
        <f t="shared" si="21"/>
        <v>0</v>
      </c>
      <c r="J261" s="91"/>
      <c r="K261" s="15"/>
      <c r="L261" s="72">
        <f t="shared" si="22"/>
        <v>0</v>
      </c>
      <c r="M261" s="17" t="s">
        <v>16</v>
      </c>
      <c r="N261" s="18">
        <v>0</v>
      </c>
      <c r="O261" s="23">
        <f t="shared" si="23"/>
        <v>0</v>
      </c>
      <c r="P261" s="93"/>
      <c r="Q261" s="43">
        <f t="shared" si="24"/>
        <v>0</v>
      </c>
    </row>
    <row r="262" spans="1:17" ht="24.6" hidden="1" x14ac:dyDescent="0.65">
      <c r="A262" s="10">
        <v>258</v>
      </c>
      <c r="B262" s="10"/>
      <c r="C262" s="19" t="s">
        <v>332</v>
      </c>
      <c r="D262" s="71">
        <f>+'26'!I262</f>
        <v>0</v>
      </c>
      <c r="E262" s="90">
        <v>0</v>
      </c>
      <c r="F262" s="46">
        <f t="shared" si="25"/>
        <v>0</v>
      </c>
      <c r="G262" s="101">
        <v>0</v>
      </c>
      <c r="H262" s="99">
        <v>0</v>
      </c>
      <c r="I262" s="46">
        <f t="shared" si="21"/>
        <v>0</v>
      </c>
      <c r="J262" s="91"/>
      <c r="K262" s="15"/>
      <c r="L262" s="72">
        <f t="shared" si="22"/>
        <v>0</v>
      </c>
      <c r="M262" s="17" t="s">
        <v>16</v>
      </c>
      <c r="N262" s="18">
        <v>0</v>
      </c>
      <c r="O262" s="23">
        <f t="shared" si="23"/>
        <v>0</v>
      </c>
      <c r="P262" s="93"/>
      <c r="Q262" s="43">
        <f t="shared" si="24"/>
        <v>0</v>
      </c>
    </row>
    <row r="263" spans="1:17" ht="24.6" hidden="1" x14ac:dyDescent="0.65">
      <c r="A263" s="10">
        <v>259</v>
      </c>
      <c r="B263" s="10"/>
      <c r="C263" s="19" t="s">
        <v>369</v>
      </c>
      <c r="D263" s="71">
        <f>+'26'!I263</f>
        <v>0</v>
      </c>
      <c r="E263" s="90">
        <v>0</v>
      </c>
      <c r="F263" s="46">
        <f t="shared" si="25"/>
        <v>0</v>
      </c>
      <c r="G263" s="101">
        <v>0</v>
      </c>
      <c r="H263" s="99">
        <v>0</v>
      </c>
      <c r="I263" s="46">
        <f t="shared" si="21"/>
        <v>0</v>
      </c>
      <c r="J263" s="91"/>
      <c r="K263" s="15"/>
      <c r="L263" s="72">
        <f t="shared" si="22"/>
        <v>0</v>
      </c>
      <c r="M263" s="17" t="s">
        <v>16</v>
      </c>
      <c r="N263" s="18">
        <v>0</v>
      </c>
      <c r="O263" s="23">
        <f t="shared" si="23"/>
        <v>0</v>
      </c>
      <c r="P263" s="93"/>
      <c r="Q263" s="43">
        <f t="shared" si="24"/>
        <v>0</v>
      </c>
    </row>
    <row r="264" spans="1:17" ht="24.6" hidden="1" x14ac:dyDescent="0.65">
      <c r="A264" s="10">
        <v>260</v>
      </c>
      <c r="B264" s="10"/>
      <c r="C264" s="19" t="s">
        <v>468</v>
      </c>
      <c r="D264" s="71">
        <f>+'26'!I264</f>
        <v>8</v>
      </c>
      <c r="E264" s="90">
        <v>0</v>
      </c>
      <c r="F264" s="46">
        <f t="shared" si="25"/>
        <v>8</v>
      </c>
      <c r="G264" s="101">
        <v>0</v>
      </c>
      <c r="H264" s="99">
        <v>0</v>
      </c>
      <c r="I264" s="46">
        <f t="shared" ref="I264:I284" si="26">+F264-G264-J264-H264</f>
        <v>8</v>
      </c>
      <c r="J264" s="91"/>
      <c r="K264" s="20">
        <v>250</v>
      </c>
      <c r="L264" s="72">
        <f t="shared" ref="L264:L284" si="27">+K264*J264</f>
        <v>0</v>
      </c>
      <c r="M264" s="17" t="s">
        <v>16</v>
      </c>
      <c r="N264" s="18">
        <v>0</v>
      </c>
      <c r="O264" s="23">
        <f t="shared" ref="O264:O284" si="28">SUM(L264-N264)</f>
        <v>0</v>
      </c>
      <c r="P264" s="93"/>
      <c r="Q264" s="43">
        <f t="shared" ref="Q264:Q284" si="29">+L264*P264</f>
        <v>0</v>
      </c>
    </row>
    <row r="265" spans="1:17" ht="24.6" hidden="1" x14ac:dyDescent="0.65">
      <c r="A265" s="10">
        <v>261</v>
      </c>
      <c r="B265" s="10"/>
      <c r="C265" s="19"/>
      <c r="D265" s="71">
        <f>+'26'!I265</f>
        <v>0</v>
      </c>
      <c r="E265" s="90">
        <v>0</v>
      </c>
      <c r="F265" s="46">
        <f t="shared" si="25"/>
        <v>0</v>
      </c>
      <c r="G265" s="101">
        <v>0</v>
      </c>
      <c r="H265" s="99">
        <v>0</v>
      </c>
      <c r="I265" s="46">
        <f t="shared" si="26"/>
        <v>0</v>
      </c>
      <c r="J265" s="91"/>
      <c r="K265" s="20"/>
      <c r="L265" s="72">
        <f t="shared" si="27"/>
        <v>0</v>
      </c>
      <c r="M265" s="17" t="s">
        <v>16</v>
      </c>
      <c r="N265" s="18">
        <v>0</v>
      </c>
      <c r="O265" s="23">
        <f t="shared" si="28"/>
        <v>0</v>
      </c>
      <c r="P265" s="93"/>
      <c r="Q265" s="43">
        <f t="shared" si="29"/>
        <v>0</v>
      </c>
    </row>
    <row r="266" spans="1:17" ht="24.6" hidden="1" x14ac:dyDescent="0.65">
      <c r="A266" s="10">
        <v>262</v>
      </c>
      <c r="B266" s="10"/>
      <c r="C266" s="19"/>
      <c r="D266" s="71">
        <f>+'26'!I266</f>
        <v>0</v>
      </c>
      <c r="E266" s="90">
        <v>0</v>
      </c>
      <c r="F266" s="46">
        <f t="shared" si="25"/>
        <v>0</v>
      </c>
      <c r="G266" s="101">
        <v>0</v>
      </c>
      <c r="H266" s="99">
        <v>0</v>
      </c>
      <c r="I266" s="46">
        <f t="shared" si="26"/>
        <v>0</v>
      </c>
      <c r="J266" s="91"/>
      <c r="K266" s="20"/>
      <c r="L266" s="72">
        <f t="shared" si="27"/>
        <v>0</v>
      </c>
      <c r="M266" s="17" t="s">
        <v>16</v>
      </c>
      <c r="N266" s="18">
        <v>0</v>
      </c>
      <c r="O266" s="23">
        <f t="shared" si="28"/>
        <v>0</v>
      </c>
      <c r="P266" s="93"/>
      <c r="Q266" s="43">
        <f t="shared" si="29"/>
        <v>0</v>
      </c>
    </row>
    <row r="267" spans="1:17" ht="24.6" hidden="1" x14ac:dyDescent="0.65">
      <c r="A267" s="10">
        <v>263</v>
      </c>
      <c r="B267" s="10"/>
      <c r="C267" s="19"/>
      <c r="D267" s="71">
        <f>+'26'!I267</f>
        <v>0</v>
      </c>
      <c r="E267" s="90">
        <v>0</v>
      </c>
      <c r="F267" s="46">
        <f t="shared" si="25"/>
        <v>0</v>
      </c>
      <c r="G267" s="101">
        <v>0</v>
      </c>
      <c r="H267" s="99">
        <v>0</v>
      </c>
      <c r="I267" s="46">
        <f t="shared" si="26"/>
        <v>0</v>
      </c>
      <c r="J267" s="91"/>
      <c r="K267" s="20"/>
      <c r="L267" s="72">
        <f t="shared" si="27"/>
        <v>0</v>
      </c>
      <c r="M267" s="17" t="s">
        <v>16</v>
      </c>
      <c r="N267" s="18">
        <v>0</v>
      </c>
      <c r="O267" s="23">
        <f t="shared" si="28"/>
        <v>0</v>
      </c>
      <c r="P267" s="93"/>
      <c r="Q267" s="43">
        <f t="shared" si="29"/>
        <v>0</v>
      </c>
    </row>
    <row r="268" spans="1:17" ht="24.6" hidden="1" x14ac:dyDescent="0.65">
      <c r="A268" s="10">
        <v>264</v>
      </c>
      <c r="B268" s="10"/>
      <c r="C268" s="19"/>
      <c r="D268" s="71">
        <f>+'26'!I268</f>
        <v>0</v>
      </c>
      <c r="E268" s="90">
        <v>0</v>
      </c>
      <c r="F268" s="46">
        <f t="shared" si="25"/>
        <v>0</v>
      </c>
      <c r="G268" s="101">
        <v>0</v>
      </c>
      <c r="H268" s="99">
        <v>0</v>
      </c>
      <c r="I268" s="46">
        <f t="shared" si="26"/>
        <v>0</v>
      </c>
      <c r="J268" s="91"/>
      <c r="K268" s="20"/>
      <c r="L268" s="72">
        <f t="shared" si="27"/>
        <v>0</v>
      </c>
      <c r="M268" s="17" t="s">
        <v>16</v>
      </c>
      <c r="N268" s="18">
        <v>0</v>
      </c>
      <c r="O268" s="23">
        <f t="shared" si="28"/>
        <v>0</v>
      </c>
      <c r="P268" s="93"/>
      <c r="Q268" s="43">
        <f t="shared" si="29"/>
        <v>0</v>
      </c>
    </row>
    <row r="269" spans="1:17" ht="24.6" hidden="1" x14ac:dyDescent="0.65">
      <c r="A269" s="10">
        <v>265</v>
      </c>
      <c r="B269" s="10"/>
      <c r="C269" s="19"/>
      <c r="D269" s="71">
        <f>+'26'!I269</f>
        <v>0</v>
      </c>
      <c r="E269" s="90">
        <v>0</v>
      </c>
      <c r="F269" s="46">
        <f t="shared" si="25"/>
        <v>0</v>
      </c>
      <c r="G269" s="101">
        <v>0</v>
      </c>
      <c r="H269" s="99">
        <v>0</v>
      </c>
      <c r="I269" s="46">
        <f t="shared" si="26"/>
        <v>0</v>
      </c>
      <c r="J269" s="91"/>
      <c r="K269" s="20"/>
      <c r="L269" s="72">
        <f t="shared" si="27"/>
        <v>0</v>
      </c>
      <c r="M269" s="17" t="s">
        <v>16</v>
      </c>
      <c r="N269" s="18">
        <v>0</v>
      </c>
      <c r="O269" s="23">
        <f t="shared" si="28"/>
        <v>0</v>
      </c>
      <c r="P269" s="93"/>
      <c r="Q269" s="43">
        <f t="shared" si="29"/>
        <v>0</v>
      </c>
    </row>
    <row r="270" spans="1:17" ht="24.6" hidden="1" x14ac:dyDescent="0.65">
      <c r="A270" s="10">
        <v>266</v>
      </c>
      <c r="B270" s="10"/>
      <c r="C270" s="19"/>
      <c r="D270" s="71">
        <f>+'26'!I270</f>
        <v>0</v>
      </c>
      <c r="E270" s="90">
        <v>0</v>
      </c>
      <c r="F270" s="46">
        <f t="shared" si="25"/>
        <v>0</v>
      </c>
      <c r="G270" s="101">
        <v>0</v>
      </c>
      <c r="H270" s="99">
        <v>0</v>
      </c>
      <c r="I270" s="46">
        <f t="shared" si="26"/>
        <v>0</v>
      </c>
      <c r="J270" s="91"/>
      <c r="K270" s="20"/>
      <c r="L270" s="72">
        <f t="shared" si="27"/>
        <v>0</v>
      </c>
      <c r="M270" s="17" t="s">
        <v>16</v>
      </c>
      <c r="N270" s="18">
        <v>0</v>
      </c>
      <c r="O270" s="23">
        <f t="shared" si="28"/>
        <v>0</v>
      </c>
      <c r="P270" s="93"/>
      <c r="Q270" s="43">
        <f t="shared" si="29"/>
        <v>0</v>
      </c>
    </row>
    <row r="271" spans="1:17" ht="24.6" hidden="1" x14ac:dyDescent="0.65">
      <c r="A271" s="10">
        <v>267</v>
      </c>
      <c r="B271" s="10"/>
      <c r="C271" s="19"/>
      <c r="D271" s="71">
        <f>+'26'!I271</f>
        <v>0</v>
      </c>
      <c r="E271" s="90">
        <v>0</v>
      </c>
      <c r="F271" s="46">
        <f t="shared" si="25"/>
        <v>0</v>
      </c>
      <c r="G271" s="101">
        <v>0</v>
      </c>
      <c r="H271" s="99">
        <v>0</v>
      </c>
      <c r="I271" s="46">
        <f t="shared" si="26"/>
        <v>0</v>
      </c>
      <c r="J271" s="91"/>
      <c r="K271" s="20"/>
      <c r="L271" s="72">
        <f t="shared" si="27"/>
        <v>0</v>
      </c>
      <c r="M271" s="17" t="s">
        <v>16</v>
      </c>
      <c r="N271" s="18">
        <v>0</v>
      </c>
      <c r="O271" s="23">
        <f t="shared" si="28"/>
        <v>0</v>
      </c>
      <c r="P271" s="93"/>
      <c r="Q271" s="43">
        <f t="shared" si="29"/>
        <v>0</v>
      </c>
    </row>
    <row r="272" spans="1:17" ht="24.6" hidden="1" x14ac:dyDescent="0.65">
      <c r="A272" s="10">
        <v>268</v>
      </c>
      <c r="B272" s="10"/>
      <c r="C272" s="19"/>
      <c r="D272" s="71">
        <f>+'26'!I272</f>
        <v>0</v>
      </c>
      <c r="E272" s="90">
        <v>0</v>
      </c>
      <c r="F272" s="46">
        <f t="shared" ref="F272:F284" si="30">D272+E272</f>
        <v>0</v>
      </c>
      <c r="G272" s="101">
        <v>0</v>
      </c>
      <c r="H272" s="99">
        <v>0</v>
      </c>
      <c r="I272" s="46">
        <f t="shared" si="26"/>
        <v>0</v>
      </c>
      <c r="J272" s="91"/>
      <c r="K272" s="20"/>
      <c r="L272" s="72">
        <f t="shared" si="27"/>
        <v>0</v>
      </c>
      <c r="M272" s="17" t="s">
        <v>16</v>
      </c>
      <c r="N272" s="18">
        <v>0</v>
      </c>
      <c r="O272" s="23">
        <f t="shared" si="28"/>
        <v>0</v>
      </c>
      <c r="P272" s="93"/>
      <c r="Q272" s="43">
        <f t="shared" si="29"/>
        <v>0</v>
      </c>
    </row>
    <row r="273" spans="1:18" ht="24.6" hidden="1" x14ac:dyDescent="0.65">
      <c r="A273" s="10">
        <v>269</v>
      </c>
      <c r="B273" s="10"/>
      <c r="C273" s="19"/>
      <c r="D273" s="71">
        <f>+'26'!I273</f>
        <v>0</v>
      </c>
      <c r="E273" s="90">
        <v>0</v>
      </c>
      <c r="F273" s="46">
        <f t="shared" si="30"/>
        <v>0</v>
      </c>
      <c r="G273" s="101">
        <v>0</v>
      </c>
      <c r="H273" s="99">
        <v>0</v>
      </c>
      <c r="I273" s="46">
        <f t="shared" si="26"/>
        <v>0</v>
      </c>
      <c r="J273" s="91"/>
      <c r="K273" s="20"/>
      <c r="L273" s="72">
        <f t="shared" si="27"/>
        <v>0</v>
      </c>
      <c r="M273" s="17" t="s">
        <v>16</v>
      </c>
      <c r="N273" s="18">
        <v>0</v>
      </c>
      <c r="O273" s="23">
        <f t="shared" si="28"/>
        <v>0</v>
      </c>
      <c r="P273" s="93"/>
      <c r="Q273" s="43">
        <f t="shared" si="29"/>
        <v>0</v>
      </c>
    </row>
    <row r="274" spans="1:18" ht="24.6" hidden="1" x14ac:dyDescent="0.65">
      <c r="A274" s="10">
        <v>270</v>
      </c>
      <c r="B274" s="10"/>
      <c r="C274" s="19"/>
      <c r="D274" s="71">
        <f>+'26'!I274</f>
        <v>0</v>
      </c>
      <c r="E274" s="90">
        <v>0</v>
      </c>
      <c r="F274" s="46">
        <f t="shared" si="30"/>
        <v>0</v>
      </c>
      <c r="G274" s="101">
        <v>0</v>
      </c>
      <c r="H274" s="99">
        <v>0</v>
      </c>
      <c r="I274" s="46">
        <f t="shared" si="26"/>
        <v>0</v>
      </c>
      <c r="J274" s="91"/>
      <c r="K274" s="20"/>
      <c r="L274" s="72">
        <f t="shared" si="27"/>
        <v>0</v>
      </c>
      <c r="M274" s="17" t="s">
        <v>16</v>
      </c>
      <c r="N274" s="18">
        <v>0</v>
      </c>
      <c r="O274" s="23">
        <f t="shared" si="28"/>
        <v>0</v>
      </c>
      <c r="P274" s="93"/>
      <c r="Q274" s="43">
        <f t="shared" si="29"/>
        <v>0</v>
      </c>
    </row>
    <row r="275" spans="1:18" ht="24.6" hidden="1" x14ac:dyDescent="0.65">
      <c r="A275" s="10">
        <v>271</v>
      </c>
      <c r="B275" s="10"/>
      <c r="C275" s="19"/>
      <c r="D275" s="71">
        <f>+'26'!I275</f>
        <v>0</v>
      </c>
      <c r="E275" s="90">
        <v>0</v>
      </c>
      <c r="F275" s="46">
        <f t="shared" si="30"/>
        <v>0</v>
      </c>
      <c r="G275" s="101">
        <v>0</v>
      </c>
      <c r="H275" s="99">
        <v>0</v>
      </c>
      <c r="I275" s="46">
        <f t="shared" si="26"/>
        <v>0</v>
      </c>
      <c r="J275" s="91"/>
      <c r="K275" s="20"/>
      <c r="L275" s="72">
        <f t="shared" si="27"/>
        <v>0</v>
      </c>
      <c r="M275" s="17" t="s">
        <v>16</v>
      </c>
      <c r="N275" s="18">
        <v>0</v>
      </c>
      <c r="O275" s="23">
        <f t="shared" si="28"/>
        <v>0</v>
      </c>
      <c r="P275" s="93"/>
      <c r="Q275" s="43">
        <f t="shared" si="29"/>
        <v>0</v>
      </c>
    </row>
    <row r="276" spans="1:18" ht="24.6" hidden="1" x14ac:dyDescent="0.65">
      <c r="A276" s="10">
        <v>272</v>
      </c>
      <c r="B276" s="10"/>
      <c r="C276" s="19"/>
      <c r="D276" s="71">
        <f>+'26'!I276</f>
        <v>0</v>
      </c>
      <c r="E276" s="90">
        <v>0</v>
      </c>
      <c r="F276" s="46">
        <f t="shared" si="30"/>
        <v>0</v>
      </c>
      <c r="G276" s="101">
        <v>0</v>
      </c>
      <c r="H276" s="99">
        <v>0</v>
      </c>
      <c r="I276" s="46">
        <f t="shared" si="26"/>
        <v>0</v>
      </c>
      <c r="J276" s="91"/>
      <c r="K276" s="20"/>
      <c r="L276" s="72">
        <f t="shared" si="27"/>
        <v>0</v>
      </c>
      <c r="M276" s="17" t="s">
        <v>16</v>
      </c>
      <c r="N276" s="18">
        <v>0</v>
      </c>
      <c r="O276" s="23">
        <f t="shared" si="28"/>
        <v>0</v>
      </c>
      <c r="P276" s="93"/>
      <c r="Q276" s="43">
        <f t="shared" si="29"/>
        <v>0</v>
      </c>
    </row>
    <row r="277" spans="1:18" ht="24.6" hidden="1" x14ac:dyDescent="0.65">
      <c r="A277" s="10">
        <v>273</v>
      </c>
      <c r="B277" s="10"/>
      <c r="C277" s="19"/>
      <c r="D277" s="71">
        <f>+'26'!I277</f>
        <v>0</v>
      </c>
      <c r="E277" s="90">
        <v>0</v>
      </c>
      <c r="F277" s="46">
        <f t="shared" si="30"/>
        <v>0</v>
      </c>
      <c r="G277" s="101">
        <v>0</v>
      </c>
      <c r="H277" s="99">
        <v>0</v>
      </c>
      <c r="I277" s="46">
        <f t="shared" si="26"/>
        <v>0</v>
      </c>
      <c r="J277" s="91"/>
      <c r="K277" s="20"/>
      <c r="L277" s="72">
        <f t="shared" si="27"/>
        <v>0</v>
      </c>
      <c r="M277" s="17" t="s">
        <v>16</v>
      </c>
      <c r="N277" s="18">
        <v>0</v>
      </c>
      <c r="O277" s="23">
        <f t="shared" si="28"/>
        <v>0</v>
      </c>
      <c r="P277" s="93"/>
      <c r="Q277" s="43">
        <f t="shared" si="29"/>
        <v>0</v>
      </c>
    </row>
    <row r="278" spans="1:18" ht="24.6" hidden="1" x14ac:dyDescent="0.65">
      <c r="A278" s="10">
        <v>274</v>
      </c>
      <c r="B278" s="10"/>
      <c r="C278" s="19"/>
      <c r="D278" s="71">
        <f>+'26'!I278</f>
        <v>0</v>
      </c>
      <c r="E278" s="90">
        <v>0</v>
      </c>
      <c r="F278" s="46">
        <f t="shared" si="30"/>
        <v>0</v>
      </c>
      <c r="G278" s="101">
        <v>0</v>
      </c>
      <c r="H278" s="99">
        <v>0</v>
      </c>
      <c r="I278" s="46">
        <f t="shared" si="26"/>
        <v>0</v>
      </c>
      <c r="J278" s="91"/>
      <c r="K278" s="20"/>
      <c r="L278" s="72">
        <f t="shared" si="27"/>
        <v>0</v>
      </c>
      <c r="M278" s="17" t="s">
        <v>16</v>
      </c>
      <c r="N278" s="18">
        <v>0</v>
      </c>
      <c r="O278" s="23">
        <f t="shared" si="28"/>
        <v>0</v>
      </c>
      <c r="P278" s="93"/>
      <c r="Q278" s="43">
        <f t="shared" si="29"/>
        <v>0</v>
      </c>
    </row>
    <row r="279" spans="1:18" ht="24.6" hidden="1" x14ac:dyDescent="0.65">
      <c r="A279" s="10">
        <v>275</v>
      </c>
      <c r="B279" s="10"/>
      <c r="C279" s="19"/>
      <c r="D279" s="71">
        <f>+'26'!I279</f>
        <v>0</v>
      </c>
      <c r="E279" s="90">
        <v>0</v>
      </c>
      <c r="F279" s="46">
        <f t="shared" si="30"/>
        <v>0</v>
      </c>
      <c r="G279" s="101">
        <v>0</v>
      </c>
      <c r="H279" s="99">
        <v>0</v>
      </c>
      <c r="I279" s="46">
        <f t="shared" si="26"/>
        <v>0</v>
      </c>
      <c r="J279" s="91"/>
      <c r="K279" s="20"/>
      <c r="L279" s="72">
        <f t="shared" si="27"/>
        <v>0</v>
      </c>
      <c r="M279" s="17" t="s">
        <v>16</v>
      </c>
      <c r="N279" s="18">
        <v>0</v>
      </c>
      <c r="O279" s="23">
        <f t="shared" si="28"/>
        <v>0</v>
      </c>
      <c r="P279" s="93"/>
      <c r="Q279" s="43">
        <f t="shared" si="29"/>
        <v>0</v>
      </c>
    </row>
    <row r="280" spans="1:18" ht="24.6" hidden="1" x14ac:dyDescent="0.65">
      <c r="A280" s="10">
        <v>276</v>
      </c>
      <c r="B280" s="10"/>
      <c r="C280" s="19"/>
      <c r="D280" s="71">
        <f>+'26'!I280</f>
        <v>0</v>
      </c>
      <c r="E280" s="90">
        <v>0</v>
      </c>
      <c r="F280" s="46">
        <f t="shared" si="30"/>
        <v>0</v>
      </c>
      <c r="G280" s="101">
        <v>0</v>
      </c>
      <c r="H280" s="99">
        <v>0</v>
      </c>
      <c r="I280" s="46">
        <f t="shared" si="26"/>
        <v>0</v>
      </c>
      <c r="J280" s="91"/>
      <c r="K280" s="20"/>
      <c r="L280" s="72">
        <f t="shared" si="27"/>
        <v>0</v>
      </c>
      <c r="M280" s="17" t="s">
        <v>16</v>
      </c>
      <c r="N280" s="18">
        <v>0</v>
      </c>
      <c r="O280" s="23">
        <f t="shared" si="28"/>
        <v>0</v>
      </c>
      <c r="P280" s="93"/>
      <c r="Q280" s="43">
        <f t="shared" si="29"/>
        <v>0</v>
      </c>
    </row>
    <row r="281" spans="1:18" ht="24.6" hidden="1" x14ac:dyDescent="0.65">
      <c r="A281" s="10">
        <v>277</v>
      </c>
      <c r="B281" s="10"/>
      <c r="C281" s="19"/>
      <c r="D281" s="71">
        <f>+'26'!I281</f>
        <v>0</v>
      </c>
      <c r="E281" s="90">
        <v>0</v>
      </c>
      <c r="F281" s="46">
        <f t="shared" si="30"/>
        <v>0</v>
      </c>
      <c r="G281" s="101">
        <v>0</v>
      </c>
      <c r="H281" s="99">
        <v>0</v>
      </c>
      <c r="I281" s="46">
        <f t="shared" si="26"/>
        <v>0</v>
      </c>
      <c r="J281" s="91"/>
      <c r="K281" s="20"/>
      <c r="L281" s="72">
        <f t="shared" si="27"/>
        <v>0</v>
      </c>
      <c r="M281" s="17" t="s">
        <v>16</v>
      </c>
      <c r="N281" s="18">
        <v>0</v>
      </c>
      <c r="O281" s="23">
        <f t="shared" si="28"/>
        <v>0</v>
      </c>
      <c r="P281" s="93"/>
      <c r="Q281" s="43">
        <f t="shared" si="29"/>
        <v>0</v>
      </c>
    </row>
    <row r="282" spans="1:18" ht="24.6" hidden="1" x14ac:dyDescent="0.65">
      <c r="A282" s="10">
        <v>278</v>
      </c>
      <c r="B282" s="10"/>
      <c r="C282" s="19"/>
      <c r="D282" s="71">
        <f>+'26'!I282</f>
        <v>0</v>
      </c>
      <c r="E282" s="90">
        <v>0</v>
      </c>
      <c r="F282" s="46">
        <f t="shared" si="30"/>
        <v>0</v>
      </c>
      <c r="G282" s="101">
        <v>0</v>
      </c>
      <c r="H282" s="99">
        <v>0</v>
      </c>
      <c r="I282" s="46">
        <f t="shared" si="26"/>
        <v>0</v>
      </c>
      <c r="J282" s="91"/>
      <c r="K282" s="20"/>
      <c r="L282" s="72">
        <f t="shared" si="27"/>
        <v>0</v>
      </c>
      <c r="M282" s="17" t="s">
        <v>16</v>
      </c>
      <c r="N282" s="18">
        <v>0</v>
      </c>
      <c r="O282" s="23">
        <f t="shared" si="28"/>
        <v>0</v>
      </c>
      <c r="P282" s="93"/>
      <c r="Q282" s="43">
        <f t="shared" si="29"/>
        <v>0</v>
      </c>
    </row>
    <row r="283" spans="1:18" ht="24.6" hidden="1" x14ac:dyDescent="0.65">
      <c r="A283" s="10">
        <v>279</v>
      </c>
      <c r="B283" s="10"/>
      <c r="C283" s="19"/>
      <c r="D283" s="71"/>
      <c r="E283" s="90">
        <v>0</v>
      </c>
      <c r="F283" s="46">
        <f t="shared" ref="F283" si="31">D283+E283</f>
        <v>0</v>
      </c>
      <c r="G283" s="101">
        <v>0</v>
      </c>
      <c r="H283" s="99">
        <v>0</v>
      </c>
      <c r="I283" s="46">
        <f t="shared" ref="I283" si="32">+F283-G283-J283-H283</f>
        <v>0</v>
      </c>
      <c r="J283" s="91"/>
      <c r="K283" s="20"/>
      <c r="L283" s="72">
        <f t="shared" ref="L283" si="33">+K283*J283</f>
        <v>0</v>
      </c>
      <c r="M283" s="17" t="s">
        <v>16</v>
      </c>
      <c r="N283" s="18">
        <v>0</v>
      </c>
      <c r="O283" s="23">
        <f t="shared" si="28"/>
        <v>0</v>
      </c>
      <c r="P283" s="93"/>
      <c r="Q283" s="43"/>
    </row>
    <row r="284" spans="1:18" ht="24.6" hidden="1" x14ac:dyDescent="0.65">
      <c r="A284" s="10">
        <v>280</v>
      </c>
      <c r="B284" s="10"/>
      <c r="C284" s="19"/>
      <c r="D284" s="71">
        <f>+'26'!I284</f>
        <v>0</v>
      </c>
      <c r="E284" s="90">
        <v>0</v>
      </c>
      <c r="F284" s="46">
        <f t="shared" si="30"/>
        <v>0</v>
      </c>
      <c r="G284" s="101">
        <v>0</v>
      </c>
      <c r="H284" s="99">
        <v>0</v>
      </c>
      <c r="I284" s="46">
        <f t="shared" si="26"/>
        <v>0</v>
      </c>
      <c r="J284" s="91"/>
      <c r="K284" s="20"/>
      <c r="L284" s="72">
        <f t="shared" si="27"/>
        <v>0</v>
      </c>
      <c r="M284" s="17" t="s">
        <v>16</v>
      </c>
      <c r="N284" s="18">
        <v>0</v>
      </c>
      <c r="O284" s="23">
        <f t="shared" si="28"/>
        <v>0</v>
      </c>
      <c r="P284" s="93"/>
      <c r="Q284" s="43">
        <f t="shared" si="29"/>
        <v>0</v>
      </c>
    </row>
    <row r="285" spans="1:18" ht="24.6" hidden="1" x14ac:dyDescent="0.65">
      <c r="A285" s="1"/>
      <c r="B285" s="1"/>
      <c r="F285" s="24"/>
      <c r="G285" s="25"/>
      <c r="H285" s="25"/>
      <c r="I285" s="24"/>
      <c r="J285" s="24"/>
      <c r="K285" s="26"/>
      <c r="L285" s="28"/>
      <c r="M285" s="27"/>
      <c r="N285" s="18">
        <v>0</v>
      </c>
      <c r="O285" s="95" t="s">
        <v>213</v>
      </c>
      <c r="P285" s="96"/>
      <c r="Q285" s="96">
        <f>SUM(Q5:Q284)</f>
        <v>62477.999999999993</v>
      </c>
      <c r="R285" s="96"/>
    </row>
    <row r="286" spans="1:18" ht="25.5" customHeight="1" x14ac:dyDescent="0.6">
      <c r="A286" s="1"/>
      <c r="B286" s="1"/>
      <c r="F286" s="24"/>
      <c r="G286" s="25"/>
      <c r="H286" s="25"/>
      <c r="I286" s="24"/>
      <c r="J286" s="182" t="s">
        <v>212</v>
      </c>
      <c r="K286" s="183"/>
      <c r="L286" s="30">
        <f>+AB188</f>
        <v>0</v>
      </c>
      <c r="M286" s="27"/>
      <c r="N286" s="29"/>
    </row>
    <row r="287" spans="1:18" ht="24.6" x14ac:dyDescent="0.65">
      <c r="A287" s="1"/>
      <c r="B287" s="1"/>
      <c r="F287" s="31"/>
      <c r="I287" s="31"/>
      <c r="J287" s="32"/>
      <c r="K287" s="184" t="s">
        <v>202</v>
      </c>
      <c r="L287" s="184"/>
      <c r="M287" s="33">
        <f>SUM(L5:L286)</f>
        <v>3155</v>
      </c>
    </row>
    <row r="288" spans="1:18" ht="24.6" x14ac:dyDescent="0.65">
      <c r="A288" s="1"/>
      <c r="B288" s="1"/>
      <c r="F288" s="31"/>
      <c r="I288" s="31"/>
      <c r="K288" s="169" t="s">
        <v>203</v>
      </c>
      <c r="L288" s="170"/>
      <c r="M288" s="36">
        <v>0</v>
      </c>
    </row>
    <row r="289" spans="1:16" ht="24.6" x14ac:dyDescent="0.65">
      <c r="A289" s="1"/>
      <c r="B289" s="1"/>
      <c r="F289" s="31"/>
      <c r="I289" s="31"/>
      <c r="K289" s="34" t="s">
        <v>204</v>
      </c>
      <c r="L289" s="35"/>
      <c r="M289" s="36">
        <f>SUM(N289:AS289)</f>
        <v>900</v>
      </c>
      <c r="N289" s="2">
        <v>220</v>
      </c>
      <c r="O289" s="2">
        <v>420</v>
      </c>
      <c r="P289" s="2">
        <v>260</v>
      </c>
    </row>
    <row r="290" spans="1:16" ht="24.6" x14ac:dyDescent="0.65">
      <c r="A290" s="1"/>
      <c r="B290" s="1"/>
      <c r="F290" s="31"/>
      <c r="I290" s="31"/>
      <c r="K290" s="169" t="s">
        <v>205</v>
      </c>
      <c r="L290" s="170"/>
      <c r="M290" s="36">
        <v>0</v>
      </c>
    </row>
    <row r="291" spans="1:16" ht="24.6" x14ac:dyDescent="0.65">
      <c r="A291" s="1"/>
      <c r="B291" s="1"/>
      <c r="F291" s="31"/>
      <c r="I291" s="31"/>
      <c r="K291" s="169" t="s">
        <v>206</v>
      </c>
      <c r="L291" s="170"/>
      <c r="M291" s="36">
        <v>0</v>
      </c>
    </row>
    <row r="292" spans="1:16" ht="24.6" x14ac:dyDescent="0.65">
      <c r="A292" s="1"/>
      <c r="B292" s="1"/>
      <c r="F292" s="31"/>
      <c r="I292" s="31"/>
      <c r="K292" s="169" t="s">
        <v>207</v>
      </c>
      <c r="L292" s="170"/>
      <c r="M292" s="37">
        <f>SUM(N5:N285)</f>
        <v>140</v>
      </c>
    </row>
    <row r="293" spans="1:16" ht="24.6" x14ac:dyDescent="0.65">
      <c r="A293" s="1"/>
      <c r="B293" s="1"/>
      <c r="F293" s="31"/>
      <c r="I293" s="31"/>
      <c r="K293" s="169" t="s">
        <v>208</v>
      </c>
      <c r="L293" s="170"/>
      <c r="M293" s="33">
        <f>M287-M288-M289-M291-M292</f>
        <v>2115</v>
      </c>
    </row>
    <row r="294" spans="1:16" ht="24.6" x14ac:dyDescent="0.65">
      <c r="A294" s="1"/>
      <c r="B294" s="1"/>
      <c r="F294" s="31"/>
      <c r="I294" s="31"/>
      <c r="K294" s="169" t="s">
        <v>209</v>
      </c>
      <c r="L294" s="170"/>
      <c r="M294" s="37">
        <v>2115</v>
      </c>
    </row>
    <row r="295" spans="1:16" ht="24.6" x14ac:dyDescent="0.65">
      <c r="A295" s="1"/>
      <c r="B295" s="1"/>
      <c r="F295" s="31"/>
      <c r="I295" s="31"/>
      <c r="K295" s="169" t="s">
        <v>210</v>
      </c>
      <c r="L295" s="170"/>
      <c r="M295" s="33">
        <f>+M294-M293</f>
        <v>0</v>
      </c>
    </row>
    <row r="296" spans="1:16" ht="24.6" x14ac:dyDescent="0.65">
      <c r="I296" s="2"/>
      <c r="K296" s="169" t="s">
        <v>211</v>
      </c>
      <c r="L296" s="170"/>
      <c r="M296" s="33">
        <f>+M294-M293</f>
        <v>0</v>
      </c>
    </row>
    <row r="297" spans="1:16" x14ac:dyDescent="0.6">
      <c r="I297" s="2"/>
      <c r="K297" s="2"/>
    </row>
    <row r="298" spans="1:16" ht="24.6" x14ac:dyDescent="0.65">
      <c r="I298" s="2"/>
      <c r="K298" s="92" t="s">
        <v>333</v>
      </c>
    </row>
    <row r="299" spans="1:16" x14ac:dyDescent="0.6">
      <c r="I299" s="2"/>
      <c r="K299" s="2"/>
    </row>
    <row r="300" spans="1:16" x14ac:dyDescent="0.6">
      <c r="I300" s="2"/>
      <c r="K300" s="2"/>
    </row>
    <row r="301" spans="1:16" x14ac:dyDescent="0.6">
      <c r="I301" s="2"/>
      <c r="K301" s="2"/>
    </row>
    <row r="302" spans="1:16" x14ac:dyDescent="0.6">
      <c r="I302" s="2"/>
      <c r="K302" s="2"/>
    </row>
    <row r="303" spans="1:16" x14ac:dyDescent="0.6">
      <c r="I303" s="2"/>
      <c r="K303" s="2"/>
    </row>
    <row r="304" spans="1:16" x14ac:dyDescent="0.6">
      <c r="I304" s="2"/>
      <c r="K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C296" xr:uid="{A8659A1D-7742-48A0-A8EC-0F2280F9B025}">
    <filterColumn colId="13">
      <filters blank="1">
        <filter val="220"/>
        <filter val="35"/>
        <filter val="ส่วนลด"/>
      </filters>
    </filterColumn>
  </autoFilter>
  <mergeCells count="35">
    <mergeCell ref="A2:M2"/>
    <mergeCell ref="S2:AC2"/>
    <mergeCell ref="A3:A4"/>
    <mergeCell ref="C3:C4"/>
    <mergeCell ref="D3:D4"/>
    <mergeCell ref="E3:E4"/>
    <mergeCell ref="F3:F4"/>
    <mergeCell ref="I3:I4"/>
    <mergeCell ref="J3:L3"/>
    <mergeCell ref="M3:M4"/>
    <mergeCell ref="Y3:Y4"/>
    <mergeCell ref="Z3:AB3"/>
    <mergeCell ref="AC3:AC4"/>
    <mergeCell ref="H3:H4"/>
    <mergeCell ref="P3:P4"/>
    <mergeCell ref="Q3:Q4"/>
    <mergeCell ref="AD3:AD4"/>
    <mergeCell ref="V3:V4"/>
    <mergeCell ref="W3:W4"/>
    <mergeCell ref="K293:L293"/>
    <mergeCell ref="T32:AA32"/>
    <mergeCell ref="N3:N4"/>
    <mergeCell ref="S3:S4"/>
    <mergeCell ref="T3:T4"/>
    <mergeCell ref="U3:U4"/>
    <mergeCell ref="B3:B4"/>
    <mergeCell ref="K294:L294"/>
    <mergeCell ref="K295:L295"/>
    <mergeCell ref="K296:L296"/>
    <mergeCell ref="J286:K286"/>
    <mergeCell ref="K287:L287"/>
    <mergeCell ref="K288:L288"/>
    <mergeCell ref="K290:L290"/>
    <mergeCell ref="K291:L291"/>
    <mergeCell ref="K292:L29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F7C6-7B2F-466C-9C41-3277E58B6866}">
  <sheetPr>
    <tabColor rgb="FFF789D2"/>
  </sheetPr>
  <dimension ref="A1:AD371"/>
  <sheetViews>
    <sheetView zoomScaleNormal="100" workbookViewId="0">
      <pane xSplit="9" ySplit="4" topLeftCell="J5" activePane="bottomRight" state="frozen"/>
      <selection activeCell="K15" sqref="K15"/>
      <selection pane="topRight" activeCell="K15" sqref="K15"/>
      <selection pane="bottomLeft" activeCell="K15" sqref="K15"/>
      <selection pane="bottomRight" activeCell="G1" sqref="G1"/>
    </sheetView>
  </sheetViews>
  <sheetFormatPr defaultColWidth="9" defaultRowHeight="24" x14ac:dyDescent="0.6"/>
  <cols>
    <col min="1" max="1" width="6.69921875" style="2" customWidth="1"/>
    <col min="2" max="2" width="14" style="2" hidden="1" customWidth="1"/>
    <col min="3" max="3" width="43.69921875" style="2" bestFit="1" customWidth="1"/>
    <col min="4" max="8" width="9.69921875" style="2" customWidth="1"/>
    <col min="9" max="9" width="9.69921875" style="38" customWidth="1"/>
    <col min="10" max="10" width="9.69921875" style="2" customWidth="1"/>
    <col min="11" max="11" width="9.69921875" style="39" customWidth="1"/>
    <col min="12" max="12" width="10.69921875" style="2" customWidth="1"/>
    <col min="13" max="13" width="17.69921875" style="2" bestFit="1" customWidth="1"/>
    <col min="14" max="14" width="9" style="2"/>
    <col min="15" max="15" width="19.09765625" style="2" customWidth="1"/>
    <col min="16" max="16" width="10.09765625" style="2" customWidth="1"/>
    <col min="17" max="17" width="17.69921875" style="2" bestFit="1" customWidth="1"/>
    <col min="18" max="18" width="10.09765625" style="2" bestFit="1" customWidth="1"/>
    <col min="19" max="19" width="9" style="2"/>
    <col min="20" max="20" width="34.69921875" style="2" bestFit="1" customWidth="1"/>
    <col min="21" max="28" width="9" style="2"/>
    <col min="29" max="29" width="15.69921875" style="2" customWidth="1"/>
    <col min="30" max="16384" width="9" style="2"/>
  </cols>
  <sheetData>
    <row r="1" spans="1:30" x14ac:dyDescent="0.6">
      <c r="A1" s="1"/>
      <c r="B1" s="1"/>
      <c r="I1" s="2"/>
      <c r="K1" s="2"/>
    </row>
    <row r="2" spans="1:30" s="3" customFormat="1" ht="28.8" x14ac:dyDescent="0.75">
      <c r="A2" s="180" t="s">
        <v>263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S2" s="181" t="s">
        <v>0</v>
      </c>
      <c r="T2" s="181"/>
      <c r="U2" s="181"/>
      <c r="V2" s="181"/>
      <c r="W2" s="181"/>
      <c r="X2" s="181"/>
      <c r="Y2" s="181"/>
      <c r="Z2" s="181"/>
      <c r="AA2" s="181"/>
      <c r="AB2" s="181"/>
      <c r="AC2" s="181"/>
    </row>
    <row r="3" spans="1:30" s="5" customFormat="1" ht="26.4" x14ac:dyDescent="0.7">
      <c r="A3" s="171" t="s">
        <v>1</v>
      </c>
      <c r="B3" s="167" t="s">
        <v>487</v>
      </c>
      <c r="C3" s="176" t="s">
        <v>2</v>
      </c>
      <c r="D3" s="171" t="s">
        <v>3</v>
      </c>
      <c r="E3" s="171" t="s">
        <v>4</v>
      </c>
      <c r="F3" s="171" t="s">
        <v>5</v>
      </c>
      <c r="G3" s="100" t="s">
        <v>6</v>
      </c>
      <c r="H3" s="178" t="s">
        <v>335</v>
      </c>
      <c r="I3" s="171" t="s">
        <v>7</v>
      </c>
      <c r="J3" s="177" t="s">
        <v>8</v>
      </c>
      <c r="K3" s="177"/>
      <c r="L3" s="177"/>
      <c r="M3" s="171" t="s">
        <v>9</v>
      </c>
      <c r="N3" s="175" t="s">
        <v>10</v>
      </c>
      <c r="P3" s="163" t="s">
        <v>336</v>
      </c>
      <c r="Q3" s="165" t="s">
        <v>337</v>
      </c>
      <c r="S3" s="171" t="s">
        <v>1</v>
      </c>
      <c r="T3" s="171" t="s">
        <v>2</v>
      </c>
      <c r="U3" s="171" t="s">
        <v>3</v>
      </c>
      <c r="V3" s="171" t="s">
        <v>4</v>
      </c>
      <c r="W3" s="171" t="s">
        <v>5</v>
      </c>
      <c r="X3" s="88" t="s">
        <v>6</v>
      </c>
      <c r="Y3" s="171" t="s">
        <v>7</v>
      </c>
      <c r="Z3" s="177" t="s">
        <v>8</v>
      </c>
      <c r="AA3" s="177"/>
      <c r="AB3" s="177"/>
      <c r="AC3" s="171" t="s">
        <v>9</v>
      </c>
      <c r="AD3" s="175" t="s">
        <v>10</v>
      </c>
    </row>
    <row r="4" spans="1:30" s="5" customFormat="1" ht="26.4" x14ac:dyDescent="0.7">
      <c r="A4" s="171"/>
      <c r="B4" s="168"/>
      <c r="C4" s="176"/>
      <c r="D4" s="171"/>
      <c r="E4" s="171"/>
      <c r="F4" s="171"/>
      <c r="G4" s="100" t="s">
        <v>11</v>
      </c>
      <c r="H4" s="179"/>
      <c r="I4" s="171"/>
      <c r="J4" s="88" t="s">
        <v>12</v>
      </c>
      <c r="K4" s="89" t="s">
        <v>13</v>
      </c>
      <c r="L4" s="88" t="s">
        <v>14</v>
      </c>
      <c r="M4" s="171"/>
      <c r="N4" s="175"/>
      <c r="P4" s="164"/>
      <c r="Q4" s="166"/>
      <c r="S4" s="171"/>
      <c r="T4" s="171"/>
      <c r="U4" s="171"/>
      <c r="V4" s="171"/>
      <c r="W4" s="171"/>
      <c r="X4" s="88" t="s">
        <v>11</v>
      </c>
      <c r="Y4" s="171"/>
      <c r="Z4" s="88" t="s">
        <v>12</v>
      </c>
      <c r="AA4" s="89" t="s">
        <v>13</v>
      </c>
      <c r="AB4" s="88" t="s">
        <v>14</v>
      </c>
      <c r="AC4" s="171"/>
      <c r="AD4" s="175"/>
    </row>
    <row r="5" spans="1:30" ht="24.6" x14ac:dyDescent="0.65">
      <c r="A5" s="10">
        <v>1</v>
      </c>
      <c r="B5" s="10" t="s">
        <v>492</v>
      </c>
      <c r="C5" s="19" t="s">
        <v>407</v>
      </c>
      <c r="D5" s="71">
        <f>+'27'!I5</f>
        <v>26</v>
      </c>
      <c r="E5" s="90">
        <v>0</v>
      </c>
      <c r="F5" s="46">
        <f t="shared" ref="F5:F147" si="0">D5+E5</f>
        <v>26</v>
      </c>
      <c r="G5" s="101">
        <v>0</v>
      </c>
      <c r="H5" s="99">
        <v>0</v>
      </c>
      <c r="I5" s="46">
        <f t="shared" ref="I5:I71" si="1">+F5-G5-J5-H5</f>
        <v>26</v>
      </c>
      <c r="J5" s="91"/>
      <c r="K5" s="15">
        <v>50</v>
      </c>
      <c r="L5" s="72">
        <f>+K5*J5</f>
        <v>0</v>
      </c>
      <c r="M5" s="17" t="s">
        <v>16</v>
      </c>
      <c r="N5" s="18">
        <v>0</v>
      </c>
      <c r="O5" s="23">
        <f>SUM(L5-N5)</f>
        <v>0</v>
      </c>
      <c r="P5" s="93">
        <v>19.579999999999998</v>
      </c>
      <c r="Q5" s="43">
        <f>+L5*P5</f>
        <v>0</v>
      </c>
      <c r="S5" s="10">
        <v>1</v>
      </c>
      <c r="T5" s="19"/>
      <c r="U5" s="46">
        <v>0</v>
      </c>
      <c r="V5" s="90">
        <v>0</v>
      </c>
      <c r="W5" s="46">
        <f t="shared" ref="W5:W14" si="2">U5+V5</f>
        <v>0</v>
      </c>
      <c r="X5" s="90">
        <v>0</v>
      </c>
      <c r="Y5" s="46">
        <f t="shared" ref="Y5:Y14" si="3">W5-X5-Z5</f>
        <v>0</v>
      </c>
      <c r="Z5" s="91">
        <v>0</v>
      </c>
      <c r="AA5" s="22"/>
      <c r="AB5" s="43">
        <f t="shared" ref="AB5:AB14" si="4">Z5*AA5</f>
        <v>0</v>
      </c>
      <c r="AC5" s="17" t="s">
        <v>16</v>
      </c>
      <c r="AD5" s="18">
        <v>0</v>
      </c>
    </row>
    <row r="6" spans="1:30" ht="24.6" x14ac:dyDescent="0.65">
      <c r="A6" s="10">
        <v>2</v>
      </c>
      <c r="B6" s="10" t="s">
        <v>508</v>
      </c>
      <c r="C6" s="19" t="s">
        <v>408</v>
      </c>
      <c r="D6" s="71">
        <f>+'27'!I6</f>
        <v>111</v>
      </c>
      <c r="E6" s="90">
        <v>0</v>
      </c>
      <c r="F6" s="46">
        <f t="shared" si="0"/>
        <v>111</v>
      </c>
      <c r="G6" s="101">
        <v>0</v>
      </c>
      <c r="H6" s="99">
        <v>0</v>
      </c>
      <c r="I6" s="46">
        <f t="shared" si="1"/>
        <v>110</v>
      </c>
      <c r="J6" s="91">
        <v>1</v>
      </c>
      <c r="K6" s="15">
        <v>100</v>
      </c>
      <c r="L6" s="72">
        <f t="shared" ref="L6:L72" si="5">+K6*J6</f>
        <v>100</v>
      </c>
      <c r="M6" s="17" t="s">
        <v>16</v>
      </c>
      <c r="N6" s="18">
        <v>0</v>
      </c>
      <c r="O6" s="23">
        <f t="shared" ref="O6:O72" si="6">SUM(L6-N6)</f>
        <v>100</v>
      </c>
      <c r="P6" s="93">
        <v>37.17</v>
      </c>
      <c r="Q6" s="43">
        <f t="shared" ref="Q6:Q72" si="7">+L6*P6</f>
        <v>3717</v>
      </c>
      <c r="S6" s="10">
        <v>2</v>
      </c>
      <c r="T6" s="19"/>
      <c r="U6" s="46">
        <v>0</v>
      </c>
      <c r="V6" s="90">
        <v>0</v>
      </c>
      <c r="W6" s="46">
        <f t="shared" si="2"/>
        <v>0</v>
      </c>
      <c r="X6" s="90">
        <v>0</v>
      </c>
      <c r="Y6" s="46">
        <f t="shared" si="3"/>
        <v>0</v>
      </c>
      <c r="Z6" s="91">
        <v>0</v>
      </c>
      <c r="AA6" s="22"/>
      <c r="AB6" s="43">
        <f t="shared" si="4"/>
        <v>0</v>
      </c>
      <c r="AC6" s="17" t="s">
        <v>16</v>
      </c>
      <c r="AD6" s="18">
        <v>0</v>
      </c>
    </row>
    <row r="7" spans="1:30" ht="24.6" x14ac:dyDescent="0.65">
      <c r="A7" s="10">
        <v>3</v>
      </c>
      <c r="B7" s="10"/>
      <c r="C7" s="19" t="s">
        <v>395</v>
      </c>
      <c r="D7" s="71">
        <f>+'27'!I7</f>
        <v>0</v>
      </c>
      <c r="E7" s="90">
        <v>0</v>
      </c>
      <c r="F7" s="46">
        <f t="shared" si="0"/>
        <v>0</v>
      </c>
      <c r="G7" s="101">
        <v>0</v>
      </c>
      <c r="H7" s="99">
        <v>0</v>
      </c>
      <c r="I7" s="46">
        <f t="shared" si="1"/>
        <v>0</v>
      </c>
      <c r="J7" s="91"/>
      <c r="K7" s="15">
        <v>50</v>
      </c>
      <c r="L7" s="72">
        <f t="shared" si="5"/>
        <v>0</v>
      </c>
      <c r="M7" s="17" t="s">
        <v>16</v>
      </c>
      <c r="N7" s="18">
        <v>0</v>
      </c>
      <c r="O7" s="23">
        <f t="shared" si="6"/>
        <v>0</v>
      </c>
      <c r="P7" s="93">
        <v>26.11</v>
      </c>
      <c r="Q7" s="43">
        <f t="shared" si="7"/>
        <v>0</v>
      </c>
      <c r="S7" s="10">
        <v>3</v>
      </c>
      <c r="T7" s="19"/>
      <c r="U7" s="46">
        <v>0</v>
      </c>
      <c r="V7" s="90">
        <v>0</v>
      </c>
      <c r="W7" s="46">
        <f t="shared" si="2"/>
        <v>0</v>
      </c>
      <c r="X7" s="90">
        <v>0</v>
      </c>
      <c r="Y7" s="46">
        <f t="shared" si="3"/>
        <v>0</v>
      </c>
      <c r="Z7" s="91">
        <v>0</v>
      </c>
      <c r="AA7" s="22"/>
      <c r="AB7" s="43">
        <f t="shared" si="4"/>
        <v>0</v>
      </c>
      <c r="AC7" s="17" t="s">
        <v>16</v>
      </c>
      <c r="AD7" s="18">
        <v>0</v>
      </c>
    </row>
    <row r="8" spans="1:30" ht="24.6" x14ac:dyDescent="0.65">
      <c r="A8" s="10">
        <v>4</v>
      </c>
      <c r="B8" s="10"/>
      <c r="C8" s="19" t="s">
        <v>394</v>
      </c>
      <c r="D8" s="71">
        <f>+'27'!I8</f>
        <v>0</v>
      </c>
      <c r="E8" s="90">
        <v>0</v>
      </c>
      <c r="F8" s="46">
        <f t="shared" si="0"/>
        <v>0</v>
      </c>
      <c r="G8" s="101">
        <v>0</v>
      </c>
      <c r="H8" s="99">
        <v>0</v>
      </c>
      <c r="I8" s="46">
        <f t="shared" si="1"/>
        <v>0</v>
      </c>
      <c r="J8" s="91"/>
      <c r="K8" s="15">
        <v>100</v>
      </c>
      <c r="L8" s="72">
        <f t="shared" si="5"/>
        <v>0</v>
      </c>
      <c r="M8" s="17" t="s">
        <v>16</v>
      </c>
      <c r="N8" s="18">
        <v>0</v>
      </c>
      <c r="O8" s="23">
        <f t="shared" si="6"/>
        <v>0</v>
      </c>
      <c r="P8" s="93">
        <v>33.89</v>
      </c>
      <c r="Q8" s="43">
        <f t="shared" si="7"/>
        <v>0</v>
      </c>
      <c r="S8" s="10">
        <v>4</v>
      </c>
      <c r="T8" s="19"/>
      <c r="U8" s="46">
        <v>0</v>
      </c>
      <c r="V8" s="90">
        <v>0</v>
      </c>
      <c r="W8" s="46">
        <f t="shared" si="2"/>
        <v>0</v>
      </c>
      <c r="X8" s="90">
        <v>0</v>
      </c>
      <c r="Y8" s="46">
        <f t="shared" si="3"/>
        <v>0</v>
      </c>
      <c r="Z8" s="91">
        <v>0</v>
      </c>
      <c r="AA8" s="22"/>
      <c r="AB8" s="43">
        <f t="shared" si="4"/>
        <v>0</v>
      </c>
      <c r="AC8" s="17" t="s">
        <v>16</v>
      </c>
      <c r="AD8" s="18">
        <v>0</v>
      </c>
    </row>
    <row r="9" spans="1:30" ht="24.6" x14ac:dyDescent="0.65">
      <c r="A9" s="10">
        <v>5</v>
      </c>
      <c r="B9" s="10"/>
      <c r="C9" s="19" t="s">
        <v>20</v>
      </c>
      <c r="D9" s="71">
        <f>+'27'!I9</f>
        <v>0</v>
      </c>
      <c r="E9" s="90">
        <v>0</v>
      </c>
      <c r="F9" s="46">
        <f t="shared" si="0"/>
        <v>0</v>
      </c>
      <c r="G9" s="101">
        <v>0</v>
      </c>
      <c r="H9" s="99">
        <v>0</v>
      </c>
      <c r="I9" s="46">
        <f t="shared" si="1"/>
        <v>0</v>
      </c>
      <c r="J9" s="91"/>
      <c r="K9" s="15">
        <v>10</v>
      </c>
      <c r="L9" s="72">
        <f t="shared" si="5"/>
        <v>0</v>
      </c>
      <c r="M9" s="17" t="s">
        <v>16</v>
      </c>
      <c r="N9" s="18">
        <v>0</v>
      </c>
      <c r="O9" s="23">
        <f t="shared" si="6"/>
        <v>0</v>
      </c>
      <c r="P9" s="93"/>
      <c r="Q9" s="43">
        <f t="shared" si="7"/>
        <v>0</v>
      </c>
      <c r="S9" s="10">
        <v>5</v>
      </c>
      <c r="T9" s="19"/>
      <c r="U9" s="46">
        <v>0</v>
      </c>
      <c r="V9" s="90">
        <v>0</v>
      </c>
      <c r="W9" s="46">
        <f t="shared" si="2"/>
        <v>0</v>
      </c>
      <c r="X9" s="90">
        <v>0</v>
      </c>
      <c r="Y9" s="46">
        <f t="shared" si="3"/>
        <v>0</v>
      </c>
      <c r="Z9" s="91">
        <v>0</v>
      </c>
      <c r="AA9" s="22"/>
      <c r="AB9" s="43">
        <f t="shared" si="4"/>
        <v>0</v>
      </c>
      <c r="AC9" s="17" t="s">
        <v>16</v>
      </c>
      <c r="AD9" s="18">
        <v>0</v>
      </c>
    </row>
    <row r="10" spans="1:30" ht="24.6" x14ac:dyDescent="0.65">
      <c r="A10" s="10">
        <v>6</v>
      </c>
      <c r="B10" s="10" t="s">
        <v>514</v>
      </c>
      <c r="C10" s="19" t="s">
        <v>21</v>
      </c>
      <c r="D10" s="71">
        <f>+'27'!I10</f>
        <v>0</v>
      </c>
      <c r="E10" s="90">
        <v>0</v>
      </c>
      <c r="F10" s="46">
        <f t="shared" si="0"/>
        <v>0</v>
      </c>
      <c r="G10" s="101">
        <v>0</v>
      </c>
      <c r="H10" s="99">
        <v>0</v>
      </c>
      <c r="I10" s="46">
        <f t="shared" si="1"/>
        <v>0</v>
      </c>
      <c r="J10" s="91"/>
      <c r="K10" s="15">
        <v>15</v>
      </c>
      <c r="L10" s="72">
        <f t="shared" si="5"/>
        <v>0</v>
      </c>
      <c r="M10" s="17" t="s">
        <v>16</v>
      </c>
      <c r="N10" s="18">
        <v>0</v>
      </c>
      <c r="O10" s="23">
        <f t="shared" si="6"/>
        <v>0</v>
      </c>
      <c r="P10" s="93"/>
      <c r="Q10" s="43">
        <f t="shared" si="7"/>
        <v>0</v>
      </c>
      <c r="S10" s="10">
        <v>6</v>
      </c>
      <c r="T10" s="19"/>
      <c r="U10" s="46">
        <v>0</v>
      </c>
      <c r="V10" s="90">
        <v>0</v>
      </c>
      <c r="W10" s="46">
        <f t="shared" si="2"/>
        <v>0</v>
      </c>
      <c r="X10" s="90">
        <v>0</v>
      </c>
      <c r="Y10" s="46">
        <f t="shared" si="3"/>
        <v>0</v>
      </c>
      <c r="Z10" s="91">
        <v>0</v>
      </c>
      <c r="AA10" s="22"/>
      <c r="AB10" s="43">
        <f t="shared" si="4"/>
        <v>0</v>
      </c>
      <c r="AC10" s="17" t="s">
        <v>16</v>
      </c>
      <c r="AD10" s="18">
        <v>0</v>
      </c>
    </row>
    <row r="11" spans="1:30" ht="24.6" x14ac:dyDescent="0.65">
      <c r="A11" s="10">
        <v>7</v>
      </c>
      <c r="B11" s="10"/>
      <c r="C11" s="19" t="s">
        <v>401</v>
      </c>
      <c r="D11" s="71">
        <f>+'27'!I11</f>
        <v>0</v>
      </c>
      <c r="E11" s="90">
        <v>0</v>
      </c>
      <c r="F11" s="46">
        <f t="shared" si="0"/>
        <v>0</v>
      </c>
      <c r="G11" s="101">
        <v>0</v>
      </c>
      <c r="H11" s="99">
        <v>0</v>
      </c>
      <c r="I11" s="46">
        <f t="shared" si="1"/>
        <v>0</v>
      </c>
      <c r="J11" s="91"/>
      <c r="K11" s="15">
        <v>40</v>
      </c>
      <c r="L11" s="72">
        <f t="shared" si="5"/>
        <v>0</v>
      </c>
      <c r="M11" s="17" t="s">
        <v>16</v>
      </c>
      <c r="N11" s="18">
        <v>0</v>
      </c>
      <c r="O11" s="23">
        <f t="shared" si="6"/>
        <v>0</v>
      </c>
      <c r="P11" s="93">
        <v>12.74</v>
      </c>
      <c r="Q11" s="43">
        <f t="shared" si="7"/>
        <v>0</v>
      </c>
      <c r="S11" s="10">
        <v>7</v>
      </c>
      <c r="T11" s="19"/>
      <c r="U11" s="46">
        <v>0</v>
      </c>
      <c r="V11" s="90">
        <v>0</v>
      </c>
      <c r="W11" s="46">
        <f t="shared" si="2"/>
        <v>0</v>
      </c>
      <c r="X11" s="90">
        <v>0</v>
      </c>
      <c r="Y11" s="46">
        <f t="shared" si="3"/>
        <v>0</v>
      </c>
      <c r="Z11" s="91">
        <v>0</v>
      </c>
      <c r="AA11" s="22"/>
      <c r="AB11" s="43">
        <f t="shared" si="4"/>
        <v>0</v>
      </c>
      <c r="AC11" s="17" t="s">
        <v>16</v>
      </c>
      <c r="AD11" s="18">
        <v>0</v>
      </c>
    </row>
    <row r="12" spans="1:30" ht="24.6" x14ac:dyDescent="0.65">
      <c r="A12" s="10">
        <v>8</v>
      </c>
      <c r="B12" s="10"/>
      <c r="C12" s="19" t="s">
        <v>378</v>
      </c>
      <c r="D12" s="71">
        <f>+'27'!I12</f>
        <v>0</v>
      </c>
      <c r="E12" s="90">
        <v>0</v>
      </c>
      <c r="F12" s="46">
        <f t="shared" si="0"/>
        <v>0</v>
      </c>
      <c r="G12" s="101">
        <v>0</v>
      </c>
      <c r="H12" s="99">
        <v>0</v>
      </c>
      <c r="I12" s="46">
        <f t="shared" si="1"/>
        <v>0</v>
      </c>
      <c r="J12" s="91"/>
      <c r="K12" s="15">
        <v>100</v>
      </c>
      <c r="L12" s="72">
        <f t="shared" si="5"/>
        <v>0</v>
      </c>
      <c r="M12" s="17" t="s">
        <v>16</v>
      </c>
      <c r="N12" s="18">
        <v>0</v>
      </c>
      <c r="O12" s="23">
        <f t="shared" si="6"/>
        <v>0</v>
      </c>
      <c r="P12" s="93"/>
      <c r="Q12" s="43">
        <f t="shared" si="7"/>
        <v>0</v>
      </c>
      <c r="S12" s="10">
        <v>8</v>
      </c>
      <c r="T12" s="19"/>
      <c r="U12" s="46">
        <v>0</v>
      </c>
      <c r="V12" s="90">
        <v>0</v>
      </c>
      <c r="W12" s="46">
        <f t="shared" si="2"/>
        <v>0</v>
      </c>
      <c r="X12" s="90">
        <v>0</v>
      </c>
      <c r="Y12" s="46">
        <f t="shared" si="3"/>
        <v>0</v>
      </c>
      <c r="Z12" s="91">
        <v>0</v>
      </c>
      <c r="AA12" s="22"/>
      <c r="AB12" s="43">
        <f t="shared" si="4"/>
        <v>0</v>
      </c>
      <c r="AC12" s="17" t="s">
        <v>16</v>
      </c>
      <c r="AD12" s="18">
        <v>0</v>
      </c>
    </row>
    <row r="13" spans="1:30" ht="24.6" x14ac:dyDescent="0.65">
      <c r="A13" s="10">
        <v>9</v>
      </c>
      <c r="B13" s="10" t="s">
        <v>507</v>
      </c>
      <c r="C13" s="19" t="s">
        <v>391</v>
      </c>
      <c r="D13" s="71">
        <f>+'27'!I13</f>
        <v>18</v>
      </c>
      <c r="E13" s="90">
        <v>0</v>
      </c>
      <c r="F13" s="46">
        <f t="shared" si="0"/>
        <v>18</v>
      </c>
      <c r="G13" s="101">
        <v>0</v>
      </c>
      <c r="H13" s="99">
        <v>0</v>
      </c>
      <c r="I13" s="46">
        <f t="shared" si="1"/>
        <v>18</v>
      </c>
      <c r="J13" s="91"/>
      <c r="K13" s="15">
        <v>50</v>
      </c>
      <c r="L13" s="72">
        <f t="shared" si="5"/>
        <v>0</v>
      </c>
      <c r="M13" s="17" t="s">
        <v>16</v>
      </c>
      <c r="N13" s="18">
        <v>0</v>
      </c>
      <c r="O13" s="23">
        <f t="shared" si="6"/>
        <v>0</v>
      </c>
      <c r="P13" s="93">
        <v>11.38</v>
      </c>
      <c r="Q13" s="43">
        <f t="shared" si="7"/>
        <v>0</v>
      </c>
      <c r="S13" s="10">
        <v>9</v>
      </c>
      <c r="T13" s="19"/>
      <c r="U13" s="46">
        <v>0</v>
      </c>
      <c r="V13" s="90">
        <v>0</v>
      </c>
      <c r="W13" s="46">
        <f t="shared" si="2"/>
        <v>0</v>
      </c>
      <c r="X13" s="90">
        <v>0</v>
      </c>
      <c r="Y13" s="46">
        <f t="shared" si="3"/>
        <v>0</v>
      </c>
      <c r="Z13" s="91">
        <v>0</v>
      </c>
      <c r="AA13" s="22"/>
      <c r="AB13" s="43">
        <f t="shared" si="4"/>
        <v>0</v>
      </c>
      <c r="AC13" s="17" t="s">
        <v>16</v>
      </c>
      <c r="AD13" s="18">
        <v>0</v>
      </c>
    </row>
    <row r="14" spans="1:30" ht="24.6" x14ac:dyDescent="0.65">
      <c r="A14" s="10">
        <v>10</v>
      </c>
      <c r="B14" s="10"/>
      <c r="C14" s="19" t="s">
        <v>400</v>
      </c>
      <c r="D14" s="71">
        <f>+'27'!I14</f>
        <v>0</v>
      </c>
      <c r="E14" s="90">
        <v>0</v>
      </c>
      <c r="F14" s="46">
        <f t="shared" si="0"/>
        <v>0</v>
      </c>
      <c r="G14" s="101">
        <v>0</v>
      </c>
      <c r="H14" s="99">
        <v>0</v>
      </c>
      <c r="I14" s="46">
        <f t="shared" si="1"/>
        <v>0</v>
      </c>
      <c r="J14" s="91"/>
      <c r="K14" s="15">
        <v>50</v>
      </c>
      <c r="L14" s="72">
        <f t="shared" si="5"/>
        <v>0</v>
      </c>
      <c r="M14" s="17" t="s">
        <v>16</v>
      </c>
      <c r="N14" s="18">
        <v>0</v>
      </c>
      <c r="O14" s="23">
        <f t="shared" si="6"/>
        <v>0</v>
      </c>
      <c r="P14" s="93"/>
      <c r="Q14" s="43">
        <f t="shared" si="7"/>
        <v>0</v>
      </c>
      <c r="S14" s="10">
        <v>10</v>
      </c>
      <c r="T14" s="19"/>
      <c r="U14" s="46">
        <v>0</v>
      </c>
      <c r="V14" s="90">
        <v>0</v>
      </c>
      <c r="W14" s="46">
        <f t="shared" si="2"/>
        <v>0</v>
      </c>
      <c r="X14" s="90">
        <v>0</v>
      </c>
      <c r="Y14" s="46">
        <f t="shared" si="3"/>
        <v>0</v>
      </c>
      <c r="Z14" s="91">
        <v>0</v>
      </c>
      <c r="AA14" s="22"/>
      <c r="AB14" s="43">
        <f t="shared" si="4"/>
        <v>0</v>
      </c>
      <c r="AC14" s="17" t="s">
        <v>16</v>
      </c>
      <c r="AD14" s="18">
        <v>0</v>
      </c>
    </row>
    <row r="15" spans="1:30" ht="24.6" x14ac:dyDescent="0.65">
      <c r="A15" s="10">
        <v>11</v>
      </c>
      <c r="B15" s="10" t="s">
        <v>520</v>
      </c>
      <c r="C15" s="19" t="s">
        <v>384</v>
      </c>
      <c r="D15" s="71">
        <f>+'27'!I15</f>
        <v>0</v>
      </c>
      <c r="E15" s="90">
        <v>0</v>
      </c>
      <c r="F15" s="46">
        <f t="shared" si="0"/>
        <v>0</v>
      </c>
      <c r="G15" s="101">
        <v>0</v>
      </c>
      <c r="H15" s="99">
        <v>0</v>
      </c>
      <c r="I15" s="46">
        <f t="shared" si="1"/>
        <v>0</v>
      </c>
      <c r="J15" s="91"/>
      <c r="K15" s="15">
        <v>50</v>
      </c>
      <c r="L15" s="72">
        <f t="shared" si="5"/>
        <v>0</v>
      </c>
      <c r="M15" s="17" t="s">
        <v>16</v>
      </c>
      <c r="N15" s="18">
        <v>0</v>
      </c>
      <c r="O15" s="23">
        <f t="shared" si="6"/>
        <v>0</v>
      </c>
      <c r="P15" s="93">
        <v>17.32</v>
      </c>
      <c r="Q15" s="43">
        <f t="shared" si="7"/>
        <v>0</v>
      </c>
      <c r="S15" s="10">
        <v>11</v>
      </c>
      <c r="T15" s="19"/>
      <c r="U15" s="46">
        <v>0</v>
      </c>
      <c r="V15" s="90">
        <v>0</v>
      </c>
      <c r="W15" s="46">
        <f t="shared" ref="W15:W29" si="8">U15+V15</f>
        <v>0</v>
      </c>
      <c r="X15" s="90">
        <v>0</v>
      </c>
      <c r="Y15" s="46">
        <f t="shared" ref="Y15:Y29" si="9">W15-X15-Z15</f>
        <v>0</v>
      </c>
      <c r="Z15" s="91">
        <v>0</v>
      </c>
      <c r="AA15" s="22"/>
      <c r="AB15" s="43">
        <f t="shared" ref="AB15:AB29" si="10">Z15*AA15</f>
        <v>0</v>
      </c>
      <c r="AC15" s="17" t="s">
        <v>16</v>
      </c>
      <c r="AD15" s="18">
        <v>0</v>
      </c>
    </row>
    <row r="16" spans="1:30" ht="24.6" x14ac:dyDescent="0.65">
      <c r="A16" s="10">
        <v>12</v>
      </c>
      <c r="B16" s="10" t="s">
        <v>509</v>
      </c>
      <c r="C16" s="19" t="s">
        <v>402</v>
      </c>
      <c r="D16" s="71">
        <f>+'27'!I16</f>
        <v>10</v>
      </c>
      <c r="E16" s="90">
        <v>0</v>
      </c>
      <c r="F16" s="46">
        <f t="shared" si="0"/>
        <v>10</v>
      </c>
      <c r="G16" s="101">
        <v>0</v>
      </c>
      <c r="H16" s="99">
        <v>0</v>
      </c>
      <c r="I16" s="46">
        <f t="shared" si="1"/>
        <v>10</v>
      </c>
      <c r="J16" s="91"/>
      <c r="K16" s="15">
        <v>50</v>
      </c>
      <c r="L16" s="72">
        <f t="shared" si="5"/>
        <v>0</v>
      </c>
      <c r="M16" s="17" t="s">
        <v>16</v>
      </c>
      <c r="N16" s="18">
        <v>0</v>
      </c>
      <c r="O16" s="23">
        <f t="shared" si="6"/>
        <v>0</v>
      </c>
      <c r="P16" s="93">
        <v>16.920000000000002</v>
      </c>
      <c r="Q16" s="43">
        <f t="shared" si="7"/>
        <v>0</v>
      </c>
      <c r="S16" s="10">
        <v>12</v>
      </c>
      <c r="T16" s="19"/>
      <c r="U16" s="46">
        <v>0</v>
      </c>
      <c r="V16" s="90">
        <v>0</v>
      </c>
      <c r="W16" s="46">
        <f t="shared" si="8"/>
        <v>0</v>
      </c>
      <c r="X16" s="90">
        <v>0</v>
      </c>
      <c r="Y16" s="46">
        <f t="shared" si="9"/>
        <v>0</v>
      </c>
      <c r="Z16" s="91">
        <v>0</v>
      </c>
      <c r="AA16" s="22"/>
      <c r="AB16" s="43">
        <f t="shared" si="10"/>
        <v>0</v>
      </c>
      <c r="AC16" s="17" t="s">
        <v>16</v>
      </c>
      <c r="AD16" s="18">
        <v>0</v>
      </c>
    </row>
    <row r="17" spans="1:30" ht="24.6" x14ac:dyDescent="0.65">
      <c r="A17" s="10">
        <v>13</v>
      </c>
      <c r="B17" s="10" t="s">
        <v>505</v>
      </c>
      <c r="C17" s="19" t="s">
        <v>382</v>
      </c>
      <c r="D17" s="71">
        <f>+'27'!I17</f>
        <v>8</v>
      </c>
      <c r="E17" s="90">
        <v>0</v>
      </c>
      <c r="F17" s="46">
        <f t="shared" si="0"/>
        <v>8</v>
      </c>
      <c r="G17" s="101">
        <v>0</v>
      </c>
      <c r="H17" s="99">
        <v>0</v>
      </c>
      <c r="I17" s="46">
        <f t="shared" si="1"/>
        <v>8</v>
      </c>
      <c r="J17" s="91"/>
      <c r="K17" s="15">
        <v>50</v>
      </c>
      <c r="L17" s="72">
        <f t="shared" si="5"/>
        <v>0</v>
      </c>
      <c r="M17" s="17" t="s">
        <v>16</v>
      </c>
      <c r="N17" s="18">
        <v>0</v>
      </c>
      <c r="O17" s="23">
        <f t="shared" si="6"/>
        <v>0</v>
      </c>
      <c r="P17" s="93">
        <v>21.22</v>
      </c>
      <c r="Q17" s="43">
        <f t="shared" si="7"/>
        <v>0</v>
      </c>
      <c r="S17" s="10">
        <v>13</v>
      </c>
      <c r="T17" s="19"/>
      <c r="U17" s="46">
        <v>0</v>
      </c>
      <c r="V17" s="90">
        <v>0</v>
      </c>
      <c r="W17" s="46">
        <f t="shared" si="8"/>
        <v>0</v>
      </c>
      <c r="X17" s="90">
        <v>0</v>
      </c>
      <c r="Y17" s="46">
        <f t="shared" si="9"/>
        <v>0</v>
      </c>
      <c r="Z17" s="91">
        <v>0</v>
      </c>
      <c r="AA17" s="22"/>
      <c r="AB17" s="43">
        <f t="shared" si="10"/>
        <v>0</v>
      </c>
      <c r="AC17" s="17" t="s">
        <v>16</v>
      </c>
      <c r="AD17" s="18">
        <v>0</v>
      </c>
    </row>
    <row r="18" spans="1:30" ht="24.6" x14ac:dyDescent="0.65">
      <c r="A18" s="10">
        <v>14</v>
      </c>
      <c r="B18" s="10"/>
      <c r="C18" s="19" t="s">
        <v>404</v>
      </c>
      <c r="D18" s="71">
        <f>+'27'!I18</f>
        <v>0</v>
      </c>
      <c r="E18" s="90">
        <v>0</v>
      </c>
      <c r="F18" s="46">
        <f t="shared" si="0"/>
        <v>0</v>
      </c>
      <c r="G18" s="101">
        <v>0</v>
      </c>
      <c r="H18" s="99">
        <v>0</v>
      </c>
      <c r="I18" s="46">
        <f t="shared" si="1"/>
        <v>0</v>
      </c>
      <c r="J18" s="91"/>
      <c r="K18" s="15">
        <v>50</v>
      </c>
      <c r="L18" s="72">
        <f t="shared" si="5"/>
        <v>0</v>
      </c>
      <c r="M18" s="17" t="s">
        <v>16</v>
      </c>
      <c r="N18" s="18">
        <v>0</v>
      </c>
      <c r="O18" s="23">
        <f t="shared" si="6"/>
        <v>0</v>
      </c>
      <c r="P18" s="93"/>
      <c r="Q18" s="43">
        <f t="shared" si="7"/>
        <v>0</v>
      </c>
      <c r="S18" s="10">
        <v>14</v>
      </c>
      <c r="T18" s="19"/>
      <c r="U18" s="46">
        <v>0</v>
      </c>
      <c r="V18" s="90">
        <v>0</v>
      </c>
      <c r="W18" s="46">
        <f t="shared" si="8"/>
        <v>0</v>
      </c>
      <c r="X18" s="90">
        <v>0</v>
      </c>
      <c r="Y18" s="46">
        <f t="shared" si="9"/>
        <v>0</v>
      </c>
      <c r="Z18" s="91">
        <v>0</v>
      </c>
      <c r="AA18" s="22"/>
      <c r="AB18" s="43">
        <f t="shared" si="10"/>
        <v>0</v>
      </c>
      <c r="AC18" s="17" t="s">
        <v>16</v>
      </c>
      <c r="AD18" s="18">
        <v>0</v>
      </c>
    </row>
    <row r="19" spans="1:30" ht="24.6" x14ac:dyDescent="0.65">
      <c r="A19" s="10">
        <v>15</v>
      </c>
      <c r="B19" s="10" t="s">
        <v>523</v>
      </c>
      <c r="C19" s="19" t="s">
        <v>386</v>
      </c>
      <c r="D19" s="71">
        <f>+'27'!I19</f>
        <v>0</v>
      </c>
      <c r="E19" s="90">
        <v>0</v>
      </c>
      <c r="F19" s="46">
        <f t="shared" si="0"/>
        <v>0</v>
      </c>
      <c r="G19" s="101">
        <v>0</v>
      </c>
      <c r="H19" s="99">
        <v>0</v>
      </c>
      <c r="I19" s="46">
        <f t="shared" si="1"/>
        <v>0</v>
      </c>
      <c r="J19" s="91"/>
      <c r="K19" s="15">
        <v>50</v>
      </c>
      <c r="L19" s="72">
        <f t="shared" si="5"/>
        <v>0</v>
      </c>
      <c r="M19" s="17" t="s">
        <v>16</v>
      </c>
      <c r="N19" s="18">
        <v>0</v>
      </c>
      <c r="O19" s="23">
        <f t="shared" si="6"/>
        <v>0</v>
      </c>
      <c r="P19" s="93">
        <v>15.05</v>
      </c>
      <c r="Q19" s="43">
        <f t="shared" si="7"/>
        <v>0</v>
      </c>
      <c r="S19" s="10">
        <v>15</v>
      </c>
      <c r="T19" s="19"/>
      <c r="U19" s="46">
        <v>0</v>
      </c>
      <c r="V19" s="90">
        <v>0</v>
      </c>
      <c r="W19" s="46">
        <f t="shared" si="8"/>
        <v>0</v>
      </c>
      <c r="X19" s="90">
        <v>0</v>
      </c>
      <c r="Y19" s="46">
        <f t="shared" si="9"/>
        <v>0</v>
      </c>
      <c r="Z19" s="91">
        <v>0</v>
      </c>
      <c r="AA19" s="22"/>
      <c r="AB19" s="43">
        <f t="shared" si="10"/>
        <v>0</v>
      </c>
      <c r="AC19" s="17" t="s">
        <v>16</v>
      </c>
      <c r="AD19" s="18">
        <v>0</v>
      </c>
    </row>
    <row r="20" spans="1:30" ht="24.6" x14ac:dyDescent="0.65">
      <c r="A20" s="10">
        <v>16</v>
      </c>
      <c r="B20" s="10" t="s">
        <v>506</v>
      </c>
      <c r="C20" s="19" t="s">
        <v>399</v>
      </c>
      <c r="D20" s="71">
        <f>+'27'!I20</f>
        <v>15</v>
      </c>
      <c r="E20" s="90">
        <v>0</v>
      </c>
      <c r="F20" s="46">
        <f t="shared" si="0"/>
        <v>15</v>
      </c>
      <c r="G20" s="101">
        <v>0</v>
      </c>
      <c r="H20" s="99">
        <v>0</v>
      </c>
      <c r="I20" s="46">
        <f t="shared" si="1"/>
        <v>15</v>
      </c>
      <c r="J20" s="91"/>
      <c r="K20" s="15">
        <v>50</v>
      </c>
      <c r="L20" s="72">
        <f t="shared" si="5"/>
        <v>0</v>
      </c>
      <c r="M20" s="17" t="s">
        <v>16</v>
      </c>
      <c r="N20" s="18">
        <v>0</v>
      </c>
      <c r="O20" s="23">
        <f t="shared" si="6"/>
        <v>0</v>
      </c>
      <c r="P20" s="93">
        <v>16.7</v>
      </c>
      <c r="Q20" s="43">
        <f t="shared" si="7"/>
        <v>0</v>
      </c>
      <c r="S20" s="10">
        <v>16</v>
      </c>
      <c r="T20" s="19"/>
      <c r="U20" s="46">
        <v>0</v>
      </c>
      <c r="V20" s="90">
        <v>0</v>
      </c>
      <c r="W20" s="46">
        <f t="shared" si="8"/>
        <v>0</v>
      </c>
      <c r="X20" s="90">
        <v>0</v>
      </c>
      <c r="Y20" s="46">
        <f t="shared" si="9"/>
        <v>0</v>
      </c>
      <c r="Z20" s="91">
        <v>0</v>
      </c>
      <c r="AA20" s="22"/>
      <c r="AB20" s="43">
        <f t="shared" si="10"/>
        <v>0</v>
      </c>
      <c r="AC20" s="17" t="s">
        <v>16</v>
      </c>
      <c r="AD20" s="18">
        <v>0</v>
      </c>
    </row>
    <row r="21" spans="1:30" ht="24.6" x14ac:dyDescent="0.65">
      <c r="A21" s="10">
        <v>17</v>
      </c>
      <c r="B21" s="10" t="s">
        <v>521</v>
      </c>
      <c r="C21" s="19" t="s">
        <v>389</v>
      </c>
      <c r="D21" s="71">
        <f>+'27'!I21</f>
        <v>0</v>
      </c>
      <c r="E21" s="90">
        <v>0</v>
      </c>
      <c r="F21" s="46">
        <f t="shared" si="0"/>
        <v>0</v>
      </c>
      <c r="G21" s="101">
        <v>0</v>
      </c>
      <c r="H21" s="99">
        <v>0</v>
      </c>
      <c r="I21" s="46">
        <f t="shared" si="1"/>
        <v>0</v>
      </c>
      <c r="J21" s="91"/>
      <c r="K21" s="15">
        <v>50</v>
      </c>
      <c r="L21" s="72">
        <f t="shared" si="5"/>
        <v>0</v>
      </c>
      <c r="M21" s="17" t="s">
        <v>16</v>
      </c>
      <c r="N21" s="18">
        <v>0</v>
      </c>
      <c r="O21" s="23">
        <f t="shared" si="6"/>
        <v>0</v>
      </c>
      <c r="P21" s="93">
        <v>19.04</v>
      </c>
      <c r="Q21" s="43">
        <f t="shared" si="7"/>
        <v>0</v>
      </c>
      <c r="S21" s="10">
        <v>17</v>
      </c>
      <c r="T21" s="19"/>
      <c r="U21" s="46">
        <v>0</v>
      </c>
      <c r="V21" s="90">
        <v>0</v>
      </c>
      <c r="W21" s="46">
        <f t="shared" si="8"/>
        <v>0</v>
      </c>
      <c r="X21" s="90">
        <v>0</v>
      </c>
      <c r="Y21" s="46">
        <f t="shared" si="9"/>
        <v>0</v>
      </c>
      <c r="Z21" s="91">
        <v>0</v>
      </c>
      <c r="AA21" s="22"/>
      <c r="AB21" s="43">
        <f t="shared" si="10"/>
        <v>0</v>
      </c>
      <c r="AC21" s="17" t="s">
        <v>16</v>
      </c>
      <c r="AD21" s="18">
        <v>0</v>
      </c>
    </row>
    <row r="22" spans="1:30" ht="24.6" x14ac:dyDescent="0.65">
      <c r="A22" s="10">
        <v>18</v>
      </c>
      <c r="B22" s="10"/>
      <c r="C22" s="19" t="s">
        <v>397</v>
      </c>
      <c r="D22" s="71">
        <f>+'27'!I22</f>
        <v>0</v>
      </c>
      <c r="E22" s="90">
        <v>0</v>
      </c>
      <c r="F22" s="46">
        <f t="shared" si="0"/>
        <v>0</v>
      </c>
      <c r="G22" s="101">
        <v>0</v>
      </c>
      <c r="H22" s="99">
        <v>0</v>
      </c>
      <c r="I22" s="46">
        <f t="shared" si="1"/>
        <v>0</v>
      </c>
      <c r="J22" s="91"/>
      <c r="K22" s="20">
        <v>50</v>
      </c>
      <c r="L22" s="72">
        <f t="shared" si="5"/>
        <v>0</v>
      </c>
      <c r="M22" s="17" t="s">
        <v>16</v>
      </c>
      <c r="N22" s="18">
        <v>0</v>
      </c>
      <c r="O22" s="23">
        <f t="shared" si="6"/>
        <v>0</v>
      </c>
      <c r="P22" s="93">
        <v>15.3</v>
      </c>
      <c r="Q22" s="43">
        <f t="shared" si="7"/>
        <v>0</v>
      </c>
      <c r="S22" s="10">
        <v>18</v>
      </c>
      <c r="T22" s="19"/>
      <c r="U22" s="46">
        <v>0</v>
      </c>
      <c r="V22" s="90">
        <v>0</v>
      </c>
      <c r="W22" s="46">
        <f t="shared" si="8"/>
        <v>0</v>
      </c>
      <c r="X22" s="90">
        <v>0</v>
      </c>
      <c r="Y22" s="46">
        <f t="shared" si="9"/>
        <v>0</v>
      </c>
      <c r="Z22" s="91">
        <v>0</v>
      </c>
      <c r="AA22" s="22"/>
      <c r="AB22" s="43">
        <f t="shared" si="10"/>
        <v>0</v>
      </c>
      <c r="AC22" s="17" t="s">
        <v>16</v>
      </c>
      <c r="AD22" s="18">
        <v>0</v>
      </c>
    </row>
    <row r="23" spans="1:30" ht="24.6" x14ac:dyDescent="0.65">
      <c r="A23" s="10">
        <v>19</v>
      </c>
      <c r="B23" s="10" t="s">
        <v>511</v>
      </c>
      <c r="C23" s="19" t="s">
        <v>25</v>
      </c>
      <c r="D23" s="71">
        <f>+'27'!I23</f>
        <v>0</v>
      </c>
      <c r="E23" s="90">
        <v>0</v>
      </c>
      <c r="F23" s="46">
        <f t="shared" si="0"/>
        <v>0</v>
      </c>
      <c r="G23" s="101">
        <v>0</v>
      </c>
      <c r="H23" s="99">
        <v>0</v>
      </c>
      <c r="I23" s="46">
        <f t="shared" si="1"/>
        <v>0</v>
      </c>
      <c r="J23" s="91"/>
      <c r="K23" s="15">
        <v>65</v>
      </c>
      <c r="L23" s="72">
        <f t="shared" si="5"/>
        <v>0</v>
      </c>
      <c r="M23" s="17" t="s">
        <v>16</v>
      </c>
      <c r="N23" s="18">
        <v>0</v>
      </c>
      <c r="O23" s="23">
        <f t="shared" si="6"/>
        <v>0</v>
      </c>
      <c r="P23" s="93">
        <v>27.86</v>
      </c>
      <c r="Q23" s="43">
        <f t="shared" si="7"/>
        <v>0</v>
      </c>
      <c r="S23" s="10">
        <v>19</v>
      </c>
      <c r="T23" s="19"/>
      <c r="U23" s="46">
        <v>0</v>
      </c>
      <c r="V23" s="90">
        <v>0</v>
      </c>
      <c r="W23" s="46">
        <f t="shared" si="8"/>
        <v>0</v>
      </c>
      <c r="X23" s="90">
        <v>0</v>
      </c>
      <c r="Y23" s="46">
        <f t="shared" si="9"/>
        <v>0</v>
      </c>
      <c r="Z23" s="91">
        <v>0</v>
      </c>
      <c r="AA23" s="22"/>
      <c r="AB23" s="43">
        <f t="shared" si="10"/>
        <v>0</v>
      </c>
      <c r="AC23" s="17" t="s">
        <v>16</v>
      </c>
      <c r="AD23" s="18">
        <v>0</v>
      </c>
    </row>
    <row r="24" spans="1:30" ht="24.6" x14ac:dyDescent="0.65">
      <c r="A24" s="10">
        <v>20</v>
      </c>
      <c r="B24" s="10"/>
      <c r="C24" s="19" t="s">
        <v>405</v>
      </c>
      <c r="D24" s="71">
        <f>+'27'!I24</f>
        <v>1</v>
      </c>
      <c r="E24" s="90">
        <v>0</v>
      </c>
      <c r="F24" s="46">
        <f t="shared" si="0"/>
        <v>1</v>
      </c>
      <c r="G24" s="101">
        <v>0</v>
      </c>
      <c r="H24" s="99">
        <v>0</v>
      </c>
      <c r="I24" s="46">
        <f t="shared" si="1"/>
        <v>0</v>
      </c>
      <c r="J24" s="91">
        <v>1</v>
      </c>
      <c r="K24" s="15">
        <v>85</v>
      </c>
      <c r="L24" s="72">
        <f t="shared" si="5"/>
        <v>85</v>
      </c>
      <c r="M24" s="17" t="s">
        <v>16</v>
      </c>
      <c r="N24" s="18">
        <v>0</v>
      </c>
      <c r="O24" s="23">
        <f t="shared" si="6"/>
        <v>85</v>
      </c>
      <c r="P24" s="93">
        <v>26.91</v>
      </c>
      <c r="Q24" s="43">
        <f t="shared" si="7"/>
        <v>2287.35</v>
      </c>
      <c r="S24" s="10">
        <v>20</v>
      </c>
      <c r="T24" s="19"/>
      <c r="U24" s="46">
        <v>0</v>
      </c>
      <c r="V24" s="90">
        <v>0</v>
      </c>
      <c r="W24" s="46">
        <f t="shared" si="8"/>
        <v>0</v>
      </c>
      <c r="X24" s="90">
        <v>0</v>
      </c>
      <c r="Y24" s="46">
        <f t="shared" si="9"/>
        <v>0</v>
      </c>
      <c r="Z24" s="91">
        <v>0</v>
      </c>
      <c r="AA24" s="22"/>
      <c r="AB24" s="43">
        <f t="shared" si="10"/>
        <v>0</v>
      </c>
      <c r="AC24" s="17" t="s">
        <v>16</v>
      </c>
      <c r="AD24" s="18">
        <v>0</v>
      </c>
    </row>
    <row r="25" spans="1:30" ht="24.6" x14ac:dyDescent="0.65">
      <c r="A25" s="10">
        <v>21</v>
      </c>
      <c r="B25" s="10" t="s">
        <v>510</v>
      </c>
      <c r="C25" s="19" t="s">
        <v>392</v>
      </c>
      <c r="D25" s="71">
        <f>+'27'!I25</f>
        <v>56</v>
      </c>
      <c r="E25" s="90">
        <v>0</v>
      </c>
      <c r="F25" s="46">
        <f t="shared" si="0"/>
        <v>56</v>
      </c>
      <c r="G25" s="101">
        <v>0</v>
      </c>
      <c r="H25" s="99">
        <v>0</v>
      </c>
      <c r="I25" s="46">
        <f t="shared" si="1"/>
        <v>55</v>
      </c>
      <c r="J25" s="91">
        <v>1</v>
      </c>
      <c r="K25" s="15">
        <v>100</v>
      </c>
      <c r="L25" s="72">
        <f t="shared" si="5"/>
        <v>100</v>
      </c>
      <c r="M25" s="17" t="s">
        <v>16</v>
      </c>
      <c r="N25" s="18">
        <v>0</v>
      </c>
      <c r="O25" s="23">
        <f t="shared" si="6"/>
        <v>100</v>
      </c>
      <c r="P25" s="93">
        <v>24.8</v>
      </c>
      <c r="Q25" s="43">
        <f t="shared" si="7"/>
        <v>2480</v>
      </c>
      <c r="S25" s="10">
        <v>21</v>
      </c>
      <c r="T25" s="19"/>
      <c r="U25" s="46">
        <v>0</v>
      </c>
      <c r="V25" s="90">
        <v>0</v>
      </c>
      <c r="W25" s="46">
        <f t="shared" si="8"/>
        <v>0</v>
      </c>
      <c r="X25" s="90">
        <v>0</v>
      </c>
      <c r="Y25" s="46">
        <f t="shared" si="9"/>
        <v>0</v>
      </c>
      <c r="Z25" s="91">
        <v>0</v>
      </c>
      <c r="AA25" s="22"/>
      <c r="AB25" s="43">
        <f t="shared" si="10"/>
        <v>0</v>
      </c>
      <c r="AC25" s="17" t="s">
        <v>16</v>
      </c>
      <c r="AD25" s="18">
        <v>0</v>
      </c>
    </row>
    <row r="26" spans="1:30" ht="24.6" x14ac:dyDescent="0.65">
      <c r="A26" s="10">
        <v>22</v>
      </c>
      <c r="B26" s="10" t="s">
        <v>516</v>
      </c>
      <c r="C26" s="19" t="s">
        <v>403</v>
      </c>
      <c r="D26" s="71">
        <f>+'27'!I26</f>
        <v>0</v>
      </c>
      <c r="E26" s="90">
        <v>0</v>
      </c>
      <c r="F26" s="46">
        <f t="shared" si="0"/>
        <v>0</v>
      </c>
      <c r="G26" s="101">
        <v>0</v>
      </c>
      <c r="H26" s="99">
        <v>0</v>
      </c>
      <c r="I26" s="46">
        <f t="shared" si="1"/>
        <v>0</v>
      </c>
      <c r="J26" s="91"/>
      <c r="K26" s="15">
        <v>100</v>
      </c>
      <c r="L26" s="72">
        <f t="shared" si="5"/>
        <v>0</v>
      </c>
      <c r="M26" s="17" t="s">
        <v>16</v>
      </c>
      <c r="N26" s="18">
        <v>0</v>
      </c>
      <c r="O26" s="23">
        <f t="shared" si="6"/>
        <v>0</v>
      </c>
      <c r="P26" s="93">
        <v>23.71</v>
      </c>
      <c r="Q26" s="43">
        <f t="shared" si="7"/>
        <v>0</v>
      </c>
      <c r="S26" s="10">
        <v>22</v>
      </c>
      <c r="T26" s="19"/>
      <c r="U26" s="46">
        <v>0</v>
      </c>
      <c r="V26" s="90">
        <v>0</v>
      </c>
      <c r="W26" s="46">
        <f t="shared" si="8"/>
        <v>0</v>
      </c>
      <c r="X26" s="90">
        <v>0</v>
      </c>
      <c r="Y26" s="46">
        <f t="shared" si="9"/>
        <v>0</v>
      </c>
      <c r="Z26" s="91">
        <v>0</v>
      </c>
      <c r="AA26" s="22"/>
      <c r="AB26" s="43">
        <f t="shared" si="10"/>
        <v>0</v>
      </c>
      <c r="AC26" s="17" t="s">
        <v>16</v>
      </c>
      <c r="AD26" s="18">
        <v>0</v>
      </c>
    </row>
    <row r="27" spans="1:30" ht="24.6" x14ac:dyDescent="0.65">
      <c r="A27" s="10">
        <v>23</v>
      </c>
      <c r="B27" s="10" t="s">
        <v>513</v>
      </c>
      <c r="C27" s="19" t="s">
        <v>383</v>
      </c>
      <c r="D27" s="71">
        <f>+'27'!I27</f>
        <v>25</v>
      </c>
      <c r="E27" s="90">
        <v>0</v>
      </c>
      <c r="F27" s="46">
        <f t="shared" si="0"/>
        <v>25</v>
      </c>
      <c r="G27" s="101">
        <v>0</v>
      </c>
      <c r="H27" s="99">
        <v>0</v>
      </c>
      <c r="I27" s="46">
        <f t="shared" si="1"/>
        <v>25</v>
      </c>
      <c r="J27" s="91"/>
      <c r="K27" s="15">
        <v>100</v>
      </c>
      <c r="L27" s="72">
        <f t="shared" si="5"/>
        <v>0</v>
      </c>
      <c r="M27" s="17" t="s">
        <v>16</v>
      </c>
      <c r="N27" s="18">
        <v>0</v>
      </c>
      <c r="O27" s="23">
        <f t="shared" si="6"/>
        <v>0</v>
      </c>
      <c r="P27" s="93">
        <v>37.51</v>
      </c>
      <c r="Q27" s="43">
        <f t="shared" si="7"/>
        <v>0</v>
      </c>
      <c r="S27" s="10">
        <v>23</v>
      </c>
      <c r="T27" s="19"/>
      <c r="U27" s="46">
        <v>0</v>
      </c>
      <c r="V27" s="90">
        <v>0</v>
      </c>
      <c r="W27" s="46">
        <f t="shared" si="8"/>
        <v>0</v>
      </c>
      <c r="X27" s="90">
        <v>0</v>
      </c>
      <c r="Y27" s="46">
        <f t="shared" si="9"/>
        <v>0</v>
      </c>
      <c r="Z27" s="91">
        <v>0</v>
      </c>
      <c r="AA27" s="22"/>
      <c r="AB27" s="43">
        <f t="shared" si="10"/>
        <v>0</v>
      </c>
      <c r="AC27" s="17" t="s">
        <v>16</v>
      </c>
      <c r="AD27" s="18">
        <v>0</v>
      </c>
    </row>
    <row r="28" spans="1:30" ht="24.6" x14ac:dyDescent="0.65">
      <c r="A28" s="10">
        <v>24</v>
      </c>
      <c r="B28" s="10" t="s">
        <v>522</v>
      </c>
      <c r="C28" s="19" t="s">
        <v>388</v>
      </c>
      <c r="D28" s="71">
        <f>+'27'!I28</f>
        <v>0</v>
      </c>
      <c r="E28" s="90">
        <v>0</v>
      </c>
      <c r="F28" s="46">
        <f t="shared" si="0"/>
        <v>0</v>
      </c>
      <c r="G28" s="101">
        <v>0</v>
      </c>
      <c r="H28" s="99">
        <v>0</v>
      </c>
      <c r="I28" s="46">
        <f t="shared" si="1"/>
        <v>0</v>
      </c>
      <c r="J28" s="91"/>
      <c r="K28" s="15">
        <v>100</v>
      </c>
      <c r="L28" s="72">
        <f t="shared" si="5"/>
        <v>0</v>
      </c>
      <c r="M28" s="17" t="s">
        <v>16</v>
      </c>
      <c r="N28" s="18">
        <v>0</v>
      </c>
      <c r="O28" s="23">
        <f t="shared" si="6"/>
        <v>0</v>
      </c>
      <c r="P28" s="93">
        <v>39.770000000000003</v>
      </c>
      <c r="Q28" s="43">
        <f t="shared" si="7"/>
        <v>0</v>
      </c>
      <c r="S28" s="10">
        <v>24</v>
      </c>
      <c r="T28" s="19"/>
      <c r="U28" s="46">
        <v>0</v>
      </c>
      <c r="V28" s="90">
        <v>0</v>
      </c>
      <c r="W28" s="46">
        <f t="shared" si="8"/>
        <v>0</v>
      </c>
      <c r="X28" s="90">
        <v>0</v>
      </c>
      <c r="Y28" s="46">
        <f t="shared" si="9"/>
        <v>0</v>
      </c>
      <c r="Z28" s="91">
        <v>0</v>
      </c>
      <c r="AA28" s="22"/>
      <c r="AB28" s="43">
        <f t="shared" si="10"/>
        <v>0</v>
      </c>
      <c r="AC28" s="17" t="s">
        <v>16</v>
      </c>
      <c r="AD28" s="18">
        <v>0</v>
      </c>
    </row>
    <row r="29" spans="1:30" ht="24.6" x14ac:dyDescent="0.65">
      <c r="A29" s="10">
        <v>25</v>
      </c>
      <c r="B29" s="10" t="s">
        <v>515</v>
      </c>
      <c r="C29" s="19" t="s">
        <v>390</v>
      </c>
      <c r="D29" s="71">
        <f>+'27'!I29</f>
        <v>0</v>
      </c>
      <c r="E29" s="90">
        <v>0</v>
      </c>
      <c r="F29" s="46">
        <f t="shared" si="0"/>
        <v>0</v>
      </c>
      <c r="G29" s="101">
        <v>0</v>
      </c>
      <c r="H29" s="99">
        <v>0</v>
      </c>
      <c r="I29" s="46">
        <f t="shared" si="1"/>
        <v>0</v>
      </c>
      <c r="J29" s="91"/>
      <c r="K29" s="15">
        <v>100</v>
      </c>
      <c r="L29" s="72">
        <f t="shared" si="5"/>
        <v>0</v>
      </c>
      <c r="M29" s="17" t="s">
        <v>16</v>
      </c>
      <c r="N29" s="18">
        <v>0</v>
      </c>
      <c r="O29" s="23">
        <f t="shared" si="6"/>
        <v>0</v>
      </c>
      <c r="P29" s="93">
        <v>33.590000000000003</v>
      </c>
      <c r="Q29" s="43">
        <f t="shared" si="7"/>
        <v>0</v>
      </c>
      <c r="S29" s="10">
        <v>25</v>
      </c>
      <c r="T29" s="19"/>
      <c r="U29" s="46">
        <v>0</v>
      </c>
      <c r="V29" s="90">
        <v>0</v>
      </c>
      <c r="W29" s="46">
        <f t="shared" si="8"/>
        <v>0</v>
      </c>
      <c r="X29" s="90">
        <v>0</v>
      </c>
      <c r="Y29" s="46">
        <f t="shared" si="9"/>
        <v>0</v>
      </c>
      <c r="Z29" s="91">
        <v>0</v>
      </c>
      <c r="AA29" s="22"/>
      <c r="AB29" s="43">
        <f t="shared" si="10"/>
        <v>0</v>
      </c>
      <c r="AC29" s="17" t="s">
        <v>16</v>
      </c>
      <c r="AD29" s="18">
        <v>0</v>
      </c>
    </row>
    <row r="30" spans="1:30" ht="24.6" x14ac:dyDescent="0.65">
      <c r="A30" s="10">
        <v>26</v>
      </c>
      <c r="B30" s="10" t="s">
        <v>518</v>
      </c>
      <c r="C30" s="19" t="s">
        <v>385</v>
      </c>
      <c r="D30" s="71">
        <f>+'27'!I30</f>
        <v>0</v>
      </c>
      <c r="E30" s="90">
        <v>0</v>
      </c>
      <c r="F30" s="46">
        <f t="shared" si="0"/>
        <v>0</v>
      </c>
      <c r="G30" s="101">
        <v>0</v>
      </c>
      <c r="H30" s="99">
        <v>0</v>
      </c>
      <c r="I30" s="46">
        <f t="shared" si="1"/>
        <v>0</v>
      </c>
      <c r="J30" s="91"/>
      <c r="K30" s="15">
        <v>100</v>
      </c>
      <c r="L30" s="72">
        <f t="shared" si="5"/>
        <v>0</v>
      </c>
      <c r="M30" s="17" t="s">
        <v>16</v>
      </c>
      <c r="N30" s="18">
        <v>0</v>
      </c>
      <c r="O30" s="23">
        <f t="shared" si="6"/>
        <v>0</v>
      </c>
      <c r="P30" s="93">
        <v>31.62</v>
      </c>
      <c r="Q30" s="43">
        <f t="shared" si="7"/>
        <v>0</v>
      </c>
      <c r="S30" s="1"/>
      <c r="U30" s="24"/>
      <c r="V30" s="25"/>
      <c r="W30" s="24"/>
      <c r="X30" s="25"/>
      <c r="Y30" s="24"/>
      <c r="Z30" s="24"/>
      <c r="AA30" s="26"/>
      <c r="AB30" s="25"/>
      <c r="AC30" s="27"/>
      <c r="AD30" s="41">
        <v>0</v>
      </c>
    </row>
    <row r="31" spans="1:30" ht="24.6" x14ac:dyDescent="0.65">
      <c r="A31" s="10">
        <v>27</v>
      </c>
      <c r="B31" s="10"/>
      <c r="C31" s="19" t="s">
        <v>398</v>
      </c>
      <c r="D31" s="71">
        <f>+'27'!I31</f>
        <v>0</v>
      </c>
      <c r="E31" s="90">
        <v>0</v>
      </c>
      <c r="F31" s="46">
        <f t="shared" si="0"/>
        <v>0</v>
      </c>
      <c r="G31" s="101">
        <v>0</v>
      </c>
      <c r="H31" s="99">
        <v>0</v>
      </c>
      <c r="I31" s="46">
        <f t="shared" si="1"/>
        <v>0</v>
      </c>
      <c r="J31" s="91"/>
      <c r="K31" s="15">
        <v>100</v>
      </c>
      <c r="L31" s="72">
        <f t="shared" si="5"/>
        <v>0</v>
      </c>
      <c r="M31" s="17" t="s">
        <v>16</v>
      </c>
      <c r="N31" s="18">
        <v>0</v>
      </c>
      <c r="O31" s="23">
        <f t="shared" si="6"/>
        <v>0</v>
      </c>
      <c r="P31" s="93">
        <v>33.96</v>
      </c>
      <c r="Q31" s="43">
        <f t="shared" si="7"/>
        <v>0</v>
      </c>
    </row>
    <row r="32" spans="1:30" ht="24.6" x14ac:dyDescent="0.65">
      <c r="A32" s="10">
        <v>28</v>
      </c>
      <c r="B32" s="10" t="s">
        <v>496</v>
      </c>
      <c r="C32" s="19" t="s">
        <v>396</v>
      </c>
      <c r="D32" s="71">
        <f>+'27'!I32</f>
        <v>32</v>
      </c>
      <c r="E32" s="90">
        <v>0</v>
      </c>
      <c r="F32" s="46">
        <f t="shared" si="0"/>
        <v>32</v>
      </c>
      <c r="G32" s="101">
        <v>0</v>
      </c>
      <c r="H32" s="99">
        <v>0</v>
      </c>
      <c r="I32" s="46">
        <f t="shared" si="1"/>
        <v>32</v>
      </c>
      <c r="J32" s="91"/>
      <c r="K32" s="15">
        <v>100</v>
      </c>
      <c r="L32" s="72">
        <f t="shared" si="5"/>
        <v>0</v>
      </c>
      <c r="M32" s="17" t="s">
        <v>16</v>
      </c>
      <c r="N32" s="18">
        <v>0</v>
      </c>
      <c r="O32" s="23">
        <f t="shared" si="6"/>
        <v>0</v>
      </c>
      <c r="P32" s="93">
        <v>29.84</v>
      </c>
      <c r="Q32" s="43">
        <f t="shared" si="7"/>
        <v>0</v>
      </c>
      <c r="T32" s="172" t="s">
        <v>119</v>
      </c>
      <c r="U32" s="173"/>
      <c r="V32" s="173"/>
      <c r="W32" s="173"/>
      <c r="X32" s="173"/>
      <c r="Y32" s="173"/>
      <c r="Z32" s="173"/>
      <c r="AA32" s="174"/>
      <c r="AB32" s="40">
        <f>SUM(AB5:AB29)</f>
        <v>0</v>
      </c>
    </row>
    <row r="33" spans="1:27" ht="24.6" x14ac:dyDescent="0.65">
      <c r="A33" s="10">
        <v>29</v>
      </c>
      <c r="B33" s="10"/>
      <c r="C33" s="19" t="s">
        <v>383</v>
      </c>
      <c r="D33" s="71">
        <f>+'27'!I33</f>
        <v>0</v>
      </c>
      <c r="E33" s="90">
        <v>0</v>
      </c>
      <c r="F33" s="46">
        <f t="shared" si="0"/>
        <v>0</v>
      </c>
      <c r="G33" s="101">
        <v>0</v>
      </c>
      <c r="H33" s="99">
        <v>0</v>
      </c>
      <c r="I33" s="46">
        <f t="shared" si="1"/>
        <v>0</v>
      </c>
      <c r="J33" s="91"/>
      <c r="K33" s="15">
        <v>100</v>
      </c>
      <c r="L33" s="72">
        <f t="shared" si="5"/>
        <v>0</v>
      </c>
      <c r="M33" s="17" t="s">
        <v>16</v>
      </c>
      <c r="N33" s="18">
        <v>0</v>
      </c>
      <c r="O33" s="23">
        <f t="shared" si="6"/>
        <v>0</v>
      </c>
      <c r="P33" s="93"/>
      <c r="Q33" s="43">
        <f t="shared" si="7"/>
        <v>0</v>
      </c>
      <c r="T33" s="5"/>
      <c r="U33" s="5"/>
      <c r="V33" s="5"/>
      <c r="W33" s="5"/>
      <c r="X33" s="5"/>
      <c r="Y33" s="5"/>
      <c r="Z33" s="5"/>
      <c r="AA33" s="5"/>
    </row>
    <row r="34" spans="1:27" ht="24.6" x14ac:dyDescent="0.65">
      <c r="A34" s="10">
        <v>30</v>
      </c>
      <c r="B34" s="10" t="s">
        <v>517</v>
      </c>
      <c r="C34" s="19" t="s">
        <v>387</v>
      </c>
      <c r="D34" s="71">
        <f>+'27'!I34</f>
        <v>0</v>
      </c>
      <c r="E34" s="90">
        <v>0</v>
      </c>
      <c r="F34" s="46">
        <f t="shared" si="0"/>
        <v>0</v>
      </c>
      <c r="G34" s="101">
        <v>0</v>
      </c>
      <c r="H34" s="99">
        <v>0</v>
      </c>
      <c r="I34" s="46">
        <f t="shared" si="1"/>
        <v>0</v>
      </c>
      <c r="J34" s="91"/>
      <c r="K34" s="15">
        <v>100</v>
      </c>
      <c r="L34" s="72">
        <f t="shared" si="5"/>
        <v>0</v>
      </c>
      <c r="M34" s="17" t="s">
        <v>16</v>
      </c>
      <c r="N34" s="18">
        <v>0</v>
      </c>
      <c r="O34" s="23">
        <f t="shared" si="6"/>
        <v>0</v>
      </c>
      <c r="P34" s="93">
        <v>21.27</v>
      </c>
      <c r="Q34" s="43">
        <f t="shared" si="7"/>
        <v>0</v>
      </c>
    </row>
    <row r="35" spans="1:27" ht="24.6" x14ac:dyDescent="0.65">
      <c r="A35" s="10">
        <v>31</v>
      </c>
      <c r="B35" s="10" t="s">
        <v>491</v>
      </c>
      <c r="C35" s="19" t="s">
        <v>48</v>
      </c>
      <c r="D35" s="71">
        <f>+'27'!I35</f>
        <v>18</v>
      </c>
      <c r="E35" s="90">
        <v>0</v>
      </c>
      <c r="F35" s="46">
        <f t="shared" si="0"/>
        <v>18</v>
      </c>
      <c r="G35" s="101">
        <v>0</v>
      </c>
      <c r="H35" s="99">
        <v>0</v>
      </c>
      <c r="I35" s="46">
        <f t="shared" si="1"/>
        <v>17</v>
      </c>
      <c r="J35" s="91">
        <v>1</v>
      </c>
      <c r="K35" s="15">
        <v>100</v>
      </c>
      <c r="L35" s="72">
        <f t="shared" si="5"/>
        <v>100</v>
      </c>
      <c r="M35" s="17" t="s">
        <v>16</v>
      </c>
      <c r="N35" s="18">
        <v>0</v>
      </c>
      <c r="O35" s="23">
        <f t="shared" si="6"/>
        <v>100</v>
      </c>
      <c r="P35" s="93">
        <v>38.46</v>
      </c>
      <c r="Q35" s="43">
        <f t="shared" si="7"/>
        <v>3846</v>
      </c>
    </row>
    <row r="36" spans="1:27" ht="24.6" x14ac:dyDescent="0.65">
      <c r="A36" s="10">
        <v>32</v>
      </c>
      <c r="B36" s="10" t="s">
        <v>512</v>
      </c>
      <c r="C36" s="19" t="s">
        <v>393</v>
      </c>
      <c r="D36" s="71">
        <f>+'27'!I36</f>
        <v>8</v>
      </c>
      <c r="E36" s="90">
        <v>0</v>
      </c>
      <c r="F36" s="46">
        <f t="shared" si="0"/>
        <v>8</v>
      </c>
      <c r="G36" s="101">
        <v>0</v>
      </c>
      <c r="H36" s="99">
        <v>0</v>
      </c>
      <c r="I36" s="46">
        <f t="shared" si="1"/>
        <v>6</v>
      </c>
      <c r="J36" s="91">
        <v>2</v>
      </c>
      <c r="K36" s="15">
        <v>130</v>
      </c>
      <c r="L36" s="72">
        <f t="shared" si="5"/>
        <v>260</v>
      </c>
      <c r="M36" s="17" t="s">
        <v>16</v>
      </c>
      <c r="N36" s="18">
        <v>0</v>
      </c>
      <c r="O36" s="23">
        <f t="shared" si="6"/>
        <v>260</v>
      </c>
      <c r="P36" s="93">
        <v>43.68</v>
      </c>
      <c r="Q36" s="43">
        <f t="shared" si="7"/>
        <v>11356.8</v>
      </c>
    </row>
    <row r="37" spans="1:27" ht="24.6" x14ac:dyDescent="0.65">
      <c r="A37" s="10">
        <v>33</v>
      </c>
      <c r="B37" s="10" t="s">
        <v>519</v>
      </c>
      <c r="C37" s="19" t="s">
        <v>406</v>
      </c>
      <c r="D37" s="71">
        <f>+'27'!I37</f>
        <v>13</v>
      </c>
      <c r="E37" s="90">
        <v>0</v>
      </c>
      <c r="F37" s="46">
        <f t="shared" si="0"/>
        <v>13</v>
      </c>
      <c r="G37" s="101">
        <v>0</v>
      </c>
      <c r="H37" s="99">
        <v>0</v>
      </c>
      <c r="I37" s="46">
        <f t="shared" si="1"/>
        <v>12</v>
      </c>
      <c r="J37" s="91">
        <v>1</v>
      </c>
      <c r="K37" s="15">
        <v>130</v>
      </c>
      <c r="L37" s="72">
        <f t="shared" si="5"/>
        <v>130</v>
      </c>
      <c r="M37" s="17" t="s">
        <v>16</v>
      </c>
      <c r="N37" s="18">
        <v>0</v>
      </c>
      <c r="O37" s="23">
        <f t="shared" si="6"/>
        <v>130</v>
      </c>
      <c r="P37" s="93">
        <v>35.049999999999997</v>
      </c>
      <c r="Q37" s="43">
        <f t="shared" si="7"/>
        <v>4556.5</v>
      </c>
    </row>
    <row r="38" spans="1:27" ht="24.6" x14ac:dyDescent="0.65">
      <c r="A38" s="10">
        <v>34</v>
      </c>
      <c r="B38" s="10" t="s">
        <v>501</v>
      </c>
      <c r="C38" s="19" t="s">
        <v>416</v>
      </c>
      <c r="D38" s="71">
        <f>+'27'!I39</f>
        <v>0</v>
      </c>
      <c r="E38" s="90">
        <v>0</v>
      </c>
      <c r="F38" s="46">
        <f>D38+E38</f>
        <v>0</v>
      </c>
      <c r="G38" s="101">
        <v>0</v>
      </c>
      <c r="H38" s="99">
        <v>0</v>
      </c>
      <c r="I38" s="46">
        <f>+F38-G38-J38-H38</f>
        <v>0</v>
      </c>
      <c r="J38" s="91"/>
      <c r="K38" s="15">
        <v>130</v>
      </c>
      <c r="L38" s="72">
        <f>+K38*J38</f>
        <v>0</v>
      </c>
      <c r="M38" s="17" t="s">
        <v>16</v>
      </c>
      <c r="N38" s="18">
        <v>0</v>
      </c>
      <c r="O38" s="23">
        <f>SUM(L38-N38)</f>
        <v>0</v>
      </c>
      <c r="P38" s="93">
        <v>34.26</v>
      </c>
      <c r="Q38" s="43">
        <f t="shared" ref="Q38:Q40" si="11">+L38*P38</f>
        <v>0</v>
      </c>
    </row>
    <row r="39" spans="1:27" ht="24.6" x14ac:dyDescent="0.65">
      <c r="A39" s="10">
        <v>35</v>
      </c>
      <c r="B39" s="10"/>
      <c r="C39" s="19" t="s">
        <v>334</v>
      </c>
      <c r="D39" s="71">
        <f>+'27'!I39</f>
        <v>0</v>
      </c>
      <c r="E39" s="90">
        <v>0</v>
      </c>
      <c r="F39" s="46">
        <f t="shared" si="0"/>
        <v>0</v>
      </c>
      <c r="G39" s="101">
        <v>0</v>
      </c>
      <c r="H39" s="99">
        <v>0</v>
      </c>
      <c r="I39" s="46">
        <f t="shared" si="1"/>
        <v>0</v>
      </c>
      <c r="J39" s="91"/>
      <c r="K39" s="15">
        <v>35</v>
      </c>
      <c r="L39" s="72">
        <f t="shared" si="5"/>
        <v>0</v>
      </c>
      <c r="M39" s="17" t="s">
        <v>16</v>
      </c>
      <c r="N39" s="18">
        <v>0</v>
      </c>
      <c r="O39" s="23">
        <f t="shared" si="6"/>
        <v>0</v>
      </c>
      <c r="P39" s="93"/>
      <c r="Q39" s="43">
        <f t="shared" si="11"/>
        <v>0</v>
      </c>
    </row>
    <row r="40" spans="1:27" ht="24.6" x14ac:dyDescent="0.65">
      <c r="A40" s="10">
        <v>36</v>
      </c>
      <c r="B40" s="10"/>
      <c r="C40" s="19" t="s">
        <v>138</v>
      </c>
      <c r="D40" s="71">
        <f>+'27'!I40</f>
        <v>0</v>
      </c>
      <c r="E40" s="90">
        <v>0</v>
      </c>
      <c r="F40" s="46">
        <f t="shared" si="0"/>
        <v>0</v>
      </c>
      <c r="G40" s="101">
        <v>0</v>
      </c>
      <c r="H40" s="99">
        <v>0</v>
      </c>
      <c r="I40" s="46">
        <f t="shared" si="1"/>
        <v>0</v>
      </c>
      <c r="J40" s="91"/>
      <c r="K40" s="15">
        <v>40</v>
      </c>
      <c r="L40" s="72">
        <f t="shared" si="5"/>
        <v>0</v>
      </c>
      <c r="M40" s="17" t="s">
        <v>16</v>
      </c>
      <c r="N40" s="18">
        <v>0</v>
      </c>
      <c r="O40" s="23">
        <f t="shared" si="6"/>
        <v>0</v>
      </c>
      <c r="P40" s="93"/>
      <c r="Q40" s="43">
        <f t="shared" si="11"/>
        <v>0</v>
      </c>
    </row>
    <row r="41" spans="1:27" ht="24.6" x14ac:dyDescent="0.65">
      <c r="A41" s="10">
        <v>37</v>
      </c>
      <c r="B41" s="10" t="s">
        <v>494</v>
      </c>
      <c r="C41" s="19" t="s">
        <v>49</v>
      </c>
      <c r="D41" s="71">
        <f>+'27'!I41</f>
        <v>7</v>
      </c>
      <c r="E41" s="90">
        <v>0</v>
      </c>
      <c r="F41" s="46">
        <f t="shared" si="0"/>
        <v>7</v>
      </c>
      <c r="G41" s="101">
        <v>0</v>
      </c>
      <c r="H41" s="99">
        <v>0</v>
      </c>
      <c r="I41" s="46">
        <f t="shared" si="1"/>
        <v>7</v>
      </c>
      <c r="J41" s="91"/>
      <c r="K41" s="15">
        <v>50</v>
      </c>
      <c r="L41" s="72">
        <f t="shared" si="5"/>
        <v>0</v>
      </c>
      <c r="M41" s="17" t="s">
        <v>16</v>
      </c>
      <c r="N41" s="18">
        <v>0</v>
      </c>
      <c r="O41" s="23">
        <f t="shared" si="6"/>
        <v>0</v>
      </c>
      <c r="P41" s="93">
        <v>13.98</v>
      </c>
      <c r="Q41" s="43">
        <f t="shared" si="7"/>
        <v>0</v>
      </c>
    </row>
    <row r="42" spans="1:27" ht="24.6" x14ac:dyDescent="0.65">
      <c r="A42" s="10">
        <v>38</v>
      </c>
      <c r="B42" s="10" t="s">
        <v>493</v>
      </c>
      <c r="C42" s="19" t="s">
        <v>50</v>
      </c>
      <c r="D42" s="71">
        <f>+'27'!I42</f>
        <v>3</v>
      </c>
      <c r="E42" s="90">
        <v>0</v>
      </c>
      <c r="F42" s="46">
        <f t="shared" si="0"/>
        <v>3</v>
      </c>
      <c r="G42" s="101">
        <v>0</v>
      </c>
      <c r="H42" s="99">
        <v>0</v>
      </c>
      <c r="I42" s="46">
        <f t="shared" si="1"/>
        <v>2</v>
      </c>
      <c r="J42" s="91">
        <v>1</v>
      </c>
      <c r="K42" s="15">
        <v>50</v>
      </c>
      <c r="L42" s="72">
        <f t="shared" si="5"/>
        <v>50</v>
      </c>
      <c r="M42" s="17" t="s">
        <v>16</v>
      </c>
      <c r="N42" s="18">
        <v>0</v>
      </c>
      <c r="O42" s="23">
        <f t="shared" si="6"/>
        <v>50</v>
      </c>
      <c r="P42" s="93">
        <v>13.26</v>
      </c>
      <c r="Q42" s="43">
        <f t="shared" si="7"/>
        <v>663</v>
      </c>
    </row>
    <row r="43" spans="1:27" ht="24.6" x14ac:dyDescent="0.65">
      <c r="A43" s="10">
        <v>39</v>
      </c>
      <c r="B43" s="10" t="s">
        <v>556</v>
      </c>
      <c r="C43" s="19" t="s">
        <v>51</v>
      </c>
      <c r="D43" s="71">
        <f>+'27'!I43</f>
        <v>2</v>
      </c>
      <c r="E43" s="90">
        <v>0</v>
      </c>
      <c r="F43" s="46">
        <f t="shared" si="0"/>
        <v>2</v>
      </c>
      <c r="G43" s="101">
        <v>0</v>
      </c>
      <c r="H43" s="99">
        <v>0</v>
      </c>
      <c r="I43" s="46">
        <f t="shared" si="1"/>
        <v>2</v>
      </c>
      <c r="J43" s="91"/>
      <c r="K43" s="15">
        <v>50</v>
      </c>
      <c r="L43" s="72">
        <f t="shared" si="5"/>
        <v>0</v>
      </c>
      <c r="M43" s="17" t="s">
        <v>16</v>
      </c>
      <c r="N43" s="18">
        <v>0</v>
      </c>
      <c r="O43" s="23">
        <f t="shared" si="6"/>
        <v>0</v>
      </c>
      <c r="P43" s="93"/>
      <c r="Q43" s="43">
        <f t="shared" si="7"/>
        <v>0</v>
      </c>
    </row>
    <row r="44" spans="1:27" ht="24.6" x14ac:dyDescent="0.65">
      <c r="A44" s="10">
        <v>40</v>
      </c>
      <c r="B44" s="10"/>
      <c r="C44" s="19" t="s">
        <v>265</v>
      </c>
      <c r="D44" s="71">
        <f>+'27'!I44</f>
        <v>0</v>
      </c>
      <c r="E44" s="90">
        <v>0</v>
      </c>
      <c r="F44" s="46">
        <f t="shared" si="0"/>
        <v>0</v>
      </c>
      <c r="G44" s="101">
        <v>0</v>
      </c>
      <c r="H44" s="99">
        <v>0</v>
      </c>
      <c r="I44" s="46">
        <f t="shared" si="1"/>
        <v>0</v>
      </c>
      <c r="J44" s="91"/>
      <c r="K44" s="15">
        <v>25</v>
      </c>
      <c r="L44" s="72">
        <f t="shared" si="5"/>
        <v>0</v>
      </c>
      <c r="M44" s="17" t="s">
        <v>16</v>
      </c>
      <c r="N44" s="18">
        <v>0</v>
      </c>
      <c r="O44" s="23">
        <f t="shared" si="6"/>
        <v>0</v>
      </c>
      <c r="P44" s="93"/>
      <c r="Q44" s="43">
        <f t="shared" si="7"/>
        <v>0</v>
      </c>
    </row>
    <row r="45" spans="1:27" ht="24.6" x14ac:dyDescent="0.65">
      <c r="A45" s="10">
        <v>41</v>
      </c>
      <c r="B45" s="10"/>
      <c r="C45" s="19" t="s">
        <v>449</v>
      </c>
      <c r="D45" s="71">
        <f>+'27'!I45</f>
        <v>0</v>
      </c>
      <c r="E45" s="90">
        <v>0</v>
      </c>
      <c r="F45" s="46">
        <f>D45+E45</f>
        <v>0</v>
      </c>
      <c r="G45" s="101">
        <v>0</v>
      </c>
      <c r="H45" s="99">
        <v>0</v>
      </c>
      <c r="I45" s="46">
        <f>+F45-G45-J45-H45</f>
        <v>0</v>
      </c>
      <c r="J45" s="91"/>
      <c r="K45" s="15">
        <v>25</v>
      </c>
      <c r="L45" s="72">
        <f>+K45*J45</f>
        <v>0</v>
      </c>
      <c r="M45" s="17" t="s">
        <v>16</v>
      </c>
      <c r="N45" s="18">
        <v>0</v>
      </c>
      <c r="O45" s="23">
        <f>SUM(L45-N45)</f>
        <v>0</v>
      </c>
      <c r="P45" s="93"/>
      <c r="Q45" s="43">
        <f>+L45*P45</f>
        <v>0</v>
      </c>
    </row>
    <row r="46" spans="1:27" ht="24.6" x14ac:dyDescent="0.65">
      <c r="A46" s="10">
        <v>42</v>
      </c>
      <c r="B46" s="10"/>
      <c r="C46" s="19" t="s">
        <v>450</v>
      </c>
      <c r="D46" s="71">
        <f>+'27'!I46</f>
        <v>0</v>
      </c>
      <c r="E46" s="90">
        <v>0</v>
      </c>
      <c r="F46" s="46">
        <f>D46+E46</f>
        <v>0</v>
      </c>
      <c r="G46" s="101">
        <v>0</v>
      </c>
      <c r="H46" s="99">
        <v>0</v>
      </c>
      <c r="I46" s="46">
        <f>+F46-G46-J46-H46</f>
        <v>0</v>
      </c>
      <c r="J46" s="91"/>
      <c r="K46" s="20">
        <v>25</v>
      </c>
      <c r="L46" s="72">
        <f>+K46*J46</f>
        <v>0</v>
      </c>
      <c r="M46" s="17" t="s">
        <v>16</v>
      </c>
      <c r="N46" s="18">
        <v>0</v>
      </c>
      <c r="O46" s="23">
        <f>SUM(L46-N46)</f>
        <v>0</v>
      </c>
      <c r="P46" s="93"/>
      <c r="Q46" s="43">
        <f>+L46*P46</f>
        <v>0</v>
      </c>
    </row>
    <row r="47" spans="1:27" ht="24.6" x14ac:dyDescent="0.65">
      <c r="A47" s="10">
        <v>43</v>
      </c>
      <c r="B47" s="10"/>
      <c r="C47" s="19" t="s">
        <v>451</v>
      </c>
      <c r="D47" s="71">
        <f>+'27'!I47</f>
        <v>0</v>
      </c>
      <c r="E47" s="90">
        <v>0</v>
      </c>
      <c r="F47" s="46">
        <f>D47+E47</f>
        <v>0</v>
      </c>
      <c r="G47" s="101">
        <v>0</v>
      </c>
      <c r="H47" s="99">
        <v>0</v>
      </c>
      <c r="I47" s="46">
        <f>+F47-G47-J47-H47</f>
        <v>0</v>
      </c>
      <c r="J47" s="91"/>
      <c r="K47" s="20">
        <v>25</v>
      </c>
      <c r="L47" s="72">
        <f>+K47*J47</f>
        <v>0</v>
      </c>
      <c r="M47" s="17" t="s">
        <v>16</v>
      </c>
      <c r="N47" s="18">
        <v>0</v>
      </c>
      <c r="O47" s="23">
        <f>SUM(L47-N47)</f>
        <v>0</v>
      </c>
      <c r="P47" s="93"/>
      <c r="Q47" s="43">
        <f>+L47*P47</f>
        <v>0</v>
      </c>
    </row>
    <row r="48" spans="1:27" ht="24.6" x14ac:dyDescent="0.65">
      <c r="A48" s="10">
        <v>44</v>
      </c>
      <c r="B48" s="10" t="s">
        <v>540</v>
      </c>
      <c r="C48" s="19" t="s">
        <v>266</v>
      </c>
      <c r="D48" s="71">
        <f>+'27'!I48</f>
        <v>0</v>
      </c>
      <c r="E48" s="90">
        <v>0</v>
      </c>
      <c r="F48" s="46">
        <f t="shared" si="0"/>
        <v>0</v>
      </c>
      <c r="G48" s="101">
        <v>0</v>
      </c>
      <c r="H48" s="99">
        <v>0</v>
      </c>
      <c r="I48" s="46">
        <f t="shared" si="1"/>
        <v>0</v>
      </c>
      <c r="J48" s="91"/>
      <c r="K48" s="15">
        <v>50</v>
      </c>
      <c r="L48" s="72">
        <f t="shared" si="5"/>
        <v>0</v>
      </c>
      <c r="M48" s="17" t="s">
        <v>16</v>
      </c>
      <c r="N48" s="18">
        <v>0</v>
      </c>
      <c r="O48" s="23">
        <f t="shared" si="6"/>
        <v>0</v>
      </c>
      <c r="P48" s="93"/>
      <c r="Q48" s="43">
        <f t="shared" si="7"/>
        <v>0</v>
      </c>
    </row>
    <row r="49" spans="1:17" ht="24.6" x14ac:dyDescent="0.65">
      <c r="A49" s="10">
        <v>45</v>
      </c>
      <c r="B49" s="10" t="s">
        <v>537</v>
      </c>
      <c r="C49" s="19" t="s">
        <v>52</v>
      </c>
      <c r="D49" s="71">
        <f>+'27'!I49</f>
        <v>6</v>
      </c>
      <c r="E49" s="90">
        <v>0</v>
      </c>
      <c r="F49" s="46">
        <f t="shared" si="0"/>
        <v>6</v>
      </c>
      <c r="G49" s="101">
        <v>0</v>
      </c>
      <c r="H49" s="99">
        <v>0</v>
      </c>
      <c r="I49" s="46">
        <f t="shared" si="1"/>
        <v>6</v>
      </c>
      <c r="J49" s="91"/>
      <c r="K49" s="15">
        <v>50</v>
      </c>
      <c r="L49" s="72">
        <f t="shared" si="5"/>
        <v>0</v>
      </c>
      <c r="M49" s="17" t="s">
        <v>16</v>
      </c>
      <c r="N49" s="18">
        <v>0</v>
      </c>
      <c r="O49" s="23">
        <f t="shared" si="6"/>
        <v>0</v>
      </c>
      <c r="P49" s="93">
        <v>25.21</v>
      </c>
      <c r="Q49" s="43">
        <f t="shared" si="7"/>
        <v>0</v>
      </c>
    </row>
    <row r="50" spans="1:17" ht="24.6" x14ac:dyDescent="0.65">
      <c r="A50" s="10">
        <v>46</v>
      </c>
      <c r="B50" s="10" t="s">
        <v>538</v>
      </c>
      <c r="C50" s="19" t="s">
        <v>53</v>
      </c>
      <c r="D50" s="71">
        <f>+'27'!I50</f>
        <v>3</v>
      </c>
      <c r="E50" s="90">
        <v>0</v>
      </c>
      <c r="F50" s="46">
        <f t="shared" si="0"/>
        <v>3</v>
      </c>
      <c r="G50" s="101">
        <v>0</v>
      </c>
      <c r="H50" s="99">
        <v>0</v>
      </c>
      <c r="I50" s="46">
        <f t="shared" si="1"/>
        <v>3</v>
      </c>
      <c r="J50" s="91"/>
      <c r="K50" s="15">
        <v>50</v>
      </c>
      <c r="L50" s="72">
        <f t="shared" si="5"/>
        <v>0</v>
      </c>
      <c r="M50" s="17" t="s">
        <v>16</v>
      </c>
      <c r="N50" s="18">
        <v>0</v>
      </c>
      <c r="O50" s="23">
        <f t="shared" si="6"/>
        <v>0</v>
      </c>
      <c r="P50" s="93">
        <v>14.96</v>
      </c>
      <c r="Q50" s="43">
        <f t="shared" si="7"/>
        <v>0</v>
      </c>
    </row>
    <row r="51" spans="1:17" ht="24.6" x14ac:dyDescent="0.65">
      <c r="A51" s="10">
        <v>47</v>
      </c>
      <c r="B51" s="10" t="s">
        <v>498</v>
      </c>
      <c r="C51" s="19" t="s">
        <v>54</v>
      </c>
      <c r="D51" s="71">
        <f>+'27'!I51</f>
        <v>8</v>
      </c>
      <c r="E51" s="90">
        <v>0</v>
      </c>
      <c r="F51" s="46">
        <f t="shared" si="0"/>
        <v>8</v>
      </c>
      <c r="G51" s="101">
        <v>0</v>
      </c>
      <c r="H51" s="99">
        <v>0</v>
      </c>
      <c r="I51" s="46">
        <f t="shared" si="1"/>
        <v>8</v>
      </c>
      <c r="J51" s="91"/>
      <c r="K51" s="15">
        <v>50</v>
      </c>
      <c r="L51" s="72">
        <f t="shared" si="5"/>
        <v>0</v>
      </c>
      <c r="M51" s="17" t="s">
        <v>16</v>
      </c>
      <c r="N51" s="18">
        <v>0</v>
      </c>
      <c r="O51" s="23">
        <f t="shared" si="6"/>
        <v>0</v>
      </c>
      <c r="P51" s="93">
        <v>14.38</v>
      </c>
      <c r="Q51" s="43">
        <f t="shared" si="7"/>
        <v>0</v>
      </c>
    </row>
    <row r="52" spans="1:17" ht="24.6" x14ac:dyDescent="0.65">
      <c r="A52" s="10">
        <v>48</v>
      </c>
      <c r="B52" s="10" t="s">
        <v>499</v>
      </c>
      <c r="C52" s="19" t="s">
        <v>55</v>
      </c>
      <c r="D52" s="71">
        <f>+'27'!I52</f>
        <v>9</v>
      </c>
      <c r="E52" s="90">
        <v>0</v>
      </c>
      <c r="F52" s="46">
        <f t="shared" si="0"/>
        <v>9</v>
      </c>
      <c r="G52" s="101">
        <v>0</v>
      </c>
      <c r="H52" s="99">
        <v>0</v>
      </c>
      <c r="I52" s="46">
        <f t="shared" si="1"/>
        <v>9</v>
      </c>
      <c r="J52" s="91"/>
      <c r="K52" s="15">
        <v>50</v>
      </c>
      <c r="L52" s="72">
        <f t="shared" si="5"/>
        <v>0</v>
      </c>
      <c r="M52" s="17" t="s">
        <v>16</v>
      </c>
      <c r="N52" s="18">
        <v>0</v>
      </c>
      <c r="O52" s="23">
        <f t="shared" si="6"/>
        <v>0</v>
      </c>
      <c r="P52" s="93">
        <v>18.510000000000002</v>
      </c>
      <c r="Q52" s="43">
        <f t="shared" si="7"/>
        <v>0</v>
      </c>
    </row>
    <row r="53" spans="1:17" ht="24.6" x14ac:dyDescent="0.65">
      <c r="A53" s="10">
        <v>49</v>
      </c>
      <c r="B53" s="10" t="s">
        <v>539</v>
      </c>
      <c r="C53" s="19" t="s">
        <v>56</v>
      </c>
      <c r="D53" s="71">
        <f>+'27'!I53</f>
        <v>0</v>
      </c>
      <c r="E53" s="90">
        <v>0</v>
      </c>
      <c r="F53" s="46">
        <f t="shared" si="0"/>
        <v>0</v>
      </c>
      <c r="G53" s="101">
        <v>0</v>
      </c>
      <c r="H53" s="99">
        <v>0</v>
      </c>
      <c r="I53" s="46">
        <f t="shared" si="1"/>
        <v>0</v>
      </c>
      <c r="J53" s="91"/>
      <c r="K53" s="15">
        <v>50</v>
      </c>
      <c r="L53" s="72">
        <f t="shared" si="5"/>
        <v>0</v>
      </c>
      <c r="M53" s="17" t="s">
        <v>16</v>
      </c>
      <c r="N53" s="18">
        <v>0</v>
      </c>
      <c r="O53" s="23">
        <f t="shared" si="6"/>
        <v>0</v>
      </c>
      <c r="P53" s="93">
        <v>18.36</v>
      </c>
      <c r="Q53" s="43">
        <f t="shared" si="7"/>
        <v>0</v>
      </c>
    </row>
    <row r="54" spans="1:17" ht="24.6" x14ac:dyDescent="0.65">
      <c r="A54" s="10">
        <v>50</v>
      </c>
      <c r="B54" s="10" t="s">
        <v>497</v>
      </c>
      <c r="C54" s="19" t="s">
        <v>57</v>
      </c>
      <c r="D54" s="71">
        <f>+'27'!I54</f>
        <v>5</v>
      </c>
      <c r="E54" s="90">
        <v>0</v>
      </c>
      <c r="F54" s="46">
        <f t="shared" si="0"/>
        <v>5</v>
      </c>
      <c r="G54" s="101">
        <v>0</v>
      </c>
      <c r="H54" s="99">
        <v>0</v>
      </c>
      <c r="I54" s="46">
        <f t="shared" si="1"/>
        <v>5</v>
      </c>
      <c r="J54" s="91"/>
      <c r="K54" s="15">
        <v>50</v>
      </c>
      <c r="L54" s="72">
        <f t="shared" si="5"/>
        <v>0</v>
      </c>
      <c r="M54" s="17" t="s">
        <v>16</v>
      </c>
      <c r="N54" s="18">
        <v>0</v>
      </c>
      <c r="O54" s="23">
        <f t="shared" si="6"/>
        <v>0</v>
      </c>
      <c r="P54" s="93">
        <v>14.89</v>
      </c>
      <c r="Q54" s="43">
        <f t="shared" si="7"/>
        <v>0</v>
      </c>
    </row>
    <row r="55" spans="1:17" ht="24.6" x14ac:dyDescent="0.65">
      <c r="A55" s="10">
        <v>51</v>
      </c>
      <c r="B55" s="10" t="s">
        <v>490</v>
      </c>
      <c r="C55" s="19" t="s">
        <v>58</v>
      </c>
      <c r="D55" s="71">
        <f>+'27'!I55</f>
        <v>0</v>
      </c>
      <c r="E55" s="90">
        <v>0</v>
      </c>
      <c r="F55" s="46">
        <f t="shared" si="0"/>
        <v>0</v>
      </c>
      <c r="G55" s="101">
        <v>0</v>
      </c>
      <c r="H55" s="99">
        <v>0</v>
      </c>
      <c r="I55" s="46">
        <f t="shared" si="1"/>
        <v>0</v>
      </c>
      <c r="J55" s="91"/>
      <c r="K55" s="15">
        <v>50</v>
      </c>
      <c r="L55" s="72">
        <f t="shared" si="5"/>
        <v>0</v>
      </c>
      <c r="M55" s="17" t="s">
        <v>16</v>
      </c>
      <c r="N55" s="18">
        <v>0</v>
      </c>
      <c r="O55" s="23">
        <f t="shared" si="6"/>
        <v>0</v>
      </c>
      <c r="P55" s="93">
        <v>14.23</v>
      </c>
      <c r="Q55" s="43">
        <f t="shared" si="7"/>
        <v>0</v>
      </c>
    </row>
    <row r="56" spans="1:17" ht="24.6" x14ac:dyDescent="0.65">
      <c r="A56" s="10">
        <v>52</v>
      </c>
      <c r="B56" s="10" t="s">
        <v>488</v>
      </c>
      <c r="C56" s="19" t="s">
        <v>59</v>
      </c>
      <c r="D56" s="71">
        <f>+'27'!I56</f>
        <v>0</v>
      </c>
      <c r="E56" s="90">
        <v>0</v>
      </c>
      <c r="F56" s="46">
        <f t="shared" si="0"/>
        <v>0</v>
      </c>
      <c r="G56" s="101">
        <v>0</v>
      </c>
      <c r="H56" s="99">
        <v>0</v>
      </c>
      <c r="I56" s="46">
        <f t="shared" si="1"/>
        <v>0</v>
      </c>
      <c r="J56" s="91"/>
      <c r="K56" s="15">
        <v>50</v>
      </c>
      <c r="L56" s="72">
        <f t="shared" si="5"/>
        <v>0</v>
      </c>
      <c r="M56" s="17" t="s">
        <v>16</v>
      </c>
      <c r="N56" s="18">
        <v>0</v>
      </c>
      <c r="O56" s="23">
        <f t="shared" si="6"/>
        <v>0</v>
      </c>
      <c r="P56" s="93">
        <v>14.38</v>
      </c>
      <c r="Q56" s="43">
        <f t="shared" si="7"/>
        <v>0</v>
      </c>
    </row>
    <row r="57" spans="1:17" ht="24.6" x14ac:dyDescent="0.65">
      <c r="A57" s="10">
        <v>53</v>
      </c>
      <c r="B57" s="10" t="s">
        <v>489</v>
      </c>
      <c r="C57" s="19" t="s">
        <v>60</v>
      </c>
      <c r="D57" s="71">
        <f>+'27'!I57</f>
        <v>0</v>
      </c>
      <c r="E57" s="90">
        <v>0</v>
      </c>
      <c r="F57" s="46">
        <f t="shared" si="0"/>
        <v>0</v>
      </c>
      <c r="G57" s="101">
        <v>0</v>
      </c>
      <c r="H57" s="99">
        <v>0</v>
      </c>
      <c r="I57" s="46">
        <f t="shared" si="1"/>
        <v>0</v>
      </c>
      <c r="J57" s="91"/>
      <c r="K57" s="15">
        <v>50</v>
      </c>
      <c r="L57" s="72">
        <f t="shared" si="5"/>
        <v>0</v>
      </c>
      <c r="M57" s="17" t="s">
        <v>16</v>
      </c>
      <c r="N57" s="18">
        <v>0</v>
      </c>
      <c r="O57" s="23">
        <f t="shared" si="6"/>
        <v>0</v>
      </c>
      <c r="P57" s="93">
        <v>14.65</v>
      </c>
      <c r="Q57" s="43">
        <f t="shared" si="7"/>
        <v>0</v>
      </c>
    </row>
    <row r="58" spans="1:17" ht="24.6" x14ac:dyDescent="0.65">
      <c r="A58" s="10">
        <v>54</v>
      </c>
      <c r="B58" s="10" t="s">
        <v>541</v>
      </c>
      <c r="C58" s="19" t="s">
        <v>61</v>
      </c>
      <c r="D58" s="71">
        <f>+'27'!I58</f>
        <v>20</v>
      </c>
      <c r="E58" s="90">
        <v>0</v>
      </c>
      <c r="F58" s="46">
        <f t="shared" si="0"/>
        <v>20</v>
      </c>
      <c r="G58" s="101">
        <v>0</v>
      </c>
      <c r="H58" s="99">
        <v>0</v>
      </c>
      <c r="I58" s="46">
        <f t="shared" si="1"/>
        <v>18</v>
      </c>
      <c r="J58" s="91">
        <v>2</v>
      </c>
      <c r="K58" s="15">
        <v>120</v>
      </c>
      <c r="L58" s="72">
        <f t="shared" si="5"/>
        <v>240</v>
      </c>
      <c r="M58" s="17" t="s">
        <v>575</v>
      </c>
      <c r="N58" s="18">
        <v>120</v>
      </c>
      <c r="O58" s="23">
        <f t="shared" si="6"/>
        <v>120</v>
      </c>
      <c r="P58" s="93">
        <v>27.37</v>
      </c>
      <c r="Q58" s="43">
        <f t="shared" si="7"/>
        <v>6568.8</v>
      </c>
    </row>
    <row r="59" spans="1:17" ht="24.6" x14ac:dyDescent="0.65">
      <c r="A59" s="10">
        <v>55</v>
      </c>
      <c r="B59" s="10" t="s">
        <v>504</v>
      </c>
      <c r="C59" s="19" t="s">
        <v>62</v>
      </c>
      <c r="D59" s="71">
        <f>+'27'!I59</f>
        <v>7</v>
      </c>
      <c r="E59" s="90">
        <v>0</v>
      </c>
      <c r="F59" s="46">
        <f t="shared" si="0"/>
        <v>7</v>
      </c>
      <c r="G59" s="101">
        <v>0</v>
      </c>
      <c r="H59" s="99">
        <v>0</v>
      </c>
      <c r="I59" s="46">
        <f t="shared" si="1"/>
        <v>6</v>
      </c>
      <c r="J59" s="91">
        <v>1</v>
      </c>
      <c r="K59" s="15">
        <v>120</v>
      </c>
      <c r="L59" s="72">
        <f t="shared" si="5"/>
        <v>120</v>
      </c>
      <c r="M59" s="17" t="s">
        <v>419</v>
      </c>
      <c r="N59" s="18">
        <v>35</v>
      </c>
      <c r="O59" s="23">
        <f t="shared" si="6"/>
        <v>85</v>
      </c>
      <c r="P59" s="93">
        <v>28.06</v>
      </c>
      <c r="Q59" s="43">
        <f t="shared" si="7"/>
        <v>3367.2</v>
      </c>
    </row>
    <row r="60" spans="1:17" ht="24.6" x14ac:dyDescent="0.65">
      <c r="A60" s="10">
        <v>56</v>
      </c>
      <c r="B60" s="10" t="s">
        <v>502</v>
      </c>
      <c r="C60" s="19" t="s">
        <v>63</v>
      </c>
      <c r="D60" s="71">
        <f>+'27'!I60</f>
        <v>3</v>
      </c>
      <c r="E60" s="90">
        <v>0</v>
      </c>
      <c r="F60" s="46">
        <f t="shared" si="0"/>
        <v>3</v>
      </c>
      <c r="G60" s="101">
        <v>0</v>
      </c>
      <c r="H60" s="99">
        <v>0</v>
      </c>
      <c r="I60" s="46">
        <f t="shared" si="1"/>
        <v>3</v>
      </c>
      <c r="J60" s="91"/>
      <c r="K60" s="15">
        <v>120</v>
      </c>
      <c r="L60" s="72">
        <f t="shared" si="5"/>
        <v>0</v>
      </c>
      <c r="M60" s="17" t="s">
        <v>16</v>
      </c>
      <c r="N60" s="18">
        <v>0</v>
      </c>
      <c r="O60" s="23">
        <f t="shared" si="6"/>
        <v>0</v>
      </c>
      <c r="P60" s="93">
        <v>29.96</v>
      </c>
      <c r="Q60" s="43">
        <f t="shared" si="7"/>
        <v>0</v>
      </c>
    </row>
    <row r="61" spans="1:17" ht="24.6" x14ac:dyDescent="0.65">
      <c r="A61" s="10">
        <v>57</v>
      </c>
      <c r="B61" s="10"/>
      <c r="C61" s="19" t="s">
        <v>64</v>
      </c>
      <c r="D61" s="71">
        <f>+'27'!I61</f>
        <v>0</v>
      </c>
      <c r="E61" s="90">
        <v>0</v>
      </c>
      <c r="F61" s="46">
        <f t="shared" si="0"/>
        <v>0</v>
      </c>
      <c r="G61" s="101">
        <v>0</v>
      </c>
      <c r="H61" s="99">
        <v>0</v>
      </c>
      <c r="I61" s="46">
        <f t="shared" si="1"/>
        <v>0</v>
      </c>
      <c r="J61" s="91"/>
      <c r="K61" s="15">
        <v>120</v>
      </c>
      <c r="L61" s="72">
        <f t="shared" si="5"/>
        <v>0</v>
      </c>
      <c r="M61" s="17" t="s">
        <v>16</v>
      </c>
      <c r="N61" s="18">
        <v>0</v>
      </c>
      <c r="O61" s="23">
        <f t="shared" si="6"/>
        <v>0</v>
      </c>
      <c r="P61" s="93">
        <v>24.82</v>
      </c>
      <c r="Q61" s="43">
        <f t="shared" si="7"/>
        <v>0</v>
      </c>
    </row>
    <row r="62" spans="1:17" ht="24.6" x14ac:dyDescent="0.65">
      <c r="A62" s="10">
        <v>58</v>
      </c>
      <c r="B62" s="10" t="s">
        <v>503</v>
      </c>
      <c r="C62" s="19" t="s">
        <v>65</v>
      </c>
      <c r="D62" s="71">
        <f>+'27'!I62</f>
        <v>14</v>
      </c>
      <c r="E62" s="90">
        <v>0</v>
      </c>
      <c r="F62" s="46">
        <f t="shared" si="0"/>
        <v>14</v>
      </c>
      <c r="G62" s="101">
        <v>0</v>
      </c>
      <c r="H62" s="99">
        <v>0</v>
      </c>
      <c r="I62" s="46">
        <f t="shared" si="1"/>
        <v>13</v>
      </c>
      <c r="J62" s="91">
        <v>1</v>
      </c>
      <c r="K62" s="15">
        <v>120</v>
      </c>
      <c r="L62" s="72">
        <f t="shared" si="5"/>
        <v>120</v>
      </c>
      <c r="M62" s="17" t="s">
        <v>576</v>
      </c>
      <c r="N62" s="18">
        <v>60</v>
      </c>
      <c r="O62" s="23">
        <f t="shared" si="6"/>
        <v>60</v>
      </c>
      <c r="P62" s="93">
        <v>15.06</v>
      </c>
      <c r="Q62" s="43">
        <f t="shared" si="7"/>
        <v>1807.2</v>
      </c>
    </row>
    <row r="63" spans="1:17" ht="24.6" x14ac:dyDescent="0.65">
      <c r="A63" s="10">
        <v>59</v>
      </c>
      <c r="B63" s="10" t="s">
        <v>500</v>
      </c>
      <c r="C63" s="19" t="s">
        <v>66</v>
      </c>
      <c r="D63" s="71">
        <f>+'27'!I63</f>
        <v>12</v>
      </c>
      <c r="E63" s="90">
        <v>0</v>
      </c>
      <c r="F63" s="46">
        <f t="shared" si="0"/>
        <v>12</v>
      </c>
      <c r="G63" s="101">
        <v>0</v>
      </c>
      <c r="H63" s="99">
        <v>0</v>
      </c>
      <c r="I63" s="46">
        <f t="shared" si="1"/>
        <v>10</v>
      </c>
      <c r="J63" s="91">
        <v>2</v>
      </c>
      <c r="K63" s="15">
        <v>120</v>
      </c>
      <c r="L63" s="72">
        <f t="shared" si="5"/>
        <v>240</v>
      </c>
      <c r="M63" s="17" t="s">
        <v>577</v>
      </c>
      <c r="N63" s="18">
        <f>35+60</f>
        <v>95</v>
      </c>
      <c r="O63" s="23">
        <f t="shared" si="6"/>
        <v>145</v>
      </c>
      <c r="P63" s="93">
        <v>26.81</v>
      </c>
      <c r="Q63" s="43">
        <f t="shared" si="7"/>
        <v>6434.4</v>
      </c>
    </row>
    <row r="64" spans="1:17" ht="24.6" x14ac:dyDescent="0.65">
      <c r="A64" s="10">
        <v>60</v>
      </c>
      <c r="B64" s="10" t="s">
        <v>542</v>
      </c>
      <c r="C64" s="19" t="s">
        <v>267</v>
      </c>
      <c r="D64" s="71">
        <f>+'27'!I64</f>
        <v>3</v>
      </c>
      <c r="E64" s="90">
        <v>0</v>
      </c>
      <c r="F64" s="46">
        <f t="shared" si="0"/>
        <v>3</v>
      </c>
      <c r="G64" s="101">
        <v>0</v>
      </c>
      <c r="H64" s="99">
        <v>0</v>
      </c>
      <c r="I64" s="46">
        <f t="shared" si="1"/>
        <v>3</v>
      </c>
      <c r="J64" s="91"/>
      <c r="K64" s="15">
        <v>120</v>
      </c>
      <c r="L64" s="72">
        <f t="shared" si="5"/>
        <v>0</v>
      </c>
      <c r="M64" s="17" t="s">
        <v>16</v>
      </c>
      <c r="N64" s="18">
        <v>0</v>
      </c>
      <c r="O64" s="23">
        <f t="shared" si="6"/>
        <v>0</v>
      </c>
      <c r="P64" s="93">
        <v>29.28</v>
      </c>
      <c r="Q64" s="43">
        <f t="shared" si="7"/>
        <v>0</v>
      </c>
    </row>
    <row r="65" spans="1:17" ht="24.6" x14ac:dyDescent="0.65">
      <c r="A65" s="10">
        <v>61</v>
      </c>
      <c r="B65" s="10"/>
      <c r="C65" s="19" t="s">
        <v>341</v>
      </c>
      <c r="D65" s="71">
        <f>+'27'!I65</f>
        <v>0</v>
      </c>
      <c r="E65" s="90">
        <v>0</v>
      </c>
      <c r="F65" s="46">
        <f t="shared" si="0"/>
        <v>0</v>
      </c>
      <c r="G65" s="101">
        <v>0</v>
      </c>
      <c r="H65" s="99">
        <v>0</v>
      </c>
      <c r="I65" s="46">
        <f t="shared" si="1"/>
        <v>0</v>
      </c>
      <c r="J65" s="91"/>
      <c r="K65" s="15">
        <v>30</v>
      </c>
      <c r="L65" s="72">
        <f t="shared" si="5"/>
        <v>0</v>
      </c>
      <c r="M65" s="17" t="s">
        <v>16</v>
      </c>
      <c r="N65" s="18">
        <v>0</v>
      </c>
      <c r="O65" s="23">
        <f t="shared" si="6"/>
        <v>0</v>
      </c>
      <c r="P65" s="93"/>
      <c r="Q65" s="43">
        <f t="shared" si="7"/>
        <v>0</v>
      </c>
    </row>
    <row r="66" spans="1:17" ht="24.6" x14ac:dyDescent="0.65">
      <c r="A66" s="10">
        <v>62</v>
      </c>
      <c r="B66" s="10" t="s">
        <v>546</v>
      </c>
      <c r="C66" s="19" t="s">
        <v>342</v>
      </c>
      <c r="D66" s="71">
        <f>+'27'!I66</f>
        <v>0</v>
      </c>
      <c r="E66" s="90">
        <v>0</v>
      </c>
      <c r="F66" s="46">
        <f t="shared" si="0"/>
        <v>0</v>
      </c>
      <c r="G66" s="101">
        <v>0</v>
      </c>
      <c r="H66" s="99">
        <v>0</v>
      </c>
      <c r="I66" s="46">
        <f t="shared" si="1"/>
        <v>0</v>
      </c>
      <c r="J66" s="91"/>
      <c r="K66" s="21">
        <v>30</v>
      </c>
      <c r="L66" s="72">
        <f t="shared" si="5"/>
        <v>0</v>
      </c>
      <c r="M66" s="17" t="s">
        <v>16</v>
      </c>
      <c r="N66" s="18">
        <v>0</v>
      </c>
      <c r="O66" s="23">
        <f t="shared" si="6"/>
        <v>0</v>
      </c>
      <c r="P66" s="93">
        <v>12.71</v>
      </c>
      <c r="Q66" s="43">
        <f t="shared" si="7"/>
        <v>0</v>
      </c>
    </row>
    <row r="67" spans="1:17" ht="24.6" x14ac:dyDescent="0.65">
      <c r="A67" s="10">
        <v>63</v>
      </c>
      <c r="B67" s="10" t="s">
        <v>547</v>
      </c>
      <c r="C67" s="19" t="s">
        <v>343</v>
      </c>
      <c r="D67" s="71">
        <f>+'27'!I67</f>
        <v>0</v>
      </c>
      <c r="E67" s="90">
        <v>0</v>
      </c>
      <c r="F67" s="46">
        <f t="shared" si="0"/>
        <v>0</v>
      </c>
      <c r="G67" s="101">
        <v>0</v>
      </c>
      <c r="H67" s="99">
        <v>0</v>
      </c>
      <c r="I67" s="46">
        <f t="shared" si="1"/>
        <v>0</v>
      </c>
      <c r="J67" s="91"/>
      <c r="K67" s="21">
        <v>30</v>
      </c>
      <c r="L67" s="72">
        <f t="shared" si="5"/>
        <v>0</v>
      </c>
      <c r="M67" s="17" t="s">
        <v>16</v>
      </c>
      <c r="N67" s="18">
        <v>0</v>
      </c>
      <c r="O67" s="23">
        <f t="shared" si="6"/>
        <v>0</v>
      </c>
      <c r="P67" s="93">
        <v>17.989999999999998</v>
      </c>
      <c r="Q67" s="43">
        <f t="shared" si="7"/>
        <v>0</v>
      </c>
    </row>
    <row r="68" spans="1:17" ht="24.6" x14ac:dyDescent="0.65">
      <c r="A68" s="10">
        <v>64</v>
      </c>
      <c r="B68" s="10" t="s">
        <v>543</v>
      </c>
      <c r="C68" s="19" t="s">
        <v>72</v>
      </c>
      <c r="D68" s="71">
        <f>+'27'!I68</f>
        <v>0</v>
      </c>
      <c r="E68" s="90">
        <v>0</v>
      </c>
      <c r="F68" s="46">
        <f t="shared" si="0"/>
        <v>0</v>
      </c>
      <c r="G68" s="101">
        <v>0</v>
      </c>
      <c r="H68" s="99">
        <v>0</v>
      </c>
      <c r="I68" s="46">
        <f t="shared" si="1"/>
        <v>0</v>
      </c>
      <c r="J68" s="91"/>
      <c r="K68" s="21">
        <v>50</v>
      </c>
      <c r="L68" s="72">
        <f t="shared" si="5"/>
        <v>0</v>
      </c>
      <c r="M68" s="17" t="s">
        <v>16</v>
      </c>
      <c r="N68" s="18">
        <v>0</v>
      </c>
      <c r="O68" s="23">
        <f t="shared" si="6"/>
        <v>0</v>
      </c>
      <c r="P68" s="93"/>
      <c r="Q68" s="43">
        <f t="shared" si="7"/>
        <v>0</v>
      </c>
    </row>
    <row r="69" spans="1:17" ht="24.6" x14ac:dyDescent="0.65">
      <c r="A69" s="10">
        <v>65</v>
      </c>
      <c r="B69" s="10" t="s">
        <v>545</v>
      </c>
      <c r="C69" s="19" t="s">
        <v>73</v>
      </c>
      <c r="D69" s="71">
        <f>+'27'!I69</f>
        <v>0</v>
      </c>
      <c r="E69" s="90">
        <v>0</v>
      </c>
      <c r="F69" s="46">
        <f t="shared" si="0"/>
        <v>0</v>
      </c>
      <c r="G69" s="101">
        <v>0</v>
      </c>
      <c r="H69" s="99">
        <v>0</v>
      </c>
      <c r="I69" s="46">
        <f t="shared" si="1"/>
        <v>0</v>
      </c>
      <c r="J69" s="91"/>
      <c r="K69" s="21">
        <v>50</v>
      </c>
      <c r="L69" s="72">
        <f t="shared" si="5"/>
        <v>0</v>
      </c>
      <c r="M69" s="17" t="s">
        <v>16</v>
      </c>
      <c r="N69" s="18">
        <v>0</v>
      </c>
      <c r="O69" s="23">
        <f t="shared" si="6"/>
        <v>0</v>
      </c>
      <c r="P69" s="93"/>
      <c r="Q69" s="43">
        <f t="shared" si="7"/>
        <v>0</v>
      </c>
    </row>
    <row r="70" spans="1:17" ht="24.6" x14ac:dyDescent="0.65">
      <c r="A70" s="10">
        <v>66</v>
      </c>
      <c r="B70" s="10" t="s">
        <v>544</v>
      </c>
      <c r="C70" s="19" t="s">
        <v>74</v>
      </c>
      <c r="D70" s="71">
        <f>+'27'!I70</f>
        <v>0</v>
      </c>
      <c r="E70" s="90">
        <v>0</v>
      </c>
      <c r="F70" s="46">
        <f t="shared" si="0"/>
        <v>0</v>
      </c>
      <c r="G70" s="101">
        <v>0</v>
      </c>
      <c r="H70" s="99">
        <v>0</v>
      </c>
      <c r="I70" s="46">
        <f t="shared" si="1"/>
        <v>0</v>
      </c>
      <c r="J70" s="91"/>
      <c r="K70" s="15">
        <v>50</v>
      </c>
      <c r="L70" s="72">
        <f t="shared" si="5"/>
        <v>0</v>
      </c>
      <c r="M70" s="17" t="s">
        <v>16</v>
      </c>
      <c r="N70" s="18">
        <v>0</v>
      </c>
      <c r="O70" s="23">
        <f t="shared" si="6"/>
        <v>0</v>
      </c>
      <c r="P70" s="93"/>
      <c r="Q70" s="43">
        <f t="shared" si="7"/>
        <v>0</v>
      </c>
    </row>
    <row r="71" spans="1:17" ht="24.6" x14ac:dyDescent="0.65">
      <c r="A71" s="10">
        <v>67</v>
      </c>
      <c r="B71" s="10"/>
      <c r="C71" s="19" t="s">
        <v>175</v>
      </c>
      <c r="D71" s="71">
        <f>+'27'!I71</f>
        <v>0</v>
      </c>
      <c r="E71" s="90">
        <v>0</v>
      </c>
      <c r="F71" s="46">
        <f t="shared" si="0"/>
        <v>0</v>
      </c>
      <c r="G71" s="101">
        <v>0</v>
      </c>
      <c r="H71" s="99">
        <v>0</v>
      </c>
      <c r="I71" s="46">
        <f t="shared" si="1"/>
        <v>0</v>
      </c>
      <c r="J71" s="91"/>
      <c r="K71" s="21">
        <v>50</v>
      </c>
      <c r="L71" s="72">
        <f t="shared" si="5"/>
        <v>0</v>
      </c>
      <c r="M71" s="17" t="s">
        <v>16</v>
      </c>
      <c r="N71" s="18">
        <v>0</v>
      </c>
      <c r="O71" s="23">
        <f t="shared" si="6"/>
        <v>0</v>
      </c>
      <c r="P71" s="93"/>
      <c r="Q71" s="43">
        <f t="shared" si="7"/>
        <v>0</v>
      </c>
    </row>
    <row r="72" spans="1:17" ht="24.6" x14ac:dyDescent="0.65">
      <c r="A72" s="10">
        <v>68</v>
      </c>
      <c r="B72" s="10"/>
      <c r="C72" s="19" t="s">
        <v>268</v>
      </c>
      <c r="D72" s="71">
        <f>+'27'!I72</f>
        <v>0</v>
      </c>
      <c r="E72" s="90">
        <v>0</v>
      </c>
      <c r="F72" s="46">
        <f t="shared" si="0"/>
        <v>0</v>
      </c>
      <c r="G72" s="101">
        <v>0</v>
      </c>
      <c r="H72" s="99">
        <v>0</v>
      </c>
      <c r="I72" s="46">
        <f t="shared" ref="I72:I136" si="12">+F72-G72-J72-H72</f>
        <v>0</v>
      </c>
      <c r="J72" s="91"/>
      <c r="K72" s="15">
        <v>50</v>
      </c>
      <c r="L72" s="72">
        <f t="shared" si="5"/>
        <v>0</v>
      </c>
      <c r="M72" s="17" t="s">
        <v>16</v>
      </c>
      <c r="N72" s="18">
        <v>0</v>
      </c>
      <c r="O72" s="23">
        <f t="shared" si="6"/>
        <v>0</v>
      </c>
      <c r="P72" s="93"/>
      <c r="Q72" s="43">
        <f t="shared" si="7"/>
        <v>0</v>
      </c>
    </row>
    <row r="73" spans="1:17" ht="24.6" x14ac:dyDescent="0.65">
      <c r="A73" s="10">
        <v>69</v>
      </c>
      <c r="B73" s="10"/>
      <c r="C73" s="19" t="s">
        <v>70</v>
      </c>
      <c r="D73" s="71">
        <f>+'27'!I73</f>
        <v>0</v>
      </c>
      <c r="E73" s="90">
        <v>0</v>
      </c>
      <c r="F73" s="46">
        <f t="shared" si="0"/>
        <v>0</v>
      </c>
      <c r="G73" s="101">
        <v>0</v>
      </c>
      <c r="H73" s="99">
        <v>0</v>
      </c>
      <c r="I73" s="46">
        <f t="shared" si="12"/>
        <v>0</v>
      </c>
      <c r="J73" s="91"/>
      <c r="K73" s="20">
        <v>70</v>
      </c>
      <c r="L73" s="72">
        <f t="shared" ref="L73:L137" si="13">+K73*J73</f>
        <v>0</v>
      </c>
      <c r="M73" s="17" t="s">
        <v>16</v>
      </c>
      <c r="N73" s="18">
        <v>0</v>
      </c>
      <c r="O73" s="23">
        <f t="shared" ref="O73:O137" si="14">SUM(L73-N73)</f>
        <v>0</v>
      </c>
      <c r="P73" s="93"/>
      <c r="Q73" s="43">
        <f t="shared" ref="Q73:Q137" si="15">+L73*P73</f>
        <v>0</v>
      </c>
    </row>
    <row r="74" spans="1:17" ht="24.6" x14ac:dyDescent="0.65">
      <c r="A74" s="10">
        <v>70</v>
      </c>
      <c r="B74" s="10"/>
      <c r="C74" s="19" t="s">
        <v>71</v>
      </c>
      <c r="D74" s="71">
        <f>+'27'!I74</f>
        <v>0</v>
      </c>
      <c r="E74" s="90">
        <v>0</v>
      </c>
      <c r="F74" s="46">
        <f t="shared" si="0"/>
        <v>0</v>
      </c>
      <c r="G74" s="101">
        <v>0</v>
      </c>
      <c r="H74" s="99">
        <v>0</v>
      </c>
      <c r="I74" s="46">
        <f t="shared" si="12"/>
        <v>0</v>
      </c>
      <c r="J74" s="91"/>
      <c r="K74" s="20">
        <v>80</v>
      </c>
      <c r="L74" s="72">
        <f t="shared" si="13"/>
        <v>0</v>
      </c>
      <c r="M74" s="17" t="s">
        <v>16</v>
      </c>
      <c r="N74" s="18">
        <v>0</v>
      </c>
      <c r="O74" s="23">
        <f t="shared" si="14"/>
        <v>0</v>
      </c>
      <c r="P74" s="93"/>
      <c r="Q74" s="43">
        <f t="shared" si="15"/>
        <v>0</v>
      </c>
    </row>
    <row r="75" spans="1:17" ht="24.6" x14ac:dyDescent="0.65">
      <c r="A75" s="10">
        <v>71</v>
      </c>
      <c r="B75" s="10"/>
      <c r="C75" s="19" t="s">
        <v>199</v>
      </c>
      <c r="D75" s="71">
        <f>+'27'!I75</f>
        <v>0</v>
      </c>
      <c r="E75" s="90">
        <v>0</v>
      </c>
      <c r="F75" s="46">
        <f t="shared" si="0"/>
        <v>0</v>
      </c>
      <c r="G75" s="101">
        <v>0</v>
      </c>
      <c r="H75" s="99">
        <v>0</v>
      </c>
      <c r="I75" s="46">
        <f t="shared" si="12"/>
        <v>0</v>
      </c>
      <c r="J75" s="91"/>
      <c r="K75" s="21">
        <v>150</v>
      </c>
      <c r="L75" s="72">
        <f t="shared" si="13"/>
        <v>0</v>
      </c>
      <c r="M75" s="17" t="s">
        <v>16</v>
      </c>
      <c r="N75" s="18">
        <v>0</v>
      </c>
      <c r="O75" s="23">
        <f t="shared" si="14"/>
        <v>0</v>
      </c>
      <c r="P75" s="93">
        <v>67.790000000000006</v>
      </c>
      <c r="Q75" s="43">
        <f t="shared" si="15"/>
        <v>0</v>
      </c>
    </row>
    <row r="76" spans="1:17" ht="24.6" x14ac:dyDescent="0.65">
      <c r="A76" s="10">
        <v>72</v>
      </c>
      <c r="B76" s="10"/>
      <c r="C76" s="19" t="s">
        <v>200</v>
      </c>
      <c r="D76" s="71">
        <f>+'27'!I76</f>
        <v>0</v>
      </c>
      <c r="E76" s="90">
        <v>0</v>
      </c>
      <c r="F76" s="46">
        <f t="shared" si="0"/>
        <v>0</v>
      </c>
      <c r="G76" s="101">
        <v>0</v>
      </c>
      <c r="H76" s="99">
        <v>0</v>
      </c>
      <c r="I76" s="46">
        <f t="shared" si="12"/>
        <v>0</v>
      </c>
      <c r="J76" s="91"/>
      <c r="K76" s="21">
        <v>150</v>
      </c>
      <c r="L76" s="72">
        <f t="shared" si="13"/>
        <v>0</v>
      </c>
      <c r="M76" s="17" t="s">
        <v>16</v>
      </c>
      <c r="N76" s="18">
        <v>0</v>
      </c>
      <c r="O76" s="23">
        <f t="shared" si="14"/>
        <v>0</v>
      </c>
      <c r="P76" s="93">
        <v>68.37</v>
      </c>
      <c r="Q76" s="43">
        <f t="shared" si="15"/>
        <v>0</v>
      </c>
    </row>
    <row r="77" spans="1:17" ht="24.6" x14ac:dyDescent="0.65">
      <c r="A77" s="10">
        <v>73</v>
      </c>
      <c r="B77" s="10"/>
      <c r="C77" s="19" t="s">
        <v>201</v>
      </c>
      <c r="D77" s="71">
        <f>+'27'!I77</f>
        <v>0</v>
      </c>
      <c r="E77" s="90">
        <v>0</v>
      </c>
      <c r="F77" s="46">
        <f t="shared" si="0"/>
        <v>0</v>
      </c>
      <c r="G77" s="101">
        <v>0</v>
      </c>
      <c r="H77" s="99">
        <v>0</v>
      </c>
      <c r="I77" s="46">
        <f t="shared" si="12"/>
        <v>0</v>
      </c>
      <c r="J77" s="91"/>
      <c r="K77" s="20">
        <v>150</v>
      </c>
      <c r="L77" s="72">
        <f t="shared" si="13"/>
        <v>0</v>
      </c>
      <c r="M77" s="17" t="s">
        <v>16</v>
      </c>
      <c r="N77" s="18">
        <v>0</v>
      </c>
      <c r="O77" s="23">
        <f t="shared" si="14"/>
        <v>0</v>
      </c>
      <c r="P77" s="93">
        <v>67.17</v>
      </c>
      <c r="Q77" s="43">
        <f t="shared" si="15"/>
        <v>0</v>
      </c>
    </row>
    <row r="78" spans="1:17" ht="24.6" x14ac:dyDescent="0.65">
      <c r="A78" s="10">
        <v>74</v>
      </c>
      <c r="B78" s="10"/>
      <c r="C78" s="19" t="s">
        <v>77</v>
      </c>
      <c r="D78" s="71">
        <f>+'27'!I78</f>
        <v>7</v>
      </c>
      <c r="E78" s="90">
        <v>0</v>
      </c>
      <c r="F78" s="46">
        <f t="shared" si="0"/>
        <v>7</v>
      </c>
      <c r="G78" s="101">
        <v>0</v>
      </c>
      <c r="H78" s="99">
        <v>0</v>
      </c>
      <c r="I78" s="46">
        <f t="shared" si="12"/>
        <v>7</v>
      </c>
      <c r="J78" s="91"/>
      <c r="K78" s="20">
        <v>50</v>
      </c>
      <c r="L78" s="72">
        <f t="shared" si="13"/>
        <v>0</v>
      </c>
      <c r="M78" s="17" t="s">
        <v>16</v>
      </c>
      <c r="N78" s="18">
        <v>0</v>
      </c>
      <c r="O78" s="23">
        <f t="shared" si="14"/>
        <v>0</v>
      </c>
      <c r="P78" s="93"/>
      <c r="Q78" s="43">
        <f t="shared" si="15"/>
        <v>0</v>
      </c>
    </row>
    <row r="79" spans="1:17" ht="24.6" x14ac:dyDescent="0.65">
      <c r="A79" s="10">
        <v>75</v>
      </c>
      <c r="B79" s="10"/>
      <c r="C79" s="19" t="s">
        <v>409</v>
      </c>
      <c r="D79" s="71">
        <f>+'27'!I79</f>
        <v>2</v>
      </c>
      <c r="E79" s="90">
        <v>0</v>
      </c>
      <c r="F79" s="46">
        <f t="shared" si="0"/>
        <v>2</v>
      </c>
      <c r="G79" s="101">
        <v>0</v>
      </c>
      <c r="H79" s="99">
        <v>0</v>
      </c>
      <c r="I79" s="46">
        <f t="shared" si="12"/>
        <v>2</v>
      </c>
      <c r="J79" s="91"/>
      <c r="K79" s="20">
        <v>50</v>
      </c>
      <c r="L79" s="72">
        <f t="shared" si="13"/>
        <v>0</v>
      </c>
      <c r="M79" s="17" t="s">
        <v>16</v>
      </c>
      <c r="N79" s="18">
        <v>0</v>
      </c>
      <c r="O79" s="23">
        <f t="shared" si="14"/>
        <v>0</v>
      </c>
      <c r="P79" s="93"/>
      <c r="Q79" s="43">
        <f t="shared" si="15"/>
        <v>0</v>
      </c>
    </row>
    <row r="80" spans="1:17" ht="24.6" x14ac:dyDescent="0.65">
      <c r="A80" s="10">
        <v>76</v>
      </c>
      <c r="B80" s="10"/>
      <c r="C80" s="19" t="s">
        <v>410</v>
      </c>
      <c r="D80" s="71">
        <f>+'27'!I80</f>
        <v>0</v>
      </c>
      <c r="E80" s="90">
        <v>0</v>
      </c>
      <c r="F80" s="46">
        <f t="shared" si="0"/>
        <v>0</v>
      </c>
      <c r="G80" s="101">
        <v>0</v>
      </c>
      <c r="H80" s="99">
        <v>0</v>
      </c>
      <c r="I80" s="46">
        <f t="shared" si="12"/>
        <v>0</v>
      </c>
      <c r="J80" s="91"/>
      <c r="K80" s="20">
        <v>120</v>
      </c>
      <c r="L80" s="72">
        <f t="shared" si="13"/>
        <v>0</v>
      </c>
      <c r="M80" s="17" t="s">
        <v>16</v>
      </c>
      <c r="N80" s="18">
        <v>0</v>
      </c>
      <c r="O80" s="23">
        <f t="shared" si="14"/>
        <v>0</v>
      </c>
      <c r="P80" s="93"/>
      <c r="Q80" s="43">
        <f t="shared" si="15"/>
        <v>0</v>
      </c>
    </row>
    <row r="81" spans="1:17" ht="24.6" x14ac:dyDescent="0.65">
      <c r="A81" s="10">
        <v>77</v>
      </c>
      <c r="B81" s="10"/>
      <c r="C81" s="19" t="s">
        <v>411</v>
      </c>
      <c r="D81" s="71">
        <f>+'27'!I81</f>
        <v>2</v>
      </c>
      <c r="E81" s="90">
        <v>0</v>
      </c>
      <c r="F81" s="46">
        <f t="shared" si="0"/>
        <v>2</v>
      </c>
      <c r="G81" s="101">
        <v>0</v>
      </c>
      <c r="H81" s="99">
        <v>0</v>
      </c>
      <c r="I81" s="46">
        <f t="shared" si="12"/>
        <v>1</v>
      </c>
      <c r="J81" s="91">
        <v>1</v>
      </c>
      <c r="K81" s="20">
        <v>50</v>
      </c>
      <c r="L81" s="72">
        <f t="shared" si="13"/>
        <v>50</v>
      </c>
      <c r="M81" s="17" t="s">
        <v>16</v>
      </c>
      <c r="N81" s="18">
        <v>0</v>
      </c>
      <c r="O81" s="23">
        <f t="shared" si="14"/>
        <v>50</v>
      </c>
      <c r="P81" s="93">
        <v>17.09</v>
      </c>
      <c r="Q81" s="43">
        <f t="shared" si="15"/>
        <v>854.5</v>
      </c>
    </row>
    <row r="82" spans="1:17" ht="24.6" x14ac:dyDescent="0.65">
      <c r="A82" s="10">
        <v>78</v>
      </c>
      <c r="B82" s="10"/>
      <c r="C82" s="19" t="s">
        <v>412</v>
      </c>
      <c r="D82" s="71">
        <f>+'27'!I82</f>
        <v>0</v>
      </c>
      <c r="E82" s="90">
        <v>0</v>
      </c>
      <c r="F82" s="46">
        <f t="shared" si="0"/>
        <v>0</v>
      </c>
      <c r="G82" s="101">
        <v>0</v>
      </c>
      <c r="H82" s="99">
        <v>0</v>
      </c>
      <c r="I82" s="46">
        <f t="shared" si="12"/>
        <v>0</v>
      </c>
      <c r="J82" s="91"/>
      <c r="K82" s="20">
        <v>120</v>
      </c>
      <c r="L82" s="72">
        <f t="shared" si="13"/>
        <v>0</v>
      </c>
      <c r="M82" s="17" t="s">
        <v>16</v>
      </c>
      <c r="N82" s="18">
        <v>0</v>
      </c>
      <c r="O82" s="23">
        <f t="shared" si="14"/>
        <v>0</v>
      </c>
      <c r="P82" s="93"/>
      <c r="Q82" s="43">
        <f t="shared" si="15"/>
        <v>0</v>
      </c>
    </row>
    <row r="83" spans="1:17" ht="24.6" x14ac:dyDescent="0.65">
      <c r="A83" s="10">
        <v>79</v>
      </c>
      <c r="B83" s="10"/>
      <c r="C83" s="19" t="s">
        <v>347</v>
      </c>
      <c r="D83" s="71">
        <f>+'27'!I83</f>
        <v>4</v>
      </c>
      <c r="E83" s="90">
        <v>0</v>
      </c>
      <c r="F83" s="46">
        <f t="shared" si="0"/>
        <v>4</v>
      </c>
      <c r="G83" s="101">
        <v>0</v>
      </c>
      <c r="H83" s="99">
        <v>0</v>
      </c>
      <c r="I83" s="46">
        <f t="shared" si="12"/>
        <v>4</v>
      </c>
      <c r="J83" s="91"/>
      <c r="K83" s="22">
        <v>50</v>
      </c>
      <c r="L83" s="72">
        <f t="shared" si="13"/>
        <v>0</v>
      </c>
      <c r="M83" s="17" t="s">
        <v>16</v>
      </c>
      <c r="N83" s="18">
        <v>0</v>
      </c>
      <c r="O83" s="23">
        <f t="shared" si="14"/>
        <v>0</v>
      </c>
      <c r="P83" s="93">
        <v>25.15</v>
      </c>
      <c r="Q83" s="43">
        <f t="shared" si="15"/>
        <v>0</v>
      </c>
    </row>
    <row r="84" spans="1:17" ht="24.6" x14ac:dyDescent="0.65">
      <c r="A84" s="10">
        <v>80</v>
      </c>
      <c r="B84" s="10"/>
      <c r="C84" s="19" t="s">
        <v>269</v>
      </c>
      <c r="D84" s="71">
        <f>+'27'!I84</f>
        <v>0</v>
      </c>
      <c r="E84" s="90">
        <v>0</v>
      </c>
      <c r="F84" s="46">
        <f t="shared" si="0"/>
        <v>0</v>
      </c>
      <c r="G84" s="101">
        <v>0</v>
      </c>
      <c r="H84" s="99">
        <v>0</v>
      </c>
      <c r="I84" s="46">
        <f t="shared" si="12"/>
        <v>0</v>
      </c>
      <c r="J84" s="91"/>
      <c r="K84" s="20">
        <v>45</v>
      </c>
      <c r="L84" s="72">
        <f t="shared" si="13"/>
        <v>0</v>
      </c>
      <c r="M84" s="17" t="s">
        <v>16</v>
      </c>
      <c r="N84" s="18">
        <v>0</v>
      </c>
      <c r="O84" s="23">
        <f t="shared" si="14"/>
        <v>0</v>
      </c>
      <c r="P84" s="93"/>
      <c r="Q84" s="43">
        <f t="shared" si="15"/>
        <v>0</v>
      </c>
    </row>
    <row r="85" spans="1:17" ht="24.6" x14ac:dyDescent="0.65">
      <c r="A85" s="10">
        <v>81</v>
      </c>
      <c r="B85" s="10"/>
      <c r="C85" s="19" t="s">
        <v>348</v>
      </c>
      <c r="D85" s="71">
        <f>+'27'!I85</f>
        <v>0</v>
      </c>
      <c r="E85" s="90">
        <v>0</v>
      </c>
      <c r="F85" s="46">
        <f t="shared" si="0"/>
        <v>0</v>
      </c>
      <c r="G85" s="101">
        <v>0</v>
      </c>
      <c r="H85" s="99">
        <v>0</v>
      </c>
      <c r="I85" s="46">
        <f t="shared" si="12"/>
        <v>0</v>
      </c>
      <c r="J85" s="91"/>
      <c r="K85" s="20">
        <v>50</v>
      </c>
      <c r="L85" s="72">
        <f t="shared" si="13"/>
        <v>0</v>
      </c>
      <c r="M85" s="17" t="s">
        <v>16</v>
      </c>
      <c r="N85" s="18">
        <v>0</v>
      </c>
      <c r="O85" s="23">
        <f t="shared" si="14"/>
        <v>0</v>
      </c>
      <c r="P85" s="93">
        <v>27.23</v>
      </c>
      <c r="Q85" s="43">
        <f t="shared" si="15"/>
        <v>0</v>
      </c>
    </row>
    <row r="86" spans="1:17" ht="24.6" x14ac:dyDescent="0.65">
      <c r="A86" s="10">
        <v>82</v>
      </c>
      <c r="B86" s="10" t="s">
        <v>553</v>
      </c>
      <c r="C86" s="19" t="s">
        <v>270</v>
      </c>
      <c r="D86" s="71">
        <f>+'27'!I86</f>
        <v>0</v>
      </c>
      <c r="E86" s="90">
        <v>0</v>
      </c>
      <c r="F86" s="46">
        <f t="shared" si="0"/>
        <v>0</v>
      </c>
      <c r="G86" s="101">
        <v>0</v>
      </c>
      <c r="H86" s="99">
        <v>0</v>
      </c>
      <c r="I86" s="46">
        <f t="shared" si="12"/>
        <v>0</v>
      </c>
      <c r="J86" s="91"/>
      <c r="K86" s="22">
        <v>55</v>
      </c>
      <c r="L86" s="72">
        <f t="shared" si="13"/>
        <v>0</v>
      </c>
      <c r="M86" s="17" t="s">
        <v>16</v>
      </c>
      <c r="N86" s="18">
        <v>0</v>
      </c>
      <c r="O86" s="23">
        <f t="shared" si="14"/>
        <v>0</v>
      </c>
      <c r="P86" s="93">
        <v>14.35</v>
      </c>
      <c r="Q86" s="43">
        <f t="shared" si="15"/>
        <v>0</v>
      </c>
    </row>
    <row r="87" spans="1:17" ht="24.6" x14ac:dyDescent="0.65">
      <c r="A87" s="10">
        <v>83</v>
      </c>
      <c r="B87" s="10" t="s">
        <v>552</v>
      </c>
      <c r="C87" s="19" t="s">
        <v>93</v>
      </c>
      <c r="D87" s="71">
        <f>+'27'!I87</f>
        <v>0</v>
      </c>
      <c r="E87" s="90">
        <v>0</v>
      </c>
      <c r="F87" s="46">
        <f t="shared" si="0"/>
        <v>0</v>
      </c>
      <c r="G87" s="101">
        <v>0</v>
      </c>
      <c r="H87" s="99">
        <v>0</v>
      </c>
      <c r="I87" s="46">
        <f t="shared" si="12"/>
        <v>0</v>
      </c>
      <c r="J87" s="91"/>
      <c r="K87" s="22">
        <v>55</v>
      </c>
      <c r="L87" s="72">
        <f t="shared" si="13"/>
        <v>0</v>
      </c>
      <c r="M87" s="17" t="s">
        <v>16</v>
      </c>
      <c r="N87" s="18">
        <v>0</v>
      </c>
      <c r="O87" s="23">
        <f t="shared" si="14"/>
        <v>0</v>
      </c>
      <c r="P87" s="93">
        <v>11.58</v>
      </c>
      <c r="Q87" s="43">
        <f t="shared" si="15"/>
        <v>0</v>
      </c>
    </row>
    <row r="88" spans="1:17" ht="24.6" x14ac:dyDescent="0.65">
      <c r="A88" s="10">
        <v>84</v>
      </c>
      <c r="B88" s="10"/>
      <c r="C88" s="19" t="s">
        <v>94</v>
      </c>
      <c r="D88" s="71">
        <f>+'27'!I88</f>
        <v>0</v>
      </c>
      <c r="E88" s="90">
        <v>0</v>
      </c>
      <c r="F88" s="46">
        <f t="shared" si="0"/>
        <v>0</v>
      </c>
      <c r="G88" s="101">
        <v>0</v>
      </c>
      <c r="H88" s="99">
        <v>0</v>
      </c>
      <c r="I88" s="46">
        <f t="shared" si="12"/>
        <v>0</v>
      </c>
      <c r="J88" s="91"/>
      <c r="K88" s="22">
        <v>55</v>
      </c>
      <c r="L88" s="72">
        <f t="shared" si="13"/>
        <v>0</v>
      </c>
      <c r="M88" s="17" t="s">
        <v>16</v>
      </c>
      <c r="N88" s="18">
        <v>0</v>
      </c>
      <c r="O88" s="23">
        <f t="shared" si="14"/>
        <v>0</v>
      </c>
      <c r="P88" s="93">
        <v>16.12</v>
      </c>
      <c r="Q88" s="43">
        <f t="shared" si="15"/>
        <v>0</v>
      </c>
    </row>
    <row r="89" spans="1:17" ht="24.6" x14ac:dyDescent="0.65">
      <c r="A89" s="10">
        <v>85</v>
      </c>
      <c r="B89" s="10" t="s">
        <v>555</v>
      </c>
      <c r="C89" s="19" t="s">
        <v>370</v>
      </c>
      <c r="D89" s="71">
        <f>+'27'!I89</f>
        <v>0</v>
      </c>
      <c r="E89" s="90">
        <v>0</v>
      </c>
      <c r="F89" s="46">
        <f t="shared" si="0"/>
        <v>0</v>
      </c>
      <c r="G89" s="101">
        <v>0</v>
      </c>
      <c r="H89" s="99">
        <v>0</v>
      </c>
      <c r="I89" s="46">
        <f t="shared" si="12"/>
        <v>0</v>
      </c>
      <c r="J89" s="91"/>
      <c r="K89" s="22">
        <v>30</v>
      </c>
      <c r="L89" s="72">
        <f t="shared" si="13"/>
        <v>0</v>
      </c>
      <c r="M89" s="17" t="s">
        <v>16</v>
      </c>
      <c r="N89" s="18">
        <v>0</v>
      </c>
      <c r="O89" s="23">
        <f t="shared" si="14"/>
        <v>0</v>
      </c>
      <c r="P89" s="93">
        <v>18.95</v>
      </c>
      <c r="Q89" s="43">
        <f t="shared" si="15"/>
        <v>0</v>
      </c>
    </row>
    <row r="90" spans="1:17" ht="24.6" x14ac:dyDescent="0.65">
      <c r="A90" s="10">
        <v>86</v>
      </c>
      <c r="B90" s="10" t="s">
        <v>554</v>
      </c>
      <c r="C90" s="19" t="s">
        <v>371</v>
      </c>
      <c r="D90" s="71">
        <f>+'27'!I90</f>
        <v>0</v>
      </c>
      <c r="E90" s="90">
        <v>0</v>
      </c>
      <c r="F90" s="46">
        <f t="shared" si="0"/>
        <v>0</v>
      </c>
      <c r="G90" s="101">
        <v>0</v>
      </c>
      <c r="H90" s="99">
        <v>0</v>
      </c>
      <c r="I90" s="46">
        <f t="shared" si="12"/>
        <v>0</v>
      </c>
      <c r="J90" s="91"/>
      <c r="K90" s="22">
        <v>30</v>
      </c>
      <c r="L90" s="72">
        <f t="shared" si="13"/>
        <v>0</v>
      </c>
      <c r="M90" s="17" t="s">
        <v>16</v>
      </c>
      <c r="N90" s="18">
        <v>0</v>
      </c>
      <c r="O90" s="23">
        <f t="shared" si="14"/>
        <v>0</v>
      </c>
      <c r="P90" s="93"/>
      <c r="Q90" s="43">
        <f t="shared" si="15"/>
        <v>0</v>
      </c>
    </row>
    <row r="91" spans="1:17" ht="24.6" x14ac:dyDescent="0.65">
      <c r="A91" s="10">
        <v>87</v>
      </c>
      <c r="B91" s="10"/>
      <c r="C91" s="19" t="s">
        <v>271</v>
      </c>
      <c r="D91" s="71">
        <f>+'27'!I91</f>
        <v>0</v>
      </c>
      <c r="E91" s="90">
        <v>0</v>
      </c>
      <c r="F91" s="46">
        <f t="shared" si="0"/>
        <v>0</v>
      </c>
      <c r="G91" s="101">
        <v>0</v>
      </c>
      <c r="H91" s="99">
        <v>0</v>
      </c>
      <c r="I91" s="46">
        <f t="shared" si="12"/>
        <v>0</v>
      </c>
      <c r="J91" s="91"/>
      <c r="K91" s="20"/>
      <c r="L91" s="72">
        <f t="shared" si="13"/>
        <v>0</v>
      </c>
      <c r="M91" s="17" t="s">
        <v>16</v>
      </c>
      <c r="N91" s="18">
        <v>0</v>
      </c>
      <c r="O91" s="23">
        <f t="shared" si="14"/>
        <v>0</v>
      </c>
      <c r="P91" s="93"/>
      <c r="Q91" s="43">
        <f t="shared" si="15"/>
        <v>0</v>
      </c>
    </row>
    <row r="92" spans="1:17" ht="24.6" x14ac:dyDescent="0.65">
      <c r="A92" s="10">
        <v>88</v>
      </c>
      <c r="B92" s="10"/>
      <c r="C92" s="19" t="s">
        <v>272</v>
      </c>
      <c r="D92" s="71">
        <f>+'27'!I92</f>
        <v>0</v>
      </c>
      <c r="E92" s="90">
        <v>0</v>
      </c>
      <c r="F92" s="46">
        <f t="shared" si="0"/>
        <v>0</v>
      </c>
      <c r="G92" s="101">
        <v>0</v>
      </c>
      <c r="H92" s="99">
        <v>0</v>
      </c>
      <c r="I92" s="46">
        <f t="shared" si="12"/>
        <v>0</v>
      </c>
      <c r="J92" s="91"/>
      <c r="K92" s="22"/>
      <c r="L92" s="72">
        <f t="shared" si="13"/>
        <v>0</v>
      </c>
      <c r="M92" s="17" t="s">
        <v>16</v>
      </c>
      <c r="N92" s="18">
        <v>0</v>
      </c>
      <c r="O92" s="23">
        <f t="shared" si="14"/>
        <v>0</v>
      </c>
      <c r="P92" s="93"/>
      <c r="Q92" s="43">
        <f t="shared" si="15"/>
        <v>0</v>
      </c>
    </row>
    <row r="93" spans="1:17" ht="24.6" x14ac:dyDescent="0.65">
      <c r="A93" s="10">
        <v>89</v>
      </c>
      <c r="B93" s="10"/>
      <c r="C93" s="19" t="s">
        <v>244</v>
      </c>
      <c r="D93" s="71">
        <f>+'27'!I93</f>
        <v>7</v>
      </c>
      <c r="E93" s="90">
        <v>0</v>
      </c>
      <c r="F93" s="46">
        <f t="shared" si="0"/>
        <v>7</v>
      </c>
      <c r="G93" s="101">
        <v>0</v>
      </c>
      <c r="H93" s="99">
        <v>0</v>
      </c>
      <c r="I93" s="46">
        <f t="shared" si="12"/>
        <v>5</v>
      </c>
      <c r="J93" s="91">
        <v>2</v>
      </c>
      <c r="K93" s="15">
        <v>35</v>
      </c>
      <c r="L93" s="72">
        <f t="shared" si="13"/>
        <v>70</v>
      </c>
      <c r="M93" s="17" t="s">
        <v>16</v>
      </c>
      <c r="N93" s="18">
        <v>0</v>
      </c>
      <c r="O93" s="23">
        <f t="shared" si="14"/>
        <v>70</v>
      </c>
      <c r="P93" s="93"/>
      <c r="Q93" s="43">
        <f t="shared" si="15"/>
        <v>0</v>
      </c>
    </row>
    <row r="94" spans="1:17" ht="24.6" x14ac:dyDescent="0.65">
      <c r="A94" s="10">
        <v>90</v>
      </c>
      <c r="B94" s="10"/>
      <c r="C94" s="19" t="s">
        <v>273</v>
      </c>
      <c r="D94" s="71">
        <f>+'27'!I94</f>
        <v>0</v>
      </c>
      <c r="E94" s="90">
        <v>0</v>
      </c>
      <c r="F94" s="46">
        <f t="shared" si="0"/>
        <v>0</v>
      </c>
      <c r="G94" s="101">
        <v>0</v>
      </c>
      <c r="H94" s="99">
        <v>0</v>
      </c>
      <c r="I94" s="46">
        <f t="shared" si="12"/>
        <v>0</v>
      </c>
      <c r="J94" s="91"/>
      <c r="K94" s="22">
        <v>120</v>
      </c>
      <c r="L94" s="72">
        <f t="shared" si="13"/>
        <v>0</v>
      </c>
      <c r="M94" s="17" t="s">
        <v>16</v>
      </c>
      <c r="N94" s="18">
        <v>0</v>
      </c>
      <c r="O94" s="23">
        <f t="shared" si="14"/>
        <v>0</v>
      </c>
      <c r="P94" s="93"/>
      <c r="Q94" s="43">
        <f t="shared" si="15"/>
        <v>0</v>
      </c>
    </row>
    <row r="95" spans="1:17" ht="24.6" x14ac:dyDescent="0.65">
      <c r="A95" s="10">
        <v>91</v>
      </c>
      <c r="B95" s="10"/>
      <c r="C95" s="19" t="s">
        <v>274</v>
      </c>
      <c r="D95" s="71">
        <f>+'27'!I95</f>
        <v>0</v>
      </c>
      <c r="E95" s="90">
        <v>0</v>
      </c>
      <c r="F95" s="46">
        <f t="shared" si="0"/>
        <v>0</v>
      </c>
      <c r="G95" s="101">
        <v>0</v>
      </c>
      <c r="H95" s="99">
        <v>0</v>
      </c>
      <c r="I95" s="46">
        <f t="shared" si="12"/>
        <v>0</v>
      </c>
      <c r="J95" s="91"/>
      <c r="K95" s="22">
        <v>45</v>
      </c>
      <c r="L95" s="72">
        <f t="shared" si="13"/>
        <v>0</v>
      </c>
      <c r="M95" s="17" t="s">
        <v>16</v>
      </c>
      <c r="N95" s="18">
        <v>0</v>
      </c>
      <c r="O95" s="23">
        <f t="shared" si="14"/>
        <v>0</v>
      </c>
      <c r="P95" s="93"/>
      <c r="Q95" s="43">
        <f t="shared" si="15"/>
        <v>0</v>
      </c>
    </row>
    <row r="96" spans="1:17" ht="24.6" x14ac:dyDescent="0.65">
      <c r="A96" s="10">
        <v>92</v>
      </c>
      <c r="B96" s="10"/>
      <c r="C96" s="19" t="s">
        <v>246</v>
      </c>
      <c r="D96" s="71">
        <f>+'27'!I96</f>
        <v>0</v>
      </c>
      <c r="E96" s="90">
        <v>0</v>
      </c>
      <c r="F96" s="46">
        <f t="shared" si="0"/>
        <v>0</v>
      </c>
      <c r="G96" s="101">
        <v>0</v>
      </c>
      <c r="H96" s="99">
        <v>0</v>
      </c>
      <c r="I96" s="46">
        <f t="shared" si="12"/>
        <v>0</v>
      </c>
      <c r="J96" s="91"/>
      <c r="K96" s="20">
        <v>40</v>
      </c>
      <c r="L96" s="72">
        <f t="shared" si="13"/>
        <v>0</v>
      </c>
      <c r="M96" s="17" t="s">
        <v>16</v>
      </c>
      <c r="N96" s="18">
        <v>0</v>
      </c>
      <c r="O96" s="23">
        <f t="shared" si="14"/>
        <v>0</v>
      </c>
      <c r="P96" s="93"/>
      <c r="Q96" s="43">
        <f t="shared" si="15"/>
        <v>0</v>
      </c>
    </row>
    <row r="97" spans="1:17" ht="24.6" x14ac:dyDescent="0.65">
      <c r="A97" s="10">
        <v>93</v>
      </c>
      <c r="B97" s="10"/>
      <c r="C97" s="19" t="s">
        <v>349</v>
      </c>
      <c r="D97" s="71">
        <f>+'27'!I97</f>
        <v>0</v>
      </c>
      <c r="E97" s="90">
        <v>0</v>
      </c>
      <c r="F97" s="46">
        <f t="shared" si="0"/>
        <v>0</v>
      </c>
      <c r="G97" s="101">
        <v>0</v>
      </c>
      <c r="H97" s="99">
        <v>0</v>
      </c>
      <c r="I97" s="46">
        <f t="shared" si="12"/>
        <v>0</v>
      </c>
      <c r="J97" s="91"/>
      <c r="K97" s="22">
        <v>35</v>
      </c>
      <c r="L97" s="72">
        <f t="shared" si="13"/>
        <v>0</v>
      </c>
      <c r="M97" s="17" t="s">
        <v>16</v>
      </c>
      <c r="N97" s="18">
        <v>0</v>
      </c>
      <c r="O97" s="23">
        <f t="shared" si="14"/>
        <v>0</v>
      </c>
      <c r="P97" s="93"/>
      <c r="Q97" s="43">
        <f t="shared" si="15"/>
        <v>0</v>
      </c>
    </row>
    <row r="98" spans="1:17" ht="24.6" x14ac:dyDescent="0.65">
      <c r="A98" s="10">
        <v>94</v>
      </c>
      <c r="B98" s="10"/>
      <c r="C98" s="19" t="s">
        <v>350</v>
      </c>
      <c r="D98" s="71">
        <f>+'27'!I98</f>
        <v>0</v>
      </c>
      <c r="E98" s="90">
        <v>0</v>
      </c>
      <c r="F98" s="46">
        <f t="shared" si="0"/>
        <v>0</v>
      </c>
      <c r="G98" s="101">
        <v>0</v>
      </c>
      <c r="H98" s="99">
        <v>0</v>
      </c>
      <c r="I98" s="46">
        <f t="shared" si="12"/>
        <v>0</v>
      </c>
      <c r="J98" s="91"/>
      <c r="K98" s="22">
        <v>35</v>
      </c>
      <c r="L98" s="72">
        <f t="shared" si="13"/>
        <v>0</v>
      </c>
      <c r="M98" s="17" t="s">
        <v>16</v>
      </c>
      <c r="N98" s="18">
        <v>0</v>
      </c>
      <c r="O98" s="23">
        <f t="shared" si="14"/>
        <v>0</v>
      </c>
      <c r="P98" s="93"/>
      <c r="Q98" s="43">
        <f t="shared" si="15"/>
        <v>0</v>
      </c>
    </row>
    <row r="99" spans="1:17" ht="24.6" x14ac:dyDescent="0.65">
      <c r="A99" s="10">
        <v>95</v>
      </c>
      <c r="B99" s="10"/>
      <c r="C99" s="19" t="s">
        <v>351</v>
      </c>
      <c r="D99" s="71">
        <f>+'27'!I99</f>
        <v>0</v>
      </c>
      <c r="E99" s="90">
        <v>0</v>
      </c>
      <c r="F99" s="46">
        <f t="shared" si="0"/>
        <v>0</v>
      </c>
      <c r="G99" s="101">
        <v>0</v>
      </c>
      <c r="H99" s="99">
        <v>0</v>
      </c>
      <c r="I99" s="46">
        <f t="shared" si="12"/>
        <v>0</v>
      </c>
      <c r="J99" s="91"/>
      <c r="K99" s="22">
        <v>35</v>
      </c>
      <c r="L99" s="72">
        <f t="shared" si="13"/>
        <v>0</v>
      </c>
      <c r="M99" s="17" t="s">
        <v>16</v>
      </c>
      <c r="N99" s="18">
        <v>0</v>
      </c>
      <c r="O99" s="23">
        <f t="shared" si="14"/>
        <v>0</v>
      </c>
      <c r="P99" s="93"/>
      <c r="Q99" s="43">
        <f t="shared" si="15"/>
        <v>0</v>
      </c>
    </row>
    <row r="100" spans="1:17" ht="24.6" x14ac:dyDescent="0.65">
      <c r="A100" s="10">
        <v>96</v>
      </c>
      <c r="B100" s="10"/>
      <c r="C100" s="19" t="s">
        <v>275</v>
      </c>
      <c r="D100" s="71">
        <f>+'27'!I100</f>
        <v>0</v>
      </c>
      <c r="E100" s="90">
        <v>0</v>
      </c>
      <c r="F100" s="46">
        <f t="shared" si="0"/>
        <v>0</v>
      </c>
      <c r="G100" s="101">
        <v>0</v>
      </c>
      <c r="H100" s="99">
        <v>0</v>
      </c>
      <c r="I100" s="46">
        <f t="shared" si="12"/>
        <v>0</v>
      </c>
      <c r="J100" s="91"/>
      <c r="K100" s="22">
        <v>35</v>
      </c>
      <c r="L100" s="72">
        <f t="shared" si="13"/>
        <v>0</v>
      </c>
      <c r="M100" s="17" t="s">
        <v>16</v>
      </c>
      <c r="N100" s="18">
        <v>0</v>
      </c>
      <c r="O100" s="23">
        <f t="shared" si="14"/>
        <v>0</v>
      </c>
      <c r="P100" s="93"/>
      <c r="Q100" s="43">
        <f t="shared" si="15"/>
        <v>0</v>
      </c>
    </row>
    <row r="101" spans="1:17" ht="24.6" x14ac:dyDescent="0.65">
      <c r="A101" s="10">
        <v>97</v>
      </c>
      <c r="B101" s="10"/>
      <c r="C101" s="19" t="s">
        <v>352</v>
      </c>
      <c r="D101" s="71">
        <f>+'27'!I101</f>
        <v>0</v>
      </c>
      <c r="E101" s="90">
        <v>0</v>
      </c>
      <c r="F101" s="46">
        <f t="shared" si="0"/>
        <v>0</v>
      </c>
      <c r="G101" s="101">
        <v>0</v>
      </c>
      <c r="H101" s="99">
        <v>0</v>
      </c>
      <c r="I101" s="46">
        <f t="shared" si="12"/>
        <v>0</v>
      </c>
      <c r="J101" s="91"/>
      <c r="K101" s="22">
        <v>35</v>
      </c>
      <c r="L101" s="72">
        <f t="shared" si="13"/>
        <v>0</v>
      </c>
      <c r="M101" s="17" t="s">
        <v>16</v>
      </c>
      <c r="N101" s="18">
        <v>0</v>
      </c>
      <c r="O101" s="23">
        <f t="shared" si="14"/>
        <v>0</v>
      </c>
      <c r="P101" s="93"/>
      <c r="Q101" s="43">
        <f t="shared" si="15"/>
        <v>0</v>
      </c>
    </row>
    <row r="102" spans="1:17" ht="24.6" x14ac:dyDescent="0.65">
      <c r="A102" s="10">
        <v>98</v>
      </c>
      <c r="B102" s="10"/>
      <c r="C102" s="19" t="s">
        <v>276</v>
      </c>
      <c r="D102" s="71">
        <f>+'27'!I102</f>
        <v>0</v>
      </c>
      <c r="E102" s="90">
        <v>0</v>
      </c>
      <c r="F102" s="46">
        <f t="shared" si="0"/>
        <v>0</v>
      </c>
      <c r="G102" s="101">
        <v>0</v>
      </c>
      <c r="H102" s="99">
        <v>0</v>
      </c>
      <c r="I102" s="46">
        <f t="shared" si="12"/>
        <v>0</v>
      </c>
      <c r="J102" s="91"/>
      <c r="K102" s="22">
        <v>35</v>
      </c>
      <c r="L102" s="72">
        <f t="shared" si="13"/>
        <v>0</v>
      </c>
      <c r="M102" s="17" t="s">
        <v>16</v>
      </c>
      <c r="N102" s="18">
        <v>0</v>
      </c>
      <c r="O102" s="23">
        <f t="shared" si="14"/>
        <v>0</v>
      </c>
      <c r="P102" s="93"/>
      <c r="Q102" s="43">
        <f t="shared" si="15"/>
        <v>0</v>
      </c>
    </row>
    <row r="103" spans="1:17" ht="24.6" x14ac:dyDescent="0.65">
      <c r="A103" s="10">
        <v>99</v>
      </c>
      <c r="B103" s="10"/>
      <c r="C103" s="19" t="s">
        <v>277</v>
      </c>
      <c r="D103" s="71">
        <f>+'27'!I103</f>
        <v>0</v>
      </c>
      <c r="E103" s="90">
        <v>0</v>
      </c>
      <c r="F103" s="46">
        <f t="shared" si="0"/>
        <v>0</v>
      </c>
      <c r="G103" s="101">
        <v>0</v>
      </c>
      <c r="H103" s="99">
        <v>0</v>
      </c>
      <c r="I103" s="46">
        <f t="shared" si="12"/>
        <v>0</v>
      </c>
      <c r="J103" s="91"/>
      <c r="K103" s="22">
        <v>120</v>
      </c>
      <c r="L103" s="72">
        <f t="shared" si="13"/>
        <v>0</v>
      </c>
      <c r="M103" s="17" t="s">
        <v>16</v>
      </c>
      <c r="N103" s="18">
        <v>0</v>
      </c>
      <c r="O103" s="23">
        <f t="shared" si="14"/>
        <v>0</v>
      </c>
      <c r="P103" s="93"/>
      <c r="Q103" s="43">
        <f t="shared" si="15"/>
        <v>0</v>
      </c>
    </row>
    <row r="104" spans="1:17" ht="24.6" x14ac:dyDescent="0.65">
      <c r="A104" s="10">
        <v>100</v>
      </c>
      <c r="B104" s="10"/>
      <c r="C104" s="19" t="s">
        <v>278</v>
      </c>
      <c r="D104" s="71">
        <f>+'27'!I104</f>
        <v>0</v>
      </c>
      <c r="E104" s="90">
        <v>0</v>
      </c>
      <c r="F104" s="46">
        <f t="shared" si="0"/>
        <v>0</v>
      </c>
      <c r="G104" s="101">
        <v>0</v>
      </c>
      <c r="H104" s="99">
        <v>0</v>
      </c>
      <c r="I104" s="46">
        <f t="shared" si="12"/>
        <v>0</v>
      </c>
      <c r="J104" s="91"/>
      <c r="K104" s="22">
        <v>250</v>
      </c>
      <c r="L104" s="72">
        <f t="shared" si="13"/>
        <v>0</v>
      </c>
      <c r="M104" s="17" t="s">
        <v>16</v>
      </c>
      <c r="N104" s="18">
        <v>0</v>
      </c>
      <c r="O104" s="23">
        <f t="shared" si="14"/>
        <v>0</v>
      </c>
      <c r="P104" s="93"/>
      <c r="Q104" s="43">
        <f t="shared" si="15"/>
        <v>0</v>
      </c>
    </row>
    <row r="105" spans="1:17" ht="24.6" x14ac:dyDescent="0.65">
      <c r="A105" s="10">
        <v>101</v>
      </c>
      <c r="B105" s="10"/>
      <c r="C105" s="19" t="s">
        <v>279</v>
      </c>
      <c r="D105" s="71">
        <f>+'27'!I105</f>
        <v>17</v>
      </c>
      <c r="E105" s="90">
        <v>0</v>
      </c>
      <c r="F105" s="46">
        <f t="shared" si="0"/>
        <v>17</v>
      </c>
      <c r="G105" s="101">
        <v>0</v>
      </c>
      <c r="H105" s="99">
        <v>0</v>
      </c>
      <c r="I105" s="46">
        <f t="shared" si="12"/>
        <v>17</v>
      </c>
      <c r="J105" s="91"/>
      <c r="K105" s="20">
        <v>100</v>
      </c>
      <c r="L105" s="72">
        <f t="shared" si="13"/>
        <v>0</v>
      </c>
      <c r="M105" s="17" t="s">
        <v>16</v>
      </c>
      <c r="N105" s="18">
        <v>0</v>
      </c>
      <c r="O105" s="23">
        <f t="shared" si="14"/>
        <v>0</v>
      </c>
      <c r="P105" s="93"/>
      <c r="Q105" s="43">
        <f t="shared" si="15"/>
        <v>0</v>
      </c>
    </row>
    <row r="106" spans="1:17" ht="24.6" x14ac:dyDescent="0.65">
      <c r="A106" s="10">
        <v>102</v>
      </c>
      <c r="B106" s="10"/>
      <c r="C106" s="19" t="s">
        <v>280</v>
      </c>
      <c r="D106" s="71">
        <f>+'27'!I106</f>
        <v>5</v>
      </c>
      <c r="E106" s="90">
        <v>0</v>
      </c>
      <c r="F106" s="46">
        <f t="shared" si="0"/>
        <v>5</v>
      </c>
      <c r="G106" s="101">
        <v>0</v>
      </c>
      <c r="H106" s="99">
        <v>0</v>
      </c>
      <c r="I106" s="46">
        <f t="shared" si="12"/>
        <v>5</v>
      </c>
      <c r="J106" s="91"/>
      <c r="K106" s="20">
        <v>55</v>
      </c>
      <c r="L106" s="72">
        <f t="shared" si="13"/>
        <v>0</v>
      </c>
      <c r="M106" s="17" t="s">
        <v>16</v>
      </c>
      <c r="N106" s="18">
        <v>0</v>
      </c>
      <c r="O106" s="23">
        <f t="shared" si="14"/>
        <v>0</v>
      </c>
      <c r="P106" s="93"/>
      <c r="Q106" s="43">
        <f t="shared" si="15"/>
        <v>0</v>
      </c>
    </row>
    <row r="107" spans="1:17" ht="24.6" x14ac:dyDescent="0.65">
      <c r="A107" s="10">
        <v>103</v>
      </c>
      <c r="B107" s="10"/>
      <c r="C107" s="19" t="s">
        <v>281</v>
      </c>
      <c r="D107" s="71">
        <f>+'27'!I107</f>
        <v>10</v>
      </c>
      <c r="E107" s="90">
        <v>0</v>
      </c>
      <c r="F107" s="46">
        <f t="shared" si="0"/>
        <v>10</v>
      </c>
      <c r="G107" s="101">
        <v>0</v>
      </c>
      <c r="H107" s="99">
        <v>0</v>
      </c>
      <c r="I107" s="46">
        <f t="shared" si="12"/>
        <v>10</v>
      </c>
      <c r="J107" s="91"/>
      <c r="K107" s="20">
        <v>60</v>
      </c>
      <c r="L107" s="72">
        <f t="shared" si="13"/>
        <v>0</v>
      </c>
      <c r="M107" s="17" t="s">
        <v>16</v>
      </c>
      <c r="N107" s="18">
        <v>0</v>
      </c>
      <c r="O107" s="23">
        <f t="shared" si="14"/>
        <v>0</v>
      </c>
      <c r="P107" s="93"/>
      <c r="Q107" s="43">
        <f t="shared" si="15"/>
        <v>0</v>
      </c>
    </row>
    <row r="108" spans="1:17" ht="24.6" x14ac:dyDescent="0.65">
      <c r="A108" s="10">
        <v>104</v>
      </c>
      <c r="B108" s="10"/>
      <c r="C108" s="19" t="s">
        <v>282</v>
      </c>
      <c r="D108" s="71">
        <f>+'27'!I108</f>
        <v>0</v>
      </c>
      <c r="E108" s="90">
        <v>0</v>
      </c>
      <c r="F108" s="46">
        <f t="shared" si="0"/>
        <v>0</v>
      </c>
      <c r="G108" s="101">
        <v>0</v>
      </c>
      <c r="H108" s="99">
        <v>0</v>
      </c>
      <c r="I108" s="46">
        <f t="shared" si="12"/>
        <v>0</v>
      </c>
      <c r="J108" s="91"/>
      <c r="K108" s="20">
        <v>100</v>
      </c>
      <c r="L108" s="72">
        <f t="shared" si="13"/>
        <v>0</v>
      </c>
      <c r="M108" s="17" t="s">
        <v>16</v>
      </c>
      <c r="N108" s="18">
        <v>0</v>
      </c>
      <c r="O108" s="23">
        <f t="shared" si="14"/>
        <v>0</v>
      </c>
      <c r="P108" s="93">
        <v>13.03</v>
      </c>
      <c r="Q108" s="43">
        <f t="shared" si="15"/>
        <v>0</v>
      </c>
    </row>
    <row r="109" spans="1:17" ht="24.6" x14ac:dyDescent="0.65">
      <c r="A109" s="10">
        <v>105</v>
      </c>
      <c r="B109" s="10"/>
      <c r="C109" s="19" t="s">
        <v>100</v>
      </c>
      <c r="D109" s="71">
        <f>+'27'!I109</f>
        <v>5</v>
      </c>
      <c r="E109" s="90">
        <v>0</v>
      </c>
      <c r="F109" s="46">
        <f t="shared" si="0"/>
        <v>5</v>
      </c>
      <c r="G109" s="101">
        <v>0</v>
      </c>
      <c r="H109" s="99">
        <v>0</v>
      </c>
      <c r="I109" s="46">
        <f t="shared" si="12"/>
        <v>5</v>
      </c>
      <c r="J109" s="91"/>
      <c r="K109" s="20">
        <v>55</v>
      </c>
      <c r="L109" s="72">
        <f t="shared" si="13"/>
        <v>0</v>
      </c>
      <c r="M109" s="17" t="s">
        <v>16</v>
      </c>
      <c r="N109" s="18">
        <v>0</v>
      </c>
      <c r="O109" s="23">
        <f t="shared" si="14"/>
        <v>0</v>
      </c>
      <c r="P109" s="93">
        <v>11.91</v>
      </c>
      <c r="Q109" s="43">
        <f t="shared" si="15"/>
        <v>0</v>
      </c>
    </row>
    <row r="110" spans="1:17" ht="24.6" x14ac:dyDescent="0.65">
      <c r="A110" s="10">
        <v>106</v>
      </c>
      <c r="B110" s="10"/>
      <c r="C110" s="19" t="s">
        <v>101</v>
      </c>
      <c r="D110" s="71">
        <f>+'27'!I110</f>
        <v>0</v>
      </c>
      <c r="E110" s="90">
        <v>0</v>
      </c>
      <c r="F110" s="46">
        <f t="shared" si="0"/>
        <v>0</v>
      </c>
      <c r="G110" s="101">
        <v>0</v>
      </c>
      <c r="H110" s="99">
        <v>0</v>
      </c>
      <c r="I110" s="46">
        <f t="shared" si="12"/>
        <v>0</v>
      </c>
      <c r="J110" s="91"/>
      <c r="K110" s="22">
        <v>50</v>
      </c>
      <c r="L110" s="72">
        <f t="shared" si="13"/>
        <v>0</v>
      </c>
      <c r="M110" s="17" t="s">
        <v>16</v>
      </c>
      <c r="N110" s="18">
        <v>0</v>
      </c>
      <c r="O110" s="23">
        <f t="shared" si="14"/>
        <v>0</v>
      </c>
      <c r="P110" s="93">
        <v>18.14</v>
      </c>
      <c r="Q110" s="43">
        <f t="shared" si="15"/>
        <v>0</v>
      </c>
    </row>
    <row r="111" spans="1:17" ht="24.6" x14ac:dyDescent="0.65">
      <c r="A111" s="10">
        <v>107</v>
      </c>
      <c r="B111" s="10"/>
      <c r="C111" s="19" t="s">
        <v>102</v>
      </c>
      <c r="D111" s="71">
        <f>+'27'!I111</f>
        <v>0</v>
      </c>
      <c r="E111" s="90">
        <v>0</v>
      </c>
      <c r="F111" s="46">
        <f t="shared" si="0"/>
        <v>0</v>
      </c>
      <c r="G111" s="101">
        <v>0</v>
      </c>
      <c r="H111" s="99">
        <v>0</v>
      </c>
      <c r="I111" s="46">
        <f t="shared" si="12"/>
        <v>0</v>
      </c>
      <c r="J111" s="91"/>
      <c r="K111" s="22">
        <v>50</v>
      </c>
      <c r="L111" s="72">
        <f t="shared" si="13"/>
        <v>0</v>
      </c>
      <c r="M111" s="17" t="s">
        <v>16</v>
      </c>
      <c r="N111" s="18">
        <v>0</v>
      </c>
      <c r="O111" s="23">
        <f t="shared" si="14"/>
        <v>0</v>
      </c>
      <c r="P111" s="93">
        <v>12.94</v>
      </c>
      <c r="Q111" s="43">
        <f t="shared" si="15"/>
        <v>0</v>
      </c>
    </row>
    <row r="112" spans="1:17" ht="24.6" x14ac:dyDescent="0.65">
      <c r="A112" s="10">
        <v>108</v>
      </c>
      <c r="B112" s="10"/>
      <c r="C112" s="19" t="s">
        <v>283</v>
      </c>
      <c r="D112" s="71">
        <f>+'27'!I112</f>
        <v>0</v>
      </c>
      <c r="E112" s="90">
        <v>0</v>
      </c>
      <c r="F112" s="46">
        <f t="shared" si="0"/>
        <v>0</v>
      </c>
      <c r="G112" s="101">
        <v>0</v>
      </c>
      <c r="H112" s="99">
        <v>0</v>
      </c>
      <c r="I112" s="46">
        <f t="shared" si="12"/>
        <v>0</v>
      </c>
      <c r="J112" s="91"/>
      <c r="K112" s="20">
        <v>35</v>
      </c>
      <c r="L112" s="72">
        <f t="shared" si="13"/>
        <v>0</v>
      </c>
      <c r="M112" s="17" t="s">
        <v>16</v>
      </c>
      <c r="N112" s="18">
        <v>0</v>
      </c>
      <c r="O112" s="23">
        <f t="shared" si="14"/>
        <v>0</v>
      </c>
      <c r="P112" s="93"/>
      <c r="Q112" s="43">
        <f t="shared" si="15"/>
        <v>0</v>
      </c>
    </row>
    <row r="113" spans="1:17" ht="24.6" x14ac:dyDescent="0.65">
      <c r="A113" s="10">
        <v>109</v>
      </c>
      <c r="B113" s="10"/>
      <c r="C113" s="19" t="s">
        <v>284</v>
      </c>
      <c r="D113" s="71">
        <f>+'27'!I113</f>
        <v>0</v>
      </c>
      <c r="E113" s="90">
        <v>0</v>
      </c>
      <c r="F113" s="46">
        <f t="shared" si="0"/>
        <v>0</v>
      </c>
      <c r="G113" s="101">
        <v>0</v>
      </c>
      <c r="H113" s="99">
        <v>0</v>
      </c>
      <c r="I113" s="46">
        <f t="shared" si="12"/>
        <v>0</v>
      </c>
      <c r="J113" s="91"/>
      <c r="K113" s="20">
        <v>50</v>
      </c>
      <c r="L113" s="72">
        <f t="shared" si="13"/>
        <v>0</v>
      </c>
      <c r="M113" s="17" t="s">
        <v>16</v>
      </c>
      <c r="N113" s="18">
        <v>0</v>
      </c>
      <c r="O113" s="23">
        <f t="shared" si="14"/>
        <v>0</v>
      </c>
      <c r="P113" s="93"/>
      <c r="Q113" s="43">
        <f t="shared" si="15"/>
        <v>0</v>
      </c>
    </row>
    <row r="114" spans="1:17" ht="24.6" x14ac:dyDescent="0.65">
      <c r="A114" s="10">
        <v>110</v>
      </c>
      <c r="B114" s="10"/>
      <c r="C114" s="19" t="s">
        <v>353</v>
      </c>
      <c r="D114" s="71">
        <f>+'27'!I114</f>
        <v>0</v>
      </c>
      <c r="E114" s="90">
        <v>0</v>
      </c>
      <c r="F114" s="46">
        <f t="shared" si="0"/>
        <v>0</v>
      </c>
      <c r="G114" s="101">
        <v>0</v>
      </c>
      <c r="H114" s="99">
        <v>0</v>
      </c>
      <c r="I114" s="46">
        <f t="shared" si="12"/>
        <v>0</v>
      </c>
      <c r="J114" s="91"/>
      <c r="K114" s="20">
        <v>50</v>
      </c>
      <c r="L114" s="72">
        <f t="shared" si="13"/>
        <v>0</v>
      </c>
      <c r="M114" s="17" t="s">
        <v>16</v>
      </c>
      <c r="N114" s="18">
        <v>0</v>
      </c>
      <c r="O114" s="23">
        <f t="shared" si="14"/>
        <v>0</v>
      </c>
      <c r="P114" s="93">
        <v>14.02</v>
      </c>
      <c r="Q114" s="43">
        <f t="shared" si="15"/>
        <v>0</v>
      </c>
    </row>
    <row r="115" spans="1:17" ht="24.6" x14ac:dyDescent="0.65">
      <c r="A115" s="10">
        <v>111</v>
      </c>
      <c r="B115" s="10"/>
      <c r="C115" s="19" t="s">
        <v>355</v>
      </c>
      <c r="D115" s="71">
        <f>+'27'!I115</f>
        <v>0</v>
      </c>
      <c r="E115" s="90">
        <v>0</v>
      </c>
      <c r="F115" s="46">
        <f t="shared" si="0"/>
        <v>0</v>
      </c>
      <c r="G115" s="101">
        <v>0</v>
      </c>
      <c r="H115" s="99">
        <v>0</v>
      </c>
      <c r="I115" s="46">
        <f t="shared" si="12"/>
        <v>0</v>
      </c>
      <c r="J115" s="91"/>
      <c r="K115" s="20">
        <v>50</v>
      </c>
      <c r="L115" s="72">
        <f t="shared" si="13"/>
        <v>0</v>
      </c>
      <c r="M115" s="17" t="s">
        <v>16</v>
      </c>
      <c r="N115" s="18">
        <v>0</v>
      </c>
      <c r="O115" s="23">
        <f t="shared" si="14"/>
        <v>0</v>
      </c>
      <c r="P115" s="93">
        <v>13.53</v>
      </c>
      <c r="Q115" s="43">
        <f t="shared" si="15"/>
        <v>0</v>
      </c>
    </row>
    <row r="116" spans="1:17" ht="24.6" x14ac:dyDescent="0.65">
      <c r="A116" s="10">
        <v>112</v>
      </c>
      <c r="B116" s="10"/>
      <c r="C116" s="19" t="s">
        <v>354</v>
      </c>
      <c r="D116" s="71">
        <f>+'27'!I116</f>
        <v>0</v>
      </c>
      <c r="E116" s="90">
        <v>0</v>
      </c>
      <c r="F116" s="46">
        <f t="shared" si="0"/>
        <v>0</v>
      </c>
      <c r="G116" s="101">
        <v>0</v>
      </c>
      <c r="H116" s="99">
        <v>0</v>
      </c>
      <c r="I116" s="46">
        <f t="shared" si="12"/>
        <v>0</v>
      </c>
      <c r="J116" s="91"/>
      <c r="K116" s="20">
        <v>50</v>
      </c>
      <c r="L116" s="72">
        <f t="shared" si="13"/>
        <v>0</v>
      </c>
      <c r="M116" s="17" t="s">
        <v>16</v>
      </c>
      <c r="N116" s="18">
        <v>0</v>
      </c>
      <c r="O116" s="23">
        <f t="shared" si="14"/>
        <v>0</v>
      </c>
      <c r="P116" s="93">
        <v>14.23</v>
      </c>
      <c r="Q116" s="43">
        <f t="shared" si="15"/>
        <v>0</v>
      </c>
    </row>
    <row r="117" spans="1:17" ht="24.6" x14ac:dyDescent="0.65">
      <c r="A117" s="10">
        <v>113</v>
      </c>
      <c r="B117" s="10"/>
      <c r="C117" s="19" t="s">
        <v>356</v>
      </c>
      <c r="D117" s="71">
        <f>+'27'!I117</f>
        <v>0</v>
      </c>
      <c r="E117" s="90">
        <v>0</v>
      </c>
      <c r="F117" s="46">
        <f t="shared" si="0"/>
        <v>0</v>
      </c>
      <c r="G117" s="101">
        <v>0</v>
      </c>
      <c r="H117" s="99">
        <v>0</v>
      </c>
      <c r="I117" s="46">
        <f t="shared" si="12"/>
        <v>0</v>
      </c>
      <c r="J117" s="91"/>
      <c r="K117" s="20">
        <v>50</v>
      </c>
      <c r="L117" s="72">
        <f t="shared" si="13"/>
        <v>0</v>
      </c>
      <c r="M117" s="17" t="s">
        <v>16</v>
      </c>
      <c r="N117" s="18">
        <v>0</v>
      </c>
      <c r="O117" s="23">
        <f t="shared" si="14"/>
        <v>0</v>
      </c>
      <c r="P117" s="93">
        <v>13.75</v>
      </c>
      <c r="Q117" s="43">
        <f t="shared" si="15"/>
        <v>0</v>
      </c>
    </row>
    <row r="118" spans="1:17" ht="24.6" x14ac:dyDescent="0.65">
      <c r="A118" s="10">
        <v>114</v>
      </c>
      <c r="B118" s="10"/>
      <c r="C118" s="19" t="s">
        <v>145</v>
      </c>
      <c r="D118" s="71">
        <f>+'27'!I118</f>
        <v>0</v>
      </c>
      <c r="E118" s="90">
        <v>0</v>
      </c>
      <c r="F118" s="46">
        <f t="shared" si="0"/>
        <v>0</v>
      </c>
      <c r="G118" s="101">
        <v>0</v>
      </c>
      <c r="H118" s="99">
        <v>0</v>
      </c>
      <c r="I118" s="46">
        <f t="shared" si="12"/>
        <v>0</v>
      </c>
      <c r="J118" s="91"/>
      <c r="K118" s="20">
        <v>45</v>
      </c>
      <c r="L118" s="72">
        <f t="shared" si="13"/>
        <v>0</v>
      </c>
      <c r="M118" s="17" t="s">
        <v>16</v>
      </c>
      <c r="N118" s="18">
        <v>0</v>
      </c>
      <c r="O118" s="23">
        <f t="shared" si="14"/>
        <v>0</v>
      </c>
      <c r="P118" s="93"/>
      <c r="Q118" s="43">
        <f t="shared" si="15"/>
        <v>0</v>
      </c>
    </row>
    <row r="119" spans="1:17" ht="24.6" x14ac:dyDescent="0.65">
      <c r="A119" s="10">
        <v>115</v>
      </c>
      <c r="B119" s="10"/>
      <c r="C119" s="19" t="s">
        <v>146</v>
      </c>
      <c r="D119" s="71">
        <f>+'27'!I119</f>
        <v>0</v>
      </c>
      <c r="E119" s="90">
        <v>0</v>
      </c>
      <c r="F119" s="46">
        <f t="shared" si="0"/>
        <v>0</v>
      </c>
      <c r="G119" s="101">
        <v>0</v>
      </c>
      <c r="H119" s="99">
        <v>0</v>
      </c>
      <c r="I119" s="46">
        <f t="shared" si="12"/>
        <v>0</v>
      </c>
      <c r="J119" s="91"/>
      <c r="K119" s="20">
        <v>45</v>
      </c>
      <c r="L119" s="72">
        <f t="shared" si="13"/>
        <v>0</v>
      </c>
      <c r="M119" s="17" t="s">
        <v>16</v>
      </c>
      <c r="N119" s="18">
        <v>0</v>
      </c>
      <c r="O119" s="23">
        <f t="shared" si="14"/>
        <v>0</v>
      </c>
      <c r="P119" s="93"/>
      <c r="Q119" s="43">
        <f t="shared" si="15"/>
        <v>0</v>
      </c>
    </row>
    <row r="120" spans="1:17" ht="24.6" x14ac:dyDescent="0.65">
      <c r="A120" s="10">
        <v>116</v>
      </c>
      <c r="B120" s="10"/>
      <c r="C120" s="19" t="s">
        <v>147</v>
      </c>
      <c r="D120" s="71">
        <f>+'27'!I120</f>
        <v>0</v>
      </c>
      <c r="E120" s="90">
        <v>0</v>
      </c>
      <c r="F120" s="46">
        <f t="shared" si="0"/>
        <v>0</v>
      </c>
      <c r="G120" s="101">
        <v>0</v>
      </c>
      <c r="H120" s="99">
        <v>0</v>
      </c>
      <c r="I120" s="46">
        <f t="shared" si="12"/>
        <v>0</v>
      </c>
      <c r="J120" s="91"/>
      <c r="K120" s="20">
        <v>55</v>
      </c>
      <c r="L120" s="72">
        <f t="shared" si="13"/>
        <v>0</v>
      </c>
      <c r="M120" s="17" t="s">
        <v>16</v>
      </c>
      <c r="N120" s="18">
        <v>0</v>
      </c>
      <c r="O120" s="23">
        <f t="shared" si="14"/>
        <v>0</v>
      </c>
      <c r="P120" s="93"/>
      <c r="Q120" s="43">
        <f t="shared" si="15"/>
        <v>0</v>
      </c>
    </row>
    <row r="121" spans="1:17" ht="24.6" x14ac:dyDescent="0.65">
      <c r="A121" s="10">
        <v>117</v>
      </c>
      <c r="B121" s="10"/>
      <c r="C121" s="19" t="s">
        <v>457</v>
      </c>
      <c r="D121" s="71">
        <f>+'27'!I121</f>
        <v>0</v>
      </c>
      <c r="E121" s="90">
        <v>0</v>
      </c>
      <c r="F121" s="46">
        <f>D121+E121</f>
        <v>0</v>
      </c>
      <c r="G121" s="101">
        <v>0</v>
      </c>
      <c r="H121" s="99">
        <v>0</v>
      </c>
      <c r="I121" s="46">
        <f>+F121-G121-J121-H121</f>
        <v>0</v>
      </c>
      <c r="J121" s="91"/>
      <c r="K121" s="20">
        <v>45</v>
      </c>
      <c r="L121" s="72">
        <f>+K121*J121</f>
        <v>0</v>
      </c>
      <c r="M121" s="17" t="s">
        <v>16</v>
      </c>
      <c r="N121" s="18">
        <v>0</v>
      </c>
      <c r="O121" s="23">
        <f>SUM(L121-N121)</f>
        <v>0</v>
      </c>
      <c r="P121" s="93"/>
      <c r="Q121" s="43">
        <f>+L121*P121</f>
        <v>0</v>
      </c>
    </row>
    <row r="122" spans="1:17" ht="24" customHeight="1" x14ac:dyDescent="0.65">
      <c r="A122" s="10">
        <v>118</v>
      </c>
      <c r="B122" s="10"/>
      <c r="C122" s="19" t="s">
        <v>357</v>
      </c>
      <c r="D122" s="71">
        <f>+'27'!I122</f>
        <v>0</v>
      </c>
      <c r="E122" s="90">
        <v>0</v>
      </c>
      <c r="F122" s="46">
        <f t="shared" si="0"/>
        <v>0</v>
      </c>
      <c r="G122" s="101">
        <v>0</v>
      </c>
      <c r="H122" s="99">
        <v>0</v>
      </c>
      <c r="I122" s="46">
        <f t="shared" si="12"/>
        <v>0</v>
      </c>
      <c r="J122" s="91"/>
      <c r="K122" s="20">
        <v>50</v>
      </c>
      <c r="L122" s="72">
        <f t="shared" si="13"/>
        <v>0</v>
      </c>
      <c r="M122" s="17" t="s">
        <v>16</v>
      </c>
      <c r="N122" s="18">
        <v>0</v>
      </c>
      <c r="O122" s="23">
        <f t="shared" si="14"/>
        <v>0</v>
      </c>
      <c r="P122" s="93"/>
      <c r="Q122" s="43">
        <f t="shared" si="15"/>
        <v>0</v>
      </c>
    </row>
    <row r="123" spans="1:17" ht="24.6" x14ac:dyDescent="0.65">
      <c r="A123" s="10">
        <v>119</v>
      </c>
      <c r="B123" s="10"/>
      <c r="C123" s="19" t="s">
        <v>376</v>
      </c>
      <c r="D123" s="71">
        <f>+'27'!I123</f>
        <v>0</v>
      </c>
      <c r="E123" s="90">
        <v>0</v>
      </c>
      <c r="F123" s="46">
        <f t="shared" si="0"/>
        <v>0</v>
      </c>
      <c r="G123" s="101">
        <v>0</v>
      </c>
      <c r="H123" s="99">
        <v>0</v>
      </c>
      <c r="I123" s="46">
        <f t="shared" si="12"/>
        <v>0</v>
      </c>
      <c r="J123" s="91"/>
      <c r="K123" s="20">
        <v>50</v>
      </c>
      <c r="L123" s="72">
        <f t="shared" si="13"/>
        <v>0</v>
      </c>
      <c r="M123" s="17" t="s">
        <v>16</v>
      </c>
      <c r="N123" s="18">
        <v>0</v>
      </c>
      <c r="O123" s="23">
        <f t="shared" si="14"/>
        <v>0</v>
      </c>
      <c r="P123" s="93"/>
      <c r="Q123" s="43">
        <f t="shared" si="15"/>
        <v>0</v>
      </c>
    </row>
    <row r="124" spans="1:17" ht="24.6" x14ac:dyDescent="0.65">
      <c r="A124" s="10">
        <v>120</v>
      </c>
      <c r="B124" s="10"/>
      <c r="C124" s="19" t="s">
        <v>377</v>
      </c>
      <c r="D124" s="71">
        <f>+'27'!I124</f>
        <v>0</v>
      </c>
      <c r="E124" s="90">
        <v>0</v>
      </c>
      <c r="F124" s="46">
        <f t="shared" si="0"/>
        <v>0</v>
      </c>
      <c r="G124" s="101">
        <v>0</v>
      </c>
      <c r="H124" s="99">
        <v>0</v>
      </c>
      <c r="I124" s="46">
        <f t="shared" si="12"/>
        <v>0</v>
      </c>
      <c r="J124" s="91"/>
      <c r="K124" s="20">
        <v>50</v>
      </c>
      <c r="L124" s="72">
        <f t="shared" si="13"/>
        <v>0</v>
      </c>
      <c r="M124" s="17" t="s">
        <v>16</v>
      </c>
      <c r="N124" s="18">
        <v>0</v>
      </c>
      <c r="O124" s="23">
        <f t="shared" si="14"/>
        <v>0</v>
      </c>
      <c r="P124" s="93"/>
      <c r="Q124" s="43">
        <f t="shared" si="15"/>
        <v>0</v>
      </c>
    </row>
    <row r="125" spans="1:17" ht="24.6" x14ac:dyDescent="0.65">
      <c r="A125" s="10">
        <v>121</v>
      </c>
      <c r="B125" s="10"/>
      <c r="C125" s="19" t="s">
        <v>133</v>
      </c>
      <c r="D125" s="71">
        <f>+'27'!I125</f>
        <v>0</v>
      </c>
      <c r="E125" s="90">
        <v>0</v>
      </c>
      <c r="F125" s="46">
        <f t="shared" si="0"/>
        <v>0</v>
      </c>
      <c r="G125" s="101">
        <v>0</v>
      </c>
      <c r="H125" s="99">
        <v>0</v>
      </c>
      <c r="I125" s="46">
        <f t="shared" si="12"/>
        <v>0</v>
      </c>
      <c r="J125" s="91"/>
      <c r="K125" s="20">
        <v>40</v>
      </c>
      <c r="L125" s="72">
        <f t="shared" si="13"/>
        <v>0</v>
      </c>
      <c r="M125" s="17" t="s">
        <v>16</v>
      </c>
      <c r="N125" s="18">
        <v>0</v>
      </c>
      <c r="O125" s="23">
        <f t="shared" si="14"/>
        <v>0</v>
      </c>
      <c r="P125" s="93"/>
      <c r="Q125" s="43">
        <f t="shared" si="15"/>
        <v>0</v>
      </c>
    </row>
    <row r="126" spans="1:17" ht="24.6" x14ac:dyDescent="0.65">
      <c r="A126" s="10">
        <v>122</v>
      </c>
      <c r="B126" s="10"/>
      <c r="C126" s="19" t="s">
        <v>285</v>
      </c>
      <c r="D126" s="71">
        <f>+'27'!I126</f>
        <v>0</v>
      </c>
      <c r="E126" s="90">
        <v>0</v>
      </c>
      <c r="F126" s="46">
        <f t="shared" si="0"/>
        <v>0</v>
      </c>
      <c r="G126" s="101">
        <v>0</v>
      </c>
      <c r="H126" s="99">
        <v>0</v>
      </c>
      <c r="I126" s="46">
        <f t="shared" si="12"/>
        <v>0</v>
      </c>
      <c r="J126" s="91"/>
      <c r="K126" s="20">
        <v>40</v>
      </c>
      <c r="L126" s="72">
        <f t="shared" si="13"/>
        <v>0</v>
      </c>
      <c r="M126" s="17" t="s">
        <v>16</v>
      </c>
      <c r="N126" s="18">
        <v>0</v>
      </c>
      <c r="O126" s="23">
        <f t="shared" si="14"/>
        <v>0</v>
      </c>
      <c r="P126" s="93"/>
      <c r="Q126" s="43">
        <f t="shared" si="15"/>
        <v>0</v>
      </c>
    </row>
    <row r="127" spans="1:17" ht="24.6" x14ac:dyDescent="0.65">
      <c r="A127" s="10">
        <v>123</v>
      </c>
      <c r="B127" s="10"/>
      <c r="C127" s="19" t="s">
        <v>108</v>
      </c>
      <c r="D127" s="71">
        <f>+'27'!I127</f>
        <v>0</v>
      </c>
      <c r="E127" s="90">
        <v>0</v>
      </c>
      <c r="F127" s="46">
        <f t="shared" si="0"/>
        <v>0</v>
      </c>
      <c r="G127" s="101">
        <v>0</v>
      </c>
      <c r="H127" s="99">
        <v>0</v>
      </c>
      <c r="I127" s="46">
        <f t="shared" si="12"/>
        <v>0</v>
      </c>
      <c r="J127" s="91"/>
      <c r="K127" s="20">
        <v>40</v>
      </c>
      <c r="L127" s="72">
        <f t="shared" si="13"/>
        <v>0</v>
      </c>
      <c r="M127" s="17" t="s">
        <v>16</v>
      </c>
      <c r="N127" s="18">
        <v>0</v>
      </c>
      <c r="O127" s="23">
        <f t="shared" si="14"/>
        <v>0</v>
      </c>
      <c r="P127" s="93"/>
      <c r="Q127" s="43">
        <f t="shared" si="15"/>
        <v>0</v>
      </c>
    </row>
    <row r="128" spans="1:17" ht="24.6" x14ac:dyDescent="0.65">
      <c r="A128" s="10">
        <v>124</v>
      </c>
      <c r="B128" s="10"/>
      <c r="C128" s="19" t="s">
        <v>245</v>
      </c>
      <c r="D128" s="71">
        <f>+'27'!I128</f>
        <v>0</v>
      </c>
      <c r="E128" s="90">
        <v>0</v>
      </c>
      <c r="F128" s="46">
        <f t="shared" si="0"/>
        <v>0</v>
      </c>
      <c r="G128" s="101">
        <v>0</v>
      </c>
      <c r="H128" s="99">
        <v>0</v>
      </c>
      <c r="I128" s="46">
        <f t="shared" si="12"/>
        <v>0</v>
      </c>
      <c r="J128" s="91"/>
      <c r="K128" s="20">
        <v>40</v>
      </c>
      <c r="L128" s="72">
        <f t="shared" si="13"/>
        <v>0</v>
      </c>
      <c r="M128" s="17" t="s">
        <v>16</v>
      </c>
      <c r="N128" s="18">
        <v>0</v>
      </c>
      <c r="O128" s="23">
        <f t="shared" si="14"/>
        <v>0</v>
      </c>
      <c r="P128" s="93"/>
      <c r="Q128" s="43">
        <f t="shared" si="15"/>
        <v>0</v>
      </c>
    </row>
    <row r="129" spans="1:17" ht="24.6" x14ac:dyDescent="0.65">
      <c r="A129" s="10">
        <v>125</v>
      </c>
      <c r="B129" s="10"/>
      <c r="C129" s="19" t="s">
        <v>286</v>
      </c>
      <c r="D129" s="71">
        <f>+'27'!I129</f>
        <v>0</v>
      </c>
      <c r="E129" s="90">
        <v>0</v>
      </c>
      <c r="F129" s="46">
        <f t="shared" si="0"/>
        <v>0</v>
      </c>
      <c r="G129" s="101">
        <v>0</v>
      </c>
      <c r="H129" s="99">
        <v>0</v>
      </c>
      <c r="I129" s="46">
        <f t="shared" si="12"/>
        <v>0</v>
      </c>
      <c r="J129" s="91"/>
      <c r="K129" s="20">
        <v>55</v>
      </c>
      <c r="L129" s="72">
        <f t="shared" si="13"/>
        <v>0</v>
      </c>
      <c r="M129" s="17" t="s">
        <v>16</v>
      </c>
      <c r="N129" s="18">
        <v>0</v>
      </c>
      <c r="O129" s="23">
        <f t="shared" si="14"/>
        <v>0</v>
      </c>
      <c r="P129" s="93"/>
      <c r="Q129" s="43">
        <f t="shared" si="15"/>
        <v>0</v>
      </c>
    </row>
    <row r="130" spans="1:17" ht="24.6" x14ac:dyDescent="0.65">
      <c r="A130" s="10">
        <v>126</v>
      </c>
      <c r="B130" s="10"/>
      <c r="C130" s="19" t="s">
        <v>121</v>
      </c>
      <c r="D130" s="71">
        <f>+'27'!I130</f>
        <v>0</v>
      </c>
      <c r="E130" s="90">
        <v>0</v>
      </c>
      <c r="F130" s="46">
        <f t="shared" si="0"/>
        <v>0</v>
      </c>
      <c r="G130" s="101">
        <v>0</v>
      </c>
      <c r="H130" s="99">
        <v>0</v>
      </c>
      <c r="I130" s="46">
        <f t="shared" si="12"/>
        <v>0</v>
      </c>
      <c r="J130" s="91"/>
      <c r="K130" s="20">
        <v>60</v>
      </c>
      <c r="L130" s="72">
        <f t="shared" si="13"/>
        <v>0</v>
      </c>
      <c r="M130" s="17" t="s">
        <v>16</v>
      </c>
      <c r="N130" s="18">
        <v>0</v>
      </c>
      <c r="O130" s="23">
        <f t="shared" si="14"/>
        <v>0</v>
      </c>
      <c r="P130" s="93"/>
      <c r="Q130" s="43">
        <f t="shared" si="15"/>
        <v>0</v>
      </c>
    </row>
    <row r="131" spans="1:17" ht="24.6" x14ac:dyDescent="0.65">
      <c r="A131" s="10">
        <v>127</v>
      </c>
      <c r="B131" s="10" t="s">
        <v>529</v>
      </c>
      <c r="C131" s="19" t="s">
        <v>113</v>
      </c>
      <c r="D131" s="71">
        <f>+'27'!I131</f>
        <v>0</v>
      </c>
      <c r="E131" s="90">
        <v>0</v>
      </c>
      <c r="F131" s="46">
        <f t="shared" si="0"/>
        <v>0</v>
      </c>
      <c r="G131" s="101">
        <v>0</v>
      </c>
      <c r="H131" s="99">
        <v>0</v>
      </c>
      <c r="I131" s="46">
        <f t="shared" si="12"/>
        <v>0</v>
      </c>
      <c r="J131" s="91"/>
      <c r="K131" s="20">
        <v>50</v>
      </c>
      <c r="L131" s="72">
        <f t="shared" si="13"/>
        <v>0</v>
      </c>
      <c r="M131" s="17" t="s">
        <v>16</v>
      </c>
      <c r="N131" s="18">
        <v>0</v>
      </c>
      <c r="O131" s="23">
        <f t="shared" si="14"/>
        <v>0</v>
      </c>
      <c r="P131" s="93"/>
      <c r="Q131" s="43">
        <f t="shared" si="15"/>
        <v>0</v>
      </c>
    </row>
    <row r="132" spans="1:17" ht="24.6" x14ac:dyDescent="0.65">
      <c r="A132" s="10">
        <v>128</v>
      </c>
      <c r="B132" s="10"/>
      <c r="C132" s="19" t="s">
        <v>114</v>
      </c>
      <c r="D132" s="71">
        <f>+'27'!I132</f>
        <v>0</v>
      </c>
      <c r="E132" s="90">
        <v>0</v>
      </c>
      <c r="F132" s="46">
        <f t="shared" si="0"/>
        <v>0</v>
      </c>
      <c r="G132" s="101">
        <v>0</v>
      </c>
      <c r="H132" s="99">
        <v>0</v>
      </c>
      <c r="I132" s="46">
        <f t="shared" si="12"/>
        <v>0</v>
      </c>
      <c r="J132" s="91"/>
      <c r="K132" s="20">
        <v>100</v>
      </c>
      <c r="L132" s="72">
        <f t="shared" si="13"/>
        <v>0</v>
      </c>
      <c r="M132" s="17" t="s">
        <v>16</v>
      </c>
      <c r="N132" s="18">
        <v>0</v>
      </c>
      <c r="O132" s="23">
        <f t="shared" si="14"/>
        <v>0</v>
      </c>
      <c r="P132" s="93"/>
      <c r="Q132" s="43">
        <f t="shared" si="15"/>
        <v>0</v>
      </c>
    </row>
    <row r="133" spans="1:17" ht="24.6" x14ac:dyDescent="0.65">
      <c r="A133" s="10">
        <v>129</v>
      </c>
      <c r="B133" s="10"/>
      <c r="C133" s="19" t="s">
        <v>198</v>
      </c>
      <c r="D133" s="71">
        <f>+'27'!I133</f>
        <v>0</v>
      </c>
      <c r="E133" s="90">
        <v>0</v>
      </c>
      <c r="F133" s="46">
        <f t="shared" si="0"/>
        <v>0</v>
      </c>
      <c r="G133" s="101">
        <v>0</v>
      </c>
      <c r="H133" s="99">
        <v>0</v>
      </c>
      <c r="I133" s="46">
        <f t="shared" si="12"/>
        <v>0</v>
      </c>
      <c r="J133" s="91"/>
      <c r="K133" s="20">
        <v>25</v>
      </c>
      <c r="L133" s="72">
        <f t="shared" si="13"/>
        <v>0</v>
      </c>
      <c r="M133" s="17" t="s">
        <v>16</v>
      </c>
      <c r="N133" s="18">
        <v>0</v>
      </c>
      <c r="O133" s="23">
        <f t="shared" si="14"/>
        <v>0</v>
      </c>
      <c r="P133" s="93"/>
      <c r="Q133" s="43">
        <f t="shared" si="15"/>
        <v>0</v>
      </c>
    </row>
    <row r="134" spans="1:17" ht="24.6" x14ac:dyDescent="0.65">
      <c r="A134" s="10">
        <v>130</v>
      </c>
      <c r="B134" s="10" t="s">
        <v>532</v>
      </c>
      <c r="C134" s="19" t="s">
        <v>287</v>
      </c>
      <c r="D134" s="71">
        <f>+'27'!I134</f>
        <v>0</v>
      </c>
      <c r="E134" s="90">
        <v>0</v>
      </c>
      <c r="F134" s="46">
        <f t="shared" si="0"/>
        <v>0</v>
      </c>
      <c r="G134" s="101">
        <v>0</v>
      </c>
      <c r="H134" s="99">
        <v>0</v>
      </c>
      <c r="I134" s="46">
        <f t="shared" si="12"/>
        <v>0</v>
      </c>
      <c r="J134" s="91"/>
      <c r="K134" s="20">
        <v>50</v>
      </c>
      <c r="L134" s="72">
        <f t="shared" si="13"/>
        <v>0</v>
      </c>
      <c r="M134" s="17" t="s">
        <v>16</v>
      </c>
      <c r="N134" s="18">
        <v>0</v>
      </c>
      <c r="O134" s="23">
        <f t="shared" si="14"/>
        <v>0</v>
      </c>
      <c r="P134" s="93">
        <v>9.91</v>
      </c>
      <c r="Q134" s="43">
        <f t="shared" si="15"/>
        <v>0</v>
      </c>
    </row>
    <row r="135" spans="1:17" ht="24.6" x14ac:dyDescent="0.65">
      <c r="A135" s="10">
        <v>131</v>
      </c>
      <c r="B135" s="10"/>
      <c r="C135" s="19" t="s">
        <v>288</v>
      </c>
      <c r="D135" s="71">
        <f>+'27'!I135</f>
        <v>0</v>
      </c>
      <c r="E135" s="90">
        <v>0</v>
      </c>
      <c r="F135" s="46">
        <f t="shared" si="0"/>
        <v>0</v>
      </c>
      <c r="G135" s="101">
        <v>0</v>
      </c>
      <c r="H135" s="99">
        <v>0</v>
      </c>
      <c r="I135" s="46">
        <f t="shared" si="12"/>
        <v>0</v>
      </c>
      <c r="J135" s="91"/>
      <c r="K135" s="22">
        <v>40</v>
      </c>
      <c r="L135" s="72">
        <f t="shared" si="13"/>
        <v>0</v>
      </c>
      <c r="M135" s="17" t="s">
        <v>16</v>
      </c>
      <c r="N135" s="18">
        <v>0</v>
      </c>
      <c r="O135" s="23">
        <f t="shared" si="14"/>
        <v>0</v>
      </c>
      <c r="P135" s="93"/>
      <c r="Q135" s="43">
        <f t="shared" si="15"/>
        <v>0</v>
      </c>
    </row>
    <row r="136" spans="1:17" ht="24.6" x14ac:dyDescent="0.65">
      <c r="A136" s="10">
        <v>132</v>
      </c>
      <c r="B136" s="10" t="s">
        <v>531</v>
      </c>
      <c r="C136" s="19" t="s">
        <v>289</v>
      </c>
      <c r="D136" s="71">
        <f>+'27'!I136</f>
        <v>5</v>
      </c>
      <c r="E136" s="90">
        <v>0</v>
      </c>
      <c r="F136" s="46">
        <f t="shared" si="0"/>
        <v>5</v>
      </c>
      <c r="G136" s="101">
        <v>0</v>
      </c>
      <c r="H136" s="99">
        <v>0</v>
      </c>
      <c r="I136" s="46">
        <f t="shared" si="12"/>
        <v>5</v>
      </c>
      <c r="J136" s="91"/>
      <c r="K136" s="22">
        <v>50</v>
      </c>
      <c r="L136" s="72">
        <f t="shared" si="13"/>
        <v>0</v>
      </c>
      <c r="M136" s="17" t="s">
        <v>16</v>
      </c>
      <c r="N136" s="18">
        <v>0</v>
      </c>
      <c r="O136" s="23">
        <f t="shared" si="14"/>
        <v>0</v>
      </c>
      <c r="P136" s="93">
        <v>24.24</v>
      </c>
      <c r="Q136" s="43">
        <f t="shared" si="15"/>
        <v>0</v>
      </c>
    </row>
    <row r="137" spans="1:17" ht="24.6" x14ac:dyDescent="0.65">
      <c r="A137" s="10">
        <v>133</v>
      </c>
      <c r="B137" s="10" t="s">
        <v>533</v>
      </c>
      <c r="C137" s="19" t="s">
        <v>290</v>
      </c>
      <c r="D137" s="71">
        <f>+'27'!I137</f>
        <v>5</v>
      </c>
      <c r="E137" s="90">
        <v>0</v>
      </c>
      <c r="F137" s="46">
        <f t="shared" si="0"/>
        <v>5</v>
      </c>
      <c r="G137" s="101">
        <v>0</v>
      </c>
      <c r="H137" s="99">
        <v>0</v>
      </c>
      <c r="I137" s="46">
        <f t="shared" ref="I137:I200" si="16">+F137-G137-J137-H137</f>
        <v>4</v>
      </c>
      <c r="J137" s="91">
        <v>1</v>
      </c>
      <c r="K137" s="20">
        <v>60</v>
      </c>
      <c r="L137" s="72">
        <f t="shared" si="13"/>
        <v>60</v>
      </c>
      <c r="M137" s="17" t="s">
        <v>16</v>
      </c>
      <c r="N137" s="18">
        <v>0</v>
      </c>
      <c r="O137" s="23">
        <f t="shared" si="14"/>
        <v>60</v>
      </c>
      <c r="P137" s="93">
        <v>16.59</v>
      </c>
      <c r="Q137" s="43">
        <f t="shared" si="15"/>
        <v>995.4</v>
      </c>
    </row>
    <row r="138" spans="1:17" ht="24.6" x14ac:dyDescent="0.65">
      <c r="A138" s="10">
        <v>134</v>
      </c>
      <c r="B138" s="10"/>
      <c r="C138" s="19" t="s">
        <v>344</v>
      </c>
      <c r="D138" s="71">
        <f>+'27'!I138</f>
        <v>0</v>
      </c>
      <c r="E138" s="90">
        <v>0</v>
      </c>
      <c r="F138" s="46">
        <f t="shared" si="0"/>
        <v>0</v>
      </c>
      <c r="G138" s="101">
        <v>0</v>
      </c>
      <c r="H138" s="99">
        <v>0</v>
      </c>
      <c r="I138" s="46">
        <f t="shared" si="16"/>
        <v>0</v>
      </c>
      <c r="J138" s="91"/>
      <c r="K138" s="20">
        <v>50</v>
      </c>
      <c r="L138" s="72">
        <f t="shared" ref="L138:L201" si="17">+K138*J138</f>
        <v>0</v>
      </c>
      <c r="M138" s="17" t="s">
        <v>16</v>
      </c>
      <c r="N138" s="18">
        <v>0</v>
      </c>
      <c r="O138" s="23">
        <f t="shared" ref="O138:O201" si="18">SUM(L138-N138)</f>
        <v>0</v>
      </c>
      <c r="P138" s="93">
        <v>22.91</v>
      </c>
      <c r="Q138" s="43">
        <f t="shared" ref="Q138:Q201" si="19">+L138*P138</f>
        <v>0</v>
      </c>
    </row>
    <row r="139" spans="1:17" ht="24.6" x14ac:dyDescent="0.65">
      <c r="A139" s="10">
        <v>135</v>
      </c>
      <c r="B139" s="10"/>
      <c r="C139" s="19" t="s">
        <v>134</v>
      </c>
      <c r="D139" s="71">
        <f>+'27'!I139</f>
        <v>0</v>
      </c>
      <c r="E139" s="90">
        <v>0</v>
      </c>
      <c r="F139" s="46">
        <f t="shared" si="0"/>
        <v>0</v>
      </c>
      <c r="G139" s="101">
        <v>0</v>
      </c>
      <c r="H139" s="99">
        <v>0</v>
      </c>
      <c r="I139" s="46">
        <f t="shared" si="16"/>
        <v>0</v>
      </c>
      <c r="J139" s="91"/>
      <c r="K139" s="20">
        <v>35</v>
      </c>
      <c r="L139" s="72">
        <f t="shared" si="17"/>
        <v>0</v>
      </c>
      <c r="M139" s="17" t="s">
        <v>16</v>
      </c>
      <c r="N139" s="18">
        <v>0</v>
      </c>
      <c r="O139" s="23">
        <f t="shared" si="18"/>
        <v>0</v>
      </c>
      <c r="P139" s="93"/>
      <c r="Q139" s="43">
        <f t="shared" si="19"/>
        <v>0</v>
      </c>
    </row>
    <row r="140" spans="1:17" ht="24.6" x14ac:dyDescent="0.65">
      <c r="A140" s="10">
        <v>136</v>
      </c>
      <c r="B140" s="10" t="s">
        <v>534</v>
      </c>
      <c r="C140" s="19" t="s">
        <v>359</v>
      </c>
      <c r="D140" s="71">
        <f>+'27'!I140</f>
        <v>0</v>
      </c>
      <c r="E140" s="90">
        <v>0</v>
      </c>
      <c r="F140" s="46">
        <f t="shared" si="0"/>
        <v>0</v>
      </c>
      <c r="G140" s="101">
        <v>0</v>
      </c>
      <c r="H140" s="99">
        <v>0</v>
      </c>
      <c r="I140" s="46">
        <f t="shared" si="16"/>
        <v>0</v>
      </c>
      <c r="J140" s="91"/>
      <c r="K140" s="20">
        <v>10</v>
      </c>
      <c r="L140" s="72">
        <f t="shared" si="17"/>
        <v>0</v>
      </c>
      <c r="M140" s="17" t="s">
        <v>16</v>
      </c>
      <c r="N140" s="18">
        <v>0</v>
      </c>
      <c r="O140" s="23">
        <f t="shared" si="18"/>
        <v>0</v>
      </c>
      <c r="P140" s="93"/>
      <c r="Q140" s="43">
        <f t="shared" si="19"/>
        <v>0</v>
      </c>
    </row>
    <row r="141" spans="1:17" ht="24.6" x14ac:dyDescent="0.65">
      <c r="A141" s="10">
        <v>137</v>
      </c>
      <c r="B141" s="10"/>
      <c r="C141" s="19" t="s">
        <v>358</v>
      </c>
      <c r="D141" s="71">
        <f>+'27'!I141</f>
        <v>0</v>
      </c>
      <c r="E141" s="90">
        <v>0</v>
      </c>
      <c r="F141" s="46">
        <f t="shared" si="0"/>
        <v>0</v>
      </c>
      <c r="G141" s="101">
        <v>0</v>
      </c>
      <c r="H141" s="99">
        <v>0</v>
      </c>
      <c r="I141" s="46">
        <f t="shared" si="16"/>
        <v>0</v>
      </c>
      <c r="J141" s="91"/>
      <c r="K141" s="20">
        <v>10</v>
      </c>
      <c r="L141" s="72">
        <f t="shared" si="17"/>
        <v>0</v>
      </c>
      <c r="M141" s="17" t="s">
        <v>16</v>
      </c>
      <c r="N141" s="18">
        <v>0</v>
      </c>
      <c r="O141" s="23">
        <f t="shared" si="18"/>
        <v>0</v>
      </c>
      <c r="P141" s="93"/>
      <c r="Q141" s="43">
        <f t="shared" si="19"/>
        <v>0</v>
      </c>
    </row>
    <row r="142" spans="1:17" ht="24.6" x14ac:dyDescent="0.65">
      <c r="A142" s="10">
        <v>138</v>
      </c>
      <c r="B142" s="10"/>
      <c r="C142" s="19" t="s">
        <v>193</v>
      </c>
      <c r="D142" s="71">
        <f>+'27'!I142</f>
        <v>0</v>
      </c>
      <c r="E142" s="90">
        <v>0</v>
      </c>
      <c r="F142" s="46">
        <f t="shared" si="0"/>
        <v>0</v>
      </c>
      <c r="G142" s="101">
        <v>0</v>
      </c>
      <c r="H142" s="99">
        <v>0</v>
      </c>
      <c r="I142" s="46">
        <f t="shared" si="16"/>
        <v>0</v>
      </c>
      <c r="J142" s="91"/>
      <c r="K142" s="20">
        <v>10</v>
      </c>
      <c r="L142" s="72">
        <f t="shared" si="17"/>
        <v>0</v>
      </c>
      <c r="M142" s="17" t="s">
        <v>16</v>
      </c>
      <c r="N142" s="18">
        <v>0</v>
      </c>
      <c r="O142" s="23">
        <f t="shared" si="18"/>
        <v>0</v>
      </c>
      <c r="P142" s="93"/>
      <c r="Q142" s="43">
        <f t="shared" si="19"/>
        <v>0</v>
      </c>
    </row>
    <row r="143" spans="1:17" ht="24.6" x14ac:dyDescent="0.65">
      <c r="A143" s="10">
        <v>139</v>
      </c>
      <c r="B143" s="10"/>
      <c r="C143" s="19" t="s">
        <v>196</v>
      </c>
      <c r="D143" s="71">
        <f>+'27'!I143</f>
        <v>0</v>
      </c>
      <c r="E143" s="90">
        <v>0</v>
      </c>
      <c r="F143" s="46">
        <f t="shared" si="0"/>
        <v>0</v>
      </c>
      <c r="G143" s="101">
        <v>0</v>
      </c>
      <c r="H143" s="99">
        <v>0</v>
      </c>
      <c r="I143" s="46">
        <f t="shared" si="16"/>
        <v>0</v>
      </c>
      <c r="J143" s="91"/>
      <c r="K143" s="20">
        <v>10</v>
      </c>
      <c r="L143" s="72">
        <f t="shared" si="17"/>
        <v>0</v>
      </c>
      <c r="M143" s="17" t="s">
        <v>16</v>
      </c>
      <c r="N143" s="18">
        <v>0</v>
      </c>
      <c r="O143" s="23">
        <f t="shared" si="18"/>
        <v>0</v>
      </c>
      <c r="P143" s="93"/>
      <c r="Q143" s="43">
        <f t="shared" si="19"/>
        <v>0</v>
      </c>
    </row>
    <row r="144" spans="1:17" ht="24.6" x14ac:dyDescent="0.65">
      <c r="A144" s="10">
        <v>140</v>
      </c>
      <c r="B144" s="10"/>
      <c r="C144" s="19" t="s">
        <v>195</v>
      </c>
      <c r="D144" s="71">
        <f>+'27'!I144</f>
        <v>0</v>
      </c>
      <c r="E144" s="90">
        <v>0</v>
      </c>
      <c r="F144" s="46">
        <f t="shared" si="0"/>
        <v>0</v>
      </c>
      <c r="G144" s="101">
        <v>0</v>
      </c>
      <c r="H144" s="99">
        <v>0</v>
      </c>
      <c r="I144" s="46">
        <f t="shared" si="16"/>
        <v>0</v>
      </c>
      <c r="J144" s="91"/>
      <c r="K144" s="20">
        <v>10</v>
      </c>
      <c r="L144" s="72">
        <f t="shared" si="17"/>
        <v>0</v>
      </c>
      <c r="M144" s="17" t="s">
        <v>16</v>
      </c>
      <c r="N144" s="18">
        <v>0</v>
      </c>
      <c r="O144" s="23">
        <f t="shared" si="18"/>
        <v>0</v>
      </c>
      <c r="P144" s="93"/>
      <c r="Q144" s="43">
        <f t="shared" si="19"/>
        <v>0</v>
      </c>
    </row>
    <row r="145" spans="1:17" ht="24.75" customHeight="1" x14ac:dyDescent="0.65">
      <c r="A145" s="10">
        <v>141</v>
      </c>
      <c r="B145" s="10"/>
      <c r="C145" s="19" t="s">
        <v>197</v>
      </c>
      <c r="D145" s="71">
        <f>+'27'!I145</f>
        <v>0</v>
      </c>
      <c r="E145" s="90">
        <v>0</v>
      </c>
      <c r="F145" s="46">
        <f t="shared" si="0"/>
        <v>0</v>
      </c>
      <c r="G145" s="101">
        <v>0</v>
      </c>
      <c r="H145" s="99">
        <v>0</v>
      </c>
      <c r="I145" s="46">
        <f t="shared" si="16"/>
        <v>0</v>
      </c>
      <c r="J145" s="91"/>
      <c r="K145" s="20">
        <v>10</v>
      </c>
      <c r="L145" s="72">
        <f t="shared" si="17"/>
        <v>0</v>
      </c>
      <c r="M145" s="17" t="s">
        <v>16</v>
      </c>
      <c r="N145" s="18">
        <v>0</v>
      </c>
      <c r="O145" s="23">
        <f t="shared" si="18"/>
        <v>0</v>
      </c>
      <c r="P145" s="93"/>
      <c r="Q145" s="43">
        <f t="shared" si="19"/>
        <v>0</v>
      </c>
    </row>
    <row r="146" spans="1:17" ht="24.75" customHeight="1" x14ac:dyDescent="0.65">
      <c r="A146" s="10">
        <v>142</v>
      </c>
      <c r="B146" s="10"/>
      <c r="C146" s="19" t="s">
        <v>194</v>
      </c>
      <c r="D146" s="71">
        <f>+'27'!I146</f>
        <v>0</v>
      </c>
      <c r="E146" s="90">
        <v>0</v>
      </c>
      <c r="F146" s="46">
        <f t="shared" si="0"/>
        <v>0</v>
      </c>
      <c r="G146" s="101">
        <v>0</v>
      </c>
      <c r="H146" s="99">
        <v>0</v>
      </c>
      <c r="I146" s="46">
        <f t="shared" si="16"/>
        <v>0</v>
      </c>
      <c r="J146" s="91"/>
      <c r="K146" s="20">
        <v>10</v>
      </c>
      <c r="L146" s="72">
        <f t="shared" si="17"/>
        <v>0</v>
      </c>
      <c r="M146" s="17" t="s">
        <v>16</v>
      </c>
      <c r="N146" s="18">
        <v>0</v>
      </c>
      <c r="O146" s="23">
        <f t="shared" si="18"/>
        <v>0</v>
      </c>
      <c r="P146" s="93"/>
      <c r="Q146" s="43">
        <f t="shared" si="19"/>
        <v>0</v>
      </c>
    </row>
    <row r="147" spans="1:17" ht="24.75" customHeight="1" x14ac:dyDescent="0.65">
      <c r="A147" s="10">
        <v>143</v>
      </c>
      <c r="B147" s="10"/>
      <c r="C147" s="19" t="s">
        <v>291</v>
      </c>
      <c r="D147" s="71">
        <f>+'27'!I147</f>
        <v>0</v>
      </c>
      <c r="E147" s="90">
        <v>0</v>
      </c>
      <c r="F147" s="46">
        <f t="shared" si="0"/>
        <v>0</v>
      </c>
      <c r="G147" s="101">
        <v>0</v>
      </c>
      <c r="H147" s="99">
        <v>0</v>
      </c>
      <c r="I147" s="46">
        <f t="shared" si="16"/>
        <v>0</v>
      </c>
      <c r="J147" s="91"/>
      <c r="K147" s="20">
        <v>10</v>
      </c>
      <c r="L147" s="72">
        <f t="shared" si="17"/>
        <v>0</v>
      </c>
      <c r="M147" s="17" t="s">
        <v>16</v>
      </c>
      <c r="N147" s="18">
        <v>0</v>
      </c>
      <c r="O147" s="23">
        <f t="shared" si="18"/>
        <v>0</v>
      </c>
      <c r="P147" s="93"/>
      <c r="Q147" s="43">
        <f t="shared" si="19"/>
        <v>0</v>
      </c>
    </row>
    <row r="148" spans="1:17" ht="24.75" customHeight="1" x14ac:dyDescent="0.65">
      <c r="A148" s="10">
        <v>144</v>
      </c>
      <c r="B148" s="10"/>
      <c r="C148" s="19" t="s">
        <v>141</v>
      </c>
      <c r="D148" s="71">
        <f>+'27'!I148</f>
        <v>0</v>
      </c>
      <c r="E148" s="90">
        <v>0</v>
      </c>
      <c r="F148" s="46">
        <f t="shared" ref="F148:F211" si="20">D148+E148</f>
        <v>0</v>
      </c>
      <c r="G148" s="101">
        <v>0</v>
      </c>
      <c r="H148" s="99">
        <v>0</v>
      </c>
      <c r="I148" s="46">
        <f t="shared" si="16"/>
        <v>0</v>
      </c>
      <c r="J148" s="91"/>
      <c r="K148" s="20">
        <v>40</v>
      </c>
      <c r="L148" s="72">
        <f t="shared" si="17"/>
        <v>0</v>
      </c>
      <c r="M148" s="17" t="s">
        <v>16</v>
      </c>
      <c r="N148" s="18">
        <v>0</v>
      </c>
      <c r="O148" s="23">
        <f t="shared" si="18"/>
        <v>0</v>
      </c>
      <c r="P148" s="93"/>
      <c r="Q148" s="43">
        <f t="shared" si="19"/>
        <v>0</v>
      </c>
    </row>
    <row r="149" spans="1:17" ht="24.75" customHeight="1" x14ac:dyDescent="0.65">
      <c r="A149" s="10">
        <v>145</v>
      </c>
      <c r="B149" s="10"/>
      <c r="C149" s="19" t="s">
        <v>142</v>
      </c>
      <c r="D149" s="71">
        <f>+'27'!I149</f>
        <v>0</v>
      </c>
      <c r="E149" s="90">
        <v>0</v>
      </c>
      <c r="F149" s="46">
        <f t="shared" si="20"/>
        <v>0</v>
      </c>
      <c r="G149" s="101">
        <v>0</v>
      </c>
      <c r="H149" s="99">
        <v>0</v>
      </c>
      <c r="I149" s="46">
        <f t="shared" si="16"/>
        <v>0</v>
      </c>
      <c r="J149" s="91"/>
      <c r="K149" s="20">
        <v>50</v>
      </c>
      <c r="L149" s="72">
        <f t="shared" si="17"/>
        <v>0</v>
      </c>
      <c r="M149" s="17" t="s">
        <v>16</v>
      </c>
      <c r="N149" s="18">
        <v>0</v>
      </c>
      <c r="O149" s="23">
        <f t="shared" si="18"/>
        <v>0</v>
      </c>
      <c r="P149" s="93">
        <v>10.48</v>
      </c>
      <c r="Q149" s="43">
        <f t="shared" si="19"/>
        <v>0</v>
      </c>
    </row>
    <row r="150" spans="1:17" ht="24.6" x14ac:dyDescent="0.65">
      <c r="A150" s="10">
        <v>146</v>
      </c>
      <c r="B150" s="10"/>
      <c r="C150" s="19" t="s">
        <v>135</v>
      </c>
      <c r="D150" s="71">
        <f>+'27'!I150</f>
        <v>0</v>
      </c>
      <c r="E150" s="90">
        <v>0</v>
      </c>
      <c r="F150" s="46">
        <f t="shared" si="20"/>
        <v>0</v>
      </c>
      <c r="G150" s="101">
        <v>0</v>
      </c>
      <c r="H150" s="99">
        <v>0</v>
      </c>
      <c r="I150" s="46">
        <f t="shared" si="16"/>
        <v>0</v>
      </c>
      <c r="J150" s="91"/>
      <c r="K150" s="20">
        <v>55</v>
      </c>
      <c r="L150" s="72">
        <f t="shared" si="17"/>
        <v>0</v>
      </c>
      <c r="M150" s="17" t="s">
        <v>16</v>
      </c>
      <c r="N150" s="18">
        <v>0</v>
      </c>
      <c r="O150" s="23">
        <f t="shared" si="18"/>
        <v>0</v>
      </c>
      <c r="P150" s="93">
        <v>15.28</v>
      </c>
      <c r="Q150" s="43">
        <f t="shared" si="19"/>
        <v>0</v>
      </c>
    </row>
    <row r="151" spans="1:17" ht="24.6" x14ac:dyDescent="0.65">
      <c r="A151" s="10">
        <v>147</v>
      </c>
      <c r="B151" s="10"/>
      <c r="C151" s="19" t="s">
        <v>144</v>
      </c>
      <c r="D151" s="71">
        <f>+'27'!I151</f>
        <v>0</v>
      </c>
      <c r="E151" s="90">
        <v>0</v>
      </c>
      <c r="F151" s="46">
        <f t="shared" si="20"/>
        <v>0</v>
      </c>
      <c r="G151" s="101">
        <v>0</v>
      </c>
      <c r="H151" s="99">
        <v>0</v>
      </c>
      <c r="I151" s="46">
        <f t="shared" si="16"/>
        <v>0</v>
      </c>
      <c r="J151" s="91"/>
      <c r="K151" s="20">
        <v>55</v>
      </c>
      <c r="L151" s="72">
        <f t="shared" si="17"/>
        <v>0</v>
      </c>
      <c r="M151" s="17" t="s">
        <v>16</v>
      </c>
      <c r="N151" s="18">
        <v>0</v>
      </c>
      <c r="O151" s="23">
        <f t="shared" si="18"/>
        <v>0</v>
      </c>
      <c r="P151" s="93"/>
      <c r="Q151" s="43">
        <f t="shared" si="19"/>
        <v>0</v>
      </c>
    </row>
    <row r="152" spans="1:17" ht="24.6" x14ac:dyDescent="0.65">
      <c r="A152" s="10">
        <v>148</v>
      </c>
      <c r="B152" s="10"/>
      <c r="C152" s="19" t="s">
        <v>143</v>
      </c>
      <c r="D152" s="71">
        <f>+'27'!I152</f>
        <v>0</v>
      </c>
      <c r="E152" s="90">
        <v>0</v>
      </c>
      <c r="F152" s="46">
        <f t="shared" si="20"/>
        <v>0</v>
      </c>
      <c r="G152" s="101">
        <v>0</v>
      </c>
      <c r="H152" s="99">
        <v>0</v>
      </c>
      <c r="I152" s="46">
        <f t="shared" si="16"/>
        <v>0</v>
      </c>
      <c r="J152" s="91"/>
      <c r="K152" s="20">
        <v>55</v>
      </c>
      <c r="L152" s="72">
        <f t="shared" si="17"/>
        <v>0</v>
      </c>
      <c r="M152" s="17" t="s">
        <v>16</v>
      </c>
      <c r="N152" s="18">
        <v>0</v>
      </c>
      <c r="O152" s="23">
        <f t="shared" si="18"/>
        <v>0</v>
      </c>
      <c r="P152" s="93">
        <v>10.55</v>
      </c>
      <c r="Q152" s="43">
        <f t="shared" si="19"/>
        <v>0</v>
      </c>
    </row>
    <row r="153" spans="1:17" ht="24.6" x14ac:dyDescent="0.65">
      <c r="A153" s="10">
        <v>149</v>
      </c>
      <c r="B153" s="10"/>
      <c r="C153" s="19" t="s">
        <v>137</v>
      </c>
      <c r="D153" s="71">
        <f>+'27'!I153</f>
        <v>0</v>
      </c>
      <c r="E153" s="90">
        <v>0</v>
      </c>
      <c r="F153" s="46">
        <f t="shared" si="20"/>
        <v>0</v>
      </c>
      <c r="G153" s="101">
        <v>0</v>
      </c>
      <c r="H153" s="99">
        <v>0</v>
      </c>
      <c r="I153" s="46">
        <f t="shared" si="16"/>
        <v>0</v>
      </c>
      <c r="J153" s="91"/>
      <c r="K153" s="20">
        <v>30</v>
      </c>
      <c r="L153" s="72">
        <f t="shared" si="17"/>
        <v>0</v>
      </c>
      <c r="M153" s="17" t="s">
        <v>16</v>
      </c>
      <c r="N153" s="18">
        <v>0</v>
      </c>
      <c r="O153" s="23">
        <f t="shared" si="18"/>
        <v>0</v>
      </c>
      <c r="P153" s="93">
        <v>18.5</v>
      </c>
      <c r="Q153" s="43">
        <f t="shared" si="19"/>
        <v>0</v>
      </c>
    </row>
    <row r="154" spans="1:17" ht="24.6" x14ac:dyDescent="0.65">
      <c r="A154" s="10">
        <v>150</v>
      </c>
      <c r="B154" s="10" t="s">
        <v>530</v>
      </c>
      <c r="C154" s="19" t="s">
        <v>292</v>
      </c>
      <c r="D154" s="71">
        <f>+'27'!I154</f>
        <v>0</v>
      </c>
      <c r="E154" s="90">
        <v>0</v>
      </c>
      <c r="F154" s="46">
        <f t="shared" si="20"/>
        <v>0</v>
      </c>
      <c r="G154" s="101">
        <v>0</v>
      </c>
      <c r="H154" s="99">
        <v>0</v>
      </c>
      <c r="I154" s="46">
        <f t="shared" si="16"/>
        <v>0</v>
      </c>
      <c r="J154" s="91"/>
      <c r="K154" s="20">
        <v>25</v>
      </c>
      <c r="L154" s="72">
        <f t="shared" si="17"/>
        <v>0</v>
      </c>
      <c r="M154" s="17" t="s">
        <v>16</v>
      </c>
      <c r="N154" s="18">
        <v>0</v>
      </c>
      <c r="O154" s="23">
        <f t="shared" si="18"/>
        <v>0</v>
      </c>
      <c r="P154" s="93"/>
      <c r="Q154" s="43">
        <f t="shared" si="19"/>
        <v>0</v>
      </c>
    </row>
    <row r="155" spans="1:17" ht="24.6" x14ac:dyDescent="0.65">
      <c r="A155" s="10">
        <v>151</v>
      </c>
      <c r="B155" s="10" t="s">
        <v>535</v>
      </c>
      <c r="C155" s="19" t="s">
        <v>293</v>
      </c>
      <c r="D155" s="71">
        <f>+'27'!I155</f>
        <v>0</v>
      </c>
      <c r="E155" s="90">
        <v>0</v>
      </c>
      <c r="F155" s="46">
        <f t="shared" si="20"/>
        <v>0</v>
      </c>
      <c r="G155" s="101">
        <v>0</v>
      </c>
      <c r="H155" s="99">
        <v>0</v>
      </c>
      <c r="I155" s="46">
        <f t="shared" si="16"/>
        <v>0</v>
      </c>
      <c r="J155" s="91"/>
      <c r="K155" s="20">
        <v>25</v>
      </c>
      <c r="L155" s="72">
        <f t="shared" si="17"/>
        <v>0</v>
      </c>
      <c r="M155" s="17" t="s">
        <v>16</v>
      </c>
      <c r="N155" s="18">
        <v>0</v>
      </c>
      <c r="O155" s="23">
        <f t="shared" si="18"/>
        <v>0</v>
      </c>
      <c r="P155" s="93"/>
      <c r="Q155" s="43">
        <f t="shared" si="19"/>
        <v>0</v>
      </c>
    </row>
    <row r="156" spans="1:17" ht="24.6" x14ac:dyDescent="0.65">
      <c r="A156" s="10">
        <v>152</v>
      </c>
      <c r="B156" s="10"/>
      <c r="C156" s="19" t="s">
        <v>294</v>
      </c>
      <c r="D156" s="71">
        <f>+'27'!I156</f>
        <v>0</v>
      </c>
      <c r="E156" s="90">
        <v>0</v>
      </c>
      <c r="F156" s="46">
        <f t="shared" si="20"/>
        <v>0</v>
      </c>
      <c r="G156" s="101">
        <v>0</v>
      </c>
      <c r="H156" s="99">
        <v>0</v>
      </c>
      <c r="I156" s="46">
        <f t="shared" si="16"/>
        <v>0</v>
      </c>
      <c r="J156" s="91"/>
      <c r="K156" s="20">
        <v>55</v>
      </c>
      <c r="L156" s="72">
        <f t="shared" si="17"/>
        <v>0</v>
      </c>
      <c r="M156" s="17" t="s">
        <v>16</v>
      </c>
      <c r="N156" s="18">
        <v>0</v>
      </c>
      <c r="O156" s="23">
        <f t="shared" si="18"/>
        <v>0</v>
      </c>
      <c r="P156" s="93">
        <v>11.39</v>
      </c>
      <c r="Q156" s="43">
        <f t="shared" si="19"/>
        <v>0</v>
      </c>
    </row>
    <row r="157" spans="1:17" ht="24.6" x14ac:dyDescent="0.65">
      <c r="A157" s="10">
        <v>153</v>
      </c>
      <c r="B157" s="10" t="s">
        <v>536</v>
      </c>
      <c r="C157" s="19" t="s">
        <v>295</v>
      </c>
      <c r="D157" s="71">
        <f>+'27'!I157</f>
        <v>0</v>
      </c>
      <c r="E157" s="90">
        <v>0</v>
      </c>
      <c r="F157" s="46">
        <f t="shared" si="20"/>
        <v>0</v>
      </c>
      <c r="G157" s="101">
        <v>0</v>
      </c>
      <c r="H157" s="99">
        <v>0</v>
      </c>
      <c r="I157" s="46">
        <f t="shared" si="16"/>
        <v>0</v>
      </c>
      <c r="J157" s="91"/>
      <c r="K157" s="20">
        <v>50</v>
      </c>
      <c r="L157" s="72">
        <f t="shared" si="17"/>
        <v>0</v>
      </c>
      <c r="M157" s="17" t="s">
        <v>16</v>
      </c>
      <c r="N157" s="18">
        <v>0</v>
      </c>
      <c r="O157" s="23">
        <f t="shared" si="18"/>
        <v>0</v>
      </c>
      <c r="P157" s="93"/>
      <c r="Q157" s="43">
        <f t="shared" si="19"/>
        <v>0</v>
      </c>
    </row>
    <row r="158" spans="1:17" ht="24.6" x14ac:dyDescent="0.65">
      <c r="A158" s="10">
        <v>154</v>
      </c>
      <c r="B158" s="10"/>
      <c r="C158" s="19" t="s">
        <v>363</v>
      </c>
      <c r="D158" s="71">
        <f>+'27'!I158</f>
        <v>0</v>
      </c>
      <c r="E158" s="90">
        <v>0</v>
      </c>
      <c r="F158" s="46">
        <f t="shared" si="20"/>
        <v>0</v>
      </c>
      <c r="G158" s="101">
        <v>0</v>
      </c>
      <c r="H158" s="99">
        <v>0</v>
      </c>
      <c r="I158" s="46">
        <f t="shared" si="16"/>
        <v>0</v>
      </c>
      <c r="J158" s="91"/>
      <c r="K158" s="20">
        <v>65</v>
      </c>
      <c r="L158" s="72">
        <f t="shared" si="17"/>
        <v>0</v>
      </c>
      <c r="M158" s="17" t="s">
        <v>16</v>
      </c>
      <c r="N158" s="18">
        <v>0</v>
      </c>
      <c r="O158" s="23">
        <f t="shared" si="18"/>
        <v>0</v>
      </c>
      <c r="P158" s="93"/>
      <c r="Q158" s="43">
        <f t="shared" si="19"/>
        <v>0</v>
      </c>
    </row>
    <row r="159" spans="1:17" ht="24.6" x14ac:dyDescent="0.65">
      <c r="A159" s="10">
        <v>155</v>
      </c>
      <c r="B159" s="10"/>
      <c r="C159" s="19" t="s">
        <v>364</v>
      </c>
      <c r="D159" s="71">
        <f>+'27'!I159</f>
        <v>0</v>
      </c>
      <c r="E159" s="90">
        <v>0</v>
      </c>
      <c r="F159" s="46">
        <f t="shared" si="20"/>
        <v>0</v>
      </c>
      <c r="G159" s="101">
        <v>0</v>
      </c>
      <c r="H159" s="99">
        <v>0</v>
      </c>
      <c r="I159" s="46">
        <f t="shared" si="16"/>
        <v>0</v>
      </c>
      <c r="J159" s="91"/>
      <c r="K159" s="20">
        <v>50</v>
      </c>
      <c r="L159" s="72">
        <f t="shared" si="17"/>
        <v>0</v>
      </c>
      <c r="M159" s="17" t="s">
        <v>16</v>
      </c>
      <c r="N159" s="18">
        <v>0</v>
      </c>
      <c r="O159" s="23">
        <f t="shared" si="18"/>
        <v>0</v>
      </c>
      <c r="P159" s="93"/>
      <c r="Q159" s="43">
        <f t="shared" si="19"/>
        <v>0</v>
      </c>
    </row>
    <row r="160" spans="1:17" ht="24.6" x14ac:dyDescent="0.65">
      <c r="A160" s="10">
        <v>156</v>
      </c>
      <c r="B160" s="10"/>
      <c r="C160" s="19" t="s">
        <v>365</v>
      </c>
      <c r="D160" s="71">
        <f>+'27'!I160</f>
        <v>0</v>
      </c>
      <c r="E160" s="90">
        <v>0</v>
      </c>
      <c r="F160" s="46">
        <f t="shared" si="20"/>
        <v>0</v>
      </c>
      <c r="G160" s="101">
        <v>0</v>
      </c>
      <c r="H160" s="99">
        <v>0</v>
      </c>
      <c r="I160" s="46">
        <f t="shared" si="16"/>
        <v>0</v>
      </c>
      <c r="J160" s="91"/>
      <c r="K160" s="20">
        <v>50</v>
      </c>
      <c r="L160" s="72">
        <f t="shared" si="17"/>
        <v>0</v>
      </c>
      <c r="M160" s="17" t="s">
        <v>16</v>
      </c>
      <c r="N160" s="18">
        <v>0</v>
      </c>
      <c r="O160" s="23">
        <f t="shared" si="18"/>
        <v>0</v>
      </c>
      <c r="P160" s="93"/>
      <c r="Q160" s="43">
        <f t="shared" si="19"/>
        <v>0</v>
      </c>
    </row>
    <row r="161" spans="1:17" ht="24.6" x14ac:dyDescent="0.65">
      <c r="A161" s="10">
        <v>157</v>
      </c>
      <c r="B161" s="10"/>
      <c r="C161" s="19" t="s">
        <v>366</v>
      </c>
      <c r="D161" s="71">
        <f>+'27'!I161</f>
        <v>0</v>
      </c>
      <c r="E161" s="90">
        <v>0</v>
      </c>
      <c r="F161" s="46">
        <f t="shared" si="20"/>
        <v>0</v>
      </c>
      <c r="G161" s="101">
        <v>0</v>
      </c>
      <c r="H161" s="99">
        <v>0</v>
      </c>
      <c r="I161" s="46">
        <f t="shared" si="16"/>
        <v>0</v>
      </c>
      <c r="J161" s="91"/>
      <c r="K161" s="20">
        <v>60</v>
      </c>
      <c r="L161" s="72">
        <f t="shared" si="17"/>
        <v>0</v>
      </c>
      <c r="M161" s="17" t="s">
        <v>16</v>
      </c>
      <c r="N161" s="18">
        <v>0</v>
      </c>
      <c r="O161" s="23">
        <f t="shared" si="18"/>
        <v>0</v>
      </c>
      <c r="P161" s="93"/>
      <c r="Q161" s="43">
        <f t="shared" si="19"/>
        <v>0</v>
      </c>
    </row>
    <row r="162" spans="1:17" ht="24.6" x14ac:dyDescent="0.65">
      <c r="A162" s="10">
        <v>158</v>
      </c>
      <c r="B162" s="10"/>
      <c r="C162" s="19" t="s">
        <v>367</v>
      </c>
      <c r="D162" s="71">
        <f>+'27'!I162</f>
        <v>0</v>
      </c>
      <c r="E162" s="90">
        <v>0</v>
      </c>
      <c r="F162" s="46">
        <f t="shared" si="20"/>
        <v>0</v>
      </c>
      <c r="G162" s="101">
        <v>0</v>
      </c>
      <c r="H162" s="99">
        <v>0</v>
      </c>
      <c r="I162" s="46">
        <f t="shared" si="16"/>
        <v>0</v>
      </c>
      <c r="J162" s="91"/>
      <c r="K162" s="20">
        <v>60</v>
      </c>
      <c r="L162" s="72">
        <f t="shared" si="17"/>
        <v>0</v>
      </c>
      <c r="M162" s="17" t="s">
        <v>16</v>
      </c>
      <c r="N162" s="18">
        <v>0</v>
      </c>
      <c r="O162" s="23">
        <f t="shared" si="18"/>
        <v>0</v>
      </c>
      <c r="P162" s="93"/>
      <c r="Q162" s="43">
        <f t="shared" si="19"/>
        <v>0</v>
      </c>
    </row>
    <row r="163" spans="1:17" ht="24.6" x14ac:dyDescent="0.65">
      <c r="A163" s="10">
        <v>159</v>
      </c>
      <c r="B163" s="10"/>
      <c r="C163" s="19" t="s">
        <v>360</v>
      </c>
      <c r="D163" s="71">
        <f>+'27'!I163</f>
        <v>0</v>
      </c>
      <c r="E163" s="90">
        <v>0</v>
      </c>
      <c r="F163" s="46">
        <f t="shared" si="20"/>
        <v>0</v>
      </c>
      <c r="G163" s="101">
        <v>0</v>
      </c>
      <c r="H163" s="99">
        <v>0</v>
      </c>
      <c r="I163" s="46">
        <f t="shared" si="16"/>
        <v>0</v>
      </c>
      <c r="J163" s="91"/>
      <c r="K163" s="20">
        <v>40</v>
      </c>
      <c r="L163" s="72">
        <f t="shared" si="17"/>
        <v>0</v>
      </c>
      <c r="M163" s="17" t="s">
        <v>16</v>
      </c>
      <c r="N163" s="18">
        <v>0</v>
      </c>
      <c r="O163" s="23">
        <f t="shared" si="18"/>
        <v>0</v>
      </c>
      <c r="P163" s="93"/>
      <c r="Q163" s="43">
        <f t="shared" si="19"/>
        <v>0</v>
      </c>
    </row>
    <row r="164" spans="1:17" ht="24.6" x14ac:dyDescent="0.65">
      <c r="A164" s="10">
        <v>160</v>
      </c>
      <c r="B164" s="10"/>
      <c r="C164" s="19" t="s">
        <v>148</v>
      </c>
      <c r="D164" s="71">
        <f>+'27'!I164</f>
        <v>0</v>
      </c>
      <c r="E164" s="90">
        <v>0</v>
      </c>
      <c r="F164" s="46">
        <f t="shared" si="20"/>
        <v>0</v>
      </c>
      <c r="G164" s="101">
        <v>0</v>
      </c>
      <c r="H164" s="99">
        <v>0</v>
      </c>
      <c r="I164" s="46">
        <f t="shared" si="16"/>
        <v>0</v>
      </c>
      <c r="J164" s="91"/>
      <c r="K164" s="20">
        <v>45</v>
      </c>
      <c r="L164" s="72">
        <f t="shared" si="17"/>
        <v>0</v>
      </c>
      <c r="M164" s="17" t="s">
        <v>16</v>
      </c>
      <c r="N164" s="18">
        <v>0</v>
      </c>
      <c r="O164" s="23">
        <f t="shared" si="18"/>
        <v>0</v>
      </c>
      <c r="P164" s="93">
        <v>12.05</v>
      </c>
      <c r="Q164" s="43">
        <f t="shared" si="19"/>
        <v>0</v>
      </c>
    </row>
    <row r="165" spans="1:17" ht="24.6" x14ac:dyDescent="0.65">
      <c r="A165" s="10">
        <v>161</v>
      </c>
      <c r="B165" s="10"/>
      <c r="C165" s="19" t="s">
        <v>149</v>
      </c>
      <c r="D165" s="71">
        <f>+'27'!I165</f>
        <v>0</v>
      </c>
      <c r="E165" s="90">
        <v>0</v>
      </c>
      <c r="F165" s="46">
        <f t="shared" si="20"/>
        <v>0</v>
      </c>
      <c r="G165" s="101">
        <v>0</v>
      </c>
      <c r="H165" s="99">
        <v>0</v>
      </c>
      <c r="I165" s="46">
        <f t="shared" si="16"/>
        <v>0</v>
      </c>
      <c r="J165" s="91"/>
      <c r="K165" s="20">
        <v>45</v>
      </c>
      <c r="L165" s="72">
        <f t="shared" si="17"/>
        <v>0</v>
      </c>
      <c r="M165" s="17" t="s">
        <v>16</v>
      </c>
      <c r="N165" s="18">
        <v>0</v>
      </c>
      <c r="O165" s="23">
        <f t="shared" si="18"/>
        <v>0</v>
      </c>
      <c r="P165" s="93">
        <v>10.61</v>
      </c>
      <c r="Q165" s="43">
        <f t="shared" si="19"/>
        <v>0</v>
      </c>
    </row>
    <row r="166" spans="1:17" ht="24.6" x14ac:dyDescent="0.65">
      <c r="A166" s="10">
        <v>162</v>
      </c>
      <c r="B166" s="10"/>
      <c r="C166" s="19" t="s">
        <v>150</v>
      </c>
      <c r="D166" s="71">
        <f>+'27'!I166</f>
        <v>0</v>
      </c>
      <c r="E166" s="90">
        <v>0</v>
      </c>
      <c r="F166" s="46">
        <f t="shared" si="20"/>
        <v>0</v>
      </c>
      <c r="G166" s="101">
        <v>0</v>
      </c>
      <c r="H166" s="99">
        <v>0</v>
      </c>
      <c r="I166" s="46">
        <f t="shared" si="16"/>
        <v>0</v>
      </c>
      <c r="J166" s="91"/>
      <c r="K166" s="20">
        <v>45</v>
      </c>
      <c r="L166" s="72">
        <f t="shared" si="17"/>
        <v>0</v>
      </c>
      <c r="M166" s="17" t="s">
        <v>16</v>
      </c>
      <c r="N166" s="18">
        <v>0</v>
      </c>
      <c r="O166" s="23">
        <f t="shared" si="18"/>
        <v>0</v>
      </c>
      <c r="P166" s="93">
        <v>11.97</v>
      </c>
      <c r="Q166" s="43">
        <f t="shared" si="19"/>
        <v>0</v>
      </c>
    </row>
    <row r="167" spans="1:17" ht="24.6" x14ac:dyDescent="0.65">
      <c r="A167" s="10">
        <v>163</v>
      </c>
      <c r="B167" s="10"/>
      <c r="C167" s="19" t="s">
        <v>151</v>
      </c>
      <c r="D167" s="71">
        <f>+'27'!I167</f>
        <v>0</v>
      </c>
      <c r="E167" s="90">
        <v>0</v>
      </c>
      <c r="F167" s="46">
        <f t="shared" si="20"/>
        <v>0</v>
      </c>
      <c r="G167" s="101">
        <v>0</v>
      </c>
      <c r="H167" s="99">
        <v>0</v>
      </c>
      <c r="I167" s="46">
        <f t="shared" si="16"/>
        <v>0</v>
      </c>
      <c r="J167" s="91"/>
      <c r="K167" s="20">
        <v>45</v>
      </c>
      <c r="L167" s="72">
        <f t="shared" si="17"/>
        <v>0</v>
      </c>
      <c r="M167" s="17" t="s">
        <v>16</v>
      </c>
      <c r="N167" s="18">
        <v>0</v>
      </c>
      <c r="O167" s="23">
        <f t="shared" si="18"/>
        <v>0</v>
      </c>
      <c r="P167" s="93">
        <v>14.27</v>
      </c>
      <c r="Q167" s="43">
        <f t="shared" si="19"/>
        <v>0</v>
      </c>
    </row>
    <row r="168" spans="1:17" ht="24.6" x14ac:dyDescent="0.65">
      <c r="A168" s="10">
        <v>164</v>
      </c>
      <c r="B168" s="10"/>
      <c r="C168" s="19" t="s">
        <v>152</v>
      </c>
      <c r="D168" s="71">
        <f>+'27'!I168</f>
        <v>0</v>
      </c>
      <c r="E168" s="90">
        <v>0</v>
      </c>
      <c r="F168" s="46">
        <f t="shared" si="20"/>
        <v>0</v>
      </c>
      <c r="G168" s="101">
        <v>0</v>
      </c>
      <c r="H168" s="99">
        <v>0</v>
      </c>
      <c r="I168" s="46">
        <f t="shared" si="16"/>
        <v>0</v>
      </c>
      <c r="J168" s="91"/>
      <c r="K168" s="20">
        <v>45</v>
      </c>
      <c r="L168" s="72">
        <f t="shared" si="17"/>
        <v>0</v>
      </c>
      <c r="M168" s="17" t="s">
        <v>16</v>
      </c>
      <c r="N168" s="18">
        <v>0</v>
      </c>
      <c r="O168" s="23">
        <f t="shared" si="18"/>
        <v>0</v>
      </c>
      <c r="P168" s="93">
        <v>12.21</v>
      </c>
      <c r="Q168" s="43">
        <f t="shared" si="19"/>
        <v>0</v>
      </c>
    </row>
    <row r="169" spans="1:17" ht="24.6" x14ac:dyDescent="0.65">
      <c r="A169" s="10">
        <v>165</v>
      </c>
      <c r="B169" s="10"/>
      <c r="C169" s="19" t="s">
        <v>153</v>
      </c>
      <c r="D169" s="71">
        <f>+'27'!I169</f>
        <v>0</v>
      </c>
      <c r="E169" s="90">
        <v>0</v>
      </c>
      <c r="F169" s="46">
        <f t="shared" si="20"/>
        <v>0</v>
      </c>
      <c r="G169" s="101">
        <v>0</v>
      </c>
      <c r="H169" s="99">
        <v>0</v>
      </c>
      <c r="I169" s="46">
        <f t="shared" si="16"/>
        <v>0</v>
      </c>
      <c r="J169" s="91"/>
      <c r="K169" s="20">
        <v>45</v>
      </c>
      <c r="L169" s="72">
        <f t="shared" si="17"/>
        <v>0</v>
      </c>
      <c r="M169" s="17" t="s">
        <v>16</v>
      </c>
      <c r="N169" s="18">
        <v>0</v>
      </c>
      <c r="O169" s="23">
        <f t="shared" si="18"/>
        <v>0</v>
      </c>
      <c r="P169" s="93"/>
      <c r="Q169" s="43">
        <f t="shared" si="19"/>
        <v>0</v>
      </c>
    </row>
    <row r="170" spans="1:17" ht="24.6" x14ac:dyDescent="0.65">
      <c r="A170" s="10">
        <v>166</v>
      </c>
      <c r="B170" s="10"/>
      <c r="C170" s="19" t="s">
        <v>118</v>
      </c>
      <c r="D170" s="71">
        <f>+'27'!I170</f>
        <v>0</v>
      </c>
      <c r="E170" s="90">
        <v>0</v>
      </c>
      <c r="F170" s="46">
        <f t="shared" si="20"/>
        <v>0</v>
      </c>
      <c r="G170" s="101">
        <v>0</v>
      </c>
      <c r="H170" s="99">
        <v>0</v>
      </c>
      <c r="I170" s="46">
        <f t="shared" si="16"/>
        <v>0</v>
      </c>
      <c r="J170" s="91"/>
      <c r="K170" s="20">
        <v>100</v>
      </c>
      <c r="L170" s="72">
        <f t="shared" si="17"/>
        <v>0</v>
      </c>
      <c r="M170" s="17" t="s">
        <v>16</v>
      </c>
      <c r="N170" s="18">
        <v>0</v>
      </c>
      <c r="O170" s="23">
        <f t="shared" si="18"/>
        <v>0</v>
      </c>
      <c r="P170" s="93"/>
      <c r="Q170" s="43">
        <f t="shared" si="19"/>
        <v>0</v>
      </c>
    </row>
    <row r="171" spans="1:17" ht="24.6" x14ac:dyDescent="0.65">
      <c r="A171" s="10">
        <v>167</v>
      </c>
      <c r="B171" s="10"/>
      <c r="C171" s="19" t="s">
        <v>112</v>
      </c>
      <c r="D171" s="71">
        <f>+'27'!I171</f>
        <v>0</v>
      </c>
      <c r="E171" s="90">
        <v>0</v>
      </c>
      <c r="F171" s="46">
        <f t="shared" si="20"/>
        <v>0</v>
      </c>
      <c r="G171" s="101">
        <v>0</v>
      </c>
      <c r="H171" s="99">
        <v>0</v>
      </c>
      <c r="I171" s="46">
        <f t="shared" si="16"/>
        <v>0</v>
      </c>
      <c r="J171" s="91"/>
      <c r="K171" s="20">
        <v>55</v>
      </c>
      <c r="L171" s="72">
        <f t="shared" si="17"/>
        <v>0</v>
      </c>
      <c r="M171" s="17" t="s">
        <v>16</v>
      </c>
      <c r="N171" s="18">
        <v>0</v>
      </c>
      <c r="O171" s="23">
        <f t="shared" si="18"/>
        <v>0</v>
      </c>
      <c r="P171" s="93"/>
      <c r="Q171" s="43">
        <f t="shared" si="19"/>
        <v>0</v>
      </c>
    </row>
    <row r="172" spans="1:17" ht="24.6" x14ac:dyDescent="0.65">
      <c r="A172" s="10">
        <v>168</v>
      </c>
      <c r="B172" s="10"/>
      <c r="C172" s="19" t="s">
        <v>120</v>
      </c>
      <c r="D172" s="71">
        <f>+'27'!I172</f>
        <v>0</v>
      </c>
      <c r="E172" s="90">
        <v>0</v>
      </c>
      <c r="F172" s="46">
        <f t="shared" si="20"/>
        <v>0</v>
      </c>
      <c r="G172" s="101">
        <v>0</v>
      </c>
      <c r="H172" s="99">
        <v>0</v>
      </c>
      <c r="I172" s="46">
        <f t="shared" si="16"/>
        <v>0</v>
      </c>
      <c r="J172" s="91"/>
      <c r="K172" s="20">
        <v>80</v>
      </c>
      <c r="L172" s="72">
        <f t="shared" si="17"/>
        <v>0</v>
      </c>
      <c r="M172" s="17" t="s">
        <v>16</v>
      </c>
      <c r="N172" s="18">
        <v>0</v>
      </c>
      <c r="O172" s="23">
        <f t="shared" si="18"/>
        <v>0</v>
      </c>
      <c r="P172" s="93"/>
      <c r="Q172" s="43">
        <f t="shared" si="19"/>
        <v>0</v>
      </c>
    </row>
    <row r="173" spans="1:17" ht="24.6" x14ac:dyDescent="0.65">
      <c r="A173" s="10">
        <v>169</v>
      </c>
      <c r="B173" s="10"/>
      <c r="C173" s="19" t="s">
        <v>139</v>
      </c>
      <c r="D173" s="71">
        <f>+'27'!I173</f>
        <v>0</v>
      </c>
      <c r="E173" s="90">
        <v>0</v>
      </c>
      <c r="F173" s="46">
        <f t="shared" si="20"/>
        <v>0</v>
      </c>
      <c r="G173" s="101">
        <v>0</v>
      </c>
      <c r="H173" s="99">
        <v>0</v>
      </c>
      <c r="I173" s="46">
        <f t="shared" si="16"/>
        <v>0</v>
      </c>
      <c r="J173" s="91"/>
      <c r="K173" s="20">
        <v>10</v>
      </c>
      <c r="L173" s="72">
        <f t="shared" si="17"/>
        <v>0</v>
      </c>
      <c r="M173" s="17" t="s">
        <v>16</v>
      </c>
      <c r="N173" s="18">
        <v>0</v>
      </c>
      <c r="O173" s="23">
        <f t="shared" si="18"/>
        <v>0</v>
      </c>
      <c r="P173" s="93"/>
      <c r="Q173" s="43">
        <f t="shared" si="19"/>
        <v>0</v>
      </c>
    </row>
    <row r="174" spans="1:17" ht="24.6" x14ac:dyDescent="0.65">
      <c r="A174" s="10">
        <v>170</v>
      </c>
      <c r="B174" s="10"/>
      <c r="C174" s="19" t="s">
        <v>261</v>
      </c>
      <c r="D174" s="71">
        <f>+'27'!I174</f>
        <v>0</v>
      </c>
      <c r="E174" s="90">
        <v>0</v>
      </c>
      <c r="F174" s="46">
        <f t="shared" si="20"/>
        <v>0</v>
      </c>
      <c r="G174" s="101">
        <v>0</v>
      </c>
      <c r="H174" s="99">
        <v>0</v>
      </c>
      <c r="I174" s="46">
        <f t="shared" si="16"/>
        <v>0</v>
      </c>
      <c r="J174" s="91"/>
      <c r="K174" s="20">
        <v>35</v>
      </c>
      <c r="L174" s="72">
        <f t="shared" si="17"/>
        <v>0</v>
      </c>
      <c r="M174" s="17" t="s">
        <v>16</v>
      </c>
      <c r="N174" s="18">
        <v>0</v>
      </c>
      <c r="O174" s="23">
        <f t="shared" si="18"/>
        <v>0</v>
      </c>
      <c r="P174" s="93"/>
      <c r="Q174" s="43">
        <f t="shared" si="19"/>
        <v>0</v>
      </c>
    </row>
    <row r="175" spans="1:17" ht="24.6" x14ac:dyDescent="0.65">
      <c r="A175" s="10">
        <v>171</v>
      </c>
      <c r="B175" s="10"/>
      <c r="C175" s="19" t="s">
        <v>262</v>
      </c>
      <c r="D175" s="71">
        <f>+'27'!I175</f>
        <v>0</v>
      </c>
      <c r="E175" s="90">
        <v>0</v>
      </c>
      <c r="F175" s="46">
        <f t="shared" si="20"/>
        <v>0</v>
      </c>
      <c r="G175" s="101">
        <v>0</v>
      </c>
      <c r="H175" s="99">
        <v>0</v>
      </c>
      <c r="I175" s="46">
        <f t="shared" si="16"/>
        <v>0</v>
      </c>
      <c r="J175" s="91"/>
      <c r="K175" s="20">
        <v>40</v>
      </c>
      <c r="L175" s="72">
        <f t="shared" si="17"/>
        <v>0</v>
      </c>
      <c r="M175" s="17" t="s">
        <v>16</v>
      </c>
      <c r="N175" s="18">
        <v>0</v>
      </c>
      <c r="O175" s="23">
        <f t="shared" si="18"/>
        <v>0</v>
      </c>
      <c r="P175" s="93"/>
      <c r="Q175" s="43">
        <f t="shared" si="19"/>
        <v>0</v>
      </c>
    </row>
    <row r="176" spans="1:17" ht="24.6" x14ac:dyDescent="0.65">
      <c r="A176" s="10">
        <v>172</v>
      </c>
      <c r="B176" s="10"/>
      <c r="C176" s="19" t="s">
        <v>176</v>
      </c>
      <c r="D176" s="71">
        <f>+'27'!I176</f>
        <v>0</v>
      </c>
      <c r="E176" s="90">
        <v>0</v>
      </c>
      <c r="F176" s="46">
        <f t="shared" si="20"/>
        <v>0</v>
      </c>
      <c r="G176" s="101">
        <v>0</v>
      </c>
      <c r="H176" s="99">
        <v>0</v>
      </c>
      <c r="I176" s="46">
        <f t="shared" si="16"/>
        <v>0</v>
      </c>
      <c r="J176" s="91"/>
      <c r="K176" s="20">
        <v>50</v>
      </c>
      <c r="L176" s="72">
        <f t="shared" si="17"/>
        <v>0</v>
      </c>
      <c r="M176" s="17" t="s">
        <v>16</v>
      </c>
      <c r="N176" s="18">
        <v>0</v>
      </c>
      <c r="O176" s="23">
        <f t="shared" si="18"/>
        <v>0</v>
      </c>
      <c r="P176" s="93">
        <v>24.99</v>
      </c>
      <c r="Q176" s="43">
        <f t="shared" si="19"/>
        <v>0</v>
      </c>
    </row>
    <row r="177" spans="1:17" ht="24.6" x14ac:dyDescent="0.65">
      <c r="A177" s="10">
        <v>173</v>
      </c>
      <c r="B177" s="10"/>
      <c r="C177" s="19" t="s">
        <v>177</v>
      </c>
      <c r="D177" s="71">
        <f>+'27'!I177</f>
        <v>0</v>
      </c>
      <c r="E177" s="90">
        <v>0</v>
      </c>
      <c r="F177" s="46">
        <f t="shared" si="20"/>
        <v>0</v>
      </c>
      <c r="G177" s="101">
        <v>0</v>
      </c>
      <c r="H177" s="99">
        <v>0</v>
      </c>
      <c r="I177" s="46">
        <f t="shared" si="16"/>
        <v>0</v>
      </c>
      <c r="J177" s="91"/>
      <c r="K177" s="20">
        <v>50</v>
      </c>
      <c r="L177" s="72">
        <f t="shared" si="17"/>
        <v>0</v>
      </c>
      <c r="M177" s="17" t="s">
        <v>16</v>
      </c>
      <c r="N177" s="18">
        <v>0</v>
      </c>
      <c r="O177" s="23">
        <f t="shared" si="18"/>
        <v>0</v>
      </c>
      <c r="P177" s="93">
        <v>25.43</v>
      </c>
      <c r="Q177" s="43">
        <f t="shared" si="19"/>
        <v>0</v>
      </c>
    </row>
    <row r="178" spans="1:17" ht="24.6" x14ac:dyDescent="0.65">
      <c r="A178" s="10">
        <v>174</v>
      </c>
      <c r="B178" s="10"/>
      <c r="C178" s="19" t="s">
        <v>178</v>
      </c>
      <c r="D178" s="71">
        <f>+'27'!I178</f>
        <v>0</v>
      </c>
      <c r="E178" s="90">
        <v>0</v>
      </c>
      <c r="F178" s="46">
        <f t="shared" si="20"/>
        <v>0</v>
      </c>
      <c r="G178" s="101">
        <v>0</v>
      </c>
      <c r="H178" s="99">
        <v>0</v>
      </c>
      <c r="I178" s="46">
        <f t="shared" si="16"/>
        <v>0</v>
      </c>
      <c r="J178" s="91"/>
      <c r="K178" s="20">
        <v>50</v>
      </c>
      <c r="L178" s="72">
        <f t="shared" si="17"/>
        <v>0</v>
      </c>
      <c r="M178" s="17" t="s">
        <v>16</v>
      </c>
      <c r="N178" s="18">
        <v>0</v>
      </c>
      <c r="O178" s="23">
        <f t="shared" si="18"/>
        <v>0</v>
      </c>
      <c r="P178" s="93">
        <v>26.84</v>
      </c>
      <c r="Q178" s="43">
        <f t="shared" si="19"/>
        <v>0</v>
      </c>
    </row>
    <row r="179" spans="1:17" ht="24.6" x14ac:dyDescent="0.65">
      <c r="A179" s="10">
        <v>175</v>
      </c>
      <c r="B179" s="10"/>
      <c r="C179" s="19" t="s">
        <v>182</v>
      </c>
      <c r="D179" s="71">
        <f>+'27'!I179</f>
        <v>0</v>
      </c>
      <c r="E179" s="90">
        <v>0</v>
      </c>
      <c r="F179" s="46">
        <f t="shared" si="20"/>
        <v>0</v>
      </c>
      <c r="G179" s="101">
        <v>0</v>
      </c>
      <c r="H179" s="99">
        <v>0</v>
      </c>
      <c r="I179" s="46">
        <f t="shared" si="16"/>
        <v>0</v>
      </c>
      <c r="J179" s="91"/>
      <c r="K179" s="20">
        <v>90</v>
      </c>
      <c r="L179" s="72">
        <f t="shared" si="17"/>
        <v>0</v>
      </c>
      <c r="M179" s="17" t="s">
        <v>16</v>
      </c>
      <c r="N179" s="18">
        <v>0</v>
      </c>
      <c r="O179" s="23">
        <f t="shared" si="18"/>
        <v>0</v>
      </c>
      <c r="P179" s="93"/>
      <c r="Q179" s="43">
        <f t="shared" si="19"/>
        <v>0</v>
      </c>
    </row>
    <row r="180" spans="1:17" ht="24.6" x14ac:dyDescent="0.65">
      <c r="A180" s="10">
        <v>176</v>
      </c>
      <c r="B180" s="10"/>
      <c r="C180" s="19" t="s">
        <v>361</v>
      </c>
      <c r="D180" s="71">
        <f>+'27'!I180</f>
        <v>0</v>
      </c>
      <c r="E180" s="90">
        <v>0</v>
      </c>
      <c r="F180" s="46">
        <f t="shared" si="20"/>
        <v>0</v>
      </c>
      <c r="G180" s="101">
        <v>0</v>
      </c>
      <c r="H180" s="99">
        <v>0</v>
      </c>
      <c r="I180" s="46">
        <f t="shared" si="16"/>
        <v>0</v>
      </c>
      <c r="J180" s="91"/>
      <c r="K180" s="20">
        <v>35</v>
      </c>
      <c r="L180" s="72">
        <f t="shared" si="17"/>
        <v>0</v>
      </c>
      <c r="M180" s="17" t="s">
        <v>16</v>
      </c>
      <c r="N180" s="18">
        <v>0</v>
      </c>
      <c r="O180" s="23">
        <f t="shared" si="18"/>
        <v>0</v>
      </c>
      <c r="P180" s="93">
        <v>40.28</v>
      </c>
      <c r="Q180" s="43">
        <f t="shared" si="19"/>
        <v>0</v>
      </c>
    </row>
    <row r="181" spans="1:17" ht="24.6" x14ac:dyDescent="0.65">
      <c r="A181" s="10">
        <v>177</v>
      </c>
      <c r="B181" s="10"/>
      <c r="C181" s="19" t="s">
        <v>296</v>
      </c>
      <c r="D181" s="71">
        <f>+'27'!I181</f>
        <v>0</v>
      </c>
      <c r="E181" s="90">
        <v>0</v>
      </c>
      <c r="F181" s="46">
        <f t="shared" si="20"/>
        <v>0</v>
      </c>
      <c r="G181" s="101">
        <v>0</v>
      </c>
      <c r="H181" s="99">
        <v>0</v>
      </c>
      <c r="I181" s="46">
        <f t="shared" si="16"/>
        <v>0</v>
      </c>
      <c r="J181" s="91"/>
      <c r="K181" s="20">
        <v>35</v>
      </c>
      <c r="L181" s="72">
        <f t="shared" si="17"/>
        <v>0</v>
      </c>
      <c r="M181" s="17" t="s">
        <v>16</v>
      </c>
      <c r="N181" s="18">
        <v>0</v>
      </c>
      <c r="O181" s="23">
        <f t="shared" si="18"/>
        <v>0</v>
      </c>
      <c r="P181" s="93"/>
      <c r="Q181" s="43">
        <f t="shared" si="19"/>
        <v>0</v>
      </c>
    </row>
    <row r="182" spans="1:17" ht="24.6" x14ac:dyDescent="0.65">
      <c r="A182" s="10">
        <v>178</v>
      </c>
      <c r="B182" s="10" t="s">
        <v>526</v>
      </c>
      <c r="C182" s="19" t="s">
        <v>297</v>
      </c>
      <c r="D182" s="71">
        <f>+'27'!I182</f>
        <v>18</v>
      </c>
      <c r="E182" s="90">
        <v>0</v>
      </c>
      <c r="F182" s="46">
        <f t="shared" si="20"/>
        <v>18</v>
      </c>
      <c r="G182" s="101">
        <v>0</v>
      </c>
      <c r="H182" s="99">
        <v>0</v>
      </c>
      <c r="I182" s="46">
        <f t="shared" si="16"/>
        <v>18</v>
      </c>
      <c r="J182" s="91"/>
      <c r="K182" s="20">
        <v>60</v>
      </c>
      <c r="L182" s="72">
        <f t="shared" si="17"/>
        <v>0</v>
      </c>
      <c r="M182" s="17" t="s">
        <v>16</v>
      </c>
      <c r="N182" s="18">
        <v>0</v>
      </c>
      <c r="O182" s="23">
        <f t="shared" si="18"/>
        <v>0</v>
      </c>
      <c r="P182" s="93"/>
      <c r="Q182" s="43">
        <f t="shared" si="19"/>
        <v>0</v>
      </c>
    </row>
    <row r="183" spans="1:17" ht="24.6" x14ac:dyDescent="0.65">
      <c r="A183" s="10">
        <v>179</v>
      </c>
      <c r="B183" s="10" t="s">
        <v>525</v>
      </c>
      <c r="C183" s="19" t="s">
        <v>298</v>
      </c>
      <c r="D183" s="71">
        <f>+'27'!I183</f>
        <v>21</v>
      </c>
      <c r="E183" s="90">
        <v>0</v>
      </c>
      <c r="F183" s="46">
        <f t="shared" si="20"/>
        <v>21</v>
      </c>
      <c r="G183" s="101">
        <v>0</v>
      </c>
      <c r="H183" s="99">
        <v>0</v>
      </c>
      <c r="I183" s="46">
        <f t="shared" si="16"/>
        <v>19</v>
      </c>
      <c r="J183" s="91">
        <v>2</v>
      </c>
      <c r="K183" s="20">
        <v>120</v>
      </c>
      <c r="L183" s="72">
        <f t="shared" si="17"/>
        <v>240</v>
      </c>
      <c r="M183" s="17" t="s">
        <v>16</v>
      </c>
      <c r="N183" s="18">
        <v>0</v>
      </c>
      <c r="O183" s="23">
        <f t="shared" si="18"/>
        <v>240</v>
      </c>
      <c r="P183" s="93"/>
      <c r="Q183" s="43">
        <f t="shared" si="19"/>
        <v>0</v>
      </c>
    </row>
    <row r="184" spans="1:17" ht="24.6" x14ac:dyDescent="0.65">
      <c r="A184" s="10">
        <v>180</v>
      </c>
      <c r="B184" s="10"/>
      <c r="C184" s="19" t="s">
        <v>345</v>
      </c>
      <c r="D184" s="71">
        <f>+'27'!I184</f>
        <v>6</v>
      </c>
      <c r="E184" s="90">
        <v>0</v>
      </c>
      <c r="F184" s="46">
        <f t="shared" si="20"/>
        <v>6</v>
      </c>
      <c r="G184" s="101">
        <v>0</v>
      </c>
      <c r="H184" s="99">
        <v>0</v>
      </c>
      <c r="I184" s="46">
        <f t="shared" si="16"/>
        <v>6</v>
      </c>
      <c r="J184" s="91"/>
      <c r="K184" s="20">
        <v>60</v>
      </c>
      <c r="L184" s="72">
        <f t="shared" si="17"/>
        <v>0</v>
      </c>
      <c r="M184" s="17" t="s">
        <v>16</v>
      </c>
      <c r="N184" s="18">
        <v>0</v>
      </c>
      <c r="O184" s="23">
        <f t="shared" si="18"/>
        <v>0</v>
      </c>
      <c r="P184" s="93"/>
      <c r="Q184" s="43">
        <f t="shared" si="19"/>
        <v>0</v>
      </c>
    </row>
    <row r="185" spans="1:17" ht="24.6" x14ac:dyDescent="0.65">
      <c r="A185" s="10">
        <v>181</v>
      </c>
      <c r="B185" s="10" t="s">
        <v>528</v>
      </c>
      <c r="C185" s="19" t="s">
        <v>346</v>
      </c>
      <c r="D185" s="71">
        <f>+'27'!I185</f>
        <v>9</v>
      </c>
      <c r="E185" s="90">
        <v>0</v>
      </c>
      <c r="F185" s="46">
        <f t="shared" si="20"/>
        <v>9</v>
      </c>
      <c r="G185" s="101">
        <v>0</v>
      </c>
      <c r="H185" s="99">
        <v>0</v>
      </c>
      <c r="I185" s="46">
        <f t="shared" si="16"/>
        <v>9</v>
      </c>
      <c r="J185" s="91"/>
      <c r="K185" s="20">
        <v>120</v>
      </c>
      <c r="L185" s="72">
        <f t="shared" si="17"/>
        <v>0</v>
      </c>
      <c r="M185" s="17" t="s">
        <v>16</v>
      </c>
      <c r="N185" s="18">
        <v>0</v>
      </c>
      <c r="O185" s="23">
        <f t="shared" si="18"/>
        <v>0</v>
      </c>
      <c r="P185" s="93"/>
      <c r="Q185" s="43">
        <f t="shared" si="19"/>
        <v>0</v>
      </c>
    </row>
    <row r="186" spans="1:17" ht="24.6" x14ac:dyDescent="0.65">
      <c r="A186" s="10">
        <v>182</v>
      </c>
      <c r="B186" s="10"/>
      <c r="C186" s="19" t="s">
        <v>109</v>
      </c>
      <c r="D186" s="71">
        <f>+'27'!I186</f>
        <v>0</v>
      </c>
      <c r="E186" s="90">
        <v>0</v>
      </c>
      <c r="F186" s="46">
        <f t="shared" si="20"/>
        <v>0</v>
      </c>
      <c r="G186" s="101">
        <v>0</v>
      </c>
      <c r="H186" s="99">
        <v>0</v>
      </c>
      <c r="I186" s="46">
        <f t="shared" si="16"/>
        <v>0</v>
      </c>
      <c r="J186" s="91"/>
      <c r="K186" s="20">
        <v>50</v>
      </c>
      <c r="L186" s="72">
        <f t="shared" si="17"/>
        <v>0</v>
      </c>
      <c r="M186" s="17" t="s">
        <v>16</v>
      </c>
      <c r="N186" s="18">
        <v>0</v>
      </c>
      <c r="O186" s="23">
        <f t="shared" si="18"/>
        <v>0</v>
      </c>
      <c r="P186" s="93">
        <v>23.74</v>
      </c>
      <c r="Q186" s="43">
        <f t="shared" si="19"/>
        <v>0</v>
      </c>
    </row>
    <row r="187" spans="1:17" ht="24.6" x14ac:dyDescent="0.65">
      <c r="A187" s="10">
        <v>183</v>
      </c>
      <c r="B187" s="10"/>
      <c r="C187" s="19" t="s">
        <v>110</v>
      </c>
      <c r="D187" s="71">
        <f>+'27'!I187</f>
        <v>0</v>
      </c>
      <c r="E187" s="90">
        <v>0</v>
      </c>
      <c r="F187" s="46">
        <f t="shared" si="20"/>
        <v>0</v>
      </c>
      <c r="G187" s="101">
        <v>0</v>
      </c>
      <c r="H187" s="99">
        <v>0</v>
      </c>
      <c r="I187" s="46">
        <f t="shared" si="16"/>
        <v>0</v>
      </c>
      <c r="J187" s="91"/>
      <c r="K187" s="20">
        <v>50</v>
      </c>
      <c r="L187" s="72">
        <f t="shared" si="17"/>
        <v>0</v>
      </c>
      <c r="M187" s="17" t="s">
        <v>16</v>
      </c>
      <c r="N187" s="18">
        <v>0</v>
      </c>
      <c r="O187" s="23">
        <f t="shared" si="18"/>
        <v>0</v>
      </c>
      <c r="P187" s="93"/>
      <c r="Q187" s="43">
        <f t="shared" si="19"/>
        <v>0</v>
      </c>
    </row>
    <row r="188" spans="1:17" ht="24.6" x14ac:dyDescent="0.65">
      <c r="A188" s="10">
        <v>184</v>
      </c>
      <c r="B188" s="10"/>
      <c r="C188" s="19" t="s">
        <v>162</v>
      </c>
      <c r="D188" s="71">
        <f>+'27'!I188</f>
        <v>0</v>
      </c>
      <c r="E188" s="90">
        <v>0</v>
      </c>
      <c r="F188" s="46">
        <f t="shared" si="20"/>
        <v>0</v>
      </c>
      <c r="G188" s="101">
        <v>0</v>
      </c>
      <c r="H188" s="99">
        <v>0</v>
      </c>
      <c r="I188" s="46">
        <f t="shared" si="16"/>
        <v>0</v>
      </c>
      <c r="J188" s="91"/>
      <c r="K188" s="20">
        <v>120</v>
      </c>
      <c r="L188" s="72">
        <f t="shared" si="17"/>
        <v>0</v>
      </c>
      <c r="M188" s="17" t="s">
        <v>16</v>
      </c>
      <c r="N188" s="18">
        <v>0</v>
      </c>
      <c r="O188" s="23">
        <f t="shared" si="18"/>
        <v>0</v>
      </c>
      <c r="P188" s="93"/>
      <c r="Q188" s="43">
        <f t="shared" si="19"/>
        <v>0</v>
      </c>
    </row>
    <row r="189" spans="1:17" ht="24.6" x14ac:dyDescent="0.65">
      <c r="A189" s="10">
        <v>185</v>
      </c>
      <c r="B189" s="10"/>
      <c r="C189" s="19" t="s">
        <v>163</v>
      </c>
      <c r="D189" s="71">
        <f>+'27'!I189</f>
        <v>0</v>
      </c>
      <c r="E189" s="90">
        <v>0</v>
      </c>
      <c r="F189" s="46">
        <f t="shared" si="20"/>
        <v>0</v>
      </c>
      <c r="G189" s="101">
        <v>0</v>
      </c>
      <c r="H189" s="99">
        <v>0</v>
      </c>
      <c r="I189" s="46">
        <f t="shared" si="16"/>
        <v>0</v>
      </c>
      <c r="J189" s="91"/>
      <c r="K189" s="20">
        <v>120</v>
      </c>
      <c r="L189" s="72">
        <f t="shared" si="17"/>
        <v>0</v>
      </c>
      <c r="M189" s="17" t="s">
        <v>16</v>
      </c>
      <c r="N189" s="18">
        <v>0</v>
      </c>
      <c r="O189" s="23">
        <f t="shared" si="18"/>
        <v>0</v>
      </c>
      <c r="P189" s="93"/>
      <c r="Q189" s="43">
        <f t="shared" si="19"/>
        <v>0</v>
      </c>
    </row>
    <row r="190" spans="1:17" ht="24.6" x14ac:dyDescent="0.65">
      <c r="A190" s="10">
        <v>186</v>
      </c>
      <c r="B190" s="10"/>
      <c r="C190" s="19" t="s">
        <v>154</v>
      </c>
      <c r="D190" s="71">
        <f>+'27'!I190</f>
        <v>0</v>
      </c>
      <c r="E190" s="90">
        <v>0</v>
      </c>
      <c r="F190" s="46">
        <f t="shared" si="20"/>
        <v>0</v>
      </c>
      <c r="G190" s="101">
        <v>0</v>
      </c>
      <c r="H190" s="99">
        <v>0</v>
      </c>
      <c r="I190" s="46">
        <f t="shared" si="16"/>
        <v>0</v>
      </c>
      <c r="J190" s="91"/>
      <c r="K190" s="20">
        <v>120</v>
      </c>
      <c r="L190" s="72">
        <f t="shared" si="17"/>
        <v>0</v>
      </c>
      <c r="M190" s="17" t="s">
        <v>16</v>
      </c>
      <c r="N190" s="18">
        <v>0</v>
      </c>
      <c r="O190" s="23">
        <f t="shared" si="18"/>
        <v>0</v>
      </c>
      <c r="P190" s="93"/>
      <c r="Q190" s="43">
        <f t="shared" si="19"/>
        <v>0</v>
      </c>
    </row>
    <row r="191" spans="1:17" ht="24.6" x14ac:dyDescent="0.65">
      <c r="A191" s="10">
        <v>187</v>
      </c>
      <c r="B191" s="10"/>
      <c r="C191" s="19" t="s">
        <v>155</v>
      </c>
      <c r="D191" s="71">
        <f>+'27'!I191</f>
        <v>0</v>
      </c>
      <c r="E191" s="90">
        <v>0</v>
      </c>
      <c r="F191" s="46">
        <f t="shared" si="20"/>
        <v>0</v>
      </c>
      <c r="G191" s="101">
        <v>0</v>
      </c>
      <c r="H191" s="99">
        <v>0</v>
      </c>
      <c r="I191" s="46">
        <f t="shared" si="16"/>
        <v>0</v>
      </c>
      <c r="J191" s="91"/>
      <c r="K191" s="20">
        <v>120</v>
      </c>
      <c r="L191" s="72">
        <f t="shared" si="17"/>
        <v>0</v>
      </c>
      <c r="M191" s="17" t="s">
        <v>16</v>
      </c>
      <c r="N191" s="18">
        <v>0</v>
      </c>
      <c r="O191" s="23">
        <f t="shared" si="18"/>
        <v>0</v>
      </c>
      <c r="P191" s="93"/>
      <c r="Q191" s="43">
        <f t="shared" si="19"/>
        <v>0</v>
      </c>
    </row>
    <row r="192" spans="1:17" ht="24.6" x14ac:dyDescent="0.65">
      <c r="A192" s="10">
        <v>188</v>
      </c>
      <c r="B192" s="10"/>
      <c r="C192" s="19" t="s">
        <v>164</v>
      </c>
      <c r="D192" s="71">
        <f>+'27'!I192</f>
        <v>0</v>
      </c>
      <c r="E192" s="90">
        <v>0</v>
      </c>
      <c r="F192" s="46">
        <f t="shared" si="20"/>
        <v>0</v>
      </c>
      <c r="G192" s="101">
        <v>0</v>
      </c>
      <c r="H192" s="99">
        <v>0</v>
      </c>
      <c r="I192" s="46">
        <f t="shared" si="16"/>
        <v>0</v>
      </c>
      <c r="J192" s="91"/>
      <c r="K192" s="20">
        <v>120</v>
      </c>
      <c r="L192" s="72">
        <f t="shared" si="17"/>
        <v>0</v>
      </c>
      <c r="M192" s="17" t="s">
        <v>16</v>
      </c>
      <c r="N192" s="18">
        <v>0</v>
      </c>
      <c r="O192" s="23">
        <f t="shared" si="18"/>
        <v>0</v>
      </c>
      <c r="P192" s="93"/>
      <c r="Q192" s="43">
        <f t="shared" si="19"/>
        <v>0</v>
      </c>
    </row>
    <row r="193" spans="1:30" ht="24.6" x14ac:dyDescent="0.65">
      <c r="A193" s="10">
        <v>189</v>
      </c>
      <c r="B193" s="10"/>
      <c r="C193" s="19" t="s">
        <v>165</v>
      </c>
      <c r="D193" s="71">
        <f>+'27'!I193</f>
        <v>0</v>
      </c>
      <c r="E193" s="90">
        <v>0</v>
      </c>
      <c r="F193" s="46">
        <f t="shared" si="20"/>
        <v>0</v>
      </c>
      <c r="G193" s="101">
        <v>0</v>
      </c>
      <c r="H193" s="99">
        <v>0</v>
      </c>
      <c r="I193" s="46">
        <f t="shared" si="16"/>
        <v>0</v>
      </c>
      <c r="J193" s="91"/>
      <c r="K193" s="20">
        <v>120</v>
      </c>
      <c r="L193" s="72">
        <f t="shared" si="17"/>
        <v>0</v>
      </c>
      <c r="M193" s="17" t="s">
        <v>16</v>
      </c>
      <c r="N193" s="18">
        <v>0</v>
      </c>
      <c r="O193" s="23">
        <f t="shared" si="18"/>
        <v>0</v>
      </c>
      <c r="P193" s="93"/>
      <c r="Q193" s="43">
        <f t="shared" si="19"/>
        <v>0</v>
      </c>
    </row>
    <row r="194" spans="1:30" ht="24.6" x14ac:dyDescent="0.65">
      <c r="A194" s="10">
        <v>190</v>
      </c>
      <c r="B194" s="10" t="s">
        <v>495</v>
      </c>
      <c r="C194" s="19" t="s">
        <v>247</v>
      </c>
      <c r="D194" s="71">
        <f>+'27'!I194</f>
        <v>9</v>
      </c>
      <c r="E194" s="90">
        <v>0</v>
      </c>
      <c r="F194" s="46">
        <f t="shared" si="20"/>
        <v>9</v>
      </c>
      <c r="G194" s="101">
        <v>0</v>
      </c>
      <c r="H194" s="99">
        <v>0</v>
      </c>
      <c r="I194" s="46">
        <f t="shared" si="16"/>
        <v>9</v>
      </c>
      <c r="J194" s="91"/>
      <c r="K194" s="20">
        <v>150</v>
      </c>
      <c r="L194" s="72">
        <f t="shared" si="17"/>
        <v>0</v>
      </c>
      <c r="M194" s="17" t="s">
        <v>16</v>
      </c>
      <c r="N194" s="18">
        <v>0</v>
      </c>
      <c r="O194" s="23">
        <f t="shared" si="18"/>
        <v>0</v>
      </c>
      <c r="P194" s="93"/>
      <c r="Q194" s="43">
        <f t="shared" si="19"/>
        <v>0</v>
      </c>
    </row>
    <row r="195" spans="1:30" ht="24.6" x14ac:dyDescent="0.65">
      <c r="A195" s="10">
        <v>191</v>
      </c>
      <c r="B195" s="10"/>
      <c r="C195" s="19" t="s">
        <v>248</v>
      </c>
      <c r="D195" s="71">
        <f>+'27'!I195</f>
        <v>6</v>
      </c>
      <c r="E195" s="90">
        <v>0</v>
      </c>
      <c r="F195" s="46">
        <f t="shared" si="20"/>
        <v>6</v>
      </c>
      <c r="G195" s="101">
        <v>0</v>
      </c>
      <c r="H195" s="99">
        <v>0</v>
      </c>
      <c r="I195" s="46">
        <f t="shared" si="16"/>
        <v>6</v>
      </c>
      <c r="J195" s="91"/>
      <c r="K195" s="20">
        <v>150</v>
      </c>
      <c r="L195" s="72">
        <f t="shared" si="17"/>
        <v>0</v>
      </c>
      <c r="M195" s="17" t="s">
        <v>16</v>
      </c>
      <c r="N195" s="18">
        <v>0</v>
      </c>
      <c r="O195" s="23">
        <f t="shared" si="18"/>
        <v>0</v>
      </c>
      <c r="P195" s="93"/>
      <c r="Q195" s="43">
        <f t="shared" si="19"/>
        <v>0</v>
      </c>
    </row>
    <row r="196" spans="1:30" ht="24.6" x14ac:dyDescent="0.65">
      <c r="A196" s="10">
        <v>192</v>
      </c>
      <c r="B196" s="10"/>
      <c r="C196" s="19" t="s">
        <v>249</v>
      </c>
      <c r="D196" s="71">
        <f>+'27'!I196</f>
        <v>5</v>
      </c>
      <c r="E196" s="90">
        <v>0</v>
      </c>
      <c r="F196" s="46">
        <f t="shared" si="20"/>
        <v>5</v>
      </c>
      <c r="G196" s="101">
        <v>0</v>
      </c>
      <c r="H196" s="99">
        <v>0</v>
      </c>
      <c r="I196" s="46">
        <f t="shared" si="16"/>
        <v>5</v>
      </c>
      <c r="J196" s="91"/>
      <c r="K196" s="20">
        <v>150</v>
      </c>
      <c r="L196" s="72">
        <f t="shared" si="17"/>
        <v>0</v>
      </c>
      <c r="M196" s="17" t="s">
        <v>16</v>
      </c>
      <c r="N196" s="18">
        <v>0</v>
      </c>
      <c r="O196" s="23">
        <f t="shared" si="18"/>
        <v>0</v>
      </c>
      <c r="P196" s="93"/>
      <c r="Q196" s="43">
        <f t="shared" si="19"/>
        <v>0</v>
      </c>
    </row>
    <row r="197" spans="1:30" ht="24.6" x14ac:dyDescent="0.65">
      <c r="A197" s="10">
        <v>193</v>
      </c>
      <c r="B197" s="10"/>
      <c r="C197" s="19" t="s">
        <v>250</v>
      </c>
      <c r="D197" s="71">
        <f>+'27'!I197</f>
        <v>0</v>
      </c>
      <c r="E197" s="90">
        <v>0</v>
      </c>
      <c r="F197" s="46">
        <f t="shared" si="20"/>
        <v>0</v>
      </c>
      <c r="G197" s="101">
        <v>0</v>
      </c>
      <c r="H197" s="99">
        <v>0</v>
      </c>
      <c r="I197" s="46">
        <f t="shared" si="16"/>
        <v>0</v>
      </c>
      <c r="J197" s="91"/>
      <c r="K197" s="20">
        <v>150</v>
      </c>
      <c r="L197" s="72">
        <f t="shared" si="17"/>
        <v>0</v>
      </c>
      <c r="M197" s="17" t="s">
        <v>16</v>
      </c>
      <c r="N197" s="18">
        <v>0</v>
      </c>
      <c r="O197" s="23">
        <f t="shared" si="18"/>
        <v>0</v>
      </c>
      <c r="P197" s="93"/>
      <c r="Q197" s="43">
        <f t="shared" si="19"/>
        <v>0</v>
      </c>
    </row>
    <row r="198" spans="1:30" ht="24.6" x14ac:dyDescent="0.65">
      <c r="A198" s="10">
        <v>194</v>
      </c>
      <c r="B198" s="10"/>
      <c r="C198" s="19" t="s">
        <v>166</v>
      </c>
      <c r="D198" s="71">
        <f>+'27'!I198</f>
        <v>0</v>
      </c>
      <c r="E198" s="90">
        <v>0</v>
      </c>
      <c r="F198" s="46">
        <f t="shared" si="20"/>
        <v>0</v>
      </c>
      <c r="G198" s="101">
        <v>0</v>
      </c>
      <c r="H198" s="99">
        <v>0</v>
      </c>
      <c r="I198" s="46">
        <f t="shared" si="16"/>
        <v>0</v>
      </c>
      <c r="J198" s="91"/>
      <c r="K198" s="20">
        <v>185</v>
      </c>
      <c r="L198" s="72">
        <f t="shared" si="17"/>
        <v>0</v>
      </c>
      <c r="M198" s="17" t="s">
        <v>16</v>
      </c>
      <c r="N198" s="18">
        <v>0</v>
      </c>
      <c r="O198" s="23">
        <f t="shared" si="18"/>
        <v>0</v>
      </c>
      <c r="P198" s="93"/>
      <c r="Q198" s="43">
        <f t="shared" si="19"/>
        <v>0</v>
      </c>
    </row>
    <row r="199" spans="1:30" ht="24.6" x14ac:dyDescent="0.65">
      <c r="A199" s="10">
        <v>195</v>
      </c>
      <c r="B199" s="10"/>
      <c r="C199" s="19" t="s">
        <v>167</v>
      </c>
      <c r="D199" s="71">
        <f>+'27'!I199</f>
        <v>0</v>
      </c>
      <c r="E199" s="90">
        <v>0</v>
      </c>
      <c r="F199" s="46">
        <f t="shared" si="20"/>
        <v>0</v>
      </c>
      <c r="G199" s="101">
        <v>0</v>
      </c>
      <c r="H199" s="99">
        <v>0</v>
      </c>
      <c r="I199" s="46">
        <f t="shared" si="16"/>
        <v>0</v>
      </c>
      <c r="J199" s="91"/>
      <c r="K199" s="20">
        <v>185</v>
      </c>
      <c r="L199" s="72">
        <f t="shared" si="17"/>
        <v>0</v>
      </c>
      <c r="M199" s="17" t="s">
        <v>16</v>
      </c>
      <c r="N199" s="18">
        <v>0</v>
      </c>
      <c r="O199" s="23">
        <f t="shared" si="18"/>
        <v>0</v>
      </c>
      <c r="P199" s="93"/>
      <c r="Q199" s="43">
        <f t="shared" si="19"/>
        <v>0</v>
      </c>
    </row>
    <row r="200" spans="1:30" ht="24.6" x14ac:dyDescent="0.65">
      <c r="A200" s="10">
        <v>196</v>
      </c>
      <c r="B200" s="10"/>
      <c r="C200" s="19" t="s">
        <v>168</v>
      </c>
      <c r="D200" s="71">
        <f>+'27'!I200</f>
        <v>0</v>
      </c>
      <c r="E200" s="90">
        <v>0</v>
      </c>
      <c r="F200" s="46">
        <f t="shared" si="20"/>
        <v>0</v>
      </c>
      <c r="G200" s="101">
        <v>0</v>
      </c>
      <c r="H200" s="99">
        <v>0</v>
      </c>
      <c r="I200" s="46">
        <f t="shared" si="16"/>
        <v>0</v>
      </c>
      <c r="J200" s="91"/>
      <c r="K200" s="20">
        <v>185</v>
      </c>
      <c r="L200" s="72">
        <f t="shared" si="17"/>
        <v>0</v>
      </c>
      <c r="M200" s="17" t="s">
        <v>16</v>
      </c>
      <c r="N200" s="18">
        <v>0</v>
      </c>
      <c r="O200" s="23">
        <f t="shared" si="18"/>
        <v>0</v>
      </c>
      <c r="P200" s="93"/>
      <c r="Q200" s="43">
        <f t="shared" si="19"/>
        <v>0</v>
      </c>
    </row>
    <row r="201" spans="1:30" ht="24.6" x14ac:dyDescent="0.65">
      <c r="A201" s="10">
        <v>197</v>
      </c>
      <c r="B201" s="10"/>
      <c r="C201" s="19" t="s">
        <v>169</v>
      </c>
      <c r="D201" s="71">
        <f>+'27'!I201</f>
        <v>0</v>
      </c>
      <c r="E201" s="90">
        <v>0</v>
      </c>
      <c r="F201" s="46">
        <f t="shared" si="20"/>
        <v>0</v>
      </c>
      <c r="G201" s="101">
        <v>0</v>
      </c>
      <c r="H201" s="99">
        <v>0</v>
      </c>
      <c r="I201" s="46">
        <f t="shared" ref="I201:I263" si="21">+F201-G201-J201-H201</f>
        <v>0</v>
      </c>
      <c r="J201" s="91"/>
      <c r="K201" s="20">
        <v>185</v>
      </c>
      <c r="L201" s="72">
        <f t="shared" si="17"/>
        <v>0</v>
      </c>
      <c r="M201" s="17" t="s">
        <v>16</v>
      </c>
      <c r="N201" s="18">
        <v>0</v>
      </c>
      <c r="O201" s="23">
        <f t="shared" si="18"/>
        <v>0</v>
      </c>
      <c r="P201" s="93"/>
      <c r="Q201" s="43">
        <f t="shared" si="19"/>
        <v>0</v>
      </c>
      <c r="AD201" s="29"/>
    </row>
    <row r="202" spans="1:30" ht="24.6" x14ac:dyDescent="0.65">
      <c r="A202" s="10">
        <v>198</v>
      </c>
      <c r="B202" s="10"/>
      <c r="C202" s="19" t="s">
        <v>168</v>
      </c>
      <c r="D202" s="71">
        <f>+'27'!I202</f>
        <v>0</v>
      </c>
      <c r="E202" s="90">
        <v>0</v>
      </c>
      <c r="F202" s="46">
        <f t="shared" si="20"/>
        <v>0</v>
      </c>
      <c r="G202" s="101">
        <v>0</v>
      </c>
      <c r="H202" s="99">
        <v>0</v>
      </c>
      <c r="I202" s="46">
        <f t="shared" si="21"/>
        <v>0</v>
      </c>
      <c r="J202" s="91"/>
      <c r="K202" s="20">
        <v>185</v>
      </c>
      <c r="L202" s="72">
        <f t="shared" ref="L202:L263" si="22">+K202*J202</f>
        <v>0</v>
      </c>
      <c r="M202" s="17" t="s">
        <v>16</v>
      </c>
      <c r="N202" s="18">
        <v>0</v>
      </c>
      <c r="O202" s="23">
        <f t="shared" ref="O202:O263" si="23">SUM(L202-N202)</f>
        <v>0</v>
      </c>
      <c r="P202" s="93"/>
      <c r="Q202" s="43">
        <f t="shared" ref="Q202:Q263" si="24">+L202*P202</f>
        <v>0</v>
      </c>
      <c r="AD202" s="29"/>
    </row>
    <row r="203" spans="1:30" ht="24.6" x14ac:dyDescent="0.65">
      <c r="A203" s="10">
        <v>199</v>
      </c>
      <c r="B203" s="10"/>
      <c r="C203" s="19" t="s">
        <v>169</v>
      </c>
      <c r="D203" s="71">
        <f>+'27'!I203</f>
        <v>0</v>
      </c>
      <c r="E203" s="90">
        <v>0</v>
      </c>
      <c r="F203" s="46">
        <f t="shared" si="20"/>
        <v>0</v>
      </c>
      <c r="G203" s="101">
        <v>0</v>
      </c>
      <c r="H203" s="99">
        <v>0</v>
      </c>
      <c r="I203" s="46">
        <f t="shared" si="21"/>
        <v>0</v>
      </c>
      <c r="J203" s="91"/>
      <c r="K203" s="20">
        <v>185</v>
      </c>
      <c r="L203" s="72">
        <f t="shared" si="22"/>
        <v>0</v>
      </c>
      <c r="M203" s="17" t="s">
        <v>16</v>
      </c>
      <c r="N203" s="18">
        <v>0</v>
      </c>
      <c r="O203" s="23">
        <f t="shared" si="23"/>
        <v>0</v>
      </c>
      <c r="P203" s="93"/>
      <c r="Q203" s="43">
        <f t="shared" si="24"/>
        <v>0</v>
      </c>
    </row>
    <row r="204" spans="1:30" ht="24.6" x14ac:dyDescent="0.65">
      <c r="A204" s="10">
        <v>200</v>
      </c>
      <c r="B204" s="10"/>
      <c r="C204" s="19" t="s">
        <v>170</v>
      </c>
      <c r="D204" s="71">
        <f>+'27'!I204</f>
        <v>0</v>
      </c>
      <c r="E204" s="90">
        <v>0</v>
      </c>
      <c r="F204" s="46">
        <f t="shared" si="20"/>
        <v>0</v>
      </c>
      <c r="G204" s="101">
        <v>0</v>
      </c>
      <c r="H204" s="99">
        <v>0</v>
      </c>
      <c r="I204" s="46">
        <f t="shared" si="21"/>
        <v>0</v>
      </c>
      <c r="J204" s="91"/>
      <c r="K204" s="20">
        <v>135</v>
      </c>
      <c r="L204" s="72">
        <f t="shared" si="22"/>
        <v>0</v>
      </c>
      <c r="M204" s="17" t="s">
        <v>16</v>
      </c>
      <c r="N204" s="18">
        <v>0</v>
      </c>
      <c r="O204" s="23">
        <f t="shared" si="23"/>
        <v>0</v>
      </c>
      <c r="P204" s="93"/>
      <c r="Q204" s="43">
        <f t="shared" si="24"/>
        <v>0</v>
      </c>
    </row>
    <row r="205" spans="1:30" ht="24.6" x14ac:dyDescent="0.65">
      <c r="A205" s="10">
        <v>201</v>
      </c>
      <c r="B205" s="10"/>
      <c r="C205" s="19" t="s">
        <v>115</v>
      </c>
      <c r="D205" s="71">
        <f>+'27'!I205</f>
        <v>0</v>
      </c>
      <c r="E205" s="90">
        <v>0</v>
      </c>
      <c r="F205" s="46">
        <f t="shared" si="20"/>
        <v>0</v>
      </c>
      <c r="G205" s="101">
        <v>0</v>
      </c>
      <c r="H205" s="99">
        <v>0</v>
      </c>
      <c r="I205" s="46">
        <f t="shared" si="21"/>
        <v>0</v>
      </c>
      <c r="J205" s="91"/>
      <c r="K205" s="20">
        <v>100</v>
      </c>
      <c r="L205" s="72">
        <f t="shared" si="22"/>
        <v>0</v>
      </c>
      <c r="M205" s="17" t="s">
        <v>16</v>
      </c>
      <c r="N205" s="18">
        <v>0</v>
      </c>
      <c r="O205" s="23">
        <f t="shared" si="23"/>
        <v>0</v>
      </c>
      <c r="P205" s="93"/>
      <c r="Q205" s="43">
        <f t="shared" si="24"/>
        <v>0</v>
      </c>
    </row>
    <row r="206" spans="1:30" ht="24.6" x14ac:dyDescent="0.65">
      <c r="A206" s="10">
        <v>202</v>
      </c>
      <c r="B206" s="10" t="s">
        <v>551</v>
      </c>
      <c r="C206" s="19" t="s">
        <v>171</v>
      </c>
      <c r="D206" s="71">
        <f>+'27'!I206</f>
        <v>0</v>
      </c>
      <c r="E206" s="90">
        <v>0</v>
      </c>
      <c r="F206" s="46">
        <f t="shared" si="20"/>
        <v>0</v>
      </c>
      <c r="G206" s="101">
        <v>0</v>
      </c>
      <c r="H206" s="99">
        <v>0</v>
      </c>
      <c r="I206" s="46">
        <f t="shared" si="21"/>
        <v>0</v>
      </c>
      <c r="J206" s="91"/>
      <c r="K206" s="20">
        <v>90</v>
      </c>
      <c r="L206" s="72">
        <f t="shared" si="22"/>
        <v>0</v>
      </c>
      <c r="M206" s="17" t="s">
        <v>16</v>
      </c>
      <c r="N206" s="18">
        <v>0</v>
      </c>
      <c r="O206" s="23">
        <f t="shared" si="23"/>
        <v>0</v>
      </c>
      <c r="P206" s="93"/>
      <c r="Q206" s="43">
        <f t="shared" si="24"/>
        <v>0</v>
      </c>
    </row>
    <row r="207" spans="1:30" ht="24.6" x14ac:dyDescent="0.65">
      <c r="A207" s="10">
        <v>203</v>
      </c>
      <c r="B207" s="10" t="s">
        <v>548</v>
      </c>
      <c r="C207" s="19" t="s">
        <v>172</v>
      </c>
      <c r="D207" s="71">
        <f>+'27'!I207</f>
        <v>0</v>
      </c>
      <c r="E207" s="90">
        <v>0</v>
      </c>
      <c r="F207" s="46">
        <f t="shared" si="20"/>
        <v>0</v>
      </c>
      <c r="G207" s="101">
        <v>0</v>
      </c>
      <c r="H207" s="99">
        <v>0</v>
      </c>
      <c r="I207" s="46">
        <f t="shared" si="21"/>
        <v>0</v>
      </c>
      <c r="J207" s="91"/>
      <c r="K207" s="20">
        <v>90</v>
      </c>
      <c r="L207" s="72">
        <f t="shared" si="22"/>
        <v>0</v>
      </c>
      <c r="M207" s="17" t="s">
        <v>16</v>
      </c>
      <c r="N207" s="18">
        <v>0</v>
      </c>
      <c r="O207" s="23">
        <f t="shared" si="23"/>
        <v>0</v>
      </c>
      <c r="P207" s="93"/>
      <c r="Q207" s="43">
        <f t="shared" si="24"/>
        <v>0</v>
      </c>
    </row>
    <row r="208" spans="1:30" ht="24.6" x14ac:dyDescent="0.65">
      <c r="A208" s="10">
        <v>204</v>
      </c>
      <c r="B208" s="10" t="s">
        <v>549</v>
      </c>
      <c r="C208" s="19" t="s">
        <v>173</v>
      </c>
      <c r="D208" s="71">
        <f>+'27'!I208</f>
        <v>0</v>
      </c>
      <c r="E208" s="90">
        <v>0</v>
      </c>
      <c r="F208" s="46">
        <f t="shared" si="20"/>
        <v>0</v>
      </c>
      <c r="G208" s="101">
        <v>0</v>
      </c>
      <c r="H208" s="99">
        <v>0</v>
      </c>
      <c r="I208" s="46">
        <f t="shared" si="21"/>
        <v>0</v>
      </c>
      <c r="J208" s="91"/>
      <c r="K208" s="20">
        <v>90</v>
      </c>
      <c r="L208" s="72">
        <f t="shared" si="22"/>
        <v>0</v>
      </c>
      <c r="M208" s="17" t="s">
        <v>16</v>
      </c>
      <c r="N208" s="18">
        <v>0</v>
      </c>
      <c r="O208" s="23">
        <f t="shared" si="23"/>
        <v>0</v>
      </c>
      <c r="P208" s="93"/>
      <c r="Q208" s="43">
        <f t="shared" si="24"/>
        <v>0</v>
      </c>
    </row>
    <row r="209" spans="1:17" ht="24.6" x14ac:dyDescent="0.65">
      <c r="A209" s="10">
        <v>205</v>
      </c>
      <c r="B209" s="10" t="s">
        <v>550</v>
      </c>
      <c r="C209" s="19" t="s">
        <v>174</v>
      </c>
      <c r="D209" s="71">
        <f>+'27'!I209</f>
        <v>0</v>
      </c>
      <c r="E209" s="90">
        <v>0</v>
      </c>
      <c r="F209" s="46">
        <f t="shared" si="20"/>
        <v>0</v>
      </c>
      <c r="G209" s="101">
        <v>0</v>
      </c>
      <c r="H209" s="99">
        <v>0</v>
      </c>
      <c r="I209" s="46">
        <f t="shared" si="21"/>
        <v>0</v>
      </c>
      <c r="J209" s="91"/>
      <c r="K209" s="20">
        <v>90</v>
      </c>
      <c r="L209" s="72">
        <f t="shared" si="22"/>
        <v>0</v>
      </c>
      <c r="M209" s="17" t="s">
        <v>16</v>
      </c>
      <c r="N209" s="18">
        <v>0</v>
      </c>
      <c r="O209" s="23">
        <f t="shared" si="23"/>
        <v>0</v>
      </c>
      <c r="P209" s="93"/>
      <c r="Q209" s="43">
        <f t="shared" si="24"/>
        <v>0</v>
      </c>
    </row>
    <row r="210" spans="1:17" ht="24.6" x14ac:dyDescent="0.65">
      <c r="A210" s="10">
        <v>206</v>
      </c>
      <c r="B210" s="10"/>
      <c r="C210" s="19" t="s">
        <v>368</v>
      </c>
      <c r="D210" s="71">
        <f>+'27'!I210</f>
        <v>0</v>
      </c>
      <c r="E210" s="90">
        <v>0</v>
      </c>
      <c r="F210" s="46">
        <f t="shared" si="20"/>
        <v>0</v>
      </c>
      <c r="G210" s="101">
        <v>0</v>
      </c>
      <c r="H210" s="99">
        <v>0</v>
      </c>
      <c r="I210" s="46">
        <f t="shared" si="21"/>
        <v>0</v>
      </c>
      <c r="J210" s="91"/>
      <c r="K210" s="20">
        <v>50</v>
      </c>
      <c r="L210" s="72">
        <f t="shared" si="22"/>
        <v>0</v>
      </c>
      <c r="M210" s="17" t="s">
        <v>16</v>
      </c>
      <c r="N210" s="18">
        <v>0</v>
      </c>
      <c r="O210" s="23">
        <f t="shared" si="23"/>
        <v>0</v>
      </c>
      <c r="P210" s="93"/>
      <c r="Q210" s="43">
        <f t="shared" si="24"/>
        <v>0</v>
      </c>
    </row>
    <row r="211" spans="1:17" ht="24.6" x14ac:dyDescent="0.65">
      <c r="A211" s="10">
        <v>207</v>
      </c>
      <c r="B211" s="10"/>
      <c r="C211" s="19" t="s">
        <v>179</v>
      </c>
      <c r="D211" s="71">
        <f>+'27'!I211</f>
        <v>0</v>
      </c>
      <c r="E211" s="90">
        <v>0</v>
      </c>
      <c r="F211" s="46">
        <f t="shared" si="20"/>
        <v>0</v>
      </c>
      <c r="G211" s="101">
        <v>0</v>
      </c>
      <c r="H211" s="99">
        <v>0</v>
      </c>
      <c r="I211" s="46">
        <f t="shared" si="21"/>
        <v>0</v>
      </c>
      <c r="J211" s="91"/>
      <c r="K211" s="20">
        <v>50</v>
      </c>
      <c r="L211" s="72">
        <f t="shared" si="22"/>
        <v>0</v>
      </c>
      <c r="M211" s="17" t="s">
        <v>16</v>
      </c>
      <c r="N211" s="18">
        <v>0</v>
      </c>
      <c r="O211" s="23">
        <f t="shared" si="23"/>
        <v>0</v>
      </c>
      <c r="P211" s="93">
        <v>28.14</v>
      </c>
      <c r="Q211" s="43">
        <f t="shared" si="24"/>
        <v>0</v>
      </c>
    </row>
    <row r="212" spans="1:17" ht="24.6" x14ac:dyDescent="0.65">
      <c r="A212" s="10">
        <v>208</v>
      </c>
      <c r="B212" s="10"/>
      <c r="C212" s="19" t="s">
        <v>180</v>
      </c>
      <c r="D212" s="71">
        <f>+'27'!I212</f>
        <v>11</v>
      </c>
      <c r="E212" s="90">
        <v>0</v>
      </c>
      <c r="F212" s="46">
        <f t="shared" ref="F212:F271" si="25">D212+E212</f>
        <v>11</v>
      </c>
      <c r="G212" s="101">
        <v>0</v>
      </c>
      <c r="H212" s="99">
        <v>0</v>
      </c>
      <c r="I212" s="46">
        <f t="shared" si="21"/>
        <v>11</v>
      </c>
      <c r="J212" s="91"/>
      <c r="K212" s="20">
        <v>55</v>
      </c>
      <c r="L212" s="72">
        <f t="shared" si="22"/>
        <v>0</v>
      </c>
      <c r="M212" s="17" t="s">
        <v>16</v>
      </c>
      <c r="N212" s="18">
        <v>0</v>
      </c>
      <c r="O212" s="23">
        <f t="shared" si="23"/>
        <v>0</v>
      </c>
      <c r="P212" s="93"/>
      <c r="Q212" s="43">
        <f t="shared" si="24"/>
        <v>0</v>
      </c>
    </row>
    <row r="213" spans="1:17" ht="24.6" x14ac:dyDescent="0.65">
      <c r="A213" s="10">
        <v>209</v>
      </c>
      <c r="B213" s="10"/>
      <c r="C213" s="19" t="s">
        <v>181</v>
      </c>
      <c r="D213" s="71">
        <f>+'27'!I213</f>
        <v>6</v>
      </c>
      <c r="E213" s="90">
        <v>0</v>
      </c>
      <c r="F213" s="46">
        <f t="shared" si="25"/>
        <v>6</v>
      </c>
      <c r="G213" s="101">
        <v>0</v>
      </c>
      <c r="H213" s="99">
        <v>0</v>
      </c>
      <c r="I213" s="46">
        <f t="shared" si="21"/>
        <v>6</v>
      </c>
      <c r="J213" s="91"/>
      <c r="K213" s="20">
        <v>85</v>
      </c>
      <c r="L213" s="72">
        <f t="shared" si="22"/>
        <v>0</v>
      </c>
      <c r="M213" s="17" t="s">
        <v>16</v>
      </c>
      <c r="N213" s="18">
        <v>0</v>
      </c>
      <c r="O213" s="23">
        <f t="shared" si="23"/>
        <v>0</v>
      </c>
      <c r="P213" s="93"/>
      <c r="Q213" s="43">
        <f t="shared" si="24"/>
        <v>0</v>
      </c>
    </row>
    <row r="214" spans="1:17" ht="24.6" x14ac:dyDescent="0.65">
      <c r="A214" s="10">
        <v>210</v>
      </c>
      <c r="B214" s="10"/>
      <c r="C214" s="19" t="s">
        <v>299</v>
      </c>
      <c r="D214" s="71">
        <f>+'27'!I214</f>
        <v>0</v>
      </c>
      <c r="E214" s="90">
        <v>0</v>
      </c>
      <c r="F214" s="46">
        <f t="shared" si="25"/>
        <v>0</v>
      </c>
      <c r="G214" s="101">
        <v>0</v>
      </c>
      <c r="H214" s="99">
        <v>0</v>
      </c>
      <c r="I214" s="46">
        <f t="shared" si="21"/>
        <v>0</v>
      </c>
      <c r="J214" s="91"/>
      <c r="K214" s="20">
        <v>55</v>
      </c>
      <c r="L214" s="72">
        <f t="shared" si="22"/>
        <v>0</v>
      </c>
      <c r="M214" s="17" t="s">
        <v>16</v>
      </c>
      <c r="N214" s="18">
        <v>0</v>
      </c>
      <c r="O214" s="23">
        <f t="shared" si="23"/>
        <v>0</v>
      </c>
      <c r="P214" s="93"/>
      <c r="Q214" s="43">
        <f t="shared" si="24"/>
        <v>0</v>
      </c>
    </row>
    <row r="215" spans="1:17" ht="24.6" x14ac:dyDescent="0.65">
      <c r="A215" s="10">
        <v>211</v>
      </c>
      <c r="B215" s="10"/>
      <c r="C215" s="19" t="s">
        <v>300</v>
      </c>
      <c r="D215" s="71">
        <f>+'27'!I215</f>
        <v>0</v>
      </c>
      <c r="E215" s="90">
        <v>0</v>
      </c>
      <c r="F215" s="46">
        <f t="shared" si="25"/>
        <v>0</v>
      </c>
      <c r="G215" s="101">
        <v>0</v>
      </c>
      <c r="H215" s="99">
        <v>0</v>
      </c>
      <c r="I215" s="46">
        <f t="shared" si="21"/>
        <v>0</v>
      </c>
      <c r="J215" s="91"/>
      <c r="K215" s="20">
        <v>55</v>
      </c>
      <c r="L215" s="72">
        <f t="shared" si="22"/>
        <v>0</v>
      </c>
      <c r="M215" s="17" t="s">
        <v>16</v>
      </c>
      <c r="N215" s="18">
        <v>0</v>
      </c>
      <c r="O215" s="23">
        <f t="shared" si="23"/>
        <v>0</v>
      </c>
      <c r="P215" s="93"/>
      <c r="Q215" s="43">
        <f t="shared" si="24"/>
        <v>0</v>
      </c>
    </row>
    <row r="216" spans="1:17" ht="24.6" x14ac:dyDescent="0.65">
      <c r="A216" s="10">
        <v>212</v>
      </c>
      <c r="B216" s="10"/>
      <c r="C216" s="19" t="s">
        <v>301</v>
      </c>
      <c r="D216" s="71">
        <f>+'27'!I216</f>
        <v>0</v>
      </c>
      <c r="E216" s="90">
        <v>0</v>
      </c>
      <c r="F216" s="46">
        <f t="shared" si="25"/>
        <v>0</v>
      </c>
      <c r="G216" s="101">
        <v>0</v>
      </c>
      <c r="H216" s="99">
        <v>0</v>
      </c>
      <c r="I216" s="46">
        <f t="shared" si="21"/>
        <v>0</v>
      </c>
      <c r="J216" s="91"/>
      <c r="K216" s="20">
        <v>55</v>
      </c>
      <c r="L216" s="72">
        <f t="shared" si="22"/>
        <v>0</v>
      </c>
      <c r="M216" s="17" t="s">
        <v>16</v>
      </c>
      <c r="N216" s="18">
        <v>0</v>
      </c>
      <c r="O216" s="23">
        <f t="shared" si="23"/>
        <v>0</v>
      </c>
      <c r="P216" s="93"/>
      <c r="Q216" s="43">
        <f t="shared" si="24"/>
        <v>0</v>
      </c>
    </row>
    <row r="217" spans="1:17" ht="24.6" x14ac:dyDescent="0.65">
      <c r="A217" s="10">
        <v>213</v>
      </c>
      <c r="B217" s="10"/>
      <c r="C217" s="19" t="s">
        <v>302</v>
      </c>
      <c r="D217" s="71">
        <f>+'27'!I217</f>
        <v>0</v>
      </c>
      <c r="E217" s="90">
        <v>0</v>
      </c>
      <c r="F217" s="46">
        <f t="shared" si="25"/>
        <v>0</v>
      </c>
      <c r="G217" s="101">
        <v>0</v>
      </c>
      <c r="H217" s="99">
        <v>0</v>
      </c>
      <c r="I217" s="46">
        <f t="shared" si="21"/>
        <v>0</v>
      </c>
      <c r="J217" s="91"/>
      <c r="K217" s="20">
        <v>55</v>
      </c>
      <c r="L217" s="72">
        <f t="shared" si="22"/>
        <v>0</v>
      </c>
      <c r="M217" s="17" t="s">
        <v>16</v>
      </c>
      <c r="N217" s="18">
        <v>0</v>
      </c>
      <c r="O217" s="23">
        <f t="shared" si="23"/>
        <v>0</v>
      </c>
      <c r="P217" s="93"/>
      <c r="Q217" s="43">
        <f t="shared" si="24"/>
        <v>0</v>
      </c>
    </row>
    <row r="218" spans="1:17" ht="24.6" x14ac:dyDescent="0.65">
      <c r="A218" s="10">
        <v>214</v>
      </c>
      <c r="B218" s="10"/>
      <c r="C218" s="19" t="s">
        <v>373</v>
      </c>
      <c r="D218" s="71">
        <f>+'27'!I218</f>
        <v>0</v>
      </c>
      <c r="E218" s="90">
        <v>0</v>
      </c>
      <c r="F218" s="46">
        <f t="shared" si="25"/>
        <v>0</v>
      </c>
      <c r="G218" s="101">
        <v>0</v>
      </c>
      <c r="H218" s="99">
        <v>0</v>
      </c>
      <c r="I218" s="46">
        <f t="shared" si="21"/>
        <v>0</v>
      </c>
      <c r="J218" s="91"/>
      <c r="K218" s="20">
        <v>40</v>
      </c>
      <c r="L218" s="72">
        <f t="shared" si="22"/>
        <v>0</v>
      </c>
      <c r="M218" s="17" t="s">
        <v>16</v>
      </c>
      <c r="N218" s="18">
        <v>0</v>
      </c>
      <c r="O218" s="23">
        <f t="shared" si="23"/>
        <v>0</v>
      </c>
      <c r="P218" s="93"/>
      <c r="Q218" s="43">
        <f t="shared" si="24"/>
        <v>0</v>
      </c>
    </row>
    <row r="219" spans="1:17" ht="24.6" x14ac:dyDescent="0.65">
      <c r="A219" s="10">
        <v>215</v>
      </c>
      <c r="B219" s="10"/>
      <c r="C219" s="19" t="s">
        <v>184</v>
      </c>
      <c r="D219" s="71">
        <f>+'27'!I219</f>
        <v>0</v>
      </c>
      <c r="E219" s="90">
        <v>0</v>
      </c>
      <c r="F219" s="46">
        <f t="shared" si="25"/>
        <v>0</v>
      </c>
      <c r="G219" s="101">
        <v>0</v>
      </c>
      <c r="H219" s="99">
        <v>0</v>
      </c>
      <c r="I219" s="46">
        <f t="shared" si="21"/>
        <v>0</v>
      </c>
      <c r="J219" s="91"/>
      <c r="K219" s="20">
        <v>120</v>
      </c>
      <c r="L219" s="72">
        <f t="shared" si="22"/>
        <v>0</v>
      </c>
      <c r="M219" s="17" t="s">
        <v>16</v>
      </c>
      <c r="N219" s="18">
        <v>0</v>
      </c>
      <c r="O219" s="23">
        <f t="shared" si="23"/>
        <v>0</v>
      </c>
      <c r="P219" s="93"/>
      <c r="Q219" s="43">
        <f t="shared" si="24"/>
        <v>0</v>
      </c>
    </row>
    <row r="220" spans="1:17" ht="24.6" x14ac:dyDescent="0.65">
      <c r="A220" s="10">
        <v>216</v>
      </c>
      <c r="B220" s="10"/>
      <c r="C220" s="19" t="s">
        <v>185</v>
      </c>
      <c r="D220" s="71">
        <f>+'27'!I220</f>
        <v>0</v>
      </c>
      <c r="E220" s="90">
        <v>0</v>
      </c>
      <c r="F220" s="46">
        <f t="shared" si="25"/>
        <v>0</v>
      </c>
      <c r="G220" s="101">
        <v>0</v>
      </c>
      <c r="H220" s="99">
        <v>0</v>
      </c>
      <c r="I220" s="46">
        <f t="shared" si="21"/>
        <v>0</v>
      </c>
      <c r="J220" s="91"/>
      <c r="K220" s="20">
        <v>120</v>
      </c>
      <c r="L220" s="72">
        <f t="shared" si="22"/>
        <v>0</v>
      </c>
      <c r="M220" s="17" t="s">
        <v>16</v>
      </c>
      <c r="N220" s="18">
        <v>0</v>
      </c>
      <c r="O220" s="23">
        <f t="shared" si="23"/>
        <v>0</v>
      </c>
      <c r="P220" s="93"/>
      <c r="Q220" s="43">
        <f t="shared" si="24"/>
        <v>0</v>
      </c>
    </row>
    <row r="221" spans="1:17" ht="24.6" x14ac:dyDescent="0.65">
      <c r="A221" s="10">
        <v>217</v>
      </c>
      <c r="B221" s="10"/>
      <c r="C221" s="19" t="s">
        <v>187</v>
      </c>
      <c r="D221" s="71">
        <f>+'27'!I221</f>
        <v>0</v>
      </c>
      <c r="E221" s="90">
        <v>0</v>
      </c>
      <c r="F221" s="46">
        <f t="shared" si="25"/>
        <v>0</v>
      </c>
      <c r="G221" s="101">
        <v>0</v>
      </c>
      <c r="H221" s="99">
        <v>0</v>
      </c>
      <c r="I221" s="46">
        <f t="shared" si="21"/>
        <v>0</v>
      </c>
      <c r="J221" s="91"/>
      <c r="K221" s="20">
        <v>50</v>
      </c>
      <c r="L221" s="72">
        <f t="shared" si="22"/>
        <v>0</v>
      </c>
      <c r="M221" s="17" t="s">
        <v>16</v>
      </c>
      <c r="N221" s="18">
        <v>0</v>
      </c>
      <c r="O221" s="23">
        <f t="shared" si="23"/>
        <v>0</v>
      </c>
      <c r="P221" s="93"/>
      <c r="Q221" s="43">
        <f t="shared" si="24"/>
        <v>0</v>
      </c>
    </row>
    <row r="222" spans="1:17" ht="24.6" x14ac:dyDescent="0.65">
      <c r="A222" s="10">
        <v>218</v>
      </c>
      <c r="B222" s="10" t="s">
        <v>527</v>
      </c>
      <c r="C222" s="19" t="s">
        <v>188</v>
      </c>
      <c r="D222" s="71">
        <f>+'27'!I222</f>
        <v>0</v>
      </c>
      <c r="E222" s="90">
        <v>0</v>
      </c>
      <c r="F222" s="46">
        <f t="shared" si="25"/>
        <v>0</v>
      </c>
      <c r="G222" s="101">
        <v>0</v>
      </c>
      <c r="H222" s="99">
        <v>0</v>
      </c>
      <c r="I222" s="46">
        <f t="shared" si="21"/>
        <v>0</v>
      </c>
      <c r="J222" s="91"/>
      <c r="K222" s="20">
        <v>50</v>
      </c>
      <c r="L222" s="72">
        <f t="shared" si="22"/>
        <v>0</v>
      </c>
      <c r="M222" s="17" t="s">
        <v>16</v>
      </c>
      <c r="N222" s="18">
        <v>0</v>
      </c>
      <c r="O222" s="23">
        <f t="shared" si="23"/>
        <v>0</v>
      </c>
      <c r="P222" s="93"/>
      <c r="Q222" s="43">
        <f t="shared" si="24"/>
        <v>0</v>
      </c>
    </row>
    <row r="223" spans="1:17" ht="24.6" x14ac:dyDescent="0.65">
      <c r="A223" s="10">
        <v>219</v>
      </c>
      <c r="B223" s="10" t="s">
        <v>524</v>
      </c>
      <c r="C223" s="19" t="s">
        <v>303</v>
      </c>
      <c r="D223" s="71">
        <f>+'27'!I223</f>
        <v>0</v>
      </c>
      <c r="E223" s="90">
        <v>0</v>
      </c>
      <c r="F223" s="46">
        <f t="shared" si="25"/>
        <v>0</v>
      </c>
      <c r="G223" s="101">
        <v>0</v>
      </c>
      <c r="H223" s="99">
        <v>0</v>
      </c>
      <c r="I223" s="46">
        <f t="shared" si="21"/>
        <v>0</v>
      </c>
      <c r="J223" s="91"/>
      <c r="K223" s="20">
        <v>120</v>
      </c>
      <c r="L223" s="72">
        <f t="shared" si="22"/>
        <v>0</v>
      </c>
      <c r="M223" s="17" t="s">
        <v>16</v>
      </c>
      <c r="N223" s="18">
        <v>0</v>
      </c>
      <c r="O223" s="23">
        <f t="shared" si="23"/>
        <v>0</v>
      </c>
      <c r="P223" s="93"/>
      <c r="Q223" s="43">
        <f t="shared" si="24"/>
        <v>0</v>
      </c>
    </row>
    <row r="224" spans="1:17" ht="24.6" x14ac:dyDescent="0.65">
      <c r="A224" s="10">
        <v>220</v>
      </c>
      <c r="B224" s="10"/>
      <c r="C224" s="19" t="s">
        <v>304</v>
      </c>
      <c r="D224" s="71">
        <f>+'27'!I224</f>
        <v>0</v>
      </c>
      <c r="E224" s="90">
        <v>0</v>
      </c>
      <c r="F224" s="46">
        <f t="shared" si="25"/>
        <v>0</v>
      </c>
      <c r="G224" s="101">
        <v>0</v>
      </c>
      <c r="H224" s="99">
        <v>0</v>
      </c>
      <c r="I224" s="46">
        <f t="shared" si="21"/>
        <v>0</v>
      </c>
      <c r="J224" s="91"/>
      <c r="K224" s="20">
        <v>25</v>
      </c>
      <c r="L224" s="72">
        <f t="shared" si="22"/>
        <v>0</v>
      </c>
      <c r="M224" s="17" t="s">
        <v>16</v>
      </c>
      <c r="N224" s="18">
        <v>0</v>
      </c>
      <c r="O224" s="23">
        <f t="shared" si="23"/>
        <v>0</v>
      </c>
      <c r="P224" s="93"/>
      <c r="Q224" s="43">
        <f t="shared" si="24"/>
        <v>0</v>
      </c>
    </row>
    <row r="225" spans="1:17" ht="24.6" x14ac:dyDescent="0.65">
      <c r="A225" s="10">
        <v>221</v>
      </c>
      <c r="B225" s="10"/>
      <c r="C225" s="19" t="s">
        <v>305</v>
      </c>
      <c r="D225" s="71">
        <f>+'27'!I225</f>
        <v>0</v>
      </c>
      <c r="E225" s="90">
        <v>0</v>
      </c>
      <c r="F225" s="46">
        <f t="shared" si="25"/>
        <v>0</v>
      </c>
      <c r="G225" s="101">
        <v>0</v>
      </c>
      <c r="H225" s="99">
        <v>0</v>
      </c>
      <c r="I225" s="46">
        <f t="shared" si="21"/>
        <v>0</v>
      </c>
      <c r="J225" s="91"/>
      <c r="K225" s="20">
        <v>25</v>
      </c>
      <c r="L225" s="72">
        <f t="shared" si="22"/>
        <v>0</v>
      </c>
      <c r="M225" s="17" t="s">
        <v>16</v>
      </c>
      <c r="N225" s="18">
        <v>0</v>
      </c>
      <c r="O225" s="23">
        <f t="shared" si="23"/>
        <v>0</v>
      </c>
      <c r="P225" s="93"/>
      <c r="Q225" s="43">
        <f t="shared" si="24"/>
        <v>0</v>
      </c>
    </row>
    <row r="226" spans="1:17" ht="24.6" x14ac:dyDescent="0.65">
      <c r="A226" s="10">
        <v>222</v>
      </c>
      <c r="B226" s="10"/>
      <c r="C226" s="19" t="s">
        <v>306</v>
      </c>
      <c r="D226" s="71">
        <f>+'27'!I226</f>
        <v>0</v>
      </c>
      <c r="E226" s="90">
        <v>0</v>
      </c>
      <c r="F226" s="46">
        <f t="shared" si="25"/>
        <v>0</v>
      </c>
      <c r="G226" s="101">
        <v>0</v>
      </c>
      <c r="H226" s="99">
        <v>0</v>
      </c>
      <c r="I226" s="46">
        <f t="shared" si="21"/>
        <v>0</v>
      </c>
      <c r="J226" s="91"/>
      <c r="K226" s="20">
        <v>25</v>
      </c>
      <c r="L226" s="72">
        <f t="shared" si="22"/>
        <v>0</v>
      </c>
      <c r="M226" s="17" t="s">
        <v>16</v>
      </c>
      <c r="N226" s="18">
        <v>0</v>
      </c>
      <c r="O226" s="23">
        <f t="shared" si="23"/>
        <v>0</v>
      </c>
      <c r="P226" s="93"/>
      <c r="Q226" s="43">
        <f t="shared" si="24"/>
        <v>0</v>
      </c>
    </row>
    <row r="227" spans="1:17" ht="24.6" x14ac:dyDescent="0.65">
      <c r="A227" s="10">
        <v>223</v>
      </c>
      <c r="B227" s="10"/>
      <c r="C227" s="19" t="s">
        <v>307</v>
      </c>
      <c r="D227" s="71">
        <f>+'27'!I227</f>
        <v>0</v>
      </c>
      <c r="E227" s="90">
        <v>0</v>
      </c>
      <c r="F227" s="46">
        <f t="shared" si="25"/>
        <v>0</v>
      </c>
      <c r="G227" s="101">
        <v>0</v>
      </c>
      <c r="H227" s="99">
        <v>0</v>
      </c>
      <c r="I227" s="46">
        <f t="shared" si="21"/>
        <v>0</v>
      </c>
      <c r="J227" s="91"/>
      <c r="K227" s="20">
        <v>25</v>
      </c>
      <c r="L227" s="72">
        <f t="shared" si="22"/>
        <v>0</v>
      </c>
      <c r="M227" s="17" t="s">
        <v>16</v>
      </c>
      <c r="N227" s="18">
        <v>0</v>
      </c>
      <c r="O227" s="23">
        <f t="shared" si="23"/>
        <v>0</v>
      </c>
      <c r="P227" s="93"/>
      <c r="Q227" s="43">
        <f t="shared" si="24"/>
        <v>0</v>
      </c>
    </row>
    <row r="228" spans="1:17" ht="24.6" x14ac:dyDescent="0.65">
      <c r="A228" s="10">
        <v>224</v>
      </c>
      <c r="B228" s="10"/>
      <c r="C228" s="19" t="s">
        <v>308</v>
      </c>
      <c r="D228" s="71">
        <f>+'27'!I228</f>
        <v>0</v>
      </c>
      <c r="E228" s="90">
        <v>0</v>
      </c>
      <c r="F228" s="46">
        <f t="shared" si="25"/>
        <v>0</v>
      </c>
      <c r="G228" s="101">
        <v>0</v>
      </c>
      <c r="H228" s="99">
        <v>0</v>
      </c>
      <c r="I228" s="46">
        <f t="shared" si="21"/>
        <v>0</v>
      </c>
      <c r="J228" s="91"/>
      <c r="K228" s="20">
        <v>25</v>
      </c>
      <c r="L228" s="72">
        <f t="shared" si="22"/>
        <v>0</v>
      </c>
      <c r="M228" s="17" t="s">
        <v>16</v>
      </c>
      <c r="N228" s="18">
        <v>0</v>
      </c>
      <c r="O228" s="23">
        <f t="shared" si="23"/>
        <v>0</v>
      </c>
      <c r="P228" s="93"/>
      <c r="Q228" s="43">
        <f t="shared" si="24"/>
        <v>0</v>
      </c>
    </row>
    <row r="229" spans="1:17" ht="24.6" x14ac:dyDescent="0.65">
      <c r="A229" s="10">
        <v>225</v>
      </c>
      <c r="B229" s="10"/>
      <c r="C229" s="19" t="s">
        <v>309</v>
      </c>
      <c r="D229" s="71">
        <f>+'27'!I229</f>
        <v>0</v>
      </c>
      <c r="E229" s="90">
        <v>0</v>
      </c>
      <c r="F229" s="46">
        <f t="shared" si="25"/>
        <v>0</v>
      </c>
      <c r="G229" s="101">
        <v>0</v>
      </c>
      <c r="H229" s="99">
        <v>0</v>
      </c>
      <c r="I229" s="46">
        <f t="shared" si="21"/>
        <v>0</v>
      </c>
      <c r="J229" s="91"/>
      <c r="K229" s="20">
        <v>25</v>
      </c>
      <c r="L229" s="72">
        <f t="shared" si="22"/>
        <v>0</v>
      </c>
      <c r="M229" s="17" t="s">
        <v>16</v>
      </c>
      <c r="N229" s="18">
        <v>0</v>
      </c>
      <c r="O229" s="23">
        <f t="shared" si="23"/>
        <v>0</v>
      </c>
      <c r="P229" s="93"/>
      <c r="Q229" s="43">
        <f t="shared" si="24"/>
        <v>0</v>
      </c>
    </row>
    <row r="230" spans="1:17" ht="24.6" x14ac:dyDescent="0.65">
      <c r="A230" s="10">
        <v>226</v>
      </c>
      <c r="B230" s="10"/>
      <c r="C230" s="19" t="s">
        <v>362</v>
      </c>
      <c r="D230" s="71">
        <f>+'27'!I230</f>
        <v>0</v>
      </c>
      <c r="E230" s="90">
        <v>0</v>
      </c>
      <c r="F230" s="46">
        <f t="shared" si="25"/>
        <v>0</v>
      </c>
      <c r="G230" s="101">
        <v>0</v>
      </c>
      <c r="H230" s="99">
        <v>0</v>
      </c>
      <c r="I230" s="46">
        <f t="shared" si="21"/>
        <v>0</v>
      </c>
      <c r="J230" s="91"/>
      <c r="K230" s="20">
        <v>10</v>
      </c>
      <c r="L230" s="72">
        <f t="shared" si="22"/>
        <v>0</v>
      </c>
      <c r="M230" s="17" t="s">
        <v>16</v>
      </c>
      <c r="N230" s="18">
        <v>0</v>
      </c>
      <c r="O230" s="23">
        <f t="shared" si="23"/>
        <v>0</v>
      </c>
      <c r="P230" s="93"/>
      <c r="Q230" s="43">
        <f t="shared" si="24"/>
        <v>0</v>
      </c>
    </row>
    <row r="231" spans="1:17" ht="24.6" x14ac:dyDescent="0.65">
      <c r="A231" s="10">
        <v>227</v>
      </c>
      <c r="B231" s="10"/>
      <c r="C231" s="19" t="s">
        <v>310</v>
      </c>
      <c r="D231" s="71">
        <f>+'27'!I231</f>
        <v>0</v>
      </c>
      <c r="E231" s="90">
        <v>0</v>
      </c>
      <c r="F231" s="46">
        <f t="shared" si="25"/>
        <v>0</v>
      </c>
      <c r="G231" s="101">
        <v>0</v>
      </c>
      <c r="H231" s="99">
        <v>0</v>
      </c>
      <c r="I231" s="46">
        <f t="shared" si="21"/>
        <v>0</v>
      </c>
      <c r="J231" s="91"/>
      <c r="K231" s="20">
        <v>10</v>
      </c>
      <c r="L231" s="72">
        <f t="shared" si="22"/>
        <v>0</v>
      </c>
      <c r="M231" s="17" t="s">
        <v>16</v>
      </c>
      <c r="N231" s="18">
        <v>0</v>
      </c>
      <c r="O231" s="23">
        <f t="shared" si="23"/>
        <v>0</v>
      </c>
      <c r="P231" s="93"/>
      <c r="Q231" s="43">
        <f t="shared" si="24"/>
        <v>0</v>
      </c>
    </row>
    <row r="232" spans="1:17" ht="24.6" x14ac:dyDescent="0.65">
      <c r="A232" s="10">
        <v>228</v>
      </c>
      <c r="B232" s="10"/>
      <c r="C232" s="19" t="s">
        <v>311</v>
      </c>
      <c r="D232" s="71">
        <f>+'27'!I232</f>
        <v>0</v>
      </c>
      <c r="E232" s="90">
        <v>0</v>
      </c>
      <c r="F232" s="46">
        <f t="shared" si="25"/>
        <v>0</v>
      </c>
      <c r="G232" s="101">
        <v>0</v>
      </c>
      <c r="H232" s="99">
        <v>0</v>
      </c>
      <c r="I232" s="46">
        <f t="shared" si="21"/>
        <v>0</v>
      </c>
      <c r="J232" s="91"/>
      <c r="K232" s="20">
        <v>10</v>
      </c>
      <c r="L232" s="72">
        <f t="shared" si="22"/>
        <v>0</v>
      </c>
      <c r="M232" s="17" t="s">
        <v>16</v>
      </c>
      <c r="N232" s="18">
        <v>0</v>
      </c>
      <c r="O232" s="23">
        <f t="shared" si="23"/>
        <v>0</v>
      </c>
      <c r="P232" s="93"/>
      <c r="Q232" s="43">
        <f t="shared" si="24"/>
        <v>0</v>
      </c>
    </row>
    <row r="233" spans="1:17" ht="24.6" x14ac:dyDescent="0.65">
      <c r="A233" s="10">
        <v>229</v>
      </c>
      <c r="B233" s="10"/>
      <c r="C233" s="19" t="s">
        <v>192</v>
      </c>
      <c r="D233" s="71">
        <f>+'27'!I233</f>
        <v>17</v>
      </c>
      <c r="E233" s="90">
        <v>0</v>
      </c>
      <c r="F233" s="46">
        <f>D233+E233</f>
        <v>17</v>
      </c>
      <c r="G233" s="101">
        <v>0</v>
      </c>
      <c r="H233" s="99">
        <v>0</v>
      </c>
      <c r="I233" s="46">
        <f>+F233-G233-J233-H233</f>
        <v>16</v>
      </c>
      <c r="J233" s="91">
        <v>1</v>
      </c>
      <c r="K233" s="20">
        <v>35</v>
      </c>
      <c r="L233" s="72">
        <f>+K233*J233</f>
        <v>35</v>
      </c>
      <c r="M233" s="17" t="s">
        <v>16</v>
      </c>
      <c r="N233" s="18">
        <v>0</v>
      </c>
      <c r="O233" s="23">
        <f>SUM(L233-N233)</f>
        <v>35</v>
      </c>
      <c r="P233" s="93"/>
      <c r="Q233" s="43">
        <f>+L233*P233</f>
        <v>0</v>
      </c>
    </row>
    <row r="234" spans="1:17" ht="24.6" x14ac:dyDescent="0.65">
      <c r="A234" s="10">
        <v>230</v>
      </c>
      <c r="B234" s="10"/>
      <c r="C234" s="19" t="s">
        <v>312</v>
      </c>
      <c r="D234" s="71">
        <f>+'27'!I234</f>
        <v>29</v>
      </c>
      <c r="E234" s="90">
        <v>0</v>
      </c>
      <c r="F234" s="46">
        <f t="shared" si="25"/>
        <v>29</v>
      </c>
      <c r="G234" s="101">
        <v>0</v>
      </c>
      <c r="H234" s="99">
        <v>0</v>
      </c>
      <c r="I234" s="46">
        <f t="shared" si="21"/>
        <v>29</v>
      </c>
      <c r="J234" s="91"/>
      <c r="K234" s="20">
        <v>10</v>
      </c>
      <c r="L234" s="72">
        <f t="shared" si="22"/>
        <v>0</v>
      </c>
      <c r="M234" s="17" t="s">
        <v>16</v>
      </c>
      <c r="N234" s="18">
        <v>0</v>
      </c>
      <c r="O234" s="23">
        <f t="shared" si="23"/>
        <v>0</v>
      </c>
      <c r="P234" s="93"/>
      <c r="Q234" s="43">
        <f t="shared" si="24"/>
        <v>0</v>
      </c>
    </row>
    <row r="235" spans="1:17" ht="24.6" x14ac:dyDescent="0.65">
      <c r="A235" s="10">
        <v>231</v>
      </c>
      <c r="B235" s="10"/>
      <c r="C235" s="19" t="s">
        <v>313</v>
      </c>
      <c r="D235" s="71">
        <f>+'27'!I235</f>
        <v>0</v>
      </c>
      <c r="E235" s="90">
        <v>0</v>
      </c>
      <c r="F235" s="46">
        <f t="shared" si="25"/>
        <v>0</v>
      </c>
      <c r="G235" s="101">
        <v>0</v>
      </c>
      <c r="H235" s="99">
        <v>0</v>
      </c>
      <c r="I235" s="46">
        <f t="shared" si="21"/>
        <v>0</v>
      </c>
      <c r="J235" s="91"/>
      <c r="K235" s="20"/>
      <c r="L235" s="72">
        <f t="shared" si="22"/>
        <v>0</v>
      </c>
      <c r="M235" s="17" t="s">
        <v>16</v>
      </c>
      <c r="N235" s="18">
        <v>0</v>
      </c>
      <c r="O235" s="23">
        <f t="shared" si="23"/>
        <v>0</v>
      </c>
      <c r="P235" s="93"/>
      <c r="Q235" s="43">
        <f t="shared" si="24"/>
        <v>0</v>
      </c>
    </row>
    <row r="236" spans="1:17" ht="24.6" x14ac:dyDescent="0.65">
      <c r="A236" s="10">
        <v>232</v>
      </c>
      <c r="B236" s="10"/>
      <c r="C236" s="19" t="s">
        <v>183</v>
      </c>
      <c r="D236" s="71">
        <f>+'27'!I236</f>
        <v>0</v>
      </c>
      <c r="E236" s="90">
        <v>0</v>
      </c>
      <c r="F236" s="46">
        <f t="shared" si="25"/>
        <v>0</v>
      </c>
      <c r="G236" s="101">
        <v>0</v>
      </c>
      <c r="H236" s="99">
        <v>0</v>
      </c>
      <c r="I236" s="46">
        <f t="shared" si="21"/>
        <v>0</v>
      </c>
      <c r="J236" s="91"/>
      <c r="K236" s="20">
        <v>40</v>
      </c>
      <c r="L236" s="72">
        <f t="shared" si="22"/>
        <v>0</v>
      </c>
      <c r="M236" s="17" t="s">
        <v>16</v>
      </c>
      <c r="N236" s="18">
        <v>0</v>
      </c>
      <c r="O236" s="23">
        <f t="shared" si="23"/>
        <v>0</v>
      </c>
      <c r="P236" s="93"/>
      <c r="Q236" s="43">
        <f t="shared" si="24"/>
        <v>0</v>
      </c>
    </row>
    <row r="237" spans="1:17" ht="24.6" x14ac:dyDescent="0.65">
      <c r="A237" s="10">
        <v>233</v>
      </c>
      <c r="B237" s="10"/>
      <c r="C237" s="19" t="s">
        <v>117</v>
      </c>
      <c r="D237" s="71">
        <f>+'27'!I237</f>
        <v>0</v>
      </c>
      <c r="E237" s="90">
        <v>0</v>
      </c>
      <c r="F237" s="46">
        <f t="shared" si="25"/>
        <v>0</v>
      </c>
      <c r="G237" s="101">
        <v>0</v>
      </c>
      <c r="H237" s="99">
        <v>0</v>
      </c>
      <c r="I237" s="46">
        <f t="shared" si="21"/>
        <v>0</v>
      </c>
      <c r="J237" s="91"/>
      <c r="K237" s="20">
        <v>20</v>
      </c>
      <c r="L237" s="72">
        <f t="shared" si="22"/>
        <v>0</v>
      </c>
      <c r="M237" s="17" t="s">
        <v>16</v>
      </c>
      <c r="N237" s="18">
        <v>0</v>
      </c>
      <c r="O237" s="23">
        <f t="shared" si="23"/>
        <v>0</v>
      </c>
      <c r="P237" s="93"/>
      <c r="Q237" s="43">
        <f t="shared" si="24"/>
        <v>0</v>
      </c>
    </row>
    <row r="238" spans="1:17" ht="24.6" x14ac:dyDescent="0.65">
      <c r="A238" s="10">
        <v>234</v>
      </c>
      <c r="B238" s="10"/>
      <c r="C238" s="19" t="s">
        <v>314</v>
      </c>
      <c r="D238" s="71">
        <f>+'27'!I238</f>
        <v>0</v>
      </c>
      <c r="E238" s="90">
        <v>0</v>
      </c>
      <c r="F238" s="46">
        <f t="shared" si="25"/>
        <v>0</v>
      </c>
      <c r="G238" s="101">
        <v>0</v>
      </c>
      <c r="H238" s="99">
        <v>0</v>
      </c>
      <c r="I238" s="46">
        <f t="shared" si="21"/>
        <v>0</v>
      </c>
      <c r="J238" s="91"/>
      <c r="K238" s="20">
        <v>30</v>
      </c>
      <c r="L238" s="72">
        <f t="shared" si="22"/>
        <v>0</v>
      </c>
      <c r="M238" s="17" t="s">
        <v>16</v>
      </c>
      <c r="N238" s="18">
        <v>0</v>
      </c>
      <c r="O238" s="23">
        <f t="shared" si="23"/>
        <v>0</v>
      </c>
      <c r="P238" s="93"/>
      <c r="Q238" s="43">
        <f t="shared" si="24"/>
        <v>0</v>
      </c>
    </row>
    <row r="239" spans="1:17" ht="24.6" x14ac:dyDescent="0.65">
      <c r="A239" s="10">
        <v>235</v>
      </c>
      <c r="B239" s="10"/>
      <c r="C239" s="19" t="s">
        <v>372</v>
      </c>
      <c r="D239" s="71">
        <f>+'27'!I239</f>
        <v>0</v>
      </c>
      <c r="E239" s="90">
        <v>0</v>
      </c>
      <c r="F239" s="46">
        <f t="shared" si="25"/>
        <v>0</v>
      </c>
      <c r="G239" s="101">
        <v>0</v>
      </c>
      <c r="H239" s="99">
        <v>0</v>
      </c>
      <c r="I239" s="46">
        <f t="shared" si="21"/>
        <v>0</v>
      </c>
      <c r="J239" s="91"/>
      <c r="K239" s="20">
        <v>800</v>
      </c>
      <c r="L239" s="72">
        <f t="shared" si="22"/>
        <v>0</v>
      </c>
      <c r="M239" s="17" t="s">
        <v>16</v>
      </c>
      <c r="N239" s="18">
        <v>0</v>
      </c>
      <c r="O239" s="23">
        <f t="shared" si="23"/>
        <v>0</v>
      </c>
      <c r="P239" s="93"/>
      <c r="Q239" s="43">
        <f t="shared" si="24"/>
        <v>0</v>
      </c>
    </row>
    <row r="240" spans="1:17" ht="24.6" x14ac:dyDescent="0.65">
      <c r="A240" s="10">
        <v>236</v>
      </c>
      <c r="B240" s="10"/>
      <c r="C240" s="19" t="s">
        <v>374</v>
      </c>
      <c r="D240" s="71">
        <f>+'27'!I240</f>
        <v>0</v>
      </c>
      <c r="E240" s="90">
        <v>0</v>
      </c>
      <c r="F240" s="46">
        <f t="shared" si="25"/>
        <v>0</v>
      </c>
      <c r="G240" s="101">
        <v>0</v>
      </c>
      <c r="H240" s="99">
        <v>0</v>
      </c>
      <c r="I240" s="46">
        <f t="shared" si="21"/>
        <v>0</v>
      </c>
      <c r="J240" s="91"/>
      <c r="K240" s="20">
        <v>150</v>
      </c>
      <c r="L240" s="72">
        <f t="shared" si="22"/>
        <v>0</v>
      </c>
      <c r="M240" s="17" t="s">
        <v>16</v>
      </c>
      <c r="N240" s="18">
        <v>0</v>
      </c>
      <c r="O240" s="23">
        <f t="shared" si="23"/>
        <v>0</v>
      </c>
      <c r="P240" s="93"/>
      <c r="Q240" s="43">
        <f t="shared" si="24"/>
        <v>0</v>
      </c>
    </row>
    <row r="241" spans="1:17" ht="24.6" x14ac:dyDescent="0.65">
      <c r="A241" s="10">
        <v>237</v>
      </c>
      <c r="B241" s="10"/>
      <c r="C241" s="19" t="s">
        <v>316</v>
      </c>
      <c r="D241" s="71">
        <f>+'27'!I241</f>
        <v>0</v>
      </c>
      <c r="E241" s="90">
        <v>0</v>
      </c>
      <c r="F241" s="46">
        <f t="shared" si="25"/>
        <v>0</v>
      </c>
      <c r="G241" s="101">
        <v>0</v>
      </c>
      <c r="H241" s="99">
        <v>0</v>
      </c>
      <c r="I241" s="46">
        <f t="shared" si="21"/>
        <v>0</v>
      </c>
      <c r="J241" s="91"/>
      <c r="K241" s="20">
        <v>200</v>
      </c>
      <c r="L241" s="72">
        <f t="shared" si="22"/>
        <v>0</v>
      </c>
      <c r="M241" s="17" t="s">
        <v>16</v>
      </c>
      <c r="N241" s="18">
        <v>0</v>
      </c>
      <c r="O241" s="23">
        <f t="shared" si="23"/>
        <v>0</v>
      </c>
      <c r="P241" s="93"/>
      <c r="Q241" s="43">
        <f t="shared" si="24"/>
        <v>0</v>
      </c>
    </row>
    <row r="242" spans="1:17" ht="24.6" x14ac:dyDescent="0.65">
      <c r="A242" s="10">
        <v>238</v>
      </c>
      <c r="B242" s="10"/>
      <c r="C242" s="19" t="s">
        <v>375</v>
      </c>
      <c r="D242" s="71">
        <f>+'27'!I242</f>
        <v>0</v>
      </c>
      <c r="E242" s="90">
        <v>0</v>
      </c>
      <c r="F242" s="46">
        <f t="shared" si="25"/>
        <v>0</v>
      </c>
      <c r="G242" s="101">
        <v>0</v>
      </c>
      <c r="H242" s="99">
        <v>0</v>
      </c>
      <c r="I242" s="46">
        <f t="shared" si="21"/>
        <v>0</v>
      </c>
      <c r="J242" s="91"/>
      <c r="K242" s="20">
        <v>250</v>
      </c>
      <c r="L242" s="72">
        <f t="shared" si="22"/>
        <v>0</v>
      </c>
      <c r="M242" s="17" t="s">
        <v>16</v>
      </c>
      <c r="N242" s="18">
        <v>0</v>
      </c>
      <c r="O242" s="23">
        <f t="shared" si="23"/>
        <v>0</v>
      </c>
      <c r="P242" s="93"/>
      <c r="Q242" s="43">
        <f t="shared" si="24"/>
        <v>0</v>
      </c>
    </row>
    <row r="243" spans="1:17" ht="24.6" x14ac:dyDescent="0.65">
      <c r="A243" s="10">
        <v>239</v>
      </c>
      <c r="B243" s="10"/>
      <c r="C243" s="19" t="s">
        <v>317</v>
      </c>
      <c r="D243" s="71">
        <f>+'27'!I243</f>
        <v>0</v>
      </c>
      <c r="E243" s="90">
        <v>0</v>
      </c>
      <c r="F243" s="46">
        <f t="shared" si="25"/>
        <v>0</v>
      </c>
      <c r="G243" s="101">
        <v>0</v>
      </c>
      <c r="H243" s="99">
        <v>0</v>
      </c>
      <c r="I243" s="46">
        <f t="shared" si="21"/>
        <v>0</v>
      </c>
      <c r="J243" s="91"/>
      <c r="K243" s="20">
        <v>50</v>
      </c>
      <c r="L243" s="72">
        <f t="shared" si="22"/>
        <v>0</v>
      </c>
      <c r="M243" s="17" t="s">
        <v>16</v>
      </c>
      <c r="N243" s="18">
        <v>0</v>
      </c>
      <c r="O243" s="23">
        <f t="shared" si="23"/>
        <v>0</v>
      </c>
      <c r="P243" s="93"/>
      <c r="Q243" s="43">
        <f t="shared" si="24"/>
        <v>0</v>
      </c>
    </row>
    <row r="244" spans="1:17" ht="24.6" x14ac:dyDescent="0.65">
      <c r="A244" s="10">
        <v>240</v>
      </c>
      <c r="B244" s="10"/>
      <c r="C244" s="19" t="s">
        <v>315</v>
      </c>
      <c r="D244" s="71">
        <f>+'27'!I244</f>
        <v>0</v>
      </c>
      <c r="E244" s="90">
        <v>0</v>
      </c>
      <c r="F244" s="46">
        <f t="shared" si="25"/>
        <v>0</v>
      </c>
      <c r="G244" s="101">
        <v>0</v>
      </c>
      <c r="H244" s="99">
        <v>0</v>
      </c>
      <c r="I244" s="46">
        <f t="shared" si="21"/>
        <v>0</v>
      </c>
      <c r="J244" s="91"/>
      <c r="K244" s="20">
        <v>0</v>
      </c>
      <c r="L244" s="72">
        <f t="shared" si="22"/>
        <v>0</v>
      </c>
      <c r="M244" s="17" t="s">
        <v>16</v>
      </c>
      <c r="N244" s="18">
        <v>0</v>
      </c>
      <c r="O244" s="23">
        <f t="shared" si="23"/>
        <v>0</v>
      </c>
      <c r="P244" s="93"/>
      <c r="Q244" s="43">
        <f t="shared" si="24"/>
        <v>0</v>
      </c>
    </row>
    <row r="245" spans="1:17" ht="24" customHeight="1" x14ac:dyDescent="0.65">
      <c r="A245" s="10">
        <v>241</v>
      </c>
      <c r="B245" s="10"/>
      <c r="C245" s="19" t="s">
        <v>338</v>
      </c>
      <c r="D245" s="71">
        <f>+'27'!I245</f>
        <v>0</v>
      </c>
      <c r="E245" s="90">
        <v>0</v>
      </c>
      <c r="F245" s="46">
        <f t="shared" si="25"/>
        <v>0</v>
      </c>
      <c r="G245" s="101">
        <v>0</v>
      </c>
      <c r="H245" s="99">
        <v>0</v>
      </c>
      <c r="I245" s="46">
        <f t="shared" si="21"/>
        <v>0</v>
      </c>
      <c r="J245" s="91"/>
      <c r="K245" s="20">
        <v>45</v>
      </c>
      <c r="L245" s="72">
        <f t="shared" si="22"/>
        <v>0</v>
      </c>
      <c r="M245" s="17" t="s">
        <v>16</v>
      </c>
      <c r="N245" s="18">
        <v>0</v>
      </c>
      <c r="O245" s="23">
        <f t="shared" si="23"/>
        <v>0</v>
      </c>
      <c r="P245" s="93"/>
      <c r="Q245" s="43">
        <f t="shared" si="24"/>
        <v>0</v>
      </c>
    </row>
    <row r="246" spans="1:17" ht="24.6" x14ac:dyDescent="0.65">
      <c r="A246" s="10">
        <v>242</v>
      </c>
      <c r="B246" s="10"/>
      <c r="C246" s="19" t="s">
        <v>339</v>
      </c>
      <c r="D246" s="71">
        <f>+'27'!I246</f>
        <v>0</v>
      </c>
      <c r="E246" s="90">
        <v>0</v>
      </c>
      <c r="F246" s="46">
        <f t="shared" si="25"/>
        <v>0</v>
      </c>
      <c r="G246" s="101">
        <v>0</v>
      </c>
      <c r="H246" s="99">
        <v>0</v>
      </c>
      <c r="I246" s="46">
        <f t="shared" si="21"/>
        <v>0</v>
      </c>
      <c r="J246" s="91"/>
      <c r="K246" s="20">
        <v>35</v>
      </c>
      <c r="L246" s="72">
        <f t="shared" si="22"/>
        <v>0</v>
      </c>
      <c r="M246" s="17" t="s">
        <v>16</v>
      </c>
      <c r="N246" s="18">
        <v>0</v>
      </c>
      <c r="O246" s="23">
        <f t="shared" si="23"/>
        <v>0</v>
      </c>
      <c r="P246" s="93"/>
      <c r="Q246" s="43">
        <f t="shared" si="24"/>
        <v>0</v>
      </c>
    </row>
    <row r="247" spans="1:17" ht="24.6" x14ac:dyDescent="0.65">
      <c r="A247" s="10">
        <v>243</v>
      </c>
      <c r="B247" s="10"/>
      <c r="C247" s="19" t="s">
        <v>340</v>
      </c>
      <c r="D247" s="71">
        <f>+'27'!I247</f>
        <v>0</v>
      </c>
      <c r="E247" s="90">
        <v>0</v>
      </c>
      <c r="F247" s="46">
        <f t="shared" si="25"/>
        <v>0</v>
      </c>
      <c r="G247" s="101">
        <v>0</v>
      </c>
      <c r="H247" s="99">
        <v>0</v>
      </c>
      <c r="I247" s="46">
        <f t="shared" si="21"/>
        <v>0</v>
      </c>
      <c r="J247" s="91"/>
      <c r="K247" s="20">
        <v>25</v>
      </c>
      <c r="L247" s="72">
        <f t="shared" si="22"/>
        <v>0</v>
      </c>
      <c r="M247" s="17" t="s">
        <v>16</v>
      </c>
      <c r="N247" s="18">
        <v>0</v>
      </c>
      <c r="O247" s="23">
        <f t="shared" si="23"/>
        <v>0</v>
      </c>
      <c r="P247" s="93"/>
      <c r="Q247" s="43">
        <f t="shared" si="24"/>
        <v>0</v>
      </c>
    </row>
    <row r="248" spans="1:17" ht="24.6" x14ac:dyDescent="0.65">
      <c r="A248" s="10">
        <v>244</v>
      </c>
      <c r="B248" s="10"/>
      <c r="C248" s="19" t="s">
        <v>318</v>
      </c>
      <c r="D248" s="71">
        <f>+'27'!I248</f>
        <v>0</v>
      </c>
      <c r="E248" s="90">
        <v>0</v>
      </c>
      <c r="F248" s="46">
        <f t="shared" si="25"/>
        <v>0</v>
      </c>
      <c r="G248" s="101">
        <v>0</v>
      </c>
      <c r="H248" s="99">
        <v>0</v>
      </c>
      <c r="I248" s="46">
        <f t="shared" si="21"/>
        <v>0</v>
      </c>
      <c r="J248" s="91"/>
      <c r="K248" s="20">
        <v>50</v>
      </c>
      <c r="L248" s="72">
        <f t="shared" si="22"/>
        <v>0</v>
      </c>
      <c r="M248" s="17" t="s">
        <v>16</v>
      </c>
      <c r="N248" s="18">
        <v>0</v>
      </c>
      <c r="O248" s="23">
        <f t="shared" si="23"/>
        <v>0</v>
      </c>
      <c r="P248" s="93"/>
      <c r="Q248" s="43">
        <f t="shared" si="24"/>
        <v>0</v>
      </c>
    </row>
    <row r="249" spans="1:17" ht="24.6" x14ac:dyDescent="0.65">
      <c r="A249" s="10">
        <v>245</v>
      </c>
      <c r="B249" s="10"/>
      <c r="C249" s="19" t="s">
        <v>319</v>
      </c>
      <c r="D249" s="71">
        <f>+'27'!I249</f>
        <v>0</v>
      </c>
      <c r="E249" s="90">
        <v>0</v>
      </c>
      <c r="F249" s="46">
        <f t="shared" si="25"/>
        <v>0</v>
      </c>
      <c r="G249" s="101">
        <v>0</v>
      </c>
      <c r="H249" s="99">
        <v>0</v>
      </c>
      <c r="I249" s="46">
        <f t="shared" si="21"/>
        <v>0</v>
      </c>
      <c r="J249" s="91"/>
      <c r="K249" s="20">
        <v>60</v>
      </c>
      <c r="L249" s="72">
        <f t="shared" si="22"/>
        <v>0</v>
      </c>
      <c r="M249" s="17" t="s">
        <v>16</v>
      </c>
      <c r="N249" s="18">
        <v>0</v>
      </c>
      <c r="O249" s="23">
        <f t="shared" si="23"/>
        <v>0</v>
      </c>
      <c r="P249" s="93"/>
      <c r="Q249" s="43">
        <f t="shared" si="24"/>
        <v>0</v>
      </c>
    </row>
    <row r="250" spans="1:17" ht="24.6" x14ac:dyDescent="0.65">
      <c r="A250" s="10">
        <v>246</v>
      </c>
      <c r="B250" s="10"/>
      <c r="C250" s="19" t="s">
        <v>320</v>
      </c>
      <c r="D250" s="71">
        <f>+'27'!I250</f>
        <v>0</v>
      </c>
      <c r="E250" s="90">
        <v>0</v>
      </c>
      <c r="F250" s="46">
        <f t="shared" si="25"/>
        <v>0</v>
      </c>
      <c r="G250" s="101">
        <v>0</v>
      </c>
      <c r="H250" s="99">
        <v>0</v>
      </c>
      <c r="I250" s="46">
        <f t="shared" si="21"/>
        <v>0</v>
      </c>
      <c r="J250" s="91"/>
      <c r="K250" s="20">
        <v>250</v>
      </c>
      <c r="L250" s="72">
        <f t="shared" si="22"/>
        <v>0</v>
      </c>
      <c r="M250" s="17" t="s">
        <v>16</v>
      </c>
      <c r="N250" s="18">
        <v>0</v>
      </c>
      <c r="O250" s="23">
        <f t="shared" si="23"/>
        <v>0</v>
      </c>
      <c r="P250" s="93"/>
      <c r="Q250" s="43">
        <f t="shared" si="24"/>
        <v>0</v>
      </c>
    </row>
    <row r="251" spans="1:17" ht="24.6" x14ac:dyDescent="0.65">
      <c r="A251" s="10">
        <v>247</v>
      </c>
      <c r="B251" s="10"/>
      <c r="C251" s="19" t="s">
        <v>321</v>
      </c>
      <c r="D251" s="71">
        <f>+'27'!I251</f>
        <v>0</v>
      </c>
      <c r="E251" s="90">
        <v>0</v>
      </c>
      <c r="F251" s="46">
        <f t="shared" si="25"/>
        <v>0</v>
      </c>
      <c r="G251" s="101">
        <v>0</v>
      </c>
      <c r="H251" s="99">
        <v>0</v>
      </c>
      <c r="I251" s="46">
        <f t="shared" si="21"/>
        <v>0</v>
      </c>
      <c r="J251" s="91"/>
      <c r="K251" s="15">
        <v>100</v>
      </c>
      <c r="L251" s="72">
        <f t="shared" si="22"/>
        <v>0</v>
      </c>
      <c r="M251" s="17" t="s">
        <v>16</v>
      </c>
      <c r="N251" s="18">
        <v>0</v>
      </c>
      <c r="O251" s="23">
        <f t="shared" si="23"/>
        <v>0</v>
      </c>
      <c r="P251" s="93"/>
      <c r="Q251" s="43">
        <f t="shared" si="24"/>
        <v>0</v>
      </c>
    </row>
    <row r="252" spans="1:17" ht="24.6" x14ac:dyDescent="0.65">
      <c r="A252" s="10">
        <v>248</v>
      </c>
      <c r="B252" s="10"/>
      <c r="C252" s="19" t="s">
        <v>322</v>
      </c>
      <c r="D252" s="71">
        <f>+'27'!I252</f>
        <v>0</v>
      </c>
      <c r="E252" s="90">
        <v>0</v>
      </c>
      <c r="F252" s="46">
        <f t="shared" si="25"/>
        <v>0</v>
      </c>
      <c r="G252" s="101">
        <v>0</v>
      </c>
      <c r="H252" s="99">
        <v>0</v>
      </c>
      <c r="I252" s="46">
        <f t="shared" si="21"/>
        <v>0</v>
      </c>
      <c r="J252" s="91"/>
      <c r="K252" s="15">
        <v>350</v>
      </c>
      <c r="L252" s="72">
        <f t="shared" si="22"/>
        <v>0</v>
      </c>
      <c r="M252" s="17" t="s">
        <v>16</v>
      </c>
      <c r="N252" s="18">
        <v>0</v>
      </c>
      <c r="O252" s="23">
        <f t="shared" si="23"/>
        <v>0</v>
      </c>
      <c r="P252" s="93"/>
      <c r="Q252" s="43">
        <f t="shared" si="24"/>
        <v>0</v>
      </c>
    </row>
    <row r="253" spans="1:17" ht="24.6" x14ac:dyDescent="0.65">
      <c r="A253" s="10">
        <v>249</v>
      </c>
      <c r="B253" s="10"/>
      <c r="C253" s="19" t="s">
        <v>323</v>
      </c>
      <c r="D253" s="71">
        <f>+'27'!I253</f>
        <v>0</v>
      </c>
      <c r="E253" s="90">
        <v>0</v>
      </c>
      <c r="F253" s="46">
        <f t="shared" si="25"/>
        <v>0</v>
      </c>
      <c r="G253" s="101">
        <v>0</v>
      </c>
      <c r="H253" s="99">
        <v>0</v>
      </c>
      <c r="I253" s="46">
        <f t="shared" si="21"/>
        <v>0</v>
      </c>
      <c r="J253" s="91"/>
      <c r="K253" s="15">
        <v>60</v>
      </c>
      <c r="L253" s="72">
        <f t="shared" si="22"/>
        <v>0</v>
      </c>
      <c r="M253" s="17" t="s">
        <v>16</v>
      </c>
      <c r="N253" s="18">
        <v>0</v>
      </c>
      <c r="O253" s="23">
        <f t="shared" si="23"/>
        <v>0</v>
      </c>
      <c r="P253" s="93"/>
      <c r="Q253" s="43">
        <f t="shared" si="24"/>
        <v>0</v>
      </c>
    </row>
    <row r="254" spans="1:17" ht="24.6" x14ac:dyDescent="0.65">
      <c r="A254" s="10">
        <v>250</v>
      </c>
      <c r="B254" s="10"/>
      <c r="C254" s="19" t="s">
        <v>324</v>
      </c>
      <c r="D254" s="71">
        <f>+'27'!I254</f>
        <v>0</v>
      </c>
      <c r="E254" s="90">
        <v>0</v>
      </c>
      <c r="F254" s="46">
        <f t="shared" si="25"/>
        <v>0</v>
      </c>
      <c r="G254" s="101">
        <v>0</v>
      </c>
      <c r="H254" s="99">
        <v>0</v>
      </c>
      <c r="I254" s="46">
        <f t="shared" si="21"/>
        <v>0</v>
      </c>
      <c r="J254" s="91"/>
      <c r="K254" s="15">
        <v>50</v>
      </c>
      <c r="L254" s="72">
        <f t="shared" si="22"/>
        <v>0</v>
      </c>
      <c r="M254" s="17" t="s">
        <v>16</v>
      </c>
      <c r="N254" s="18">
        <v>0</v>
      </c>
      <c r="O254" s="23">
        <f t="shared" si="23"/>
        <v>0</v>
      </c>
      <c r="P254" s="93"/>
      <c r="Q254" s="43">
        <f t="shared" si="24"/>
        <v>0</v>
      </c>
    </row>
    <row r="255" spans="1:17" ht="24.6" x14ac:dyDescent="0.65">
      <c r="A255" s="10">
        <v>251</v>
      </c>
      <c r="B255" s="10"/>
      <c r="C255" s="19" t="s">
        <v>325</v>
      </c>
      <c r="D255" s="71">
        <f>+'27'!I255</f>
        <v>0</v>
      </c>
      <c r="E255" s="90">
        <v>0</v>
      </c>
      <c r="F255" s="46">
        <f t="shared" si="25"/>
        <v>0</v>
      </c>
      <c r="G255" s="101">
        <v>0</v>
      </c>
      <c r="H255" s="99">
        <v>0</v>
      </c>
      <c r="I255" s="46">
        <f t="shared" si="21"/>
        <v>0</v>
      </c>
      <c r="J255" s="91"/>
      <c r="K255" s="15">
        <v>100</v>
      </c>
      <c r="L255" s="72">
        <f t="shared" si="22"/>
        <v>0</v>
      </c>
      <c r="M255" s="17" t="s">
        <v>16</v>
      </c>
      <c r="N255" s="18">
        <v>0</v>
      </c>
      <c r="O255" s="23">
        <f t="shared" si="23"/>
        <v>0</v>
      </c>
      <c r="P255" s="93"/>
      <c r="Q255" s="43">
        <f t="shared" si="24"/>
        <v>0</v>
      </c>
    </row>
    <row r="256" spans="1:17" ht="24.6" x14ac:dyDescent="0.65">
      <c r="A256" s="10">
        <v>252</v>
      </c>
      <c r="B256" s="10"/>
      <c r="C256" s="19" t="s">
        <v>326</v>
      </c>
      <c r="D256" s="71">
        <f>+'27'!I256</f>
        <v>0</v>
      </c>
      <c r="E256" s="90">
        <v>0</v>
      </c>
      <c r="F256" s="46">
        <f t="shared" si="25"/>
        <v>0</v>
      </c>
      <c r="G256" s="101">
        <v>0</v>
      </c>
      <c r="H256" s="99">
        <v>0</v>
      </c>
      <c r="I256" s="46">
        <f t="shared" si="21"/>
        <v>0</v>
      </c>
      <c r="J256" s="91"/>
      <c r="K256" s="15">
        <v>120</v>
      </c>
      <c r="L256" s="72">
        <f t="shared" si="22"/>
        <v>0</v>
      </c>
      <c r="M256" s="17" t="s">
        <v>16</v>
      </c>
      <c r="N256" s="18">
        <v>0</v>
      </c>
      <c r="O256" s="23">
        <f t="shared" si="23"/>
        <v>0</v>
      </c>
      <c r="P256" s="93"/>
      <c r="Q256" s="43">
        <f t="shared" si="24"/>
        <v>0</v>
      </c>
    </row>
    <row r="257" spans="1:17" ht="24.6" x14ac:dyDescent="0.65">
      <c r="A257" s="10">
        <v>253</v>
      </c>
      <c r="B257" s="10"/>
      <c r="C257" s="19" t="s">
        <v>327</v>
      </c>
      <c r="D257" s="71">
        <f>+'27'!I257</f>
        <v>0</v>
      </c>
      <c r="E257" s="90">
        <v>0</v>
      </c>
      <c r="F257" s="46">
        <f t="shared" si="25"/>
        <v>0</v>
      </c>
      <c r="G257" s="101">
        <v>0</v>
      </c>
      <c r="H257" s="99">
        <v>0</v>
      </c>
      <c r="I257" s="46">
        <f t="shared" si="21"/>
        <v>0</v>
      </c>
      <c r="J257" s="91"/>
      <c r="K257" s="15">
        <v>60</v>
      </c>
      <c r="L257" s="72">
        <f t="shared" si="22"/>
        <v>0</v>
      </c>
      <c r="M257" s="17" t="s">
        <v>16</v>
      </c>
      <c r="N257" s="18">
        <v>0</v>
      </c>
      <c r="O257" s="23">
        <f t="shared" si="23"/>
        <v>0</v>
      </c>
      <c r="P257" s="93"/>
      <c r="Q257" s="43">
        <f t="shared" si="24"/>
        <v>0</v>
      </c>
    </row>
    <row r="258" spans="1:17" ht="24.6" x14ac:dyDescent="0.65">
      <c r="A258" s="10">
        <v>254</v>
      </c>
      <c r="B258" s="10"/>
      <c r="C258" s="19" t="s">
        <v>328</v>
      </c>
      <c r="D258" s="71">
        <f>+'27'!I258</f>
        <v>0</v>
      </c>
      <c r="E258" s="90">
        <v>0</v>
      </c>
      <c r="F258" s="46">
        <f t="shared" si="25"/>
        <v>0</v>
      </c>
      <c r="G258" s="101">
        <v>0</v>
      </c>
      <c r="H258" s="99">
        <v>0</v>
      </c>
      <c r="I258" s="46">
        <f t="shared" si="21"/>
        <v>0</v>
      </c>
      <c r="J258" s="91"/>
      <c r="K258" s="15">
        <v>150</v>
      </c>
      <c r="L258" s="72">
        <f t="shared" si="22"/>
        <v>0</v>
      </c>
      <c r="M258" s="17" t="s">
        <v>16</v>
      </c>
      <c r="N258" s="18">
        <v>0</v>
      </c>
      <c r="O258" s="23">
        <f t="shared" si="23"/>
        <v>0</v>
      </c>
      <c r="P258" s="93"/>
      <c r="Q258" s="43">
        <f t="shared" si="24"/>
        <v>0</v>
      </c>
    </row>
    <row r="259" spans="1:17" ht="24.6" x14ac:dyDescent="0.65">
      <c r="A259" s="10">
        <v>255</v>
      </c>
      <c r="B259" s="10"/>
      <c r="C259" s="19" t="s">
        <v>329</v>
      </c>
      <c r="D259" s="71">
        <f>+'27'!I259</f>
        <v>0</v>
      </c>
      <c r="E259" s="90">
        <v>0</v>
      </c>
      <c r="F259" s="46">
        <f t="shared" si="25"/>
        <v>0</v>
      </c>
      <c r="G259" s="101">
        <v>0</v>
      </c>
      <c r="H259" s="99">
        <v>0</v>
      </c>
      <c r="I259" s="46">
        <f t="shared" si="21"/>
        <v>0</v>
      </c>
      <c r="J259" s="91"/>
      <c r="K259" s="15">
        <v>150</v>
      </c>
      <c r="L259" s="72">
        <f t="shared" si="22"/>
        <v>0</v>
      </c>
      <c r="M259" s="17" t="s">
        <v>16</v>
      </c>
      <c r="N259" s="18">
        <v>0</v>
      </c>
      <c r="O259" s="23">
        <f t="shared" si="23"/>
        <v>0</v>
      </c>
      <c r="P259" s="93"/>
      <c r="Q259" s="43">
        <f t="shared" si="24"/>
        <v>0</v>
      </c>
    </row>
    <row r="260" spans="1:17" ht="24.6" x14ac:dyDescent="0.65">
      <c r="A260" s="10">
        <v>256</v>
      </c>
      <c r="B260" s="10"/>
      <c r="C260" s="19" t="s">
        <v>330</v>
      </c>
      <c r="D260" s="71">
        <f>+'27'!I260</f>
        <v>0</v>
      </c>
      <c r="E260" s="90">
        <v>0</v>
      </c>
      <c r="F260" s="46">
        <f t="shared" si="25"/>
        <v>0</v>
      </c>
      <c r="G260" s="101">
        <v>0</v>
      </c>
      <c r="H260" s="99">
        <v>0</v>
      </c>
      <c r="I260" s="46">
        <f t="shared" si="21"/>
        <v>0</v>
      </c>
      <c r="J260" s="91"/>
      <c r="K260" s="15">
        <v>200</v>
      </c>
      <c r="L260" s="72">
        <f t="shared" si="22"/>
        <v>0</v>
      </c>
      <c r="M260" s="17" t="s">
        <v>16</v>
      </c>
      <c r="N260" s="18">
        <v>0</v>
      </c>
      <c r="O260" s="23">
        <f t="shared" si="23"/>
        <v>0</v>
      </c>
      <c r="P260" s="93"/>
      <c r="Q260" s="43">
        <f t="shared" si="24"/>
        <v>0</v>
      </c>
    </row>
    <row r="261" spans="1:17" ht="24.6" x14ac:dyDescent="0.65">
      <c r="A261" s="10">
        <v>257</v>
      </c>
      <c r="B261" s="10"/>
      <c r="C261" s="19" t="s">
        <v>331</v>
      </c>
      <c r="D261" s="71">
        <f>+'27'!I261</f>
        <v>0</v>
      </c>
      <c r="E261" s="90">
        <v>0</v>
      </c>
      <c r="F261" s="46">
        <f t="shared" si="25"/>
        <v>0</v>
      </c>
      <c r="G261" s="101">
        <v>0</v>
      </c>
      <c r="H261" s="99">
        <v>0</v>
      </c>
      <c r="I261" s="46">
        <f t="shared" si="21"/>
        <v>0</v>
      </c>
      <c r="J261" s="91"/>
      <c r="K261" s="15"/>
      <c r="L261" s="72">
        <f t="shared" si="22"/>
        <v>0</v>
      </c>
      <c r="M261" s="17" t="s">
        <v>16</v>
      </c>
      <c r="N261" s="18">
        <v>0</v>
      </c>
      <c r="O261" s="23">
        <f t="shared" si="23"/>
        <v>0</v>
      </c>
      <c r="P261" s="93"/>
      <c r="Q261" s="43">
        <f t="shared" si="24"/>
        <v>0</v>
      </c>
    </row>
    <row r="262" spans="1:17" ht="24.6" x14ac:dyDescent="0.65">
      <c r="A262" s="10">
        <v>258</v>
      </c>
      <c r="B262" s="10"/>
      <c r="C262" s="19" t="s">
        <v>332</v>
      </c>
      <c r="D262" s="71">
        <f>+'27'!I262</f>
        <v>0</v>
      </c>
      <c r="E262" s="90">
        <v>0</v>
      </c>
      <c r="F262" s="46">
        <f t="shared" si="25"/>
        <v>0</v>
      </c>
      <c r="G262" s="101">
        <v>0</v>
      </c>
      <c r="H262" s="99">
        <v>0</v>
      </c>
      <c r="I262" s="46">
        <f t="shared" si="21"/>
        <v>0</v>
      </c>
      <c r="J262" s="91"/>
      <c r="K262" s="15"/>
      <c r="L262" s="72">
        <f t="shared" si="22"/>
        <v>0</v>
      </c>
      <c r="M262" s="17" t="s">
        <v>16</v>
      </c>
      <c r="N262" s="18">
        <v>0</v>
      </c>
      <c r="O262" s="23">
        <f t="shared" si="23"/>
        <v>0</v>
      </c>
      <c r="P262" s="93"/>
      <c r="Q262" s="43">
        <f t="shared" si="24"/>
        <v>0</v>
      </c>
    </row>
    <row r="263" spans="1:17" ht="24.6" x14ac:dyDescent="0.65">
      <c r="A263" s="10">
        <v>259</v>
      </c>
      <c r="B263" s="10"/>
      <c r="C263" s="19" t="s">
        <v>369</v>
      </c>
      <c r="D263" s="71">
        <f>+'27'!I263</f>
        <v>0</v>
      </c>
      <c r="E263" s="90">
        <v>0</v>
      </c>
      <c r="F263" s="46">
        <f t="shared" si="25"/>
        <v>0</v>
      </c>
      <c r="G263" s="101">
        <v>0</v>
      </c>
      <c r="H263" s="99">
        <v>0</v>
      </c>
      <c r="I263" s="46">
        <f t="shared" si="21"/>
        <v>0</v>
      </c>
      <c r="J263" s="91"/>
      <c r="K263" s="15"/>
      <c r="L263" s="72">
        <f t="shared" si="22"/>
        <v>0</v>
      </c>
      <c r="M263" s="17" t="s">
        <v>16</v>
      </c>
      <c r="N263" s="18">
        <v>0</v>
      </c>
      <c r="O263" s="23">
        <f t="shared" si="23"/>
        <v>0</v>
      </c>
      <c r="P263" s="93"/>
      <c r="Q263" s="43">
        <f t="shared" si="24"/>
        <v>0</v>
      </c>
    </row>
    <row r="264" spans="1:17" ht="24.6" x14ac:dyDescent="0.65">
      <c r="A264" s="10">
        <v>260</v>
      </c>
      <c r="B264" s="10"/>
      <c r="C264" s="19" t="s">
        <v>468</v>
      </c>
      <c r="D264" s="71">
        <f>+'27'!I264</f>
        <v>8</v>
      </c>
      <c r="E264" s="90">
        <v>0</v>
      </c>
      <c r="F264" s="46">
        <f t="shared" si="25"/>
        <v>8</v>
      </c>
      <c r="G264" s="101">
        <v>0</v>
      </c>
      <c r="H264" s="99">
        <v>0</v>
      </c>
      <c r="I264" s="46">
        <f t="shared" ref="I264:I284" si="26">+F264-G264-J264-H264</f>
        <v>8</v>
      </c>
      <c r="J264" s="91"/>
      <c r="K264" s="20">
        <v>250</v>
      </c>
      <c r="L264" s="72">
        <f t="shared" ref="L264:L284" si="27">+K264*J264</f>
        <v>0</v>
      </c>
      <c r="M264" s="17" t="s">
        <v>16</v>
      </c>
      <c r="N264" s="18">
        <v>0</v>
      </c>
      <c r="O264" s="23">
        <f t="shared" ref="O264:O284" si="28">SUM(L264-N264)</f>
        <v>0</v>
      </c>
      <c r="P264" s="93"/>
      <c r="Q264" s="43">
        <f t="shared" ref="Q264:Q284" si="29">+L264*P264</f>
        <v>0</v>
      </c>
    </row>
    <row r="265" spans="1:17" ht="24.6" x14ac:dyDescent="0.65">
      <c r="A265" s="10">
        <v>261</v>
      </c>
      <c r="B265" s="10"/>
      <c r="C265" s="19"/>
      <c r="D265" s="71">
        <f>+'27'!I265</f>
        <v>0</v>
      </c>
      <c r="E265" s="90">
        <v>0</v>
      </c>
      <c r="F265" s="46">
        <f t="shared" si="25"/>
        <v>0</v>
      </c>
      <c r="G265" s="101">
        <v>0</v>
      </c>
      <c r="H265" s="99">
        <v>0</v>
      </c>
      <c r="I265" s="46">
        <f t="shared" si="26"/>
        <v>0</v>
      </c>
      <c r="J265" s="91"/>
      <c r="K265" s="20"/>
      <c r="L265" s="72">
        <f t="shared" si="27"/>
        <v>0</v>
      </c>
      <c r="M265" s="17" t="s">
        <v>16</v>
      </c>
      <c r="N265" s="18">
        <v>0</v>
      </c>
      <c r="O265" s="23">
        <f t="shared" si="28"/>
        <v>0</v>
      </c>
      <c r="P265" s="93"/>
      <c r="Q265" s="43">
        <f t="shared" si="29"/>
        <v>0</v>
      </c>
    </row>
    <row r="266" spans="1:17" ht="24.6" x14ac:dyDescent="0.65">
      <c r="A266" s="10">
        <v>262</v>
      </c>
      <c r="B266" s="10"/>
      <c r="C266" s="19"/>
      <c r="D266" s="71">
        <f>+'27'!I266</f>
        <v>0</v>
      </c>
      <c r="E266" s="90">
        <v>0</v>
      </c>
      <c r="F266" s="46">
        <f t="shared" si="25"/>
        <v>0</v>
      </c>
      <c r="G266" s="101">
        <v>0</v>
      </c>
      <c r="H266" s="99">
        <v>0</v>
      </c>
      <c r="I266" s="46">
        <f t="shared" si="26"/>
        <v>0</v>
      </c>
      <c r="J266" s="91"/>
      <c r="K266" s="20"/>
      <c r="L266" s="72">
        <f t="shared" si="27"/>
        <v>0</v>
      </c>
      <c r="M266" s="17" t="s">
        <v>16</v>
      </c>
      <c r="N266" s="18">
        <v>0</v>
      </c>
      <c r="O266" s="23">
        <f t="shared" si="28"/>
        <v>0</v>
      </c>
      <c r="P266" s="93"/>
      <c r="Q266" s="43">
        <f t="shared" si="29"/>
        <v>0</v>
      </c>
    </row>
    <row r="267" spans="1:17" ht="24.6" x14ac:dyDescent="0.65">
      <c r="A267" s="10">
        <v>263</v>
      </c>
      <c r="B267" s="10"/>
      <c r="C267" s="19"/>
      <c r="D267" s="71">
        <f>+'27'!I267</f>
        <v>0</v>
      </c>
      <c r="E267" s="90">
        <v>0</v>
      </c>
      <c r="F267" s="46">
        <f t="shared" si="25"/>
        <v>0</v>
      </c>
      <c r="G267" s="101">
        <v>0</v>
      </c>
      <c r="H267" s="99">
        <v>0</v>
      </c>
      <c r="I267" s="46">
        <f t="shared" si="26"/>
        <v>0</v>
      </c>
      <c r="J267" s="91"/>
      <c r="K267" s="20"/>
      <c r="L267" s="72">
        <f t="shared" si="27"/>
        <v>0</v>
      </c>
      <c r="M267" s="17" t="s">
        <v>16</v>
      </c>
      <c r="N267" s="18">
        <v>0</v>
      </c>
      <c r="O267" s="23">
        <f t="shared" si="28"/>
        <v>0</v>
      </c>
      <c r="P267" s="93"/>
      <c r="Q267" s="43">
        <f t="shared" si="29"/>
        <v>0</v>
      </c>
    </row>
    <row r="268" spans="1:17" ht="24.6" x14ac:dyDescent="0.65">
      <c r="A268" s="10">
        <v>264</v>
      </c>
      <c r="B268" s="10"/>
      <c r="C268" s="19"/>
      <c r="D268" s="71">
        <f>+'27'!I268</f>
        <v>0</v>
      </c>
      <c r="E268" s="90">
        <v>0</v>
      </c>
      <c r="F268" s="46">
        <f t="shared" si="25"/>
        <v>0</v>
      </c>
      <c r="G268" s="101">
        <v>0</v>
      </c>
      <c r="H268" s="99">
        <v>0</v>
      </c>
      <c r="I268" s="46">
        <f t="shared" si="26"/>
        <v>0</v>
      </c>
      <c r="J268" s="91"/>
      <c r="K268" s="20"/>
      <c r="L268" s="72">
        <f t="shared" si="27"/>
        <v>0</v>
      </c>
      <c r="M268" s="17" t="s">
        <v>16</v>
      </c>
      <c r="N268" s="18">
        <v>0</v>
      </c>
      <c r="O268" s="23">
        <f t="shared" si="28"/>
        <v>0</v>
      </c>
      <c r="P268" s="93"/>
      <c r="Q268" s="43">
        <f t="shared" si="29"/>
        <v>0</v>
      </c>
    </row>
    <row r="269" spans="1:17" ht="24.6" x14ac:dyDescent="0.65">
      <c r="A269" s="10">
        <v>265</v>
      </c>
      <c r="B269" s="10"/>
      <c r="C269" s="19"/>
      <c r="D269" s="71">
        <f>+'27'!I269</f>
        <v>0</v>
      </c>
      <c r="E269" s="90">
        <v>0</v>
      </c>
      <c r="F269" s="46">
        <f t="shared" si="25"/>
        <v>0</v>
      </c>
      <c r="G269" s="101">
        <v>0</v>
      </c>
      <c r="H269" s="99">
        <v>0</v>
      </c>
      <c r="I269" s="46">
        <f t="shared" si="26"/>
        <v>0</v>
      </c>
      <c r="J269" s="91"/>
      <c r="K269" s="20"/>
      <c r="L269" s="72">
        <f t="shared" si="27"/>
        <v>0</v>
      </c>
      <c r="M269" s="17" t="s">
        <v>16</v>
      </c>
      <c r="N269" s="18">
        <v>0</v>
      </c>
      <c r="O269" s="23">
        <f t="shared" si="28"/>
        <v>0</v>
      </c>
      <c r="P269" s="93"/>
      <c r="Q269" s="43">
        <f t="shared" si="29"/>
        <v>0</v>
      </c>
    </row>
    <row r="270" spans="1:17" ht="24.6" x14ac:dyDescent="0.65">
      <c r="A270" s="10">
        <v>266</v>
      </c>
      <c r="B270" s="10"/>
      <c r="C270" s="19"/>
      <c r="D270" s="71">
        <f>+'27'!I270</f>
        <v>0</v>
      </c>
      <c r="E270" s="90">
        <v>0</v>
      </c>
      <c r="F270" s="46">
        <f t="shared" si="25"/>
        <v>0</v>
      </c>
      <c r="G270" s="101">
        <v>0</v>
      </c>
      <c r="H270" s="99">
        <v>0</v>
      </c>
      <c r="I270" s="46">
        <f t="shared" si="26"/>
        <v>0</v>
      </c>
      <c r="J270" s="91"/>
      <c r="K270" s="20"/>
      <c r="L270" s="72">
        <f t="shared" si="27"/>
        <v>0</v>
      </c>
      <c r="M270" s="17" t="s">
        <v>16</v>
      </c>
      <c r="N270" s="18">
        <v>0</v>
      </c>
      <c r="O270" s="23">
        <f t="shared" si="28"/>
        <v>0</v>
      </c>
      <c r="P270" s="93"/>
      <c r="Q270" s="43">
        <f t="shared" si="29"/>
        <v>0</v>
      </c>
    </row>
    <row r="271" spans="1:17" ht="24.6" x14ac:dyDescent="0.65">
      <c r="A271" s="10">
        <v>267</v>
      </c>
      <c r="B271" s="10"/>
      <c r="C271" s="19"/>
      <c r="D271" s="71">
        <f>+'27'!I271</f>
        <v>0</v>
      </c>
      <c r="E271" s="90">
        <v>0</v>
      </c>
      <c r="F271" s="46">
        <f t="shared" si="25"/>
        <v>0</v>
      </c>
      <c r="G271" s="101">
        <v>0</v>
      </c>
      <c r="H271" s="99">
        <v>0</v>
      </c>
      <c r="I271" s="46">
        <f t="shared" si="26"/>
        <v>0</v>
      </c>
      <c r="J271" s="91"/>
      <c r="K271" s="20"/>
      <c r="L271" s="72">
        <f t="shared" si="27"/>
        <v>0</v>
      </c>
      <c r="M271" s="17" t="s">
        <v>16</v>
      </c>
      <c r="N271" s="18">
        <v>0</v>
      </c>
      <c r="O271" s="23">
        <f t="shared" si="28"/>
        <v>0</v>
      </c>
      <c r="P271" s="93"/>
      <c r="Q271" s="43">
        <f t="shared" si="29"/>
        <v>0</v>
      </c>
    </row>
    <row r="272" spans="1:17" ht="24.6" x14ac:dyDescent="0.65">
      <c r="A272" s="10">
        <v>268</v>
      </c>
      <c r="B272" s="10"/>
      <c r="C272" s="19"/>
      <c r="D272" s="71">
        <f>+'27'!I272</f>
        <v>0</v>
      </c>
      <c r="E272" s="90">
        <v>0</v>
      </c>
      <c r="F272" s="46">
        <f t="shared" ref="F272:F284" si="30">D272+E272</f>
        <v>0</v>
      </c>
      <c r="G272" s="101">
        <v>0</v>
      </c>
      <c r="H272" s="99">
        <v>0</v>
      </c>
      <c r="I272" s="46">
        <f t="shared" si="26"/>
        <v>0</v>
      </c>
      <c r="J272" s="91"/>
      <c r="K272" s="20"/>
      <c r="L272" s="72">
        <f t="shared" si="27"/>
        <v>0</v>
      </c>
      <c r="M272" s="17" t="s">
        <v>16</v>
      </c>
      <c r="N272" s="18">
        <v>0</v>
      </c>
      <c r="O272" s="23">
        <f t="shared" si="28"/>
        <v>0</v>
      </c>
      <c r="P272" s="93"/>
      <c r="Q272" s="43">
        <f t="shared" si="29"/>
        <v>0</v>
      </c>
    </row>
    <row r="273" spans="1:18" ht="24.6" x14ac:dyDescent="0.65">
      <c r="A273" s="10">
        <v>269</v>
      </c>
      <c r="B273" s="10"/>
      <c r="C273" s="19"/>
      <c r="D273" s="71">
        <f>+'27'!I273</f>
        <v>0</v>
      </c>
      <c r="E273" s="90">
        <v>0</v>
      </c>
      <c r="F273" s="46">
        <f t="shared" si="30"/>
        <v>0</v>
      </c>
      <c r="G273" s="101">
        <v>0</v>
      </c>
      <c r="H273" s="99">
        <v>0</v>
      </c>
      <c r="I273" s="46">
        <f t="shared" si="26"/>
        <v>0</v>
      </c>
      <c r="J273" s="91"/>
      <c r="K273" s="20"/>
      <c r="L273" s="72">
        <f t="shared" si="27"/>
        <v>0</v>
      </c>
      <c r="M273" s="17" t="s">
        <v>16</v>
      </c>
      <c r="N273" s="18">
        <v>0</v>
      </c>
      <c r="O273" s="23">
        <f t="shared" si="28"/>
        <v>0</v>
      </c>
      <c r="P273" s="93"/>
      <c r="Q273" s="43">
        <f t="shared" si="29"/>
        <v>0</v>
      </c>
    </row>
    <row r="274" spans="1:18" ht="24.6" x14ac:dyDescent="0.65">
      <c r="A274" s="10">
        <v>270</v>
      </c>
      <c r="B274" s="10"/>
      <c r="C274" s="19"/>
      <c r="D274" s="71">
        <f>+'27'!I274</f>
        <v>0</v>
      </c>
      <c r="E274" s="90">
        <v>0</v>
      </c>
      <c r="F274" s="46">
        <f t="shared" si="30"/>
        <v>0</v>
      </c>
      <c r="G274" s="101">
        <v>0</v>
      </c>
      <c r="H274" s="99">
        <v>0</v>
      </c>
      <c r="I274" s="46">
        <f t="shared" si="26"/>
        <v>0</v>
      </c>
      <c r="J274" s="91"/>
      <c r="K274" s="20"/>
      <c r="L274" s="72">
        <f t="shared" si="27"/>
        <v>0</v>
      </c>
      <c r="M274" s="17" t="s">
        <v>16</v>
      </c>
      <c r="N274" s="18">
        <v>0</v>
      </c>
      <c r="O274" s="23">
        <f t="shared" si="28"/>
        <v>0</v>
      </c>
      <c r="P274" s="93"/>
      <c r="Q274" s="43">
        <f t="shared" si="29"/>
        <v>0</v>
      </c>
    </row>
    <row r="275" spans="1:18" ht="24.6" x14ac:dyDescent="0.65">
      <c r="A275" s="10">
        <v>271</v>
      </c>
      <c r="B275" s="10"/>
      <c r="C275" s="19"/>
      <c r="D275" s="71">
        <f>+'27'!I275</f>
        <v>0</v>
      </c>
      <c r="E275" s="90">
        <v>0</v>
      </c>
      <c r="F275" s="46">
        <f t="shared" si="30"/>
        <v>0</v>
      </c>
      <c r="G275" s="101">
        <v>0</v>
      </c>
      <c r="H275" s="99">
        <v>0</v>
      </c>
      <c r="I275" s="46">
        <f t="shared" si="26"/>
        <v>0</v>
      </c>
      <c r="J275" s="91"/>
      <c r="K275" s="20"/>
      <c r="L275" s="72">
        <f t="shared" si="27"/>
        <v>0</v>
      </c>
      <c r="M275" s="17" t="s">
        <v>16</v>
      </c>
      <c r="N275" s="18">
        <v>0</v>
      </c>
      <c r="O275" s="23">
        <f t="shared" si="28"/>
        <v>0</v>
      </c>
      <c r="P275" s="93"/>
      <c r="Q275" s="43">
        <f t="shared" si="29"/>
        <v>0</v>
      </c>
    </row>
    <row r="276" spans="1:18" ht="24.6" x14ac:dyDescent="0.65">
      <c r="A276" s="10">
        <v>272</v>
      </c>
      <c r="B276" s="10"/>
      <c r="C276" s="19"/>
      <c r="D276" s="71">
        <f>+'27'!I276</f>
        <v>0</v>
      </c>
      <c r="E276" s="90">
        <v>0</v>
      </c>
      <c r="F276" s="46">
        <f t="shared" si="30"/>
        <v>0</v>
      </c>
      <c r="G276" s="101">
        <v>0</v>
      </c>
      <c r="H276" s="99">
        <v>0</v>
      </c>
      <c r="I276" s="46">
        <f t="shared" si="26"/>
        <v>0</v>
      </c>
      <c r="J276" s="91"/>
      <c r="K276" s="20"/>
      <c r="L276" s="72">
        <f t="shared" si="27"/>
        <v>0</v>
      </c>
      <c r="M276" s="17" t="s">
        <v>16</v>
      </c>
      <c r="N276" s="18">
        <v>0</v>
      </c>
      <c r="O276" s="23">
        <f t="shared" si="28"/>
        <v>0</v>
      </c>
      <c r="P276" s="93"/>
      <c r="Q276" s="43">
        <f t="shared" si="29"/>
        <v>0</v>
      </c>
    </row>
    <row r="277" spans="1:18" ht="24.6" x14ac:dyDescent="0.65">
      <c r="A277" s="10">
        <v>273</v>
      </c>
      <c r="B277" s="10"/>
      <c r="C277" s="19"/>
      <c r="D277" s="71">
        <f>+'27'!I277</f>
        <v>0</v>
      </c>
      <c r="E277" s="90">
        <v>0</v>
      </c>
      <c r="F277" s="46">
        <f t="shared" si="30"/>
        <v>0</v>
      </c>
      <c r="G277" s="101">
        <v>0</v>
      </c>
      <c r="H277" s="99">
        <v>0</v>
      </c>
      <c r="I277" s="46">
        <f t="shared" si="26"/>
        <v>0</v>
      </c>
      <c r="J277" s="91"/>
      <c r="K277" s="20"/>
      <c r="L277" s="72">
        <f t="shared" si="27"/>
        <v>0</v>
      </c>
      <c r="M277" s="17" t="s">
        <v>16</v>
      </c>
      <c r="N277" s="18">
        <v>0</v>
      </c>
      <c r="O277" s="23">
        <f t="shared" si="28"/>
        <v>0</v>
      </c>
      <c r="P277" s="93"/>
      <c r="Q277" s="43">
        <f t="shared" si="29"/>
        <v>0</v>
      </c>
    </row>
    <row r="278" spans="1:18" ht="24.6" x14ac:dyDescent="0.65">
      <c r="A278" s="10">
        <v>274</v>
      </c>
      <c r="B278" s="10"/>
      <c r="C278" s="19"/>
      <c r="D278" s="71">
        <f>+'27'!I278</f>
        <v>0</v>
      </c>
      <c r="E278" s="90">
        <v>0</v>
      </c>
      <c r="F278" s="46">
        <f t="shared" si="30"/>
        <v>0</v>
      </c>
      <c r="G278" s="101">
        <v>0</v>
      </c>
      <c r="H278" s="99">
        <v>0</v>
      </c>
      <c r="I278" s="46">
        <f t="shared" si="26"/>
        <v>0</v>
      </c>
      <c r="J278" s="91"/>
      <c r="K278" s="20"/>
      <c r="L278" s="72">
        <f t="shared" si="27"/>
        <v>0</v>
      </c>
      <c r="M278" s="17" t="s">
        <v>16</v>
      </c>
      <c r="N278" s="18">
        <v>0</v>
      </c>
      <c r="O278" s="23">
        <f t="shared" si="28"/>
        <v>0</v>
      </c>
      <c r="P278" s="93"/>
      <c r="Q278" s="43">
        <f t="shared" si="29"/>
        <v>0</v>
      </c>
    </row>
    <row r="279" spans="1:18" ht="24.6" x14ac:dyDescent="0.65">
      <c r="A279" s="10">
        <v>275</v>
      </c>
      <c r="B279" s="10"/>
      <c r="C279" s="19"/>
      <c r="D279" s="71">
        <f>+'27'!I279</f>
        <v>0</v>
      </c>
      <c r="E279" s="90">
        <v>0</v>
      </c>
      <c r="F279" s="46">
        <f t="shared" si="30"/>
        <v>0</v>
      </c>
      <c r="G279" s="101">
        <v>0</v>
      </c>
      <c r="H279" s="99">
        <v>0</v>
      </c>
      <c r="I279" s="46">
        <f t="shared" si="26"/>
        <v>0</v>
      </c>
      <c r="J279" s="91"/>
      <c r="K279" s="20"/>
      <c r="L279" s="72">
        <f t="shared" si="27"/>
        <v>0</v>
      </c>
      <c r="M279" s="17" t="s">
        <v>16</v>
      </c>
      <c r="N279" s="18">
        <v>0</v>
      </c>
      <c r="O279" s="23">
        <f t="shared" si="28"/>
        <v>0</v>
      </c>
      <c r="P279" s="93"/>
      <c r="Q279" s="43">
        <f t="shared" si="29"/>
        <v>0</v>
      </c>
    </row>
    <row r="280" spans="1:18" ht="24.6" x14ac:dyDescent="0.65">
      <c r="A280" s="10">
        <v>276</v>
      </c>
      <c r="B280" s="10"/>
      <c r="C280" s="19"/>
      <c r="D280" s="71">
        <f>+'27'!I280</f>
        <v>0</v>
      </c>
      <c r="E280" s="90">
        <v>0</v>
      </c>
      <c r="F280" s="46">
        <f t="shared" si="30"/>
        <v>0</v>
      </c>
      <c r="G280" s="101">
        <v>0</v>
      </c>
      <c r="H280" s="99">
        <v>0</v>
      </c>
      <c r="I280" s="46">
        <f t="shared" si="26"/>
        <v>0</v>
      </c>
      <c r="J280" s="91"/>
      <c r="K280" s="20"/>
      <c r="L280" s="72">
        <f t="shared" si="27"/>
        <v>0</v>
      </c>
      <c r="M280" s="17" t="s">
        <v>16</v>
      </c>
      <c r="N280" s="18">
        <v>0</v>
      </c>
      <c r="O280" s="23">
        <f t="shared" si="28"/>
        <v>0</v>
      </c>
      <c r="P280" s="93"/>
      <c r="Q280" s="43">
        <f t="shared" si="29"/>
        <v>0</v>
      </c>
    </row>
    <row r="281" spans="1:18" ht="24.6" x14ac:dyDescent="0.65">
      <c r="A281" s="10">
        <v>277</v>
      </c>
      <c r="B281" s="10"/>
      <c r="C281" s="19"/>
      <c r="D281" s="71">
        <f>+'27'!I281</f>
        <v>0</v>
      </c>
      <c r="E281" s="90">
        <v>0</v>
      </c>
      <c r="F281" s="46">
        <f t="shared" si="30"/>
        <v>0</v>
      </c>
      <c r="G281" s="101">
        <v>0</v>
      </c>
      <c r="H281" s="99">
        <v>0</v>
      </c>
      <c r="I281" s="46">
        <f t="shared" si="26"/>
        <v>0</v>
      </c>
      <c r="J281" s="91"/>
      <c r="K281" s="20"/>
      <c r="L281" s="72">
        <f t="shared" si="27"/>
        <v>0</v>
      </c>
      <c r="M281" s="17" t="s">
        <v>16</v>
      </c>
      <c r="N281" s="18">
        <v>0</v>
      </c>
      <c r="O281" s="23">
        <f t="shared" si="28"/>
        <v>0</v>
      </c>
      <c r="P281" s="93"/>
      <c r="Q281" s="43">
        <f t="shared" si="29"/>
        <v>0</v>
      </c>
    </row>
    <row r="282" spans="1:18" ht="24.6" x14ac:dyDescent="0.65">
      <c r="A282" s="10">
        <v>278</v>
      </c>
      <c r="B282" s="10"/>
      <c r="C282" s="19"/>
      <c r="D282" s="71">
        <f>+'27'!I282</f>
        <v>0</v>
      </c>
      <c r="E282" s="90">
        <v>0</v>
      </c>
      <c r="F282" s="46">
        <f t="shared" si="30"/>
        <v>0</v>
      </c>
      <c r="G282" s="101">
        <v>0</v>
      </c>
      <c r="H282" s="99">
        <v>0</v>
      </c>
      <c r="I282" s="46">
        <f t="shared" si="26"/>
        <v>0</v>
      </c>
      <c r="J282" s="91"/>
      <c r="K282" s="20"/>
      <c r="L282" s="72">
        <f t="shared" si="27"/>
        <v>0</v>
      </c>
      <c r="M282" s="17" t="s">
        <v>16</v>
      </c>
      <c r="N282" s="18">
        <v>0</v>
      </c>
      <c r="O282" s="23">
        <f t="shared" si="28"/>
        <v>0</v>
      </c>
      <c r="P282" s="93"/>
      <c r="Q282" s="43">
        <f t="shared" si="29"/>
        <v>0</v>
      </c>
    </row>
    <row r="283" spans="1:18" ht="24.6" x14ac:dyDescent="0.65">
      <c r="A283" s="10">
        <v>279</v>
      </c>
      <c r="B283" s="10"/>
      <c r="C283" s="19"/>
      <c r="D283" s="71"/>
      <c r="E283" s="90">
        <v>0</v>
      </c>
      <c r="F283" s="46">
        <f t="shared" ref="F283" si="31">D283+E283</f>
        <v>0</v>
      </c>
      <c r="G283" s="101">
        <v>0</v>
      </c>
      <c r="H283" s="99">
        <v>0</v>
      </c>
      <c r="I283" s="46">
        <f t="shared" ref="I283" si="32">+F283-G283-J283-H283</f>
        <v>0</v>
      </c>
      <c r="J283" s="91"/>
      <c r="K283" s="20"/>
      <c r="L283" s="72">
        <f t="shared" ref="L283" si="33">+K283*J283</f>
        <v>0</v>
      </c>
      <c r="M283" s="17" t="s">
        <v>16</v>
      </c>
      <c r="N283" s="18">
        <v>0</v>
      </c>
      <c r="O283" s="23">
        <f t="shared" si="28"/>
        <v>0</v>
      </c>
      <c r="P283" s="93"/>
      <c r="Q283" s="43"/>
    </row>
    <row r="284" spans="1:18" ht="24.6" x14ac:dyDescent="0.65">
      <c r="A284" s="10">
        <v>280</v>
      </c>
      <c r="B284" s="10"/>
      <c r="C284" s="19"/>
      <c r="D284" s="71">
        <f>+'27'!I284</f>
        <v>0</v>
      </c>
      <c r="E284" s="90">
        <v>0</v>
      </c>
      <c r="F284" s="46">
        <f t="shared" si="30"/>
        <v>0</v>
      </c>
      <c r="G284" s="101">
        <v>0</v>
      </c>
      <c r="H284" s="99">
        <v>0</v>
      </c>
      <c r="I284" s="46">
        <f t="shared" si="26"/>
        <v>0</v>
      </c>
      <c r="J284" s="91"/>
      <c r="K284" s="20"/>
      <c r="L284" s="72">
        <f t="shared" si="27"/>
        <v>0</v>
      </c>
      <c r="M284" s="17" t="s">
        <v>16</v>
      </c>
      <c r="N284" s="18">
        <v>0</v>
      </c>
      <c r="O284" s="23">
        <f t="shared" si="28"/>
        <v>0</v>
      </c>
      <c r="P284" s="93"/>
      <c r="Q284" s="43">
        <f t="shared" si="29"/>
        <v>0</v>
      </c>
    </row>
    <row r="285" spans="1:18" ht="24.6" x14ac:dyDescent="0.65">
      <c r="A285" s="1"/>
      <c r="B285" s="1"/>
      <c r="F285" s="24"/>
      <c r="G285" s="25"/>
      <c r="H285" s="25"/>
      <c r="I285" s="24"/>
      <c r="J285" s="24"/>
      <c r="K285" s="26"/>
      <c r="L285" s="28"/>
      <c r="M285" s="27"/>
      <c r="N285" s="18">
        <v>0</v>
      </c>
      <c r="O285" s="95" t="s">
        <v>213</v>
      </c>
      <c r="P285" s="96"/>
      <c r="Q285" s="96">
        <f>SUM(Q5:Q284)</f>
        <v>48934.15</v>
      </c>
      <c r="R285" s="96"/>
    </row>
    <row r="286" spans="1:18" ht="25.5" customHeight="1" x14ac:dyDescent="0.6">
      <c r="A286" s="1"/>
      <c r="B286" s="1"/>
      <c r="F286" s="24"/>
      <c r="G286" s="25"/>
      <c r="H286" s="25"/>
      <c r="I286" s="24"/>
      <c r="J286" s="182" t="s">
        <v>212</v>
      </c>
      <c r="K286" s="183"/>
      <c r="L286" s="30">
        <f>+AB188</f>
        <v>0</v>
      </c>
      <c r="M286" s="27"/>
      <c r="N286" s="29"/>
    </row>
    <row r="287" spans="1:18" ht="24.6" x14ac:dyDescent="0.65">
      <c r="A287" s="1"/>
      <c r="B287" s="1"/>
      <c r="F287" s="31"/>
      <c r="I287" s="31"/>
      <c r="J287" s="32"/>
      <c r="K287" s="184" t="s">
        <v>202</v>
      </c>
      <c r="L287" s="184"/>
      <c r="M287" s="33">
        <f>SUM(L5:L286)</f>
        <v>2000</v>
      </c>
    </row>
    <row r="288" spans="1:18" ht="24.6" x14ac:dyDescent="0.65">
      <c r="A288" s="1"/>
      <c r="B288" s="1"/>
      <c r="F288" s="31"/>
      <c r="I288" s="31"/>
      <c r="K288" s="169" t="s">
        <v>203</v>
      </c>
      <c r="L288" s="170"/>
      <c r="M288" s="36">
        <v>0</v>
      </c>
    </row>
    <row r="289" spans="1:15" ht="24.6" x14ac:dyDescent="0.65">
      <c r="A289" s="1"/>
      <c r="B289" s="1"/>
      <c r="F289" s="31"/>
      <c r="I289" s="31"/>
      <c r="K289" s="34" t="s">
        <v>204</v>
      </c>
      <c r="L289" s="35"/>
      <c r="M289" s="36">
        <f>SUM(N289:AS289)</f>
        <v>305</v>
      </c>
      <c r="N289" s="2">
        <v>35</v>
      </c>
      <c r="O289" s="2">
        <v>270</v>
      </c>
    </row>
    <row r="290" spans="1:15" ht="24.6" x14ac:dyDescent="0.65">
      <c r="A290" s="1"/>
      <c r="B290" s="1"/>
      <c r="F290" s="31"/>
      <c r="I290" s="31"/>
      <c r="K290" s="169" t="s">
        <v>205</v>
      </c>
      <c r="L290" s="170"/>
      <c r="M290" s="36">
        <v>0</v>
      </c>
    </row>
    <row r="291" spans="1:15" ht="24.6" x14ac:dyDescent="0.65">
      <c r="A291" s="1"/>
      <c r="B291" s="1"/>
      <c r="F291" s="31"/>
      <c r="I291" s="31"/>
      <c r="K291" s="169" t="s">
        <v>206</v>
      </c>
      <c r="L291" s="170"/>
      <c r="M291" s="36">
        <v>0</v>
      </c>
    </row>
    <row r="292" spans="1:15" ht="24.6" x14ac:dyDescent="0.65">
      <c r="A292" s="1"/>
      <c r="B292" s="1"/>
      <c r="F292" s="31"/>
      <c r="I292" s="31"/>
      <c r="K292" s="169" t="s">
        <v>207</v>
      </c>
      <c r="L292" s="170"/>
      <c r="M292" s="37">
        <f>SUM(N5:N285)</f>
        <v>310</v>
      </c>
    </row>
    <row r="293" spans="1:15" ht="24.6" x14ac:dyDescent="0.65">
      <c r="A293" s="1"/>
      <c r="B293" s="1"/>
      <c r="F293" s="31"/>
      <c r="I293" s="31"/>
      <c r="K293" s="169" t="s">
        <v>208</v>
      </c>
      <c r="L293" s="170"/>
      <c r="M293" s="33">
        <f>M287-M288-M289-M291-M292</f>
        <v>1385</v>
      </c>
    </row>
    <row r="294" spans="1:15" ht="24.6" x14ac:dyDescent="0.65">
      <c r="A294" s="1"/>
      <c r="B294" s="1"/>
      <c r="F294" s="31"/>
      <c r="I294" s="31"/>
      <c r="K294" s="169" t="s">
        <v>209</v>
      </c>
      <c r="L294" s="170"/>
      <c r="M294" s="37">
        <v>1385</v>
      </c>
    </row>
    <row r="295" spans="1:15" ht="24.6" x14ac:dyDescent="0.65">
      <c r="A295" s="1"/>
      <c r="B295" s="1"/>
      <c r="F295" s="31"/>
      <c r="I295" s="31"/>
      <c r="K295" s="169" t="s">
        <v>210</v>
      </c>
      <c r="L295" s="170"/>
      <c r="M295" s="33">
        <f>+M294-M293</f>
        <v>0</v>
      </c>
    </row>
    <row r="296" spans="1:15" ht="24.6" x14ac:dyDescent="0.65">
      <c r="I296" s="2"/>
      <c r="K296" s="169" t="s">
        <v>211</v>
      </c>
      <c r="L296" s="170"/>
      <c r="M296" s="33">
        <f>+M294-M293</f>
        <v>0</v>
      </c>
    </row>
    <row r="297" spans="1:15" x14ac:dyDescent="0.6">
      <c r="I297" s="2"/>
      <c r="K297" s="2"/>
    </row>
    <row r="298" spans="1:15" ht="24.6" x14ac:dyDescent="0.65">
      <c r="I298" s="2"/>
      <c r="K298" s="92" t="s">
        <v>333</v>
      </c>
    </row>
    <row r="299" spans="1:15" x14ac:dyDescent="0.6">
      <c r="I299" s="2"/>
      <c r="K299" s="2"/>
    </row>
    <row r="300" spans="1:15" x14ac:dyDescent="0.6">
      <c r="I300" s="2"/>
      <c r="K300" s="2"/>
    </row>
    <row r="301" spans="1:15" x14ac:dyDescent="0.6">
      <c r="I301" s="2"/>
      <c r="K301" s="2"/>
    </row>
    <row r="302" spans="1:15" x14ac:dyDescent="0.6">
      <c r="I302" s="2"/>
      <c r="K302" s="2"/>
    </row>
    <row r="303" spans="1:15" x14ac:dyDescent="0.6">
      <c r="I303" s="2"/>
      <c r="K303" s="2"/>
    </row>
    <row r="304" spans="1:15" x14ac:dyDescent="0.6">
      <c r="I304" s="2"/>
      <c r="K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C296" xr:uid="{A8659A1D-7742-48A0-A8EC-0F2280F9B025}"/>
  <mergeCells count="35">
    <mergeCell ref="A2:M2"/>
    <mergeCell ref="S2:AC2"/>
    <mergeCell ref="A3:A4"/>
    <mergeCell ref="C3:C4"/>
    <mergeCell ref="D3:D4"/>
    <mergeCell ref="E3:E4"/>
    <mergeCell ref="F3:F4"/>
    <mergeCell ref="I3:I4"/>
    <mergeCell ref="J3:L3"/>
    <mergeCell ref="M3:M4"/>
    <mergeCell ref="Y3:Y4"/>
    <mergeCell ref="Z3:AB3"/>
    <mergeCell ref="AC3:AC4"/>
    <mergeCell ref="H3:H4"/>
    <mergeCell ref="P3:P4"/>
    <mergeCell ref="Q3:Q4"/>
    <mergeCell ref="AD3:AD4"/>
    <mergeCell ref="V3:V4"/>
    <mergeCell ref="W3:W4"/>
    <mergeCell ref="K293:L293"/>
    <mergeCell ref="T32:AA32"/>
    <mergeCell ref="N3:N4"/>
    <mergeCell ref="S3:S4"/>
    <mergeCell ref="T3:T4"/>
    <mergeCell ref="U3:U4"/>
    <mergeCell ref="B3:B4"/>
    <mergeCell ref="K294:L294"/>
    <mergeCell ref="K295:L295"/>
    <mergeCell ref="K296:L296"/>
    <mergeCell ref="J286:K286"/>
    <mergeCell ref="K287:L287"/>
    <mergeCell ref="K288:L288"/>
    <mergeCell ref="K290:L290"/>
    <mergeCell ref="K291:L291"/>
    <mergeCell ref="K292:L29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44BA-DB47-41B0-B7A9-2E2B0E3E68F6}">
  <sheetPr>
    <tabColor rgb="FFF789D2"/>
  </sheetPr>
  <dimension ref="A1:AD371"/>
  <sheetViews>
    <sheetView zoomScaleNormal="100" workbookViewId="0">
      <pane xSplit="9" ySplit="4" topLeftCell="J11" activePane="bottomRight" state="frozen"/>
      <selection activeCell="K15" sqref="K15"/>
      <selection pane="topRight" activeCell="K15" sqref="K15"/>
      <selection pane="bottomLeft" activeCell="K15" sqref="K15"/>
      <selection pane="bottomRight" activeCell="M16" activeCellId="2" sqref="C16:C62 J16:K62 M16:N62"/>
    </sheetView>
  </sheetViews>
  <sheetFormatPr defaultColWidth="9" defaultRowHeight="24" x14ac:dyDescent="0.6"/>
  <cols>
    <col min="1" max="1" width="6.69921875" style="2" customWidth="1"/>
    <col min="2" max="2" width="14" style="2" hidden="1" customWidth="1"/>
    <col min="3" max="3" width="43.69921875" style="2" bestFit="1" customWidth="1"/>
    <col min="4" max="8" width="9.69921875" style="2" customWidth="1"/>
    <col min="9" max="9" width="9.69921875" style="38" customWidth="1"/>
    <col min="10" max="10" width="9.69921875" style="2" customWidth="1"/>
    <col min="11" max="11" width="9.69921875" style="39" customWidth="1"/>
    <col min="12" max="12" width="10.69921875" style="2" customWidth="1"/>
    <col min="13" max="13" width="17.69921875" style="2" bestFit="1" customWidth="1"/>
    <col min="14" max="14" width="9" style="2"/>
    <col min="15" max="15" width="19.09765625" style="2" customWidth="1"/>
    <col min="16" max="16" width="10.09765625" style="2" customWidth="1"/>
    <col min="17" max="17" width="17.69921875" style="2" bestFit="1" customWidth="1"/>
    <col min="18" max="18" width="10.09765625" style="2" bestFit="1" customWidth="1"/>
    <col min="19" max="19" width="9" style="2"/>
    <col min="20" max="20" width="34.69921875" style="2" bestFit="1" customWidth="1"/>
    <col min="21" max="28" width="9" style="2"/>
    <col min="29" max="29" width="15.69921875" style="2" customWidth="1"/>
    <col min="30" max="16384" width="9" style="2"/>
  </cols>
  <sheetData>
    <row r="1" spans="1:30" x14ac:dyDescent="0.6">
      <c r="A1" s="1"/>
      <c r="B1" s="1"/>
      <c r="I1" s="2"/>
      <c r="K1" s="2"/>
    </row>
    <row r="2" spans="1:30" s="3" customFormat="1" ht="28.8" x14ac:dyDescent="0.75">
      <c r="A2" s="180" t="s">
        <v>263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S2" s="181" t="s">
        <v>0</v>
      </c>
      <c r="T2" s="181"/>
      <c r="U2" s="181"/>
      <c r="V2" s="181"/>
      <c r="W2" s="181"/>
      <c r="X2" s="181"/>
      <c r="Y2" s="181"/>
      <c r="Z2" s="181"/>
      <c r="AA2" s="181"/>
      <c r="AB2" s="181"/>
      <c r="AC2" s="181"/>
    </row>
    <row r="3" spans="1:30" s="5" customFormat="1" ht="26.4" x14ac:dyDescent="0.7">
      <c r="A3" s="171" t="s">
        <v>1</v>
      </c>
      <c r="B3" s="167" t="s">
        <v>487</v>
      </c>
      <c r="C3" s="176" t="s">
        <v>2</v>
      </c>
      <c r="D3" s="171" t="s">
        <v>3</v>
      </c>
      <c r="E3" s="171" t="s">
        <v>4</v>
      </c>
      <c r="F3" s="171" t="s">
        <v>5</v>
      </c>
      <c r="G3" s="100" t="s">
        <v>6</v>
      </c>
      <c r="H3" s="178" t="s">
        <v>335</v>
      </c>
      <c r="I3" s="171" t="s">
        <v>7</v>
      </c>
      <c r="J3" s="177" t="s">
        <v>8</v>
      </c>
      <c r="K3" s="177"/>
      <c r="L3" s="177"/>
      <c r="M3" s="171" t="s">
        <v>9</v>
      </c>
      <c r="N3" s="175" t="s">
        <v>10</v>
      </c>
      <c r="P3" s="163" t="s">
        <v>336</v>
      </c>
      <c r="Q3" s="165" t="s">
        <v>337</v>
      </c>
      <c r="S3" s="171" t="s">
        <v>1</v>
      </c>
      <c r="T3" s="171" t="s">
        <v>2</v>
      </c>
      <c r="U3" s="171" t="s">
        <v>3</v>
      </c>
      <c r="V3" s="171" t="s">
        <v>4</v>
      </c>
      <c r="W3" s="171" t="s">
        <v>5</v>
      </c>
      <c r="X3" s="88" t="s">
        <v>6</v>
      </c>
      <c r="Y3" s="171" t="s">
        <v>7</v>
      </c>
      <c r="Z3" s="177" t="s">
        <v>8</v>
      </c>
      <c r="AA3" s="177"/>
      <c r="AB3" s="177"/>
      <c r="AC3" s="171" t="s">
        <v>9</v>
      </c>
      <c r="AD3" s="175" t="s">
        <v>10</v>
      </c>
    </row>
    <row r="4" spans="1:30" s="5" customFormat="1" ht="26.4" x14ac:dyDescent="0.7">
      <c r="A4" s="171"/>
      <c r="B4" s="168"/>
      <c r="C4" s="176"/>
      <c r="D4" s="171"/>
      <c r="E4" s="171"/>
      <c r="F4" s="171"/>
      <c r="G4" s="100" t="s">
        <v>11</v>
      </c>
      <c r="H4" s="179"/>
      <c r="I4" s="171"/>
      <c r="J4" s="88" t="s">
        <v>12</v>
      </c>
      <c r="K4" s="89" t="s">
        <v>13</v>
      </c>
      <c r="L4" s="88" t="s">
        <v>14</v>
      </c>
      <c r="M4" s="171"/>
      <c r="N4" s="175"/>
      <c r="P4" s="164"/>
      <c r="Q4" s="166"/>
      <c r="S4" s="171"/>
      <c r="T4" s="171"/>
      <c r="U4" s="171"/>
      <c r="V4" s="171"/>
      <c r="W4" s="171"/>
      <c r="X4" s="88" t="s">
        <v>11</v>
      </c>
      <c r="Y4" s="171"/>
      <c r="Z4" s="88" t="s">
        <v>12</v>
      </c>
      <c r="AA4" s="89" t="s">
        <v>13</v>
      </c>
      <c r="AB4" s="88" t="s">
        <v>14</v>
      </c>
      <c r="AC4" s="171"/>
      <c r="AD4" s="175"/>
    </row>
    <row r="5" spans="1:30" ht="24.6" x14ac:dyDescent="0.65">
      <c r="A5" s="10">
        <v>1</v>
      </c>
      <c r="B5" s="10" t="s">
        <v>492</v>
      </c>
      <c r="C5" s="19" t="s">
        <v>407</v>
      </c>
      <c r="D5" s="71">
        <f>+'28'!I5</f>
        <v>26</v>
      </c>
      <c r="E5" s="90">
        <v>0</v>
      </c>
      <c r="F5" s="46">
        <f t="shared" ref="F5:F147" si="0">D5+E5</f>
        <v>26</v>
      </c>
      <c r="G5" s="101">
        <v>0</v>
      </c>
      <c r="H5" s="99">
        <v>0</v>
      </c>
      <c r="I5" s="46">
        <f t="shared" ref="I5:I71" si="1">+F5-G5-J5-H5</f>
        <v>24</v>
      </c>
      <c r="J5" s="91">
        <v>2</v>
      </c>
      <c r="K5" s="15">
        <v>50</v>
      </c>
      <c r="L5" s="72">
        <f>+K5*J5</f>
        <v>100</v>
      </c>
      <c r="M5" s="17" t="s">
        <v>16</v>
      </c>
      <c r="N5" s="18">
        <v>0</v>
      </c>
      <c r="O5" s="23">
        <f>SUM(L5-N5)</f>
        <v>100</v>
      </c>
      <c r="P5" s="93">
        <v>19.579999999999998</v>
      </c>
      <c r="Q5" s="43">
        <f>+L5*P5</f>
        <v>1957.9999999999998</v>
      </c>
      <c r="S5" s="10">
        <v>1</v>
      </c>
      <c r="T5" s="19"/>
      <c r="U5" s="46">
        <v>0</v>
      </c>
      <c r="V5" s="90">
        <v>0</v>
      </c>
      <c r="W5" s="46">
        <f t="shared" ref="W5:W14" si="2">U5+V5</f>
        <v>0</v>
      </c>
      <c r="X5" s="90">
        <v>0</v>
      </c>
      <c r="Y5" s="46">
        <f t="shared" ref="Y5:Y14" si="3">W5-X5-Z5</f>
        <v>0</v>
      </c>
      <c r="Z5" s="91">
        <v>0</v>
      </c>
      <c r="AA5" s="22"/>
      <c r="AB5" s="43">
        <f t="shared" ref="AB5:AB14" si="4">Z5*AA5</f>
        <v>0</v>
      </c>
      <c r="AC5" s="17" t="s">
        <v>16</v>
      </c>
      <c r="AD5" s="18">
        <v>0</v>
      </c>
    </row>
    <row r="6" spans="1:30" ht="24.6" x14ac:dyDescent="0.65">
      <c r="A6" s="10">
        <v>2</v>
      </c>
      <c r="B6" s="10" t="s">
        <v>508</v>
      </c>
      <c r="C6" s="19" t="s">
        <v>408</v>
      </c>
      <c r="D6" s="71">
        <f>+'28'!I6</f>
        <v>110</v>
      </c>
      <c r="E6" s="90">
        <v>0</v>
      </c>
      <c r="F6" s="46">
        <f t="shared" si="0"/>
        <v>110</v>
      </c>
      <c r="G6" s="101">
        <v>0</v>
      </c>
      <c r="H6" s="99">
        <v>0</v>
      </c>
      <c r="I6" s="46">
        <f t="shared" si="1"/>
        <v>107</v>
      </c>
      <c r="J6" s="91">
        <v>3</v>
      </c>
      <c r="K6" s="15">
        <v>100</v>
      </c>
      <c r="L6" s="72">
        <f t="shared" ref="L6:L72" si="5">+K6*J6</f>
        <v>300</v>
      </c>
      <c r="M6" s="17" t="s">
        <v>16</v>
      </c>
      <c r="N6" s="18">
        <v>0</v>
      </c>
      <c r="O6" s="23">
        <f t="shared" ref="O6:O72" si="6">SUM(L6-N6)</f>
        <v>300</v>
      </c>
      <c r="P6" s="93">
        <v>37.17</v>
      </c>
      <c r="Q6" s="43">
        <f t="shared" ref="Q6:Q72" si="7">+L6*P6</f>
        <v>11151</v>
      </c>
      <c r="S6" s="10">
        <v>2</v>
      </c>
      <c r="T6" s="19"/>
      <c r="U6" s="46">
        <v>0</v>
      </c>
      <c r="V6" s="90">
        <v>0</v>
      </c>
      <c r="W6" s="46">
        <f t="shared" si="2"/>
        <v>0</v>
      </c>
      <c r="X6" s="90">
        <v>0</v>
      </c>
      <c r="Y6" s="46">
        <f t="shared" si="3"/>
        <v>0</v>
      </c>
      <c r="Z6" s="91">
        <v>0</v>
      </c>
      <c r="AA6" s="22"/>
      <c r="AB6" s="43">
        <f t="shared" si="4"/>
        <v>0</v>
      </c>
      <c r="AC6" s="17" t="s">
        <v>16</v>
      </c>
      <c r="AD6" s="18">
        <v>0</v>
      </c>
    </row>
    <row r="7" spans="1:30" ht="24.6" x14ac:dyDescent="0.65">
      <c r="A7" s="10">
        <v>3</v>
      </c>
      <c r="B7" s="10"/>
      <c r="C7" s="19" t="s">
        <v>395</v>
      </c>
      <c r="D7" s="71">
        <f>+'28'!I7</f>
        <v>0</v>
      </c>
      <c r="E7" s="90">
        <v>0</v>
      </c>
      <c r="F7" s="46">
        <f t="shared" si="0"/>
        <v>0</v>
      </c>
      <c r="G7" s="101">
        <v>0</v>
      </c>
      <c r="H7" s="99">
        <v>0</v>
      </c>
      <c r="I7" s="46">
        <f t="shared" si="1"/>
        <v>0</v>
      </c>
      <c r="J7" s="91"/>
      <c r="K7" s="15">
        <v>50</v>
      </c>
      <c r="L7" s="72">
        <f t="shared" si="5"/>
        <v>0</v>
      </c>
      <c r="M7" s="17" t="s">
        <v>16</v>
      </c>
      <c r="N7" s="18">
        <v>0</v>
      </c>
      <c r="O7" s="23">
        <f t="shared" si="6"/>
        <v>0</v>
      </c>
      <c r="P7" s="93">
        <v>26.11</v>
      </c>
      <c r="Q7" s="43">
        <f t="shared" si="7"/>
        <v>0</v>
      </c>
      <c r="S7" s="10">
        <v>3</v>
      </c>
      <c r="T7" s="19"/>
      <c r="U7" s="46">
        <v>0</v>
      </c>
      <c r="V7" s="90">
        <v>0</v>
      </c>
      <c r="W7" s="46">
        <f t="shared" si="2"/>
        <v>0</v>
      </c>
      <c r="X7" s="90">
        <v>0</v>
      </c>
      <c r="Y7" s="46">
        <f t="shared" si="3"/>
        <v>0</v>
      </c>
      <c r="Z7" s="91">
        <v>0</v>
      </c>
      <c r="AA7" s="22"/>
      <c r="AB7" s="43">
        <f t="shared" si="4"/>
        <v>0</v>
      </c>
      <c r="AC7" s="17" t="s">
        <v>16</v>
      </c>
      <c r="AD7" s="18">
        <v>0</v>
      </c>
    </row>
    <row r="8" spans="1:30" ht="24.6" x14ac:dyDescent="0.65">
      <c r="A8" s="10">
        <v>4</v>
      </c>
      <c r="B8" s="10"/>
      <c r="C8" s="19" t="s">
        <v>394</v>
      </c>
      <c r="D8" s="71">
        <f>+'28'!I8</f>
        <v>0</v>
      </c>
      <c r="E8" s="90">
        <v>0</v>
      </c>
      <c r="F8" s="46">
        <f t="shared" si="0"/>
        <v>0</v>
      </c>
      <c r="G8" s="101">
        <v>0</v>
      </c>
      <c r="H8" s="99">
        <v>0</v>
      </c>
      <c r="I8" s="46">
        <f t="shared" si="1"/>
        <v>0</v>
      </c>
      <c r="J8" s="91"/>
      <c r="K8" s="15">
        <v>100</v>
      </c>
      <c r="L8" s="72">
        <f t="shared" si="5"/>
        <v>0</v>
      </c>
      <c r="M8" s="17" t="s">
        <v>16</v>
      </c>
      <c r="N8" s="18">
        <v>0</v>
      </c>
      <c r="O8" s="23">
        <f t="shared" si="6"/>
        <v>0</v>
      </c>
      <c r="P8" s="93">
        <v>33.89</v>
      </c>
      <c r="Q8" s="43">
        <f t="shared" si="7"/>
        <v>0</v>
      </c>
      <c r="S8" s="10">
        <v>4</v>
      </c>
      <c r="T8" s="19"/>
      <c r="U8" s="46">
        <v>0</v>
      </c>
      <c r="V8" s="90">
        <v>0</v>
      </c>
      <c r="W8" s="46">
        <f t="shared" si="2"/>
        <v>0</v>
      </c>
      <c r="X8" s="90">
        <v>0</v>
      </c>
      <c r="Y8" s="46">
        <f t="shared" si="3"/>
        <v>0</v>
      </c>
      <c r="Z8" s="91">
        <v>0</v>
      </c>
      <c r="AA8" s="22"/>
      <c r="AB8" s="43">
        <f t="shared" si="4"/>
        <v>0</v>
      </c>
      <c r="AC8" s="17" t="s">
        <v>16</v>
      </c>
      <c r="AD8" s="18">
        <v>0</v>
      </c>
    </row>
    <row r="9" spans="1:30" ht="24.6" x14ac:dyDescent="0.65">
      <c r="A9" s="10">
        <v>5</v>
      </c>
      <c r="B9" s="10"/>
      <c r="C9" s="19" t="s">
        <v>20</v>
      </c>
      <c r="D9" s="71">
        <f>+'28'!I9</f>
        <v>0</v>
      </c>
      <c r="E9" s="90">
        <v>0</v>
      </c>
      <c r="F9" s="46">
        <f t="shared" si="0"/>
        <v>0</v>
      </c>
      <c r="G9" s="101">
        <v>0</v>
      </c>
      <c r="H9" s="99">
        <v>0</v>
      </c>
      <c r="I9" s="46">
        <f t="shared" si="1"/>
        <v>0</v>
      </c>
      <c r="J9" s="91"/>
      <c r="K9" s="15">
        <v>10</v>
      </c>
      <c r="L9" s="72">
        <f t="shared" si="5"/>
        <v>0</v>
      </c>
      <c r="M9" s="17" t="s">
        <v>16</v>
      </c>
      <c r="N9" s="18">
        <v>0</v>
      </c>
      <c r="O9" s="23">
        <f t="shared" si="6"/>
        <v>0</v>
      </c>
      <c r="P9" s="93"/>
      <c r="Q9" s="43">
        <f t="shared" si="7"/>
        <v>0</v>
      </c>
      <c r="S9" s="10">
        <v>5</v>
      </c>
      <c r="T9" s="19"/>
      <c r="U9" s="46">
        <v>0</v>
      </c>
      <c r="V9" s="90">
        <v>0</v>
      </c>
      <c r="W9" s="46">
        <f t="shared" si="2"/>
        <v>0</v>
      </c>
      <c r="X9" s="90">
        <v>0</v>
      </c>
      <c r="Y9" s="46">
        <f t="shared" si="3"/>
        <v>0</v>
      </c>
      <c r="Z9" s="91">
        <v>0</v>
      </c>
      <c r="AA9" s="22"/>
      <c r="AB9" s="43">
        <f t="shared" si="4"/>
        <v>0</v>
      </c>
      <c r="AC9" s="17" t="s">
        <v>16</v>
      </c>
      <c r="AD9" s="18">
        <v>0</v>
      </c>
    </row>
    <row r="10" spans="1:30" ht="24.6" x14ac:dyDescent="0.65">
      <c r="A10" s="10">
        <v>6</v>
      </c>
      <c r="B10" s="10" t="s">
        <v>514</v>
      </c>
      <c r="C10" s="19" t="s">
        <v>21</v>
      </c>
      <c r="D10" s="71">
        <f>+'28'!I10</f>
        <v>0</v>
      </c>
      <c r="E10" s="90">
        <v>0</v>
      </c>
      <c r="F10" s="46">
        <f t="shared" si="0"/>
        <v>0</v>
      </c>
      <c r="G10" s="101">
        <v>0</v>
      </c>
      <c r="H10" s="99">
        <v>0</v>
      </c>
      <c r="I10" s="46">
        <f t="shared" si="1"/>
        <v>0</v>
      </c>
      <c r="J10" s="91"/>
      <c r="K10" s="15">
        <v>15</v>
      </c>
      <c r="L10" s="72">
        <f t="shared" si="5"/>
        <v>0</v>
      </c>
      <c r="M10" s="17" t="s">
        <v>16</v>
      </c>
      <c r="N10" s="18">
        <v>0</v>
      </c>
      <c r="O10" s="23">
        <f t="shared" si="6"/>
        <v>0</v>
      </c>
      <c r="P10" s="93"/>
      <c r="Q10" s="43">
        <f t="shared" si="7"/>
        <v>0</v>
      </c>
      <c r="S10" s="10">
        <v>6</v>
      </c>
      <c r="T10" s="19"/>
      <c r="U10" s="46">
        <v>0</v>
      </c>
      <c r="V10" s="90">
        <v>0</v>
      </c>
      <c r="W10" s="46">
        <f t="shared" si="2"/>
        <v>0</v>
      </c>
      <c r="X10" s="90">
        <v>0</v>
      </c>
      <c r="Y10" s="46">
        <f t="shared" si="3"/>
        <v>0</v>
      </c>
      <c r="Z10" s="91">
        <v>0</v>
      </c>
      <c r="AA10" s="22"/>
      <c r="AB10" s="43">
        <f t="shared" si="4"/>
        <v>0</v>
      </c>
      <c r="AC10" s="17" t="s">
        <v>16</v>
      </c>
      <c r="AD10" s="18">
        <v>0</v>
      </c>
    </row>
    <row r="11" spans="1:30" ht="24.6" x14ac:dyDescent="0.65">
      <c r="A11" s="10">
        <v>7</v>
      </c>
      <c r="B11" s="10"/>
      <c r="C11" s="19" t="s">
        <v>401</v>
      </c>
      <c r="D11" s="71">
        <f>+'28'!I11</f>
        <v>0</v>
      </c>
      <c r="E11" s="90">
        <v>0</v>
      </c>
      <c r="F11" s="46">
        <f t="shared" si="0"/>
        <v>0</v>
      </c>
      <c r="G11" s="101">
        <v>0</v>
      </c>
      <c r="H11" s="99">
        <v>0</v>
      </c>
      <c r="I11" s="46">
        <f t="shared" si="1"/>
        <v>0</v>
      </c>
      <c r="J11" s="91"/>
      <c r="K11" s="15">
        <v>40</v>
      </c>
      <c r="L11" s="72">
        <f t="shared" si="5"/>
        <v>0</v>
      </c>
      <c r="M11" s="17" t="s">
        <v>16</v>
      </c>
      <c r="N11" s="18">
        <v>0</v>
      </c>
      <c r="O11" s="23">
        <f t="shared" si="6"/>
        <v>0</v>
      </c>
      <c r="P11" s="93">
        <v>12.74</v>
      </c>
      <c r="Q11" s="43">
        <f t="shared" si="7"/>
        <v>0</v>
      </c>
      <c r="S11" s="10">
        <v>7</v>
      </c>
      <c r="T11" s="19"/>
      <c r="U11" s="46">
        <v>0</v>
      </c>
      <c r="V11" s="90">
        <v>0</v>
      </c>
      <c r="W11" s="46">
        <f t="shared" si="2"/>
        <v>0</v>
      </c>
      <c r="X11" s="90">
        <v>0</v>
      </c>
      <c r="Y11" s="46">
        <f t="shared" si="3"/>
        <v>0</v>
      </c>
      <c r="Z11" s="91">
        <v>0</v>
      </c>
      <c r="AA11" s="22"/>
      <c r="AB11" s="43">
        <f t="shared" si="4"/>
        <v>0</v>
      </c>
      <c r="AC11" s="17" t="s">
        <v>16</v>
      </c>
      <c r="AD11" s="18">
        <v>0</v>
      </c>
    </row>
    <row r="12" spans="1:30" ht="24.6" x14ac:dyDescent="0.65">
      <c r="A12" s="10">
        <v>8</v>
      </c>
      <c r="B12" s="10"/>
      <c r="C12" s="19" t="s">
        <v>378</v>
      </c>
      <c r="D12" s="71">
        <f>+'28'!I12</f>
        <v>0</v>
      </c>
      <c r="E12" s="90">
        <v>0</v>
      </c>
      <c r="F12" s="46">
        <f t="shared" si="0"/>
        <v>0</v>
      </c>
      <c r="G12" s="101">
        <v>0</v>
      </c>
      <c r="H12" s="99">
        <v>0</v>
      </c>
      <c r="I12" s="46">
        <f t="shared" si="1"/>
        <v>0</v>
      </c>
      <c r="J12" s="91"/>
      <c r="K12" s="15">
        <v>100</v>
      </c>
      <c r="L12" s="72">
        <f t="shared" si="5"/>
        <v>0</v>
      </c>
      <c r="M12" s="17" t="s">
        <v>16</v>
      </c>
      <c r="N12" s="18">
        <v>0</v>
      </c>
      <c r="O12" s="23">
        <f t="shared" si="6"/>
        <v>0</v>
      </c>
      <c r="P12" s="93"/>
      <c r="Q12" s="43">
        <f t="shared" si="7"/>
        <v>0</v>
      </c>
      <c r="S12" s="10">
        <v>8</v>
      </c>
      <c r="T12" s="19"/>
      <c r="U12" s="46">
        <v>0</v>
      </c>
      <c r="V12" s="90">
        <v>0</v>
      </c>
      <c r="W12" s="46">
        <f t="shared" si="2"/>
        <v>0</v>
      </c>
      <c r="X12" s="90">
        <v>0</v>
      </c>
      <c r="Y12" s="46">
        <f t="shared" si="3"/>
        <v>0</v>
      </c>
      <c r="Z12" s="91">
        <v>0</v>
      </c>
      <c r="AA12" s="22"/>
      <c r="AB12" s="43">
        <f t="shared" si="4"/>
        <v>0</v>
      </c>
      <c r="AC12" s="17" t="s">
        <v>16</v>
      </c>
      <c r="AD12" s="18">
        <v>0</v>
      </c>
    </row>
    <row r="13" spans="1:30" ht="24.6" x14ac:dyDescent="0.65">
      <c r="A13" s="10">
        <v>9</v>
      </c>
      <c r="B13" s="10" t="s">
        <v>507</v>
      </c>
      <c r="C13" s="19" t="s">
        <v>391</v>
      </c>
      <c r="D13" s="71">
        <f>+'28'!I13</f>
        <v>18</v>
      </c>
      <c r="E13" s="90">
        <v>0</v>
      </c>
      <c r="F13" s="46">
        <f t="shared" si="0"/>
        <v>18</v>
      </c>
      <c r="G13" s="101">
        <v>0</v>
      </c>
      <c r="H13" s="99">
        <v>0</v>
      </c>
      <c r="I13" s="46">
        <f t="shared" si="1"/>
        <v>17</v>
      </c>
      <c r="J13" s="91">
        <v>1</v>
      </c>
      <c r="K13" s="15">
        <v>50</v>
      </c>
      <c r="L13" s="72">
        <f t="shared" si="5"/>
        <v>50</v>
      </c>
      <c r="M13" s="17" t="s">
        <v>16</v>
      </c>
      <c r="N13" s="18">
        <v>0</v>
      </c>
      <c r="O13" s="23">
        <f t="shared" si="6"/>
        <v>50</v>
      </c>
      <c r="P13" s="93">
        <v>11.38</v>
      </c>
      <c r="Q13" s="43">
        <f t="shared" si="7"/>
        <v>569</v>
      </c>
      <c r="S13" s="10">
        <v>9</v>
      </c>
      <c r="T13" s="19"/>
      <c r="U13" s="46">
        <v>0</v>
      </c>
      <c r="V13" s="90">
        <v>0</v>
      </c>
      <c r="W13" s="46">
        <f t="shared" si="2"/>
        <v>0</v>
      </c>
      <c r="X13" s="90">
        <v>0</v>
      </c>
      <c r="Y13" s="46">
        <f t="shared" si="3"/>
        <v>0</v>
      </c>
      <c r="Z13" s="91">
        <v>0</v>
      </c>
      <c r="AA13" s="22"/>
      <c r="AB13" s="43">
        <f t="shared" si="4"/>
        <v>0</v>
      </c>
      <c r="AC13" s="17" t="s">
        <v>16</v>
      </c>
      <c r="AD13" s="18">
        <v>0</v>
      </c>
    </row>
    <row r="14" spans="1:30" ht="24.6" x14ac:dyDescent="0.65">
      <c r="A14" s="10">
        <v>10</v>
      </c>
      <c r="B14" s="10"/>
      <c r="C14" s="19" t="s">
        <v>400</v>
      </c>
      <c r="D14" s="71">
        <f>+'28'!I14</f>
        <v>0</v>
      </c>
      <c r="E14" s="90">
        <v>0</v>
      </c>
      <c r="F14" s="46">
        <f t="shared" si="0"/>
        <v>0</v>
      </c>
      <c r="G14" s="101">
        <v>0</v>
      </c>
      <c r="H14" s="99">
        <v>0</v>
      </c>
      <c r="I14" s="46">
        <f t="shared" si="1"/>
        <v>0</v>
      </c>
      <c r="J14" s="91"/>
      <c r="K14" s="15">
        <v>50</v>
      </c>
      <c r="L14" s="72">
        <f t="shared" si="5"/>
        <v>0</v>
      </c>
      <c r="M14" s="17" t="s">
        <v>16</v>
      </c>
      <c r="N14" s="18">
        <v>0</v>
      </c>
      <c r="O14" s="23">
        <f t="shared" si="6"/>
        <v>0</v>
      </c>
      <c r="P14" s="93"/>
      <c r="Q14" s="43">
        <f t="shared" si="7"/>
        <v>0</v>
      </c>
      <c r="S14" s="10">
        <v>10</v>
      </c>
      <c r="T14" s="19"/>
      <c r="U14" s="46">
        <v>0</v>
      </c>
      <c r="V14" s="90">
        <v>0</v>
      </c>
      <c r="W14" s="46">
        <f t="shared" si="2"/>
        <v>0</v>
      </c>
      <c r="X14" s="90">
        <v>0</v>
      </c>
      <c r="Y14" s="46">
        <f t="shared" si="3"/>
        <v>0</v>
      </c>
      <c r="Z14" s="91">
        <v>0</v>
      </c>
      <c r="AA14" s="22"/>
      <c r="AB14" s="43">
        <f t="shared" si="4"/>
        <v>0</v>
      </c>
      <c r="AC14" s="17" t="s">
        <v>16</v>
      </c>
      <c r="AD14" s="18">
        <v>0</v>
      </c>
    </row>
    <row r="15" spans="1:30" ht="24.6" x14ac:dyDescent="0.65">
      <c r="A15" s="10">
        <v>11</v>
      </c>
      <c r="B15" s="10" t="s">
        <v>520</v>
      </c>
      <c r="C15" s="19" t="s">
        <v>384</v>
      </c>
      <c r="D15" s="71">
        <f>+'28'!I15</f>
        <v>0</v>
      </c>
      <c r="E15" s="90">
        <v>0</v>
      </c>
      <c r="F15" s="46">
        <f t="shared" si="0"/>
        <v>0</v>
      </c>
      <c r="G15" s="101">
        <v>0</v>
      </c>
      <c r="H15" s="99">
        <v>0</v>
      </c>
      <c r="I15" s="46">
        <f t="shared" si="1"/>
        <v>0</v>
      </c>
      <c r="J15" s="91"/>
      <c r="K15" s="15">
        <v>50</v>
      </c>
      <c r="L15" s="72">
        <f t="shared" si="5"/>
        <v>0</v>
      </c>
      <c r="M15" s="17" t="s">
        <v>16</v>
      </c>
      <c r="N15" s="18">
        <v>0</v>
      </c>
      <c r="O15" s="23">
        <f t="shared" si="6"/>
        <v>0</v>
      </c>
      <c r="P15" s="93">
        <v>17.32</v>
      </c>
      <c r="Q15" s="43">
        <f t="shared" si="7"/>
        <v>0</v>
      </c>
      <c r="S15" s="10">
        <v>11</v>
      </c>
      <c r="T15" s="19"/>
      <c r="U15" s="46">
        <v>0</v>
      </c>
      <c r="V15" s="90">
        <v>0</v>
      </c>
      <c r="W15" s="46">
        <f t="shared" ref="W15:W29" si="8">U15+V15</f>
        <v>0</v>
      </c>
      <c r="X15" s="90">
        <v>0</v>
      </c>
      <c r="Y15" s="46">
        <f t="shared" ref="Y15:Y29" si="9">W15-X15-Z15</f>
        <v>0</v>
      </c>
      <c r="Z15" s="91">
        <v>0</v>
      </c>
      <c r="AA15" s="22"/>
      <c r="AB15" s="43">
        <f t="shared" ref="AB15:AB29" si="10">Z15*AA15</f>
        <v>0</v>
      </c>
      <c r="AC15" s="17" t="s">
        <v>16</v>
      </c>
      <c r="AD15" s="18">
        <v>0</v>
      </c>
    </row>
    <row r="16" spans="1:30" ht="24.6" x14ac:dyDescent="0.65">
      <c r="A16" s="10">
        <v>12</v>
      </c>
      <c r="B16" s="10" t="s">
        <v>509</v>
      </c>
      <c r="C16" s="19" t="s">
        <v>402</v>
      </c>
      <c r="D16" s="71">
        <f>+'28'!I16</f>
        <v>10</v>
      </c>
      <c r="E16" s="90">
        <v>0</v>
      </c>
      <c r="F16" s="46">
        <f t="shared" si="0"/>
        <v>10</v>
      </c>
      <c r="G16" s="101">
        <v>0</v>
      </c>
      <c r="H16" s="99">
        <v>0</v>
      </c>
      <c r="I16" s="46">
        <f t="shared" si="1"/>
        <v>9</v>
      </c>
      <c r="J16" s="91">
        <v>1</v>
      </c>
      <c r="K16" s="15">
        <v>50</v>
      </c>
      <c r="L16" s="72">
        <f t="shared" si="5"/>
        <v>50</v>
      </c>
      <c r="M16" s="17" t="s">
        <v>578</v>
      </c>
      <c r="N16" s="18">
        <v>50</v>
      </c>
      <c r="O16" s="23">
        <f t="shared" si="6"/>
        <v>0</v>
      </c>
      <c r="P16" s="93">
        <v>16.920000000000002</v>
      </c>
      <c r="Q16" s="43">
        <f t="shared" si="7"/>
        <v>846.00000000000011</v>
      </c>
      <c r="S16" s="10">
        <v>12</v>
      </c>
      <c r="T16" s="19"/>
      <c r="U16" s="46">
        <v>0</v>
      </c>
      <c r="V16" s="90">
        <v>0</v>
      </c>
      <c r="W16" s="46">
        <f t="shared" si="8"/>
        <v>0</v>
      </c>
      <c r="X16" s="90">
        <v>0</v>
      </c>
      <c r="Y16" s="46">
        <f t="shared" si="9"/>
        <v>0</v>
      </c>
      <c r="Z16" s="91">
        <v>0</v>
      </c>
      <c r="AA16" s="22"/>
      <c r="AB16" s="43">
        <f t="shared" si="10"/>
        <v>0</v>
      </c>
      <c r="AC16" s="17" t="s">
        <v>16</v>
      </c>
      <c r="AD16" s="18">
        <v>0</v>
      </c>
    </row>
    <row r="17" spans="1:30" ht="24.6" x14ac:dyDescent="0.65">
      <c r="A17" s="10">
        <v>13</v>
      </c>
      <c r="B17" s="10" t="s">
        <v>505</v>
      </c>
      <c r="C17" s="19" t="s">
        <v>382</v>
      </c>
      <c r="D17" s="71">
        <f>+'28'!I17</f>
        <v>8</v>
      </c>
      <c r="E17" s="90">
        <v>0</v>
      </c>
      <c r="F17" s="46">
        <f t="shared" si="0"/>
        <v>8</v>
      </c>
      <c r="G17" s="101">
        <v>0</v>
      </c>
      <c r="H17" s="99">
        <v>0</v>
      </c>
      <c r="I17" s="46">
        <f t="shared" si="1"/>
        <v>8</v>
      </c>
      <c r="J17" s="91"/>
      <c r="K17" s="15">
        <v>50</v>
      </c>
      <c r="L17" s="72">
        <f t="shared" si="5"/>
        <v>0</v>
      </c>
      <c r="M17" s="17" t="s">
        <v>16</v>
      </c>
      <c r="N17" s="18">
        <v>0</v>
      </c>
      <c r="O17" s="23">
        <f t="shared" si="6"/>
        <v>0</v>
      </c>
      <c r="P17" s="93">
        <v>21.22</v>
      </c>
      <c r="Q17" s="43">
        <f t="shared" si="7"/>
        <v>0</v>
      </c>
      <c r="S17" s="10">
        <v>13</v>
      </c>
      <c r="T17" s="19"/>
      <c r="U17" s="46">
        <v>0</v>
      </c>
      <c r="V17" s="90">
        <v>0</v>
      </c>
      <c r="W17" s="46">
        <f t="shared" si="8"/>
        <v>0</v>
      </c>
      <c r="X17" s="90">
        <v>0</v>
      </c>
      <c r="Y17" s="46">
        <f t="shared" si="9"/>
        <v>0</v>
      </c>
      <c r="Z17" s="91">
        <v>0</v>
      </c>
      <c r="AA17" s="22"/>
      <c r="AB17" s="43">
        <f t="shared" si="10"/>
        <v>0</v>
      </c>
      <c r="AC17" s="17" t="s">
        <v>16</v>
      </c>
      <c r="AD17" s="18">
        <v>0</v>
      </c>
    </row>
    <row r="18" spans="1:30" ht="24.6" x14ac:dyDescent="0.65">
      <c r="A18" s="10">
        <v>14</v>
      </c>
      <c r="B18" s="10"/>
      <c r="C18" s="19" t="s">
        <v>404</v>
      </c>
      <c r="D18" s="71">
        <f>+'28'!I18</f>
        <v>0</v>
      </c>
      <c r="E18" s="90">
        <v>0</v>
      </c>
      <c r="F18" s="46">
        <f t="shared" si="0"/>
        <v>0</v>
      </c>
      <c r="G18" s="101">
        <v>0</v>
      </c>
      <c r="H18" s="99">
        <v>0</v>
      </c>
      <c r="I18" s="46">
        <f t="shared" si="1"/>
        <v>0</v>
      </c>
      <c r="J18" s="91"/>
      <c r="K18" s="15">
        <v>50</v>
      </c>
      <c r="L18" s="72">
        <f t="shared" si="5"/>
        <v>0</v>
      </c>
      <c r="M18" s="17" t="s">
        <v>16</v>
      </c>
      <c r="N18" s="18">
        <v>0</v>
      </c>
      <c r="O18" s="23">
        <f t="shared" si="6"/>
        <v>0</v>
      </c>
      <c r="P18" s="93"/>
      <c r="Q18" s="43">
        <f t="shared" si="7"/>
        <v>0</v>
      </c>
      <c r="S18" s="10">
        <v>14</v>
      </c>
      <c r="T18" s="19"/>
      <c r="U18" s="46">
        <v>0</v>
      </c>
      <c r="V18" s="90">
        <v>0</v>
      </c>
      <c r="W18" s="46">
        <f t="shared" si="8"/>
        <v>0</v>
      </c>
      <c r="X18" s="90">
        <v>0</v>
      </c>
      <c r="Y18" s="46">
        <f t="shared" si="9"/>
        <v>0</v>
      </c>
      <c r="Z18" s="91">
        <v>0</v>
      </c>
      <c r="AA18" s="22"/>
      <c r="AB18" s="43">
        <f t="shared" si="10"/>
        <v>0</v>
      </c>
      <c r="AC18" s="17" t="s">
        <v>16</v>
      </c>
      <c r="AD18" s="18">
        <v>0</v>
      </c>
    </row>
    <row r="19" spans="1:30" ht="24.6" x14ac:dyDescent="0.65">
      <c r="A19" s="10">
        <v>15</v>
      </c>
      <c r="B19" s="10" t="s">
        <v>523</v>
      </c>
      <c r="C19" s="19" t="s">
        <v>386</v>
      </c>
      <c r="D19" s="71">
        <f>+'28'!I19</f>
        <v>0</v>
      </c>
      <c r="E19" s="90">
        <v>0</v>
      </c>
      <c r="F19" s="46">
        <f t="shared" si="0"/>
        <v>0</v>
      </c>
      <c r="G19" s="101">
        <v>0</v>
      </c>
      <c r="H19" s="99">
        <v>0</v>
      </c>
      <c r="I19" s="46">
        <f t="shared" si="1"/>
        <v>0</v>
      </c>
      <c r="J19" s="91"/>
      <c r="K19" s="15">
        <v>50</v>
      </c>
      <c r="L19" s="72">
        <f t="shared" si="5"/>
        <v>0</v>
      </c>
      <c r="M19" s="17" t="s">
        <v>16</v>
      </c>
      <c r="N19" s="18">
        <v>0</v>
      </c>
      <c r="O19" s="23">
        <f t="shared" si="6"/>
        <v>0</v>
      </c>
      <c r="P19" s="93">
        <v>15.05</v>
      </c>
      <c r="Q19" s="43">
        <f t="shared" si="7"/>
        <v>0</v>
      </c>
      <c r="S19" s="10">
        <v>15</v>
      </c>
      <c r="T19" s="19"/>
      <c r="U19" s="46">
        <v>0</v>
      </c>
      <c r="V19" s="90">
        <v>0</v>
      </c>
      <c r="W19" s="46">
        <f t="shared" si="8"/>
        <v>0</v>
      </c>
      <c r="X19" s="90">
        <v>0</v>
      </c>
      <c r="Y19" s="46">
        <f t="shared" si="9"/>
        <v>0</v>
      </c>
      <c r="Z19" s="91">
        <v>0</v>
      </c>
      <c r="AA19" s="22"/>
      <c r="AB19" s="43">
        <f t="shared" si="10"/>
        <v>0</v>
      </c>
      <c r="AC19" s="17" t="s">
        <v>16</v>
      </c>
      <c r="AD19" s="18">
        <v>0</v>
      </c>
    </row>
    <row r="20" spans="1:30" ht="24.6" x14ac:dyDescent="0.65">
      <c r="A20" s="10">
        <v>16</v>
      </c>
      <c r="B20" s="10" t="s">
        <v>506</v>
      </c>
      <c r="C20" s="19" t="s">
        <v>399</v>
      </c>
      <c r="D20" s="71">
        <f>+'28'!I20</f>
        <v>15</v>
      </c>
      <c r="E20" s="90">
        <v>0</v>
      </c>
      <c r="F20" s="46">
        <f t="shared" si="0"/>
        <v>15</v>
      </c>
      <c r="G20" s="101">
        <v>0</v>
      </c>
      <c r="H20" s="99">
        <v>0</v>
      </c>
      <c r="I20" s="46">
        <f t="shared" si="1"/>
        <v>15</v>
      </c>
      <c r="J20" s="91"/>
      <c r="K20" s="15">
        <v>50</v>
      </c>
      <c r="L20" s="72">
        <f t="shared" si="5"/>
        <v>0</v>
      </c>
      <c r="M20" s="17" t="s">
        <v>16</v>
      </c>
      <c r="N20" s="18">
        <v>0</v>
      </c>
      <c r="O20" s="23">
        <f t="shared" si="6"/>
        <v>0</v>
      </c>
      <c r="P20" s="93">
        <v>16.7</v>
      </c>
      <c r="Q20" s="43">
        <f t="shared" si="7"/>
        <v>0</v>
      </c>
      <c r="S20" s="10">
        <v>16</v>
      </c>
      <c r="T20" s="19"/>
      <c r="U20" s="46">
        <v>0</v>
      </c>
      <c r="V20" s="90">
        <v>0</v>
      </c>
      <c r="W20" s="46">
        <f t="shared" si="8"/>
        <v>0</v>
      </c>
      <c r="X20" s="90">
        <v>0</v>
      </c>
      <c r="Y20" s="46">
        <f t="shared" si="9"/>
        <v>0</v>
      </c>
      <c r="Z20" s="91">
        <v>0</v>
      </c>
      <c r="AA20" s="22"/>
      <c r="AB20" s="43">
        <f t="shared" si="10"/>
        <v>0</v>
      </c>
      <c r="AC20" s="17" t="s">
        <v>16</v>
      </c>
      <c r="AD20" s="18">
        <v>0</v>
      </c>
    </row>
    <row r="21" spans="1:30" ht="24.6" x14ac:dyDescent="0.65">
      <c r="A21" s="10">
        <v>17</v>
      </c>
      <c r="B21" s="10" t="s">
        <v>521</v>
      </c>
      <c r="C21" s="19" t="s">
        <v>389</v>
      </c>
      <c r="D21" s="71">
        <f>+'28'!I21</f>
        <v>0</v>
      </c>
      <c r="E21" s="90">
        <v>0</v>
      </c>
      <c r="F21" s="46">
        <f t="shared" si="0"/>
        <v>0</v>
      </c>
      <c r="G21" s="101">
        <v>0</v>
      </c>
      <c r="H21" s="99">
        <v>0</v>
      </c>
      <c r="I21" s="46">
        <f t="shared" si="1"/>
        <v>0</v>
      </c>
      <c r="J21" s="91"/>
      <c r="K21" s="15">
        <v>50</v>
      </c>
      <c r="L21" s="72">
        <f t="shared" si="5"/>
        <v>0</v>
      </c>
      <c r="M21" s="17" t="s">
        <v>16</v>
      </c>
      <c r="N21" s="18">
        <v>0</v>
      </c>
      <c r="O21" s="23">
        <f t="shared" si="6"/>
        <v>0</v>
      </c>
      <c r="P21" s="93">
        <v>19.04</v>
      </c>
      <c r="Q21" s="43">
        <f t="shared" si="7"/>
        <v>0</v>
      </c>
      <c r="S21" s="10">
        <v>17</v>
      </c>
      <c r="T21" s="19"/>
      <c r="U21" s="46">
        <v>0</v>
      </c>
      <c r="V21" s="90">
        <v>0</v>
      </c>
      <c r="W21" s="46">
        <f t="shared" si="8"/>
        <v>0</v>
      </c>
      <c r="X21" s="90">
        <v>0</v>
      </c>
      <c r="Y21" s="46">
        <f t="shared" si="9"/>
        <v>0</v>
      </c>
      <c r="Z21" s="91">
        <v>0</v>
      </c>
      <c r="AA21" s="22"/>
      <c r="AB21" s="43">
        <f t="shared" si="10"/>
        <v>0</v>
      </c>
      <c r="AC21" s="17" t="s">
        <v>16</v>
      </c>
      <c r="AD21" s="18">
        <v>0</v>
      </c>
    </row>
    <row r="22" spans="1:30" ht="24.6" x14ac:dyDescent="0.65">
      <c r="A22" s="10">
        <v>18</v>
      </c>
      <c r="B22" s="10"/>
      <c r="C22" s="19" t="s">
        <v>397</v>
      </c>
      <c r="D22" s="71">
        <f>+'28'!I22</f>
        <v>0</v>
      </c>
      <c r="E22" s="90">
        <v>0</v>
      </c>
      <c r="F22" s="46">
        <f t="shared" si="0"/>
        <v>0</v>
      </c>
      <c r="G22" s="101">
        <v>0</v>
      </c>
      <c r="H22" s="99">
        <v>0</v>
      </c>
      <c r="I22" s="46">
        <f t="shared" si="1"/>
        <v>0</v>
      </c>
      <c r="J22" s="91"/>
      <c r="K22" s="20">
        <v>50</v>
      </c>
      <c r="L22" s="72">
        <f t="shared" si="5"/>
        <v>0</v>
      </c>
      <c r="M22" s="17" t="s">
        <v>16</v>
      </c>
      <c r="N22" s="18">
        <v>0</v>
      </c>
      <c r="O22" s="23">
        <f t="shared" si="6"/>
        <v>0</v>
      </c>
      <c r="P22" s="93">
        <v>15.3</v>
      </c>
      <c r="Q22" s="43">
        <f t="shared" si="7"/>
        <v>0</v>
      </c>
      <c r="S22" s="10">
        <v>18</v>
      </c>
      <c r="T22" s="19"/>
      <c r="U22" s="46">
        <v>0</v>
      </c>
      <c r="V22" s="90">
        <v>0</v>
      </c>
      <c r="W22" s="46">
        <f t="shared" si="8"/>
        <v>0</v>
      </c>
      <c r="X22" s="90">
        <v>0</v>
      </c>
      <c r="Y22" s="46">
        <f t="shared" si="9"/>
        <v>0</v>
      </c>
      <c r="Z22" s="91">
        <v>0</v>
      </c>
      <c r="AA22" s="22"/>
      <c r="AB22" s="43">
        <f t="shared" si="10"/>
        <v>0</v>
      </c>
      <c r="AC22" s="17" t="s">
        <v>16</v>
      </c>
      <c r="AD22" s="18">
        <v>0</v>
      </c>
    </row>
    <row r="23" spans="1:30" ht="24.6" x14ac:dyDescent="0.65">
      <c r="A23" s="10">
        <v>19</v>
      </c>
      <c r="B23" s="10" t="s">
        <v>511</v>
      </c>
      <c r="C23" s="19" t="s">
        <v>25</v>
      </c>
      <c r="D23" s="71">
        <f>+'28'!I23</f>
        <v>0</v>
      </c>
      <c r="E23" s="90">
        <v>0</v>
      </c>
      <c r="F23" s="46">
        <f t="shared" si="0"/>
        <v>0</v>
      </c>
      <c r="G23" s="101">
        <v>0</v>
      </c>
      <c r="H23" s="99">
        <v>0</v>
      </c>
      <c r="I23" s="46">
        <f t="shared" si="1"/>
        <v>0</v>
      </c>
      <c r="J23" s="91"/>
      <c r="K23" s="15">
        <v>65</v>
      </c>
      <c r="L23" s="72">
        <f t="shared" si="5"/>
        <v>0</v>
      </c>
      <c r="M23" s="17" t="s">
        <v>16</v>
      </c>
      <c r="N23" s="18">
        <v>0</v>
      </c>
      <c r="O23" s="23">
        <f t="shared" si="6"/>
        <v>0</v>
      </c>
      <c r="P23" s="93">
        <v>27.86</v>
      </c>
      <c r="Q23" s="43">
        <f t="shared" si="7"/>
        <v>0</v>
      </c>
      <c r="S23" s="10">
        <v>19</v>
      </c>
      <c r="T23" s="19"/>
      <c r="U23" s="46">
        <v>0</v>
      </c>
      <c r="V23" s="90">
        <v>0</v>
      </c>
      <c r="W23" s="46">
        <f t="shared" si="8"/>
        <v>0</v>
      </c>
      <c r="X23" s="90">
        <v>0</v>
      </c>
      <c r="Y23" s="46">
        <f t="shared" si="9"/>
        <v>0</v>
      </c>
      <c r="Z23" s="91">
        <v>0</v>
      </c>
      <c r="AA23" s="22"/>
      <c r="AB23" s="43">
        <f t="shared" si="10"/>
        <v>0</v>
      </c>
      <c r="AC23" s="17" t="s">
        <v>16</v>
      </c>
      <c r="AD23" s="18">
        <v>0</v>
      </c>
    </row>
    <row r="24" spans="1:30" ht="24.6" x14ac:dyDescent="0.65">
      <c r="A24" s="10">
        <v>20</v>
      </c>
      <c r="B24" s="10"/>
      <c r="C24" s="19" t="s">
        <v>405</v>
      </c>
      <c r="D24" s="71">
        <f>+'28'!I24</f>
        <v>0</v>
      </c>
      <c r="E24" s="90">
        <v>0</v>
      </c>
      <c r="F24" s="46">
        <f t="shared" si="0"/>
        <v>0</v>
      </c>
      <c r="G24" s="101">
        <v>0</v>
      </c>
      <c r="H24" s="99">
        <v>0</v>
      </c>
      <c r="I24" s="46">
        <f t="shared" si="1"/>
        <v>0</v>
      </c>
      <c r="J24" s="91"/>
      <c r="K24" s="15">
        <v>85</v>
      </c>
      <c r="L24" s="72">
        <f t="shared" si="5"/>
        <v>0</v>
      </c>
      <c r="M24" s="17" t="s">
        <v>16</v>
      </c>
      <c r="N24" s="18">
        <v>0</v>
      </c>
      <c r="O24" s="23">
        <f t="shared" si="6"/>
        <v>0</v>
      </c>
      <c r="P24" s="93">
        <v>26.91</v>
      </c>
      <c r="Q24" s="43">
        <f t="shared" si="7"/>
        <v>0</v>
      </c>
      <c r="S24" s="10">
        <v>20</v>
      </c>
      <c r="T24" s="19"/>
      <c r="U24" s="46">
        <v>0</v>
      </c>
      <c r="V24" s="90">
        <v>0</v>
      </c>
      <c r="W24" s="46">
        <f t="shared" si="8"/>
        <v>0</v>
      </c>
      <c r="X24" s="90">
        <v>0</v>
      </c>
      <c r="Y24" s="46">
        <f t="shared" si="9"/>
        <v>0</v>
      </c>
      <c r="Z24" s="91">
        <v>0</v>
      </c>
      <c r="AA24" s="22"/>
      <c r="AB24" s="43">
        <f t="shared" si="10"/>
        <v>0</v>
      </c>
      <c r="AC24" s="17" t="s">
        <v>16</v>
      </c>
      <c r="AD24" s="18">
        <v>0</v>
      </c>
    </row>
    <row r="25" spans="1:30" ht="24.6" x14ac:dyDescent="0.65">
      <c r="A25" s="10">
        <v>21</v>
      </c>
      <c r="B25" s="10" t="s">
        <v>510</v>
      </c>
      <c r="C25" s="19" t="s">
        <v>392</v>
      </c>
      <c r="D25" s="71">
        <f>+'28'!I25</f>
        <v>55</v>
      </c>
      <c r="E25" s="90">
        <v>0</v>
      </c>
      <c r="F25" s="46">
        <f t="shared" si="0"/>
        <v>55</v>
      </c>
      <c r="G25" s="101">
        <v>0</v>
      </c>
      <c r="H25" s="99">
        <v>0</v>
      </c>
      <c r="I25" s="46">
        <f t="shared" si="1"/>
        <v>52</v>
      </c>
      <c r="J25" s="91">
        <v>3</v>
      </c>
      <c r="K25" s="15">
        <v>100</v>
      </c>
      <c r="L25" s="72">
        <f t="shared" si="5"/>
        <v>300</v>
      </c>
      <c r="M25" s="17" t="s">
        <v>579</v>
      </c>
      <c r="N25" s="18">
        <v>150</v>
      </c>
      <c r="O25" s="23">
        <f t="shared" si="6"/>
        <v>150</v>
      </c>
      <c r="P25" s="93">
        <v>24.8</v>
      </c>
      <c r="Q25" s="43">
        <f t="shared" si="7"/>
        <v>7440</v>
      </c>
      <c r="S25" s="10">
        <v>21</v>
      </c>
      <c r="T25" s="19"/>
      <c r="U25" s="46">
        <v>0</v>
      </c>
      <c r="V25" s="90">
        <v>0</v>
      </c>
      <c r="W25" s="46">
        <f t="shared" si="8"/>
        <v>0</v>
      </c>
      <c r="X25" s="90">
        <v>0</v>
      </c>
      <c r="Y25" s="46">
        <f t="shared" si="9"/>
        <v>0</v>
      </c>
      <c r="Z25" s="91">
        <v>0</v>
      </c>
      <c r="AA25" s="22"/>
      <c r="AB25" s="43">
        <f t="shared" si="10"/>
        <v>0</v>
      </c>
      <c r="AC25" s="17" t="s">
        <v>16</v>
      </c>
      <c r="AD25" s="18">
        <v>0</v>
      </c>
    </row>
    <row r="26" spans="1:30" ht="24.6" x14ac:dyDescent="0.65">
      <c r="A26" s="10">
        <v>22</v>
      </c>
      <c r="B26" s="10" t="s">
        <v>516</v>
      </c>
      <c r="C26" s="19" t="s">
        <v>403</v>
      </c>
      <c r="D26" s="71">
        <f>+'28'!I26</f>
        <v>0</v>
      </c>
      <c r="E26" s="90">
        <v>0</v>
      </c>
      <c r="F26" s="46">
        <f t="shared" si="0"/>
        <v>0</v>
      </c>
      <c r="G26" s="101">
        <v>0</v>
      </c>
      <c r="H26" s="99">
        <v>0</v>
      </c>
      <c r="I26" s="46">
        <f t="shared" si="1"/>
        <v>0</v>
      </c>
      <c r="J26" s="91"/>
      <c r="K26" s="15">
        <v>100</v>
      </c>
      <c r="L26" s="72">
        <f t="shared" si="5"/>
        <v>0</v>
      </c>
      <c r="M26" s="17" t="s">
        <v>16</v>
      </c>
      <c r="N26" s="18">
        <v>0</v>
      </c>
      <c r="O26" s="23">
        <f t="shared" si="6"/>
        <v>0</v>
      </c>
      <c r="P26" s="93">
        <v>23.71</v>
      </c>
      <c r="Q26" s="43">
        <f t="shared" si="7"/>
        <v>0</v>
      </c>
      <c r="S26" s="10">
        <v>22</v>
      </c>
      <c r="T26" s="19"/>
      <c r="U26" s="46">
        <v>0</v>
      </c>
      <c r="V26" s="90">
        <v>0</v>
      </c>
      <c r="W26" s="46">
        <f t="shared" si="8"/>
        <v>0</v>
      </c>
      <c r="X26" s="90">
        <v>0</v>
      </c>
      <c r="Y26" s="46">
        <f t="shared" si="9"/>
        <v>0</v>
      </c>
      <c r="Z26" s="91">
        <v>0</v>
      </c>
      <c r="AA26" s="22"/>
      <c r="AB26" s="43">
        <f t="shared" si="10"/>
        <v>0</v>
      </c>
      <c r="AC26" s="17" t="s">
        <v>16</v>
      </c>
      <c r="AD26" s="18">
        <v>0</v>
      </c>
    </row>
    <row r="27" spans="1:30" ht="24.6" x14ac:dyDescent="0.65">
      <c r="A27" s="10">
        <v>23</v>
      </c>
      <c r="B27" s="10" t="s">
        <v>513</v>
      </c>
      <c r="C27" s="19" t="s">
        <v>383</v>
      </c>
      <c r="D27" s="71">
        <f>+'28'!I27</f>
        <v>25</v>
      </c>
      <c r="E27" s="90">
        <v>0</v>
      </c>
      <c r="F27" s="46">
        <f t="shared" si="0"/>
        <v>25</v>
      </c>
      <c r="G27" s="101">
        <v>0</v>
      </c>
      <c r="H27" s="99">
        <v>0</v>
      </c>
      <c r="I27" s="46">
        <f t="shared" si="1"/>
        <v>22</v>
      </c>
      <c r="J27" s="91">
        <v>3</v>
      </c>
      <c r="K27" s="15">
        <v>100</v>
      </c>
      <c r="L27" s="72">
        <f t="shared" si="5"/>
        <v>300</v>
      </c>
      <c r="M27" s="17" t="s">
        <v>579</v>
      </c>
      <c r="N27" s="18">
        <v>150</v>
      </c>
      <c r="O27" s="23">
        <f t="shared" si="6"/>
        <v>150</v>
      </c>
      <c r="P27" s="93">
        <v>37.51</v>
      </c>
      <c r="Q27" s="43">
        <f t="shared" si="7"/>
        <v>11253</v>
      </c>
      <c r="S27" s="10">
        <v>23</v>
      </c>
      <c r="T27" s="19"/>
      <c r="U27" s="46">
        <v>0</v>
      </c>
      <c r="V27" s="90">
        <v>0</v>
      </c>
      <c r="W27" s="46">
        <f t="shared" si="8"/>
        <v>0</v>
      </c>
      <c r="X27" s="90">
        <v>0</v>
      </c>
      <c r="Y27" s="46">
        <f t="shared" si="9"/>
        <v>0</v>
      </c>
      <c r="Z27" s="91">
        <v>0</v>
      </c>
      <c r="AA27" s="22"/>
      <c r="AB27" s="43">
        <f t="shared" si="10"/>
        <v>0</v>
      </c>
      <c r="AC27" s="17" t="s">
        <v>16</v>
      </c>
      <c r="AD27" s="18">
        <v>0</v>
      </c>
    </row>
    <row r="28" spans="1:30" ht="24.6" x14ac:dyDescent="0.65">
      <c r="A28" s="10">
        <v>24</v>
      </c>
      <c r="B28" s="10" t="s">
        <v>522</v>
      </c>
      <c r="C28" s="19" t="s">
        <v>388</v>
      </c>
      <c r="D28" s="71">
        <f>+'28'!I28</f>
        <v>0</v>
      </c>
      <c r="E28" s="90">
        <v>0</v>
      </c>
      <c r="F28" s="46">
        <f t="shared" si="0"/>
        <v>0</v>
      </c>
      <c r="G28" s="101">
        <v>0</v>
      </c>
      <c r="H28" s="99">
        <v>0</v>
      </c>
      <c r="I28" s="46">
        <f t="shared" si="1"/>
        <v>0</v>
      </c>
      <c r="J28" s="91"/>
      <c r="K28" s="15">
        <v>100</v>
      </c>
      <c r="L28" s="72">
        <f t="shared" si="5"/>
        <v>0</v>
      </c>
      <c r="M28" s="17" t="s">
        <v>16</v>
      </c>
      <c r="N28" s="18">
        <v>0</v>
      </c>
      <c r="O28" s="23">
        <f t="shared" si="6"/>
        <v>0</v>
      </c>
      <c r="P28" s="93">
        <v>39.770000000000003</v>
      </c>
      <c r="Q28" s="43">
        <f t="shared" si="7"/>
        <v>0</v>
      </c>
      <c r="S28" s="10">
        <v>24</v>
      </c>
      <c r="T28" s="19"/>
      <c r="U28" s="46">
        <v>0</v>
      </c>
      <c r="V28" s="90">
        <v>0</v>
      </c>
      <c r="W28" s="46">
        <f t="shared" si="8"/>
        <v>0</v>
      </c>
      <c r="X28" s="90">
        <v>0</v>
      </c>
      <c r="Y28" s="46">
        <f t="shared" si="9"/>
        <v>0</v>
      </c>
      <c r="Z28" s="91">
        <v>0</v>
      </c>
      <c r="AA28" s="22"/>
      <c r="AB28" s="43">
        <f t="shared" si="10"/>
        <v>0</v>
      </c>
      <c r="AC28" s="17" t="s">
        <v>16</v>
      </c>
      <c r="AD28" s="18">
        <v>0</v>
      </c>
    </row>
    <row r="29" spans="1:30" ht="24.6" x14ac:dyDescent="0.65">
      <c r="A29" s="10">
        <v>25</v>
      </c>
      <c r="B29" s="10" t="s">
        <v>515</v>
      </c>
      <c r="C29" s="19" t="s">
        <v>390</v>
      </c>
      <c r="D29" s="71">
        <f>+'28'!I29</f>
        <v>0</v>
      </c>
      <c r="E29" s="90">
        <v>0</v>
      </c>
      <c r="F29" s="46">
        <f t="shared" si="0"/>
        <v>0</v>
      </c>
      <c r="G29" s="101">
        <v>0</v>
      </c>
      <c r="H29" s="99">
        <v>0</v>
      </c>
      <c r="I29" s="46">
        <f t="shared" si="1"/>
        <v>0</v>
      </c>
      <c r="J29" s="91"/>
      <c r="K29" s="15">
        <v>100</v>
      </c>
      <c r="L29" s="72">
        <f t="shared" si="5"/>
        <v>0</v>
      </c>
      <c r="M29" s="17" t="s">
        <v>16</v>
      </c>
      <c r="N29" s="18">
        <v>0</v>
      </c>
      <c r="O29" s="23">
        <f t="shared" si="6"/>
        <v>0</v>
      </c>
      <c r="P29" s="93">
        <v>33.590000000000003</v>
      </c>
      <c r="Q29" s="43">
        <f t="shared" si="7"/>
        <v>0</v>
      </c>
      <c r="S29" s="10">
        <v>25</v>
      </c>
      <c r="T29" s="19"/>
      <c r="U29" s="46">
        <v>0</v>
      </c>
      <c r="V29" s="90">
        <v>0</v>
      </c>
      <c r="W29" s="46">
        <f t="shared" si="8"/>
        <v>0</v>
      </c>
      <c r="X29" s="90">
        <v>0</v>
      </c>
      <c r="Y29" s="46">
        <f t="shared" si="9"/>
        <v>0</v>
      </c>
      <c r="Z29" s="91">
        <v>0</v>
      </c>
      <c r="AA29" s="22"/>
      <c r="AB29" s="43">
        <f t="shared" si="10"/>
        <v>0</v>
      </c>
      <c r="AC29" s="17" t="s">
        <v>16</v>
      </c>
      <c r="AD29" s="18">
        <v>0</v>
      </c>
    </row>
    <row r="30" spans="1:30" ht="24.6" x14ac:dyDescent="0.65">
      <c r="A30" s="10">
        <v>26</v>
      </c>
      <c r="B30" s="10" t="s">
        <v>518</v>
      </c>
      <c r="C30" s="19" t="s">
        <v>385</v>
      </c>
      <c r="D30" s="71">
        <f>+'28'!I30</f>
        <v>0</v>
      </c>
      <c r="E30" s="90">
        <v>0</v>
      </c>
      <c r="F30" s="46">
        <f t="shared" si="0"/>
        <v>0</v>
      </c>
      <c r="G30" s="101">
        <v>0</v>
      </c>
      <c r="H30" s="99">
        <v>0</v>
      </c>
      <c r="I30" s="46">
        <f t="shared" si="1"/>
        <v>0</v>
      </c>
      <c r="J30" s="91"/>
      <c r="K30" s="15">
        <v>100</v>
      </c>
      <c r="L30" s="72">
        <f t="shared" si="5"/>
        <v>0</v>
      </c>
      <c r="M30" s="17" t="s">
        <v>16</v>
      </c>
      <c r="N30" s="18">
        <v>0</v>
      </c>
      <c r="O30" s="23">
        <f t="shared" si="6"/>
        <v>0</v>
      </c>
      <c r="P30" s="93">
        <v>31.62</v>
      </c>
      <c r="Q30" s="43">
        <f t="shared" si="7"/>
        <v>0</v>
      </c>
      <c r="S30" s="1"/>
      <c r="U30" s="24"/>
      <c r="V30" s="25"/>
      <c r="W30" s="24"/>
      <c r="X30" s="25"/>
      <c r="Y30" s="24"/>
      <c r="Z30" s="24"/>
      <c r="AA30" s="26"/>
      <c r="AB30" s="25"/>
      <c r="AC30" s="27"/>
      <c r="AD30" s="41">
        <v>0</v>
      </c>
    </row>
    <row r="31" spans="1:30" ht="24.6" x14ac:dyDescent="0.65">
      <c r="A31" s="10">
        <v>27</v>
      </c>
      <c r="B31" s="10"/>
      <c r="C31" s="19" t="s">
        <v>398</v>
      </c>
      <c r="D31" s="71">
        <f>+'28'!I31</f>
        <v>0</v>
      </c>
      <c r="E31" s="90">
        <v>0</v>
      </c>
      <c r="F31" s="46">
        <f t="shared" si="0"/>
        <v>0</v>
      </c>
      <c r="G31" s="101">
        <v>0</v>
      </c>
      <c r="H31" s="99">
        <v>0</v>
      </c>
      <c r="I31" s="46">
        <f t="shared" si="1"/>
        <v>0</v>
      </c>
      <c r="J31" s="91"/>
      <c r="K31" s="15">
        <v>100</v>
      </c>
      <c r="L31" s="72">
        <f t="shared" si="5"/>
        <v>0</v>
      </c>
      <c r="M31" s="17" t="s">
        <v>16</v>
      </c>
      <c r="N31" s="18">
        <v>0</v>
      </c>
      <c r="O31" s="23">
        <f t="shared" si="6"/>
        <v>0</v>
      </c>
      <c r="P31" s="93">
        <v>33.96</v>
      </c>
      <c r="Q31" s="43">
        <f t="shared" si="7"/>
        <v>0</v>
      </c>
    </row>
    <row r="32" spans="1:30" ht="24.6" x14ac:dyDescent="0.65">
      <c r="A32" s="10">
        <v>28</v>
      </c>
      <c r="B32" s="10" t="s">
        <v>496</v>
      </c>
      <c r="C32" s="19" t="s">
        <v>396</v>
      </c>
      <c r="D32" s="71">
        <f>+'28'!I32</f>
        <v>32</v>
      </c>
      <c r="E32" s="90">
        <v>0</v>
      </c>
      <c r="F32" s="46">
        <f t="shared" si="0"/>
        <v>32</v>
      </c>
      <c r="G32" s="101">
        <v>0</v>
      </c>
      <c r="H32" s="99">
        <v>0</v>
      </c>
      <c r="I32" s="46">
        <f t="shared" si="1"/>
        <v>28</v>
      </c>
      <c r="J32" s="91">
        <v>4</v>
      </c>
      <c r="K32" s="15">
        <v>100</v>
      </c>
      <c r="L32" s="72">
        <f t="shared" si="5"/>
        <v>400</v>
      </c>
      <c r="M32" s="17" t="s">
        <v>580</v>
      </c>
      <c r="N32" s="18">
        <v>200</v>
      </c>
      <c r="O32" s="23">
        <f t="shared" si="6"/>
        <v>200</v>
      </c>
      <c r="P32" s="93">
        <v>29.84</v>
      </c>
      <c r="Q32" s="43">
        <f t="shared" si="7"/>
        <v>11936</v>
      </c>
      <c r="T32" s="172" t="s">
        <v>119</v>
      </c>
      <c r="U32" s="173"/>
      <c r="V32" s="173"/>
      <c r="W32" s="173"/>
      <c r="X32" s="173"/>
      <c r="Y32" s="173"/>
      <c r="Z32" s="173"/>
      <c r="AA32" s="174"/>
      <c r="AB32" s="40">
        <f>SUM(AB5:AB29)</f>
        <v>0</v>
      </c>
    </row>
    <row r="33" spans="1:27" ht="24.6" x14ac:dyDescent="0.65">
      <c r="A33" s="10">
        <v>29</v>
      </c>
      <c r="B33" s="10"/>
      <c r="C33" s="19" t="s">
        <v>383</v>
      </c>
      <c r="D33" s="71">
        <f>+'28'!I33</f>
        <v>0</v>
      </c>
      <c r="E33" s="90">
        <v>0</v>
      </c>
      <c r="F33" s="46">
        <f t="shared" si="0"/>
        <v>0</v>
      </c>
      <c r="G33" s="101">
        <v>0</v>
      </c>
      <c r="H33" s="99">
        <v>0</v>
      </c>
      <c r="I33" s="46">
        <f t="shared" si="1"/>
        <v>0</v>
      </c>
      <c r="J33" s="91"/>
      <c r="K33" s="15">
        <v>100</v>
      </c>
      <c r="L33" s="72">
        <f t="shared" si="5"/>
        <v>0</v>
      </c>
      <c r="M33" s="17" t="s">
        <v>16</v>
      </c>
      <c r="N33" s="18">
        <v>0</v>
      </c>
      <c r="O33" s="23">
        <f t="shared" si="6"/>
        <v>0</v>
      </c>
      <c r="P33" s="93"/>
      <c r="Q33" s="43">
        <f t="shared" si="7"/>
        <v>0</v>
      </c>
      <c r="T33" s="5"/>
      <c r="U33" s="5"/>
      <c r="V33" s="5"/>
      <c r="W33" s="5"/>
      <c r="X33" s="5"/>
      <c r="Y33" s="5"/>
      <c r="Z33" s="5"/>
      <c r="AA33" s="5"/>
    </row>
    <row r="34" spans="1:27" ht="24.6" x14ac:dyDescent="0.65">
      <c r="A34" s="10">
        <v>30</v>
      </c>
      <c r="B34" s="10" t="s">
        <v>517</v>
      </c>
      <c r="C34" s="19" t="s">
        <v>387</v>
      </c>
      <c r="D34" s="71">
        <f>+'28'!I34</f>
        <v>0</v>
      </c>
      <c r="E34" s="90">
        <v>0</v>
      </c>
      <c r="F34" s="46">
        <f t="shared" si="0"/>
        <v>0</v>
      </c>
      <c r="G34" s="101">
        <v>0</v>
      </c>
      <c r="H34" s="99">
        <v>0</v>
      </c>
      <c r="I34" s="46">
        <f t="shared" si="1"/>
        <v>0</v>
      </c>
      <c r="J34" s="91"/>
      <c r="K34" s="15">
        <v>100</v>
      </c>
      <c r="L34" s="72">
        <f t="shared" si="5"/>
        <v>0</v>
      </c>
      <c r="M34" s="17" t="s">
        <v>16</v>
      </c>
      <c r="N34" s="18">
        <v>0</v>
      </c>
      <c r="O34" s="23">
        <f t="shared" si="6"/>
        <v>0</v>
      </c>
      <c r="P34" s="93">
        <v>21.27</v>
      </c>
      <c r="Q34" s="43">
        <f t="shared" si="7"/>
        <v>0</v>
      </c>
    </row>
    <row r="35" spans="1:27" ht="24.6" x14ac:dyDescent="0.65">
      <c r="A35" s="10">
        <v>31</v>
      </c>
      <c r="B35" s="10" t="s">
        <v>491</v>
      </c>
      <c r="C35" s="19" t="s">
        <v>48</v>
      </c>
      <c r="D35" s="71">
        <f>+'28'!I35</f>
        <v>17</v>
      </c>
      <c r="E35" s="90">
        <v>0</v>
      </c>
      <c r="F35" s="46">
        <f t="shared" si="0"/>
        <v>17</v>
      </c>
      <c r="G35" s="101">
        <v>0</v>
      </c>
      <c r="H35" s="99">
        <v>0</v>
      </c>
      <c r="I35" s="46">
        <f t="shared" si="1"/>
        <v>13</v>
      </c>
      <c r="J35" s="91">
        <v>4</v>
      </c>
      <c r="K35" s="15">
        <v>100</v>
      </c>
      <c r="L35" s="72">
        <f t="shared" si="5"/>
        <v>400</v>
      </c>
      <c r="M35" s="17" t="s">
        <v>16</v>
      </c>
      <c r="N35" s="18">
        <v>0</v>
      </c>
      <c r="O35" s="23">
        <f t="shared" si="6"/>
        <v>400</v>
      </c>
      <c r="P35" s="93">
        <v>38.46</v>
      </c>
      <c r="Q35" s="43">
        <f t="shared" si="7"/>
        <v>15384</v>
      </c>
    </row>
    <row r="36" spans="1:27" ht="24.6" x14ac:dyDescent="0.65">
      <c r="A36" s="10">
        <v>32</v>
      </c>
      <c r="B36" s="10" t="s">
        <v>512</v>
      </c>
      <c r="C36" s="19" t="s">
        <v>393</v>
      </c>
      <c r="D36" s="71">
        <f>+'28'!I36</f>
        <v>6</v>
      </c>
      <c r="E36" s="90">
        <v>0</v>
      </c>
      <c r="F36" s="46">
        <f t="shared" si="0"/>
        <v>6</v>
      </c>
      <c r="G36" s="101">
        <v>0</v>
      </c>
      <c r="H36" s="99">
        <v>0</v>
      </c>
      <c r="I36" s="46">
        <f t="shared" si="1"/>
        <v>6</v>
      </c>
      <c r="J36" s="91"/>
      <c r="K36" s="15">
        <v>130</v>
      </c>
      <c r="L36" s="72">
        <f t="shared" si="5"/>
        <v>0</v>
      </c>
      <c r="M36" s="17" t="s">
        <v>16</v>
      </c>
      <c r="N36" s="18">
        <v>0</v>
      </c>
      <c r="O36" s="23">
        <f t="shared" si="6"/>
        <v>0</v>
      </c>
      <c r="P36" s="93">
        <v>43.68</v>
      </c>
      <c r="Q36" s="43">
        <f t="shared" si="7"/>
        <v>0</v>
      </c>
    </row>
    <row r="37" spans="1:27" ht="24.6" x14ac:dyDescent="0.65">
      <c r="A37" s="10">
        <v>33</v>
      </c>
      <c r="B37" s="10" t="s">
        <v>519</v>
      </c>
      <c r="C37" s="19" t="s">
        <v>406</v>
      </c>
      <c r="D37" s="71">
        <f>+'28'!I37</f>
        <v>12</v>
      </c>
      <c r="E37" s="90">
        <v>0</v>
      </c>
      <c r="F37" s="46">
        <f t="shared" si="0"/>
        <v>12</v>
      </c>
      <c r="G37" s="101">
        <v>0</v>
      </c>
      <c r="H37" s="99">
        <v>0</v>
      </c>
      <c r="I37" s="46">
        <f t="shared" si="1"/>
        <v>12</v>
      </c>
      <c r="J37" s="91"/>
      <c r="K37" s="15">
        <v>130</v>
      </c>
      <c r="L37" s="72">
        <f t="shared" si="5"/>
        <v>0</v>
      </c>
      <c r="M37" s="17" t="s">
        <v>16</v>
      </c>
      <c r="N37" s="18">
        <v>0</v>
      </c>
      <c r="O37" s="23">
        <f t="shared" si="6"/>
        <v>0</v>
      </c>
      <c r="P37" s="93">
        <v>35.049999999999997</v>
      </c>
      <c r="Q37" s="43">
        <f t="shared" si="7"/>
        <v>0</v>
      </c>
    </row>
    <row r="38" spans="1:27" ht="24.6" x14ac:dyDescent="0.65">
      <c r="A38" s="10">
        <v>34</v>
      </c>
      <c r="B38" s="10" t="s">
        <v>501</v>
      </c>
      <c r="C38" s="19" t="s">
        <v>416</v>
      </c>
      <c r="D38" s="71">
        <f>+'28'!I39</f>
        <v>0</v>
      </c>
      <c r="E38" s="90">
        <v>0</v>
      </c>
      <c r="F38" s="46">
        <f>D38+E38</f>
        <v>0</v>
      </c>
      <c r="G38" s="101">
        <v>0</v>
      </c>
      <c r="H38" s="99">
        <v>0</v>
      </c>
      <c r="I38" s="46">
        <f>+F38-G38-J38-H38</f>
        <v>0</v>
      </c>
      <c r="J38" s="91"/>
      <c r="K38" s="15">
        <v>130</v>
      </c>
      <c r="L38" s="72">
        <f>+K38*J38</f>
        <v>0</v>
      </c>
      <c r="M38" s="17" t="s">
        <v>16</v>
      </c>
      <c r="N38" s="18">
        <v>0</v>
      </c>
      <c r="O38" s="23">
        <f>SUM(L38-N38)</f>
        <v>0</v>
      </c>
      <c r="P38" s="93">
        <v>34.26</v>
      </c>
      <c r="Q38" s="43">
        <f t="shared" ref="Q38:Q40" si="11">+L38*P38</f>
        <v>0</v>
      </c>
    </row>
    <row r="39" spans="1:27" ht="24.6" x14ac:dyDescent="0.65">
      <c r="A39" s="10">
        <v>35</v>
      </c>
      <c r="B39" s="10"/>
      <c r="C39" s="19" t="s">
        <v>334</v>
      </c>
      <c r="D39" s="71">
        <f>+'28'!I39</f>
        <v>0</v>
      </c>
      <c r="E39" s="90">
        <v>0</v>
      </c>
      <c r="F39" s="46">
        <f t="shared" si="0"/>
        <v>0</v>
      </c>
      <c r="G39" s="101">
        <v>0</v>
      </c>
      <c r="H39" s="99">
        <v>0</v>
      </c>
      <c r="I39" s="46">
        <f t="shared" si="1"/>
        <v>0</v>
      </c>
      <c r="J39" s="91"/>
      <c r="K39" s="15">
        <v>35</v>
      </c>
      <c r="L39" s="72">
        <f t="shared" si="5"/>
        <v>0</v>
      </c>
      <c r="M39" s="17" t="s">
        <v>16</v>
      </c>
      <c r="N39" s="18">
        <v>0</v>
      </c>
      <c r="O39" s="23">
        <f t="shared" si="6"/>
        <v>0</v>
      </c>
      <c r="P39" s="93"/>
      <c r="Q39" s="43">
        <f t="shared" si="11"/>
        <v>0</v>
      </c>
    </row>
    <row r="40" spans="1:27" ht="24.6" x14ac:dyDescent="0.65">
      <c r="A40" s="10">
        <v>36</v>
      </c>
      <c r="B40" s="10"/>
      <c r="C40" s="19" t="s">
        <v>138</v>
      </c>
      <c r="D40" s="71">
        <f>+'28'!I40</f>
        <v>0</v>
      </c>
      <c r="E40" s="90">
        <v>0</v>
      </c>
      <c r="F40" s="46">
        <f t="shared" si="0"/>
        <v>0</v>
      </c>
      <c r="G40" s="101">
        <v>0</v>
      </c>
      <c r="H40" s="99">
        <v>0</v>
      </c>
      <c r="I40" s="46">
        <f t="shared" si="1"/>
        <v>0</v>
      </c>
      <c r="J40" s="91"/>
      <c r="K40" s="15">
        <v>40</v>
      </c>
      <c r="L40" s="72">
        <f t="shared" si="5"/>
        <v>0</v>
      </c>
      <c r="M40" s="17" t="s">
        <v>16</v>
      </c>
      <c r="N40" s="18">
        <v>0</v>
      </c>
      <c r="O40" s="23">
        <f t="shared" si="6"/>
        <v>0</v>
      </c>
      <c r="P40" s="93"/>
      <c r="Q40" s="43">
        <f t="shared" si="11"/>
        <v>0</v>
      </c>
    </row>
    <row r="41" spans="1:27" ht="24.6" x14ac:dyDescent="0.65">
      <c r="A41" s="10">
        <v>37</v>
      </c>
      <c r="B41" s="10" t="s">
        <v>494</v>
      </c>
      <c r="C41" s="19" t="s">
        <v>49</v>
      </c>
      <c r="D41" s="71">
        <f>+'28'!I41</f>
        <v>7</v>
      </c>
      <c r="E41" s="90">
        <v>0</v>
      </c>
      <c r="F41" s="46">
        <f t="shared" si="0"/>
        <v>7</v>
      </c>
      <c r="G41" s="101">
        <v>0</v>
      </c>
      <c r="H41" s="99">
        <v>0</v>
      </c>
      <c r="I41" s="46">
        <f t="shared" si="1"/>
        <v>7</v>
      </c>
      <c r="J41" s="91"/>
      <c r="K41" s="15">
        <v>50</v>
      </c>
      <c r="L41" s="72">
        <f t="shared" si="5"/>
        <v>0</v>
      </c>
      <c r="M41" s="17" t="s">
        <v>16</v>
      </c>
      <c r="N41" s="18">
        <v>0</v>
      </c>
      <c r="O41" s="23">
        <f t="shared" si="6"/>
        <v>0</v>
      </c>
      <c r="P41" s="93">
        <v>13.98</v>
      </c>
      <c r="Q41" s="43">
        <f t="shared" si="7"/>
        <v>0</v>
      </c>
    </row>
    <row r="42" spans="1:27" ht="24.6" x14ac:dyDescent="0.65">
      <c r="A42" s="10">
        <v>38</v>
      </c>
      <c r="B42" s="10" t="s">
        <v>493</v>
      </c>
      <c r="C42" s="19" t="s">
        <v>50</v>
      </c>
      <c r="D42" s="71">
        <f>+'28'!I42</f>
        <v>2</v>
      </c>
      <c r="E42" s="90">
        <v>0</v>
      </c>
      <c r="F42" s="46">
        <f t="shared" si="0"/>
        <v>2</v>
      </c>
      <c r="G42" s="101">
        <v>0</v>
      </c>
      <c r="H42" s="99">
        <v>0</v>
      </c>
      <c r="I42" s="46">
        <f t="shared" si="1"/>
        <v>1</v>
      </c>
      <c r="J42" s="91">
        <v>1</v>
      </c>
      <c r="K42" s="15">
        <v>50</v>
      </c>
      <c r="L42" s="72">
        <f t="shared" si="5"/>
        <v>50</v>
      </c>
      <c r="M42" s="17" t="s">
        <v>16</v>
      </c>
      <c r="N42" s="18">
        <v>0</v>
      </c>
      <c r="O42" s="23">
        <f t="shared" si="6"/>
        <v>50</v>
      </c>
      <c r="P42" s="93">
        <v>13.26</v>
      </c>
      <c r="Q42" s="43">
        <f t="shared" si="7"/>
        <v>663</v>
      </c>
    </row>
    <row r="43" spans="1:27" ht="24.6" x14ac:dyDescent="0.65">
      <c r="A43" s="10">
        <v>39</v>
      </c>
      <c r="B43" s="10" t="s">
        <v>556</v>
      </c>
      <c r="C43" s="19" t="s">
        <v>51</v>
      </c>
      <c r="D43" s="71">
        <f>+'28'!I43</f>
        <v>2</v>
      </c>
      <c r="E43" s="90">
        <v>0</v>
      </c>
      <c r="F43" s="46">
        <f t="shared" si="0"/>
        <v>2</v>
      </c>
      <c r="G43" s="101">
        <v>0</v>
      </c>
      <c r="H43" s="99">
        <v>0</v>
      </c>
      <c r="I43" s="46">
        <f t="shared" si="1"/>
        <v>2</v>
      </c>
      <c r="J43" s="91"/>
      <c r="K43" s="15">
        <v>50</v>
      </c>
      <c r="L43" s="72">
        <f t="shared" si="5"/>
        <v>0</v>
      </c>
      <c r="M43" s="17" t="s">
        <v>16</v>
      </c>
      <c r="N43" s="18">
        <v>0</v>
      </c>
      <c r="O43" s="23">
        <f t="shared" si="6"/>
        <v>0</v>
      </c>
      <c r="P43" s="93"/>
      <c r="Q43" s="43">
        <f t="shared" si="7"/>
        <v>0</v>
      </c>
    </row>
    <row r="44" spans="1:27" ht="24.6" x14ac:dyDescent="0.65">
      <c r="A44" s="10">
        <v>40</v>
      </c>
      <c r="B44" s="10"/>
      <c r="C44" s="19" t="s">
        <v>265</v>
      </c>
      <c r="D44" s="71">
        <f>+'28'!I44</f>
        <v>0</v>
      </c>
      <c r="E44" s="90">
        <v>0</v>
      </c>
      <c r="F44" s="46">
        <f t="shared" si="0"/>
        <v>0</v>
      </c>
      <c r="G44" s="101">
        <v>0</v>
      </c>
      <c r="H44" s="99">
        <v>0</v>
      </c>
      <c r="I44" s="46">
        <f t="shared" si="1"/>
        <v>0</v>
      </c>
      <c r="J44" s="91"/>
      <c r="K44" s="15">
        <v>25</v>
      </c>
      <c r="L44" s="72">
        <f t="shared" si="5"/>
        <v>0</v>
      </c>
      <c r="M44" s="17" t="s">
        <v>16</v>
      </c>
      <c r="N44" s="18">
        <v>0</v>
      </c>
      <c r="O44" s="23">
        <f t="shared" si="6"/>
        <v>0</v>
      </c>
      <c r="P44" s="93"/>
      <c r="Q44" s="43">
        <f t="shared" si="7"/>
        <v>0</v>
      </c>
    </row>
    <row r="45" spans="1:27" ht="24.6" x14ac:dyDescent="0.65">
      <c r="A45" s="10">
        <v>41</v>
      </c>
      <c r="B45" s="10"/>
      <c r="C45" s="19" t="s">
        <v>449</v>
      </c>
      <c r="D45" s="71">
        <f>+'28'!I45</f>
        <v>0</v>
      </c>
      <c r="E45" s="90">
        <v>0</v>
      </c>
      <c r="F45" s="46">
        <f>D45+E45</f>
        <v>0</v>
      </c>
      <c r="G45" s="101">
        <v>0</v>
      </c>
      <c r="H45" s="99">
        <v>0</v>
      </c>
      <c r="I45" s="46">
        <f>+F45-G45-J45-H45</f>
        <v>0</v>
      </c>
      <c r="J45" s="91"/>
      <c r="K45" s="15">
        <v>25</v>
      </c>
      <c r="L45" s="72">
        <f>+K45*J45</f>
        <v>0</v>
      </c>
      <c r="M45" s="17" t="s">
        <v>16</v>
      </c>
      <c r="N45" s="18">
        <v>0</v>
      </c>
      <c r="O45" s="23">
        <f>SUM(L45-N45)</f>
        <v>0</v>
      </c>
      <c r="P45" s="93"/>
      <c r="Q45" s="43">
        <f>+L45*P45</f>
        <v>0</v>
      </c>
    </row>
    <row r="46" spans="1:27" ht="24.6" x14ac:dyDescent="0.65">
      <c r="A46" s="10">
        <v>42</v>
      </c>
      <c r="B46" s="10"/>
      <c r="C46" s="19" t="s">
        <v>450</v>
      </c>
      <c r="D46" s="71">
        <f>+'28'!I46</f>
        <v>0</v>
      </c>
      <c r="E46" s="90">
        <v>0</v>
      </c>
      <c r="F46" s="46">
        <f>D46+E46</f>
        <v>0</v>
      </c>
      <c r="G46" s="101">
        <v>0</v>
      </c>
      <c r="H46" s="99">
        <v>0</v>
      </c>
      <c r="I46" s="46">
        <f>+F46-G46-J46-H46</f>
        <v>0</v>
      </c>
      <c r="J46" s="91"/>
      <c r="K46" s="20">
        <v>25</v>
      </c>
      <c r="L46" s="72">
        <f>+K46*J46</f>
        <v>0</v>
      </c>
      <c r="M46" s="17" t="s">
        <v>16</v>
      </c>
      <c r="N46" s="18">
        <v>0</v>
      </c>
      <c r="O46" s="23">
        <f>SUM(L46-N46)</f>
        <v>0</v>
      </c>
      <c r="P46" s="93"/>
      <c r="Q46" s="43">
        <f>+L46*P46</f>
        <v>0</v>
      </c>
    </row>
    <row r="47" spans="1:27" ht="24.6" x14ac:dyDescent="0.65">
      <c r="A47" s="10">
        <v>43</v>
      </c>
      <c r="B47" s="10"/>
      <c r="C47" s="19" t="s">
        <v>451</v>
      </c>
      <c r="D47" s="71">
        <f>+'28'!I47</f>
        <v>0</v>
      </c>
      <c r="E47" s="90">
        <v>0</v>
      </c>
      <c r="F47" s="46">
        <f>D47+E47</f>
        <v>0</v>
      </c>
      <c r="G47" s="101">
        <v>0</v>
      </c>
      <c r="H47" s="99">
        <v>0</v>
      </c>
      <c r="I47" s="46">
        <f>+F47-G47-J47-H47</f>
        <v>0</v>
      </c>
      <c r="J47" s="91"/>
      <c r="K47" s="20">
        <v>25</v>
      </c>
      <c r="L47" s="72">
        <f>+K47*J47</f>
        <v>0</v>
      </c>
      <c r="M47" s="17" t="s">
        <v>16</v>
      </c>
      <c r="N47" s="18">
        <v>0</v>
      </c>
      <c r="O47" s="23">
        <f>SUM(L47-N47)</f>
        <v>0</v>
      </c>
      <c r="P47" s="93"/>
      <c r="Q47" s="43">
        <f>+L47*P47</f>
        <v>0</v>
      </c>
    </row>
    <row r="48" spans="1:27" ht="24.6" x14ac:dyDescent="0.65">
      <c r="A48" s="10">
        <v>44</v>
      </c>
      <c r="B48" s="10" t="s">
        <v>540</v>
      </c>
      <c r="C48" s="19" t="s">
        <v>266</v>
      </c>
      <c r="D48" s="71">
        <f>+'28'!I48</f>
        <v>0</v>
      </c>
      <c r="E48" s="90">
        <v>0</v>
      </c>
      <c r="F48" s="46">
        <f t="shared" si="0"/>
        <v>0</v>
      </c>
      <c r="G48" s="101">
        <v>0</v>
      </c>
      <c r="H48" s="99">
        <v>0</v>
      </c>
      <c r="I48" s="46">
        <f t="shared" si="1"/>
        <v>0</v>
      </c>
      <c r="J48" s="91"/>
      <c r="K48" s="15">
        <v>50</v>
      </c>
      <c r="L48" s="72">
        <f t="shared" si="5"/>
        <v>0</v>
      </c>
      <c r="M48" s="17" t="s">
        <v>16</v>
      </c>
      <c r="N48" s="18">
        <v>0</v>
      </c>
      <c r="O48" s="23">
        <f t="shared" si="6"/>
        <v>0</v>
      </c>
      <c r="P48" s="93"/>
      <c r="Q48" s="43">
        <f t="shared" si="7"/>
        <v>0</v>
      </c>
    </row>
    <row r="49" spans="1:17" ht="24.6" x14ac:dyDescent="0.65">
      <c r="A49" s="10">
        <v>45</v>
      </c>
      <c r="B49" s="10" t="s">
        <v>537</v>
      </c>
      <c r="C49" s="19" t="s">
        <v>52</v>
      </c>
      <c r="D49" s="71">
        <f>+'28'!I49</f>
        <v>6</v>
      </c>
      <c r="E49" s="90">
        <v>0</v>
      </c>
      <c r="F49" s="46">
        <f t="shared" si="0"/>
        <v>6</v>
      </c>
      <c r="G49" s="101">
        <v>0</v>
      </c>
      <c r="H49" s="99">
        <v>0</v>
      </c>
      <c r="I49" s="46">
        <f t="shared" si="1"/>
        <v>6</v>
      </c>
      <c r="J49" s="91"/>
      <c r="K49" s="15">
        <v>50</v>
      </c>
      <c r="L49" s="72">
        <f t="shared" si="5"/>
        <v>0</v>
      </c>
      <c r="M49" s="17" t="s">
        <v>16</v>
      </c>
      <c r="N49" s="18">
        <v>0</v>
      </c>
      <c r="O49" s="23">
        <f t="shared" si="6"/>
        <v>0</v>
      </c>
      <c r="P49" s="93">
        <v>25.21</v>
      </c>
      <c r="Q49" s="43">
        <f t="shared" si="7"/>
        <v>0</v>
      </c>
    </row>
    <row r="50" spans="1:17" ht="24.6" x14ac:dyDescent="0.65">
      <c r="A50" s="10">
        <v>46</v>
      </c>
      <c r="B50" s="10" t="s">
        <v>538</v>
      </c>
      <c r="C50" s="19" t="s">
        <v>53</v>
      </c>
      <c r="D50" s="71">
        <f>+'28'!I50</f>
        <v>3</v>
      </c>
      <c r="E50" s="90">
        <v>0</v>
      </c>
      <c r="F50" s="46">
        <f t="shared" si="0"/>
        <v>3</v>
      </c>
      <c r="G50" s="101">
        <v>0</v>
      </c>
      <c r="H50" s="99">
        <v>0</v>
      </c>
      <c r="I50" s="46">
        <f t="shared" si="1"/>
        <v>3</v>
      </c>
      <c r="J50" s="91"/>
      <c r="K50" s="15">
        <v>50</v>
      </c>
      <c r="L50" s="72">
        <f t="shared" si="5"/>
        <v>0</v>
      </c>
      <c r="M50" s="17" t="s">
        <v>16</v>
      </c>
      <c r="N50" s="18">
        <v>0</v>
      </c>
      <c r="O50" s="23">
        <f t="shared" si="6"/>
        <v>0</v>
      </c>
      <c r="P50" s="93">
        <v>14.96</v>
      </c>
      <c r="Q50" s="43">
        <f t="shared" si="7"/>
        <v>0</v>
      </c>
    </row>
    <row r="51" spans="1:17" ht="24.6" x14ac:dyDescent="0.65">
      <c r="A51" s="10">
        <v>47</v>
      </c>
      <c r="B51" s="10" t="s">
        <v>498</v>
      </c>
      <c r="C51" s="19" t="s">
        <v>54</v>
      </c>
      <c r="D51" s="71">
        <f>+'28'!I51</f>
        <v>8</v>
      </c>
      <c r="E51" s="90">
        <v>0</v>
      </c>
      <c r="F51" s="46">
        <f t="shared" si="0"/>
        <v>8</v>
      </c>
      <c r="G51" s="101">
        <v>0</v>
      </c>
      <c r="H51" s="99">
        <v>0</v>
      </c>
      <c r="I51" s="46">
        <f t="shared" si="1"/>
        <v>6</v>
      </c>
      <c r="J51" s="91">
        <v>2</v>
      </c>
      <c r="K51" s="15">
        <v>50</v>
      </c>
      <c r="L51" s="72">
        <f t="shared" si="5"/>
        <v>100</v>
      </c>
      <c r="M51" s="17" t="s">
        <v>581</v>
      </c>
      <c r="N51" s="18">
        <v>50</v>
      </c>
      <c r="O51" s="23">
        <f t="shared" si="6"/>
        <v>50</v>
      </c>
      <c r="P51" s="93">
        <v>14.38</v>
      </c>
      <c r="Q51" s="43">
        <f t="shared" si="7"/>
        <v>1438</v>
      </c>
    </row>
    <row r="52" spans="1:17" ht="24.6" x14ac:dyDescent="0.65">
      <c r="A52" s="10">
        <v>48</v>
      </c>
      <c r="B52" s="10" t="s">
        <v>499</v>
      </c>
      <c r="C52" s="19" t="s">
        <v>55</v>
      </c>
      <c r="D52" s="71">
        <f>+'28'!I52</f>
        <v>9</v>
      </c>
      <c r="E52" s="90">
        <v>0</v>
      </c>
      <c r="F52" s="46">
        <f t="shared" si="0"/>
        <v>9</v>
      </c>
      <c r="G52" s="101">
        <v>0</v>
      </c>
      <c r="H52" s="99">
        <v>0</v>
      </c>
      <c r="I52" s="46">
        <f t="shared" si="1"/>
        <v>9</v>
      </c>
      <c r="J52" s="91"/>
      <c r="K52" s="15">
        <v>50</v>
      </c>
      <c r="L52" s="72">
        <f t="shared" si="5"/>
        <v>0</v>
      </c>
      <c r="M52" s="17" t="s">
        <v>16</v>
      </c>
      <c r="N52" s="18">
        <v>0</v>
      </c>
      <c r="O52" s="23">
        <f t="shared" si="6"/>
        <v>0</v>
      </c>
      <c r="P52" s="93">
        <v>18.510000000000002</v>
      </c>
      <c r="Q52" s="43">
        <f t="shared" si="7"/>
        <v>0</v>
      </c>
    </row>
    <row r="53" spans="1:17" ht="24.6" x14ac:dyDescent="0.65">
      <c r="A53" s="10">
        <v>49</v>
      </c>
      <c r="B53" s="10" t="s">
        <v>539</v>
      </c>
      <c r="C53" s="19" t="s">
        <v>56</v>
      </c>
      <c r="D53" s="71">
        <f>+'28'!I53</f>
        <v>0</v>
      </c>
      <c r="E53" s="90">
        <v>0</v>
      </c>
      <c r="F53" s="46">
        <f t="shared" si="0"/>
        <v>0</v>
      </c>
      <c r="G53" s="101">
        <v>0</v>
      </c>
      <c r="H53" s="99">
        <v>0</v>
      </c>
      <c r="I53" s="46">
        <f t="shared" si="1"/>
        <v>0</v>
      </c>
      <c r="J53" s="91"/>
      <c r="K53" s="15">
        <v>50</v>
      </c>
      <c r="L53" s="72">
        <f t="shared" si="5"/>
        <v>0</v>
      </c>
      <c r="M53" s="17" t="s">
        <v>16</v>
      </c>
      <c r="N53" s="18">
        <v>0</v>
      </c>
      <c r="O53" s="23">
        <f t="shared" si="6"/>
        <v>0</v>
      </c>
      <c r="P53" s="93">
        <v>18.36</v>
      </c>
      <c r="Q53" s="43">
        <f t="shared" si="7"/>
        <v>0</v>
      </c>
    </row>
    <row r="54" spans="1:17" ht="24.6" x14ac:dyDescent="0.65">
      <c r="A54" s="10">
        <v>50</v>
      </c>
      <c r="B54" s="10" t="s">
        <v>497</v>
      </c>
      <c r="C54" s="19" t="s">
        <v>57</v>
      </c>
      <c r="D54" s="71">
        <f>+'28'!I54</f>
        <v>5</v>
      </c>
      <c r="E54" s="90">
        <v>0</v>
      </c>
      <c r="F54" s="46">
        <f t="shared" si="0"/>
        <v>5</v>
      </c>
      <c r="G54" s="101">
        <v>0</v>
      </c>
      <c r="H54" s="99">
        <v>0</v>
      </c>
      <c r="I54" s="46">
        <f t="shared" si="1"/>
        <v>5</v>
      </c>
      <c r="J54" s="91"/>
      <c r="K54" s="15">
        <v>50</v>
      </c>
      <c r="L54" s="72">
        <f t="shared" si="5"/>
        <v>0</v>
      </c>
      <c r="M54" s="17" t="s">
        <v>16</v>
      </c>
      <c r="N54" s="18">
        <v>0</v>
      </c>
      <c r="O54" s="23">
        <f t="shared" si="6"/>
        <v>0</v>
      </c>
      <c r="P54" s="93">
        <v>14.89</v>
      </c>
      <c r="Q54" s="43">
        <f t="shared" si="7"/>
        <v>0</v>
      </c>
    </row>
    <row r="55" spans="1:17" ht="24.6" x14ac:dyDescent="0.65">
      <c r="A55" s="10">
        <v>51</v>
      </c>
      <c r="B55" s="10" t="s">
        <v>490</v>
      </c>
      <c r="C55" s="19" t="s">
        <v>58</v>
      </c>
      <c r="D55" s="71">
        <f>+'28'!I55</f>
        <v>0</v>
      </c>
      <c r="E55" s="90">
        <v>0</v>
      </c>
      <c r="F55" s="46">
        <f t="shared" si="0"/>
        <v>0</v>
      </c>
      <c r="G55" s="101">
        <v>0</v>
      </c>
      <c r="H55" s="99">
        <v>0</v>
      </c>
      <c r="I55" s="46">
        <f t="shared" si="1"/>
        <v>0</v>
      </c>
      <c r="J55" s="91"/>
      <c r="K55" s="15">
        <v>50</v>
      </c>
      <c r="L55" s="72">
        <f t="shared" si="5"/>
        <v>0</v>
      </c>
      <c r="M55" s="17" t="s">
        <v>16</v>
      </c>
      <c r="N55" s="18">
        <v>0</v>
      </c>
      <c r="O55" s="23">
        <f t="shared" si="6"/>
        <v>0</v>
      </c>
      <c r="P55" s="93">
        <v>14.23</v>
      </c>
      <c r="Q55" s="43">
        <f t="shared" si="7"/>
        <v>0</v>
      </c>
    </row>
    <row r="56" spans="1:17" ht="24.6" x14ac:dyDescent="0.65">
      <c r="A56" s="10">
        <v>52</v>
      </c>
      <c r="B56" s="10" t="s">
        <v>488</v>
      </c>
      <c r="C56" s="19" t="s">
        <v>59</v>
      </c>
      <c r="D56" s="71">
        <f>+'28'!I56</f>
        <v>0</v>
      </c>
      <c r="E56" s="90">
        <v>0</v>
      </c>
      <c r="F56" s="46">
        <f t="shared" si="0"/>
        <v>0</v>
      </c>
      <c r="G56" s="101">
        <v>0</v>
      </c>
      <c r="H56" s="99">
        <v>0</v>
      </c>
      <c r="I56" s="46">
        <f t="shared" si="1"/>
        <v>0</v>
      </c>
      <c r="J56" s="91"/>
      <c r="K56" s="15">
        <v>50</v>
      </c>
      <c r="L56" s="72">
        <f t="shared" si="5"/>
        <v>0</v>
      </c>
      <c r="M56" s="17" t="s">
        <v>16</v>
      </c>
      <c r="N56" s="18">
        <v>0</v>
      </c>
      <c r="O56" s="23">
        <f t="shared" si="6"/>
        <v>0</v>
      </c>
      <c r="P56" s="93">
        <v>14.38</v>
      </c>
      <c r="Q56" s="43">
        <f t="shared" si="7"/>
        <v>0</v>
      </c>
    </row>
    <row r="57" spans="1:17" ht="24.6" x14ac:dyDescent="0.65">
      <c r="A57" s="10">
        <v>53</v>
      </c>
      <c r="B57" s="10" t="s">
        <v>489</v>
      </c>
      <c r="C57" s="19" t="s">
        <v>60</v>
      </c>
      <c r="D57" s="71">
        <f>+'28'!I57</f>
        <v>0</v>
      </c>
      <c r="E57" s="90">
        <v>0</v>
      </c>
      <c r="F57" s="46">
        <f t="shared" si="0"/>
        <v>0</v>
      </c>
      <c r="G57" s="101">
        <v>0</v>
      </c>
      <c r="H57" s="99">
        <v>0</v>
      </c>
      <c r="I57" s="46">
        <f t="shared" si="1"/>
        <v>0</v>
      </c>
      <c r="J57" s="91"/>
      <c r="K57" s="15">
        <v>50</v>
      </c>
      <c r="L57" s="72">
        <f t="shared" si="5"/>
        <v>0</v>
      </c>
      <c r="M57" s="17" t="s">
        <v>16</v>
      </c>
      <c r="N57" s="18">
        <v>0</v>
      </c>
      <c r="O57" s="23">
        <f t="shared" si="6"/>
        <v>0</v>
      </c>
      <c r="P57" s="93">
        <v>14.65</v>
      </c>
      <c r="Q57" s="43">
        <f t="shared" si="7"/>
        <v>0</v>
      </c>
    </row>
    <row r="58" spans="1:17" ht="24.6" x14ac:dyDescent="0.65">
      <c r="A58" s="10">
        <v>54</v>
      </c>
      <c r="B58" s="10" t="s">
        <v>541</v>
      </c>
      <c r="C58" s="19" t="s">
        <v>61</v>
      </c>
      <c r="D58" s="71">
        <f>+'28'!I58</f>
        <v>18</v>
      </c>
      <c r="E58" s="90">
        <v>0</v>
      </c>
      <c r="F58" s="46">
        <f t="shared" si="0"/>
        <v>18</v>
      </c>
      <c r="G58" s="101">
        <v>0</v>
      </c>
      <c r="H58" s="99">
        <v>0</v>
      </c>
      <c r="I58" s="46">
        <f t="shared" si="1"/>
        <v>17</v>
      </c>
      <c r="J58" s="91">
        <v>1</v>
      </c>
      <c r="K58" s="15">
        <v>120</v>
      </c>
      <c r="L58" s="72">
        <f t="shared" si="5"/>
        <v>120</v>
      </c>
      <c r="M58" s="17" t="s">
        <v>419</v>
      </c>
      <c r="N58" s="18">
        <v>35</v>
      </c>
      <c r="O58" s="23">
        <f t="shared" si="6"/>
        <v>85</v>
      </c>
      <c r="P58" s="93">
        <v>27.37</v>
      </c>
      <c r="Q58" s="43">
        <f t="shared" si="7"/>
        <v>3284.4</v>
      </c>
    </row>
    <row r="59" spans="1:17" ht="24.6" x14ac:dyDescent="0.65">
      <c r="A59" s="10">
        <v>55</v>
      </c>
      <c r="B59" s="10" t="s">
        <v>504</v>
      </c>
      <c r="C59" s="19" t="s">
        <v>62</v>
      </c>
      <c r="D59" s="71">
        <f>+'28'!I59</f>
        <v>6</v>
      </c>
      <c r="E59" s="90">
        <v>0</v>
      </c>
      <c r="F59" s="46">
        <f t="shared" si="0"/>
        <v>6</v>
      </c>
      <c r="G59" s="101">
        <v>0</v>
      </c>
      <c r="H59" s="99">
        <v>0</v>
      </c>
      <c r="I59" s="46">
        <f t="shared" si="1"/>
        <v>6</v>
      </c>
      <c r="J59" s="91"/>
      <c r="K59" s="15">
        <v>120</v>
      </c>
      <c r="L59" s="72">
        <f t="shared" si="5"/>
        <v>0</v>
      </c>
      <c r="M59" s="17" t="s">
        <v>16</v>
      </c>
      <c r="N59" s="18">
        <v>0</v>
      </c>
      <c r="O59" s="23">
        <f t="shared" si="6"/>
        <v>0</v>
      </c>
      <c r="P59" s="93">
        <v>28.06</v>
      </c>
      <c r="Q59" s="43">
        <f t="shared" si="7"/>
        <v>0</v>
      </c>
    </row>
    <row r="60" spans="1:17" ht="24.6" x14ac:dyDescent="0.65">
      <c r="A60" s="10">
        <v>56</v>
      </c>
      <c r="B60" s="10" t="s">
        <v>502</v>
      </c>
      <c r="C60" s="19" t="s">
        <v>63</v>
      </c>
      <c r="D60" s="71">
        <f>+'28'!I60</f>
        <v>3</v>
      </c>
      <c r="E60" s="90">
        <v>0</v>
      </c>
      <c r="F60" s="46">
        <f t="shared" si="0"/>
        <v>3</v>
      </c>
      <c r="G60" s="101">
        <v>0</v>
      </c>
      <c r="H60" s="99">
        <v>0</v>
      </c>
      <c r="I60" s="46">
        <f t="shared" si="1"/>
        <v>3</v>
      </c>
      <c r="J60" s="91"/>
      <c r="K60" s="15">
        <v>120</v>
      </c>
      <c r="L60" s="72">
        <f t="shared" si="5"/>
        <v>0</v>
      </c>
      <c r="M60" s="17" t="s">
        <v>16</v>
      </c>
      <c r="N60" s="18">
        <v>0</v>
      </c>
      <c r="O60" s="23">
        <f t="shared" si="6"/>
        <v>0</v>
      </c>
      <c r="P60" s="93">
        <v>29.96</v>
      </c>
      <c r="Q60" s="43">
        <f t="shared" si="7"/>
        <v>0</v>
      </c>
    </row>
    <row r="61" spans="1:17" ht="24.6" x14ac:dyDescent="0.65">
      <c r="A61" s="10">
        <v>57</v>
      </c>
      <c r="B61" s="10"/>
      <c r="C61" s="19" t="s">
        <v>64</v>
      </c>
      <c r="D61" s="71">
        <f>+'28'!I61</f>
        <v>0</v>
      </c>
      <c r="E61" s="90">
        <v>0</v>
      </c>
      <c r="F61" s="46">
        <f t="shared" si="0"/>
        <v>0</v>
      </c>
      <c r="G61" s="101">
        <v>0</v>
      </c>
      <c r="H61" s="99">
        <v>0</v>
      </c>
      <c r="I61" s="46">
        <f t="shared" si="1"/>
        <v>0</v>
      </c>
      <c r="J61" s="91"/>
      <c r="K61" s="15">
        <v>120</v>
      </c>
      <c r="L61" s="72">
        <f t="shared" si="5"/>
        <v>0</v>
      </c>
      <c r="M61" s="17" t="s">
        <v>16</v>
      </c>
      <c r="N61" s="18">
        <v>0</v>
      </c>
      <c r="O61" s="23">
        <f t="shared" si="6"/>
        <v>0</v>
      </c>
      <c r="P61" s="93">
        <v>24.82</v>
      </c>
      <c r="Q61" s="43">
        <f t="shared" si="7"/>
        <v>0</v>
      </c>
    </row>
    <row r="62" spans="1:17" ht="24.6" x14ac:dyDescent="0.65">
      <c r="A62" s="10">
        <v>58</v>
      </c>
      <c r="B62" s="10" t="s">
        <v>503</v>
      </c>
      <c r="C62" s="19" t="s">
        <v>65</v>
      </c>
      <c r="D62" s="71">
        <f>+'28'!I62</f>
        <v>13</v>
      </c>
      <c r="E62" s="90">
        <v>0</v>
      </c>
      <c r="F62" s="46">
        <f t="shared" si="0"/>
        <v>13</v>
      </c>
      <c r="G62" s="101">
        <v>0</v>
      </c>
      <c r="H62" s="99">
        <v>0</v>
      </c>
      <c r="I62" s="46">
        <f t="shared" si="1"/>
        <v>12</v>
      </c>
      <c r="J62" s="91">
        <v>1</v>
      </c>
      <c r="K62" s="15">
        <v>120</v>
      </c>
      <c r="L62" s="72">
        <f t="shared" si="5"/>
        <v>120</v>
      </c>
      <c r="M62" s="17" t="s">
        <v>419</v>
      </c>
      <c r="N62" s="18">
        <v>35</v>
      </c>
      <c r="O62" s="23">
        <f t="shared" si="6"/>
        <v>85</v>
      </c>
      <c r="P62" s="93">
        <v>15.06</v>
      </c>
      <c r="Q62" s="43">
        <f t="shared" si="7"/>
        <v>1807.2</v>
      </c>
    </row>
    <row r="63" spans="1:17" ht="24.6" x14ac:dyDescent="0.65">
      <c r="A63" s="10">
        <v>59</v>
      </c>
      <c r="B63" s="10" t="s">
        <v>500</v>
      </c>
      <c r="C63" s="19" t="s">
        <v>66</v>
      </c>
      <c r="D63" s="71">
        <f>+'28'!I63</f>
        <v>10</v>
      </c>
      <c r="E63" s="90">
        <v>0</v>
      </c>
      <c r="F63" s="46">
        <f t="shared" si="0"/>
        <v>10</v>
      </c>
      <c r="G63" s="101">
        <v>0</v>
      </c>
      <c r="H63" s="99">
        <v>0</v>
      </c>
      <c r="I63" s="46">
        <f t="shared" si="1"/>
        <v>10</v>
      </c>
      <c r="J63" s="91"/>
      <c r="K63" s="15">
        <v>120</v>
      </c>
      <c r="L63" s="72">
        <f t="shared" si="5"/>
        <v>0</v>
      </c>
      <c r="M63" s="17" t="s">
        <v>16</v>
      </c>
      <c r="N63" s="18">
        <v>0</v>
      </c>
      <c r="O63" s="23">
        <f t="shared" si="6"/>
        <v>0</v>
      </c>
      <c r="P63" s="93">
        <v>26.81</v>
      </c>
      <c r="Q63" s="43">
        <f t="shared" si="7"/>
        <v>0</v>
      </c>
    </row>
    <row r="64" spans="1:17" ht="24.6" x14ac:dyDescent="0.65">
      <c r="A64" s="10">
        <v>60</v>
      </c>
      <c r="B64" s="10" t="s">
        <v>542</v>
      </c>
      <c r="C64" s="19" t="s">
        <v>267</v>
      </c>
      <c r="D64" s="71">
        <f>+'28'!I64</f>
        <v>3</v>
      </c>
      <c r="E64" s="90">
        <v>0</v>
      </c>
      <c r="F64" s="46">
        <f t="shared" si="0"/>
        <v>3</v>
      </c>
      <c r="G64" s="101">
        <v>0</v>
      </c>
      <c r="H64" s="99">
        <v>0</v>
      </c>
      <c r="I64" s="46">
        <f t="shared" si="1"/>
        <v>3</v>
      </c>
      <c r="J64" s="91"/>
      <c r="K64" s="15">
        <v>120</v>
      </c>
      <c r="L64" s="72">
        <f t="shared" si="5"/>
        <v>0</v>
      </c>
      <c r="M64" s="17" t="s">
        <v>16</v>
      </c>
      <c r="N64" s="18">
        <v>0</v>
      </c>
      <c r="O64" s="23">
        <f t="shared" si="6"/>
        <v>0</v>
      </c>
      <c r="P64" s="93">
        <v>29.28</v>
      </c>
      <c r="Q64" s="43">
        <f t="shared" si="7"/>
        <v>0</v>
      </c>
    </row>
    <row r="65" spans="1:17" ht="24.6" x14ac:dyDescent="0.65">
      <c r="A65" s="10">
        <v>61</v>
      </c>
      <c r="B65" s="10"/>
      <c r="C65" s="19" t="s">
        <v>341</v>
      </c>
      <c r="D65" s="71">
        <f>+'28'!I65</f>
        <v>0</v>
      </c>
      <c r="E65" s="90">
        <v>0</v>
      </c>
      <c r="F65" s="46">
        <f t="shared" si="0"/>
        <v>0</v>
      </c>
      <c r="G65" s="101">
        <v>0</v>
      </c>
      <c r="H65" s="99">
        <v>0</v>
      </c>
      <c r="I65" s="46">
        <f t="shared" si="1"/>
        <v>0</v>
      </c>
      <c r="J65" s="91"/>
      <c r="K65" s="15">
        <v>30</v>
      </c>
      <c r="L65" s="72">
        <f t="shared" si="5"/>
        <v>0</v>
      </c>
      <c r="M65" s="17" t="s">
        <v>16</v>
      </c>
      <c r="N65" s="18">
        <v>0</v>
      </c>
      <c r="O65" s="23">
        <f t="shared" si="6"/>
        <v>0</v>
      </c>
      <c r="P65" s="93"/>
      <c r="Q65" s="43">
        <f t="shared" si="7"/>
        <v>0</v>
      </c>
    </row>
    <row r="66" spans="1:17" ht="24.6" x14ac:dyDescent="0.65">
      <c r="A66" s="10">
        <v>62</v>
      </c>
      <c r="B66" s="10" t="s">
        <v>546</v>
      </c>
      <c r="C66" s="19" t="s">
        <v>342</v>
      </c>
      <c r="D66" s="71">
        <f>+'28'!I66</f>
        <v>0</v>
      </c>
      <c r="E66" s="90">
        <v>0</v>
      </c>
      <c r="F66" s="46">
        <f t="shared" si="0"/>
        <v>0</v>
      </c>
      <c r="G66" s="101">
        <v>0</v>
      </c>
      <c r="H66" s="99">
        <v>0</v>
      </c>
      <c r="I66" s="46">
        <f t="shared" si="1"/>
        <v>0</v>
      </c>
      <c r="J66" s="91"/>
      <c r="K66" s="21">
        <v>30</v>
      </c>
      <c r="L66" s="72">
        <f t="shared" si="5"/>
        <v>0</v>
      </c>
      <c r="M66" s="17" t="s">
        <v>16</v>
      </c>
      <c r="N66" s="18">
        <v>0</v>
      </c>
      <c r="O66" s="23">
        <f t="shared" si="6"/>
        <v>0</v>
      </c>
      <c r="P66" s="93">
        <v>12.71</v>
      </c>
      <c r="Q66" s="43">
        <f t="shared" si="7"/>
        <v>0</v>
      </c>
    </row>
    <row r="67" spans="1:17" ht="24.6" x14ac:dyDescent="0.65">
      <c r="A67" s="10">
        <v>63</v>
      </c>
      <c r="B67" s="10" t="s">
        <v>547</v>
      </c>
      <c r="C67" s="19" t="s">
        <v>343</v>
      </c>
      <c r="D67" s="71">
        <f>+'28'!I67</f>
        <v>0</v>
      </c>
      <c r="E67" s="90">
        <v>0</v>
      </c>
      <c r="F67" s="46">
        <f t="shared" si="0"/>
        <v>0</v>
      </c>
      <c r="G67" s="101">
        <v>0</v>
      </c>
      <c r="H67" s="99">
        <v>0</v>
      </c>
      <c r="I67" s="46">
        <f t="shared" si="1"/>
        <v>0</v>
      </c>
      <c r="J67" s="91"/>
      <c r="K67" s="21">
        <v>30</v>
      </c>
      <c r="L67" s="72">
        <f t="shared" si="5"/>
        <v>0</v>
      </c>
      <c r="M67" s="17" t="s">
        <v>16</v>
      </c>
      <c r="N67" s="18">
        <v>0</v>
      </c>
      <c r="O67" s="23">
        <f t="shared" si="6"/>
        <v>0</v>
      </c>
      <c r="P67" s="93">
        <v>17.989999999999998</v>
      </c>
      <c r="Q67" s="43">
        <f t="shared" si="7"/>
        <v>0</v>
      </c>
    </row>
    <row r="68" spans="1:17" ht="24.6" x14ac:dyDescent="0.65">
      <c r="A68" s="10">
        <v>64</v>
      </c>
      <c r="B68" s="10" t="s">
        <v>543</v>
      </c>
      <c r="C68" s="19" t="s">
        <v>72</v>
      </c>
      <c r="D68" s="71">
        <f>+'28'!I68</f>
        <v>0</v>
      </c>
      <c r="E68" s="90">
        <v>0</v>
      </c>
      <c r="F68" s="46">
        <f t="shared" si="0"/>
        <v>0</v>
      </c>
      <c r="G68" s="101">
        <v>0</v>
      </c>
      <c r="H68" s="99">
        <v>0</v>
      </c>
      <c r="I68" s="46">
        <f t="shared" si="1"/>
        <v>0</v>
      </c>
      <c r="J68" s="91"/>
      <c r="K68" s="21">
        <v>50</v>
      </c>
      <c r="L68" s="72">
        <f t="shared" si="5"/>
        <v>0</v>
      </c>
      <c r="M68" s="17" t="s">
        <v>16</v>
      </c>
      <c r="N68" s="18">
        <v>0</v>
      </c>
      <c r="O68" s="23">
        <f t="shared" si="6"/>
        <v>0</v>
      </c>
      <c r="P68" s="93"/>
      <c r="Q68" s="43">
        <f t="shared" si="7"/>
        <v>0</v>
      </c>
    </row>
    <row r="69" spans="1:17" ht="24.6" x14ac:dyDescent="0.65">
      <c r="A69" s="10">
        <v>65</v>
      </c>
      <c r="B69" s="10" t="s">
        <v>545</v>
      </c>
      <c r="C69" s="19" t="s">
        <v>73</v>
      </c>
      <c r="D69" s="71">
        <f>+'28'!I69</f>
        <v>0</v>
      </c>
      <c r="E69" s="90">
        <v>0</v>
      </c>
      <c r="F69" s="46">
        <f t="shared" si="0"/>
        <v>0</v>
      </c>
      <c r="G69" s="101">
        <v>0</v>
      </c>
      <c r="H69" s="99">
        <v>0</v>
      </c>
      <c r="I69" s="46">
        <f t="shared" si="1"/>
        <v>0</v>
      </c>
      <c r="J69" s="91"/>
      <c r="K69" s="21">
        <v>50</v>
      </c>
      <c r="L69" s="72">
        <f t="shared" si="5"/>
        <v>0</v>
      </c>
      <c r="M69" s="17" t="s">
        <v>16</v>
      </c>
      <c r="N69" s="18">
        <v>0</v>
      </c>
      <c r="O69" s="23">
        <f t="shared" si="6"/>
        <v>0</v>
      </c>
      <c r="P69" s="93"/>
      <c r="Q69" s="43">
        <f t="shared" si="7"/>
        <v>0</v>
      </c>
    </row>
    <row r="70" spans="1:17" ht="24.6" x14ac:dyDescent="0.65">
      <c r="A70" s="10">
        <v>66</v>
      </c>
      <c r="B70" s="10" t="s">
        <v>544</v>
      </c>
      <c r="C70" s="19" t="s">
        <v>74</v>
      </c>
      <c r="D70" s="71">
        <f>+'28'!I70</f>
        <v>0</v>
      </c>
      <c r="E70" s="90">
        <v>0</v>
      </c>
      <c r="F70" s="46">
        <f t="shared" si="0"/>
        <v>0</v>
      </c>
      <c r="G70" s="101">
        <v>0</v>
      </c>
      <c r="H70" s="99">
        <v>0</v>
      </c>
      <c r="I70" s="46">
        <f t="shared" si="1"/>
        <v>0</v>
      </c>
      <c r="J70" s="91"/>
      <c r="K70" s="15">
        <v>50</v>
      </c>
      <c r="L70" s="72">
        <f t="shared" si="5"/>
        <v>0</v>
      </c>
      <c r="M70" s="17" t="s">
        <v>16</v>
      </c>
      <c r="N70" s="18">
        <v>0</v>
      </c>
      <c r="O70" s="23">
        <f t="shared" si="6"/>
        <v>0</v>
      </c>
      <c r="P70" s="93"/>
      <c r="Q70" s="43">
        <f t="shared" si="7"/>
        <v>0</v>
      </c>
    </row>
    <row r="71" spans="1:17" ht="24.6" x14ac:dyDescent="0.65">
      <c r="A71" s="10">
        <v>67</v>
      </c>
      <c r="B71" s="10"/>
      <c r="C71" s="19" t="s">
        <v>175</v>
      </c>
      <c r="D71" s="71">
        <f>+'28'!I71</f>
        <v>0</v>
      </c>
      <c r="E71" s="90">
        <v>0</v>
      </c>
      <c r="F71" s="46">
        <f t="shared" si="0"/>
        <v>0</v>
      </c>
      <c r="G71" s="101">
        <v>0</v>
      </c>
      <c r="H71" s="99">
        <v>0</v>
      </c>
      <c r="I71" s="46">
        <f t="shared" si="1"/>
        <v>0</v>
      </c>
      <c r="J71" s="91"/>
      <c r="K71" s="21">
        <v>50</v>
      </c>
      <c r="L71" s="72">
        <f t="shared" si="5"/>
        <v>0</v>
      </c>
      <c r="M71" s="17" t="s">
        <v>16</v>
      </c>
      <c r="N71" s="18">
        <v>0</v>
      </c>
      <c r="O71" s="23">
        <f t="shared" si="6"/>
        <v>0</v>
      </c>
      <c r="P71" s="93"/>
      <c r="Q71" s="43">
        <f t="shared" si="7"/>
        <v>0</v>
      </c>
    </row>
    <row r="72" spans="1:17" ht="24.6" x14ac:dyDescent="0.65">
      <c r="A72" s="10">
        <v>68</v>
      </c>
      <c r="B72" s="10"/>
      <c r="C72" s="19" t="s">
        <v>268</v>
      </c>
      <c r="D72" s="71">
        <f>+'28'!I72</f>
        <v>0</v>
      </c>
      <c r="E72" s="90">
        <v>0</v>
      </c>
      <c r="F72" s="46">
        <f t="shared" si="0"/>
        <v>0</v>
      </c>
      <c r="G72" s="101">
        <v>0</v>
      </c>
      <c r="H72" s="99">
        <v>0</v>
      </c>
      <c r="I72" s="46">
        <f t="shared" ref="I72:I136" si="12">+F72-G72-J72-H72</f>
        <v>0</v>
      </c>
      <c r="J72" s="91"/>
      <c r="K72" s="15">
        <v>50</v>
      </c>
      <c r="L72" s="72">
        <f t="shared" si="5"/>
        <v>0</v>
      </c>
      <c r="M72" s="17" t="s">
        <v>16</v>
      </c>
      <c r="N72" s="18">
        <v>0</v>
      </c>
      <c r="O72" s="23">
        <f t="shared" si="6"/>
        <v>0</v>
      </c>
      <c r="P72" s="93"/>
      <c r="Q72" s="43">
        <f t="shared" si="7"/>
        <v>0</v>
      </c>
    </row>
    <row r="73" spans="1:17" ht="24.6" x14ac:dyDescent="0.65">
      <c r="A73" s="10">
        <v>69</v>
      </c>
      <c r="B73" s="10"/>
      <c r="C73" s="19" t="s">
        <v>70</v>
      </c>
      <c r="D73" s="71">
        <f>+'28'!I73</f>
        <v>0</v>
      </c>
      <c r="E73" s="90">
        <v>0</v>
      </c>
      <c r="F73" s="46">
        <f t="shared" si="0"/>
        <v>0</v>
      </c>
      <c r="G73" s="101">
        <v>0</v>
      </c>
      <c r="H73" s="99">
        <v>0</v>
      </c>
      <c r="I73" s="46">
        <f t="shared" si="12"/>
        <v>0</v>
      </c>
      <c r="J73" s="91"/>
      <c r="K73" s="20">
        <v>70</v>
      </c>
      <c r="L73" s="72">
        <f t="shared" ref="L73:L137" si="13">+K73*J73</f>
        <v>0</v>
      </c>
      <c r="M73" s="17" t="s">
        <v>16</v>
      </c>
      <c r="N73" s="18">
        <v>0</v>
      </c>
      <c r="O73" s="23">
        <f t="shared" ref="O73:O137" si="14">SUM(L73-N73)</f>
        <v>0</v>
      </c>
      <c r="P73" s="93"/>
      <c r="Q73" s="43">
        <f t="shared" ref="Q73:Q137" si="15">+L73*P73</f>
        <v>0</v>
      </c>
    </row>
    <row r="74" spans="1:17" ht="24.6" x14ac:dyDescent="0.65">
      <c r="A74" s="10">
        <v>70</v>
      </c>
      <c r="B74" s="10"/>
      <c r="C74" s="19" t="s">
        <v>71</v>
      </c>
      <c r="D74" s="71">
        <f>+'28'!I74</f>
        <v>0</v>
      </c>
      <c r="E74" s="90">
        <v>0</v>
      </c>
      <c r="F74" s="46">
        <f t="shared" si="0"/>
        <v>0</v>
      </c>
      <c r="G74" s="101">
        <v>0</v>
      </c>
      <c r="H74" s="99">
        <v>0</v>
      </c>
      <c r="I74" s="46">
        <f t="shared" si="12"/>
        <v>0</v>
      </c>
      <c r="J74" s="91"/>
      <c r="K74" s="20">
        <v>80</v>
      </c>
      <c r="L74" s="72">
        <f t="shared" si="13"/>
        <v>0</v>
      </c>
      <c r="M74" s="17" t="s">
        <v>16</v>
      </c>
      <c r="N74" s="18">
        <v>0</v>
      </c>
      <c r="O74" s="23">
        <f t="shared" si="14"/>
        <v>0</v>
      </c>
      <c r="P74" s="93"/>
      <c r="Q74" s="43">
        <f t="shared" si="15"/>
        <v>0</v>
      </c>
    </row>
    <row r="75" spans="1:17" ht="24.6" x14ac:dyDescent="0.65">
      <c r="A75" s="10">
        <v>71</v>
      </c>
      <c r="B75" s="10"/>
      <c r="C75" s="19" t="s">
        <v>199</v>
      </c>
      <c r="D75" s="71">
        <f>+'28'!I75</f>
        <v>0</v>
      </c>
      <c r="E75" s="90">
        <v>0</v>
      </c>
      <c r="F75" s="46">
        <f t="shared" si="0"/>
        <v>0</v>
      </c>
      <c r="G75" s="101">
        <v>0</v>
      </c>
      <c r="H75" s="99">
        <v>0</v>
      </c>
      <c r="I75" s="46">
        <f t="shared" si="12"/>
        <v>0</v>
      </c>
      <c r="J75" s="91"/>
      <c r="K75" s="21">
        <v>150</v>
      </c>
      <c r="L75" s="72">
        <f t="shared" si="13"/>
        <v>0</v>
      </c>
      <c r="M75" s="17" t="s">
        <v>16</v>
      </c>
      <c r="N75" s="18">
        <v>0</v>
      </c>
      <c r="O75" s="23">
        <f t="shared" si="14"/>
        <v>0</v>
      </c>
      <c r="P75" s="93">
        <v>67.790000000000006</v>
      </c>
      <c r="Q75" s="43">
        <f t="shared" si="15"/>
        <v>0</v>
      </c>
    </row>
    <row r="76" spans="1:17" ht="24.6" x14ac:dyDescent="0.65">
      <c r="A76" s="10">
        <v>72</v>
      </c>
      <c r="B76" s="10"/>
      <c r="C76" s="19" t="s">
        <v>200</v>
      </c>
      <c r="D76" s="71">
        <f>+'28'!I76</f>
        <v>0</v>
      </c>
      <c r="E76" s="90">
        <v>0</v>
      </c>
      <c r="F76" s="46">
        <f t="shared" si="0"/>
        <v>0</v>
      </c>
      <c r="G76" s="101">
        <v>0</v>
      </c>
      <c r="H76" s="99">
        <v>0</v>
      </c>
      <c r="I76" s="46">
        <f t="shared" si="12"/>
        <v>0</v>
      </c>
      <c r="J76" s="91"/>
      <c r="K76" s="21">
        <v>150</v>
      </c>
      <c r="L76" s="72">
        <f t="shared" si="13"/>
        <v>0</v>
      </c>
      <c r="M76" s="17" t="s">
        <v>16</v>
      </c>
      <c r="N76" s="18">
        <v>0</v>
      </c>
      <c r="O76" s="23">
        <f t="shared" si="14"/>
        <v>0</v>
      </c>
      <c r="P76" s="93">
        <v>68.37</v>
      </c>
      <c r="Q76" s="43">
        <f t="shared" si="15"/>
        <v>0</v>
      </c>
    </row>
    <row r="77" spans="1:17" ht="24.6" x14ac:dyDescent="0.65">
      <c r="A77" s="10">
        <v>73</v>
      </c>
      <c r="B77" s="10"/>
      <c r="C77" s="19" t="s">
        <v>201</v>
      </c>
      <c r="D77" s="71">
        <f>+'28'!I77</f>
        <v>0</v>
      </c>
      <c r="E77" s="90">
        <v>0</v>
      </c>
      <c r="F77" s="46">
        <f t="shared" si="0"/>
        <v>0</v>
      </c>
      <c r="G77" s="101">
        <v>0</v>
      </c>
      <c r="H77" s="99">
        <v>0</v>
      </c>
      <c r="I77" s="46">
        <f t="shared" si="12"/>
        <v>0</v>
      </c>
      <c r="J77" s="91"/>
      <c r="K77" s="20">
        <v>150</v>
      </c>
      <c r="L77" s="72">
        <f t="shared" si="13"/>
        <v>0</v>
      </c>
      <c r="M77" s="17" t="s">
        <v>16</v>
      </c>
      <c r="N77" s="18">
        <v>0</v>
      </c>
      <c r="O77" s="23">
        <f t="shared" si="14"/>
        <v>0</v>
      </c>
      <c r="P77" s="93">
        <v>67.17</v>
      </c>
      <c r="Q77" s="43">
        <f t="shared" si="15"/>
        <v>0</v>
      </c>
    </row>
    <row r="78" spans="1:17" ht="24.6" x14ac:dyDescent="0.65">
      <c r="A78" s="10">
        <v>74</v>
      </c>
      <c r="B78" s="10"/>
      <c r="C78" s="19" t="s">
        <v>77</v>
      </c>
      <c r="D78" s="71">
        <f>+'28'!I78</f>
        <v>7</v>
      </c>
      <c r="E78" s="90">
        <v>0</v>
      </c>
      <c r="F78" s="46">
        <f t="shared" si="0"/>
        <v>7</v>
      </c>
      <c r="G78" s="101">
        <v>0</v>
      </c>
      <c r="H78" s="99">
        <v>0</v>
      </c>
      <c r="I78" s="46">
        <f t="shared" si="12"/>
        <v>7</v>
      </c>
      <c r="J78" s="91"/>
      <c r="K78" s="20">
        <v>50</v>
      </c>
      <c r="L78" s="72">
        <f t="shared" si="13"/>
        <v>0</v>
      </c>
      <c r="M78" s="17" t="s">
        <v>16</v>
      </c>
      <c r="N78" s="18">
        <v>0</v>
      </c>
      <c r="O78" s="23">
        <f t="shared" si="14"/>
        <v>0</v>
      </c>
      <c r="P78" s="93"/>
      <c r="Q78" s="43">
        <f t="shared" si="15"/>
        <v>0</v>
      </c>
    </row>
    <row r="79" spans="1:17" ht="24.6" x14ac:dyDescent="0.65">
      <c r="A79" s="10">
        <v>75</v>
      </c>
      <c r="B79" s="10"/>
      <c r="C79" s="19" t="s">
        <v>409</v>
      </c>
      <c r="D79" s="71">
        <f>+'28'!I79</f>
        <v>2</v>
      </c>
      <c r="E79" s="90">
        <v>0</v>
      </c>
      <c r="F79" s="46">
        <f t="shared" si="0"/>
        <v>2</v>
      </c>
      <c r="G79" s="101">
        <v>0</v>
      </c>
      <c r="H79" s="99">
        <v>0</v>
      </c>
      <c r="I79" s="46">
        <f t="shared" si="12"/>
        <v>2</v>
      </c>
      <c r="J79" s="91"/>
      <c r="K79" s="20">
        <v>50</v>
      </c>
      <c r="L79" s="72">
        <f t="shared" si="13"/>
        <v>0</v>
      </c>
      <c r="M79" s="17" t="s">
        <v>16</v>
      </c>
      <c r="N79" s="18">
        <v>0</v>
      </c>
      <c r="O79" s="23">
        <f t="shared" si="14"/>
        <v>0</v>
      </c>
      <c r="P79" s="93"/>
      <c r="Q79" s="43">
        <f t="shared" si="15"/>
        <v>0</v>
      </c>
    </row>
    <row r="80" spans="1:17" ht="24.6" x14ac:dyDescent="0.65">
      <c r="A80" s="10">
        <v>76</v>
      </c>
      <c r="B80" s="10"/>
      <c r="C80" s="19" t="s">
        <v>410</v>
      </c>
      <c r="D80" s="71">
        <f>+'28'!I80</f>
        <v>0</v>
      </c>
      <c r="E80" s="90">
        <v>0</v>
      </c>
      <c r="F80" s="46">
        <f t="shared" si="0"/>
        <v>0</v>
      </c>
      <c r="G80" s="101">
        <v>0</v>
      </c>
      <c r="H80" s="99">
        <v>0</v>
      </c>
      <c r="I80" s="46">
        <f t="shared" si="12"/>
        <v>0</v>
      </c>
      <c r="J80" s="91"/>
      <c r="K80" s="20">
        <v>120</v>
      </c>
      <c r="L80" s="72">
        <f t="shared" si="13"/>
        <v>0</v>
      </c>
      <c r="M80" s="17" t="s">
        <v>16</v>
      </c>
      <c r="N80" s="18">
        <v>0</v>
      </c>
      <c r="O80" s="23">
        <f t="shared" si="14"/>
        <v>0</v>
      </c>
      <c r="P80" s="93"/>
      <c r="Q80" s="43">
        <f t="shared" si="15"/>
        <v>0</v>
      </c>
    </row>
    <row r="81" spans="1:17" ht="24.6" x14ac:dyDescent="0.65">
      <c r="A81" s="10">
        <v>77</v>
      </c>
      <c r="B81" s="10"/>
      <c r="C81" s="19" t="s">
        <v>411</v>
      </c>
      <c r="D81" s="71">
        <f>+'28'!I81</f>
        <v>1</v>
      </c>
      <c r="E81" s="90">
        <v>0</v>
      </c>
      <c r="F81" s="46">
        <f t="shared" si="0"/>
        <v>1</v>
      </c>
      <c r="G81" s="101">
        <v>0</v>
      </c>
      <c r="H81" s="99">
        <v>0</v>
      </c>
      <c r="I81" s="46">
        <f t="shared" si="12"/>
        <v>1</v>
      </c>
      <c r="J81" s="91"/>
      <c r="K81" s="20">
        <v>50</v>
      </c>
      <c r="L81" s="72">
        <f t="shared" si="13"/>
        <v>0</v>
      </c>
      <c r="M81" s="17" t="s">
        <v>16</v>
      </c>
      <c r="N81" s="18">
        <v>0</v>
      </c>
      <c r="O81" s="23">
        <f t="shared" si="14"/>
        <v>0</v>
      </c>
      <c r="P81" s="93">
        <v>17.09</v>
      </c>
      <c r="Q81" s="43">
        <f t="shared" si="15"/>
        <v>0</v>
      </c>
    </row>
    <row r="82" spans="1:17" ht="24.6" x14ac:dyDescent="0.65">
      <c r="A82" s="10">
        <v>78</v>
      </c>
      <c r="B82" s="10"/>
      <c r="C82" s="19" t="s">
        <v>412</v>
      </c>
      <c r="D82" s="71">
        <f>+'28'!I82</f>
        <v>0</v>
      </c>
      <c r="E82" s="90">
        <v>0</v>
      </c>
      <c r="F82" s="46">
        <f t="shared" si="0"/>
        <v>0</v>
      </c>
      <c r="G82" s="101">
        <v>0</v>
      </c>
      <c r="H82" s="99">
        <v>0</v>
      </c>
      <c r="I82" s="46">
        <f t="shared" si="12"/>
        <v>0</v>
      </c>
      <c r="J82" s="91"/>
      <c r="K82" s="20">
        <v>120</v>
      </c>
      <c r="L82" s="72">
        <f t="shared" si="13"/>
        <v>0</v>
      </c>
      <c r="M82" s="17" t="s">
        <v>16</v>
      </c>
      <c r="N82" s="18">
        <v>0</v>
      </c>
      <c r="O82" s="23">
        <f t="shared" si="14"/>
        <v>0</v>
      </c>
      <c r="P82" s="93"/>
      <c r="Q82" s="43">
        <f t="shared" si="15"/>
        <v>0</v>
      </c>
    </row>
    <row r="83" spans="1:17" ht="24.6" x14ac:dyDescent="0.65">
      <c r="A83" s="10">
        <v>79</v>
      </c>
      <c r="B83" s="10"/>
      <c r="C83" s="19" t="s">
        <v>347</v>
      </c>
      <c r="D83" s="71">
        <f>+'28'!I83</f>
        <v>4</v>
      </c>
      <c r="E83" s="90">
        <v>0</v>
      </c>
      <c r="F83" s="46">
        <f t="shared" si="0"/>
        <v>4</v>
      </c>
      <c r="G83" s="101">
        <v>0</v>
      </c>
      <c r="H83" s="99">
        <v>0</v>
      </c>
      <c r="I83" s="46">
        <f t="shared" si="12"/>
        <v>4</v>
      </c>
      <c r="J83" s="91"/>
      <c r="K83" s="22">
        <v>50</v>
      </c>
      <c r="L83" s="72">
        <f t="shared" si="13"/>
        <v>0</v>
      </c>
      <c r="M83" s="17" t="s">
        <v>16</v>
      </c>
      <c r="N83" s="18">
        <v>0</v>
      </c>
      <c r="O83" s="23">
        <f t="shared" si="14"/>
        <v>0</v>
      </c>
      <c r="P83" s="93">
        <v>25.15</v>
      </c>
      <c r="Q83" s="43">
        <f t="shared" si="15"/>
        <v>0</v>
      </c>
    </row>
    <row r="84" spans="1:17" ht="24.6" x14ac:dyDescent="0.65">
      <c r="A84" s="10">
        <v>80</v>
      </c>
      <c r="B84" s="10"/>
      <c r="C84" s="19" t="s">
        <v>269</v>
      </c>
      <c r="D84" s="71">
        <f>+'28'!I84</f>
        <v>0</v>
      </c>
      <c r="E84" s="90">
        <v>0</v>
      </c>
      <c r="F84" s="46">
        <f t="shared" si="0"/>
        <v>0</v>
      </c>
      <c r="G84" s="101">
        <v>0</v>
      </c>
      <c r="H84" s="99">
        <v>0</v>
      </c>
      <c r="I84" s="46">
        <f t="shared" si="12"/>
        <v>0</v>
      </c>
      <c r="J84" s="91"/>
      <c r="K84" s="20">
        <v>45</v>
      </c>
      <c r="L84" s="72">
        <f t="shared" si="13"/>
        <v>0</v>
      </c>
      <c r="M84" s="17" t="s">
        <v>16</v>
      </c>
      <c r="N84" s="18">
        <v>0</v>
      </c>
      <c r="O84" s="23">
        <f t="shared" si="14"/>
        <v>0</v>
      </c>
      <c r="P84" s="93"/>
      <c r="Q84" s="43">
        <f t="shared" si="15"/>
        <v>0</v>
      </c>
    </row>
    <row r="85" spans="1:17" ht="24.6" x14ac:dyDescent="0.65">
      <c r="A85" s="10">
        <v>81</v>
      </c>
      <c r="B85" s="10"/>
      <c r="C85" s="19" t="s">
        <v>348</v>
      </c>
      <c r="D85" s="71">
        <f>+'28'!I85</f>
        <v>0</v>
      </c>
      <c r="E85" s="90">
        <v>0</v>
      </c>
      <c r="F85" s="46">
        <f t="shared" si="0"/>
        <v>0</v>
      </c>
      <c r="G85" s="101">
        <v>0</v>
      </c>
      <c r="H85" s="99">
        <v>0</v>
      </c>
      <c r="I85" s="46">
        <f t="shared" si="12"/>
        <v>0</v>
      </c>
      <c r="J85" s="91"/>
      <c r="K85" s="20">
        <v>50</v>
      </c>
      <c r="L85" s="72">
        <f t="shared" si="13"/>
        <v>0</v>
      </c>
      <c r="M85" s="17" t="s">
        <v>16</v>
      </c>
      <c r="N85" s="18">
        <v>0</v>
      </c>
      <c r="O85" s="23">
        <f t="shared" si="14"/>
        <v>0</v>
      </c>
      <c r="P85" s="93">
        <v>27.23</v>
      </c>
      <c r="Q85" s="43">
        <f t="shared" si="15"/>
        <v>0</v>
      </c>
    </row>
    <row r="86" spans="1:17" ht="24.6" x14ac:dyDescent="0.65">
      <c r="A86" s="10">
        <v>82</v>
      </c>
      <c r="B86" s="10" t="s">
        <v>553</v>
      </c>
      <c r="C86" s="19" t="s">
        <v>270</v>
      </c>
      <c r="D86" s="71">
        <f>+'28'!I86</f>
        <v>0</v>
      </c>
      <c r="E86" s="90">
        <v>0</v>
      </c>
      <c r="F86" s="46">
        <f t="shared" si="0"/>
        <v>0</v>
      </c>
      <c r="G86" s="101">
        <v>0</v>
      </c>
      <c r="H86" s="99">
        <v>0</v>
      </c>
      <c r="I86" s="46">
        <f t="shared" si="12"/>
        <v>0</v>
      </c>
      <c r="J86" s="91"/>
      <c r="K86" s="22">
        <v>55</v>
      </c>
      <c r="L86" s="72">
        <f t="shared" si="13"/>
        <v>0</v>
      </c>
      <c r="M86" s="17" t="s">
        <v>16</v>
      </c>
      <c r="N86" s="18">
        <v>0</v>
      </c>
      <c r="O86" s="23">
        <f t="shared" si="14"/>
        <v>0</v>
      </c>
      <c r="P86" s="93">
        <v>14.35</v>
      </c>
      <c r="Q86" s="43">
        <f t="shared" si="15"/>
        <v>0</v>
      </c>
    </row>
    <row r="87" spans="1:17" ht="24.6" x14ac:dyDescent="0.65">
      <c r="A87" s="10">
        <v>83</v>
      </c>
      <c r="B87" s="10" t="s">
        <v>552</v>
      </c>
      <c r="C87" s="19" t="s">
        <v>93</v>
      </c>
      <c r="D87" s="71">
        <f>+'28'!I87</f>
        <v>0</v>
      </c>
      <c r="E87" s="90">
        <v>0</v>
      </c>
      <c r="F87" s="46">
        <f t="shared" si="0"/>
        <v>0</v>
      </c>
      <c r="G87" s="101">
        <v>0</v>
      </c>
      <c r="H87" s="99">
        <v>0</v>
      </c>
      <c r="I87" s="46">
        <f t="shared" si="12"/>
        <v>0</v>
      </c>
      <c r="J87" s="91"/>
      <c r="K87" s="22">
        <v>55</v>
      </c>
      <c r="L87" s="72">
        <f t="shared" si="13"/>
        <v>0</v>
      </c>
      <c r="M87" s="17" t="s">
        <v>16</v>
      </c>
      <c r="N87" s="18">
        <v>0</v>
      </c>
      <c r="O87" s="23">
        <f t="shared" si="14"/>
        <v>0</v>
      </c>
      <c r="P87" s="93">
        <v>11.58</v>
      </c>
      <c r="Q87" s="43">
        <f t="shared" si="15"/>
        <v>0</v>
      </c>
    </row>
    <row r="88" spans="1:17" ht="24.6" x14ac:dyDescent="0.65">
      <c r="A88" s="10">
        <v>84</v>
      </c>
      <c r="B88" s="10"/>
      <c r="C88" s="19" t="s">
        <v>94</v>
      </c>
      <c r="D88" s="71">
        <f>+'28'!I88</f>
        <v>0</v>
      </c>
      <c r="E88" s="90">
        <v>0</v>
      </c>
      <c r="F88" s="46">
        <f t="shared" si="0"/>
        <v>0</v>
      </c>
      <c r="G88" s="101">
        <v>0</v>
      </c>
      <c r="H88" s="99">
        <v>0</v>
      </c>
      <c r="I88" s="46">
        <f t="shared" si="12"/>
        <v>0</v>
      </c>
      <c r="J88" s="91"/>
      <c r="K88" s="22">
        <v>55</v>
      </c>
      <c r="L88" s="72">
        <f t="shared" si="13"/>
        <v>0</v>
      </c>
      <c r="M88" s="17" t="s">
        <v>16</v>
      </c>
      <c r="N88" s="18">
        <v>0</v>
      </c>
      <c r="O88" s="23">
        <f t="shared" si="14"/>
        <v>0</v>
      </c>
      <c r="P88" s="93">
        <v>16.12</v>
      </c>
      <c r="Q88" s="43">
        <f t="shared" si="15"/>
        <v>0</v>
      </c>
    </row>
    <row r="89" spans="1:17" ht="24.6" x14ac:dyDescent="0.65">
      <c r="A89" s="10">
        <v>85</v>
      </c>
      <c r="B89" s="10" t="s">
        <v>555</v>
      </c>
      <c r="C89" s="19" t="s">
        <v>370</v>
      </c>
      <c r="D89" s="71">
        <f>+'28'!I89</f>
        <v>0</v>
      </c>
      <c r="E89" s="90">
        <v>0</v>
      </c>
      <c r="F89" s="46">
        <f t="shared" si="0"/>
        <v>0</v>
      </c>
      <c r="G89" s="101">
        <v>0</v>
      </c>
      <c r="H89" s="99">
        <v>0</v>
      </c>
      <c r="I89" s="46">
        <f t="shared" si="12"/>
        <v>0</v>
      </c>
      <c r="J89" s="91"/>
      <c r="K89" s="22">
        <v>30</v>
      </c>
      <c r="L89" s="72">
        <f t="shared" si="13"/>
        <v>0</v>
      </c>
      <c r="M89" s="17" t="s">
        <v>16</v>
      </c>
      <c r="N89" s="18">
        <v>0</v>
      </c>
      <c r="O89" s="23">
        <f t="shared" si="14"/>
        <v>0</v>
      </c>
      <c r="P89" s="93">
        <v>18.95</v>
      </c>
      <c r="Q89" s="43">
        <f t="shared" si="15"/>
        <v>0</v>
      </c>
    </row>
    <row r="90" spans="1:17" ht="24.6" x14ac:dyDescent="0.65">
      <c r="A90" s="10">
        <v>86</v>
      </c>
      <c r="B90" s="10" t="s">
        <v>554</v>
      </c>
      <c r="C90" s="19" t="s">
        <v>371</v>
      </c>
      <c r="D90" s="71">
        <f>+'28'!I90</f>
        <v>0</v>
      </c>
      <c r="E90" s="90">
        <v>0</v>
      </c>
      <c r="F90" s="46">
        <f t="shared" si="0"/>
        <v>0</v>
      </c>
      <c r="G90" s="101">
        <v>0</v>
      </c>
      <c r="H90" s="99">
        <v>0</v>
      </c>
      <c r="I90" s="46">
        <f t="shared" si="12"/>
        <v>0</v>
      </c>
      <c r="J90" s="91"/>
      <c r="K90" s="22">
        <v>30</v>
      </c>
      <c r="L90" s="72">
        <f t="shared" si="13"/>
        <v>0</v>
      </c>
      <c r="M90" s="17" t="s">
        <v>16</v>
      </c>
      <c r="N90" s="18">
        <v>0</v>
      </c>
      <c r="O90" s="23">
        <f t="shared" si="14"/>
        <v>0</v>
      </c>
      <c r="P90" s="93"/>
      <c r="Q90" s="43">
        <f t="shared" si="15"/>
        <v>0</v>
      </c>
    </row>
    <row r="91" spans="1:17" ht="24.6" x14ac:dyDescent="0.65">
      <c r="A91" s="10">
        <v>87</v>
      </c>
      <c r="B91" s="10"/>
      <c r="C91" s="19" t="s">
        <v>271</v>
      </c>
      <c r="D91" s="71">
        <f>+'28'!I91</f>
        <v>0</v>
      </c>
      <c r="E91" s="90">
        <v>0</v>
      </c>
      <c r="F91" s="46">
        <f t="shared" si="0"/>
        <v>0</v>
      </c>
      <c r="G91" s="101">
        <v>0</v>
      </c>
      <c r="H91" s="99">
        <v>0</v>
      </c>
      <c r="I91" s="46">
        <f t="shared" si="12"/>
        <v>0</v>
      </c>
      <c r="J91" s="91"/>
      <c r="K91" s="20"/>
      <c r="L91" s="72">
        <f t="shared" si="13"/>
        <v>0</v>
      </c>
      <c r="M91" s="17" t="s">
        <v>16</v>
      </c>
      <c r="N91" s="18">
        <v>0</v>
      </c>
      <c r="O91" s="23">
        <f t="shared" si="14"/>
        <v>0</v>
      </c>
      <c r="P91" s="93"/>
      <c r="Q91" s="43">
        <f t="shared" si="15"/>
        <v>0</v>
      </c>
    </row>
    <row r="92" spans="1:17" ht="24.6" x14ac:dyDescent="0.65">
      <c r="A92" s="10">
        <v>88</v>
      </c>
      <c r="B92" s="10"/>
      <c r="C92" s="19" t="s">
        <v>272</v>
      </c>
      <c r="D92" s="71">
        <f>+'28'!I92</f>
        <v>0</v>
      </c>
      <c r="E92" s="90">
        <v>0</v>
      </c>
      <c r="F92" s="46">
        <f t="shared" si="0"/>
        <v>0</v>
      </c>
      <c r="G92" s="101">
        <v>0</v>
      </c>
      <c r="H92" s="99">
        <v>0</v>
      </c>
      <c r="I92" s="46">
        <f t="shared" si="12"/>
        <v>0</v>
      </c>
      <c r="J92" s="91"/>
      <c r="K92" s="22"/>
      <c r="L92" s="72">
        <f t="shared" si="13"/>
        <v>0</v>
      </c>
      <c r="M92" s="17" t="s">
        <v>16</v>
      </c>
      <c r="N92" s="18">
        <v>0</v>
      </c>
      <c r="O92" s="23">
        <f t="shared" si="14"/>
        <v>0</v>
      </c>
      <c r="P92" s="93"/>
      <c r="Q92" s="43">
        <f t="shared" si="15"/>
        <v>0</v>
      </c>
    </row>
    <row r="93" spans="1:17" ht="24.6" x14ac:dyDescent="0.65">
      <c r="A93" s="10">
        <v>89</v>
      </c>
      <c r="B93" s="10"/>
      <c r="C93" s="19" t="s">
        <v>244</v>
      </c>
      <c r="D93" s="71">
        <f>+'28'!I93</f>
        <v>5</v>
      </c>
      <c r="E93" s="90">
        <v>0</v>
      </c>
      <c r="F93" s="46">
        <f t="shared" si="0"/>
        <v>5</v>
      </c>
      <c r="G93" s="101">
        <v>0</v>
      </c>
      <c r="H93" s="99">
        <v>0</v>
      </c>
      <c r="I93" s="46">
        <f t="shared" si="12"/>
        <v>4</v>
      </c>
      <c r="J93" s="91">
        <v>1</v>
      </c>
      <c r="K93" s="15">
        <v>35</v>
      </c>
      <c r="L93" s="72">
        <f t="shared" si="13"/>
        <v>35</v>
      </c>
      <c r="M93" s="17" t="s">
        <v>16</v>
      </c>
      <c r="N93" s="18">
        <v>0</v>
      </c>
      <c r="O93" s="23">
        <f t="shared" si="14"/>
        <v>35</v>
      </c>
      <c r="P93" s="93"/>
      <c r="Q93" s="43">
        <f t="shared" si="15"/>
        <v>0</v>
      </c>
    </row>
    <row r="94" spans="1:17" ht="24.6" x14ac:dyDescent="0.65">
      <c r="A94" s="10">
        <v>90</v>
      </c>
      <c r="B94" s="10"/>
      <c r="C94" s="19" t="s">
        <v>273</v>
      </c>
      <c r="D94" s="71">
        <f>+'28'!I94</f>
        <v>0</v>
      </c>
      <c r="E94" s="90">
        <v>0</v>
      </c>
      <c r="F94" s="46">
        <f t="shared" si="0"/>
        <v>0</v>
      </c>
      <c r="G94" s="101">
        <v>0</v>
      </c>
      <c r="H94" s="99">
        <v>0</v>
      </c>
      <c r="I94" s="46">
        <f t="shared" si="12"/>
        <v>0</v>
      </c>
      <c r="J94" s="91"/>
      <c r="K94" s="22">
        <v>120</v>
      </c>
      <c r="L94" s="72">
        <f t="shared" si="13"/>
        <v>0</v>
      </c>
      <c r="M94" s="17" t="s">
        <v>16</v>
      </c>
      <c r="N94" s="18">
        <v>0</v>
      </c>
      <c r="O94" s="23">
        <f t="shared" si="14"/>
        <v>0</v>
      </c>
      <c r="P94" s="93"/>
      <c r="Q94" s="43">
        <f t="shared" si="15"/>
        <v>0</v>
      </c>
    </row>
    <row r="95" spans="1:17" ht="24.6" x14ac:dyDescent="0.65">
      <c r="A95" s="10">
        <v>91</v>
      </c>
      <c r="B95" s="10"/>
      <c r="C95" s="19" t="s">
        <v>274</v>
      </c>
      <c r="D95" s="71">
        <f>+'28'!I95</f>
        <v>0</v>
      </c>
      <c r="E95" s="90">
        <v>0</v>
      </c>
      <c r="F95" s="46">
        <f t="shared" si="0"/>
        <v>0</v>
      </c>
      <c r="G95" s="101">
        <v>0</v>
      </c>
      <c r="H95" s="99">
        <v>0</v>
      </c>
      <c r="I95" s="46">
        <f t="shared" si="12"/>
        <v>0</v>
      </c>
      <c r="J95" s="91"/>
      <c r="K95" s="22">
        <v>45</v>
      </c>
      <c r="L95" s="72">
        <f t="shared" si="13"/>
        <v>0</v>
      </c>
      <c r="M95" s="17" t="s">
        <v>16</v>
      </c>
      <c r="N95" s="18">
        <v>0</v>
      </c>
      <c r="O95" s="23">
        <f t="shared" si="14"/>
        <v>0</v>
      </c>
      <c r="P95" s="93"/>
      <c r="Q95" s="43">
        <f t="shared" si="15"/>
        <v>0</v>
      </c>
    </row>
    <row r="96" spans="1:17" ht="24.6" x14ac:dyDescent="0.65">
      <c r="A96" s="10">
        <v>92</v>
      </c>
      <c r="B96" s="10"/>
      <c r="C96" s="19" t="s">
        <v>246</v>
      </c>
      <c r="D96" s="71">
        <f>+'28'!I96</f>
        <v>0</v>
      </c>
      <c r="E96" s="90">
        <v>0</v>
      </c>
      <c r="F96" s="46">
        <f t="shared" si="0"/>
        <v>0</v>
      </c>
      <c r="G96" s="101">
        <v>0</v>
      </c>
      <c r="H96" s="99">
        <v>0</v>
      </c>
      <c r="I96" s="46">
        <f t="shared" si="12"/>
        <v>0</v>
      </c>
      <c r="J96" s="91"/>
      <c r="K96" s="20">
        <v>40</v>
      </c>
      <c r="L96" s="72">
        <f t="shared" si="13"/>
        <v>0</v>
      </c>
      <c r="M96" s="17" t="s">
        <v>16</v>
      </c>
      <c r="N96" s="18">
        <v>0</v>
      </c>
      <c r="O96" s="23">
        <f t="shared" si="14"/>
        <v>0</v>
      </c>
      <c r="P96" s="93"/>
      <c r="Q96" s="43">
        <f t="shared" si="15"/>
        <v>0</v>
      </c>
    </row>
    <row r="97" spans="1:17" ht="24.6" x14ac:dyDescent="0.65">
      <c r="A97" s="10">
        <v>93</v>
      </c>
      <c r="B97" s="10"/>
      <c r="C97" s="19" t="s">
        <v>349</v>
      </c>
      <c r="D97" s="71">
        <f>+'28'!I97</f>
        <v>0</v>
      </c>
      <c r="E97" s="90">
        <v>0</v>
      </c>
      <c r="F97" s="46">
        <f t="shared" si="0"/>
        <v>0</v>
      </c>
      <c r="G97" s="101">
        <v>0</v>
      </c>
      <c r="H97" s="99">
        <v>0</v>
      </c>
      <c r="I97" s="46">
        <f t="shared" si="12"/>
        <v>0</v>
      </c>
      <c r="J97" s="91"/>
      <c r="K97" s="22">
        <v>35</v>
      </c>
      <c r="L97" s="72">
        <f t="shared" si="13"/>
        <v>0</v>
      </c>
      <c r="M97" s="17" t="s">
        <v>16</v>
      </c>
      <c r="N97" s="18">
        <v>0</v>
      </c>
      <c r="O97" s="23">
        <f t="shared" si="14"/>
        <v>0</v>
      </c>
      <c r="P97" s="93"/>
      <c r="Q97" s="43">
        <f t="shared" si="15"/>
        <v>0</v>
      </c>
    </row>
    <row r="98" spans="1:17" ht="24.6" x14ac:dyDescent="0.65">
      <c r="A98" s="10">
        <v>94</v>
      </c>
      <c r="B98" s="10"/>
      <c r="C98" s="19" t="s">
        <v>350</v>
      </c>
      <c r="D98" s="71">
        <f>+'28'!I98</f>
        <v>0</v>
      </c>
      <c r="E98" s="90">
        <v>0</v>
      </c>
      <c r="F98" s="46">
        <f t="shared" si="0"/>
        <v>0</v>
      </c>
      <c r="G98" s="101">
        <v>0</v>
      </c>
      <c r="H98" s="99">
        <v>0</v>
      </c>
      <c r="I98" s="46">
        <f t="shared" si="12"/>
        <v>0</v>
      </c>
      <c r="J98" s="91"/>
      <c r="K98" s="22">
        <v>35</v>
      </c>
      <c r="L98" s="72">
        <f t="shared" si="13"/>
        <v>0</v>
      </c>
      <c r="M98" s="17" t="s">
        <v>16</v>
      </c>
      <c r="N98" s="18">
        <v>0</v>
      </c>
      <c r="O98" s="23">
        <f t="shared" si="14"/>
        <v>0</v>
      </c>
      <c r="P98" s="93"/>
      <c r="Q98" s="43">
        <f t="shared" si="15"/>
        <v>0</v>
      </c>
    </row>
    <row r="99" spans="1:17" ht="24.6" x14ac:dyDescent="0.65">
      <c r="A99" s="10">
        <v>95</v>
      </c>
      <c r="B99" s="10"/>
      <c r="C99" s="19" t="s">
        <v>351</v>
      </c>
      <c r="D99" s="71">
        <f>+'28'!I99</f>
        <v>0</v>
      </c>
      <c r="E99" s="90">
        <v>0</v>
      </c>
      <c r="F99" s="46">
        <f t="shared" si="0"/>
        <v>0</v>
      </c>
      <c r="G99" s="101">
        <v>0</v>
      </c>
      <c r="H99" s="99">
        <v>0</v>
      </c>
      <c r="I99" s="46">
        <f t="shared" si="12"/>
        <v>0</v>
      </c>
      <c r="J99" s="91"/>
      <c r="K99" s="22">
        <v>35</v>
      </c>
      <c r="L99" s="72">
        <f t="shared" si="13"/>
        <v>0</v>
      </c>
      <c r="M99" s="17" t="s">
        <v>16</v>
      </c>
      <c r="N99" s="18">
        <v>0</v>
      </c>
      <c r="O99" s="23">
        <f t="shared" si="14"/>
        <v>0</v>
      </c>
      <c r="P99" s="93"/>
      <c r="Q99" s="43">
        <f t="shared" si="15"/>
        <v>0</v>
      </c>
    </row>
    <row r="100" spans="1:17" ht="24.6" x14ac:dyDescent="0.65">
      <c r="A100" s="10">
        <v>96</v>
      </c>
      <c r="B100" s="10"/>
      <c r="C100" s="19" t="s">
        <v>275</v>
      </c>
      <c r="D100" s="71">
        <f>+'28'!I100</f>
        <v>0</v>
      </c>
      <c r="E100" s="90">
        <v>0</v>
      </c>
      <c r="F100" s="46">
        <f t="shared" si="0"/>
        <v>0</v>
      </c>
      <c r="G100" s="101">
        <v>0</v>
      </c>
      <c r="H100" s="99">
        <v>0</v>
      </c>
      <c r="I100" s="46">
        <f t="shared" si="12"/>
        <v>0</v>
      </c>
      <c r="J100" s="91"/>
      <c r="K100" s="22">
        <v>35</v>
      </c>
      <c r="L100" s="72">
        <f t="shared" si="13"/>
        <v>0</v>
      </c>
      <c r="M100" s="17" t="s">
        <v>16</v>
      </c>
      <c r="N100" s="18">
        <v>0</v>
      </c>
      <c r="O100" s="23">
        <f t="shared" si="14"/>
        <v>0</v>
      </c>
      <c r="P100" s="93"/>
      <c r="Q100" s="43">
        <f t="shared" si="15"/>
        <v>0</v>
      </c>
    </row>
    <row r="101" spans="1:17" ht="24.6" x14ac:dyDescent="0.65">
      <c r="A101" s="10">
        <v>97</v>
      </c>
      <c r="B101" s="10"/>
      <c r="C101" s="19" t="s">
        <v>352</v>
      </c>
      <c r="D101" s="71">
        <f>+'28'!I101</f>
        <v>0</v>
      </c>
      <c r="E101" s="90">
        <v>0</v>
      </c>
      <c r="F101" s="46">
        <f t="shared" si="0"/>
        <v>0</v>
      </c>
      <c r="G101" s="101">
        <v>0</v>
      </c>
      <c r="H101" s="99">
        <v>0</v>
      </c>
      <c r="I101" s="46">
        <f t="shared" si="12"/>
        <v>0</v>
      </c>
      <c r="J101" s="91"/>
      <c r="K101" s="22">
        <v>35</v>
      </c>
      <c r="L101" s="72">
        <f t="shared" si="13"/>
        <v>0</v>
      </c>
      <c r="M101" s="17" t="s">
        <v>16</v>
      </c>
      <c r="N101" s="18">
        <v>0</v>
      </c>
      <c r="O101" s="23">
        <f t="shared" si="14"/>
        <v>0</v>
      </c>
      <c r="P101" s="93"/>
      <c r="Q101" s="43">
        <f t="shared" si="15"/>
        <v>0</v>
      </c>
    </row>
    <row r="102" spans="1:17" ht="24.6" x14ac:dyDescent="0.65">
      <c r="A102" s="10">
        <v>98</v>
      </c>
      <c r="B102" s="10"/>
      <c r="C102" s="19" t="s">
        <v>276</v>
      </c>
      <c r="D102" s="71">
        <f>+'28'!I102</f>
        <v>0</v>
      </c>
      <c r="E102" s="90">
        <v>0</v>
      </c>
      <c r="F102" s="46">
        <f t="shared" si="0"/>
        <v>0</v>
      </c>
      <c r="G102" s="101">
        <v>0</v>
      </c>
      <c r="H102" s="99">
        <v>0</v>
      </c>
      <c r="I102" s="46">
        <f t="shared" si="12"/>
        <v>0</v>
      </c>
      <c r="J102" s="91"/>
      <c r="K102" s="22">
        <v>35</v>
      </c>
      <c r="L102" s="72">
        <f t="shared" si="13"/>
        <v>0</v>
      </c>
      <c r="M102" s="17" t="s">
        <v>16</v>
      </c>
      <c r="N102" s="18">
        <v>0</v>
      </c>
      <c r="O102" s="23">
        <f t="shared" si="14"/>
        <v>0</v>
      </c>
      <c r="P102" s="93"/>
      <c r="Q102" s="43">
        <f t="shared" si="15"/>
        <v>0</v>
      </c>
    </row>
    <row r="103" spans="1:17" ht="24.6" x14ac:dyDescent="0.65">
      <c r="A103" s="10">
        <v>99</v>
      </c>
      <c r="B103" s="10"/>
      <c r="C103" s="19" t="s">
        <v>277</v>
      </c>
      <c r="D103" s="71">
        <f>+'28'!I103</f>
        <v>0</v>
      </c>
      <c r="E103" s="90">
        <v>0</v>
      </c>
      <c r="F103" s="46">
        <f t="shared" si="0"/>
        <v>0</v>
      </c>
      <c r="G103" s="101">
        <v>0</v>
      </c>
      <c r="H103" s="99">
        <v>0</v>
      </c>
      <c r="I103" s="46">
        <f t="shared" si="12"/>
        <v>0</v>
      </c>
      <c r="J103" s="91"/>
      <c r="K103" s="22">
        <v>120</v>
      </c>
      <c r="L103" s="72">
        <f t="shared" si="13"/>
        <v>0</v>
      </c>
      <c r="M103" s="17" t="s">
        <v>16</v>
      </c>
      <c r="N103" s="18">
        <v>0</v>
      </c>
      <c r="O103" s="23">
        <f t="shared" si="14"/>
        <v>0</v>
      </c>
      <c r="P103" s="93"/>
      <c r="Q103" s="43">
        <f t="shared" si="15"/>
        <v>0</v>
      </c>
    </row>
    <row r="104" spans="1:17" ht="24.6" x14ac:dyDescent="0.65">
      <c r="A104" s="10">
        <v>100</v>
      </c>
      <c r="B104" s="10"/>
      <c r="C104" s="19" t="s">
        <v>278</v>
      </c>
      <c r="D104" s="71">
        <f>+'28'!I104</f>
        <v>0</v>
      </c>
      <c r="E104" s="90">
        <v>0</v>
      </c>
      <c r="F104" s="46">
        <f t="shared" si="0"/>
        <v>0</v>
      </c>
      <c r="G104" s="101">
        <v>0</v>
      </c>
      <c r="H104" s="99">
        <v>0</v>
      </c>
      <c r="I104" s="46">
        <f t="shared" si="12"/>
        <v>0</v>
      </c>
      <c r="J104" s="91"/>
      <c r="K104" s="22">
        <v>250</v>
      </c>
      <c r="L104" s="72">
        <f t="shared" si="13"/>
        <v>0</v>
      </c>
      <c r="M104" s="17" t="s">
        <v>16</v>
      </c>
      <c r="N104" s="18">
        <v>0</v>
      </c>
      <c r="O104" s="23">
        <f t="shared" si="14"/>
        <v>0</v>
      </c>
      <c r="P104" s="93"/>
      <c r="Q104" s="43">
        <f t="shared" si="15"/>
        <v>0</v>
      </c>
    </row>
    <row r="105" spans="1:17" ht="24.6" x14ac:dyDescent="0.65">
      <c r="A105" s="10">
        <v>101</v>
      </c>
      <c r="B105" s="10"/>
      <c r="C105" s="19" t="s">
        <v>279</v>
      </c>
      <c r="D105" s="71">
        <f>+'28'!I105</f>
        <v>17</v>
      </c>
      <c r="E105" s="90">
        <v>0</v>
      </c>
      <c r="F105" s="46">
        <f t="shared" si="0"/>
        <v>17</v>
      </c>
      <c r="G105" s="101">
        <v>0</v>
      </c>
      <c r="H105" s="99">
        <v>0</v>
      </c>
      <c r="I105" s="46">
        <f t="shared" si="12"/>
        <v>17</v>
      </c>
      <c r="J105" s="91"/>
      <c r="K105" s="20">
        <v>100</v>
      </c>
      <c r="L105" s="72">
        <f t="shared" si="13"/>
        <v>0</v>
      </c>
      <c r="M105" s="17" t="s">
        <v>16</v>
      </c>
      <c r="N105" s="18">
        <v>0</v>
      </c>
      <c r="O105" s="23">
        <f t="shared" si="14"/>
        <v>0</v>
      </c>
      <c r="P105" s="93"/>
      <c r="Q105" s="43">
        <f t="shared" si="15"/>
        <v>0</v>
      </c>
    </row>
    <row r="106" spans="1:17" ht="24.6" x14ac:dyDescent="0.65">
      <c r="A106" s="10">
        <v>102</v>
      </c>
      <c r="B106" s="10"/>
      <c r="C106" s="19" t="s">
        <v>280</v>
      </c>
      <c r="D106" s="71">
        <f>+'28'!I106</f>
        <v>5</v>
      </c>
      <c r="E106" s="90">
        <v>0</v>
      </c>
      <c r="F106" s="46">
        <f t="shared" si="0"/>
        <v>5</v>
      </c>
      <c r="G106" s="101">
        <v>0</v>
      </c>
      <c r="H106" s="99">
        <v>0</v>
      </c>
      <c r="I106" s="46">
        <f t="shared" si="12"/>
        <v>5</v>
      </c>
      <c r="J106" s="91"/>
      <c r="K106" s="20">
        <v>55</v>
      </c>
      <c r="L106" s="72">
        <f t="shared" si="13"/>
        <v>0</v>
      </c>
      <c r="M106" s="17" t="s">
        <v>16</v>
      </c>
      <c r="N106" s="18">
        <v>0</v>
      </c>
      <c r="O106" s="23">
        <f t="shared" si="14"/>
        <v>0</v>
      </c>
      <c r="P106" s="93"/>
      <c r="Q106" s="43">
        <f t="shared" si="15"/>
        <v>0</v>
      </c>
    </row>
    <row r="107" spans="1:17" ht="24.6" x14ac:dyDescent="0.65">
      <c r="A107" s="10">
        <v>103</v>
      </c>
      <c r="B107" s="10"/>
      <c r="C107" s="19" t="s">
        <v>281</v>
      </c>
      <c r="D107" s="71">
        <f>+'28'!I107</f>
        <v>10</v>
      </c>
      <c r="E107" s="90">
        <v>0</v>
      </c>
      <c r="F107" s="46">
        <f t="shared" si="0"/>
        <v>10</v>
      </c>
      <c r="G107" s="101">
        <v>0</v>
      </c>
      <c r="H107" s="99">
        <v>0</v>
      </c>
      <c r="I107" s="46">
        <f t="shared" si="12"/>
        <v>10</v>
      </c>
      <c r="J107" s="91"/>
      <c r="K107" s="20">
        <v>60</v>
      </c>
      <c r="L107" s="72">
        <f t="shared" si="13"/>
        <v>0</v>
      </c>
      <c r="M107" s="17" t="s">
        <v>16</v>
      </c>
      <c r="N107" s="18">
        <v>0</v>
      </c>
      <c r="O107" s="23">
        <f t="shared" si="14"/>
        <v>0</v>
      </c>
      <c r="P107" s="93"/>
      <c r="Q107" s="43">
        <f t="shared" si="15"/>
        <v>0</v>
      </c>
    </row>
    <row r="108" spans="1:17" ht="24.6" x14ac:dyDescent="0.65">
      <c r="A108" s="10">
        <v>104</v>
      </c>
      <c r="B108" s="10"/>
      <c r="C108" s="19" t="s">
        <v>282</v>
      </c>
      <c r="D108" s="71">
        <f>+'28'!I108</f>
        <v>0</v>
      </c>
      <c r="E108" s="90">
        <v>0</v>
      </c>
      <c r="F108" s="46">
        <f t="shared" si="0"/>
        <v>0</v>
      </c>
      <c r="G108" s="101">
        <v>0</v>
      </c>
      <c r="H108" s="99">
        <v>0</v>
      </c>
      <c r="I108" s="46">
        <f t="shared" si="12"/>
        <v>0</v>
      </c>
      <c r="J108" s="91"/>
      <c r="K108" s="20">
        <v>100</v>
      </c>
      <c r="L108" s="72">
        <f t="shared" si="13"/>
        <v>0</v>
      </c>
      <c r="M108" s="17" t="s">
        <v>16</v>
      </c>
      <c r="N108" s="18">
        <v>0</v>
      </c>
      <c r="O108" s="23">
        <f t="shared" si="14"/>
        <v>0</v>
      </c>
      <c r="P108" s="93">
        <v>13.03</v>
      </c>
      <c r="Q108" s="43">
        <f t="shared" si="15"/>
        <v>0</v>
      </c>
    </row>
    <row r="109" spans="1:17" ht="24.6" x14ac:dyDescent="0.65">
      <c r="A109" s="10">
        <v>105</v>
      </c>
      <c r="B109" s="10"/>
      <c r="C109" s="19" t="s">
        <v>100</v>
      </c>
      <c r="D109" s="71">
        <f>+'28'!I109</f>
        <v>5</v>
      </c>
      <c r="E109" s="90">
        <v>0</v>
      </c>
      <c r="F109" s="46">
        <f t="shared" si="0"/>
        <v>5</v>
      </c>
      <c r="G109" s="101">
        <v>0</v>
      </c>
      <c r="H109" s="99">
        <v>0</v>
      </c>
      <c r="I109" s="46">
        <f t="shared" si="12"/>
        <v>5</v>
      </c>
      <c r="J109" s="91"/>
      <c r="K109" s="20">
        <v>55</v>
      </c>
      <c r="L109" s="72">
        <f t="shared" si="13"/>
        <v>0</v>
      </c>
      <c r="M109" s="17" t="s">
        <v>16</v>
      </c>
      <c r="N109" s="18">
        <v>0</v>
      </c>
      <c r="O109" s="23">
        <f t="shared" si="14"/>
        <v>0</v>
      </c>
      <c r="P109" s="93">
        <v>11.91</v>
      </c>
      <c r="Q109" s="43">
        <f t="shared" si="15"/>
        <v>0</v>
      </c>
    </row>
    <row r="110" spans="1:17" ht="24.6" x14ac:dyDescent="0.65">
      <c r="A110" s="10">
        <v>106</v>
      </c>
      <c r="B110" s="10"/>
      <c r="C110" s="19" t="s">
        <v>101</v>
      </c>
      <c r="D110" s="71">
        <f>+'28'!I110</f>
        <v>0</v>
      </c>
      <c r="E110" s="90">
        <v>0</v>
      </c>
      <c r="F110" s="46">
        <f t="shared" si="0"/>
        <v>0</v>
      </c>
      <c r="G110" s="101">
        <v>0</v>
      </c>
      <c r="H110" s="99">
        <v>0</v>
      </c>
      <c r="I110" s="46">
        <f t="shared" si="12"/>
        <v>0</v>
      </c>
      <c r="J110" s="91"/>
      <c r="K110" s="22">
        <v>50</v>
      </c>
      <c r="L110" s="72">
        <f t="shared" si="13"/>
        <v>0</v>
      </c>
      <c r="M110" s="17" t="s">
        <v>16</v>
      </c>
      <c r="N110" s="18">
        <v>0</v>
      </c>
      <c r="O110" s="23">
        <f t="shared" si="14"/>
        <v>0</v>
      </c>
      <c r="P110" s="93">
        <v>18.14</v>
      </c>
      <c r="Q110" s="43">
        <f t="shared" si="15"/>
        <v>0</v>
      </c>
    </row>
    <row r="111" spans="1:17" ht="24.6" x14ac:dyDescent="0.65">
      <c r="A111" s="10">
        <v>107</v>
      </c>
      <c r="B111" s="10"/>
      <c r="C111" s="19" t="s">
        <v>102</v>
      </c>
      <c r="D111" s="71">
        <f>+'28'!I111</f>
        <v>0</v>
      </c>
      <c r="E111" s="90">
        <v>0</v>
      </c>
      <c r="F111" s="46">
        <f t="shared" si="0"/>
        <v>0</v>
      </c>
      <c r="G111" s="101">
        <v>0</v>
      </c>
      <c r="H111" s="99">
        <v>0</v>
      </c>
      <c r="I111" s="46">
        <f t="shared" si="12"/>
        <v>0</v>
      </c>
      <c r="J111" s="91"/>
      <c r="K111" s="22">
        <v>50</v>
      </c>
      <c r="L111" s="72">
        <f t="shared" si="13"/>
        <v>0</v>
      </c>
      <c r="M111" s="17" t="s">
        <v>16</v>
      </c>
      <c r="N111" s="18">
        <v>0</v>
      </c>
      <c r="O111" s="23">
        <f t="shared" si="14"/>
        <v>0</v>
      </c>
      <c r="P111" s="93">
        <v>12.94</v>
      </c>
      <c r="Q111" s="43">
        <f t="shared" si="15"/>
        <v>0</v>
      </c>
    </row>
    <row r="112" spans="1:17" ht="24.6" x14ac:dyDescent="0.65">
      <c r="A112" s="10">
        <v>108</v>
      </c>
      <c r="B112" s="10"/>
      <c r="C112" s="19" t="s">
        <v>283</v>
      </c>
      <c r="D112" s="71">
        <f>+'28'!I112</f>
        <v>0</v>
      </c>
      <c r="E112" s="90">
        <v>0</v>
      </c>
      <c r="F112" s="46">
        <f t="shared" si="0"/>
        <v>0</v>
      </c>
      <c r="G112" s="101">
        <v>0</v>
      </c>
      <c r="H112" s="99">
        <v>0</v>
      </c>
      <c r="I112" s="46">
        <f t="shared" si="12"/>
        <v>0</v>
      </c>
      <c r="J112" s="91"/>
      <c r="K112" s="20">
        <v>35</v>
      </c>
      <c r="L112" s="72">
        <f t="shared" si="13"/>
        <v>0</v>
      </c>
      <c r="M112" s="17" t="s">
        <v>16</v>
      </c>
      <c r="N112" s="18">
        <v>0</v>
      </c>
      <c r="O112" s="23">
        <f t="shared" si="14"/>
        <v>0</v>
      </c>
      <c r="P112" s="93"/>
      <c r="Q112" s="43">
        <f t="shared" si="15"/>
        <v>0</v>
      </c>
    </row>
    <row r="113" spans="1:17" ht="24.6" x14ac:dyDescent="0.65">
      <c r="A113" s="10">
        <v>109</v>
      </c>
      <c r="B113" s="10"/>
      <c r="C113" s="19" t="s">
        <v>284</v>
      </c>
      <c r="D113" s="71">
        <f>+'28'!I113</f>
        <v>0</v>
      </c>
      <c r="E113" s="90">
        <v>0</v>
      </c>
      <c r="F113" s="46">
        <f t="shared" si="0"/>
        <v>0</v>
      </c>
      <c r="G113" s="101">
        <v>0</v>
      </c>
      <c r="H113" s="99">
        <v>0</v>
      </c>
      <c r="I113" s="46">
        <f t="shared" si="12"/>
        <v>0</v>
      </c>
      <c r="J113" s="91"/>
      <c r="K113" s="20">
        <v>50</v>
      </c>
      <c r="L113" s="72">
        <f t="shared" si="13"/>
        <v>0</v>
      </c>
      <c r="M113" s="17" t="s">
        <v>16</v>
      </c>
      <c r="N113" s="18">
        <v>0</v>
      </c>
      <c r="O113" s="23">
        <f t="shared" si="14"/>
        <v>0</v>
      </c>
      <c r="P113" s="93"/>
      <c r="Q113" s="43">
        <f t="shared" si="15"/>
        <v>0</v>
      </c>
    </row>
    <row r="114" spans="1:17" ht="24.6" x14ac:dyDescent="0.65">
      <c r="A114" s="10">
        <v>110</v>
      </c>
      <c r="B114" s="10"/>
      <c r="C114" s="19" t="s">
        <v>353</v>
      </c>
      <c r="D114" s="71">
        <f>+'28'!I114</f>
        <v>0</v>
      </c>
      <c r="E114" s="90">
        <v>0</v>
      </c>
      <c r="F114" s="46">
        <f t="shared" si="0"/>
        <v>0</v>
      </c>
      <c r="G114" s="101">
        <v>0</v>
      </c>
      <c r="H114" s="99">
        <v>0</v>
      </c>
      <c r="I114" s="46">
        <f t="shared" si="12"/>
        <v>0</v>
      </c>
      <c r="J114" s="91"/>
      <c r="K114" s="20">
        <v>50</v>
      </c>
      <c r="L114" s="72">
        <f t="shared" si="13"/>
        <v>0</v>
      </c>
      <c r="M114" s="17" t="s">
        <v>16</v>
      </c>
      <c r="N114" s="18">
        <v>0</v>
      </c>
      <c r="O114" s="23">
        <f t="shared" si="14"/>
        <v>0</v>
      </c>
      <c r="P114" s="93">
        <v>14.02</v>
      </c>
      <c r="Q114" s="43">
        <f t="shared" si="15"/>
        <v>0</v>
      </c>
    </row>
    <row r="115" spans="1:17" ht="24.6" x14ac:dyDescent="0.65">
      <c r="A115" s="10">
        <v>111</v>
      </c>
      <c r="B115" s="10"/>
      <c r="C115" s="19" t="s">
        <v>355</v>
      </c>
      <c r="D115" s="71">
        <f>+'28'!I115</f>
        <v>0</v>
      </c>
      <c r="E115" s="90">
        <v>0</v>
      </c>
      <c r="F115" s="46">
        <f t="shared" si="0"/>
        <v>0</v>
      </c>
      <c r="G115" s="101">
        <v>0</v>
      </c>
      <c r="H115" s="99">
        <v>0</v>
      </c>
      <c r="I115" s="46">
        <f t="shared" si="12"/>
        <v>0</v>
      </c>
      <c r="J115" s="91"/>
      <c r="K115" s="20">
        <v>50</v>
      </c>
      <c r="L115" s="72">
        <f t="shared" si="13"/>
        <v>0</v>
      </c>
      <c r="M115" s="17" t="s">
        <v>16</v>
      </c>
      <c r="N115" s="18">
        <v>0</v>
      </c>
      <c r="O115" s="23">
        <f t="shared" si="14"/>
        <v>0</v>
      </c>
      <c r="P115" s="93">
        <v>13.53</v>
      </c>
      <c r="Q115" s="43">
        <f t="shared" si="15"/>
        <v>0</v>
      </c>
    </row>
    <row r="116" spans="1:17" ht="24.6" x14ac:dyDescent="0.65">
      <c r="A116" s="10">
        <v>112</v>
      </c>
      <c r="B116" s="10"/>
      <c r="C116" s="19" t="s">
        <v>354</v>
      </c>
      <c r="D116" s="71">
        <f>+'28'!I116</f>
        <v>0</v>
      </c>
      <c r="E116" s="90">
        <v>0</v>
      </c>
      <c r="F116" s="46">
        <f t="shared" si="0"/>
        <v>0</v>
      </c>
      <c r="G116" s="101">
        <v>0</v>
      </c>
      <c r="H116" s="99">
        <v>0</v>
      </c>
      <c r="I116" s="46">
        <f t="shared" si="12"/>
        <v>0</v>
      </c>
      <c r="J116" s="91"/>
      <c r="K116" s="20">
        <v>50</v>
      </c>
      <c r="L116" s="72">
        <f t="shared" si="13"/>
        <v>0</v>
      </c>
      <c r="M116" s="17" t="s">
        <v>16</v>
      </c>
      <c r="N116" s="18">
        <v>0</v>
      </c>
      <c r="O116" s="23">
        <f t="shared" si="14"/>
        <v>0</v>
      </c>
      <c r="P116" s="93">
        <v>14.23</v>
      </c>
      <c r="Q116" s="43">
        <f t="shared" si="15"/>
        <v>0</v>
      </c>
    </row>
    <row r="117" spans="1:17" ht="24.6" x14ac:dyDescent="0.65">
      <c r="A117" s="10">
        <v>113</v>
      </c>
      <c r="B117" s="10"/>
      <c r="C117" s="19" t="s">
        <v>356</v>
      </c>
      <c r="D117" s="71">
        <f>+'28'!I117</f>
        <v>0</v>
      </c>
      <c r="E117" s="90">
        <v>0</v>
      </c>
      <c r="F117" s="46">
        <f t="shared" si="0"/>
        <v>0</v>
      </c>
      <c r="G117" s="101">
        <v>0</v>
      </c>
      <c r="H117" s="99">
        <v>0</v>
      </c>
      <c r="I117" s="46">
        <f t="shared" si="12"/>
        <v>0</v>
      </c>
      <c r="J117" s="91"/>
      <c r="K117" s="20">
        <v>50</v>
      </c>
      <c r="L117" s="72">
        <f t="shared" si="13"/>
        <v>0</v>
      </c>
      <c r="M117" s="17" t="s">
        <v>16</v>
      </c>
      <c r="N117" s="18">
        <v>0</v>
      </c>
      <c r="O117" s="23">
        <f t="shared" si="14"/>
        <v>0</v>
      </c>
      <c r="P117" s="93">
        <v>13.75</v>
      </c>
      <c r="Q117" s="43">
        <f t="shared" si="15"/>
        <v>0</v>
      </c>
    </row>
    <row r="118" spans="1:17" ht="24.6" x14ac:dyDescent="0.65">
      <c r="A118" s="10">
        <v>114</v>
      </c>
      <c r="B118" s="10"/>
      <c r="C118" s="19" t="s">
        <v>145</v>
      </c>
      <c r="D118" s="71">
        <f>+'28'!I118</f>
        <v>0</v>
      </c>
      <c r="E118" s="90">
        <v>0</v>
      </c>
      <c r="F118" s="46">
        <f t="shared" si="0"/>
        <v>0</v>
      </c>
      <c r="G118" s="101">
        <v>0</v>
      </c>
      <c r="H118" s="99">
        <v>0</v>
      </c>
      <c r="I118" s="46">
        <f t="shared" si="12"/>
        <v>0</v>
      </c>
      <c r="J118" s="91"/>
      <c r="K118" s="20">
        <v>45</v>
      </c>
      <c r="L118" s="72">
        <f t="shared" si="13"/>
        <v>0</v>
      </c>
      <c r="M118" s="17" t="s">
        <v>16</v>
      </c>
      <c r="N118" s="18">
        <v>0</v>
      </c>
      <c r="O118" s="23">
        <f t="shared" si="14"/>
        <v>0</v>
      </c>
      <c r="P118" s="93"/>
      <c r="Q118" s="43">
        <f t="shared" si="15"/>
        <v>0</v>
      </c>
    </row>
    <row r="119" spans="1:17" ht="24.6" x14ac:dyDescent="0.65">
      <c r="A119" s="10">
        <v>115</v>
      </c>
      <c r="B119" s="10"/>
      <c r="C119" s="19" t="s">
        <v>146</v>
      </c>
      <c r="D119" s="71">
        <f>+'28'!I119</f>
        <v>0</v>
      </c>
      <c r="E119" s="90">
        <v>0</v>
      </c>
      <c r="F119" s="46">
        <f t="shared" si="0"/>
        <v>0</v>
      </c>
      <c r="G119" s="101">
        <v>0</v>
      </c>
      <c r="H119" s="99">
        <v>0</v>
      </c>
      <c r="I119" s="46">
        <f t="shared" si="12"/>
        <v>0</v>
      </c>
      <c r="J119" s="91"/>
      <c r="K119" s="20">
        <v>45</v>
      </c>
      <c r="L119" s="72">
        <f t="shared" si="13"/>
        <v>0</v>
      </c>
      <c r="M119" s="17" t="s">
        <v>16</v>
      </c>
      <c r="N119" s="18">
        <v>0</v>
      </c>
      <c r="O119" s="23">
        <f t="shared" si="14"/>
        <v>0</v>
      </c>
      <c r="P119" s="93"/>
      <c r="Q119" s="43">
        <f t="shared" si="15"/>
        <v>0</v>
      </c>
    </row>
    <row r="120" spans="1:17" ht="24.6" x14ac:dyDescent="0.65">
      <c r="A120" s="10">
        <v>116</v>
      </c>
      <c r="B120" s="10"/>
      <c r="C120" s="19" t="s">
        <v>147</v>
      </c>
      <c r="D120" s="71">
        <f>+'28'!I120</f>
        <v>0</v>
      </c>
      <c r="E120" s="90">
        <v>0</v>
      </c>
      <c r="F120" s="46">
        <f t="shared" si="0"/>
        <v>0</v>
      </c>
      <c r="G120" s="101">
        <v>0</v>
      </c>
      <c r="H120" s="99">
        <v>0</v>
      </c>
      <c r="I120" s="46">
        <f t="shared" si="12"/>
        <v>0</v>
      </c>
      <c r="J120" s="91"/>
      <c r="K120" s="20">
        <v>55</v>
      </c>
      <c r="L120" s="72">
        <f t="shared" si="13"/>
        <v>0</v>
      </c>
      <c r="M120" s="17" t="s">
        <v>16</v>
      </c>
      <c r="N120" s="18">
        <v>0</v>
      </c>
      <c r="O120" s="23">
        <f t="shared" si="14"/>
        <v>0</v>
      </c>
      <c r="P120" s="93"/>
      <c r="Q120" s="43">
        <f t="shared" si="15"/>
        <v>0</v>
      </c>
    </row>
    <row r="121" spans="1:17" ht="24.6" x14ac:dyDescent="0.65">
      <c r="A121" s="10">
        <v>117</v>
      </c>
      <c r="B121" s="10"/>
      <c r="C121" s="19" t="s">
        <v>457</v>
      </c>
      <c r="D121" s="71">
        <f>+'28'!I121</f>
        <v>0</v>
      </c>
      <c r="E121" s="90">
        <v>0</v>
      </c>
      <c r="F121" s="46">
        <f>D121+E121</f>
        <v>0</v>
      </c>
      <c r="G121" s="101">
        <v>0</v>
      </c>
      <c r="H121" s="99">
        <v>0</v>
      </c>
      <c r="I121" s="46">
        <f>+F121-G121-J121-H121</f>
        <v>0</v>
      </c>
      <c r="J121" s="91"/>
      <c r="K121" s="20">
        <v>45</v>
      </c>
      <c r="L121" s="72">
        <f>+K121*J121</f>
        <v>0</v>
      </c>
      <c r="M121" s="17" t="s">
        <v>16</v>
      </c>
      <c r="N121" s="18">
        <v>0</v>
      </c>
      <c r="O121" s="23">
        <f>SUM(L121-N121)</f>
        <v>0</v>
      </c>
      <c r="P121" s="93"/>
      <c r="Q121" s="43">
        <f>+L121*P121</f>
        <v>0</v>
      </c>
    </row>
    <row r="122" spans="1:17" ht="24" customHeight="1" x14ac:dyDescent="0.65">
      <c r="A122" s="10">
        <v>118</v>
      </c>
      <c r="B122" s="10"/>
      <c r="C122" s="19" t="s">
        <v>357</v>
      </c>
      <c r="D122" s="71">
        <f>+'28'!I122</f>
        <v>0</v>
      </c>
      <c r="E122" s="90">
        <v>0</v>
      </c>
      <c r="F122" s="46">
        <f t="shared" si="0"/>
        <v>0</v>
      </c>
      <c r="G122" s="101">
        <v>0</v>
      </c>
      <c r="H122" s="99">
        <v>0</v>
      </c>
      <c r="I122" s="46">
        <f t="shared" si="12"/>
        <v>0</v>
      </c>
      <c r="J122" s="91"/>
      <c r="K122" s="20">
        <v>50</v>
      </c>
      <c r="L122" s="72">
        <f t="shared" si="13"/>
        <v>0</v>
      </c>
      <c r="M122" s="17" t="s">
        <v>16</v>
      </c>
      <c r="N122" s="18">
        <v>0</v>
      </c>
      <c r="O122" s="23">
        <f t="shared" si="14"/>
        <v>0</v>
      </c>
      <c r="P122" s="93"/>
      <c r="Q122" s="43">
        <f t="shared" si="15"/>
        <v>0</v>
      </c>
    </row>
    <row r="123" spans="1:17" ht="24.6" x14ac:dyDescent="0.65">
      <c r="A123" s="10">
        <v>119</v>
      </c>
      <c r="B123" s="10"/>
      <c r="C123" s="19" t="s">
        <v>376</v>
      </c>
      <c r="D123" s="71">
        <f>+'28'!I123</f>
        <v>0</v>
      </c>
      <c r="E123" s="90">
        <v>0</v>
      </c>
      <c r="F123" s="46">
        <f t="shared" si="0"/>
        <v>0</v>
      </c>
      <c r="G123" s="101">
        <v>0</v>
      </c>
      <c r="H123" s="99">
        <v>0</v>
      </c>
      <c r="I123" s="46">
        <f t="shared" si="12"/>
        <v>0</v>
      </c>
      <c r="J123" s="91"/>
      <c r="K123" s="20">
        <v>50</v>
      </c>
      <c r="L123" s="72">
        <f t="shared" si="13"/>
        <v>0</v>
      </c>
      <c r="M123" s="17" t="s">
        <v>16</v>
      </c>
      <c r="N123" s="18">
        <v>0</v>
      </c>
      <c r="O123" s="23">
        <f t="shared" si="14"/>
        <v>0</v>
      </c>
      <c r="P123" s="93"/>
      <c r="Q123" s="43">
        <f t="shared" si="15"/>
        <v>0</v>
      </c>
    </row>
    <row r="124" spans="1:17" ht="24.6" x14ac:dyDescent="0.65">
      <c r="A124" s="10">
        <v>120</v>
      </c>
      <c r="B124" s="10"/>
      <c r="C124" s="19" t="s">
        <v>377</v>
      </c>
      <c r="D124" s="71">
        <f>+'28'!I124</f>
        <v>0</v>
      </c>
      <c r="E124" s="90">
        <v>0</v>
      </c>
      <c r="F124" s="46">
        <f t="shared" si="0"/>
        <v>0</v>
      </c>
      <c r="G124" s="101">
        <v>0</v>
      </c>
      <c r="H124" s="99">
        <v>0</v>
      </c>
      <c r="I124" s="46">
        <f t="shared" si="12"/>
        <v>0</v>
      </c>
      <c r="J124" s="91"/>
      <c r="K124" s="20">
        <v>50</v>
      </c>
      <c r="L124" s="72">
        <f t="shared" si="13"/>
        <v>0</v>
      </c>
      <c r="M124" s="17" t="s">
        <v>16</v>
      </c>
      <c r="N124" s="18">
        <v>0</v>
      </c>
      <c r="O124" s="23">
        <f t="shared" si="14"/>
        <v>0</v>
      </c>
      <c r="P124" s="93"/>
      <c r="Q124" s="43">
        <f t="shared" si="15"/>
        <v>0</v>
      </c>
    </row>
    <row r="125" spans="1:17" ht="24.6" x14ac:dyDescent="0.65">
      <c r="A125" s="10">
        <v>121</v>
      </c>
      <c r="B125" s="10"/>
      <c r="C125" s="19" t="s">
        <v>133</v>
      </c>
      <c r="D125" s="71">
        <f>+'28'!I125</f>
        <v>0</v>
      </c>
      <c r="E125" s="90">
        <v>0</v>
      </c>
      <c r="F125" s="46">
        <f t="shared" si="0"/>
        <v>0</v>
      </c>
      <c r="G125" s="101">
        <v>0</v>
      </c>
      <c r="H125" s="99">
        <v>0</v>
      </c>
      <c r="I125" s="46">
        <f t="shared" si="12"/>
        <v>0</v>
      </c>
      <c r="J125" s="91"/>
      <c r="K125" s="20">
        <v>40</v>
      </c>
      <c r="L125" s="72">
        <f t="shared" si="13"/>
        <v>0</v>
      </c>
      <c r="M125" s="17" t="s">
        <v>16</v>
      </c>
      <c r="N125" s="18">
        <v>0</v>
      </c>
      <c r="O125" s="23">
        <f t="shared" si="14"/>
        <v>0</v>
      </c>
      <c r="P125" s="93"/>
      <c r="Q125" s="43">
        <f t="shared" si="15"/>
        <v>0</v>
      </c>
    </row>
    <row r="126" spans="1:17" ht="24.6" x14ac:dyDescent="0.65">
      <c r="A126" s="10">
        <v>122</v>
      </c>
      <c r="B126" s="10"/>
      <c r="C126" s="19" t="s">
        <v>285</v>
      </c>
      <c r="D126" s="71">
        <f>+'28'!I126</f>
        <v>0</v>
      </c>
      <c r="E126" s="90">
        <v>0</v>
      </c>
      <c r="F126" s="46">
        <f t="shared" si="0"/>
        <v>0</v>
      </c>
      <c r="G126" s="101">
        <v>0</v>
      </c>
      <c r="H126" s="99">
        <v>0</v>
      </c>
      <c r="I126" s="46">
        <f t="shared" si="12"/>
        <v>0</v>
      </c>
      <c r="J126" s="91"/>
      <c r="K126" s="20">
        <v>40</v>
      </c>
      <c r="L126" s="72">
        <f t="shared" si="13"/>
        <v>0</v>
      </c>
      <c r="M126" s="17" t="s">
        <v>16</v>
      </c>
      <c r="N126" s="18">
        <v>0</v>
      </c>
      <c r="O126" s="23">
        <f t="shared" si="14"/>
        <v>0</v>
      </c>
      <c r="P126" s="93"/>
      <c r="Q126" s="43">
        <f t="shared" si="15"/>
        <v>0</v>
      </c>
    </row>
    <row r="127" spans="1:17" ht="24.6" x14ac:dyDescent="0.65">
      <c r="A127" s="10">
        <v>123</v>
      </c>
      <c r="B127" s="10"/>
      <c r="C127" s="19" t="s">
        <v>108</v>
      </c>
      <c r="D127" s="71">
        <f>+'28'!I127</f>
        <v>0</v>
      </c>
      <c r="E127" s="90">
        <v>0</v>
      </c>
      <c r="F127" s="46">
        <f t="shared" si="0"/>
        <v>0</v>
      </c>
      <c r="G127" s="101">
        <v>0</v>
      </c>
      <c r="H127" s="99">
        <v>0</v>
      </c>
      <c r="I127" s="46">
        <f t="shared" si="12"/>
        <v>0</v>
      </c>
      <c r="J127" s="91"/>
      <c r="K127" s="20">
        <v>40</v>
      </c>
      <c r="L127" s="72">
        <f t="shared" si="13"/>
        <v>0</v>
      </c>
      <c r="M127" s="17" t="s">
        <v>16</v>
      </c>
      <c r="N127" s="18">
        <v>0</v>
      </c>
      <c r="O127" s="23">
        <f t="shared" si="14"/>
        <v>0</v>
      </c>
      <c r="P127" s="93"/>
      <c r="Q127" s="43">
        <f t="shared" si="15"/>
        <v>0</v>
      </c>
    </row>
    <row r="128" spans="1:17" ht="24.6" x14ac:dyDescent="0.65">
      <c r="A128" s="10">
        <v>124</v>
      </c>
      <c r="B128" s="10"/>
      <c r="C128" s="19" t="s">
        <v>245</v>
      </c>
      <c r="D128" s="71">
        <f>+'28'!I128</f>
        <v>0</v>
      </c>
      <c r="E128" s="90">
        <v>0</v>
      </c>
      <c r="F128" s="46">
        <f t="shared" si="0"/>
        <v>0</v>
      </c>
      <c r="G128" s="101">
        <v>0</v>
      </c>
      <c r="H128" s="99">
        <v>0</v>
      </c>
      <c r="I128" s="46">
        <f t="shared" si="12"/>
        <v>0</v>
      </c>
      <c r="J128" s="91"/>
      <c r="K128" s="20">
        <v>40</v>
      </c>
      <c r="L128" s="72">
        <f t="shared" si="13"/>
        <v>0</v>
      </c>
      <c r="M128" s="17" t="s">
        <v>16</v>
      </c>
      <c r="N128" s="18">
        <v>0</v>
      </c>
      <c r="O128" s="23">
        <f t="shared" si="14"/>
        <v>0</v>
      </c>
      <c r="P128" s="93"/>
      <c r="Q128" s="43">
        <f t="shared" si="15"/>
        <v>0</v>
      </c>
    </row>
    <row r="129" spans="1:17" ht="24.6" x14ac:dyDescent="0.65">
      <c r="A129" s="10">
        <v>125</v>
      </c>
      <c r="B129" s="10"/>
      <c r="C129" s="19" t="s">
        <v>286</v>
      </c>
      <c r="D129" s="71">
        <f>+'28'!I129</f>
        <v>0</v>
      </c>
      <c r="E129" s="90">
        <v>0</v>
      </c>
      <c r="F129" s="46">
        <f t="shared" si="0"/>
        <v>0</v>
      </c>
      <c r="G129" s="101">
        <v>0</v>
      </c>
      <c r="H129" s="99">
        <v>0</v>
      </c>
      <c r="I129" s="46">
        <f t="shared" si="12"/>
        <v>0</v>
      </c>
      <c r="J129" s="91"/>
      <c r="K129" s="20">
        <v>55</v>
      </c>
      <c r="L129" s="72">
        <f t="shared" si="13"/>
        <v>0</v>
      </c>
      <c r="M129" s="17" t="s">
        <v>16</v>
      </c>
      <c r="N129" s="18">
        <v>0</v>
      </c>
      <c r="O129" s="23">
        <f t="shared" si="14"/>
        <v>0</v>
      </c>
      <c r="P129" s="93"/>
      <c r="Q129" s="43">
        <f t="shared" si="15"/>
        <v>0</v>
      </c>
    </row>
    <row r="130" spans="1:17" ht="24.6" x14ac:dyDescent="0.65">
      <c r="A130" s="10">
        <v>126</v>
      </c>
      <c r="B130" s="10"/>
      <c r="C130" s="19" t="s">
        <v>121</v>
      </c>
      <c r="D130" s="71">
        <f>+'28'!I130</f>
        <v>0</v>
      </c>
      <c r="E130" s="90">
        <v>0</v>
      </c>
      <c r="F130" s="46">
        <f t="shared" si="0"/>
        <v>0</v>
      </c>
      <c r="G130" s="101">
        <v>0</v>
      </c>
      <c r="H130" s="99">
        <v>0</v>
      </c>
      <c r="I130" s="46">
        <f t="shared" si="12"/>
        <v>0</v>
      </c>
      <c r="J130" s="91"/>
      <c r="K130" s="20">
        <v>60</v>
      </c>
      <c r="L130" s="72">
        <f t="shared" si="13"/>
        <v>0</v>
      </c>
      <c r="M130" s="17" t="s">
        <v>16</v>
      </c>
      <c r="N130" s="18">
        <v>0</v>
      </c>
      <c r="O130" s="23">
        <f t="shared" si="14"/>
        <v>0</v>
      </c>
      <c r="P130" s="93"/>
      <c r="Q130" s="43">
        <f t="shared" si="15"/>
        <v>0</v>
      </c>
    </row>
    <row r="131" spans="1:17" ht="24.6" x14ac:dyDescent="0.65">
      <c r="A131" s="10">
        <v>127</v>
      </c>
      <c r="B131" s="10" t="s">
        <v>529</v>
      </c>
      <c r="C131" s="19" t="s">
        <v>113</v>
      </c>
      <c r="D131" s="71">
        <f>+'28'!I131</f>
        <v>0</v>
      </c>
      <c r="E131" s="90">
        <v>0</v>
      </c>
      <c r="F131" s="46">
        <f t="shared" si="0"/>
        <v>0</v>
      </c>
      <c r="G131" s="101">
        <v>0</v>
      </c>
      <c r="H131" s="99">
        <v>0</v>
      </c>
      <c r="I131" s="46">
        <f t="shared" si="12"/>
        <v>0</v>
      </c>
      <c r="J131" s="91"/>
      <c r="K131" s="20">
        <v>50</v>
      </c>
      <c r="L131" s="72">
        <f t="shared" si="13"/>
        <v>0</v>
      </c>
      <c r="M131" s="17" t="s">
        <v>16</v>
      </c>
      <c r="N131" s="18">
        <v>0</v>
      </c>
      <c r="O131" s="23">
        <f t="shared" si="14"/>
        <v>0</v>
      </c>
      <c r="P131" s="93"/>
      <c r="Q131" s="43">
        <f t="shared" si="15"/>
        <v>0</v>
      </c>
    </row>
    <row r="132" spans="1:17" ht="24.6" x14ac:dyDescent="0.65">
      <c r="A132" s="10">
        <v>128</v>
      </c>
      <c r="B132" s="10"/>
      <c r="C132" s="19" t="s">
        <v>114</v>
      </c>
      <c r="D132" s="71">
        <f>+'28'!I132</f>
        <v>0</v>
      </c>
      <c r="E132" s="90">
        <v>0</v>
      </c>
      <c r="F132" s="46">
        <f t="shared" si="0"/>
        <v>0</v>
      </c>
      <c r="G132" s="101">
        <v>0</v>
      </c>
      <c r="H132" s="99">
        <v>0</v>
      </c>
      <c r="I132" s="46">
        <f t="shared" si="12"/>
        <v>0</v>
      </c>
      <c r="J132" s="91"/>
      <c r="K132" s="20">
        <v>100</v>
      </c>
      <c r="L132" s="72">
        <f t="shared" si="13"/>
        <v>0</v>
      </c>
      <c r="M132" s="17" t="s">
        <v>16</v>
      </c>
      <c r="N132" s="18">
        <v>0</v>
      </c>
      <c r="O132" s="23">
        <f t="shared" si="14"/>
        <v>0</v>
      </c>
      <c r="P132" s="93"/>
      <c r="Q132" s="43">
        <f t="shared" si="15"/>
        <v>0</v>
      </c>
    </row>
    <row r="133" spans="1:17" ht="24.6" x14ac:dyDescent="0.65">
      <c r="A133" s="10">
        <v>129</v>
      </c>
      <c r="B133" s="10"/>
      <c r="C133" s="19" t="s">
        <v>198</v>
      </c>
      <c r="D133" s="71">
        <f>+'28'!I133</f>
        <v>0</v>
      </c>
      <c r="E133" s="90">
        <v>0</v>
      </c>
      <c r="F133" s="46">
        <f t="shared" si="0"/>
        <v>0</v>
      </c>
      <c r="G133" s="101">
        <v>0</v>
      </c>
      <c r="H133" s="99">
        <v>0</v>
      </c>
      <c r="I133" s="46">
        <f t="shared" si="12"/>
        <v>0</v>
      </c>
      <c r="J133" s="91"/>
      <c r="K133" s="20">
        <v>25</v>
      </c>
      <c r="L133" s="72">
        <f t="shared" si="13"/>
        <v>0</v>
      </c>
      <c r="M133" s="17" t="s">
        <v>16</v>
      </c>
      <c r="N133" s="18">
        <v>0</v>
      </c>
      <c r="O133" s="23">
        <f t="shared" si="14"/>
        <v>0</v>
      </c>
      <c r="P133" s="93"/>
      <c r="Q133" s="43">
        <f t="shared" si="15"/>
        <v>0</v>
      </c>
    </row>
    <row r="134" spans="1:17" ht="24.6" x14ac:dyDescent="0.65">
      <c r="A134" s="10">
        <v>130</v>
      </c>
      <c r="B134" s="10" t="s">
        <v>532</v>
      </c>
      <c r="C134" s="19" t="s">
        <v>287</v>
      </c>
      <c r="D134" s="71">
        <f>+'28'!I134</f>
        <v>0</v>
      </c>
      <c r="E134" s="90">
        <v>0</v>
      </c>
      <c r="F134" s="46">
        <f t="shared" si="0"/>
        <v>0</v>
      </c>
      <c r="G134" s="101">
        <v>0</v>
      </c>
      <c r="H134" s="99">
        <v>0</v>
      </c>
      <c r="I134" s="46">
        <f t="shared" si="12"/>
        <v>0</v>
      </c>
      <c r="J134" s="91"/>
      <c r="K134" s="20">
        <v>50</v>
      </c>
      <c r="L134" s="72">
        <f t="shared" si="13"/>
        <v>0</v>
      </c>
      <c r="M134" s="17" t="s">
        <v>16</v>
      </c>
      <c r="N134" s="18">
        <v>0</v>
      </c>
      <c r="O134" s="23">
        <f t="shared" si="14"/>
        <v>0</v>
      </c>
      <c r="P134" s="93">
        <v>9.91</v>
      </c>
      <c r="Q134" s="43">
        <f t="shared" si="15"/>
        <v>0</v>
      </c>
    </row>
    <row r="135" spans="1:17" ht="24.6" x14ac:dyDescent="0.65">
      <c r="A135" s="10">
        <v>131</v>
      </c>
      <c r="B135" s="10"/>
      <c r="C135" s="19" t="s">
        <v>288</v>
      </c>
      <c r="D135" s="71">
        <f>+'28'!I135</f>
        <v>0</v>
      </c>
      <c r="E135" s="90">
        <v>0</v>
      </c>
      <c r="F135" s="46">
        <f t="shared" si="0"/>
        <v>0</v>
      </c>
      <c r="G135" s="101">
        <v>0</v>
      </c>
      <c r="H135" s="99">
        <v>0</v>
      </c>
      <c r="I135" s="46">
        <f t="shared" si="12"/>
        <v>0</v>
      </c>
      <c r="J135" s="91"/>
      <c r="K135" s="22">
        <v>40</v>
      </c>
      <c r="L135" s="72">
        <f t="shared" si="13"/>
        <v>0</v>
      </c>
      <c r="M135" s="17" t="s">
        <v>16</v>
      </c>
      <c r="N135" s="18">
        <v>0</v>
      </c>
      <c r="O135" s="23">
        <f t="shared" si="14"/>
        <v>0</v>
      </c>
      <c r="P135" s="93"/>
      <c r="Q135" s="43">
        <f t="shared" si="15"/>
        <v>0</v>
      </c>
    </row>
    <row r="136" spans="1:17" ht="24.6" x14ac:dyDescent="0.65">
      <c r="A136" s="10">
        <v>132</v>
      </c>
      <c r="B136" s="10" t="s">
        <v>531</v>
      </c>
      <c r="C136" s="19" t="s">
        <v>289</v>
      </c>
      <c r="D136" s="71">
        <f>+'28'!I136</f>
        <v>5</v>
      </c>
      <c r="E136" s="90">
        <v>0</v>
      </c>
      <c r="F136" s="46">
        <f t="shared" si="0"/>
        <v>5</v>
      </c>
      <c r="G136" s="101">
        <v>0</v>
      </c>
      <c r="H136" s="99">
        <v>0</v>
      </c>
      <c r="I136" s="46">
        <f t="shared" si="12"/>
        <v>5</v>
      </c>
      <c r="J136" s="91"/>
      <c r="K136" s="22">
        <v>50</v>
      </c>
      <c r="L136" s="72">
        <f t="shared" si="13"/>
        <v>0</v>
      </c>
      <c r="M136" s="17" t="s">
        <v>16</v>
      </c>
      <c r="N136" s="18">
        <v>0</v>
      </c>
      <c r="O136" s="23">
        <f t="shared" si="14"/>
        <v>0</v>
      </c>
      <c r="P136" s="93">
        <v>24.24</v>
      </c>
      <c r="Q136" s="43">
        <f t="shared" si="15"/>
        <v>0</v>
      </c>
    </row>
    <row r="137" spans="1:17" ht="24.6" x14ac:dyDescent="0.65">
      <c r="A137" s="10">
        <v>133</v>
      </c>
      <c r="B137" s="10" t="s">
        <v>533</v>
      </c>
      <c r="C137" s="19" t="s">
        <v>290</v>
      </c>
      <c r="D137" s="71">
        <f>+'28'!I137</f>
        <v>4</v>
      </c>
      <c r="E137" s="90">
        <v>0</v>
      </c>
      <c r="F137" s="46">
        <f t="shared" si="0"/>
        <v>4</v>
      </c>
      <c r="G137" s="101">
        <v>0</v>
      </c>
      <c r="H137" s="99">
        <v>0</v>
      </c>
      <c r="I137" s="46">
        <f t="shared" ref="I137:I200" si="16">+F137-G137-J137-H137</f>
        <v>4</v>
      </c>
      <c r="J137" s="91"/>
      <c r="K137" s="20">
        <v>60</v>
      </c>
      <c r="L137" s="72">
        <f t="shared" si="13"/>
        <v>0</v>
      </c>
      <c r="M137" s="17" t="s">
        <v>16</v>
      </c>
      <c r="N137" s="18">
        <v>0</v>
      </c>
      <c r="O137" s="23">
        <f t="shared" si="14"/>
        <v>0</v>
      </c>
      <c r="P137" s="93">
        <v>16.59</v>
      </c>
      <c r="Q137" s="43">
        <f t="shared" si="15"/>
        <v>0</v>
      </c>
    </row>
    <row r="138" spans="1:17" ht="24.6" x14ac:dyDescent="0.65">
      <c r="A138" s="10">
        <v>134</v>
      </c>
      <c r="B138" s="10"/>
      <c r="C138" s="19" t="s">
        <v>344</v>
      </c>
      <c r="D138" s="71">
        <f>+'28'!I138</f>
        <v>0</v>
      </c>
      <c r="E138" s="90">
        <v>0</v>
      </c>
      <c r="F138" s="46">
        <f t="shared" si="0"/>
        <v>0</v>
      </c>
      <c r="G138" s="101">
        <v>0</v>
      </c>
      <c r="H138" s="99">
        <v>0</v>
      </c>
      <c r="I138" s="46">
        <f t="shared" si="16"/>
        <v>0</v>
      </c>
      <c r="J138" s="91"/>
      <c r="K138" s="20">
        <v>50</v>
      </c>
      <c r="L138" s="72">
        <f t="shared" ref="L138:L201" si="17">+K138*J138</f>
        <v>0</v>
      </c>
      <c r="M138" s="17" t="s">
        <v>16</v>
      </c>
      <c r="N138" s="18">
        <v>0</v>
      </c>
      <c r="O138" s="23">
        <f t="shared" ref="O138:O201" si="18">SUM(L138-N138)</f>
        <v>0</v>
      </c>
      <c r="P138" s="93">
        <v>22.91</v>
      </c>
      <c r="Q138" s="43">
        <f t="shared" ref="Q138:Q201" si="19">+L138*P138</f>
        <v>0</v>
      </c>
    </row>
    <row r="139" spans="1:17" ht="24.6" x14ac:dyDescent="0.65">
      <c r="A139" s="10">
        <v>135</v>
      </c>
      <c r="B139" s="10"/>
      <c r="C139" s="19" t="s">
        <v>134</v>
      </c>
      <c r="D139" s="71">
        <f>+'28'!I139</f>
        <v>0</v>
      </c>
      <c r="E139" s="90">
        <v>0</v>
      </c>
      <c r="F139" s="46">
        <f t="shared" si="0"/>
        <v>0</v>
      </c>
      <c r="G139" s="101">
        <v>0</v>
      </c>
      <c r="H139" s="99">
        <v>0</v>
      </c>
      <c r="I139" s="46">
        <f t="shared" si="16"/>
        <v>0</v>
      </c>
      <c r="J139" s="91"/>
      <c r="K139" s="20">
        <v>35</v>
      </c>
      <c r="L139" s="72">
        <f t="shared" si="17"/>
        <v>0</v>
      </c>
      <c r="M139" s="17" t="s">
        <v>16</v>
      </c>
      <c r="N139" s="18">
        <v>0</v>
      </c>
      <c r="O139" s="23">
        <f t="shared" si="18"/>
        <v>0</v>
      </c>
      <c r="P139" s="93"/>
      <c r="Q139" s="43">
        <f t="shared" si="19"/>
        <v>0</v>
      </c>
    </row>
    <row r="140" spans="1:17" ht="24.6" x14ac:dyDescent="0.65">
      <c r="A140" s="10">
        <v>136</v>
      </c>
      <c r="B140" s="10" t="s">
        <v>534</v>
      </c>
      <c r="C140" s="19" t="s">
        <v>359</v>
      </c>
      <c r="D140" s="71">
        <f>+'28'!I140</f>
        <v>0</v>
      </c>
      <c r="E140" s="90">
        <v>0</v>
      </c>
      <c r="F140" s="46">
        <f t="shared" si="0"/>
        <v>0</v>
      </c>
      <c r="G140" s="101">
        <v>0</v>
      </c>
      <c r="H140" s="99">
        <v>0</v>
      </c>
      <c r="I140" s="46">
        <f t="shared" si="16"/>
        <v>0</v>
      </c>
      <c r="J140" s="91"/>
      <c r="K140" s="20">
        <v>10</v>
      </c>
      <c r="L140" s="72">
        <f t="shared" si="17"/>
        <v>0</v>
      </c>
      <c r="M140" s="17" t="s">
        <v>16</v>
      </c>
      <c r="N140" s="18">
        <v>0</v>
      </c>
      <c r="O140" s="23">
        <f t="shared" si="18"/>
        <v>0</v>
      </c>
      <c r="P140" s="93"/>
      <c r="Q140" s="43">
        <f t="shared" si="19"/>
        <v>0</v>
      </c>
    </row>
    <row r="141" spans="1:17" ht="24.6" x14ac:dyDescent="0.65">
      <c r="A141" s="10">
        <v>137</v>
      </c>
      <c r="B141" s="10"/>
      <c r="C141" s="19" t="s">
        <v>358</v>
      </c>
      <c r="D141" s="71">
        <f>+'28'!I141</f>
        <v>0</v>
      </c>
      <c r="E141" s="90">
        <v>0</v>
      </c>
      <c r="F141" s="46">
        <f t="shared" si="0"/>
        <v>0</v>
      </c>
      <c r="G141" s="101">
        <v>0</v>
      </c>
      <c r="H141" s="99">
        <v>0</v>
      </c>
      <c r="I141" s="46">
        <f t="shared" si="16"/>
        <v>0</v>
      </c>
      <c r="J141" s="91"/>
      <c r="K141" s="20">
        <v>10</v>
      </c>
      <c r="L141" s="72">
        <f t="shared" si="17"/>
        <v>0</v>
      </c>
      <c r="M141" s="17" t="s">
        <v>16</v>
      </c>
      <c r="N141" s="18">
        <v>0</v>
      </c>
      <c r="O141" s="23">
        <f t="shared" si="18"/>
        <v>0</v>
      </c>
      <c r="P141" s="93"/>
      <c r="Q141" s="43">
        <f t="shared" si="19"/>
        <v>0</v>
      </c>
    </row>
    <row r="142" spans="1:17" ht="24.6" x14ac:dyDescent="0.65">
      <c r="A142" s="10">
        <v>138</v>
      </c>
      <c r="B142" s="10"/>
      <c r="C142" s="19" t="s">
        <v>193</v>
      </c>
      <c r="D142" s="71">
        <f>+'28'!I142</f>
        <v>0</v>
      </c>
      <c r="E142" s="90">
        <v>0</v>
      </c>
      <c r="F142" s="46">
        <f t="shared" si="0"/>
        <v>0</v>
      </c>
      <c r="G142" s="101">
        <v>0</v>
      </c>
      <c r="H142" s="99">
        <v>0</v>
      </c>
      <c r="I142" s="46">
        <f t="shared" si="16"/>
        <v>0</v>
      </c>
      <c r="J142" s="91"/>
      <c r="K142" s="20">
        <v>10</v>
      </c>
      <c r="L142" s="72">
        <f t="shared" si="17"/>
        <v>0</v>
      </c>
      <c r="M142" s="17" t="s">
        <v>16</v>
      </c>
      <c r="N142" s="18">
        <v>0</v>
      </c>
      <c r="O142" s="23">
        <f t="shared" si="18"/>
        <v>0</v>
      </c>
      <c r="P142" s="93"/>
      <c r="Q142" s="43">
        <f t="shared" si="19"/>
        <v>0</v>
      </c>
    </row>
    <row r="143" spans="1:17" ht="24.6" x14ac:dyDescent="0.65">
      <c r="A143" s="10">
        <v>139</v>
      </c>
      <c r="B143" s="10"/>
      <c r="C143" s="19" t="s">
        <v>196</v>
      </c>
      <c r="D143" s="71">
        <f>+'28'!I143</f>
        <v>0</v>
      </c>
      <c r="E143" s="90">
        <v>0</v>
      </c>
      <c r="F143" s="46">
        <f t="shared" si="0"/>
        <v>0</v>
      </c>
      <c r="G143" s="101">
        <v>0</v>
      </c>
      <c r="H143" s="99">
        <v>0</v>
      </c>
      <c r="I143" s="46">
        <f t="shared" si="16"/>
        <v>0</v>
      </c>
      <c r="J143" s="91"/>
      <c r="K143" s="20">
        <v>10</v>
      </c>
      <c r="L143" s="72">
        <f t="shared" si="17"/>
        <v>0</v>
      </c>
      <c r="M143" s="17" t="s">
        <v>16</v>
      </c>
      <c r="N143" s="18">
        <v>0</v>
      </c>
      <c r="O143" s="23">
        <f t="shared" si="18"/>
        <v>0</v>
      </c>
      <c r="P143" s="93"/>
      <c r="Q143" s="43">
        <f t="shared" si="19"/>
        <v>0</v>
      </c>
    </row>
    <row r="144" spans="1:17" ht="24.6" x14ac:dyDescent="0.65">
      <c r="A144" s="10">
        <v>140</v>
      </c>
      <c r="B144" s="10"/>
      <c r="C144" s="19" t="s">
        <v>195</v>
      </c>
      <c r="D144" s="71">
        <f>+'28'!I144</f>
        <v>0</v>
      </c>
      <c r="E144" s="90">
        <v>0</v>
      </c>
      <c r="F144" s="46">
        <f t="shared" si="0"/>
        <v>0</v>
      </c>
      <c r="G144" s="101">
        <v>0</v>
      </c>
      <c r="H144" s="99">
        <v>0</v>
      </c>
      <c r="I144" s="46">
        <f t="shared" si="16"/>
        <v>0</v>
      </c>
      <c r="J144" s="91"/>
      <c r="K144" s="20">
        <v>10</v>
      </c>
      <c r="L144" s="72">
        <f t="shared" si="17"/>
        <v>0</v>
      </c>
      <c r="M144" s="17" t="s">
        <v>16</v>
      </c>
      <c r="N144" s="18">
        <v>0</v>
      </c>
      <c r="O144" s="23">
        <f t="shared" si="18"/>
        <v>0</v>
      </c>
      <c r="P144" s="93"/>
      <c r="Q144" s="43">
        <f t="shared" si="19"/>
        <v>0</v>
      </c>
    </row>
    <row r="145" spans="1:17" ht="24.75" customHeight="1" x14ac:dyDescent="0.65">
      <c r="A145" s="10">
        <v>141</v>
      </c>
      <c r="B145" s="10"/>
      <c r="C145" s="19" t="s">
        <v>197</v>
      </c>
      <c r="D145" s="71">
        <f>+'28'!I145</f>
        <v>0</v>
      </c>
      <c r="E145" s="90">
        <v>0</v>
      </c>
      <c r="F145" s="46">
        <f t="shared" si="0"/>
        <v>0</v>
      </c>
      <c r="G145" s="101">
        <v>0</v>
      </c>
      <c r="H145" s="99">
        <v>0</v>
      </c>
      <c r="I145" s="46">
        <f t="shared" si="16"/>
        <v>0</v>
      </c>
      <c r="J145" s="91"/>
      <c r="K145" s="20">
        <v>10</v>
      </c>
      <c r="L145" s="72">
        <f t="shared" si="17"/>
        <v>0</v>
      </c>
      <c r="M145" s="17" t="s">
        <v>16</v>
      </c>
      <c r="N145" s="18">
        <v>0</v>
      </c>
      <c r="O145" s="23">
        <f t="shared" si="18"/>
        <v>0</v>
      </c>
      <c r="P145" s="93"/>
      <c r="Q145" s="43">
        <f t="shared" si="19"/>
        <v>0</v>
      </c>
    </row>
    <row r="146" spans="1:17" ht="24.75" customHeight="1" x14ac:dyDescent="0.65">
      <c r="A146" s="10">
        <v>142</v>
      </c>
      <c r="B146" s="10"/>
      <c r="C146" s="19" t="s">
        <v>194</v>
      </c>
      <c r="D146" s="71">
        <f>+'28'!I146</f>
        <v>0</v>
      </c>
      <c r="E146" s="90">
        <v>0</v>
      </c>
      <c r="F146" s="46">
        <f t="shared" si="0"/>
        <v>0</v>
      </c>
      <c r="G146" s="101">
        <v>0</v>
      </c>
      <c r="H146" s="99">
        <v>0</v>
      </c>
      <c r="I146" s="46">
        <f t="shared" si="16"/>
        <v>0</v>
      </c>
      <c r="J146" s="91"/>
      <c r="K146" s="20">
        <v>10</v>
      </c>
      <c r="L146" s="72">
        <f t="shared" si="17"/>
        <v>0</v>
      </c>
      <c r="M146" s="17" t="s">
        <v>16</v>
      </c>
      <c r="N146" s="18">
        <v>0</v>
      </c>
      <c r="O146" s="23">
        <f t="shared" si="18"/>
        <v>0</v>
      </c>
      <c r="P146" s="93"/>
      <c r="Q146" s="43">
        <f t="shared" si="19"/>
        <v>0</v>
      </c>
    </row>
    <row r="147" spans="1:17" ht="24.75" customHeight="1" x14ac:dyDescent="0.65">
      <c r="A147" s="10">
        <v>143</v>
      </c>
      <c r="B147" s="10"/>
      <c r="C147" s="19" t="s">
        <v>291</v>
      </c>
      <c r="D147" s="71">
        <f>+'28'!I147</f>
        <v>0</v>
      </c>
      <c r="E147" s="90">
        <v>0</v>
      </c>
      <c r="F147" s="46">
        <f t="shared" si="0"/>
        <v>0</v>
      </c>
      <c r="G147" s="101">
        <v>0</v>
      </c>
      <c r="H147" s="99">
        <v>0</v>
      </c>
      <c r="I147" s="46">
        <f t="shared" si="16"/>
        <v>0</v>
      </c>
      <c r="J147" s="91"/>
      <c r="K147" s="20">
        <v>10</v>
      </c>
      <c r="L147" s="72">
        <f t="shared" si="17"/>
        <v>0</v>
      </c>
      <c r="M147" s="17" t="s">
        <v>16</v>
      </c>
      <c r="N147" s="18">
        <v>0</v>
      </c>
      <c r="O147" s="23">
        <f t="shared" si="18"/>
        <v>0</v>
      </c>
      <c r="P147" s="93"/>
      <c r="Q147" s="43">
        <f t="shared" si="19"/>
        <v>0</v>
      </c>
    </row>
    <row r="148" spans="1:17" ht="24.75" customHeight="1" x14ac:dyDescent="0.65">
      <c r="A148" s="10">
        <v>144</v>
      </c>
      <c r="B148" s="10"/>
      <c r="C148" s="19" t="s">
        <v>141</v>
      </c>
      <c r="D148" s="71">
        <f>+'28'!I148</f>
        <v>0</v>
      </c>
      <c r="E148" s="90">
        <v>0</v>
      </c>
      <c r="F148" s="46">
        <f t="shared" ref="F148:F211" si="20">D148+E148</f>
        <v>0</v>
      </c>
      <c r="G148" s="101">
        <v>0</v>
      </c>
      <c r="H148" s="99">
        <v>0</v>
      </c>
      <c r="I148" s="46">
        <f t="shared" si="16"/>
        <v>0</v>
      </c>
      <c r="J148" s="91"/>
      <c r="K148" s="20">
        <v>40</v>
      </c>
      <c r="L148" s="72">
        <f t="shared" si="17"/>
        <v>0</v>
      </c>
      <c r="M148" s="17" t="s">
        <v>16</v>
      </c>
      <c r="N148" s="18">
        <v>0</v>
      </c>
      <c r="O148" s="23">
        <f t="shared" si="18"/>
        <v>0</v>
      </c>
      <c r="P148" s="93"/>
      <c r="Q148" s="43">
        <f t="shared" si="19"/>
        <v>0</v>
      </c>
    </row>
    <row r="149" spans="1:17" ht="24.75" customHeight="1" x14ac:dyDescent="0.65">
      <c r="A149" s="10">
        <v>145</v>
      </c>
      <c r="B149" s="10"/>
      <c r="C149" s="19" t="s">
        <v>142</v>
      </c>
      <c r="D149" s="71">
        <f>+'28'!I149</f>
        <v>0</v>
      </c>
      <c r="E149" s="90">
        <v>0</v>
      </c>
      <c r="F149" s="46">
        <f t="shared" si="20"/>
        <v>0</v>
      </c>
      <c r="G149" s="101">
        <v>0</v>
      </c>
      <c r="H149" s="99">
        <v>0</v>
      </c>
      <c r="I149" s="46">
        <f t="shared" si="16"/>
        <v>0</v>
      </c>
      <c r="J149" s="91"/>
      <c r="K149" s="20">
        <v>50</v>
      </c>
      <c r="L149" s="72">
        <f t="shared" si="17"/>
        <v>0</v>
      </c>
      <c r="M149" s="17" t="s">
        <v>16</v>
      </c>
      <c r="N149" s="18">
        <v>0</v>
      </c>
      <c r="O149" s="23">
        <f t="shared" si="18"/>
        <v>0</v>
      </c>
      <c r="P149" s="93">
        <v>10.48</v>
      </c>
      <c r="Q149" s="43">
        <f t="shared" si="19"/>
        <v>0</v>
      </c>
    </row>
    <row r="150" spans="1:17" ht="24.6" x14ac:dyDescent="0.65">
      <c r="A150" s="10">
        <v>146</v>
      </c>
      <c r="B150" s="10"/>
      <c r="C150" s="19" t="s">
        <v>135</v>
      </c>
      <c r="D150" s="71">
        <f>+'28'!I150</f>
        <v>0</v>
      </c>
      <c r="E150" s="90">
        <v>0</v>
      </c>
      <c r="F150" s="46">
        <f t="shared" si="20"/>
        <v>0</v>
      </c>
      <c r="G150" s="101">
        <v>0</v>
      </c>
      <c r="H150" s="99">
        <v>0</v>
      </c>
      <c r="I150" s="46">
        <f t="shared" si="16"/>
        <v>0</v>
      </c>
      <c r="J150" s="91"/>
      <c r="K150" s="20">
        <v>55</v>
      </c>
      <c r="L150" s="72">
        <f t="shared" si="17"/>
        <v>0</v>
      </c>
      <c r="M150" s="17" t="s">
        <v>16</v>
      </c>
      <c r="N150" s="18">
        <v>0</v>
      </c>
      <c r="O150" s="23">
        <f t="shared" si="18"/>
        <v>0</v>
      </c>
      <c r="P150" s="93">
        <v>15.28</v>
      </c>
      <c r="Q150" s="43">
        <f t="shared" si="19"/>
        <v>0</v>
      </c>
    </row>
    <row r="151" spans="1:17" ht="24.6" x14ac:dyDescent="0.65">
      <c r="A151" s="10">
        <v>147</v>
      </c>
      <c r="B151" s="10"/>
      <c r="C151" s="19" t="s">
        <v>144</v>
      </c>
      <c r="D151" s="71">
        <f>+'28'!I151</f>
        <v>0</v>
      </c>
      <c r="E151" s="90">
        <v>0</v>
      </c>
      <c r="F151" s="46">
        <f t="shared" si="20"/>
        <v>0</v>
      </c>
      <c r="G151" s="101">
        <v>0</v>
      </c>
      <c r="H151" s="99">
        <v>0</v>
      </c>
      <c r="I151" s="46">
        <f t="shared" si="16"/>
        <v>0</v>
      </c>
      <c r="J151" s="91"/>
      <c r="K151" s="20">
        <v>55</v>
      </c>
      <c r="L151" s="72">
        <f t="shared" si="17"/>
        <v>0</v>
      </c>
      <c r="M151" s="17" t="s">
        <v>16</v>
      </c>
      <c r="N151" s="18">
        <v>0</v>
      </c>
      <c r="O151" s="23">
        <f t="shared" si="18"/>
        <v>0</v>
      </c>
      <c r="P151" s="93"/>
      <c r="Q151" s="43">
        <f t="shared" si="19"/>
        <v>0</v>
      </c>
    </row>
    <row r="152" spans="1:17" ht="24.6" x14ac:dyDescent="0.65">
      <c r="A152" s="10">
        <v>148</v>
      </c>
      <c r="B152" s="10"/>
      <c r="C152" s="19" t="s">
        <v>143</v>
      </c>
      <c r="D152" s="71">
        <f>+'28'!I152</f>
        <v>0</v>
      </c>
      <c r="E152" s="90">
        <v>0</v>
      </c>
      <c r="F152" s="46">
        <f t="shared" si="20"/>
        <v>0</v>
      </c>
      <c r="G152" s="101">
        <v>0</v>
      </c>
      <c r="H152" s="99">
        <v>0</v>
      </c>
      <c r="I152" s="46">
        <f t="shared" si="16"/>
        <v>0</v>
      </c>
      <c r="J152" s="91"/>
      <c r="K152" s="20">
        <v>55</v>
      </c>
      <c r="L152" s="72">
        <f t="shared" si="17"/>
        <v>0</v>
      </c>
      <c r="M152" s="17" t="s">
        <v>16</v>
      </c>
      <c r="N152" s="18">
        <v>0</v>
      </c>
      <c r="O152" s="23">
        <f t="shared" si="18"/>
        <v>0</v>
      </c>
      <c r="P152" s="93">
        <v>10.55</v>
      </c>
      <c r="Q152" s="43">
        <f t="shared" si="19"/>
        <v>0</v>
      </c>
    </row>
    <row r="153" spans="1:17" ht="24.6" x14ac:dyDescent="0.65">
      <c r="A153" s="10">
        <v>149</v>
      </c>
      <c r="B153" s="10"/>
      <c r="C153" s="19" t="s">
        <v>137</v>
      </c>
      <c r="D153" s="71">
        <f>+'28'!I153</f>
        <v>0</v>
      </c>
      <c r="E153" s="90">
        <v>0</v>
      </c>
      <c r="F153" s="46">
        <f t="shared" si="20"/>
        <v>0</v>
      </c>
      <c r="G153" s="101">
        <v>0</v>
      </c>
      <c r="H153" s="99">
        <v>0</v>
      </c>
      <c r="I153" s="46">
        <f t="shared" si="16"/>
        <v>0</v>
      </c>
      <c r="J153" s="91"/>
      <c r="K153" s="20">
        <v>30</v>
      </c>
      <c r="L153" s="72">
        <f t="shared" si="17"/>
        <v>0</v>
      </c>
      <c r="M153" s="17" t="s">
        <v>16</v>
      </c>
      <c r="N153" s="18">
        <v>0</v>
      </c>
      <c r="O153" s="23">
        <f t="shared" si="18"/>
        <v>0</v>
      </c>
      <c r="P153" s="93">
        <v>18.5</v>
      </c>
      <c r="Q153" s="43">
        <f t="shared" si="19"/>
        <v>0</v>
      </c>
    </row>
    <row r="154" spans="1:17" ht="24.6" x14ac:dyDescent="0.65">
      <c r="A154" s="10">
        <v>150</v>
      </c>
      <c r="B154" s="10" t="s">
        <v>530</v>
      </c>
      <c r="C154" s="19" t="s">
        <v>292</v>
      </c>
      <c r="D154" s="71">
        <f>+'28'!I154</f>
        <v>0</v>
      </c>
      <c r="E154" s="90">
        <v>0</v>
      </c>
      <c r="F154" s="46">
        <f t="shared" si="20"/>
        <v>0</v>
      </c>
      <c r="G154" s="101">
        <v>0</v>
      </c>
      <c r="H154" s="99">
        <v>0</v>
      </c>
      <c r="I154" s="46">
        <f t="shared" si="16"/>
        <v>0</v>
      </c>
      <c r="J154" s="91"/>
      <c r="K154" s="20">
        <v>25</v>
      </c>
      <c r="L154" s="72">
        <f t="shared" si="17"/>
        <v>0</v>
      </c>
      <c r="M154" s="17" t="s">
        <v>16</v>
      </c>
      <c r="N154" s="18">
        <v>0</v>
      </c>
      <c r="O154" s="23">
        <f t="shared" si="18"/>
        <v>0</v>
      </c>
      <c r="P154" s="93"/>
      <c r="Q154" s="43">
        <f t="shared" si="19"/>
        <v>0</v>
      </c>
    </row>
    <row r="155" spans="1:17" ht="24.6" x14ac:dyDescent="0.65">
      <c r="A155" s="10">
        <v>151</v>
      </c>
      <c r="B155" s="10" t="s">
        <v>535</v>
      </c>
      <c r="C155" s="19" t="s">
        <v>293</v>
      </c>
      <c r="D155" s="71">
        <f>+'28'!I155</f>
        <v>0</v>
      </c>
      <c r="E155" s="90">
        <v>0</v>
      </c>
      <c r="F155" s="46">
        <f t="shared" si="20"/>
        <v>0</v>
      </c>
      <c r="G155" s="101">
        <v>0</v>
      </c>
      <c r="H155" s="99">
        <v>0</v>
      </c>
      <c r="I155" s="46">
        <f t="shared" si="16"/>
        <v>0</v>
      </c>
      <c r="J155" s="91"/>
      <c r="K155" s="20">
        <v>25</v>
      </c>
      <c r="L155" s="72">
        <f t="shared" si="17"/>
        <v>0</v>
      </c>
      <c r="M155" s="17" t="s">
        <v>16</v>
      </c>
      <c r="N155" s="18">
        <v>0</v>
      </c>
      <c r="O155" s="23">
        <f t="shared" si="18"/>
        <v>0</v>
      </c>
      <c r="P155" s="93"/>
      <c r="Q155" s="43">
        <f t="shared" si="19"/>
        <v>0</v>
      </c>
    </row>
    <row r="156" spans="1:17" ht="24.6" x14ac:dyDescent="0.65">
      <c r="A156" s="10">
        <v>152</v>
      </c>
      <c r="B156" s="10"/>
      <c r="C156" s="19" t="s">
        <v>294</v>
      </c>
      <c r="D156" s="71">
        <f>+'28'!I156</f>
        <v>0</v>
      </c>
      <c r="E156" s="90">
        <v>0</v>
      </c>
      <c r="F156" s="46">
        <f t="shared" si="20"/>
        <v>0</v>
      </c>
      <c r="G156" s="101">
        <v>0</v>
      </c>
      <c r="H156" s="99">
        <v>0</v>
      </c>
      <c r="I156" s="46">
        <f t="shared" si="16"/>
        <v>0</v>
      </c>
      <c r="J156" s="91"/>
      <c r="K156" s="20">
        <v>55</v>
      </c>
      <c r="L156" s="72">
        <f t="shared" si="17"/>
        <v>0</v>
      </c>
      <c r="M156" s="17" t="s">
        <v>16</v>
      </c>
      <c r="N156" s="18">
        <v>0</v>
      </c>
      <c r="O156" s="23">
        <f t="shared" si="18"/>
        <v>0</v>
      </c>
      <c r="P156" s="93">
        <v>11.39</v>
      </c>
      <c r="Q156" s="43">
        <f t="shared" si="19"/>
        <v>0</v>
      </c>
    </row>
    <row r="157" spans="1:17" ht="24.6" x14ac:dyDescent="0.65">
      <c r="A157" s="10">
        <v>153</v>
      </c>
      <c r="B157" s="10" t="s">
        <v>536</v>
      </c>
      <c r="C157" s="19" t="s">
        <v>295</v>
      </c>
      <c r="D157" s="71">
        <f>+'28'!I157</f>
        <v>0</v>
      </c>
      <c r="E157" s="90">
        <v>0</v>
      </c>
      <c r="F157" s="46">
        <f t="shared" si="20"/>
        <v>0</v>
      </c>
      <c r="G157" s="101">
        <v>0</v>
      </c>
      <c r="H157" s="99">
        <v>0</v>
      </c>
      <c r="I157" s="46">
        <f t="shared" si="16"/>
        <v>0</v>
      </c>
      <c r="J157" s="91"/>
      <c r="K157" s="20">
        <v>50</v>
      </c>
      <c r="L157" s="72">
        <f t="shared" si="17"/>
        <v>0</v>
      </c>
      <c r="M157" s="17" t="s">
        <v>16</v>
      </c>
      <c r="N157" s="18">
        <v>0</v>
      </c>
      <c r="O157" s="23">
        <f t="shared" si="18"/>
        <v>0</v>
      </c>
      <c r="P157" s="93"/>
      <c r="Q157" s="43">
        <f t="shared" si="19"/>
        <v>0</v>
      </c>
    </row>
    <row r="158" spans="1:17" ht="24.6" x14ac:dyDescent="0.65">
      <c r="A158" s="10">
        <v>154</v>
      </c>
      <c r="B158" s="10"/>
      <c r="C158" s="19" t="s">
        <v>363</v>
      </c>
      <c r="D158" s="71">
        <f>+'28'!I158</f>
        <v>0</v>
      </c>
      <c r="E158" s="90">
        <v>0</v>
      </c>
      <c r="F158" s="46">
        <f t="shared" si="20"/>
        <v>0</v>
      </c>
      <c r="G158" s="101">
        <v>0</v>
      </c>
      <c r="H158" s="99">
        <v>0</v>
      </c>
      <c r="I158" s="46">
        <f t="shared" si="16"/>
        <v>0</v>
      </c>
      <c r="J158" s="91"/>
      <c r="K158" s="20">
        <v>65</v>
      </c>
      <c r="L158" s="72">
        <f t="shared" si="17"/>
        <v>0</v>
      </c>
      <c r="M158" s="17" t="s">
        <v>16</v>
      </c>
      <c r="N158" s="18">
        <v>0</v>
      </c>
      <c r="O158" s="23">
        <f t="shared" si="18"/>
        <v>0</v>
      </c>
      <c r="P158" s="93"/>
      <c r="Q158" s="43">
        <f t="shared" si="19"/>
        <v>0</v>
      </c>
    </row>
    <row r="159" spans="1:17" ht="24.6" x14ac:dyDescent="0.65">
      <c r="A159" s="10">
        <v>155</v>
      </c>
      <c r="B159" s="10"/>
      <c r="C159" s="19" t="s">
        <v>364</v>
      </c>
      <c r="D159" s="71">
        <f>+'28'!I159</f>
        <v>0</v>
      </c>
      <c r="E159" s="90">
        <v>0</v>
      </c>
      <c r="F159" s="46">
        <f t="shared" si="20"/>
        <v>0</v>
      </c>
      <c r="G159" s="101">
        <v>0</v>
      </c>
      <c r="H159" s="99">
        <v>0</v>
      </c>
      <c r="I159" s="46">
        <f t="shared" si="16"/>
        <v>0</v>
      </c>
      <c r="J159" s="91"/>
      <c r="K159" s="20">
        <v>50</v>
      </c>
      <c r="L159" s="72">
        <f t="shared" si="17"/>
        <v>0</v>
      </c>
      <c r="M159" s="17" t="s">
        <v>16</v>
      </c>
      <c r="N159" s="18">
        <v>0</v>
      </c>
      <c r="O159" s="23">
        <f t="shared" si="18"/>
        <v>0</v>
      </c>
      <c r="P159" s="93"/>
      <c r="Q159" s="43">
        <f t="shared" si="19"/>
        <v>0</v>
      </c>
    </row>
    <row r="160" spans="1:17" ht="24.6" x14ac:dyDescent="0.65">
      <c r="A160" s="10">
        <v>156</v>
      </c>
      <c r="B160" s="10"/>
      <c r="C160" s="19" t="s">
        <v>365</v>
      </c>
      <c r="D160" s="71">
        <f>+'28'!I160</f>
        <v>0</v>
      </c>
      <c r="E160" s="90">
        <v>0</v>
      </c>
      <c r="F160" s="46">
        <f t="shared" si="20"/>
        <v>0</v>
      </c>
      <c r="G160" s="101">
        <v>0</v>
      </c>
      <c r="H160" s="99">
        <v>0</v>
      </c>
      <c r="I160" s="46">
        <f t="shared" si="16"/>
        <v>0</v>
      </c>
      <c r="J160" s="91"/>
      <c r="K160" s="20">
        <v>50</v>
      </c>
      <c r="L160" s="72">
        <f t="shared" si="17"/>
        <v>0</v>
      </c>
      <c r="M160" s="17" t="s">
        <v>16</v>
      </c>
      <c r="N160" s="18">
        <v>0</v>
      </c>
      <c r="O160" s="23">
        <f t="shared" si="18"/>
        <v>0</v>
      </c>
      <c r="P160" s="93"/>
      <c r="Q160" s="43">
        <f t="shared" si="19"/>
        <v>0</v>
      </c>
    </row>
    <row r="161" spans="1:17" ht="24.6" x14ac:dyDescent="0.65">
      <c r="A161" s="10">
        <v>157</v>
      </c>
      <c r="B161" s="10"/>
      <c r="C161" s="19" t="s">
        <v>366</v>
      </c>
      <c r="D161" s="71">
        <f>+'28'!I161</f>
        <v>0</v>
      </c>
      <c r="E161" s="90">
        <v>0</v>
      </c>
      <c r="F161" s="46">
        <f t="shared" si="20"/>
        <v>0</v>
      </c>
      <c r="G161" s="101">
        <v>0</v>
      </c>
      <c r="H161" s="99">
        <v>0</v>
      </c>
      <c r="I161" s="46">
        <f t="shared" si="16"/>
        <v>0</v>
      </c>
      <c r="J161" s="91"/>
      <c r="K161" s="20">
        <v>60</v>
      </c>
      <c r="L161" s="72">
        <f t="shared" si="17"/>
        <v>0</v>
      </c>
      <c r="M161" s="17" t="s">
        <v>16</v>
      </c>
      <c r="N161" s="18">
        <v>0</v>
      </c>
      <c r="O161" s="23">
        <f t="shared" si="18"/>
        <v>0</v>
      </c>
      <c r="P161" s="93"/>
      <c r="Q161" s="43">
        <f t="shared" si="19"/>
        <v>0</v>
      </c>
    </row>
    <row r="162" spans="1:17" ht="24.6" x14ac:dyDescent="0.65">
      <c r="A162" s="10">
        <v>158</v>
      </c>
      <c r="B162" s="10"/>
      <c r="C162" s="19" t="s">
        <v>367</v>
      </c>
      <c r="D162" s="71">
        <f>+'28'!I162</f>
        <v>0</v>
      </c>
      <c r="E162" s="90">
        <v>0</v>
      </c>
      <c r="F162" s="46">
        <f t="shared" si="20"/>
        <v>0</v>
      </c>
      <c r="G162" s="101">
        <v>0</v>
      </c>
      <c r="H162" s="99">
        <v>0</v>
      </c>
      <c r="I162" s="46">
        <f t="shared" si="16"/>
        <v>0</v>
      </c>
      <c r="J162" s="91"/>
      <c r="K162" s="20">
        <v>60</v>
      </c>
      <c r="L162" s="72">
        <f t="shared" si="17"/>
        <v>0</v>
      </c>
      <c r="M162" s="17" t="s">
        <v>16</v>
      </c>
      <c r="N162" s="18">
        <v>0</v>
      </c>
      <c r="O162" s="23">
        <f t="shared" si="18"/>
        <v>0</v>
      </c>
      <c r="P162" s="93"/>
      <c r="Q162" s="43">
        <f t="shared" si="19"/>
        <v>0</v>
      </c>
    </row>
    <row r="163" spans="1:17" ht="24.6" x14ac:dyDescent="0.65">
      <c r="A163" s="10">
        <v>159</v>
      </c>
      <c r="B163" s="10"/>
      <c r="C163" s="19" t="s">
        <v>360</v>
      </c>
      <c r="D163" s="71">
        <f>+'28'!I163</f>
        <v>0</v>
      </c>
      <c r="E163" s="90">
        <v>0</v>
      </c>
      <c r="F163" s="46">
        <f t="shared" si="20"/>
        <v>0</v>
      </c>
      <c r="G163" s="101">
        <v>0</v>
      </c>
      <c r="H163" s="99">
        <v>0</v>
      </c>
      <c r="I163" s="46">
        <f t="shared" si="16"/>
        <v>0</v>
      </c>
      <c r="J163" s="91"/>
      <c r="K163" s="20">
        <v>40</v>
      </c>
      <c r="L163" s="72">
        <f t="shared" si="17"/>
        <v>0</v>
      </c>
      <c r="M163" s="17" t="s">
        <v>16</v>
      </c>
      <c r="N163" s="18">
        <v>0</v>
      </c>
      <c r="O163" s="23">
        <f t="shared" si="18"/>
        <v>0</v>
      </c>
      <c r="P163" s="93"/>
      <c r="Q163" s="43">
        <f t="shared" si="19"/>
        <v>0</v>
      </c>
    </row>
    <row r="164" spans="1:17" ht="24.6" x14ac:dyDescent="0.65">
      <c r="A164" s="10">
        <v>160</v>
      </c>
      <c r="B164" s="10"/>
      <c r="C164" s="19" t="s">
        <v>148</v>
      </c>
      <c r="D164" s="71">
        <f>+'28'!I164</f>
        <v>0</v>
      </c>
      <c r="E164" s="90">
        <v>0</v>
      </c>
      <c r="F164" s="46">
        <f t="shared" si="20"/>
        <v>0</v>
      </c>
      <c r="G164" s="101">
        <v>0</v>
      </c>
      <c r="H164" s="99">
        <v>0</v>
      </c>
      <c r="I164" s="46">
        <f t="shared" si="16"/>
        <v>0</v>
      </c>
      <c r="J164" s="91"/>
      <c r="K164" s="20">
        <v>45</v>
      </c>
      <c r="L164" s="72">
        <f t="shared" si="17"/>
        <v>0</v>
      </c>
      <c r="M164" s="17" t="s">
        <v>16</v>
      </c>
      <c r="N164" s="18">
        <v>0</v>
      </c>
      <c r="O164" s="23">
        <f t="shared" si="18"/>
        <v>0</v>
      </c>
      <c r="P164" s="93">
        <v>12.05</v>
      </c>
      <c r="Q164" s="43">
        <f t="shared" si="19"/>
        <v>0</v>
      </c>
    </row>
    <row r="165" spans="1:17" ht="24.6" x14ac:dyDescent="0.65">
      <c r="A165" s="10">
        <v>161</v>
      </c>
      <c r="B165" s="10"/>
      <c r="C165" s="19" t="s">
        <v>149</v>
      </c>
      <c r="D165" s="71">
        <f>+'28'!I165</f>
        <v>0</v>
      </c>
      <c r="E165" s="90">
        <v>0</v>
      </c>
      <c r="F165" s="46">
        <f t="shared" si="20"/>
        <v>0</v>
      </c>
      <c r="G165" s="101">
        <v>0</v>
      </c>
      <c r="H165" s="99">
        <v>0</v>
      </c>
      <c r="I165" s="46">
        <f t="shared" si="16"/>
        <v>0</v>
      </c>
      <c r="J165" s="91"/>
      <c r="K165" s="20">
        <v>45</v>
      </c>
      <c r="L165" s="72">
        <f t="shared" si="17"/>
        <v>0</v>
      </c>
      <c r="M165" s="17" t="s">
        <v>16</v>
      </c>
      <c r="N165" s="18">
        <v>0</v>
      </c>
      <c r="O165" s="23">
        <f t="shared" si="18"/>
        <v>0</v>
      </c>
      <c r="P165" s="93">
        <v>10.61</v>
      </c>
      <c r="Q165" s="43">
        <f t="shared" si="19"/>
        <v>0</v>
      </c>
    </row>
    <row r="166" spans="1:17" ht="24.6" x14ac:dyDescent="0.65">
      <c r="A166" s="10">
        <v>162</v>
      </c>
      <c r="B166" s="10"/>
      <c r="C166" s="19" t="s">
        <v>150</v>
      </c>
      <c r="D166" s="71">
        <f>+'28'!I166</f>
        <v>0</v>
      </c>
      <c r="E166" s="90">
        <v>0</v>
      </c>
      <c r="F166" s="46">
        <f t="shared" si="20"/>
        <v>0</v>
      </c>
      <c r="G166" s="101">
        <v>0</v>
      </c>
      <c r="H166" s="99">
        <v>0</v>
      </c>
      <c r="I166" s="46">
        <f t="shared" si="16"/>
        <v>0</v>
      </c>
      <c r="J166" s="91"/>
      <c r="K166" s="20">
        <v>45</v>
      </c>
      <c r="L166" s="72">
        <f t="shared" si="17"/>
        <v>0</v>
      </c>
      <c r="M166" s="17" t="s">
        <v>16</v>
      </c>
      <c r="N166" s="18">
        <v>0</v>
      </c>
      <c r="O166" s="23">
        <f t="shared" si="18"/>
        <v>0</v>
      </c>
      <c r="P166" s="93">
        <v>11.97</v>
      </c>
      <c r="Q166" s="43">
        <f t="shared" si="19"/>
        <v>0</v>
      </c>
    </row>
    <row r="167" spans="1:17" ht="24.6" x14ac:dyDescent="0.65">
      <c r="A167" s="10">
        <v>163</v>
      </c>
      <c r="B167" s="10"/>
      <c r="C167" s="19" t="s">
        <v>151</v>
      </c>
      <c r="D167" s="71">
        <f>+'28'!I167</f>
        <v>0</v>
      </c>
      <c r="E167" s="90">
        <v>0</v>
      </c>
      <c r="F167" s="46">
        <f t="shared" si="20"/>
        <v>0</v>
      </c>
      <c r="G167" s="101">
        <v>0</v>
      </c>
      <c r="H167" s="99">
        <v>0</v>
      </c>
      <c r="I167" s="46">
        <f t="shared" si="16"/>
        <v>0</v>
      </c>
      <c r="J167" s="91"/>
      <c r="K167" s="20">
        <v>45</v>
      </c>
      <c r="L167" s="72">
        <f t="shared" si="17"/>
        <v>0</v>
      </c>
      <c r="M167" s="17" t="s">
        <v>16</v>
      </c>
      <c r="N167" s="18">
        <v>0</v>
      </c>
      <c r="O167" s="23">
        <f t="shared" si="18"/>
        <v>0</v>
      </c>
      <c r="P167" s="93">
        <v>14.27</v>
      </c>
      <c r="Q167" s="43">
        <f t="shared" si="19"/>
        <v>0</v>
      </c>
    </row>
    <row r="168" spans="1:17" ht="24.6" x14ac:dyDescent="0.65">
      <c r="A168" s="10">
        <v>164</v>
      </c>
      <c r="B168" s="10"/>
      <c r="C168" s="19" t="s">
        <v>152</v>
      </c>
      <c r="D168" s="71">
        <f>+'28'!I168</f>
        <v>0</v>
      </c>
      <c r="E168" s="90">
        <v>0</v>
      </c>
      <c r="F168" s="46">
        <f t="shared" si="20"/>
        <v>0</v>
      </c>
      <c r="G168" s="101">
        <v>0</v>
      </c>
      <c r="H168" s="99">
        <v>0</v>
      </c>
      <c r="I168" s="46">
        <f t="shared" si="16"/>
        <v>0</v>
      </c>
      <c r="J168" s="91"/>
      <c r="K168" s="20">
        <v>45</v>
      </c>
      <c r="L168" s="72">
        <f t="shared" si="17"/>
        <v>0</v>
      </c>
      <c r="M168" s="17" t="s">
        <v>16</v>
      </c>
      <c r="N168" s="18">
        <v>0</v>
      </c>
      <c r="O168" s="23">
        <f t="shared" si="18"/>
        <v>0</v>
      </c>
      <c r="P168" s="93">
        <v>12.21</v>
      </c>
      <c r="Q168" s="43">
        <f t="shared" si="19"/>
        <v>0</v>
      </c>
    </row>
    <row r="169" spans="1:17" ht="24.6" x14ac:dyDescent="0.65">
      <c r="A169" s="10">
        <v>165</v>
      </c>
      <c r="B169" s="10"/>
      <c r="C169" s="19" t="s">
        <v>153</v>
      </c>
      <c r="D169" s="71">
        <f>+'28'!I169</f>
        <v>0</v>
      </c>
      <c r="E169" s="90">
        <v>0</v>
      </c>
      <c r="F169" s="46">
        <f t="shared" si="20"/>
        <v>0</v>
      </c>
      <c r="G169" s="101">
        <v>0</v>
      </c>
      <c r="H169" s="99">
        <v>0</v>
      </c>
      <c r="I169" s="46">
        <f t="shared" si="16"/>
        <v>0</v>
      </c>
      <c r="J169" s="91"/>
      <c r="K169" s="20">
        <v>45</v>
      </c>
      <c r="L169" s="72">
        <f t="shared" si="17"/>
        <v>0</v>
      </c>
      <c r="M169" s="17" t="s">
        <v>16</v>
      </c>
      <c r="N169" s="18">
        <v>0</v>
      </c>
      <c r="O169" s="23">
        <f t="shared" si="18"/>
        <v>0</v>
      </c>
      <c r="P169" s="93"/>
      <c r="Q169" s="43">
        <f t="shared" si="19"/>
        <v>0</v>
      </c>
    </row>
    <row r="170" spans="1:17" ht="24.6" x14ac:dyDescent="0.65">
      <c r="A170" s="10">
        <v>166</v>
      </c>
      <c r="B170" s="10"/>
      <c r="C170" s="19" t="s">
        <v>118</v>
      </c>
      <c r="D170" s="71">
        <f>+'28'!I170</f>
        <v>0</v>
      </c>
      <c r="E170" s="90">
        <v>0</v>
      </c>
      <c r="F170" s="46">
        <f t="shared" si="20"/>
        <v>0</v>
      </c>
      <c r="G170" s="101">
        <v>0</v>
      </c>
      <c r="H170" s="99">
        <v>0</v>
      </c>
      <c r="I170" s="46">
        <f t="shared" si="16"/>
        <v>0</v>
      </c>
      <c r="J170" s="91"/>
      <c r="K170" s="20">
        <v>100</v>
      </c>
      <c r="L170" s="72">
        <f t="shared" si="17"/>
        <v>0</v>
      </c>
      <c r="M170" s="17" t="s">
        <v>16</v>
      </c>
      <c r="N170" s="18">
        <v>0</v>
      </c>
      <c r="O170" s="23">
        <f t="shared" si="18"/>
        <v>0</v>
      </c>
      <c r="P170" s="93"/>
      <c r="Q170" s="43">
        <f t="shared" si="19"/>
        <v>0</v>
      </c>
    </row>
    <row r="171" spans="1:17" ht="24.6" x14ac:dyDescent="0.65">
      <c r="A171" s="10">
        <v>167</v>
      </c>
      <c r="B171" s="10"/>
      <c r="C171" s="19" t="s">
        <v>112</v>
      </c>
      <c r="D171" s="71">
        <f>+'28'!I171</f>
        <v>0</v>
      </c>
      <c r="E171" s="90">
        <v>0</v>
      </c>
      <c r="F171" s="46">
        <f t="shared" si="20"/>
        <v>0</v>
      </c>
      <c r="G171" s="101">
        <v>0</v>
      </c>
      <c r="H171" s="99">
        <v>0</v>
      </c>
      <c r="I171" s="46">
        <f t="shared" si="16"/>
        <v>0</v>
      </c>
      <c r="J171" s="91"/>
      <c r="K171" s="20">
        <v>55</v>
      </c>
      <c r="L171" s="72">
        <f t="shared" si="17"/>
        <v>0</v>
      </c>
      <c r="M171" s="17" t="s">
        <v>16</v>
      </c>
      <c r="N171" s="18">
        <v>0</v>
      </c>
      <c r="O171" s="23">
        <f t="shared" si="18"/>
        <v>0</v>
      </c>
      <c r="P171" s="93"/>
      <c r="Q171" s="43">
        <f t="shared" si="19"/>
        <v>0</v>
      </c>
    </row>
    <row r="172" spans="1:17" ht="24.6" x14ac:dyDescent="0.65">
      <c r="A172" s="10">
        <v>168</v>
      </c>
      <c r="B172" s="10"/>
      <c r="C172" s="19" t="s">
        <v>120</v>
      </c>
      <c r="D172" s="71">
        <f>+'28'!I172</f>
        <v>0</v>
      </c>
      <c r="E172" s="90">
        <v>0</v>
      </c>
      <c r="F172" s="46">
        <f t="shared" si="20"/>
        <v>0</v>
      </c>
      <c r="G172" s="101">
        <v>0</v>
      </c>
      <c r="H172" s="99">
        <v>0</v>
      </c>
      <c r="I172" s="46">
        <f t="shared" si="16"/>
        <v>0</v>
      </c>
      <c r="J172" s="91"/>
      <c r="K172" s="20">
        <v>80</v>
      </c>
      <c r="L172" s="72">
        <f t="shared" si="17"/>
        <v>0</v>
      </c>
      <c r="M172" s="17" t="s">
        <v>16</v>
      </c>
      <c r="N172" s="18">
        <v>0</v>
      </c>
      <c r="O172" s="23">
        <f t="shared" si="18"/>
        <v>0</v>
      </c>
      <c r="P172" s="93"/>
      <c r="Q172" s="43">
        <f t="shared" si="19"/>
        <v>0</v>
      </c>
    </row>
    <row r="173" spans="1:17" ht="24.6" x14ac:dyDescent="0.65">
      <c r="A173" s="10">
        <v>169</v>
      </c>
      <c r="B173" s="10"/>
      <c r="C173" s="19" t="s">
        <v>139</v>
      </c>
      <c r="D173" s="71">
        <f>+'28'!I173</f>
        <v>0</v>
      </c>
      <c r="E173" s="90">
        <v>0</v>
      </c>
      <c r="F173" s="46">
        <f t="shared" si="20"/>
        <v>0</v>
      </c>
      <c r="G173" s="101">
        <v>0</v>
      </c>
      <c r="H173" s="99">
        <v>0</v>
      </c>
      <c r="I173" s="46">
        <f t="shared" si="16"/>
        <v>0</v>
      </c>
      <c r="J173" s="91"/>
      <c r="K173" s="20">
        <v>10</v>
      </c>
      <c r="L173" s="72">
        <f t="shared" si="17"/>
        <v>0</v>
      </c>
      <c r="M173" s="17" t="s">
        <v>16</v>
      </c>
      <c r="N173" s="18">
        <v>0</v>
      </c>
      <c r="O173" s="23">
        <f t="shared" si="18"/>
        <v>0</v>
      </c>
      <c r="P173" s="93"/>
      <c r="Q173" s="43">
        <f t="shared" si="19"/>
        <v>0</v>
      </c>
    </row>
    <row r="174" spans="1:17" ht="24.6" x14ac:dyDescent="0.65">
      <c r="A174" s="10">
        <v>170</v>
      </c>
      <c r="B174" s="10"/>
      <c r="C174" s="19" t="s">
        <v>261</v>
      </c>
      <c r="D174" s="71">
        <f>+'28'!I174</f>
        <v>0</v>
      </c>
      <c r="E174" s="90">
        <v>0</v>
      </c>
      <c r="F174" s="46">
        <f t="shared" si="20"/>
        <v>0</v>
      </c>
      <c r="G174" s="101">
        <v>0</v>
      </c>
      <c r="H174" s="99">
        <v>0</v>
      </c>
      <c r="I174" s="46">
        <f t="shared" si="16"/>
        <v>0</v>
      </c>
      <c r="J174" s="91"/>
      <c r="K174" s="20">
        <v>35</v>
      </c>
      <c r="L174" s="72">
        <f t="shared" si="17"/>
        <v>0</v>
      </c>
      <c r="M174" s="17" t="s">
        <v>16</v>
      </c>
      <c r="N174" s="18">
        <v>0</v>
      </c>
      <c r="O174" s="23">
        <f t="shared" si="18"/>
        <v>0</v>
      </c>
      <c r="P174" s="93"/>
      <c r="Q174" s="43">
        <f t="shared" si="19"/>
        <v>0</v>
      </c>
    </row>
    <row r="175" spans="1:17" ht="24.6" x14ac:dyDescent="0.65">
      <c r="A175" s="10">
        <v>171</v>
      </c>
      <c r="B175" s="10"/>
      <c r="C175" s="19" t="s">
        <v>262</v>
      </c>
      <c r="D175" s="71">
        <f>+'28'!I175</f>
        <v>0</v>
      </c>
      <c r="E175" s="90">
        <v>0</v>
      </c>
      <c r="F175" s="46">
        <f t="shared" si="20"/>
        <v>0</v>
      </c>
      <c r="G175" s="101">
        <v>0</v>
      </c>
      <c r="H175" s="99">
        <v>0</v>
      </c>
      <c r="I175" s="46">
        <f t="shared" si="16"/>
        <v>0</v>
      </c>
      <c r="J175" s="91"/>
      <c r="K175" s="20">
        <v>40</v>
      </c>
      <c r="L175" s="72">
        <f t="shared" si="17"/>
        <v>0</v>
      </c>
      <c r="M175" s="17" t="s">
        <v>16</v>
      </c>
      <c r="N175" s="18">
        <v>0</v>
      </c>
      <c r="O175" s="23">
        <f t="shared" si="18"/>
        <v>0</v>
      </c>
      <c r="P175" s="93"/>
      <c r="Q175" s="43">
        <f t="shared" si="19"/>
        <v>0</v>
      </c>
    </row>
    <row r="176" spans="1:17" ht="24.6" x14ac:dyDescent="0.65">
      <c r="A176" s="10">
        <v>172</v>
      </c>
      <c r="B176" s="10"/>
      <c r="C176" s="19" t="s">
        <v>176</v>
      </c>
      <c r="D176" s="71">
        <f>+'28'!I176</f>
        <v>0</v>
      </c>
      <c r="E176" s="90">
        <v>0</v>
      </c>
      <c r="F176" s="46">
        <f t="shared" si="20"/>
        <v>0</v>
      </c>
      <c r="G176" s="101">
        <v>0</v>
      </c>
      <c r="H176" s="99">
        <v>0</v>
      </c>
      <c r="I176" s="46">
        <f t="shared" si="16"/>
        <v>0</v>
      </c>
      <c r="J176" s="91"/>
      <c r="K176" s="20">
        <v>50</v>
      </c>
      <c r="L176" s="72">
        <f t="shared" si="17"/>
        <v>0</v>
      </c>
      <c r="M176" s="17" t="s">
        <v>16</v>
      </c>
      <c r="N176" s="18">
        <v>0</v>
      </c>
      <c r="O176" s="23">
        <f t="shared" si="18"/>
        <v>0</v>
      </c>
      <c r="P176" s="93">
        <v>24.99</v>
      </c>
      <c r="Q176" s="43">
        <f t="shared" si="19"/>
        <v>0</v>
      </c>
    </row>
    <row r="177" spans="1:17" ht="24.6" x14ac:dyDescent="0.65">
      <c r="A177" s="10">
        <v>173</v>
      </c>
      <c r="B177" s="10"/>
      <c r="C177" s="19" t="s">
        <v>177</v>
      </c>
      <c r="D177" s="71">
        <f>+'28'!I177</f>
        <v>0</v>
      </c>
      <c r="E177" s="90">
        <v>0</v>
      </c>
      <c r="F177" s="46">
        <f t="shared" si="20"/>
        <v>0</v>
      </c>
      <c r="G177" s="101">
        <v>0</v>
      </c>
      <c r="H177" s="99">
        <v>0</v>
      </c>
      <c r="I177" s="46">
        <f t="shared" si="16"/>
        <v>0</v>
      </c>
      <c r="J177" s="91"/>
      <c r="K177" s="20">
        <v>50</v>
      </c>
      <c r="L177" s="72">
        <f t="shared" si="17"/>
        <v>0</v>
      </c>
      <c r="M177" s="17" t="s">
        <v>16</v>
      </c>
      <c r="N177" s="18">
        <v>0</v>
      </c>
      <c r="O177" s="23">
        <f t="shared" si="18"/>
        <v>0</v>
      </c>
      <c r="P177" s="93">
        <v>25.43</v>
      </c>
      <c r="Q177" s="43">
        <f t="shared" si="19"/>
        <v>0</v>
      </c>
    </row>
    <row r="178" spans="1:17" ht="24.6" x14ac:dyDescent="0.65">
      <c r="A178" s="10">
        <v>174</v>
      </c>
      <c r="B178" s="10"/>
      <c r="C178" s="19" t="s">
        <v>178</v>
      </c>
      <c r="D178" s="71">
        <f>+'28'!I178</f>
        <v>0</v>
      </c>
      <c r="E178" s="90">
        <v>0</v>
      </c>
      <c r="F178" s="46">
        <f t="shared" si="20"/>
        <v>0</v>
      </c>
      <c r="G178" s="101">
        <v>0</v>
      </c>
      <c r="H178" s="99">
        <v>0</v>
      </c>
      <c r="I178" s="46">
        <f t="shared" si="16"/>
        <v>0</v>
      </c>
      <c r="J178" s="91"/>
      <c r="K178" s="20">
        <v>50</v>
      </c>
      <c r="L178" s="72">
        <f t="shared" si="17"/>
        <v>0</v>
      </c>
      <c r="M178" s="17" t="s">
        <v>16</v>
      </c>
      <c r="N178" s="18">
        <v>0</v>
      </c>
      <c r="O178" s="23">
        <f t="shared" si="18"/>
        <v>0</v>
      </c>
      <c r="P178" s="93">
        <v>26.84</v>
      </c>
      <c r="Q178" s="43">
        <f t="shared" si="19"/>
        <v>0</v>
      </c>
    </row>
    <row r="179" spans="1:17" ht="24.6" x14ac:dyDescent="0.65">
      <c r="A179" s="10">
        <v>175</v>
      </c>
      <c r="B179" s="10"/>
      <c r="C179" s="19" t="s">
        <v>182</v>
      </c>
      <c r="D179" s="71">
        <f>+'28'!I179</f>
        <v>0</v>
      </c>
      <c r="E179" s="90">
        <v>0</v>
      </c>
      <c r="F179" s="46">
        <f t="shared" si="20"/>
        <v>0</v>
      </c>
      <c r="G179" s="101">
        <v>0</v>
      </c>
      <c r="H179" s="99">
        <v>0</v>
      </c>
      <c r="I179" s="46">
        <f t="shared" si="16"/>
        <v>0</v>
      </c>
      <c r="J179" s="91"/>
      <c r="K179" s="20">
        <v>90</v>
      </c>
      <c r="L179" s="72">
        <f t="shared" si="17"/>
        <v>0</v>
      </c>
      <c r="M179" s="17" t="s">
        <v>16</v>
      </c>
      <c r="N179" s="18">
        <v>0</v>
      </c>
      <c r="O179" s="23">
        <f t="shared" si="18"/>
        <v>0</v>
      </c>
      <c r="P179" s="93"/>
      <c r="Q179" s="43">
        <f t="shared" si="19"/>
        <v>0</v>
      </c>
    </row>
    <row r="180" spans="1:17" ht="24.6" x14ac:dyDescent="0.65">
      <c r="A180" s="10">
        <v>176</v>
      </c>
      <c r="B180" s="10"/>
      <c r="C180" s="19" t="s">
        <v>361</v>
      </c>
      <c r="D180" s="71">
        <f>+'28'!I180</f>
        <v>0</v>
      </c>
      <c r="E180" s="90">
        <v>0</v>
      </c>
      <c r="F180" s="46">
        <f t="shared" si="20"/>
        <v>0</v>
      </c>
      <c r="G180" s="101">
        <v>0</v>
      </c>
      <c r="H180" s="99">
        <v>0</v>
      </c>
      <c r="I180" s="46">
        <f t="shared" si="16"/>
        <v>0</v>
      </c>
      <c r="J180" s="91"/>
      <c r="K180" s="20">
        <v>35</v>
      </c>
      <c r="L180" s="72">
        <f t="shared" si="17"/>
        <v>0</v>
      </c>
      <c r="M180" s="17" t="s">
        <v>16</v>
      </c>
      <c r="N180" s="18">
        <v>0</v>
      </c>
      <c r="O180" s="23">
        <f t="shared" si="18"/>
        <v>0</v>
      </c>
      <c r="P180" s="93">
        <v>40.28</v>
      </c>
      <c r="Q180" s="43">
        <f t="shared" si="19"/>
        <v>0</v>
      </c>
    </row>
    <row r="181" spans="1:17" ht="24.6" x14ac:dyDescent="0.65">
      <c r="A181" s="10">
        <v>177</v>
      </c>
      <c r="B181" s="10"/>
      <c r="C181" s="19" t="s">
        <v>296</v>
      </c>
      <c r="D181" s="71">
        <f>+'28'!I181</f>
        <v>0</v>
      </c>
      <c r="E181" s="90">
        <v>0</v>
      </c>
      <c r="F181" s="46">
        <f t="shared" si="20"/>
        <v>0</v>
      </c>
      <c r="G181" s="101">
        <v>0</v>
      </c>
      <c r="H181" s="99">
        <v>0</v>
      </c>
      <c r="I181" s="46">
        <f t="shared" si="16"/>
        <v>0</v>
      </c>
      <c r="J181" s="91"/>
      <c r="K181" s="20">
        <v>35</v>
      </c>
      <c r="L181" s="72">
        <f t="shared" si="17"/>
        <v>0</v>
      </c>
      <c r="M181" s="17" t="s">
        <v>16</v>
      </c>
      <c r="N181" s="18">
        <v>0</v>
      </c>
      <c r="O181" s="23">
        <f t="shared" si="18"/>
        <v>0</v>
      </c>
      <c r="P181" s="93"/>
      <c r="Q181" s="43">
        <f t="shared" si="19"/>
        <v>0</v>
      </c>
    </row>
    <row r="182" spans="1:17" ht="24.6" x14ac:dyDescent="0.65">
      <c r="A182" s="10">
        <v>178</v>
      </c>
      <c r="B182" s="10" t="s">
        <v>526</v>
      </c>
      <c r="C182" s="19" t="s">
        <v>297</v>
      </c>
      <c r="D182" s="71">
        <f>+'28'!I182</f>
        <v>18</v>
      </c>
      <c r="E182" s="90">
        <v>0</v>
      </c>
      <c r="F182" s="46">
        <f t="shared" si="20"/>
        <v>18</v>
      </c>
      <c r="G182" s="101">
        <v>0</v>
      </c>
      <c r="H182" s="99">
        <v>0</v>
      </c>
      <c r="I182" s="46">
        <f t="shared" si="16"/>
        <v>18</v>
      </c>
      <c r="J182" s="91"/>
      <c r="K182" s="20">
        <v>60</v>
      </c>
      <c r="L182" s="72">
        <f t="shared" si="17"/>
        <v>0</v>
      </c>
      <c r="M182" s="17" t="s">
        <v>16</v>
      </c>
      <c r="N182" s="18">
        <v>0</v>
      </c>
      <c r="O182" s="23">
        <f t="shared" si="18"/>
        <v>0</v>
      </c>
      <c r="P182" s="93"/>
      <c r="Q182" s="43">
        <f t="shared" si="19"/>
        <v>0</v>
      </c>
    </row>
    <row r="183" spans="1:17" ht="24.6" x14ac:dyDescent="0.65">
      <c r="A183" s="10">
        <v>179</v>
      </c>
      <c r="B183" s="10" t="s">
        <v>525</v>
      </c>
      <c r="C183" s="19" t="s">
        <v>298</v>
      </c>
      <c r="D183" s="71">
        <f>+'28'!I183</f>
        <v>19</v>
      </c>
      <c r="E183" s="90">
        <v>0</v>
      </c>
      <c r="F183" s="46">
        <f t="shared" si="20"/>
        <v>19</v>
      </c>
      <c r="G183" s="101">
        <v>0</v>
      </c>
      <c r="H183" s="99">
        <v>0</v>
      </c>
      <c r="I183" s="46">
        <f t="shared" si="16"/>
        <v>17</v>
      </c>
      <c r="J183" s="91">
        <v>2</v>
      </c>
      <c r="K183" s="20">
        <v>120</v>
      </c>
      <c r="L183" s="72">
        <f t="shared" si="17"/>
        <v>240</v>
      </c>
      <c r="M183" s="17" t="s">
        <v>16</v>
      </c>
      <c r="N183" s="18">
        <v>0</v>
      </c>
      <c r="O183" s="23">
        <f t="shared" si="18"/>
        <v>240</v>
      </c>
      <c r="P183" s="93"/>
      <c r="Q183" s="43">
        <f t="shared" si="19"/>
        <v>0</v>
      </c>
    </row>
    <row r="184" spans="1:17" ht="24.6" x14ac:dyDescent="0.65">
      <c r="A184" s="10">
        <v>180</v>
      </c>
      <c r="B184" s="10"/>
      <c r="C184" s="19" t="s">
        <v>345</v>
      </c>
      <c r="D184" s="71">
        <f>+'28'!I184</f>
        <v>6</v>
      </c>
      <c r="E184" s="90">
        <v>0</v>
      </c>
      <c r="F184" s="46">
        <f t="shared" si="20"/>
        <v>6</v>
      </c>
      <c r="G184" s="101">
        <v>0</v>
      </c>
      <c r="H184" s="99">
        <v>0</v>
      </c>
      <c r="I184" s="46">
        <f t="shared" si="16"/>
        <v>5</v>
      </c>
      <c r="J184" s="91">
        <v>1</v>
      </c>
      <c r="K184" s="20">
        <v>60</v>
      </c>
      <c r="L184" s="72">
        <f t="shared" si="17"/>
        <v>60</v>
      </c>
      <c r="M184" s="17" t="s">
        <v>16</v>
      </c>
      <c r="N184" s="18">
        <v>0</v>
      </c>
      <c r="O184" s="23">
        <f t="shared" si="18"/>
        <v>60</v>
      </c>
      <c r="P184" s="93"/>
      <c r="Q184" s="43">
        <f t="shared" si="19"/>
        <v>0</v>
      </c>
    </row>
    <row r="185" spans="1:17" ht="24.6" x14ac:dyDescent="0.65">
      <c r="A185" s="10">
        <v>181</v>
      </c>
      <c r="B185" s="10" t="s">
        <v>528</v>
      </c>
      <c r="C185" s="19" t="s">
        <v>346</v>
      </c>
      <c r="D185" s="71">
        <f>+'28'!I185</f>
        <v>9</v>
      </c>
      <c r="E185" s="90">
        <v>0</v>
      </c>
      <c r="F185" s="46">
        <f t="shared" si="20"/>
        <v>9</v>
      </c>
      <c r="G185" s="101">
        <v>0</v>
      </c>
      <c r="H185" s="99">
        <v>0</v>
      </c>
      <c r="I185" s="46">
        <f t="shared" si="16"/>
        <v>9</v>
      </c>
      <c r="J185" s="91"/>
      <c r="K185" s="20">
        <v>120</v>
      </c>
      <c r="L185" s="72">
        <f t="shared" si="17"/>
        <v>0</v>
      </c>
      <c r="M185" s="17" t="s">
        <v>16</v>
      </c>
      <c r="N185" s="18">
        <v>0</v>
      </c>
      <c r="O185" s="23">
        <f t="shared" si="18"/>
        <v>0</v>
      </c>
      <c r="P185" s="93"/>
      <c r="Q185" s="43">
        <f t="shared" si="19"/>
        <v>0</v>
      </c>
    </row>
    <row r="186" spans="1:17" ht="24.6" x14ac:dyDescent="0.65">
      <c r="A186" s="10">
        <v>182</v>
      </c>
      <c r="B186" s="10"/>
      <c r="C186" s="19" t="s">
        <v>109</v>
      </c>
      <c r="D186" s="71">
        <f>+'28'!I186</f>
        <v>0</v>
      </c>
      <c r="E186" s="90">
        <v>0</v>
      </c>
      <c r="F186" s="46">
        <f t="shared" si="20"/>
        <v>0</v>
      </c>
      <c r="G186" s="101">
        <v>0</v>
      </c>
      <c r="H186" s="99">
        <v>0</v>
      </c>
      <c r="I186" s="46">
        <f t="shared" si="16"/>
        <v>0</v>
      </c>
      <c r="J186" s="91"/>
      <c r="K186" s="20">
        <v>50</v>
      </c>
      <c r="L186" s="72">
        <f t="shared" si="17"/>
        <v>0</v>
      </c>
      <c r="M186" s="17" t="s">
        <v>16</v>
      </c>
      <c r="N186" s="18">
        <v>0</v>
      </c>
      <c r="O186" s="23">
        <f t="shared" si="18"/>
        <v>0</v>
      </c>
      <c r="P186" s="93">
        <v>23.74</v>
      </c>
      <c r="Q186" s="43">
        <f t="shared" si="19"/>
        <v>0</v>
      </c>
    </row>
    <row r="187" spans="1:17" ht="24.6" x14ac:dyDescent="0.65">
      <c r="A187" s="10">
        <v>183</v>
      </c>
      <c r="B187" s="10"/>
      <c r="C187" s="19" t="s">
        <v>110</v>
      </c>
      <c r="D187" s="71">
        <f>+'28'!I187</f>
        <v>0</v>
      </c>
      <c r="E187" s="90">
        <v>0</v>
      </c>
      <c r="F187" s="46">
        <f t="shared" si="20"/>
        <v>0</v>
      </c>
      <c r="G187" s="101">
        <v>0</v>
      </c>
      <c r="H187" s="99">
        <v>0</v>
      </c>
      <c r="I187" s="46">
        <f t="shared" si="16"/>
        <v>0</v>
      </c>
      <c r="J187" s="91"/>
      <c r="K187" s="20">
        <v>50</v>
      </c>
      <c r="L187" s="72">
        <f t="shared" si="17"/>
        <v>0</v>
      </c>
      <c r="M187" s="17" t="s">
        <v>16</v>
      </c>
      <c r="N187" s="18">
        <v>0</v>
      </c>
      <c r="O187" s="23">
        <f t="shared" si="18"/>
        <v>0</v>
      </c>
      <c r="P187" s="93"/>
      <c r="Q187" s="43">
        <f t="shared" si="19"/>
        <v>0</v>
      </c>
    </row>
    <row r="188" spans="1:17" ht="24.6" x14ac:dyDescent="0.65">
      <c r="A188" s="10">
        <v>184</v>
      </c>
      <c r="B188" s="10"/>
      <c r="C188" s="19" t="s">
        <v>162</v>
      </c>
      <c r="D188" s="71">
        <f>+'28'!I188</f>
        <v>0</v>
      </c>
      <c r="E188" s="90">
        <v>0</v>
      </c>
      <c r="F188" s="46">
        <f t="shared" si="20"/>
        <v>0</v>
      </c>
      <c r="G188" s="101">
        <v>0</v>
      </c>
      <c r="H188" s="99">
        <v>0</v>
      </c>
      <c r="I188" s="46">
        <f t="shared" si="16"/>
        <v>0</v>
      </c>
      <c r="J188" s="91"/>
      <c r="K188" s="20">
        <v>120</v>
      </c>
      <c r="L188" s="72">
        <f t="shared" si="17"/>
        <v>0</v>
      </c>
      <c r="M188" s="17" t="s">
        <v>16</v>
      </c>
      <c r="N188" s="18">
        <v>0</v>
      </c>
      <c r="O188" s="23">
        <f t="shared" si="18"/>
        <v>0</v>
      </c>
      <c r="P188" s="93"/>
      <c r="Q188" s="43">
        <f t="shared" si="19"/>
        <v>0</v>
      </c>
    </row>
    <row r="189" spans="1:17" ht="24.6" x14ac:dyDescent="0.65">
      <c r="A189" s="10">
        <v>185</v>
      </c>
      <c r="B189" s="10"/>
      <c r="C189" s="19" t="s">
        <v>163</v>
      </c>
      <c r="D189" s="71">
        <f>+'28'!I189</f>
        <v>0</v>
      </c>
      <c r="E189" s="90">
        <v>0</v>
      </c>
      <c r="F189" s="46">
        <f t="shared" si="20"/>
        <v>0</v>
      </c>
      <c r="G189" s="101">
        <v>0</v>
      </c>
      <c r="H189" s="99">
        <v>0</v>
      </c>
      <c r="I189" s="46">
        <f t="shared" si="16"/>
        <v>0</v>
      </c>
      <c r="J189" s="91"/>
      <c r="K189" s="20">
        <v>120</v>
      </c>
      <c r="L189" s="72">
        <f t="shared" si="17"/>
        <v>0</v>
      </c>
      <c r="M189" s="17" t="s">
        <v>16</v>
      </c>
      <c r="N189" s="18">
        <v>0</v>
      </c>
      <c r="O189" s="23">
        <f t="shared" si="18"/>
        <v>0</v>
      </c>
      <c r="P189" s="93"/>
      <c r="Q189" s="43">
        <f t="shared" si="19"/>
        <v>0</v>
      </c>
    </row>
    <row r="190" spans="1:17" ht="24.6" x14ac:dyDescent="0.65">
      <c r="A190" s="10">
        <v>186</v>
      </c>
      <c r="B190" s="10"/>
      <c r="C190" s="19" t="s">
        <v>154</v>
      </c>
      <c r="D190" s="71">
        <f>+'28'!I190</f>
        <v>0</v>
      </c>
      <c r="E190" s="90">
        <v>0</v>
      </c>
      <c r="F190" s="46">
        <f t="shared" si="20"/>
        <v>0</v>
      </c>
      <c r="G190" s="101">
        <v>0</v>
      </c>
      <c r="H190" s="99">
        <v>0</v>
      </c>
      <c r="I190" s="46">
        <f t="shared" si="16"/>
        <v>0</v>
      </c>
      <c r="J190" s="91"/>
      <c r="K190" s="20">
        <v>120</v>
      </c>
      <c r="L190" s="72">
        <f t="shared" si="17"/>
        <v>0</v>
      </c>
      <c r="M190" s="17" t="s">
        <v>16</v>
      </c>
      <c r="N190" s="18">
        <v>0</v>
      </c>
      <c r="O190" s="23">
        <f t="shared" si="18"/>
        <v>0</v>
      </c>
      <c r="P190" s="93"/>
      <c r="Q190" s="43">
        <f t="shared" si="19"/>
        <v>0</v>
      </c>
    </row>
    <row r="191" spans="1:17" ht="24.6" x14ac:dyDescent="0.65">
      <c r="A191" s="10">
        <v>187</v>
      </c>
      <c r="B191" s="10"/>
      <c r="C191" s="19" t="s">
        <v>155</v>
      </c>
      <c r="D191" s="71">
        <f>+'28'!I191</f>
        <v>0</v>
      </c>
      <c r="E191" s="90">
        <v>0</v>
      </c>
      <c r="F191" s="46">
        <f t="shared" si="20"/>
        <v>0</v>
      </c>
      <c r="G191" s="101">
        <v>0</v>
      </c>
      <c r="H191" s="99">
        <v>0</v>
      </c>
      <c r="I191" s="46">
        <f t="shared" si="16"/>
        <v>0</v>
      </c>
      <c r="J191" s="91"/>
      <c r="K191" s="20">
        <v>120</v>
      </c>
      <c r="L191" s="72">
        <f t="shared" si="17"/>
        <v>0</v>
      </c>
      <c r="M191" s="17" t="s">
        <v>16</v>
      </c>
      <c r="N191" s="18">
        <v>0</v>
      </c>
      <c r="O191" s="23">
        <f t="shared" si="18"/>
        <v>0</v>
      </c>
      <c r="P191" s="93"/>
      <c r="Q191" s="43">
        <f t="shared" si="19"/>
        <v>0</v>
      </c>
    </row>
    <row r="192" spans="1:17" ht="24.6" x14ac:dyDescent="0.65">
      <c r="A192" s="10">
        <v>188</v>
      </c>
      <c r="B192" s="10"/>
      <c r="C192" s="19" t="s">
        <v>164</v>
      </c>
      <c r="D192" s="71">
        <f>+'28'!I192</f>
        <v>0</v>
      </c>
      <c r="E192" s="90">
        <v>0</v>
      </c>
      <c r="F192" s="46">
        <f t="shared" si="20"/>
        <v>0</v>
      </c>
      <c r="G192" s="101">
        <v>0</v>
      </c>
      <c r="H192" s="99">
        <v>0</v>
      </c>
      <c r="I192" s="46">
        <f t="shared" si="16"/>
        <v>0</v>
      </c>
      <c r="J192" s="91"/>
      <c r="K192" s="20">
        <v>120</v>
      </c>
      <c r="L192" s="72">
        <f t="shared" si="17"/>
        <v>0</v>
      </c>
      <c r="M192" s="17" t="s">
        <v>16</v>
      </c>
      <c r="N192" s="18">
        <v>0</v>
      </c>
      <c r="O192" s="23">
        <f t="shared" si="18"/>
        <v>0</v>
      </c>
      <c r="P192" s="93"/>
      <c r="Q192" s="43">
        <f t="shared" si="19"/>
        <v>0</v>
      </c>
    </row>
    <row r="193" spans="1:30" ht="24.6" x14ac:dyDescent="0.65">
      <c r="A193" s="10">
        <v>189</v>
      </c>
      <c r="B193" s="10"/>
      <c r="C193" s="19" t="s">
        <v>165</v>
      </c>
      <c r="D193" s="71">
        <f>+'28'!I193</f>
        <v>0</v>
      </c>
      <c r="E193" s="90">
        <v>0</v>
      </c>
      <c r="F193" s="46">
        <f t="shared" si="20"/>
        <v>0</v>
      </c>
      <c r="G193" s="101">
        <v>0</v>
      </c>
      <c r="H193" s="99">
        <v>0</v>
      </c>
      <c r="I193" s="46">
        <f t="shared" si="16"/>
        <v>0</v>
      </c>
      <c r="J193" s="91"/>
      <c r="K193" s="20">
        <v>120</v>
      </c>
      <c r="L193" s="72">
        <f t="shared" si="17"/>
        <v>0</v>
      </c>
      <c r="M193" s="17" t="s">
        <v>16</v>
      </c>
      <c r="N193" s="18">
        <v>0</v>
      </c>
      <c r="O193" s="23">
        <f t="shared" si="18"/>
        <v>0</v>
      </c>
      <c r="P193" s="93"/>
      <c r="Q193" s="43">
        <f t="shared" si="19"/>
        <v>0</v>
      </c>
    </row>
    <row r="194" spans="1:30" ht="24.6" x14ac:dyDescent="0.65">
      <c r="A194" s="10">
        <v>190</v>
      </c>
      <c r="B194" s="10" t="s">
        <v>495</v>
      </c>
      <c r="C194" s="19" t="s">
        <v>247</v>
      </c>
      <c r="D194" s="71">
        <f>+'28'!I194</f>
        <v>9</v>
      </c>
      <c r="E194" s="90">
        <v>0</v>
      </c>
      <c r="F194" s="46">
        <f t="shared" si="20"/>
        <v>9</v>
      </c>
      <c r="G194" s="101">
        <v>0</v>
      </c>
      <c r="H194" s="99">
        <v>0</v>
      </c>
      <c r="I194" s="46">
        <f t="shared" si="16"/>
        <v>9</v>
      </c>
      <c r="J194" s="91"/>
      <c r="K194" s="20">
        <v>150</v>
      </c>
      <c r="L194" s="72">
        <f t="shared" si="17"/>
        <v>0</v>
      </c>
      <c r="M194" s="17" t="s">
        <v>16</v>
      </c>
      <c r="N194" s="18">
        <v>0</v>
      </c>
      <c r="O194" s="23">
        <f t="shared" si="18"/>
        <v>0</v>
      </c>
      <c r="P194" s="93"/>
      <c r="Q194" s="43">
        <f t="shared" si="19"/>
        <v>0</v>
      </c>
    </row>
    <row r="195" spans="1:30" ht="24.6" x14ac:dyDescent="0.65">
      <c r="A195" s="10">
        <v>191</v>
      </c>
      <c r="B195" s="10"/>
      <c r="C195" s="19" t="s">
        <v>248</v>
      </c>
      <c r="D195" s="71">
        <f>+'28'!I195</f>
        <v>6</v>
      </c>
      <c r="E195" s="90">
        <v>0</v>
      </c>
      <c r="F195" s="46">
        <f t="shared" si="20"/>
        <v>6</v>
      </c>
      <c r="G195" s="101">
        <v>0</v>
      </c>
      <c r="H195" s="99">
        <v>0</v>
      </c>
      <c r="I195" s="46">
        <f t="shared" si="16"/>
        <v>6</v>
      </c>
      <c r="J195" s="91"/>
      <c r="K195" s="20">
        <v>150</v>
      </c>
      <c r="L195" s="72">
        <f t="shared" si="17"/>
        <v>0</v>
      </c>
      <c r="M195" s="17" t="s">
        <v>16</v>
      </c>
      <c r="N195" s="18">
        <v>0</v>
      </c>
      <c r="O195" s="23">
        <f t="shared" si="18"/>
        <v>0</v>
      </c>
      <c r="P195" s="93"/>
      <c r="Q195" s="43">
        <f t="shared" si="19"/>
        <v>0</v>
      </c>
    </row>
    <row r="196" spans="1:30" ht="24.6" x14ac:dyDescent="0.65">
      <c r="A196" s="10">
        <v>192</v>
      </c>
      <c r="B196" s="10"/>
      <c r="C196" s="19" t="s">
        <v>249</v>
      </c>
      <c r="D196" s="71">
        <f>+'28'!I196</f>
        <v>5</v>
      </c>
      <c r="E196" s="90">
        <v>0</v>
      </c>
      <c r="F196" s="46">
        <f t="shared" si="20"/>
        <v>5</v>
      </c>
      <c r="G196" s="101">
        <v>0</v>
      </c>
      <c r="H196" s="99">
        <v>0</v>
      </c>
      <c r="I196" s="46">
        <f t="shared" si="16"/>
        <v>4</v>
      </c>
      <c r="J196" s="91">
        <v>1</v>
      </c>
      <c r="K196" s="20">
        <v>150</v>
      </c>
      <c r="L196" s="72">
        <f t="shared" si="17"/>
        <v>150</v>
      </c>
      <c r="M196" s="17" t="s">
        <v>16</v>
      </c>
      <c r="N196" s="18">
        <v>0</v>
      </c>
      <c r="O196" s="23">
        <f t="shared" si="18"/>
        <v>150</v>
      </c>
      <c r="P196" s="93"/>
      <c r="Q196" s="43">
        <f t="shared" si="19"/>
        <v>0</v>
      </c>
    </row>
    <row r="197" spans="1:30" ht="24.6" x14ac:dyDescent="0.65">
      <c r="A197" s="10">
        <v>193</v>
      </c>
      <c r="B197" s="10"/>
      <c r="C197" s="19" t="s">
        <v>250</v>
      </c>
      <c r="D197" s="71">
        <f>+'28'!I197</f>
        <v>0</v>
      </c>
      <c r="E197" s="90">
        <v>0</v>
      </c>
      <c r="F197" s="46">
        <f t="shared" si="20"/>
        <v>0</v>
      </c>
      <c r="G197" s="101">
        <v>0</v>
      </c>
      <c r="H197" s="99">
        <v>0</v>
      </c>
      <c r="I197" s="46">
        <f t="shared" si="16"/>
        <v>0</v>
      </c>
      <c r="J197" s="91"/>
      <c r="K197" s="20">
        <v>150</v>
      </c>
      <c r="L197" s="72">
        <f t="shared" si="17"/>
        <v>0</v>
      </c>
      <c r="M197" s="17" t="s">
        <v>16</v>
      </c>
      <c r="N197" s="18">
        <v>0</v>
      </c>
      <c r="O197" s="23">
        <f t="shared" si="18"/>
        <v>0</v>
      </c>
      <c r="P197" s="93"/>
      <c r="Q197" s="43">
        <f t="shared" si="19"/>
        <v>0</v>
      </c>
    </row>
    <row r="198" spans="1:30" ht="24.6" x14ac:dyDescent="0.65">
      <c r="A198" s="10">
        <v>194</v>
      </c>
      <c r="B198" s="10"/>
      <c r="C198" s="19" t="s">
        <v>166</v>
      </c>
      <c r="D198" s="71">
        <f>+'28'!I198</f>
        <v>0</v>
      </c>
      <c r="E198" s="90">
        <v>0</v>
      </c>
      <c r="F198" s="46">
        <f t="shared" si="20"/>
        <v>0</v>
      </c>
      <c r="G198" s="101">
        <v>0</v>
      </c>
      <c r="H198" s="99">
        <v>0</v>
      </c>
      <c r="I198" s="46">
        <f t="shared" si="16"/>
        <v>0</v>
      </c>
      <c r="J198" s="91"/>
      <c r="K198" s="20">
        <v>185</v>
      </c>
      <c r="L198" s="72">
        <f t="shared" si="17"/>
        <v>0</v>
      </c>
      <c r="M198" s="17" t="s">
        <v>16</v>
      </c>
      <c r="N198" s="18">
        <v>0</v>
      </c>
      <c r="O198" s="23">
        <f t="shared" si="18"/>
        <v>0</v>
      </c>
      <c r="P198" s="93"/>
      <c r="Q198" s="43">
        <f t="shared" si="19"/>
        <v>0</v>
      </c>
    </row>
    <row r="199" spans="1:30" ht="24.6" x14ac:dyDescent="0.65">
      <c r="A199" s="10">
        <v>195</v>
      </c>
      <c r="B199" s="10"/>
      <c r="C199" s="19" t="s">
        <v>167</v>
      </c>
      <c r="D199" s="71">
        <f>+'28'!I199</f>
        <v>0</v>
      </c>
      <c r="E199" s="90">
        <v>0</v>
      </c>
      <c r="F199" s="46">
        <f t="shared" si="20"/>
        <v>0</v>
      </c>
      <c r="G199" s="101">
        <v>0</v>
      </c>
      <c r="H199" s="99">
        <v>0</v>
      </c>
      <c r="I199" s="46">
        <f t="shared" si="16"/>
        <v>0</v>
      </c>
      <c r="J199" s="91"/>
      <c r="K199" s="20">
        <v>185</v>
      </c>
      <c r="L199" s="72">
        <f t="shared" si="17"/>
        <v>0</v>
      </c>
      <c r="M199" s="17" t="s">
        <v>16</v>
      </c>
      <c r="N199" s="18">
        <v>0</v>
      </c>
      <c r="O199" s="23">
        <f t="shared" si="18"/>
        <v>0</v>
      </c>
      <c r="P199" s="93"/>
      <c r="Q199" s="43">
        <f t="shared" si="19"/>
        <v>0</v>
      </c>
    </row>
    <row r="200" spans="1:30" ht="24.6" x14ac:dyDescent="0.65">
      <c r="A200" s="10">
        <v>196</v>
      </c>
      <c r="B200" s="10"/>
      <c r="C200" s="19" t="s">
        <v>168</v>
      </c>
      <c r="D200" s="71">
        <f>+'28'!I200</f>
        <v>0</v>
      </c>
      <c r="E200" s="90">
        <v>0</v>
      </c>
      <c r="F200" s="46">
        <f t="shared" si="20"/>
        <v>0</v>
      </c>
      <c r="G200" s="101">
        <v>0</v>
      </c>
      <c r="H200" s="99">
        <v>0</v>
      </c>
      <c r="I200" s="46">
        <f t="shared" si="16"/>
        <v>0</v>
      </c>
      <c r="J200" s="91"/>
      <c r="K200" s="20">
        <v>185</v>
      </c>
      <c r="L200" s="72">
        <f t="shared" si="17"/>
        <v>0</v>
      </c>
      <c r="M200" s="17" t="s">
        <v>16</v>
      </c>
      <c r="N200" s="18">
        <v>0</v>
      </c>
      <c r="O200" s="23">
        <f t="shared" si="18"/>
        <v>0</v>
      </c>
      <c r="P200" s="93"/>
      <c r="Q200" s="43">
        <f t="shared" si="19"/>
        <v>0</v>
      </c>
    </row>
    <row r="201" spans="1:30" ht="24.6" x14ac:dyDescent="0.65">
      <c r="A201" s="10">
        <v>197</v>
      </c>
      <c r="B201" s="10"/>
      <c r="C201" s="19" t="s">
        <v>169</v>
      </c>
      <c r="D201" s="71">
        <f>+'28'!I201</f>
        <v>0</v>
      </c>
      <c r="E201" s="90">
        <v>0</v>
      </c>
      <c r="F201" s="46">
        <f t="shared" si="20"/>
        <v>0</v>
      </c>
      <c r="G201" s="101">
        <v>0</v>
      </c>
      <c r="H201" s="99">
        <v>0</v>
      </c>
      <c r="I201" s="46">
        <f t="shared" ref="I201:I263" si="21">+F201-G201-J201-H201</f>
        <v>0</v>
      </c>
      <c r="J201" s="91"/>
      <c r="K201" s="20">
        <v>185</v>
      </c>
      <c r="L201" s="72">
        <f t="shared" si="17"/>
        <v>0</v>
      </c>
      <c r="M201" s="17" t="s">
        <v>16</v>
      </c>
      <c r="N201" s="18">
        <v>0</v>
      </c>
      <c r="O201" s="23">
        <f t="shared" si="18"/>
        <v>0</v>
      </c>
      <c r="P201" s="93"/>
      <c r="Q201" s="43">
        <f t="shared" si="19"/>
        <v>0</v>
      </c>
      <c r="AD201" s="29"/>
    </row>
    <row r="202" spans="1:30" ht="24.6" x14ac:dyDescent="0.65">
      <c r="A202" s="10">
        <v>198</v>
      </c>
      <c r="B202" s="10"/>
      <c r="C202" s="19" t="s">
        <v>168</v>
      </c>
      <c r="D202" s="71">
        <f>+'28'!I202</f>
        <v>0</v>
      </c>
      <c r="E202" s="90">
        <v>0</v>
      </c>
      <c r="F202" s="46">
        <f t="shared" si="20"/>
        <v>0</v>
      </c>
      <c r="G202" s="101">
        <v>0</v>
      </c>
      <c r="H202" s="99">
        <v>0</v>
      </c>
      <c r="I202" s="46">
        <f t="shared" si="21"/>
        <v>0</v>
      </c>
      <c r="J202" s="91"/>
      <c r="K202" s="20">
        <v>185</v>
      </c>
      <c r="L202" s="72">
        <f t="shared" ref="L202:L263" si="22">+K202*J202</f>
        <v>0</v>
      </c>
      <c r="M202" s="17" t="s">
        <v>16</v>
      </c>
      <c r="N202" s="18">
        <v>0</v>
      </c>
      <c r="O202" s="23">
        <f t="shared" ref="O202:O263" si="23">SUM(L202-N202)</f>
        <v>0</v>
      </c>
      <c r="P202" s="93"/>
      <c r="Q202" s="43">
        <f t="shared" ref="Q202:Q263" si="24">+L202*P202</f>
        <v>0</v>
      </c>
      <c r="AD202" s="29"/>
    </row>
    <row r="203" spans="1:30" ht="24.6" x14ac:dyDescent="0.65">
      <c r="A203" s="10">
        <v>199</v>
      </c>
      <c r="B203" s="10"/>
      <c r="C203" s="19" t="s">
        <v>169</v>
      </c>
      <c r="D203" s="71">
        <f>+'28'!I203</f>
        <v>0</v>
      </c>
      <c r="E203" s="90">
        <v>0</v>
      </c>
      <c r="F203" s="46">
        <f t="shared" si="20"/>
        <v>0</v>
      </c>
      <c r="G203" s="101">
        <v>0</v>
      </c>
      <c r="H203" s="99">
        <v>0</v>
      </c>
      <c r="I203" s="46">
        <f t="shared" si="21"/>
        <v>0</v>
      </c>
      <c r="J203" s="91"/>
      <c r="K203" s="20">
        <v>185</v>
      </c>
      <c r="L203" s="72">
        <f t="shared" si="22"/>
        <v>0</v>
      </c>
      <c r="M203" s="17" t="s">
        <v>16</v>
      </c>
      <c r="N203" s="18">
        <v>0</v>
      </c>
      <c r="O203" s="23">
        <f t="shared" si="23"/>
        <v>0</v>
      </c>
      <c r="P203" s="93"/>
      <c r="Q203" s="43">
        <f t="shared" si="24"/>
        <v>0</v>
      </c>
    </row>
    <row r="204" spans="1:30" ht="24.6" x14ac:dyDescent="0.65">
      <c r="A204" s="10">
        <v>200</v>
      </c>
      <c r="B204" s="10"/>
      <c r="C204" s="19" t="s">
        <v>170</v>
      </c>
      <c r="D204" s="71">
        <f>+'28'!I204</f>
        <v>0</v>
      </c>
      <c r="E204" s="90">
        <v>0</v>
      </c>
      <c r="F204" s="46">
        <f t="shared" si="20"/>
        <v>0</v>
      </c>
      <c r="G204" s="101">
        <v>0</v>
      </c>
      <c r="H204" s="99">
        <v>0</v>
      </c>
      <c r="I204" s="46">
        <f t="shared" si="21"/>
        <v>0</v>
      </c>
      <c r="J204" s="91"/>
      <c r="K204" s="20">
        <v>135</v>
      </c>
      <c r="L204" s="72">
        <f t="shared" si="22"/>
        <v>0</v>
      </c>
      <c r="M204" s="17" t="s">
        <v>16</v>
      </c>
      <c r="N204" s="18">
        <v>0</v>
      </c>
      <c r="O204" s="23">
        <f t="shared" si="23"/>
        <v>0</v>
      </c>
      <c r="P204" s="93"/>
      <c r="Q204" s="43">
        <f t="shared" si="24"/>
        <v>0</v>
      </c>
    </row>
    <row r="205" spans="1:30" ht="24.6" x14ac:dyDescent="0.65">
      <c r="A205" s="10">
        <v>201</v>
      </c>
      <c r="B205" s="10"/>
      <c r="C205" s="19" t="s">
        <v>115</v>
      </c>
      <c r="D205" s="71">
        <f>+'28'!I205</f>
        <v>0</v>
      </c>
      <c r="E205" s="90">
        <v>0</v>
      </c>
      <c r="F205" s="46">
        <f t="shared" si="20"/>
        <v>0</v>
      </c>
      <c r="G205" s="101">
        <v>0</v>
      </c>
      <c r="H205" s="99">
        <v>0</v>
      </c>
      <c r="I205" s="46">
        <f t="shared" si="21"/>
        <v>0</v>
      </c>
      <c r="J205" s="91"/>
      <c r="K205" s="20">
        <v>100</v>
      </c>
      <c r="L205" s="72">
        <f t="shared" si="22"/>
        <v>0</v>
      </c>
      <c r="M205" s="17" t="s">
        <v>16</v>
      </c>
      <c r="N205" s="18">
        <v>0</v>
      </c>
      <c r="O205" s="23">
        <f t="shared" si="23"/>
        <v>0</v>
      </c>
      <c r="P205" s="93"/>
      <c r="Q205" s="43">
        <f t="shared" si="24"/>
        <v>0</v>
      </c>
    </row>
    <row r="206" spans="1:30" ht="24.6" x14ac:dyDescent="0.65">
      <c r="A206" s="10">
        <v>202</v>
      </c>
      <c r="B206" s="10" t="s">
        <v>551</v>
      </c>
      <c r="C206" s="19" t="s">
        <v>171</v>
      </c>
      <c r="D206" s="71">
        <f>+'28'!I206</f>
        <v>0</v>
      </c>
      <c r="E206" s="90">
        <v>0</v>
      </c>
      <c r="F206" s="46">
        <f t="shared" si="20"/>
        <v>0</v>
      </c>
      <c r="G206" s="101">
        <v>0</v>
      </c>
      <c r="H206" s="99">
        <v>0</v>
      </c>
      <c r="I206" s="46">
        <f t="shared" si="21"/>
        <v>0</v>
      </c>
      <c r="J206" s="91"/>
      <c r="K206" s="20">
        <v>90</v>
      </c>
      <c r="L206" s="72">
        <f t="shared" si="22"/>
        <v>0</v>
      </c>
      <c r="M206" s="17" t="s">
        <v>16</v>
      </c>
      <c r="N206" s="18">
        <v>0</v>
      </c>
      <c r="O206" s="23">
        <f t="shared" si="23"/>
        <v>0</v>
      </c>
      <c r="P206" s="93"/>
      <c r="Q206" s="43">
        <f t="shared" si="24"/>
        <v>0</v>
      </c>
    </row>
    <row r="207" spans="1:30" ht="24.6" x14ac:dyDescent="0.65">
      <c r="A207" s="10">
        <v>203</v>
      </c>
      <c r="B207" s="10" t="s">
        <v>548</v>
      </c>
      <c r="C207" s="19" t="s">
        <v>172</v>
      </c>
      <c r="D207" s="71">
        <f>+'28'!I207</f>
        <v>0</v>
      </c>
      <c r="E207" s="90">
        <v>0</v>
      </c>
      <c r="F207" s="46">
        <f t="shared" si="20"/>
        <v>0</v>
      </c>
      <c r="G207" s="101">
        <v>0</v>
      </c>
      <c r="H207" s="99">
        <v>0</v>
      </c>
      <c r="I207" s="46">
        <f t="shared" si="21"/>
        <v>0</v>
      </c>
      <c r="J207" s="91"/>
      <c r="K207" s="20">
        <v>90</v>
      </c>
      <c r="L207" s="72">
        <f t="shared" si="22"/>
        <v>0</v>
      </c>
      <c r="M207" s="17" t="s">
        <v>16</v>
      </c>
      <c r="N207" s="18">
        <v>0</v>
      </c>
      <c r="O207" s="23">
        <f t="shared" si="23"/>
        <v>0</v>
      </c>
      <c r="P207" s="93"/>
      <c r="Q207" s="43">
        <f t="shared" si="24"/>
        <v>0</v>
      </c>
    </row>
    <row r="208" spans="1:30" ht="24.6" x14ac:dyDescent="0.65">
      <c r="A208" s="10">
        <v>204</v>
      </c>
      <c r="B208" s="10" t="s">
        <v>549</v>
      </c>
      <c r="C208" s="19" t="s">
        <v>173</v>
      </c>
      <c r="D208" s="71">
        <f>+'28'!I208</f>
        <v>0</v>
      </c>
      <c r="E208" s="90">
        <v>0</v>
      </c>
      <c r="F208" s="46">
        <f t="shared" si="20"/>
        <v>0</v>
      </c>
      <c r="G208" s="101">
        <v>0</v>
      </c>
      <c r="H208" s="99">
        <v>0</v>
      </c>
      <c r="I208" s="46">
        <f t="shared" si="21"/>
        <v>0</v>
      </c>
      <c r="J208" s="91"/>
      <c r="K208" s="20">
        <v>90</v>
      </c>
      <c r="L208" s="72">
        <f t="shared" si="22"/>
        <v>0</v>
      </c>
      <c r="M208" s="17" t="s">
        <v>16</v>
      </c>
      <c r="N208" s="18">
        <v>0</v>
      </c>
      <c r="O208" s="23">
        <f t="shared" si="23"/>
        <v>0</v>
      </c>
      <c r="P208" s="93"/>
      <c r="Q208" s="43">
        <f t="shared" si="24"/>
        <v>0</v>
      </c>
    </row>
    <row r="209" spans="1:17" ht="24.6" x14ac:dyDescent="0.65">
      <c r="A209" s="10">
        <v>205</v>
      </c>
      <c r="B209" s="10" t="s">
        <v>550</v>
      </c>
      <c r="C209" s="19" t="s">
        <v>174</v>
      </c>
      <c r="D209" s="71">
        <f>+'28'!I209</f>
        <v>0</v>
      </c>
      <c r="E209" s="90">
        <v>0</v>
      </c>
      <c r="F209" s="46">
        <f t="shared" si="20"/>
        <v>0</v>
      </c>
      <c r="G209" s="101">
        <v>0</v>
      </c>
      <c r="H209" s="99">
        <v>0</v>
      </c>
      <c r="I209" s="46">
        <f t="shared" si="21"/>
        <v>0</v>
      </c>
      <c r="J209" s="91"/>
      <c r="K209" s="20">
        <v>90</v>
      </c>
      <c r="L209" s="72">
        <f t="shared" si="22"/>
        <v>0</v>
      </c>
      <c r="M209" s="17" t="s">
        <v>16</v>
      </c>
      <c r="N209" s="18">
        <v>0</v>
      </c>
      <c r="O209" s="23">
        <f t="shared" si="23"/>
        <v>0</v>
      </c>
      <c r="P209" s="93"/>
      <c r="Q209" s="43">
        <f t="shared" si="24"/>
        <v>0</v>
      </c>
    </row>
    <row r="210" spans="1:17" ht="24.6" x14ac:dyDescent="0.65">
      <c r="A210" s="10">
        <v>206</v>
      </c>
      <c r="B210" s="10"/>
      <c r="C210" s="19" t="s">
        <v>368</v>
      </c>
      <c r="D210" s="71">
        <f>+'28'!I210</f>
        <v>0</v>
      </c>
      <c r="E210" s="90">
        <v>0</v>
      </c>
      <c r="F210" s="46">
        <f t="shared" si="20"/>
        <v>0</v>
      </c>
      <c r="G210" s="101">
        <v>0</v>
      </c>
      <c r="H210" s="99">
        <v>0</v>
      </c>
      <c r="I210" s="46">
        <f t="shared" si="21"/>
        <v>0</v>
      </c>
      <c r="J210" s="91"/>
      <c r="K210" s="20">
        <v>50</v>
      </c>
      <c r="L210" s="72">
        <f t="shared" si="22"/>
        <v>0</v>
      </c>
      <c r="M210" s="17" t="s">
        <v>16</v>
      </c>
      <c r="N210" s="18">
        <v>0</v>
      </c>
      <c r="O210" s="23">
        <f t="shared" si="23"/>
        <v>0</v>
      </c>
      <c r="P210" s="93"/>
      <c r="Q210" s="43">
        <f t="shared" si="24"/>
        <v>0</v>
      </c>
    </row>
    <row r="211" spans="1:17" ht="24.6" x14ac:dyDescent="0.65">
      <c r="A211" s="10">
        <v>207</v>
      </c>
      <c r="B211" s="10"/>
      <c r="C211" s="19" t="s">
        <v>179</v>
      </c>
      <c r="D211" s="71">
        <f>+'28'!I211</f>
        <v>0</v>
      </c>
      <c r="E211" s="90">
        <v>0</v>
      </c>
      <c r="F211" s="46">
        <f t="shared" si="20"/>
        <v>0</v>
      </c>
      <c r="G211" s="101">
        <v>0</v>
      </c>
      <c r="H211" s="99">
        <v>0</v>
      </c>
      <c r="I211" s="46">
        <f t="shared" si="21"/>
        <v>0</v>
      </c>
      <c r="J211" s="91"/>
      <c r="K211" s="20">
        <v>50</v>
      </c>
      <c r="L211" s="72">
        <f t="shared" si="22"/>
        <v>0</v>
      </c>
      <c r="M211" s="17" t="s">
        <v>16</v>
      </c>
      <c r="N211" s="18">
        <v>0</v>
      </c>
      <c r="O211" s="23">
        <f t="shared" si="23"/>
        <v>0</v>
      </c>
      <c r="P211" s="93">
        <v>28.14</v>
      </c>
      <c r="Q211" s="43">
        <f t="shared" si="24"/>
        <v>0</v>
      </c>
    </row>
    <row r="212" spans="1:17" ht="24.6" x14ac:dyDescent="0.65">
      <c r="A212" s="10">
        <v>208</v>
      </c>
      <c r="B212" s="10"/>
      <c r="C212" s="19" t="s">
        <v>180</v>
      </c>
      <c r="D212" s="71">
        <f>+'28'!I212</f>
        <v>11</v>
      </c>
      <c r="E212" s="90">
        <v>0</v>
      </c>
      <c r="F212" s="46">
        <f t="shared" ref="F212:F271" si="25">D212+E212</f>
        <v>11</v>
      </c>
      <c r="G212" s="101">
        <v>0</v>
      </c>
      <c r="H212" s="99">
        <v>0</v>
      </c>
      <c r="I212" s="46">
        <f t="shared" si="21"/>
        <v>11</v>
      </c>
      <c r="J212" s="91"/>
      <c r="K212" s="20">
        <v>55</v>
      </c>
      <c r="L212" s="72">
        <f t="shared" si="22"/>
        <v>0</v>
      </c>
      <c r="M212" s="17" t="s">
        <v>16</v>
      </c>
      <c r="N212" s="18">
        <v>0</v>
      </c>
      <c r="O212" s="23">
        <f t="shared" si="23"/>
        <v>0</v>
      </c>
      <c r="P212" s="93"/>
      <c r="Q212" s="43">
        <f t="shared" si="24"/>
        <v>0</v>
      </c>
    </row>
    <row r="213" spans="1:17" ht="24.6" x14ac:dyDescent="0.65">
      <c r="A213" s="10">
        <v>209</v>
      </c>
      <c r="B213" s="10"/>
      <c r="C213" s="19" t="s">
        <v>181</v>
      </c>
      <c r="D213" s="71">
        <f>+'28'!I213</f>
        <v>6</v>
      </c>
      <c r="E213" s="90">
        <v>0</v>
      </c>
      <c r="F213" s="46">
        <f t="shared" si="25"/>
        <v>6</v>
      </c>
      <c r="G213" s="101">
        <v>0</v>
      </c>
      <c r="H213" s="99">
        <v>0</v>
      </c>
      <c r="I213" s="46">
        <f t="shared" si="21"/>
        <v>6</v>
      </c>
      <c r="J213" s="91"/>
      <c r="K213" s="20">
        <v>85</v>
      </c>
      <c r="L213" s="72">
        <f t="shared" si="22"/>
        <v>0</v>
      </c>
      <c r="M213" s="17" t="s">
        <v>16</v>
      </c>
      <c r="N213" s="18">
        <v>0</v>
      </c>
      <c r="O213" s="23">
        <f t="shared" si="23"/>
        <v>0</v>
      </c>
      <c r="P213" s="93"/>
      <c r="Q213" s="43">
        <f t="shared" si="24"/>
        <v>0</v>
      </c>
    </row>
    <row r="214" spans="1:17" ht="24.6" x14ac:dyDescent="0.65">
      <c r="A214" s="10">
        <v>210</v>
      </c>
      <c r="B214" s="10"/>
      <c r="C214" s="19" t="s">
        <v>299</v>
      </c>
      <c r="D214" s="71">
        <f>+'28'!I214</f>
        <v>0</v>
      </c>
      <c r="E214" s="90">
        <v>0</v>
      </c>
      <c r="F214" s="46">
        <f t="shared" si="25"/>
        <v>0</v>
      </c>
      <c r="G214" s="101">
        <v>0</v>
      </c>
      <c r="H214" s="99">
        <v>0</v>
      </c>
      <c r="I214" s="46">
        <f t="shared" si="21"/>
        <v>0</v>
      </c>
      <c r="J214" s="91"/>
      <c r="K214" s="20">
        <v>55</v>
      </c>
      <c r="L214" s="72">
        <f t="shared" si="22"/>
        <v>0</v>
      </c>
      <c r="M214" s="17" t="s">
        <v>16</v>
      </c>
      <c r="N214" s="18">
        <v>0</v>
      </c>
      <c r="O214" s="23">
        <f t="shared" si="23"/>
        <v>0</v>
      </c>
      <c r="P214" s="93"/>
      <c r="Q214" s="43">
        <f t="shared" si="24"/>
        <v>0</v>
      </c>
    </row>
    <row r="215" spans="1:17" ht="24.6" x14ac:dyDescent="0.65">
      <c r="A215" s="10">
        <v>211</v>
      </c>
      <c r="B215" s="10"/>
      <c r="C215" s="19" t="s">
        <v>300</v>
      </c>
      <c r="D215" s="71">
        <f>+'28'!I215</f>
        <v>0</v>
      </c>
      <c r="E215" s="90">
        <v>0</v>
      </c>
      <c r="F215" s="46">
        <f t="shared" si="25"/>
        <v>0</v>
      </c>
      <c r="G215" s="101">
        <v>0</v>
      </c>
      <c r="H215" s="99">
        <v>0</v>
      </c>
      <c r="I215" s="46">
        <f t="shared" si="21"/>
        <v>0</v>
      </c>
      <c r="J215" s="91"/>
      <c r="K215" s="20">
        <v>55</v>
      </c>
      <c r="L215" s="72">
        <f t="shared" si="22"/>
        <v>0</v>
      </c>
      <c r="M215" s="17" t="s">
        <v>16</v>
      </c>
      <c r="N215" s="18">
        <v>0</v>
      </c>
      <c r="O215" s="23">
        <f t="shared" si="23"/>
        <v>0</v>
      </c>
      <c r="P215" s="93"/>
      <c r="Q215" s="43">
        <f t="shared" si="24"/>
        <v>0</v>
      </c>
    </row>
    <row r="216" spans="1:17" ht="24.6" x14ac:dyDescent="0.65">
      <c r="A216" s="10">
        <v>212</v>
      </c>
      <c r="B216" s="10"/>
      <c r="C216" s="19" t="s">
        <v>301</v>
      </c>
      <c r="D216" s="71">
        <f>+'28'!I216</f>
        <v>0</v>
      </c>
      <c r="E216" s="90">
        <v>0</v>
      </c>
      <c r="F216" s="46">
        <f t="shared" si="25"/>
        <v>0</v>
      </c>
      <c r="G216" s="101">
        <v>0</v>
      </c>
      <c r="H216" s="99">
        <v>0</v>
      </c>
      <c r="I216" s="46">
        <f t="shared" si="21"/>
        <v>0</v>
      </c>
      <c r="J216" s="91"/>
      <c r="K216" s="20">
        <v>55</v>
      </c>
      <c r="L216" s="72">
        <f t="shared" si="22"/>
        <v>0</v>
      </c>
      <c r="M216" s="17" t="s">
        <v>16</v>
      </c>
      <c r="N216" s="18">
        <v>0</v>
      </c>
      <c r="O216" s="23">
        <f t="shared" si="23"/>
        <v>0</v>
      </c>
      <c r="P216" s="93"/>
      <c r="Q216" s="43">
        <f t="shared" si="24"/>
        <v>0</v>
      </c>
    </row>
    <row r="217" spans="1:17" ht="24.6" x14ac:dyDescent="0.65">
      <c r="A217" s="10">
        <v>213</v>
      </c>
      <c r="B217" s="10"/>
      <c r="C217" s="19" t="s">
        <v>302</v>
      </c>
      <c r="D217" s="71">
        <f>+'28'!I217</f>
        <v>0</v>
      </c>
      <c r="E217" s="90">
        <v>0</v>
      </c>
      <c r="F217" s="46">
        <f t="shared" si="25"/>
        <v>0</v>
      </c>
      <c r="G217" s="101">
        <v>0</v>
      </c>
      <c r="H217" s="99">
        <v>0</v>
      </c>
      <c r="I217" s="46">
        <f t="shared" si="21"/>
        <v>0</v>
      </c>
      <c r="J217" s="91"/>
      <c r="K217" s="20">
        <v>55</v>
      </c>
      <c r="L217" s="72">
        <f t="shared" si="22"/>
        <v>0</v>
      </c>
      <c r="M217" s="17" t="s">
        <v>16</v>
      </c>
      <c r="N217" s="18">
        <v>0</v>
      </c>
      <c r="O217" s="23">
        <f t="shared" si="23"/>
        <v>0</v>
      </c>
      <c r="P217" s="93"/>
      <c r="Q217" s="43">
        <f t="shared" si="24"/>
        <v>0</v>
      </c>
    </row>
    <row r="218" spans="1:17" ht="24.6" x14ac:dyDescent="0.65">
      <c r="A218" s="10">
        <v>214</v>
      </c>
      <c r="B218" s="10"/>
      <c r="C218" s="19" t="s">
        <v>373</v>
      </c>
      <c r="D218" s="71">
        <f>+'28'!I218</f>
        <v>0</v>
      </c>
      <c r="E218" s="90">
        <v>0</v>
      </c>
      <c r="F218" s="46">
        <f t="shared" si="25"/>
        <v>0</v>
      </c>
      <c r="G218" s="101">
        <v>0</v>
      </c>
      <c r="H218" s="99">
        <v>0</v>
      </c>
      <c r="I218" s="46">
        <f t="shared" si="21"/>
        <v>0</v>
      </c>
      <c r="J218" s="91"/>
      <c r="K218" s="20">
        <v>40</v>
      </c>
      <c r="L218" s="72">
        <f t="shared" si="22"/>
        <v>0</v>
      </c>
      <c r="M218" s="17" t="s">
        <v>16</v>
      </c>
      <c r="N218" s="18">
        <v>0</v>
      </c>
      <c r="O218" s="23">
        <f t="shared" si="23"/>
        <v>0</v>
      </c>
      <c r="P218" s="93"/>
      <c r="Q218" s="43">
        <f t="shared" si="24"/>
        <v>0</v>
      </c>
    </row>
    <row r="219" spans="1:17" ht="24.6" x14ac:dyDescent="0.65">
      <c r="A219" s="10">
        <v>215</v>
      </c>
      <c r="B219" s="10"/>
      <c r="C219" s="19" t="s">
        <v>184</v>
      </c>
      <c r="D219" s="71">
        <f>+'28'!I219</f>
        <v>0</v>
      </c>
      <c r="E219" s="90">
        <v>0</v>
      </c>
      <c r="F219" s="46">
        <f t="shared" si="25"/>
        <v>0</v>
      </c>
      <c r="G219" s="101">
        <v>0</v>
      </c>
      <c r="H219" s="99">
        <v>0</v>
      </c>
      <c r="I219" s="46">
        <f t="shared" si="21"/>
        <v>0</v>
      </c>
      <c r="J219" s="91"/>
      <c r="K219" s="20">
        <v>120</v>
      </c>
      <c r="L219" s="72">
        <f t="shared" si="22"/>
        <v>0</v>
      </c>
      <c r="M219" s="17" t="s">
        <v>16</v>
      </c>
      <c r="N219" s="18">
        <v>0</v>
      </c>
      <c r="O219" s="23">
        <f t="shared" si="23"/>
        <v>0</v>
      </c>
      <c r="P219" s="93"/>
      <c r="Q219" s="43">
        <f t="shared" si="24"/>
        <v>0</v>
      </c>
    </row>
    <row r="220" spans="1:17" ht="24.6" x14ac:dyDescent="0.65">
      <c r="A220" s="10">
        <v>216</v>
      </c>
      <c r="B220" s="10"/>
      <c r="C220" s="19" t="s">
        <v>185</v>
      </c>
      <c r="D220" s="71">
        <f>+'28'!I220</f>
        <v>0</v>
      </c>
      <c r="E220" s="90">
        <v>0</v>
      </c>
      <c r="F220" s="46">
        <f t="shared" si="25"/>
        <v>0</v>
      </c>
      <c r="G220" s="101">
        <v>0</v>
      </c>
      <c r="H220" s="99">
        <v>0</v>
      </c>
      <c r="I220" s="46">
        <f t="shared" si="21"/>
        <v>0</v>
      </c>
      <c r="J220" s="91"/>
      <c r="K220" s="20">
        <v>120</v>
      </c>
      <c r="L220" s="72">
        <f t="shared" si="22"/>
        <v>0</v>
      </c>
      <c r="M220" s="17" t="s">
        <v>16</v>
      </c>
      <c r="N220" s="18">
        <v>0</v>
      </c>
      <c r="O220" s="23">
        <f t="shared" si="23"/>
        <v>0</v>
      </c>
      <c r="P220" s="93"/>
      <c r="Q220" s="43">
        <f t="shared" si="24"/>
        <v>0</v>
      </c>
    </row>
    <row r="221" spans="1:17" ht="24.6" x14ac:dyDescent="0.65">
      <c r="A221" s="10">
        <v>217</v>
      </c>
      <c r="B221" s="10"/>
      <c r="C221" s="19" t="s">
        <v>187</v>
      </c>
      <c r="D221" s="71">
        <f>+'28'!I221</f>
        <v>0</v>
      </c>
      <c r="E221" s="90">
        <v>0</v>
      </c>
      <c r="F221" s="46">
        <f t="shared" si="25"/>
        <v>0</v>
      </c>
      <c r="G221" s="101">
        <v>0</v>
      </c>
      <c r="H221" s="99">
        <v>0</v>
      </c>
      <c r="I221" s="46">
        <f t="shared" si="21"/>
        <v>0</v>
      </c>
      <c r="J221" s="91"/>
      <c r="K221" s="20">
        <v>50</v>
      </c>
      <c r="L221" s="72">
        <f t="shared" si="22"/>
        <v>0</v>
      </c>
      <c r="M221" s="17" t="s">
        <v>16</v>
      </c>
      <c r="N221" s="18">
        <v>0</v>
      </c>
      <c r="O221" s="23">
        <f t="shared" si="23"/>
        <v>0</v>
      </c>
      <c r="P221" s="93"/>
      <c r="Q221" s="43">
        <f t="shared" si="24"/>
        <v>0</v>
      </c>
    </row>
    <row r="222" spans="1:17" ht="24.6" x14ac:dyDescent="0.65">
      <c r="A222" s="10">
        <v>218</v>
      </c>
      <c r="B222" s="10" t="s">
        <v>527</v>
      </c>
      <c r="C222" s="19" t="s">
        <v>188</v>
      </c>
      <c r="D222" s="71">
        <f>+'28'!I222</f>
        <v>0</v>
      </c>
      <c r="E222" s="90">
        <v>0</v>
      </c>
      <c r="F222" s="46">
        <f t="shared" si="25"/>
        <v>0</v>
      </c>
      <c r="G222" s="101">
        <v>0</v>
      </c>
      <c r="H222" s="99">
        <v>0</v>
      </c>
      <c r="I222" s="46">
        <f t="shared" si="21"/>
        <v>0</v>
      </c>
      <c r="J222" s="91"/>
      <c r="K222" s="20">
        <v>50</v>
      </c>
      <c r="L222" s="72">
        <f t="shared" si="22"/>
        <v>0</v>
      </c>
      <c r="M222" s="17" t="s">
        <v>16</v>
      </c>
      <c r="N222" s="18">
        <v>0</v>
      </c>
      <c r="O222" s="23">
        <f t="shared" si="23"/>
        <v>0</v>
      </c>
      <c r="P222" s="93"/>
      <c r="Q222" s="43">
        <f t="shared" si="24"/>
        <v>0</v>
      </c>
    </row>
    <row r="223" spans="1:17" ht="24.6" x14ac:dyDescent="0.65">
      <c r="A223" s="10">
        <v>219</v>
      </c>
      <c r="B223" s="10" t="s">
        <v>524</v>
      </c>
      <c r="C223" s="19" t="s">
        <v>303</v>
      </c>
      <c r="D223" s="71">
        <f>+'28'!I223</f>
        <v>0</v>
      </c>
      <c r="E223" s="90">
        <v>0</v>
      </c>
      <c r="F223" s="46">
        <f t="shared" si="25"/>
        <v>0</v>
      </c>
      <c r="G223" s="101">
        <v>0</v>
      </c>
      <c r="H223" s="99">
        <v>0</v>
      </c>
      <c r="I223" s="46">
        <f t="shared" si="21"/>
        <v>0</v>
      </c>
      <c r="J223" s="91"/>
      <c r="K223" s="20">
        <v>120</v>
      </c>
      <c r="L223" s="72">
        <f t="shared" si="22"/>
        <v>0</v>
      </c>
      <c r="M223" s="17" t="s">
        <v>16</v>
      </c>
      <c r="N223" s="18">
        <v>0</v>
      </c>
      <c r="O223" s="23">
        <f t="shared" si="23"/>
        <v>0</v>
      </c>
      <c r="P223" s="93"/>
      <c r="Q223" s="43">
        <f t="shared" si="24"/>
        <v>0</v>
      </c>
    </row>
    <row r="224" spans="1:17" ht="24.6" x14ac:dyDescent="0.65">
      <c r="A224" s="10">
        <v>220</v>
      </c>
      <c r="B224" s="10"/>
      <c r="C224" s="19" t="s">
        <v>304</v>
      </c>
      <c r="D224" s="71">
        <f>+'28'!I224</f>
        <v>0</v>
      </c>
      <c r="E224" s="90">
        <v>0</v>
      </c>
      <c r="F224" s="46">
        <f t="shared" si="25"/>
        <v>0</v>
      </c>
      <c r="G224" s="101">
        <v>0</v>
      </c>
      <c r="H224" s="99">
        <v>0</v>
      </c>
      <c r="I224" s="46">
        <f t="shared" si="21"/>
        <v>0</v>
      </c>
      <c r="J224" s="91"/>
      <c r="K224" s="20">
        <v>25</v>
      </c>
      <c r="L224" s="72">
        <f t="shared" si="22"/>
        <v>0</v>
      </c>
      <c r="M224" s="17" t="s">
        <v>16</v>
      </c>
      <c r="N224" s="18">
        <v>0</v>
      </c>
      <c r="O224" s="23">
        <f t="shared" si="23"/>
        <v>0</v>
      </c>
      <c r="P224" s="93"/>
      <c r="Q224" s="43">
        <f t="shared" si="24"/>
        <v>0</v>
      </c>
    </row>
    <row r="225" spans="1:17" ht="24.6" x14ac:dyDescent="0.65">
      <c r="A225" s="10">
        <v>221</v>
      </c>
      <c r="B225" s="10"/>
      <c r="C225" s="19" t="s">
        <v>305</v>
      </c>
      <c r="D225" s="71">
        <f>+'28'!I225</f>
        <v>0</v>
      </c>
      <c r="E225" s="90">
        <v>0</v>
      </c>
      <c r="F225" s="46">
        <f t="shared" si="25"/>
        <v>0</v>
      </c>
      <c r="G225" s="101">
        <v>0</v>
      </c>
      <c r="H225" s="99">
        <v>0</v>
      </c>
      <c r="I225" s="46">
        <f t="shared" si="21"/>
        <v>0</v>
      </c>
      <c r="J225" s="91"/>
      <c r="K225" s="20">
        <v>25</v>
      </c>
      <c r="L225" s="72">
        <f t="shared" si="22"/>
        <v>0</v>
      </c>
      <c r="M225" s="17" t="s">
        <v>16</v>
      </c>
      <c r="N225" s="18">
        <v>0</v>
      </c>
      <c r="O225" s="23">
        <f t="shared" si="23"/>
        <v>0</v>
      </c>
      <c r="P225" s="93"/>
      <c r="Q225" s="43">
        <f t="shared" si="24"/>
        <v>0</v>
      </c>
    </row>
    <row r="226" spans="1:17" ht="24.6" x14ac:dyDescent="0.65">
      <c r="A226" s="10">
        <v>222</v>
      </c>
      <c r="B226" s="10"/>
      <c r="C226" s="19" t="s">
        <v>306</v>
      </c>
      <c r="D226" s="71">
        <f>+'28'!I226</f>
        <v>0</v>
      </c>
      <c r="E226" s="90">
        <v>0</v>
      </c>
      <c r="F226" s="46">
        <f t="shared" si="25"/>
        <v>0</v>
      </c>
      <c r="G226" s="101">
        <v>0</v>
      </c>
      <c r="H226" s="99">
        <v>0</v>
      </c>
      <c r="I226" s="46">
        <f t="shared" si="21"/>
        <v>0</v>
      </c>
      <c r="J226" s="91"/>
      <c r="K226" s="20">
        <v>25</v>
      </c>
      <c r="L226" s="72">
        <f t="shared" si="22"/>
        <v>0</v>
      </c>
      <c r="M226" s="17" t="s">
        <v>16</v>
      </c>
      <c r="N226" s="18">
        <v>0</v>
      </c>
      <c r="O226" s="23">
        <f t="shared" si="23"/>
        <v>0</v>
      </c>
      <c r="P226" s="93"/>
      <c r="Q226" s="43">
        <f t="shared" si="24"/>
        <v>0</v>
      </c>
    </row>
    <row r="227" spans="1:17" ht="24.6" x14ac:dyDescent="0.65">
      <c r="A227" s="10">
        <v>223</v>
      </c>
      <c r="B227" s="10"/>
      <c r="C227" s="19" t="s">
        <v>307</v>
      </c>
      <c r="D227" s="71">
        <f>+'28'!I227</f>
        <v>0</v>
      </c>
      <c r="E227" s="90">
        <v>0</v>
      </c>
      <c r="F227" s="46">
        <f t="shared" si="25"/>
        <v>0</v>
      </c>
      <c r="G227" s="101">
        <v>0</v>
      </c>
      <c r="H227" s="99">
        <v>0</v>
      </c>
      <c r="I227" s="46">
        <f t="shared" si="21"/>
        <v>0</v>
      </c>
      <c r="J227" s="91"/>
      <c r="K227" s="20">
        <v>25</v>
      </c>
      <c r="L227" s="72">
        <f t="shared" si="22"/>
        <v>0</v>
      </c>
      <c r="M227" s="17" t="s">
        <v>16</v>
      </c>
      <c r="N227" s="18">
        <v>0</v>
      </c>
      <c r="O227" s="23">
        <f t="shared" si="23"/>
        <v>0</v>
      </c>
      <c r="P227" s="93"/>
      <c r="Q227" s="43">
        <f t="shared" si="24"/>
        <v>0</v>
      </c>
    </row>
    <row r="228" spans="1:17" ht="24.6" x14ac:dyDescent="0.65">
      <c r="A228" s="10">
        <v>224</v>
      </c>
      <c r="B228" s="10"/>
      <c r="C228" s="19" t="s">
        <v>308</v>
      </c>
      <c r="D228" s="71">
        <f>+'28'!I228</f>
        <v>0</v>
      </c>
      <c r="E228" s="90">
        <v>0</v>
      </c>
      <c r="F228" s="46">
        <f t="shared" si="25"/>
        <v>0</v>
      </c>
      <c r="G228" s="101">
        <v>0</v>
      </c>
      <c r="H228" s="99">
        <v>0</v>
      </c>
      <c r="I228" s="46">
        <f t="shared" si="21"/>
        <v>0</v>
      </c>
      <c r="J228" s="91"/>
      <c r="K228" s="20">
        <v>25</v>
      </c>
      <c r="L228" s="72">
        <f t="shared" si="22"/>
        <v>0</v>
      </c>
      <c r="M228" s="17" t="s">
        <v>16</v>
      </c>
      <c r="N228" s="18">
        <v>0</v>
      </c>
      <c r="O228" s="23">
        <f t="shared" si="23"/>
        <v>0</v>
      </c>
      <c r="P228" s="93"/>
      <c r="Q228" s="43">
        <f t="shared" si="24"/>
        <v>0</v>
      </c>
    </row>
    <row r="229" spans="1:17" ht="24.6" x14ac:dyDescent="0.65">
      <c r="A229" s="10">
        <v>225</v>
      </c>
      <c r="B229" s="10"/>
      <c r="C229" s="19" t="s">
        <v>309</v>
      </c>
      <c r="D229" s="71">
        <f>+'28'!I229</f>
        <v>0</v>
      </c>
      <c r="E229" s="90">
        <v>0</v>
      </c>
      <c r="F229" s="46">
        <f t="shared" si="25"/>
        <v>0</v>
      </c>
      <c r="G229" s="101">
        <v>0</v>
      </c>
      <c r="H229" s="99">
        <v>0</v>
      </c>
      <c r="I229" s="46">
        <f t="shared" si="21"/>
        <v>0</v>
      </c>
      <c r="J229" s="91"/>
      <c r="K229" s="20">
        <v>25</v>
      </c>
      <c r="L229" s="72">
        <f t="shared" si="22"/>
        <v>0</v>
      </c>
      <c r="M229" s="17" t="s">
        <v>16</v>
      </c>
      <c r="N229" s="18">
        <v>0</v>
      </c>
      <c r="O229" s="23">
        <f t="shared" si="23"/>
        <v>0</v>
      </c>
      <c r="P229" s="93"/>
      <c r="Q229" s="43">
        <f t="shared" si="24"/>
        <v>0</v>
      </c>
    </row>
    <row r="230" spans="1:17" ht="24.6" x14ac:dyDescent="0.65">
      <c r="A230" s="10">
        <v>226</v>
      </c>
      <c r="B230" s="10"/>
      <c r="C230" s="19" t="s">
        <v>362</v>
      </c>
      <c r="D230" s="71">
        <f>+'28'!I230</f>
        <v>0</v>
      </c>
      <c r="E230" s="90">
        <v>0</v>
      </c>
      <c r="F230" s="46">
        <f t="shared" si="25"/>
        <v>0</v>
      </c>
      <c r="G230" s="101">
        <v>0</v>
      </c>
      <c r="H230" s="99">
        <v>0</v>
      </c>
      <c r="I230" s="46">
        <f t="shared" si="21"/>
        <v>0</v>
      </c>
      <c r="J230" s="91"/>
      <c r="K230" s="20">
        <v>10</v>
      </c>
      <c r="L230" s="72">
        <f t="shared" si="22"/>
        <v>0</v>
      </c>
      <c r="M230" s="17" t="s">
        <v>16</v>
      </c>
      <c r="N230" s="18">
        <v>0</v>
      </c>
      <c r="O230" s="23">
        <f t="shared" si="23"/>
        <v>0</v>
      </c>
      <c r="P230" s="93"/>
      <c r="Q230" s="43">
        <f t="shared" si="24"/>
        <v>0</v>
      </c>
    </row>
    <row r="231" spans="1:17" ht="24.6" x14ac:dyDescent="0.65">
      <c r="A231" s="10">
        <v>227</v>
      </c>
      <c r="B231" s="10"/>
      <c r="C231" s="19" t="s">
        <v>310</v>
      </c>
      <c r="D231" s="71">
        <f>+'28'!I231</f>
        <v>0</v>
      </c>
      <c r="E231" s="90">
        <v>0</v>
      </c>
      <c r="F231" s="46">
        <f t="shared" si="25"/>
        <v>0</v>
      </c>
      <c r="G231" s="101">
        <v>0</v>
      </c>
      <c r="H231" s="99">
        <v>0</v>
      </c>
      <c r="I231" s="46">
        <f t="shared" si="21"/>
        <v>0</v>
      </c>
      <c r="J231" s="91"/>
      <c r="K231" s="20">
        <v>10</v>
      </c>
      <c r="L231" s="72">
        <f t="shared" si="22"/>
        <v>0</v>
      </c>
      <c r="M231" s="17" t="s">
        <v>16</v>
      </c>
      <c r="N231" s="18">
        <v>0</v>
      </c>
      <c r="O231" s="23">
        <f t="shared" si="23"/>
        <v>0</v>
      </c>
      <c r="P231" s="93"/>
      <c r="Q231" s="43">
        <f t="shared" si="24"/>
        <v>0</v>
      </c>
    </row>
    <row r="232" spans="1:17" ht="24.6" x14ac:dyDescent="0.65">
      <c r="A232" s="10">
        <v>228</v>
      </c>
      <c r="B232" s="10"/>
      <c r="C232" s="19" t="s">
        <v>311</v>
      </c>
      <c r="D232" s="71">
        <f>+'28'!I232</f>
        <v>0</v>
      </c>
      <c r="E232" s="90">
        <v>0</v>
      </c>
      <c r="F232" s="46">
        <f t="shared" si="25"/>
        <v>0</v>
      </c>
      <c r="G232" s="101">
        <v>0</v>
      </c>
      <c r="H232" s="99">
        <v>0</v>
      </c>
      <c r="I232" s="46">
        <f t="shared" si="21"/>
        <v>0</v>
      </c>
      <c r="J232" s="91"/>
      <c r="K232" s="20">
        <v>10</v>
      </c>
      <c r="L232" s="72">
        <f t="shared" si="22"/>
        <v>0</v>
      </c>
      <c r="M232" s="17" t="s">
        <v>16</v>
      </c>
      <c r="N232" s="18">
        <v>0</v>
      </c>
      <c r="O232" s="23">
        <f t="shared" si="23"/>
        <v>0</v>
      </c>
      <c r="P232" s="93"/>
      <c r="Q232" s="43">
        <f t="shared" si="24"/>
        <v>0</v>
      </c>
    </row>
    <row r="233" spans="1:17" ht="24.6" x14ac:dyDescent="0.65">
      <c r="A233" s="10">
        <v>229</v>
      </c>
      <c r="B233" s="10"/>
      <c r="C233" s="19" t="s">
        <v>192</v>
      </c>
      <c r="D233" s="71">
        <f>+'28'!I233</f>
        <v>16</v>
      </c>
      <c r="E233" s="90">
        <v>0</v>
      </c>
      <c r="F233" s="46">
        <f>D233+E233</f>
        <v>16</v>
      </c>
      <c r="G233" s="101">
        <v>0</v>
      </c>
      <c r="H233" s="99">
        <v>0</v>
      </c>
      <c r="I233" s="46">
        <f>+F233-G233-J233-H233</f>
        <v>16</v>
      </c>
      <c r="J233" s="91"/>
      <c r="K233" s="20">
        <v>35</v>
      </c>
      <c r="L233" s="72">
        <f>+K233*J233</f>
        <v>0</v>
      </c>
      <c r="M233" s="17" t="s">
        <v>16</v>
      </c>
      <c r="N233" s="18">
        <v>0</v>
      </c>
      <c r="O233" s="23">
        <f>SUM(L233-N233)</f>
        <v>0</v>
      </c>
      <c r="P233" s="93"/>
      <c r="Q233" s="43">
        <f>+L233*P233</f>
        <v>0</v>
      </c>
    </row>
    <row r="234" spans="1:17" ht="24.6" x14ac:dyDescent="0.65">
      <c r="A234" s="10">
        <v>230</v>
      </c>
      <c r="B234" s="10"/>
      <c r="C234" s="19" t="s">
        <v>312</v>
      </c>
      <c r="D234" s="71">
        <f>+'28'!I234</f>
        <v>29</v>
      </c>
      <c r="E234" s="90">
        <v>0</v>
      </c>
      <c r="F234" s="46">
        <f t="shared" si="25"/>
        <v>29</v>
      </c>
      <c r="G234" s="101">
        <v>0</v>
      </c>
      <c r="H234" s="99">
        <v>0</v>
      </c>
      <c r="I234" s="46">
        <f t="shared" si="21"/>
        <v>29</v>
      </c>
      <c r="J234" s="91"/>
      <c r="K234" s="20">
        <v>10</v>
      </c>
      <c r="L234" s="72">
        <f t="shared" si="22"/>
        <v>0</v>
      </c>
      <c r="M234" s="17" t="s">
        <v>16</v>
      </c>
      <c r="N234" s="18">
        <v>0</v>
      </c>
      <c r="O234" s="23">
        <f t="shared" si="23"/>
        <v>0</v>
      </c>
      <c r="P234" s="93"/>
      <c r="Q234" s="43">
        <f t="shared" si="24"/>
        <v>0</v>
      </c>
    </row>
    <row r="235" spans="1:17" ht="24.6" x14ac:dyDescent="0.65">
      <c r="A235" s="10">
        <v>231</v>
      </c>
      <c r="B235" s="10"/>
      <c r="C235" s="19" t="s">
        <v>313</v>
      </c>
      <c r="D235" s="71">
        <f>+'28'!I235</f>
        <v>0</v>
      </c>
      <c r="E235" s="90">
        <v>0</v>
      </c>
      <c r="F235" s="46">
        <f t="shared" si="25"/>
        <v>0</v>
      </c>
      <c r="G235" s="101">
        <v>0</v>
      </c>
      <c r="H235" s="99">
        <v>0</v>
      </c>
      <c r="I235" s="46">
        <f t="shared" si="21"/>
        <v>0</v>
      </c>
      <c r="J235" s="91"/>
      <c r="K235" s="20"/>
      <c r="L235" s="72">
        <f t="shared" si="22"/>
        <v>0</v>
      </c>
      <c r="M235" s="17" t="s">
        <v>16</v>
      </c>
      <c r="N235" s="18">
        <v>0</v>
      </c>
      <c r="O235" s="23">
        <f t="shared" si="23"/>
        <v>0</v>
      </c>
      <c r="P235" s="93"/>
      <c r="Q235" s="43">
        <f t="shared" si="24"/>
        <v>0</v>
      </c>
    </row>
    <row r="236" spans="1:17" ht="24.6" x14ac:dyDescent="0.65">
      <c r="A236" s="10">
        <v>232</v>
      </c>
      <c r="B236" s="10"/>
      <c r="C236" s="19" t="s">
        <v>183</v>
      </c>
      <c r="D236" s="71">
        <f>+'28'!I236</f>
        <v>0</v>
      </c>
      <c r="E236" s="90">
        <v>0</v>
      </c>
      <c r="F236" s="46">
        <f t="shared" si="25"/>
        <v>0</v>
      </c>
      <c r="G236" s="101">
        <v>0</v>
      </c>
      <c r="H236" s="99">
        <v>0</v>
      </c>
      <c r="I236" s="46">
        <f t="shared" si="21"/>
        <v>0</v>
      </c>
      <c r="J236" s="91"/>
      <c r="K236" s="20">
        <v>40</v>
      </c>
      <c r="L236" s="72">
        <f t="shared" si="22"/>
        <v>0</v>
      </c>
      <c r="M236" s="17" t="s">
        <v>16</v>
      </c>
      <c r="N236" s="18">
        <v>0</v>
      </c>
      <c r="O236" s="23">
        <f t="shared" si="23"/>
        <v>0</v>
      </c>
      <c r="P236" s="93"/>
      <c r="Q236" s="43">
        <f t="shared" si="24"/>
        <v>0</v>
      </c>
    </row>
    <row r="237" spans="1:17" ht="24.6" x14ac:dyDescent="0.65">
      <c r="A237" s="10">
        <v>233</v>
      </c>
      <c r="B237" s="10"/>
      <c r="C237" s="19" t="s">
        <v>117</v>
      </c>
      <c r="D237" s="71">
        <f>+'28'!I237</f>
        <v>0</v>
      </c>
      <c r="E237" s="90">
        <v>0</v>
      </c>
      <c r="F237" s="46">
        <f t="shared" si="25"/>
        <v>0</v>
      </c>
      <c r="G237" s="101">
        <v>0</v>
      </c>
      <c r="H237" s="99">
        <v>0</v>
      </c>
      <c r="I237" s="46">
        <f t="shared" si="21"/>
        <v>0</v>
      </c>
      <c r="J237" s="91"/>
      <c r="K237" s="20">
        <v>20</v>
      </c>
      <c r="L237" s="72">
        <f t="shared" si="22"/>
        <v>0</v>
      </c>
      <c r="M237" s="17" t="s">
        <v>16</v>
      </c>
      <c r="N237" s="18">
        <v>0</v>
      </c>
      <c r="O237" s="23">
        <f t="shared" si="23"/>
        <v>0</v>
      </c>
      <c r="P237" s="93"/>
      <c r="Q237" s="43">
        <f t="shared" si="24"/>
        <v>0</v>
      </c>
    </row>
    <row r="238" spans="1:17" ht="24.6" x14ac:dyDescent="0.65">
      <c r="A238" s="10">
        <v>234</v>
      </c>
      <c r="B238" s="10"/>
      <c r="C238" s="19" t="s">
        <v>314</v>
      </c>
      <c r="D238" s="71">
        <f>+'28'!I238</f>
        <v>0</v>
      </c>
      <c r="E238" s="90">
        <v>0</v>
      </c>
      <c r="F238" s="46">
        <f t="shared" si="25"/>
        <v>0</v>
      </c>
      <c r="G238" s="101">
        <v>0</v>
      </c>
      <c r="H238" s="99">
        <v>0</v>
      </c>
      <c r="I238" s="46">
        <f t="shared" si="21"/>
        <v>0</v>
      </c>
      <c r="J238" s="91"/>
      <c r="K238" s="20">
        <v>30</v>
      </c>
      <c r="L238" s="72">
        <f t="shared" si="22"/>
        <v>0</v>
      </c>
      <c r="M238" s="17" t="s">
        <v>16</v>
      </c>
      <c r="N238" s="18">
        <v>0</v>
      </c>
      <c r="O238" s="23">
        <f t="shared" si="23"/>
        <v>0</v>
      </c>
      <c r="P238" s="93"/>
      <c r="Q238" s="43">
        <f t="shared" si="24"/>
        <v>0</v>
      </c>
    </row>
    <row r="239" spans="1:17" ht="24.6" x14ac:dyDescent="0.65">
      <c r="A239" s="10">
        <v>235</v>
      </c>
      <c r="B239" s="10"/>
      <c r="C239" s="19" t="s">
        <v>372</v>
      </c>
      <c r="D239" s="71">
        <f>+'28'!I239</f>
        <v>0</v>
      </c>
      <c r="E239" s="90">
        <v>0</v>
      </c>
      <c r="F239" s="46">
        <f t="shared" si="25"/>
        <v>0</v>
      </c>
      <c r="G239" s="101">
        <v>0</v>
      </c>
      <c r="H239" s="99">
        <v>0</v>
      </c>
      <c r="I239" s="46">
        <f t="shared" si="21"/>
        <v>0</v>
      </c>
      <c r="J239" s="91"/>
      <c r="K239" s="20">
        <v>800</v>
      </c>
      <c r="L239" s="72">
        <f t="shared" si="22"/>
        <v>0</v>
      </c>
      <c r="M239" s="17" t="s">
        <v>16</v>
      </c>
      <c r="N239" s="18">
        <v>0</v>
      </c>
      <c r="O239" s="23">
        <f t="shared" si="23"/>
        <v>0</v>
      </c>
      <c r="P239" s="93"/>
      <c r="Q239" s="43">
        <f t="shared" si="24"/>
        <v>0</v>
      </c>
    </row>
    <row r="240" spans="1:17" ht="24.6" x14ac:dyDescent="0.65">
      <c r="A240" s="10">
        <v>236</v>
      </c>
      <c r="B240" s="10"/>
      <c r="C240" s="19" t="s">
        <v>374</v>
      </c>
      <c r="D240" s="71">
        <f>+'28'!I240</f>
        <v>0</v>
      </c>
      <c r="E240" s="90">
        <v>0</v>
      </c>
      <c r="F240" s="46">
        <f t="shared" si="25"/>
        <v>0</v>
      </c>
      <c r="G240" s="101">
        <v>0</v>
      </c>
      <c r="H240" s="99">
        <v>0</v>
      </c>
      <c r="I240" s="46">
        <f t="shared" si="21"/>
        <v>0</v>
      </c>
      <c r="J240" s="91"/>
      <c r="K240" s="20">
        <v>150</v>
      </c>
      <c r="L240" s="72">
        <f t="shared" si="22"/>
        <v>0</v>
      </c>
      <c r="M240" s="17" t="s">
        <v>16</v>
      </c>
      <c r="N240" s="18">
        <v>0</v>
      </c>
      <c r="O240" s="23">
        <f t="shared" si="23"/>
        <v>0</v>
      </c>
      <c r="P240" s="93"/>
      <c r="Q240" s="43">
        <f t="shared" si="24"/>
        <v>0</v>
      </c>
    </row>
    <row r="241" spans="1:17" ht="24.6" x14ac:dyDescent="0.65">
      <c r="A241" s="10">
        <v>237</v>
      </c>
      <c r="B241" s="10"/>
      <c r="C241" s="19" t="s">
        <v>316</v>
      </c>
      <c r="D241" s="71">
        <f>+'28'!I241</f>
        <v>0</v>
      </c>
      <c r="E241" s="90">
        <v>0</v>
      </c>
      <c r="F241" s="46">
        <f t="shared" si="25"/>
        <v>0</v>
      </c>
      <c r="G241" s="101">
        <v>0</v>
      </c>
      <c r="H241" s="99">
        <v>0</v>
      </c>
      <c r="I241" s="46">
        <f t="shared" si="21"/>
        <v>0</v>
      </c>
      <c r="J241" s="91"/>
      <c r="K241" s="20">
        <v>200</v>
      </c>
      <c r="L241" s="72">
        <f t="shared" si="22"/>
        <v>0</v>
      </c>
      <c r="M241" s="17" t="s">
        <v>16</v>
      </c>
      <c r="N241" s="18">
        <v>0</v>
      </c>
      <c r="O241" s="23">
        <f t="shared" si="23"/>
        <v>0</v>
      </c>
      <c r="P241" s="93"/>
      <c r="Q241" s="43">
        <f t="shared" si="24"/>
        <v>0</v>
      </c>
    </row>
    <row r="242" spans="1:17" ht="24.6" x14ac:dyDescent="0.65">
      <c r="A242" s="10">
        <v>238</v>
      </c>
      <c r="B242" s="10"/>
      <c r="C242" s="19" t="s">
        <v>375</v>
      </c>
      <c r="D242" s="71">
        <f>+'28'!I242</f>
        <v>0</v>
      </c>
      <c r="E242" s="90">
        <v>0</v>
      </c>
      <c r="F242" s="46">
        <f t="shared" si="25"/>
        <v>0</v>
      </c>
      <c r="G242" s="101">
        <v>0</v>
      </c>
      <c r="H242" s="99">
        <v>0</v>
      </c>
      <c r="I242" s="46">
        <f t="shared" si="21"/>
        <v>0</v>
      </c>
      <c r="J242" s="91"/>
      <c r="K242" s="20">
        <v>250</v>
      </c>
      <c r="L242" s="72">
        <f t="shared" si="22"/>
        <v>0</v>
      </c>
      <c r="M242" s="17" t="s">
        <v>16</v>
      </c>
      <c r="N242" s="18">
        <v>0</v>
      </c>
      <c r="O242" s="23">
        <f t="shared" si="23"/>
        <v>0</v>
      </c>
      <c r="P242" s="93"/>
      <c r="Q242" s="43">
        <f t="shared" si="24"/>
        <v>0</v>
      </c>
    </row>
    <row r="243" spans="1:17" ht="24.6" x14ac:dyDescent="0.65">
      <c r="A243" s="10">
        <v>239</v>
      </c>
      <c r="B243" s="10"/>
      <c r="C243" s="19" t="s">
        <v>317</v>
      </c>
      <c r="D243" s="71">
        <f>+'28'!I243</f>
        <v>0</v>
      </c>
      <c r="E243" s="90">
        <v>0</v>
      </c>
      <c r="F243" s="46">
        <f t="shared" si="25"/>
        <v>0</v>
      </c>
      <c r="G243" s="101">
        <v>0</v>
      </c>
      <c r="H243" s="99">
        <v>0</v>
      </c>
      <c r="I243" s="46">
        <f t="shared" si="21"/>
        <v>0</v>
      </c>
      <c r="J243" s="91"/>
      <c r="K243" s="20">
        <v>50</v>
      </c>
      <c r="L243" s="72">
        <f t="shared" si="22"/>
        <v>0</v>
      </c>
      <c r="M243" s="17" t="s">
        <v>16</v>
      </c>
      <c r="N243" s="18">
        <v>0</v>
      </c>
      <c r="O243" s="23">
        <f t="shared" si="23"/>
        <v>0</v>
      </c>
      <c r="P243" s="93"/>
      <c r="Q243" s="43">
        <f t="shared" si="24"/>
        <v>0</v>
      </c>
    </row>
    <row r="244" spans="1:17" ht="24.6" x14ac:dyDescent="0.65">
      <c r="A244" s="10">
        <v>240</v>
      </c>
      <c r="B244" s="10"/>
      <c r="C244" s="19" t="s">
        <v>315</v>
      </c>
      <c r="D244" s="71">
        <f>+'28'!I244</f>
        <v>0</v>
      </c>
      <c r="E244" s="90">
        <v>0</v>
      </c>
      <c r="F244" s="46">
        <f t="shared" si="25"/>
        <v>0</v>
      </c>
      <c r="G244" s="101">
        <v>0</v>
      </c>
      <c r="H244" s="99">
        <v>0</v>
      </c>
      <c r="I244" s="46">
        <f t="shared" si="21"/>
        <v>0</v>
      </c>
      <c r="J244" s="91"/>
      <c r="K244" s="20">
        <v>0</v>
      </c>
      <c r="L244" s="72">
        <f t="shared" si="22"/>
        <v>0</v>
      </c>
      <c r="M244" s="17" t="s">
        <v>16</v>
      </c>
      <c r="N244" s="18">
        <v>0</v>
      </c>
      <c r="O244" s="23">
        <f t="shared" si="23"/>
        <v>0</v>
      </c>
      <c r="P244" s="93"/>
      <c r="Q244" s="43">
        <f t="shared" si="24"/>
        <v>0</v>
      </c>
    </row>
    <row r="245" spans="1:17" ht="24" customHeight="1" x14ac:dyDescent="0.65">
      <c r="A245" s="10">
        <v>241</v>
      </c>
      <c r="B245" s="10"/>
      <c r="C245" s="19" t="s">
        <v>338</v>
      </c>
      <c r="D245" s="71">
        <f>+'28'!I245</f>
        <v>0</v>
      </c>
      <c r="E245" s="90">
        <v>0</v>
      </c>
      <c r="F245" s="46">
        <f t="shared" si="25"/>
        <v>0</v>
      </c>
      <c r="G245" s="101">
        <v>0</v>
      </c>
      <c r="H245" s="99">
        <v>0</v>
      </c>
      <c r="I245" s="46">
        <f t="shared" si="21"/>
        <v>0</v>
      </c>
      <c r="J245" s="91"/>
      <c r="K245" s="20">
        <v>45</v>
      </c>
      <c r="L245" s="72">
        <f t="shared" si="22"/>
        <v>0</v>
      </c>
      <c r="M245" s="17" t="s">
        <v>16</v>
      </c>
      <c r="N245" s="18">
        <v>0</v>
      </c>
      <c r="O245" s="23">
        <f t="shared" si="23"/>
        <v>0</v>
      </c>
      <c r="P245" s="93"/>
      <c r="Q245" s="43">
        <f t="shared" si="24"/>
        <v>0</v>
      </c>
    </row>
    <row r="246" spans="1:17" ht="24.6" x14ac:dyDescent="0.65">
      <c r="A246" s="10">
        <v>242</v>
      </c>
      <c r="B246" s="10"/>
      <c r="C246" s="19" t="s">
        <v>339</v>
      </c>
      <c r="D246" s="71">
        <f>+'28'!I246</f>
        <v>0</v>
      </c>
      <c r="E246" s="90">
        <v>0</v>
      </c>
      <c r="F246" s="46">
        <f t="shared" si="25"/>
        <v>0</v>
      </c>
      <c r="G246" s="101">
        <v>0</v>
      </c>
      <c r="H246" s="99">
        <v>0</v>
      </c>
      <c r="I246" s="46">
        <f t="shared" si="21"/>
        <v>0</v>
      </c>
      <c r="J246" s="91"/>
      <c r="K246" s="20">
        <v>35</v>
      </c>
      <c r="L246" s="72">
        <f t="shared" si="22"/>
        <v>0</v>
      </c>
      <c r="M246" s="17" t="s">
        <v>16</v>
      </c>
      <c r="N246" s="18">
        <v>0</v>
      </c>
      <c r="O246" s="23">
        <f t="shared" si="23"/>
        <v>0</v>
      </c>
      <c r="P246" s="93"/>
      <c r="Q246" s="43">
        <f t="shared" si="24"/>
        <v>0</v>
      </c>
    </row>
    <row r="247" spans="1:17" ht="24.6" x14ac:dyDescent="0.65">
      <c r="A247" s="10">
        <v>243</v>
      </c>
      <c r="B247" s="10"/>
      <c r="C247" s="19" t="s">
        <v>340</v>
      </c>
      <c r="D247" s="71">
        <f>+'28'!I247</f>
        <v>0</v>
      </c>
      <c r="E247" s="90">
        <v>0</v>
      </c>
      <c r="F247" s="46">
        <f t="shared" si="25"/>
        <v>0</v>
      </c>
      <c r="G247" s="101">
        <v>0</v>
      </c>
      <c r="H247" s="99">
        <v>0</v>
      </c>
      <c r="I247" s="46">
        <f t="shared" si="21"/>
        <v>0</v>
      </c>
      <c r="J247" s="91"/>
      <c r="K247" s="20">
        <v>25</v>
      </c>
      <c r="L247" s="72">
        <f t="shared" si="22"/>
        <v>0</v>
      </c>
      <c r="M247" s="17" t="s">
        <v>16</v>
      </c>
      <c r="N247" s="18">
        <v>0</v>
      </c>
      <c r="O247" s="23">
        <f t="shared" si="23"/>
        <v>0</v>
      </c>
      <c r="P247" s="93"/>
      <c r="Q247" s="43">
        <f t="shared" si="24"/>
        <v>0</v>
      </c>
    </row>
    <row r="248" spans="1:17" ht="24.6" x14ac:dyDescent="0.65">
      <c r="A248" s="10">
        <v>244</v>
      </c>
      <c r="B248" s="10"/>
      <c r="C248" s="19" t="s">
        <v>318</v>
      </c>
      <c r="D248" s="71">
        <f>+'28'!I248</f>
        <v>0</v>
      </c>
      <c r="E248" s="90">
        <v>0</v>
      </c>
      <c r="F248" s="46">
        <f t="shared" si="25"/>
        <v>0</v>
      </c>
      <c r="G248" s="101">
        <v>0</v>
      </c>
      <c r="H248" s="99">
        <v>0</v>
      </c>
      <c r="I248" s="46">
        <f t="shared" si="21"/>
        <v>0</v>
      </c>
      <c r="J248" s="91"/>
      <c r="K248" s="20">
        <v>50</v>
      </c>
      <c r="L248" s="72">
        <f t="shared" si="22"/>
        <v>0</v>
      </c>
      <c r="M248" s="17" t="s">
        <v>16</v>
      </c>
      <c r="N248" s="18">
        <v>0</v>
      </c>
      <c r="O248" s="23">
        <f t="shared" si="23"/>
        <v>0</v>
      </c>
      <c r="P248" s="93"/>
      <c r="Q248" s="43">
        <f t="shared" si="24"/>
        <v>0</v>
      </c>
    </row>
    <row r="249" spans="1:17" ht="24.6" x14ac:dyDescent="0.65">
      <c r="A249" s="10">
        <v>245</v>
      </c>
      <c r="B249" s="10"/>
      <c r="C249" s="19" t="s">
        <v>319</v>
      </c>
      <c r="D249" s="71">
        <f>+'28'!I249</f>
        <v>0</v>
      </c>
      <c r="E249" s="90">
        <v>0</v>
      </c>
      <c r="F249" s="46">
        <f t="shared" si="25"/>
        <v>0</v>
      </c>
      <c r="G249" s="101">
        <v>0</v>
      </c>
      <c r="H249" s="99">
        <v>0</v>
      </c>
      <c r="I249" s="46">
        <f t="shared" si="21"/>
        <v>0</v>
      </c>
      <c r="J249" s="91"/>
      <c r="K249" s="20">
        <v>60</v>
      </c>
      <c r="L249" s="72">
        <f t="shared" si="22"/>
        <v>0</v>
      </c>
      <c r="M249" s="17" t="s">
        <v>16</v>
      </c>
      <c r="N249" s="18">
        <v>0</v>
      </c>
      <c r="O249" s="23">
        <f t="shared" si="23"/>
        <v>0</v>
      </c>
      <c r="P249" s="93"/>
      <c r="Q249" s="43">
        <f t="shared" si="24"/>
        <v>0</v>
      </c>
    </row>
    <row r="250" spans="1:17" ht="24.6" x14ac:dyDescent="0.65">
      <c r="A250" s="10">
        <v>246</v>
      </c>
      <c r="B250" s="10"/>
      <c r="C250" s="19" t="s">
        <v>320</v>
      </c>
      <c r="D250" s="71">
        <f>+'28'!I250</f>
        <v>0</v>
      </c>
      <c r="E250" s="90">
        <v>0</v>
      </c>
      <c r="F250" s="46">
        <f t="shared" si="25"/>
        <v>0</v>
      </c>
      <c r="G250" s="101">
        <v>0</v>
      </c>
      <c r="H250" s="99">
        <v>0</v>
      </c>
      <c r="I250" s="46">
        <f t="shared" si="21"/>
        <v>0</v>
      </c>
      <c r="J250" s="91"/>
      <c r="K250" s="20">
        <v>250</v>
      </c>
      <c r="L250" s="72">
        <f t="shared" si="22"/>
        <v>0</v>
      </c>
      <c r="M250" s="17" t="s">
        <v>16</v>
      </c>
      <c r="N250" s="18">
        <v>0</v>
      </c>
      <c r="O250" s="23">
        <f t="shared" si="23"/>
        <v>0</v>
      </c>
      <c r="P250" s="93"/>
      <c r="Q250" s="43">
        <f t="shared" si="24"/>
        <v>0</v>
      </c>
    </row>
    <row r="251" spans="1:17" ht="24.6" x14ac:dyDescent="0.65">
      <c r="A251" s="10">
        <v>247</v>
      </c>
      <c r="B251" s="10"/>
      <c r="C251" s="19" t="s">
        <v>321</v>
      </c>
      <c r="D251" s="71">
        <f>+'28'!I251</f>
        <v>0</v>
      </c>
      <c r="E251" s="90">
        <v>0</v>
      </c>
      <c r="F251" s="46">
        <f t="shared" si="25"/>
        <v>0</v>
      </c>
      <c r="G251" s="101">
        <v>0</v>
      </c>
      <c r="H251" s="99">
        <v>0</v>
      </c>
      <c r="I251" s="46">
        <f t="shared" si="21"/>
        <v>0</v>
      </c>
      <c r="J251" s="91"/>
      <c r="K251" s="15">
        <v>100</v>
      </c>
      <c r="L251" s="72">
        <f t="shared" si="22"/>
        <v>0</v>
      </c>
      <c r="M251" s="17" t="s">
        <v>16</v>
      </c>
      <c r="N251" s="18">
        <v>0</v>
      </c>
      <c r="O251" s="23">
        <f t="shared" si="23"/>
        <v>0</v>
      </c>
      <c r="P251" s="93"/>
      <c r="Q251" s="43">
        <f t="shared" si="24"/>
        <v>0</v>
      </c>
    </row>
    <row r="252" spans="1:17" ht="24.6" x14ac:dyDescent="0.65">
      <c r="A252" s="10">
        <v>248</v>
      </c>
      <c r="B252" s="10"/>
      <c r="C252" s="19" t="s">
        <v>322</v>
      </c>
      <c r="D252" s="71">
        <f>+'28'!I252</f>
        <v>0</v>
      </c>
      <c r="E252" s="90">
        <v>0</v>
      </c>
      <c r="F252" s="46">
        <f t="shared" si="25"/>
        <v>0</v>
      </c>
      <c r="G252" s="101">
        <v>0</v>
      </c>
      <c r="H252" s="99">
        <v>0</v>
      </c>
      <c r="I252" s="46">
        <f t="shared" si="21"/>
        <v>0</v>
      </c>
      <c r="J252" s="91"/>
      <c r="K252" s="15">
        <v>350</v>
      </c>
      <c r="L252" s="72">
        <f t="shared" si="22"/>
        <v>0</v>
      </c>
      <c r="M252" s="17" t="s">
        <v>16</v>
      </c>
      <c r="N252" s="18">
        <v>0</v>
      </c>
      <c r="O252" s="23">
        <f t="shared" si="23"/>
        <v>0</v>
      </c>
      <c r="P252" s="93"/>
      <c r="Q252" s="43">
        <f t="shared" si="24"/>
        <v>0</v>
      </c>
    </row>
    <row r="253" spans="1:17" ht="24.6" x14ac:dyDescent="0.65">
      <c r="A253" s="10">
        <v>249</v>
      </c>
      <c r="B253" s="10"/>
      <c r="C253" s="19" t="s">
        <v>323</v>
      </c>
      <c r="D253" s="71">
        <f>+'28'!I253</f>
        <v>0</v>
      </c>
      <c r="E253" s="90">
        <v>0</v>
      </c>
      <c r="F253" s="46">
        <f t="shared" si="25"/>
        <v>0</v>
      </c>
      <c r="G253" s="101">
        <v>0</v>
      </c>
      <c r="H253" s="99">
        <v>0</v>
      </c>
      <c r="I253" s="46">
        <f t="shared" si="21"/>
        <v>0</v>
      </c>
      <c r="J253" s="91"/>
      <c r="K253" s="15">
        <v>60</v>
      </c>
      <c r="L253" s="72">
        <f t="shared" si="22"/>
        <v>0</v>
      </c>
      <c r="M253" s="17" t="s">
        <v>16</v>
      </c>
      <c r="N253" s="18">
        <v>0</v>
      </c>
      <c r="O253" s="23">
        <f t="shared" si="23"/>
        <v>0</v>
      </c>
      <c r="P253" s="93"/>
      <c r="Q253" s="43">
        <f t="shared" si="24"/>
        <v>0</v>
      </c>
    </row>
    <row r="254" spans="1:17" ht="24.6" x14ac:dyDescent="0.65">
      <c r="A254" s="10">
        <v>250</v>
      </c>
      <c r="B254" s="10"/>
      <c r="C254" s="19" t="s">
        <v>324</v>
      </c>
      <c r="D254" s="71">
        <f>+'28'!I254</f>
        <v>0</v>
      </c>
      <c r="E254" s="90">
        <v>0</v>
      </c>
      <c r="F254" s="46">
        <f t="shared" si="25"/>
        <v>0</v>
      </c>
      <c r="G254" s="101">
        <v>0</v>
      </c>
      <c r="H254" s="99">
        <v>0</v>
      </c>
      <c r="I254" s="46">
        <f t="shared" si="21"/>
        <v>0</v>
      </c>
      <c r="J254" s="91"/>
      <c r="K254" s="15">
        <v>50</v>
      </c>
      <c r="L254" s="72">
        <f t="shared" si="22"/>
        <v>0</v>
      </c>
      <c r="M254" s="17" t="s">
        <v>16</v>
      </c>
      <c r="N254" s="18">
        <v>0</v>
      </c>
      <c r="O254" s="23">
        <f t="shared" si="23"/>
        <v>0</v>
      </c>
      <c r="P254" s="93"/>
      <c r="Q254" s="43">
        <f t="shared" si="24"/>
        <v>0</v>
      </c>
    </row>
    <row r="255" spans="1:17" ht="24.6" x14ac:dyDescent="0.65">
      <c r="A255" s="10">
        <v>251</v>
      </c>
      <c r="B255" s="10"/>
      <c r="C255" s="19" t="s">
        <v>325</v>
      </c>
      <c r="D255" s="71">
        <f>+'28'!I255</f>
        <v>0</v>
      </c>
      <c r="E255" s="90">
        <v>0</v>
      </c>
      <c r="F255" s="46">
        <f t="shared" si="25"/>
        <v>0</v>
      </c>
      <c r="G255" s="101">
        <v>0</v>
      </c>
      <c r="H255" s="99">
        <v>0</v>
      </c>
      <c r="I255" s="46">
        <f t="shared" si="21"/>
        <v>0</v>
      </c>
      <c r="J255" s="91"/>
      <c r="K255" s="15">
        <v>100</v>
      </c>
      <c r="L255" s="72">
        <f t="shared" si="22"/>
        <v>0</v>
      </c>
      <c r="M255" s="17" t="s">
        <v>16</v>
      </c>
      <c r="N255" s="18">
        <v>0</v>
      </c>
      <c r="O255" s="23">
        <f t="shared" si="23"/>
        <v>0</v>
      </c>
      <c r="P255" s="93"/>
      <c r="Q255" s="43">
        <f t="shared" si="24"/>
        <v>0</v>
      </c>
    </row>
    <row r="256" spans="1:17" ht="24.6" x14ac:dyDescent="0.65">
      <c r="A256" s="10">
        <v>252</v>
      </c>
      <c r="B256" s="10"/>
      <c r="C256" s="19" t="s">
        <v>326</v>
      </c>
      <c r="D256" s="71">
        <f>+'28'!I256</f>
        <v>0</v>
      </c>
      <c r="E256" s="90">
        <v>0</v>
      </c>
      <c r="F256" s="46">
        <f t="shared" si="25"/>
        <v>0</v>
      </c>
      <c r="G256" s="101">
        <v>0</v>
      </c>
      <c r="H256" s="99">
        <v>0</v>
      </c>
      <c r="I256" s="46">
        <f t="shared" si="21"/>
        <v>0</v>
      </c>
      <c r="J256" s="91"/>
      <c r="K256" s="15">
        <v>120</v>
      </c>
      <c r="L256" s="72">
        <f t="shared" si="22"/>
        <v>0</v>
      </c>
      <c r="M256" s="17" t="s">
        <v>16</v>
      </c>
      <c r="N256" s="18">
        <v>0</v>
      </c>
      <c r="O256" s="23">
        <f t="shared" si="23"/>
        <v>0</v>
      </c>
      <c r="P256" s="93"/>
      <c r="Q256" s="43">
        <f t="shared" si="24"/>
        <v>0</v>
      </c>
    </row>
    <row r="257" spans="1:17" ht="24.6" x14ac:dyDescent="0.65">
      <c r="A257" s="10">
        <v>253</v>
      </c>
      <c r="B257" s="10"/>
      <c r="C257" s="19" t="s">
        <v>327</v>
      </c>
      <c r="D257" s="71">
        <f>+'28'!I257</f>
        <v>0</v>
      </c>
      <c r="E257" s="90">
        <v>0</v>
      </c>
      <c r="F257" s="46">
        <f t="shared" si="25"/>
        <v>0</v>
      </c>
      <c r="G257" s="101">
        <v>0</v>
      </c>
      <c r="H257" s="99">
        <v>0</v>
      </c>
      <c r="I257" s="46">
        <f t="shared" si="21"/>
        <v>0</v>
      </c>
      <c r="J257" s="91"/>
      <c r="K257" s="15">
        <v>60</v>
      </c>
      <c r="L257" s="72">
        <f t="shared" si="22"/>
        <v>0</v>
      </c>
      <c r="M257" s="17" t="s">
        <v>16</v>
      </c>
      <c r="N257" s="18">
        <v>0</v>
      </c>
      <c r="O257" s="23">
        <f t="shared" si="23"/>
        <v>0</v>
      </c>
      <c r="P257" s="93"/>
      <c r="Q257" s="43">
        <f t="shared" si="24"/>
        <v>0</v>
      </c>
    </row>
    <row r="258" spans="1:17" ht="24.6" x14ac:dyDescent="0.65">
      <c r="A258" s="10">
        <v>254</v>
      </c>
      <c r="B258" s="10"/>
      <c r="C258" s="19" t="s">
        <v>328</v>
      </c>
      <c r="D258" s="71">
        <f>+'28'!I258</f>
        <v>0</v>
      </c>
      <c r="E258" s="90">
        <v>0</v>
      </c>
      <c r="F258" s="46">
        <f t="shared" si="25"/>
        <v>0</v>
      </c>
      <c r="G258" s="101">
        <v>0</v>
      </c>
      <c r="H258" s="99">
        <v>0</v>
      </c>
      <c r="I258" s="46">
        <f t="shared" si="21"/>
        <v>0</v>
      </c>
      <c r="J258" s="91"/>
      <c r="K258" s="15">
        <v>150</v>
      </c>
      <c r="L258" s="72">
        <f t="shared" si="22"/>
        <v>0</v>
      </c>
      <c r="M258" s="17" t="s">
        <v>16</v>
      </c>
      <c r="N258" s="18">
        <v>0</v>
      </c>
      <c r="O258" s="23">
        <f t="shared" si="23"/>
        <v>0</v>
      </c>
      <c r="P258" s="93"/>
      <c r="Q258" s="43">
        <f t="shared" si="24"/>
        <v>0</v>
      </c>
    </row>
    <row r="259" spans="1:17" ht="24.6" x14ac:dyDescent="0.65">
      <c r="A259" s="10">
        <v>255</v>
      </c>
      <c r="B259" s="10"/>
      <c r="C259" s="19" t="s">
        <v>329</v>
      </c>
      <c r="D259" s="71">
        <f>+'28'!I259</f>
        <v>0</v>
      </c>
      <c r="E259" s="90">
        <v>0</v>
      </c>
      <c r="F259" s="46">
        <f t="shared" si="25"/>
        <v>0</v>
      </c>
      <c r="G259" s="101">
        <v>0</v>
      </c>
      <c r="H259" s="99">
        <v>0</v>
      </c>
      <c r="I259" s="46">
        <f t="shared" si="21"/>
        <v>0</v>
      </c>
      <c r="J259" s="91"/>
      <c r="K259" s="15">
        <v>150</v>
      </c>
      <c r="L259" s="72">
        <f t="shared" si="22"/>
        <v>0</v>
      </c>
      <c r="M259" s="17" t="s">
        <v>16</v>
      </c>
      <c r="N259" s="18">
        <v>0</v>
      </c>
      <c r="O259" s="23">
        <f t="shared" si="23"/>
        <v>0</v>
      </c>
      <c r="P259" s="93"/>
      <c r="Q259" s="43">
        <f t="shared" si="24"/>
        <v>0</v>
      </c>
    </row>
    <row r="260" spans="1:17" ht="24.6" x14ac:dyDescent="0.65">
      <c r="A260" s="10">
        <v>256</v>
      </c>
      <c r="B260" s="10"/>
      <c r="C260" s="19" t="s">
        <v>330</v>
      </c>
      <c r="D260" s="71">
        <f>+'28'!I260</f>
        <v>0</v>
      </c>
      <c r="E260" s="90">
        <v>0</v>
      </c>
      <c r="F260" s="46">
        <f t="shared" si="25"/>
        <v>0</v>
      </c>
      <c r="G260" s="101">
        <v>0</v>
      </c>
      <c r="H260" s="99">
        <v>0</v>
      </c>
      <c r="I260" s="46">
        <f t="shared" si="21"/>
        <v>0</v>
      </c>
      <c r="J260" s="91"/>
      <c r="K260" s="15">
        <v>200</v>
      </c>
      <c r="L260" s="72">
        <f t="shared" si="22"/>
        <v>0</v>
      </c>
      <c r="M260" s="17" t="s">
        <v>16</v>
      </c>
      <c r="N260" s="18">
        <v>0</v>
      </c>
      <c r="O260" s="23">
        <f t="shared" si="23"/>
        <v>0</v>
      </c>
      <c r="P260" s="93"/>
      <c r="Q260" s="43">
        <f t="shared" si="24"/>
        <v>0</v>
      </c>
    </row>
    <row r="261" spans="1:17" ht="24.6" x14ac:dyDescent="0.65">
      <c r="A261" s="10">
        <v>257</v>
      </c>
      <c r="B261" s="10"/>
      <c r="C261" s="19" t="s">
        <v>331</v>
      </c>
      <c r="D261" s="71">
        <f>+'28'!I261</f>
        <v>0</v>
      </c>
      <c r="E261" s="90">
        <v>0</v>
      </c>
      <c r="F261" s="46">
        <f t="shared" si="25"/>
        <v>0</v>
      </c>
      <c r="G261" s="101">
        <v>0</v>
      </c>
      <c r="H261" s="99">
        <v>0</v>
      </c>
      <c r="I261" s="46">
        <f t="shared" si="21"/>
        <v>0</v>
      </c>
      <c r="J261" s="91"/>
      <c r="K261" s="15"/>
      <c r="L261" s="72">
        <f t="shared" si="22"/>
        <v>0</v>
      </c>
      <c r="M261" s="17" t="s">
        <v>16</v>
      </c>
      <c r="N261" s="18">
        <v>0</v>
      </c>
      <c r="O261" s="23">
        <f t="shared" si="23"/>
        <v>0</v>
      </c>
      <c r="P261" s="93"/>
      <c r="Q261" s="43">
        <f t="shared" si="24"/>
        <v>0</v>
      </c>
    </row>
    <row r="262" spans="1:17" ht="24.6" x14ac:dyDescent="0.65">
      <c r="A262" s="10">
        <v>258</v>
      </c>
      <c r="B262" s="10"/>
      <c r="C262" s="19" t="s">
        <v>332</v>
      </c>
      <c r="D262" s="71">
        <f>+'28'!I262</f>
        <v>0</v>
      </c>
      <c r="E262" s="90">
        <v>0</v>
      </c>
      <c r="F262" s="46">
        <f t="shared" si="25"/>
        <v>0</v>
      </c>
      <c r="G262" s="101">
        <v>0</v>
      </c>
      <c r="H262" s="99">
        <v>0</v>
      </c>
      <c r="I262" s="46">
        <f t="shared" si="21"/>
        <v>0</v>
      </c>
      <c r="J262" s="91"/>
      <c r="K262" s="15"/>
      <c r="L262" s="72">
        <f t="shared" si="22"/>
        <v>0</v>
      </c>
      <c r="M262" s="17" t="s">
        <v>16</v>
      </c>
      <c r="N262" s="18">
        <v>0</v>
      </c>
      <c r="O262" s="23">
        <f t="shared" si="23"/>
        <v>0</v>
      </c>
      <c r="P262" s="93"/>
      <c r="Q262" s="43">
        <f t="shared" si="24"/>
        <v>0</v>
      </c>
    </row>
    <row r="263" spans="1:17" ht="24.6" x14ac:dyDescent="0.65">
      <c r="A263" s="10">
        <v>259</v>
      </c>
      <c r="B263" s="10"/>
      <c r="C263" s="19" t="s">
        <v>369</v>
      </c>
      <c r="D263" s="71">
        <f>+'28'!I263</f>
        <v>0</v>
      </c>
      <c r="E263" s="90">
        <v>0</v>
      </c>
      <c r="F263" s="46">
        <f t="shared" si="25"/>
        <v>0</v>
      </c>
      <c r="G263" s="101">
        <v>0</v>
      </c>
      <c r="H263" s="99">
        <v>0</v>
      </c>
      <c r="I263" s="46">
        <f t="shared" si="21"/>
        <v>0</v>
      </c>
      <c r="J263" s="91"/>
      <c r="K263" s="15"/>
      <c r="L263" s="72">
        <f t="shared" si="22"/>
        <v>0</v>
      </c>
      <c r="M263" s="17" t="s">
        <v>16</v>
      </c>
      <c r="N263" s="18">
        <v>0</v>
      </c>
      <c r="O263" s="23">
        <f t="shared" si="23"/>
        <v>0</v>
      </c>
      <c r="P263" s="93"/>
      <c r="Q263" s="43">
        <f t="shared" si="24"/>
        <v>0</v>
      </c>
    </row>
    <row r="264" spans="1:17" ht="24.6" x14ac:dyDescent="0.65">
      <c r="A264" s="10">
        <v>260</v>
      </c>
      <c r="B264" s="10"/>
      <c r="C264" s="19" t="s">
        <v>468</v>
      </c>
      <c r="D264" s="71">
        <f>+'28'!I264</f>
        <v>8</v>
      </c>
      <c r="E264" s="90">
        <v>0</v>
      </c>
      <c r="F264" s="46">
        <f t="shared" si="25"/>
        <v>8</v>
      </c>
      <c r="G264" s="101">
        <v>0</v>
      </c>
      <c r="H264" s="99">
        <v>0</v>
      </c>
      <c r="I264" s="46">
        <f t="shared" ref="I264:I284" si="26">+F264-G264-J264-H264</f>
        <v>8</v>
      </c>
      <c r="J264" s="91"/>
      <c r="K264" s="20">
        <v>250</v>
      </c>
      <c r="L264" s="72">
        <f t="shared" ref="L264:L284" si="27">+K264*J264</f>
        <v>0</v>
      </c>
      <c r="M264" s="17" t="s">
        <v>16</v>
      </c>
      <c r="N264" s="18">
        <v>0</v>
      </c>
      <c r="O264" s="23">
        <f t="shared" ref="O264:O284" si="28">SUM(L264-N264)</f>
        <v>0</v>
      </c>
      <c r="P264" s="93"/>
      <c r="Q264" s="43">
        <f t="shared" ref="Q264:Q284" si="29">+L264*P264</f>
        <v>0</v>
      </c>
    </row>
    <row r="265" spans="1:17" ht="24.6" x14ac:dyDescent="0.65">
      <c r="A265" s="10">
        <v>261</v>
      </c>
      <c r="B265" s="10"/>
      <c r="C265" s="19"/>
      <c r="D265" s="71">
        <f>+'28'!I265</f>
        <v>0</v>
      </c>
      <c r="E265" s="90">
        <v>0</v>
      </c>
      <c r="F265" s="46">
        <f t="shared" si="25"/>
        <v>0</v>
      </c>
      <c r="G265" s="101">
        <v>0</v>
      </c>
      <c r="H265" s="99">
        <v>0</v>
      </c>
      <c r="I265" s="46">
        <f t="shared" si="26"/>
        <v>0</v>
      </c>
      <c r="J265" s="91"/>
      <c r="K265" s="20"/>
      <c r="L265" s="72">
        <f t="shared" si="27"/>
        <v>0</v>
      </c>
      <c r="M265" s="17" t="s">
        <v>16</v>
      </c>
      <c r="N265" s="18">
        <v>0</v>
      </c>
      <c r="O265" s="23">
        <f t="shared" si="28"/>
        <v>0</v>
      </c>
      <c r="P265" s="93"/>
      <c r="Q265" s="43">
        <f t="shared" si="29"/>
        <v>0</v>
      </c>
    </row>
    <row r="266" spans="1:17" ht="24.6" x14ac:dyDescent="0.65">
      <c r="A266" s="10">
        <v>262</v>
      </c>
      <c r="B266" s="10"/>
      <c r="C266" s="19"/>
      <c r="D266" s="71">
        <f>+'28'!I266</f>
        <v>0</v>
      </c>
      <c r="E266" s="90">
        <v>0</v>
      </c>
      <c r="F266" s="46">
        <f t="shared" si="25"/>
        <v>0</v>
      </c>
      <c r="G266" s="101">
        <v>0</v>
      </c>
      <c r="H266" s="99">
        <v>0</v>
      </c>
      <c r="I266" s="46">
        <f t="shared" si="26"/>
        <v>0</v>
      </c>
      <c r="J266" s="91"/>
      <c r="K266" s="20"/>
      <c r="L266" s="72">
        <f t="shared" si="27"/>
        <v>0</v>
      </c>
      <c r="M266" s="17" t="s">
        <v>16</v>
      </c>
      <c r="N266" s="18">
        <v>0</v>
      </c>
      <c r="O266" s="23">
        <f t="shared" si="28"/>
        <v>0</v>
      </c>
      <c r="P266" s="93"/>
      <c r="Q266" s="43">
        <f t="shared" si="29"/>
        <v>0</v>
      </c>
    </row>
    <row r="267" spans="1:17" ht="24.6" x14ac:dyDescent="0.65">
      <c r="A267" s="10">
        <v>263</v>
      </c>
      <c r="B267" s="10"/>
      <c r="C267" s="19"/>
      <c r="D267" s="71">
        <f>+'28'!I267</f>
        <v>0</v>
      </c>
      <c r="E267" s="90">
        <v>0</v>
      </c>
      <c r="F267" s="46">
        <f t="shared" si="25"/>
        <v>0</v>
      </c>
      <c r="G267" s="101">
        <v>0</v>
      </c>
      <c r="H267" s="99">
        <v>0</v>
      </c>
      <c r="I267" s="46">
        <f t="shared" si="26"/>
        <v>0</v>
      </c>
      <c r="J267" s="91"/>
      <c r="K267" s="20"/>
      <c r="L267" s="72">
        <f t="shared" si="27"/>
        <v>0</v>
      </c>
      <c r="M267" s="17" t="s">
        <v>16</v>
      </c>
      <c r="N267" s="18">
        <v>0</v>
      </c>
      <c r="O267" s="23">
        <f t="shared" si="28"/>
        <v>0</v>
      </c>
      <c r="P267" s="93"/>
      <c r="Q267" s="43">
        <f t="shared" si="29"/>
        <v>0</v>
      </c>
    </row>
    <row r="268" spans="1:17" ht="24.6" x14ac:dyDescent="0.65">
      <c r="A268" s="10">
        <v>264</v>
      </c>
      <c r="B268" s="10"/>
      <c r="C268" s="19"/>
      <c r="D268" s="71">
        <f>+'28'!I268</f>
        <v>0</v>
      </c>
      <c r="E268" s="90">
        <v>0</v>
      </c>
      <c r="F268" s="46">
        <f t="shared" si="25"/>
        <v>0</v>
      </c>
      <c r="G268" s="101">
        <v>0</v>
      </c>
      <c r="H268" s="99">
        <v>0</v>
      </c>
      <c r="I268" s="46">
        <f t="shared" si="26"/>
        <v>0</v>
      </c>
      <c r="J268" s="91"/>
      <c r="K268" s="20"/>
      <c r="L268" s="72">
        <f t="shared" si="27"/>
        <v>0</v>
      </c>
      <c r="M268" s="17" t="s">
        <v>16</v>
      </c>
      <c r="N268" s="18">
        <v>0</v>
      </c>
      <c r="O268" s="23">
        <f t="shared" si="28"/>
        <v>0</v>
      </c>
      <c r="P268" s="93"/>
      <c r="Q268" s="43">
        <f t="shared" si="29"/>
        <v>0</v>
      </c>
    </row>
    <row r="269" spans="1:17" ht="24.6" x14ac:dyDescent="0.65">
      <c r="A269" s="10">
        <v>265</v>
      </c>
      <c r="B269" s="10"/>
      <c r="C269" s="19"/>
      <c r="D269" s="71">
        <f>+'28'!I269</f>
        <v>0</v>
      </c>
      <c r="E269" s="90">
        <v>0</v>
      </c>
      <c r="F269" s="46">
        <f t="shared" si="25"/>
        <v>0</v>
      </c>
      <c r="G269" s="101">
        <v>0</v>
      </c>
      <c r="H269" s="99">
        <v>0</v>
      </c>
      <c r="I269" s="46">
        <f t="shared" si="26"/>
        <v>0</v>
      </c>
      <c r="J269" s="91"/>
      <c r="K269" s="20"/>
      <c r="L269" s="72">
        <f t="shared" si="27"/>
        <v>0</v>
      </c>
      <c r="M269" s="17" t="s">
        <v>16</v>
      </c>
      <c r="N269" s="18">
        <v>0</v>
      </c>
      <c r="O269" s="23">
        <f t="shared" si="28"/>
        <v>0</v>
      </c>
      <c r="P269" s="93"/>
      <c r="Q269" s="43">
        <f t="shared" si="29"/>
        <v>0</v>
      </c>
    </row>
    <row r="270" spans="1:17" ht="24.6" x14ac:dyDescent="0.65">
      <c r="A270" s="10">
        <v>266</v>
      </c>
      <c r="B270" s="10"/>
      <c r="C270" s="19"/>
      <c r="D270" s="71">
        <f>+'28'!I270</f>
        <v>0</v>
      </c>
      <c r="E270" s="90">
        <v>0</v>
      </c>
      <c r="F270" s="46">
        <f t="shared" si="25"/>
        <v>0</v>
      </c>
      <c r="G270" s="101">
        <v>0</v>
      </c>
      <c r="H270" s="99">
        <v>0</v>
      </c>
      <c r="I270" s="46">
        <f t="shared" si="26"/>
        <v>0</v>
      </c>
      <c r="J270" s="91"/>
      <c r="K270" s="20"/>
      <c r="L270" s="72">
        <f t="shared" si="27"/>
        <v>0</v>
      </c>
      <c r="M270" s="17" t="s">
        <v>16</v>
      </c>
      <c r="N270" s="18">
        <v>0</v>
      </c>
      <c r="O270" s="23">
        <f t="shared" si="28"/>
        <v>0</v>
      </c>
      <c r="P270" s="93"/>
      <c r="Q270" s="43">
        <f t="shared" si="29"/>
        <v>0</v>
      </c>
    </row>
    <row r="271" spans="1:17" ht="24.6" x14ac:dyDescent="0.65">
      <c r="A271" s="10">
        <v>267</v>
      </c>
      <c r="B271" s="10"/>
      <c r="C271" s="19"/>
      <c r="D271" s="71">
        <f>+'28'!I271</f>
        <v>0</v>
      </c>
      <c r="E271" s="90">
        <v>0</v>
      </c>
      <c r="F271" s="46">
        <f t="shared" si="25"/>
        <v>0</v>
      </c>
      <c r="G271" s="101">
        <v>0</v>
      </c>
      <c r="H271" s="99">
        <v>0</v>
      </c>
      <c r="I271" s="46">
        <f t="shared" si="26"/>
        <v>0</v>
      </c>
      <c r="J271" s="91"/>
      <c r="K271" s="20"/>
      <c r="L271" s="72">
        <f t="shared" si="27"/>
        <v>0</v>
      </c>
      <c r="M271" s="17" t="s">
        <v>16</v>
      </c>
      <c r="N271" s="18">
        <v>0</v>
      </c>
      <c r="O271" s="23">
        <f t="shared" si="28"/>
        <v>0</v>
      </c>
      <c r="P271" s="93"/>
      <c r="Q271" s="43">
        <f t="shared" si="29"/>
        <v>0</v>
      </c>
    </row>
    <row r="272" spans="1:17" ht="24.6" x14ac:dyDescent="0.65">
      <c r="A272" s="10">
        <v>268</v>
      </c>
      <c r="B272" s="10"/>
      <c r="C272" s="19"/>
      <c r="D272" s="71">
        <f>+'28'!I272</f>
        <v>0</v>
      </c>
      <c r="E272" s="90">
        <v>0</v>
      </c>
      <c r="F272" s="46">
        <f t="shared" ref="F272:F284" si="30">D272+E272</f>
        <v>0</v>
      </c>
      <c r="G272" s="101">
        <v>0</v>
      </c>
      <c r="H272" s="99">
        <v>0</v>
      </c>
      <c r="I272" s="46">
        <f t="shared" si="26"/>
        <v>0</v>
      </c>
      <c r="J272" s="91"/>
      <c r="K272" s="20"/>
      <c r="L272" s="72">
        <f t="shared" si="27"/>
        <v>0</v>
      </c>
      <c r="M272" s="17" t="s">
        <v>16</v>
      </c>
      <c r="N272" s="18">
        <v>0</v>
      </c>
      <c r="O272" s="23">
        <f t="shared" si="28"/>
        <v>0</v>
      </c>
      <c r="P272" s="93"/>
      <c r="Q272" s="43">
        <f t="shared" si="29"/>
        <v>0</v>
      </c>
    </row>
    <row r="273" spans="1:18" ht="24.6" x14ac:dyDescent="0.65">
      <c r="A273" s="10">
        <v>269</v>
      </c>
      <c r="B273" s="10"/>
      <c r="C273" s="19"/>
      <c r="D273" s="71">
        <f>+'28'!I273</f>
        <v>0</v>
      </c>
      <c r="E273" s="90">
        <v>0</v>
      </c>
      <c r="F273" s="46">
        <f t="shared" si="30"/>
        <v>0</v>
      </c>
      <c r="G273" s="101">
        <v>0</v>
      </c>
      <c r="H273" s="99">
        <v>0</v>
      </c>
      <c r="I273" s="46">
        <f t="shared" si="26"/>
        <v>0</v>
      </c>
      <c r="J273" s="91"/>
      <c r="K273" s="20"/>
      <c r="L273" s="72">
        <f t="shared" si="27"/>
        <v>0</v>
      </c>
      <c r="M273" s="17" t="s">
        <v>16</v>
      </c>
      <c r="N273" s="18">
        <v>0</v>
      </c>
      <c r="O273" s="23">
        <f t="shared" si="28"/>
        <v>0</v>
      </c>
      <c r="P273" s="93"/>
      <c r="Q273" s="43">
        <f t="shared" si="29"/>
        <v>0</v>
      </c>
    </row>
    <row r="274" spans="1:18" ht="24.6" x14ac:dyDescent="0.65">
      <c r="A274" s="10">
        <v>270</v>
      </c>
      <c r="B274" s="10"/>
      <c r="C274" s="19"/>
      <c r="D274" s="71">
        <f>+'28'!I274</f>
        <v>0</v>
      </c>
      <c r="E274" s="90">
        <v>0</v>
      </c>
      <c r="F274" s="46">
        <f t="shared" si="30"/>
        <v>0</v>
      </c>
      <c r="G274" s="101">
        <v>0</v>
      </c>
      <c r="H274" s="99">
        <v>0</v>
      </c>
      <c r="I274" s="46">
        <f t="shared" si="26"/>
        <v>0</v>
      </c>
      <c r="J274" s="91"/>
      <c r="K274" s="20"/>
      <c r="L274" s="72">
        <f t="shared" si="27"/>
        <v>0</v>
      </c>
      <c r="M274" s="17" t="s">
        <v>16</v>
      </c>
      <c r="N274" s="18">
        <v>0</v>
      </c>
      <c r="O274" s="23">
        <f t="shared" si="28"/>
        <v>0</v>
      </c>
      <c r="P274" s="93"/>
      <c r="Q274" s="43">
        <f t="shared" si="29"/>
        <v>0</v>
      </c>
    </row>
    <row r="275" spans="1:18" ht="24.6" x14ac:dyDescent="0.65">
      <c r="A275" s="10">
        <v>271</v>
      </c>
      <c r="B275" s="10"/>
      <c r="C275" s="19"/>
      <c r="D275" s="71">
        <f>+'28'!I275</f>
        <v>0</v>
      </c>
      <c r="E275" s="90">
        <v>0</v>
      </c>
      <c r="F275" s="46">
        <f t="shared" si="30"/>
        <v>0</v>
      </c>
      <c r="G275" s="101">
        <v>0</v>
      </c>
      <c r="H275" s="99">
        <v>0</v>
      </c>
      <c r="I275" s="46">
        <f t="shared" si="26"/>
        <v>0</v>
      </c>
      <c r="J275" s="91"/>
      <c r="K275" s="20"/>
      <c r="L275" s="72">
        <f t="shared" si="27"/>
        <v>0</v>
      </c>
      <c r="M275" s="17" t="s">
        <v>16</v>
      </c>
      <c r="N275" s="18">
        <v>0</v>
      </c>
      <c r="O275" s="23">
        <f t="shared" si="28"/>
        <v>0</v>
      </c>
      <c r="P275" s="93"/>
      <c r="Q275" s="43">
        <f t="shared" si="29"/>
        <v>0</v>
      </c>
    </row>
    <row r="276" spans="1:18" ht="24.6" x14ac:dyDescent="0.65">
      <c r="A276" s="10">
        <v>272</v>
      </c>
      <c r="B276" s="10"/>
      <c r="C276" s="19"/>
      <c r="D276" s="71">
        <f>+'28'!I276</f>
        <v>0</v>
      </c>
      <c r="E276" s="90">
        <v>0</v>
      </c>
      <c r="F276" s="46">
        <f t="shared" si="30"/>
        <v>0</v>
      </c>
      <c r="G276" s="101">
        <v>0</v>
      </c>
      <c r="H276" s="99">
        <v>0</v>
      </c>
      <c r="I276" s="46">
        <f t="shared" si="26"/>
        <v>0</v>
      </c>
      <c r="J276" s="91"/>
      <c r="K276" s="20"/>
      <c r="L276" s="72">
        <f t="shared" si="27"/>
        <v>0</v>
      </c>
      <c r="M276" s="17" t="s">
        <v>16</v>
      </c>
      <c r="N276" s="18">
        <v>0</v>
      </c>
      <c r="O276" s="23">
        <f t="shared" si="28"/>
        <v>0</v>
      </c>
      <c r="P276" s="93"/>
      <c r="Q276" s="43">
        <f t="shared" si="29"/>
        <v>0</v>
      </c>
    </row>
    <row r="277" spans="1:18" ht="24.6" x14ac:dyDescent="0.65">
      <c r="A277" s="10">
        <v>273</v>
      </c>
      <c r="B277" s="10"/>
      <c r="C277" s="19"/>
      <c r="D277" s="71">
        <f>+'28'!I277</f>
        <v>0</v>
      </c>
      <c r="E277" s="90">
        <v>0</v>
      </c>
      <c r="F277" s="46">
        <f t="shared" si="30"/>
        <v>0</v>
      </c>
      <c r="G277" s="101">
        <v>0</v>
      </c>
      <c r="H277" s="99">
        <v>0</v>
      </c>
      <c r="I277" s="46">
        <f t="shared" si="26"/>
        <v>0</v>
      </c>
      <c r="J277" s="91"/>
      <c r="K277" s="20"/>
      <c r="L277" s="72">
        <f t="shared" si="27"/>
        <v>0</v>
      </c>
      <c r="M277" s="17" t="s">
        <v>16</v>
      </c>
      <c r="N277" s="18">
        <v>0</v>
      </c>
      <c r="O277" s="23">
        <f t="shared" si="28"/>
        <v>0</v>
      </c>
      <c r="P277" s="93"/>
      <c r="Q277" s="43">
        <f t="shared" si="29"/>
        <v>0</v>
      </c>
    </row>
    <row r="278" spans="1:18" ht="24.6" x14ac:dyDescent="0.65">
      <c r="A278" s="10">
        <v>274</v>
      </c>
      <c r="B278" s="10"/>
      <c r="C278" s="19"/>
      <c r="D278" s="71">
        <f>+'28'!I278</f>
        <v>0</v>
      </c>
      <c r="E278" s="90">
        <v>0</v>
      </c>
      <c r="F278" s="46">
        <f t="shared" si="30"/>
        <v>0</v>
      </c>
      <c r="G278" s="101">
        <v>0</v>
      </c>
      <c r="H278" s="99">
        <v>0</v>
      </c>
      <c r="I278" s="46">
        <f t="shared" si="26"/>
        <v>0</v>
      </c>
      <c r="J278" s="91"/>
      <c r="K278" s="20"/>
      <c r="L278" s="72">
        <f t="shared" si="27"/>
        <v>0</v>
      </c>
      <c r="M278" s="17" t="s">
        <v>16</v>
      </c>
      <c r="N278" s="18">
        <v>0</v>
      </c>
      <c r="O278" s="23">
        <f t="shared" si="28"/>
        <v>0</v>
      </c>
      <c r="P278" s="93"/>
      <c r="Q278" s="43">
        <f t="shared" si="29"/>
        <v>0</v>
      </c>
    </row>
    <row r="279" spans="1:18" ht="24.6" x14ac:dyDescent="0.65">
      <c r="A279" s="10">
        <v>275</v>
      </c>
      <c r="B279" s="10"/>
      <c r="C279" s="19"/>
      <c r="D279" s="71">
        <f>+'28'!I279</f>
        <v>0</v>
      </c>
      <c r="E279" s="90">
        <v>0</v>
      </c>
      <c r="F279" s="46">
        <f t="shared" si="30"/>
        <v>0</v>
      </c>
      <c r="G279" s="101">
        <v>0</v>
      </c>
      <c r="H279" s="99">
        <v>0</v>
      </c>
      <c r="I279" s="46">
        <f t="shared" si="26"/>
        <v>0</v>
      </c>
      <c r="J279" s="91"/>
      <c r="K279" s="20"/>
      <c r="L279" s="72">
        <f t="shared" si="27"/>
        <v>0</v>
      </c>
      <c r="M279" s="17" t="s">
        <v>16</v>
      </c>
      <c r="N279" s="18">
        <v>0</v>
      </c>
      <c r="O279" s="23">
        <f t="shared" si="28"/>
        <v>0</v>
      </c>
      <c r="P279" s="93"/>
      <c r="Q279" s="43">
        <f t="shared" si="29"/>
        <v>0</v>
      </c>
    </row>
    <row r="280" spans="1:18" ht="24.6" x14ac:dyDescent="0.65">
      <c r="A280" s="10">
        <v>276</v>
      </c>
      <c r="B280" s="10"/>
      <c r="C280" s="19"/>
      <c r="D280" s="71">
        <f>+'28'!I280</f>
        <v>0</v>
      </c>
      <c r="E280" s="90">
        <v>0</v>
      </c>
      <c r="F280" s="46">
        <f t="shared" si="30"/>
        <v>0</v>
      </c>
      <c r="G280" s="101">
        <v>0</v>
      </c>
      <c r="H280" s="99">
        <v>0</v>
      </c>
      <c r="I280" s="46">
        <f t="shared" si="26"/>
        <v>0</v>
      </c>
      <c r="J280" s="91"/>
      <c r="K280" s="20"/>
      <c r="L280" s="72">
        <f t="shared" si="27"/>
        <v>0</v>
      </c>
      <c r="M280" s="17" t="s">
        <v>16</v>
      </c>
      <c r="N280" s="18">
        <v>0</v>
      </c>
      <c r="O280" s="23">
        <f t="shared" si="28"/>
        <v>0</v>
      </c>
      <c r="P280" s="93"/>
      <c r="Q280" s="43">
        <f t="shared" si="29"/>
        <v>0</v>
      </c>
    </row>
    <row r="281" spans="1:18" ht="24.6" x14ac:dyDescent="0.65">
      <c r="A281" s="10">
        <v>277</v>
      </c>
      <c r="B281" s="10"/>
      <c r="C281" s="19"/>
      <c r="D281" s="71">
        <f>+'28'!I281</f>
        <v>0</v>
      </c>
      <c r="E281" s="90">
        <v>0</v>
      </c>
      <c r="F281" s="46">
        <f t="shared" si="30"/>
        <v>0</v>
      </c>
      <c r="G281" s="101">
        <v>0</v>
      </c>
      <c r="H281" s="99">
        <v>0</v>
      </c>
      <c r="I281" s="46">
        <f t="shared" si="26"/>
        <v>0</v>
      </c>
      <c r="J281" s="91"/>
      <c r="K281" s="20"/>
      <c r="L281" s="72">
        <f t="shared" si="27"/>
        <v>0</v>
      </c>
      <c r="M281" s="17" t="s">
        <v>16</v>
      </c>
      <c r="N281" s="18">
        <v>0</v>
      </c>
      <c r="O281" s="23">
        <f t="shared" si="28"/>
        <v>0</v>
      </c>
      <c r="P281" s="93"/>
      <c r="Q281" s="43">
        <f t="shared" si="29"/>
        <v>0</v>
      </c>
    </row>
    <row r="282" spans="1:18" ht="24.6" x14ac:dyDescent="0.65">
      <c r="A282" s="10">
        <v>278</v>
      </c>
      <c r="B282" s="10"/>
      <c r="C282" s="19"/>
      <c r="D282" s="71">
        <f>+'28'!I282</f>
        <v>0</v>
      </c>
      <c r="E282" s="90">
        <v>0</v>
      </c>
      <c r="F282" s="46">
        <f t="shared" si="30"/>
        <v>0</v>
      </c>
      <c r="G282" s="101">
        <v>0</v>
      </c>
      <c r="H282" s="99">
        <v>0</v>
      </c>
      <c r="I282" s="46">
        <f t="shared" si="26"/>
        <v>0</v>
      </c>
      <c r="J282" s="91"/>
      <c r="K282" s="20"/>
      <c r="L282" s="72">
        <f t="shared" si="27"/>
        <v>0</v>
      </c>
      <c r="M282" s="17" t="s">
        <v>16</v>
      </c>
      <c r="N282" s="18">
        <v>0</v>
      </c>
      <c r="O282" s="23">
        <f t="shared" si="28"/>
        <v>0</v>
      </c>
      <c r="P282" s="93"/>
      <c r="Q282" s="43">
        <f t="shared" si="29"/>
        <v>0</v>
      </c>
    </row>
    <row r="283" spans="1:18" ht="24.6" x14ac:dyDescent="0.65">
      <c r="A283" s="10">
        <v>279</v>
      </c>
      <c r="B283" s="10"/>
      <c r="C283" s="19"/>
      <c r="D283" s="71"/>
      <c r="E283" s="90">
        <v>0</v>
      </c>
      <c r="F283" s="46">
        <f t="shared" ref="F283" si="31">D283+E283</f>
        <v>0</v>
      </c>
      <c r="G283" s="101">
        <v>0</v>
      </c>
      <c r="H283" s="99">
        <v>0</v>
      </c>
      <c r="I283" s="46">
        <f t="shared" ref="I283" si="32">+F283-G283-J283-H283</f>
        <v>0</v>
      </c>
      <c r="J283" s="91"/>
      <c r="K283" s="20"/>
      <c r="L283" s="72">
        <f t="shared" ref="L283" si="33">+K283*J283</f>
        <v>0</v>
      </c>
      <c r="M283" s="17" t="s">
        <v>16</v>
      </c>
      <c r="N283" s="18">
        <v>0</v>
      </c>
      <c r="O283" s="23">
        <f t="shared" si="28"/>
        <v>0</v>
      </c>
      <c r="P283" s="93"/>
      <c r="Q283" s="43"/>
    </row>
    <row r="284" spans="1:18" ht="24.6" x14ac:dyDescent="0.65">
      <c r="A284" s="10">
        <v>280</v>
      </c>
      <c r="B284" s="10"/>
      <c r="C284" s="19"/>
      <c r="D284" s="71">
        <f>+'28'!I284</f>
        <v>0</v>
      </c>
      <c r="E284" s="90">
        <v>0</v>
      </c>
      <c r="F284" s="46">
        <f t="shared" si="30"/>
        <v>0</v>
      </c>
      <c r="G284" s="101">
        <v>0</v>
      </c>
      <c r="H284" s="99">
        <v>0</v>
      </c>
      <c r="I284" s="46">
        <f t="shared" si="26"/>
        <v>0</v>
      </c>
      <c r="J284" s="91"/>
      <c r="K284" s="20"/>
      <c r="L284" s="72">
        <f t="shared" si="27"/>
        <v>0</v>
      </c>
      <c r="M284" s="17" t="s">
        <v>16</v>
      </c>
      <c r="N284" s="18">
        <v>0</v>
      </c>
      <c r="O284" s="23">
        <f t="shared" si="28"/>
        <v>0</v>
      </c>
      <c r="P284" s="93"/>
      <c r="Q284" s="43">
        <f t="shared" si="29"/>
        <v>0</v>
      </c>
    </row>
    <row r="285" spans="1:18" ht="24.6" x14ac:dyDescent="0.65">
      <c r="A285" s="1"/>
      <c r="B285" s="1"/>
      <c r="F285" s="24"/>
      <c r="G285" s="25"/>
      <c r="H285" s="25"/>
      <c r="I285" s="24"/>
      <c r="J285" s="24"/>
      <c r="K285" s="26"/>
      <c r="L285" s="28"/>
      <c r="M285" s="27"/>
      <c r="N285" s="18">
        <v>0</v>
      </c>
      <c r="O285" s="96" t="s">
        <v>213</v>
      </c>
      <c r="P285" s="96"/>
      <c r="Q285" s="96">
        <f>SUM(Q5:Q284)</f>
        <v>67729.599999999991</v>
      </c>
      <c r="R285" s="96"/>
    </row>
    <row r="286" spans="1:18" ht="25.5" customHeight="1" x14ac:dyDescent="0.6">
      <c r="A286" s="1"/>
      <c r="B286" s="1"/>
      <c r="F286" s="24"/>
      <c r="G286" s="25"/>
      <c r="H286" s="25"/>
      <c r="I286" s="24"/>
      <c r="J286" s="182" t="s">
        <v>212</v>
      </c>
      <c r="K286" s="183"/>
      <c r="L286" s="30">
        <f>+AB188</f>
        <v>0</v>
      </c>
      <c r="M286" s="27"/>
      <c r="N286" s="29"/>
    </row>
    <row r="287" spans="1:18" ht="24.6" x14ac:dyDescent="0.65">
      <c r="A287" s="1"/>
      <c r="B287" s="1"/>
      <c r="F287" s="31"/>
      <c r="I287" s="31"/>
      <c r="J287" s="32"/>
      <c r="K287" s="184" t="s">
        <v>202</v>
      </c>
      <c r="L287" s="184"/>
      <c r="M287" s="33">
        <f>SUM(L5:L286)</f>
        <v>2775</v>
      </c>
    </row>
    <row r="288" spans="1:18" ht="24.6" x14ac:dyDescent="0.65">
      <c r="A288" s="1"/>
      <c r="B288" s="1"/>
      <c r="F288" s="31"/>
      <c r="I288" s="31"/>
      <c r="K288" s="169" t="s">
        <v>203</v>
      </c>
      <c r="L288" s="170"/>
      <c r="M288" s="36">
        <v>0</v>
      </c>
    </row>
    <row r="289" spans="1:16" ht="24.6" x14ac:dyDescent="0.65">
      <c r="A289" s="1"/>
      <c r="B289" s="1"/>
      <c r="F289" s="31"/>
      <c r="I289" s="31"/>
      <c r="K289" s="34" t="s">
        <v>204</v>
      </c>
      <c r="L289" s="35"/>
      <c r="M289" s="36">
        <f>SUM(N289:AS289)</f>
        <v>505</v>
      </c>
      <c r="N289" s="2">
        <v>320</v>
      </c>
      <c r="O289" s="2">
        <v>150</v>
      </c>
      <c r="P289" s="2">
        <v>35</v>
      </c>
    </row>
    <row r="290" spans="1:16" ht="24.6" x14ac:dyDescent="0.65">
      <c r="A290" s="1"/>
      <c r="B290" s="1"/>
      <c r="F290" s="31"/>
      <c r="I290" s="31"/>
      <c r="K290" s="169" t="s">
        <v>205</v>
      </c>
      <c r="L290" s="170"/>
      <c r="M290" s="36">
        <v>0</v>
      </c>
    </row>
    <row r="291" spans="1:16" ht="24.6" x14ac:dyDescent="0.65">
      <c r="A291" s="1"/>
      <c r="B291" s="1"/>
      <c r="F291" s="31"/>
      <c r="I291" s="31"/>
      <c r="K291" s="169" t="s">
        <v>206</v>
      </c>
      <c r="L291" s="170"/>
      <c r="M291" s="36">
        <v>0</v>
      </c>
    </row>
    <row r="292" spans="1:16" ht="24.6" x14ac:dyDescent="0.65">
      <c r="A292" s="1"/>
      <c r="B292" s="1"/>
      <c r="F292" s="31"/>
      <c r="I292" s="31"/>
      <c r="K292" s="169" t="s">
        <v>207</v>
      </c>
      <c r="L292" s="170"/>
      <c r="M292" s="37">
        <f>SUM(N5:N285)</f>
        <v>670</v>
      </c>
    </row>
    <row r="293" spans="1:16" ht="24.6" x14ac:dyDescent="0.65">
      <c r="A293" s="1"/>
      <c r="B293" s="1"/>
      <c r="F293" s="31"/>
      <c r="I293" s="31"/>
      <c r="K293" s="169" t="s">
        <v>208</v>
      </c>
      <c r="L293" s="170"/>
      <c r="M293" s="33">
        <f>M287-M288-M289-M291-M292</f>
        <v>1600</v>
      </c>
    </row>
    <row r="294" spans="1:16" ht="24.6" x14ac:dyDescent="0.65">
      <c r="A294" s="1"/>
      <c r="B294" s="1"/>
      <c r="F294" s="31"/>
      <c r="I294" s="31"/>
      <c r="K294" s="169" t="s">
        <v>209</v>
      </c>
      <c r="L294" s="170"/>
      <c r="M294" s="37">
        <v>1600</v>
      </c>
    </row>
    <row r="295" spans="1:16" ht="24.6" x14ac:dyDescent="0.65">
      <c r="A295" s="1"/>
      <c r="B295" s="1"/>
      <c r="F295" s="31"/>
      <c r="I295" s="31"/>
      <c r="K295" s="169" t="s">
        <v>210</v>
      </c>
      <c r="L295" s="170"/>
      <c r="M295" s="33">
        <f>+M294-M293</f>
        <v>0</v>
      </c>
    </row>
    <row r="296" spans="1:16" ht="24.6" x14ac:dyDescent="0.65">
      <c r="I296" s="2"/>
      <c r="K296" s="169" t="s">
        <v>211</v>
      </c>
      <c r="L296" s="170"/>
      <c r="M296" s="33">
        <f>+M294-M293</f>
        <v>0</v>
      </c>
    </row>
    <row r="297" spans="1:16" x14ac:dyDescent="0.6">
      <c r="I297" s="2"/>
      <c r="K297" s="2"/>
    </row>
    <row r="298" spans="1:16" ht="24.6" x14ac:dyDescent="0.65">
      <c r="I298" s="2"/>
      <c r="K298" s="92" t="s">
        <v>333</v>
      </c>
    </row>
    <row r="299" spans="1:16" x14ac:dyDescent="0.6">
      <c r="I299" s="2"/>
      <c r="K299" s="2"/>
    </row>
    <row r="300" spans="1:16" x14ac:dyDescent="0.6">
      <c r="I300" s="2"/>
      <c r="K300" s="2"/>
    </row>
    <row r="301" spans="1:16" x14ac:dyDescent="0.6">
      <c r="I301" s="2"/>
      <c r="K301" s="2"/>
    </row>
    <row r="302" spans="1:16" x14ac:dyDescent="0.6">
      <c r="I302" s="2"/>
      <c r="K302" s="2"/>
    </row>
    <row r="303" spans="1:16" x14ac:dyDescent="0.6">
      <c r="I303" s="2"/>
      <c r="K303" s="2"/>
    </row>
    <row r="304" spans="1:16" x14ac:dyDescent="0.6">
      <c r="I304" s="2"/>
      <c r="K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C296" xr:uid="{A8659A1D-7742-48A0-A8EC-0F2280F9B025}"/>
  <mergeCells count="35">
    <mergeCell ref="A2:M2"/>
    <mergeCell ref="S2:AC2"/>
    <mergeCell ref="A3:A4"/>
    <mergeCell ref="C3:C4"/>
    <mergeCell ref="D3:D4"/>
    <mergeCell ref="E3:E4"/>
    <mergeCell ref="F3:F4"/>
    <mergeCell ref="I3:I4"/>
    <mergeCell ref="J3:L3"/>
    <mergeCell ref="M3:M4"/>
    <mergeCell ref="Y3:Y4"/>
    <mergeCell ref="Z3:AB3"/>
    <mergeCell ref="AC3:AC4"/>
    <mergeCell ref="H3:H4"/>
    <mergeCell ref="P3:P4"/>
    <mergeCell ref="Q3:Q4"/>
    <mergeCell ref="AD3:AD4"/>
    <mergeCell ref="V3:V4"/>
    <mergeCell ref="W3:W4"/>
    <mergeCell ref="K293:L293"/>
    <mergeCell ref="T32:AA32"/>
    <mergeCell ref="N3:N4"/>
    <mergeCell ref="S3:S4"/>
    <mergeCell ref="T3:T4"/>
    <mergeCell ref="U3:U4"/>
    <mergeCell ref="B3:B4"/>
    <mergeCell ref="K294:L294"/>
    <mergeCell ref="K295:L295"/>
    <mergeCell ref="K296:L296"/>
    <mergeCell ref="J286:K286"/>
    <mergeCell ref="K287:L287"/>
    <mergeCell ref="K288:L288"/>
    <mergeCell ref="K290:L290"/>
    <mergeCell ref="K291:L291"/>
    <mergeCell ref="K292:L292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2FF-EED6-4E48-878E-D09AD6FF6A71}">
  <sheetPr filterMode="1">
    <tabColor rgb="FFF789D2"/>
  </sheetPr>
  <dimension ref="A1:AD371"/>
  <sheetViews>
    <sheetView zoomScaleNormal="100" workbookViewId="0">
      <pane xSplit="9" ySplit="4" topLeftCell="J5" activePane="bottomRight" state="frozen"/>
      <selection activeCell="K15" sqref="K15"/>
      <selection pane="topRight" activeCell="K15" sqref="K15"/>
      <selection pane="bottomLeft" activeCell="K15" sqref="K15"/>
      <selection pane="bottomRight" activeCell="M51" activeCellId="1" sqref="K51:K63 M51:M63"/>
    </sheetView>
  </sheetViews>
  <sheetFormatPr defaultColWidth="9" defaultRowHeight="24" x14ac:dyDescent="0.6"/>
  <cols>
    <col min="1" max="1" width="6.69921875" style="2" customWidth="1"/>
    <col min="2" max="2" width="14" style="2" hidden="1" customWidth="1"/>
    <col min="3" max="3" width="43.69921875" style="2" bestFit="1" customWidth="1"/>
    <col min="4" max="8" width="9.69921875" style="2" customWidth="1"/>
    <col min="9" max="9" width="9.69921875" style="38" customWidth="1"/>
    <col min="10" max="10" width="9.69921875" style="2" customWidth="1"/>
    <col min="11" max="11" width="9.69921875" style="39" customWidth="1"/>
    <col min="12" max="12" width="10.69921875" style="2" customWidth="1"/>
    <col min="13" max="13" width="17.69921875" style="2" bestFit="1" customWidth="1"/>
    <col min="14" max="14" width="9" style="2"/>
    <col min="15" max="15" width="19.09765625" style="2" customWidth="1"/>
    <col min="16" max="16" width="10.09765625" style="2" customWidth="1"/>
    <col min="17" max="17" width="17.69921875" style="2" bestFit="1" customWidth="1"/>
    <col min="18" max="18" width="10.09765625" style="2" bestFit="1" customWidth="1"/>
    <col min="19" max="19" width="9" style="2"/>
    <col min="20" max="20" width="34.69921875" style="2" bestFit="1" customWidth="1"/>
    <col min="21" max="28" width="9" style="2"/>
    <col min="29" max="29" width="15.69921875" style="2" customWidth="1"/>
    <col min="30" max="16384" width="9" style="2"/>
  </cols>
  <sheetData>
    <row r="1" spans="1:30" x14ac:dyDescent="0.6">
      <c r="A1" s="1"/>
      <c r="B1" s="1"/>
      <c r="I1" s="2"/>
      <c r="K1" s="2"/>
    </row>
    <row r="2" spans="1:30" s="3" customFormat="1" ht="28.8" x14ac:dyDescent="0.75">
      <c r="A2" s="180" t="s">
        <v>263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S2" s="181" t="s">
        <v>0</v>
      </c>
      <c r="T2" s="181"/>
      <c r="U2" s="181"/>
      <c r="V2" s="181"/>
      <c r="W2" s="181"/>
      <c r="X2" s="181"/>
      <c r="Y2" s="181"/>
      <c r="Z2" s="181"/>
      <c r="AA2" s="181"/>
      <c r="AB2" s="181"/>
      <c r="AC2" s="181"/>
    </row>
    <row r="3" spans="1:30" s="5" customFormat="1" ht="26.4" x14ac:dyDescent="0.7">
      <c r="A3" s="171" t="s">
        <v>1</v>
      </c>
      <c r="B3" s="167" t="s">
        <v>487</v>
      </c>
      <c r="C3" s="176" t="s">
        <v>2</v>
      </c>
      <c r="D3" s="171" t="s">
        <v>3</v>
      </c>
      <c r="E3" s="171" t="s">
        <v>4</v>
      </c>
      <c r="F3" s="171" t="s">
        <v>5</v>
      </c>
      <c r="G3" s="100" t="s">
        <v>6</v>
      </c>
      <c r="H3" s="178" t="s">
        <v>335</v>
      </c>
      <c r="I3" s="171" t="s">
        <v>7</v>
      </c>
      <c r="J3" s="177" t="s">
        <v>8</v>
      </c>
      <c r="K3" s="177"/>
      <c r="L3" s="177"/>
      <c r="M3" s="171" t="s">
        <v>9</v>
      </c>
      <c r="N3" s="175" t="s">
        <v>10</v>
      </c>
      <c r="P3" s="163" t="s">
        <v>336</v>
      </c>
      <c r="Q3" s="165" t="s">
        <v>337</v>
      </c>
      <c r="S3" s="171" t="s">
        <v>1</v>
      </c>
      <c r="T3" s="171" t="s">
        <v>2</v>
      </c>
      <c r="U3" s="171" t="s">
        <v>3</v>
      </c>
      <c r="V3" s="171" t="s">
        <v>4</v>
      </c>
      <c r="W3" s="171" t="s">
        <v>5</v>
      </c>
      <c r="X3" s="88" t="s">
        <v>6</v>
      </c>
      <c r="Y3" s="171" t="s">
        <v>7</v>
      </c>
      <c r="Z3" s="177" t="s">
        <v>8</v>
      </c>
      <c r="AA3" s="177"/>
      <c r="AB3" s="177"/>
      <c r="AC3" s="171" t="s">
        <v>9</v>
      </c>
      <c r="AD3" s="175" t="s">
        <v>10</v>
      </c>
    </row>
    <row r="4" spans="1:30" s="5" customFormat="1" ht="26.4" x14ac:dyDescent="0.7">
      <c r="A4" s="171"/>
      <c r="B4" s="168"/>
      <c r="C4" s="176"/>
      <c r="D4" s="171"/>
      <c r="E4" s="171"/>
      <c r="F4" s="171"/>
      <c r="G4" s="100" t="s">
        <v>11</v>
      </c>
      <c r="H4" s="179"/>
      <c r="I4" s="171"/>
      <c r="J4" s="88" t="s">
        <v>12</v>
      </c>
      <c r="K4" s="89" t="s">
        <v>13</v>
      </c>
      <c r="L4" s="88" t="s">
        <v>14</v>
      </c>
      <c r="M4" s="171"/>
      <c r="N4" s="175"/>
      <c r="P4" s="164"/>
      <c r="Q4" s="166"/>
      <c r="S4" s="171"/>
      <c r="T4" s="171"/>
      <c r="U4" s="171"/>
      <c r="V4" s="171"/>
      <c r="W4" s="171"/>
      <c r="X4" s="88" t="s">
        <v>11</v>
      </c>
      <c r="Y4" s="171"/>
      <c r="Z4" s="88" t="s">
        <v>12</v>
      </c>
      <c r="AA4" s="89" t="s">
        <v>13</v>
      </c>
      <c r="AB4" s="88" t="s">
        <v>14</v>
      </c>
      <c r="AC4" s="171"/>
      <c r="AD4" s="175"/>
    </row>
    <row r="5" spans="1:30" ht="24.6" hidden="1" x14ac:dyDescent="0.65">
      <c r="A5" s="10">
        <v>1</v>
      </c>
      <c r="B5" s="10" t="s">
        <v>492</v>
      </c>
      <c r="C5" s="19" t="s">
        <v>407</v>
      </c>
      <c r="D5" s="71">
        <f>+'29'!I5</f>
        <v>24</v>
      </c>
      <c r="E5" s="90">
        <v>0</v>
      </c>
      <c r="F5" s="46">
        <f t="shared" ref="F5:F147" si="0">D5+E5</f>
        <v>24</v>
      </c>
      <c r="G5" s="101">
        <v>0</v>
      </c>
      <c r="H5" s="99">
        <v>0</v>
      </c>
      <c r="I5" s="46">
        <f t="shared" ref="I5:I71" si="1">+F5-G5-J5-H5</f>
        <v>24</v>
      </c>
      <c r="J5" s="91"/>
      <c r="K5" s="15">
        <v>50</v>
      </c>
      <c r="L5" s="72">
        <f>+K5*J5</f>
        <v>0</v>
      </c>
      <c r="M5" s="17" t="s">
        <v>16</v>
      </c>
      <c r="N5" s="18">
        <v>0</v>
      </c>
      <c r="O5" s="23">
        <f>SUM(L5-N5)</f>
        <v>0</v>
      </c>
      <c r="P5" s="93">
        <v>19.579999999999998</v>
      </c>
      <c r="Q5" s="43">
        <f>+L5*P5</f>
        <v>0</v>
      </c>
      <c r="S5" s="10">
        <v>1</v>
      </c>
      <c r="T5" s="19"/>
      <c r="U5" s="46">
        <v>0</v>
      </c>
      <c r="V5" s="90">
        <v>0</v>
      </c>
      <c r="W5" s="46">
        <f t="shared" ref="W5:W14" si="2">U5+V5</f>
        <v>0</v>
      </c>
      <c r="X5" s="90">
        <v>0</v>
      </c>
      <c r="Y5" s="46">
        <f t="shared" ref="Y5:Y14" si="3">W5-X5-Z5</f>
        <v>0</v>
      </c>
      <c r="Z5" s="91">
        <v>0</v>
      </c>
      <c r="AA5" s="22"/>
      <c r="AB5" s="43">
        <f t="shared" ref="AB5:AB14" si="4">Z5*AA5</f>
        <v>0</v>
      </c>
      <c r="AC5" s="17" t="s">
        <v>16</v>
      </c>
      <c r="AD5" s="18">
        <v>0</v>
      </c>
    </row>
    <row r="6" spans="1:30" ht="24.6" hidden="1" x14ac:dyDescent="0.65">
      <c r="A6" s="10">
        <v>2</v>
      </c>
      <c r="B6" s="10" t="s">
        <v>508</v>
      </c>
      <c r="C6" s="19" t="s">
        <v>408</v>
      </c>
      <c r="D6" s="71">
        <f>+'29'!I6</f>
        <v>107</v>
      </c>
      <c r="E6" s="90">
        <v>0</v>
      </c>
      <c r="F6" s="46">
        <f t="shared" si="0"/>
        <v>107</v>
      </c>
      <c r="G6" s="101">
        <v>0</v>
      </c>
      <c r="H6" s="99">
        <v>0</v>
      </c>
      <c r="I6" s="46">
        <f t="shared" si="1"/>
        <v>102</v>
      </c>
      <c r="J6" s="91">
        <v>5</v>
      </c>
      <c r="K6" s="15">
        <v>100</v>
      </c>
      <c r="L6" s="72">
        <f t="shared" ref="L6:L72" si="5">+K6*J6</f>
        <v>500</v>
      </c>
      <c r="M6" s="17" t="s">
        <v>16</v>
      </c>
      <c r="N6" s="18">
        <v>0</v>
      </c>
      <c r="O6" s="23">
        <f t="shared" ref="O6:O72" si="6">SUM(L6-N6)</f>
        <v>500</v>
      </c>
      <c r="P6" s="93">
        <v>37.17</v>
      </c>
      <c r="Q6" s="43">
        <f t="shared" ref="Q6:Q72" si="7">+L6*P6</f>
        <v>18585</v>
      </c>
      <c r="S6" s="10">
        <v>2</v>
      </c>
      <c r="T6" s="19"/>
      <c r="U6" s="46">
        <v>0</v>
      </c>
      <c r="V6" s="90">
        <v>0</v>
      </c>
      <c r="W6" s="46">
        <f t="shared" si="2"/>
        <v>0</v>
      </c>
      <c r="X6" s="90">
        <v>0</v>
      </c>
      <c r="Y6" s="46">
        <f t="shared" si="3"/>
        <v>0</v>
      </c>
      <c r="Z6" s="91">
        <v>0</v>
      </c>
      <c r="AA6" s="22"/>
      <c r="AB6" s="43">
        <f t="shared" si="4"/>
        <v>0</v>
      </c>
      <c r="AC6" s="17" t="s">
        <v>16</v>
      </c>
      <c r="AD6" s="18">
        <v>0</v>
      </c>
    </row>
    <row r="7" spans="1:30" ht="24.6" hidden="1" x14ac:dyDescent="0.65">
      <c r="A7" s="10">
        <v>3</v>
      </c>
      <c r="B7" s="10"/>
      <c r="C7" s="19" t="s">
        <v>395</v>
      </c>
      <c r="D7" s="71">
        <f>+'29'!I7</f>
        <v>0</v>
      </c>
      <c r="E7" s="90">
        <v>0</v>
      </c>
      <c r="F7" s="46">
        <f t="shared" si="0"/>
        <v>0</v>
      </c>
      <c r="G7" s="101">
        <v>0</v>
      </c>
      <c r="H7" s="99">
        <v>0</v>
      </c>
      <c r="I7" s="46">
        <f t="shared" si="1"/>
        <v>0</v>
      </c>
      <c r="J7" s="91"/>
      <c r="K7" s="15">
        <v>50</v>
      </c>
      <c r="L7" s="72">
        <f t="shared" si="5"/>
        <v>0</v>
      </c>
      <c r="M7" s="17" t="s">
        <v>16</v>
      </c>
      <c r="N7" s="18">
        <v>0</v>
      </c>
      <c r="O7" s="23">
        <f t="shared" si="6"/>
        <v>0</v>
      </c>
      <c r="P7" s="93">
        <v>26.11</v>
      </c>
      <c r="Q7" s="43">
        <f t="shared" si="7"/>
        <v>0</v>
      </c>
      <c r="S7" s="10">
        <v>3</v>
      </c>
      <c r="T7" s="19"/>
      <c r="U7" s="46">
        <v>0</v>
      </c>
      <c r="V7" s="90">
        <v>0</v>
      </c>
      <c r="W7" s="46">
        <f t="shared" si="2"/>
        <v>0</v>
      </c>
      <c r="X7" s="90">
        <v>0</v>
      </c>
      <c r="Y7" s="46">
        <f t="shared" si="3"/>
        <v>0</v>
      </c>
      <c r="Z7" s="91">
        <v>0</v>
      </c>
      <c r="AA7" s="22"/>
      <c r="AB7" s="43">
        <f t="shared" si="4"/>
        <v>0</v>
      </c>
      <c r="AC7" s="17" t="s">
        <v>16</v>
      </c>
      <c r="AD7" s="18">
        <v>0</v>
      </c>
    </row>
    <row r="8" spans="1:30" ht="24.6" hidden="1" x14ac:dyDescent="0.65">
      <c r="A8" s="10">
        <v>4</v>
      </c>
      <c r="B8" s="10"/>
      <c r="C8" s="19" t="s">
        <v>394</v>
      </c>
      <c r="D8" s="71">
        <f>+'29'!I8</f>
        <v>0</v>
      </c>
      <c r="E8" s="90">
        <v>0</v>
      </c>
      <c r="F8" s="46">
        <f t="shared" si="0"/>
        <v>0</v>
      </c>
      <c r="G8" s="101">
        <v>0</v>
      </c>
      <c r="H8" s="99">
        <v>0</v>
      </c>
      <c r="I8" s="46">
        <f t="shared" si="1"/>
        <v>0</v>
      </c>
      <c r="J8" s="91"/>
      <c r="K8" s="15">
        <v>100</v>
      </c>
      <c r="L8" s="72">
        <f t="shared" si="5"/>
        <v>0</v>
      </c>
      <c r="M8" s="17" t="s">
        <v>16</v>
      </c>
      <c r="N8" s="18">
        <v>0</v>
      </c>
      <c r="O8" s="23">
        <f t="shared" si="6"/>
        <v>0</v>
      </c>
      <c r="P8" s="93">
        <v>33.89</v>
      </c>
      <c r="Q8" s="43">
        <f t="shared" si="7"/>
        <v>0</v>
      </c>
      <c r="S8" s="10">
        <v>4</v>
      </c>
      <c r="T8" s="19"/>
      <c r="U8" s="46">
        <v>0</v>
      </c>
      <c r="V8" s="90">
        <v>0</v>
      </c>
      <c r="W8" s="46">
        <f t="shared" si="2"/>
        <v>0</v>
      </c>
      <c r="X8" s="90">
        <v>0</v>
      </c>
      <c r="Y8" s="46">
        <f t="shared" si="3"/>
        <v>0</v>
      </c>
      <c r="Z8" s="91">
        <v>0</v>
      </c>
      <c r="AA8" s="22"/>
      <c r="AB8" s="43">
        <f t="shared" si="4"/>
        <v>0</v>
      </c>
      <c r="AC8" s="17" t="s">
        <v>16</v>
      </c>
      <c r="AD8" s="18">
        <v>0</v>
      </c>
    </row>
    <row r="9" spans="1:30" ht="24.6" hidden="1" x14ac:dyDescent="0.65">
      <c r="A9" s="10">
        <v>5</v>
      </c>
      <c r="B9" s="10"/>
      <c r="C9" s="19" t="s">
        <v>20</v>
      </c>
      <c r="D9" s="71">
        <f>+'29'!I9</f>
        <v>0</v>
      </c>
      <c r="E9" s="90">
        <v>0</v>
      </c>
      <c r="F9" s="46">
        <f t="shared" si="0"/>
        <v>0</v>
      </c>
      <c r="G9" s="101">
        <v>0</v>
      </c>
      <c r="H9" s="99">
        <v>0</v>
      </c>
      <c r="I9" s="46">
        <f t="shared" si="1"/>
        <v>0</v>
      </c>
      <c r="J9" s="91"/>
      <c r="K9" s="15">
        <v>10</v>
      </c>
      <c r="L9" s="72">
        <f t="shared" si="5"/>
        <v>0</v>
      </c>
      <c r="M9" s="17" t="s">
        <v>16</v>
      </c>
      <c r="N9" s="18">
        <v>0</v>
      </c>
      <c r="O9" s="23">
        <f t="shared" si="6"/>
        <v>0</v>
      </c>
      <c r="P9" s="93"/>
      <c r="Q9" s="43">
        <f t="shared" si="7"/>
        <v>0</v>
      </c>
      <c r="S9" s="10">
        <v>5</v>
      </c>
      <c r="T9" s="19"/>
      <c r="U9" s="46">
        <v>0</v>
      </c>
      <c r="V9" s="90">
        <v>0</v>
      </c>
      <c r="W9" s="46">
        <f t="shared" si="2"/>
        <v>0</v>
      </c>
      <c r="X9" s="90">
        <v>0</v>
      </c>
      <c r="Y9" s="46">
        <f t="shared" si="3"/>
        <v>0</v>
      </c>
      <c r="Z9" s="91">
        <v>0</v>
      </c>
      <c r="AA9" s="22"/>
      <c r="AB9" s="43">
        <f t="shared" si="4"/>
        <v>0</v>
      </c>
      <c r="AC9" s="17" t="s">
        <v>16</v>
      </c>
      <c r="AD9" s="18">
        <v>0</v>
      </c>
    </row>
    <row r="10" spans="1:30" ht="24.6" hidden="1" x14ac:dyDescent="0.65">
      <c r="A10" s="10">
        <v>6</v>
      </c>
      <c r="B10" s="10" t="s">
        <v>514</v>
      </c>
      <c r="C10" s="19" t="s">
        <v>21</v>
      </c>
      <c r="D10" s="71">
        <f>+'29'!I10</f>
        <v>0</v>
      </c>
      <c r="E10" s="90">
        <v>0</v>
      </c>
      <c r="F10" s="46">
        <f t="shared" si="0"/>
        <v>0</v>
      </c>
      <c r="G10" s="101">
        <v>0</v>
      </c>
      <c r="H10" s="99">
        <v>0</v>
      </c>
      <c r="I10" s="46">
        <f t="shared" si="1"/>
        <v>0</v>
      </c>
      <c r="J10" s="91"/>
      <c r="K10" s="15">
        <v>15</v>
      </c>
      <c r="L10" s="72">
        <f t="shared" si="5"/>
        <v>0</v>
      </c>
      <c r="M10" s="17" t="s">
        <v>16</v>
      </c>
      <c r="N10" s="18">
        <v>0</v>
      </c>
      <c r="O10" s="23">
        <f t="shared" si="6"/>
        <v>0</v>
      </c>
      <c r="P10" s="93"/>
      <c r="Q10" s="43">
        <f t="shared" si="7"/>
        <v>0</v>
      </c>
      <c r="S10" s="10">
        <v>6</v>
      </c>
      <c r="T10" s="19"/>
      <c r="U10" s="46">
        <v>0</v>
      </c>
      <c r="V10" s="90">
        <v>0</v>
      </c>
      <c r="W10" s="46">
        <f t="shared" si="2"/>
        <v>0</v>
      </c>
      <c r="X10" s="90">
        <v>0</v>
      </c>
      <c r="Y10" s="46">
        <f t="shared" si="3"/>
        <v>0</v>
      </c>
      <c r="Z10" s="91">
        <v>0</v>
      </c>
      <c r="AA10" s="22"/>
      <c r="AB10" s="43">
        <f t="shared" si="4"/>
        <v>0</v>
      </c>
      <c r="AC10" s="17" t="s">
        <v>16</v>
      </c>
      <c r="AD10" s="18">
        <v>0</v>
      </c>
    </row>
    <row r="11" spans="1:30" ht="24.6" hidden="1" x14ac:dyDescent="0.65">
      <c r="A11" s="10">
        <v>7</v>
      </c>
      <c r="B11" s="10"/>
      <c r="C11" s="19" t="s">
        <v>401</v>
      </c>
      <c r="D11" s="71">
        <f>+'29'!I11</f>
        <v>0</v>
      </c>
      <c r="E11" s="90">
        <v>0</v>
      </c>
      <c r="F11" s="46">
        <f t="shared" si="0"/>
        <v>0</v>
      </c>
      <c r="G11" s="101">
        <v>0</v>
      </c>
      <c r="H11" s="99">
        <v>0</v>
      </c>
      <c r="I11" s="46">
        <f t="shared" si="1"/>
        <v>0</v>
      </c>
      <c r="J11" s="91"/>
      <c r="K11" s="15">
        <v>40</v>
      </c>
      <c r="L11" s="72">
        <f t="shared" si="5"/>
        <v>0</v>
      </c>
      <c r="M11" s="17" t="s">
        <v>16</v>
      </c>
      <c r="N11" s="18">
        <v>0</v>
      </c>
      <c r="O11" s="23">
        <f t="shared" si="6"/>
        <v>0</v>
      </c>
      <c r="P11" s="93">
        <v>12.74</v>
      </c>
      <c r="Q11" s="43">
        <f t="shared" si="7"/>
        <v>0</v>
      </c>
      <c r="S11" s="10">
        <v>7</v>
      </c>
      <c r="T11" s="19"/>
      <c r="U11" s="46">
        <v>0</v>
      </c>
      <c r="V11" s="90">
        <v>0</v>
      </c>
      <c r="W11" s="46">
        <f t="shared" si="2"/>
        <v>0</v>
      </c>
      <c r="X11" s="90">
        <v>0</v>
      </c>
      <c r="Y11" s="46">
        <f t="shared" si="3"/>
        <v>0</v>
      </c>
      <c r="Z11" s="91">
        <v>0</v>
      </c>
      <c r="AA11" s="22"/>
      <c r="AB11" s="43">
        <f t="shared" si="4"/>
        <v>0</v>
      </c>
      <c r="AC11" s="17" t="s">
        <v>16</v>
      </c>
      <c r="AD11" s="18">
        <v>0</v>
      </c>
    </row>
    <row r="12" spans="1:30" ht="24.6" hidden="1" x14ac:dyDescent="0.65">
      <c r="A12" s="10">
        <v>8</v>
      </c>
      <c r="B12" s="10"/>
      <c r="C12" s="19" t="s">
        <v>378</v>
      </c>
      <c r="D12" s="71">
        <f>+'29'!I12</f>
        <v>0</v>
      </c>
      <c r="E12" s="90">
        <v>0</v>
      </c>
      <c r="F12" s="46">
        <f t="shared" si="0"/>
        <v>0</v>
      </c>
      <c r="G12" s="101">
        <v>0</v>
      </c>
      <c r="H12" s="99">
        <v>0</v>
      </c>
      <c r="I12" s="46">
        <f t="shared" si="1"/>
        <v>0</v>
      </c>
      <c r="J12" s="91"/>
      <c r="K12" s="15">
        <v>100</v>
      </c>
      <c r="L12" s="72">
        <f t="shared" si="5"/>
        <v>0</v>
      </c>
      <c r="M12" s="17" t="s">
        <v>16</v>
      </c>
      <c r="N12" s="18">
        <v>0</v>
      </c>
      <c r="O12" s="23">
        <f t="shared" si="6"/>
        <v>0</v>
      </c>
      <c r="P12" s="93"/>
      <c r="Q12" s="43">
        <f t="shared" si="7"/>
        <v>0</v>
      </c>
      <c r="S12" s="10">
        <v>8</v>
      </c>
      <c r="T12" s="19"/>
      <c r="U12" s="46">
        <v>0</v>
      </c>
      <c r="V12" s="90">
        <v>0</v>
      </c>
      <c r="W12" s="46">
        <f t="shared" si="2"/>
        <v>0</v>
      </c>
      <c r="X12" s="90">
        <v>0</v>
      </c>
      <c r="Y12" s="46">
        <f t="shared" si="3"/>
        <v>0</v>
      </c>
      <c r="Z12" s="91">
        <v>0</v>
      </c>
      <c r="AA12" s="22"/>
      <c r="AB12" s="43">
        <f t="shared" si="4"/>
        <v>0</v>
      </c>
      <c r="AC12" s="17" t="s">
        <v>16</v>
      </c>
      <c r="AD12" s="18">
        <v>0</v>
      </c>
    </row>
    <row r="13" spans="1:30" ht="24.6" hidden="1" x14ac:dyDescent="0.65">
      <c r="A13" s="10">
        <v>9</v>
      </c>
      <c r="B13" s="10" t="s">
        <v>507</v>
      </c>
      <c r="C13" s="19" t="s">
        <v>391</v>
      </c>
      <c r="D13" s="71">
        <f>+'29'!I13</f>
        <v>17</v>
      </c>
      <c r="E13" s="90">
        <v>0</v>
      </c>
      <c r="F13" s="46">
        <f t="shared" si="0"/>
        <v>17</v>
      </c>
      <c r="G13" s="101">
        <v>0</v>
      </c>
      <c r="H13" s="99">
        <v>0</v>
      </c>
      <c r="I13" s="46">
        <f t="shared" si="1"/>
        <v>15</v>
      </c>
      <c r="J13" s="91">
        <v>2</v>
      </c>
      <c r="K13" s="15">
        <v>50</v>
      </c>
      <c r="L13" s="72">
        <f t="shared" si="5"/>
        <v>100</v>
      </c>
      <c r="M13" s="17" t="s">
        <v>584</v>
      </c>
      <c r="N13" s="18">
        <v>50</v>
      </c>
      <c r="O13" s="23">
        <f t="shared" si="6"/>
        <v>50</v>
      </c>
      <c r="P13" s="93">
        <v>11.38</v>
      </c>
      <c r="Q13" s="43">
        <f t="shared" si="7"/>
        <v>1138</v>
      </c>
      <c r="S13" s="10">
        <v>9</v>
      </c>
      <c r="T13" s="19"/>
      <c r="U13" s="46">
        <v>0</v>
      </c>
      <c r="V13" s="90">
        <v>0</v>
      </c>
      <c r="W13" s="46">
        <f t="shared" si="2"/>
        <v>0</v>
      </c>
      <c r="X13" s="90">
        <v>0</v>
      </c>
      <c r="Y13" s="46">
        <f t="shared" si="3"/>
        <v>0</v>
      </c>
      <c r="Z13" s="91">
        <v>0</v>
      </c>
      <c r="AA13" s="22"/>
      <c r="AB13" s="43">
        <f t="shared" si="4"/>
        <v>0</v>
      </c>
      <c r="AC13" s="17" t="s">
        <v>16</v>
      </c>
      <c r="AD13" s="18">
        <v>0</v>
      </c>
    </row>
    <row r="14" spans="1:30" ht="24.6" hidden="1" x14ac:dyDescent="0.65">
      <c r="A14" s="10">
        <v>10</v>
      </c>
      <c r="B14" s="10"/>
      <c r="C14" s="19" t="s">
        <v>400</v>
      </c>
      <c r="D14" s="71">
        <f>+'29'!I14</f>
        <v>0</v>
      </c>
      <c r="E14" s="90">
        <v>0</v>
      </c>
      <c r="F14" s="46">
        <f t="shared" si="0"/>
        <v>0</v>
      </c>
      <c r="G14" s="101">
        <v>0</v>
      </c>
      <c r="H14" s="99">
        <v>0</v>
      </c>
      <c r="I14" s="46">
        <f t="shared" si="1"/>
        <v>0</v>
      </c>
      <c r="J14" s="91"/>
      <c r="K14" s="15">
        <v>50</v>
      </c>
      <c r="L14" s="72">
        <f t="shared" si="5"/>
        <v>0</v>
      </c>
      <c r="M14" s="17" t="s">
        <v>16</v>
      </c>
      <c r="N14" s="18">
        <v>0</v>
      </c>
      <c r="O14" s="23">
        <f t="shared" si="6"/>
        <v>0</v>
      </c>
      <c r="P14" s="93"/>
      <c r="Q14" s="43">
        <f t="shared" si="7"/>
        <v>0</v>
      </c>
      <c r="S14" s="10">
        <v>10</v>
      </c>
      <c r="T14" s="19"/>
      <c r="U14" s="46">
        <v>0</v>
      </c>
      <c r="V14" s="90">
        <v>0</v>
      </c>
      <c r="W14" s="46">
        <f t="shared" si="2"/>
        <v>0</v>
      </c>
      <c r="X14" s="90">
        <v>0</v>
      </c>
      <c r="Y14" s="46">
        <f t="shared" si="3"/>
        <v>0</v>
      </c>
      <c r="Z14" s="91">
        <v>0</v>
      </c>
      <c r="AA14" s="22"/>
      <c r="AB14" s="43">
        <f t="shared" si="4"/>
        <v>0</v>
      </c>
      <c r="AC14" s="17" t="s">
        <v>16</v>
      </c>
      <c r="AD14" s="18">
        <v>0</v>
      </c>
    </row>
    <row r="15" spans="1:30" ht="24.6" hidden="1" x14ac:dyDescent="0.65">
      <c r="A15" s="10">
        <v>11</v>
      </c>
      <c r="B15" s="10" t="s">
        <v>520</v>
      </c>
      <c r="C15" s="19" t="s">
        <v>384</v>
      </c>
      <c r="D15" s="71">
        <f>+'29'!I15</f>
        <v>0</v>
      </c>
      <c r="E15" s="90">
        <v>0</v>
      </c>
      <c r="F15" s="46">
        <f t="shared" si="0"/>
        <v>0</v>
      </c>
      <c r="G15" s="101">
        <v>0</v>
      </c>
      <c r="H15" s="99">
        <v>0</v>
      </c>
      <c r="I15" s="46">
        <f t="shared" si="1"/>
        <v>0</v>
      </c>
      <c r="J15" s="91"/>
      <c r="K15" s="15">
        <v>50</v>
      </c>
      <c r="L15" s="72">
        <f t="shared" si="5"/>
        <v>0</v>
      </c>
      <c r="M15" s="17" t="s">
        <v>16</v>
      </c>
      <c r="N15" s="18">
        <v>0</v>
      </c>
      <c r="O15" s="23">
        <f t="shared" si="6"/>
        <v>0</v>
      </c>
      <c r="P15" s="93">
        <v>17.32</v>
      </c>
      <c r="Q15" s="43">
        <f t="shared" si="7"/>
        <v>0</v>
      </c>
      <c r="S15" s="10">
        <v>11</v>
      </c>
      <c r="T15" s="19"/>
      <c r="U15" s="46">
        <v>0</v>
      </c>
      <c r="V15" s="90">
        <v>0</v>
      </c>
      <c r="W15" s="46">
        <f t="shared" ref="W15:W29" si="8">U15+V15</f>
        <v>0</v>
      </c>
      <c r="X15" s="90">
        <v>0</v>
      </c>
      <c r="Y15" s="46">
        <f t="shared" ref="Y15:Y29" si="9">W15-X15-Z15</f>
        <v>0</v>
      </c>
      <c r="Z15" s="91">
        <v>0</v>
      </c>
      <c r="AA15" s="22"/>
      <c r="AB15" s="43">
        <f t="shared" ref="AB15:AB29" si="10">Z15*AA15</f>
        <v>0</v>
      </c>
      <c r="AC15" s="17" t="s">
        <v>16</v>
      </c>
      <c r="AD15" s="18">
        <v>0</v>
      </c>
    </row>
    <row r="16" spans="1:30" ht="24.6" hidden="1" x14ac:dyDescent="0.65">
      <c r="A16" s="10">
        <v>12</v>
      </c>
      <c r="B16" s="10" t="s">
        <v>509</v>
      </c>
      <c r="C16" s="19" t="s">
        <v>402</v>
      </c>
      <c r="D16" s="71">
        <f>+'29'!I16</f>
        <v>9</v>
      </c>
      <c r="E16" s="90">
        <v>0</v>
      </c>
      <c r="F16" s="46">
        <f t="shared" si="0"/>
        <v>9</v>
      </c>
      <c r="G16" s="101">
        <v>0</v>
      </c>
      <c r="H16" s="99">
        <v>0</v>
      </c>
      <c r="I16" s="46">
        <f t="shared" si="1"/>
        <v>9</v>
      </c>
      <c r="J16" s="91"/>
      <c r="K16" s="15">
        <v>50</v>
      </c>
      <c r="L16" s="72">
        <f t="shared" si="5"/>
        <v>0</v>
      </c>
      <c r="M16" s="17" t="s">
        <v>16</v>
      </c>
      <c r="N16" s="18">
        <v>0</v>
      </c>
      <c r="O16" s="23">
        <f t="shared" si="6"/>
        <v>0</v>
      </c>
      <c r="P16" s="93">
        <v>16.920000000000002</v>
      </c>
      <c r="Q16" s="43">
        <f t="shared" si="7"/>
        <v>0</v>
      </c>
      <c r="S16" s="10">
        <v>12</v>
      </c>
      <c r="T16" s="19"/>
      <c r="U16" s="46">
        <v>0</v>
      </c>
      <c r="V16" s="90">
        <v>0</v>
      </c>
      <c r="W16" s="46">
        <f t="shared" si="8"/>
        <v>0</v>
      </c>
      <c r="X16" s="90">
        <v>0</v>
      </c>
      <c r="Y16" s="46">
        <f t="shared" si="9"/>
        <v>0</v>
      </c>
      <c r="Z16" s="91">
        <v>0</v>
      </c>
      <c r="AA16" s="22"/>
      <c r="AB16" s="43">
        <f t="shared" si="10"/>
        <v>0</v>
      </c>
      <c r="AC16" s="17" t="s">
        <v>16</v>
      </c>
      <c r="AD16" s="18">
        <v>0</v>
      </c>
    </row>
    <row r="17" spans="1:30" ht="24.6" hidden="1" x14ac:dyDescent="0.65">
      <c r="A17" s="10">
        <v>13</v>
      </c>
      <c r="B17" s="10" t="s">
        <v>505</v>
      </c>
      <c r="C17" s="19" t="s">
        <v>382</v>
      </c>
      <c r="D17" s="71">
        <f>+'29'!I17</f>
        <v>8</v>
      </c>
      <c r="E17" s="90">
        <v>0</v>
      </c>
      <c r="F17" s="46">
        <f t="shared" si="0"/>
        <v>8</v>
      </c>
      <c r="G17" s="101">
        <v>0</v>
      </c>
      <c r="H17" s="99">
        <v>0</v>
      </c>
      <c r="I17" s="46">
        <f t="shared" si="1"/>
        <v>8</v>
      </c>
      <c r="J17" s="91"/>
      <c r="K17" s="15">
        <v>50</v>
      </c>
      <c r="L17" s="72">
        <f t="shared" si="5"/>
        <v>0</v>
      </c>
      <c r="M17" s="17" t="s">
        <v>16</v>
      </c>
      <c r="N17" s="18">
        <v>0</v>
      </c>
      <c r="O17" s="23">
        <f t="shared" si="6"/>
        <v>0</v>
      </c>
      <c r="P17" s="93">
        <v>21.22</v>
      </c>
      <c r="Q17" s="43">
        <f t="shared" si="7"/>
        <v>0</v>
      </c>
      <c r="S17" s="10">
        <v>13</v>
      </c>
      <c r="T17" s="19"/>
      <c r="U17" s="46">
        <v>0</v>
      </c>
      <c r="V17" s="90">
        <v>0</v>
      </c>
      <c r="W17" s="46">
        <f t="shared" si="8"/>
        <v>0</v>
      </c>
      <c r="X17" s="90">
        <v>0</v>
      </c>
      <c r="Y17" s="46">
        <f t="shared" si="9"/>
        <v>0</v>
      </c>
      <c r="Z17" s="91">
        <v>0</v>
      </c>
      <c r="AA17" s="22"/>
      <c r="AB17" s="43">
        <f t="shared" si="10"/>
        <v>0</v>
      </c>
      <c r="AC17" s="17" t="s">
        <v>16</v>
      </c>
      <c r="AD17" s="18">
        <v>0</v>
      </c>
    </row>
    <row r="18" spans="1:30" ht="24.6" hidden="1" x14ac:dyDescent="0.65">
      <c r="A18" s="10">
        <v>14</v>
      </c>
      <c r="B18" s="10"/>
      <c r="C18" s="19" t="s">
        <v>404</v>
      </c>
      <c r="D18" s="71">
        <f>+'29'!I18</f>
        <v>0</v>
      </c>
      <c r="E18" s="90">
        <v>0</v>
      </c>
      <c r="F18" s="46">
        <f t="shared" si="0"/>
        <v>0</v>
      </c>
      <c r="G18" s="101">
        <v>0</v>
      </c>
      <c r="H18" s="99">
        <v>0</v>
      </c>
      <c r="I18" s="46">
        <f t="shared" si="1"/>
        <v>0</v>
      </c>
      <c r="J18" s="91"/>
      <c r="K18" s="15">
        <v>50</v>
      </c>
      <c r="L18" s="72">
        <f t="shared" si="5"/>
        <v>0</v>
      </c>
      <c r="M18" s="17" t="s">
        <v>16</v>
      </c>
      <c r="N18" s="18">
        <v>0</v>
      </c>
      <c r="O18" s="23">
        <f t="shared" si="6"/>
        <v>0</v>
      </c>
      <c r="P18" s="93"/>
      <c r="Q18" s="43">
        <f t="shared" si="7"/>
        <v>0</v>
      </c>
      <c r="S18" s="10">
        <v>14</v>
      </c>
      <c r="T18" s="19"/>
      <c r="U18" s="46">
        <v>0</v>
      </c>
      <c r="V18" s="90">
        <v>0</v>
      </c>
      <c r="W18" s="46">
        <f t="shared" si="8"/>
        <v>0</v>
      </c>
      <c r="X18" s="90">
        <v>0</v>
      </c>
      <c r="Y18" s="46">
        <f t="shared" si="9"/>
        <v>0</v>
      </c>
      <c r="Z18" s="91">
        <v>0</v>
      </c>
      <c r="AA18" s="22"/>
      <c r="AB18" s="43">
        <f t="shared" si="10"/>
        <v>0</v>
      </c>
      <c r="AC18" s="17" t="s">
        <v>16</v>
      </c>
      <c r="AD18" s="18">
        <v>0</v>
      </c>
    </row>
    <row r="19" spans="1:30" ht="24.6" hidden="1" x14ac:dyDescent="0.65">
      <c r="A19" s="10">
        <v>15</v>
      </c>
      <c r="B19" s="10" t="s">
        <v>523</v>
      </c>
      <c r="C19" s="19" t="s">
        <v>386</v>
      </c>
      <c r="D19" s="71">
        <f>+'29'!I19</f>
        <v>0</v>
      </c>
      <c r="E19" s="90">
        <v>0</v>
      </c>
      <c r="F19" s="46">
        <f t="shared" si="0"/>
        <v>0</v>
      </c>
      <c r="G19" s="101">
        <v>0</v>
      </c>
      <c r="H19" s="99">
        <v>0</v>
      </c>
      <c r="I19" s="46">
        <f t="shared" si="1"/>
        <v>0</v>
      </c>
      <c r="J19" s="91"/>
      <c r="K19" s="15">
        <v>50</v>
      </c>
      <c r="L19" s="72">
        <f t="shared" si="5"/>
        <v>0</v>
      </c>
      <c r="M19" s="17" t="s">
        <v>16</v>
      </c>
      <c r="N19" s="18">
        <v>0</v>
      </c>
      <c r="O19" s="23">
        <f t="shared" si="6"/>
        <v>0</v>
      </c>
      <c r="P19" s="93">
        <v>15.05</v>
      </c>
      <c r="Q19" s="43">
        <f t="shared" si="7"/>
        <v>0</v>
      </c>
      <c r="S19" s="10">
        <v>15</v>
      </c>
      <c r="T19" s="19"/>
      <c r="U19" s="46">
        <v>0</v>
      </c>
      <c r="V19" s="90">
        <v>0</v>
      </c>
      <c r="W19" s="46">
        <f t="shared" si="8"/>
        <v>0</v>
      </c>
      <c r="X19" s="90">
        <v>0</v>
      </c>
      <c r="Y19" s="46">
        <f t="shared" si="9"/>
        <v>0</v>
      </c>
      <c r="Z19" s="91">
        <v>0</v>
      </c>
      <c r="AA19" s="22"/>
      <c r="AB19" s="43">
        <f t="shared" si="10"/>
        <v>0</v>
      </c>
      <c r="AC19" s="17" t="s">
        <v>16</v>
      </c>
      <c r="AD19" s="18">
        <v>0</v>
      </c>
    </row>
    <row r="20" spans="1:30" ht="24.6" hidden="1" x14ac:dyDescent="0.65">
      <c r="A20" s="10">
        <v>16</v>
      </c>
      <c r="B20" s="10" t="s">
        <v>506</v>
      </c>
      <c r="C20" s="19" t="s">
        <v>399</v>
      </c>
      <c r="D20" s="71">
        <f>+'29'!I20</f>
        <v>15</v>
      </c>
      <c r="E20" s="90">
        <v>0</v>
      </c>
      <c r="F20" s="46">
        <f t="shared" si="0"/>
        <v>15</v>
      </c>
      <c r="G20" s="101">
        <v>0</v>
      </c>
      <c r="H20" s="99">
        <v>0</v>
      </c>
      <c r="I20" s="46">
        <f t="shared" si="1"/>
        <v>15</v>
      </c>
      <c r="J20" s="91"/>
      <c r="K20" s="15">
        <v>50</v>
      </c>
      <c r="L20" s="72">
        <f t="shared" si="5"/>
        <v>0</v>
      </c>
      <c r="M20" s="17" t="s">
        <v>16</v>
      </c>
      <c r="N20" s="18">
        <v>0</v>
      </c>
      <c r="O20" s="23">
        <f t="shared" si="6"/>
        <v>0</v>
      </c>
      <c r="P20" s="93">
        <v>16.7</v>
      </c>
      <c r="Q20" s="43">
        <f t="shared" si="7"/>
        <v>0</v>
      </c>
      <c r="S20" s="10">
        <v>16</v>
      </c>
      <c r="T20" s="19"/>
      <c r="U20" s="46">
        <v>0</v>
      </c>
      <c r="V20" s="90">
        <v>0</v>
      </c>
      <c r="W20" s="46">
        <f t="shared" si="8"/>
        <v>0</v>
      </c>
      <c r="X20" s="90">
        <v>0</v>
      </c>
      <c r="Y20" s="46">
        <f t="shared" si="9"/>
        <v>0</v>
      </c>
      <c r="Z20" s="91">
        <v>0</v>
      </c>
      <c r="AA20" s="22"/>
      <c r="AB20" s="43">
        <f t="shared" si="10"/>
        <v>0</v>
      </c>
      <c r="AC20" s="17" t="s">
        <v>16</v>
      </c>
      <c r="AD20" s="18">
        <v>0</v>
      </c>
    </row>
    <row r="21" spans="1:30" ht="24.6" hidden="1" x14ac:dyDescent="0.65">
      <c r="A21" s="10">
        <v>17</v>
      </c>
      <c r="B21" s="10" t="s">
        <v>521</v>
      </c>
      <c r="C21" s="19" t="s">
        <v>389</v>
      </c>
      <c r="D21" s="71">
        <f>+'29'!I21</f>
        <v>0</v>
      </c>
      <c r="E21" s="90">
        <v>0</v>
      </c>
      <c r="F21" s="46">
        <f t="shared" si="0"/>
        <v>0</v>
      </c>
      <c r="G21" s="101">
        <v>0</v>
      </c>
      <c r="H21" s="99">
        <v>0</v>
      </c>
      <c r="I21" s="46">
        <f t="shared" si="1"/>
        <v>0</v>
      </c>
      <c r="J21" s="91"/>
      <c r="K21" s="15">
        <v>50</v>
      </c>
      <c r="L21" s="72">
        <f t="shared" si="5"/>
        <v>0</v>
      </c>
      <c r="M21" s="17" t="s">
        <v>16</v>
      </c>
      <c r="N21" s="18">
        <v>0</v>
      </c>
      <c r="O21" s="23">
        <f t="shared" si="6"/>
        <v>0</v>
      </c>
      <c r="P21" s="93">
        <v>19.04</v>
      </c>
      <c r="Q21" s="43">
        <f t="shared" si="7"/>
        <v>0</v>
      </c>
      <c r="S21" s="10">
        <v>17</v>
      </c>
      <c r="T21" s="19"/>
      <c r="U21" s="46">
        <v>0</v>
      </c>
      <c r="V21" s="90">
        <v>0</v>
      </c>
      <c r="W21" s="46">
        <f t="shared" si="8"/>
        <v>0</v>
      </c>
      <c r="X21" s="90">
        <v>0</v>
      </c>
      <c r="Y21" s="46">
        <f t="shared" si="9"/>
        <v>0</v>
      </c>
      <c r="Z21" s="91">
        <v>0</v>
      </c>
      <c r="AA21" s="22"/>
      <c r="AB21" s="43">
        <f t="shared" si="10"/>
        <v>0</v>
      </c>
      <c r="AC21" s="17" t="s">
        <v>16</v>
      </c>
      <c r="AD21" s="18">
        <v>0</v>
      </c>
    </row>
    <row r="22" spans="1:30" ht="24.6" hidden="1" x14ac:dyDescent="0.65">
      <c r="A22" s="10">
        <v>18</v>
      </c>
      <c r="B22" s="10"/>
      <c r="C22" s="19" t="s">
        <v>397</v>
      </c>
      <c r="D22" s="71">
        <f>+'29'!I22</f>
        <v>0</v>
      </c>
      <c r="E22" s="90">
        <v>0</v>
      </c>
      <c r="F22" s="46">
        <f t="shared" si="0"/>
        <v>0</v>
      </c>
      <c r="G22" s="101">
        <v>0</v>
      </c>
      <c r="H22" s="99">
        <v>0</v>
      </c>
      <c r="I22" s="46">
        <f t="shared" si="1"/>
        <v>0</v>
      </c>
      <c r="J22" s="91"/>
      <c r="K22" s="20">
        <v>50</v>
      </c>
      <c r="L22" s="72">
        <f t="shared" si="5"/>
        <v>0</v>
      </c>
      <c r="M22" s="17" t="s">
        <v>16</v>
      </c>
      <c r="N22" s="18">
        <v>0</v>
      </c>
      <c r="O22" s="23">
        <f t="shared" si="6"/>
        <v>0</v>
      </c>
      <c r="P22" s="93">
        <v>15.3</v>
      </c>
      <c r="Q22" s="43">
        <f t="shared" si="7"/>
        <v>0</v>
      </c>
      <c r="S22" s="10">
        <v>18</v>
      </c>
      <c r="T22" s="19"/>
      <c r="U22" s="46">
        <v>0</v>
      </c>
      <c r="V22" s="90">
        <v>0</v>
      </c>
      <c r="W22" s="46">
        <f t="shared" si="8"/>
        <v>0</v>
      </c>
      <c r="X22" s="90">
        <v>0</v>
      </c>
      <c r="Y22" s="46">
        <f t="shared" si="9"/>
        <v>0</v>
      </c>
      <c r="Z22" s="91">
        <v>0</v>
      </c>
      <c r="AA22" s="22"/>
      <c r="AB22" s="43">
        <f t="shared" si="10"/>
        <v>0</v>
      </c>
      <c r="AC22" s="17" t="s">
        <v>16</v>
      </c>
      <c r="AD22" s="18">
        <v>0</v>
      </c>
    </row>
    <row r="23" spans="1:30" ht="24.6" hidden="1" x14ac:dyDescent="0.65">
      <c r="A23" s="10">
        <v>19</v>
      </c>
      <c r="B23" s="10" t="s">
        <v>511</v>
      </c>
      <c r="C23" s="19" t="s">
        <v>25</v>
      </c>
      <c r="D23" s="71">
        <f>+'29'!I23</f>
        <v>0</v>
      </c>
      <c r="E23" s="90">
        <v>0</v>
      </c>
      <c r="F23" s="46">
        <f t="shared" si="0"/>
        <v>0</v>
      </c>
      <c r="G23" s="101">
        <v>0</v>
      </c>
      <c r="H23" s="99">
        <v>0</v>
      </c>
      <c r="I23" s="46">
        <f t="shared" si="1"/>
        <v>0</v>
      </c>
      <c r="J23" s="91"/>
      <c r="K23" s="15">
        <v>65</v>
      </c>
      <c r="L23" s="72">
        <f t="shared" si="5"/>
        <v>0</v>
      </c>
      <c r="M23" s="17" t="s">
        <v>16</v>
      </c>
      <c r="N23" s="18">
        <v>0</v>
      </c>
      <c r="O23" s="23">
        <f t="shared" si="6"/>
        <v>0</v>
      </c>
      <c r="P23" s="93">
        <v>27.86</v>
      </c>
      <c r="Q23" s="43">
        <f t="shared" si="7"/>
        <v>0</v>
      </c>
      <c r="S23" s="10">
        <v>19</v>
      </c>
      <c r="T23" s="19"/>
      <c r="U23" s="46">
        <v>0</v>
      </c>
      <c r="V23" s="90">
        <v>0</v>
      </c>
      <c r="W23" s="46">
        <f t="shared" si="8"/>
        <v>0</v>
      </c>
      <c r="X23" s="90">
        <v>0</v>
      </c>
      <c r="Y23" s="46">
        <f t="shared" si="9"/>
        <v>0</v>
      </c>
      <c r="Z23" s="91">
        <v>0</v>
      </c>
      <c r="AA23" s="22"/>
      <c r="AB23" s="43">
        <f t="shared" si="10"/>
        <v>0</v>
      </c>
      <c r="AC23" s="17" t="s">
        <v>16</v>
      </c>
      <c r="AD23" s="18">
        <v>0</v>
      </c>
    </row>
    <row r="24" spans="1:30" ht="24.6" hidden="1" x14ac:dyDescent="0.65">
      <c r="A24" s="10">
        <v>20</v>
      </c>
      <c r="B24" s="10"/>
      <c r="C24" s="19" t="s">
        <v>405</v>
      </c>
      <c r="D24" s="71">
        <f>+'29'!I24</f>
        <v>0</v>
      </c>
      <c r="E24" s="90">
        <v>0</v>
      </c>
      <c r="F24" s="46">
        <f t="shared" si="0"/>
        <v>0</v>
      </c>
      <c r="G24" s="101">
        <v>0</v>
      </c>
      <c r="H24" s="99">
        <v>0</v>
      </c>
      <c r="I24" s="46">
        <f t="shared" si="1"/>
        <v>0</v>
      </c>
      <c r="J24" s="91"/>
      <c r="K24" s="15">
        <v>85</v>
      </c>
      <c r="L24" s="72">
        <f t="shared" si="5"/>
        <v>0</v>
      </c>
      <c r="M24" s="17" t="s">
        <v>16</v>
      </c>
      <c r="N24" s="18">
        <v>0</v>
      </c>
      <c r="O24" s="23">
        <f t="shared" si="6"/>
        <v>0</v>
      </c>
      <c r="P24" s="93">
        <v>26.91</v>
      </c>
      <c r="Q24" s="43">
        <f t="shared" si="7"/>
        <v>0</v>
      </c>
      <c r="S24" s="10">
        <v>20</v>
      </c>
      <c r="T24" s="19"/>
      <c r="U24" s="46">
        <v>0</v>
      </c>
      <c r="V24" s="90">
        <v>0</v>
      </c>
      <c r="W24" s="46">
        <f t="shared" si="8"/>
        <v>0</v>
      </c>
      <c r="X24" s="90">
        <v>0</v>
      </c>
      <c r="Y24" s="46">
        <f t="shared" si="9"/>
        <v>0</v>
      </c>
      <c r="Z24" s="91">
        <v>0</v>
      </c>
      <c r="AA24" s="22"/>
      <c r="AB24" s="43">
        <f t="shared" si="10"/>
        <v>0</v>
      </c>
      <c r="AC24" s="17" t="s">
        <v>16</v>
      </c>
      <c r="AD24" s="18">
        <v>0</v>
      </c>
    </row>
    <row r="25" spans="1:30" ht="24.6" hidden="1" x14ac:dyDescent="0.65">
      <c r="A25" s="10">
        <v>21</v>
      </c>
      <c r="B25" s="10" t="s">
        <v>510</v>
      </c>
      <c r="C25" s="19" t="s">
        <v>392</v>
      </c>
      <c r="D25" s="71">
        <f>+'29'!I25</f>
        <v>52</v>
      </c>
      <c r="E25" s="90">
        <v>0</v>
      </c>
      <c r="F25" s="46">
        <f t="shared" si="0"/>
        <v>52</v>
      </c>
      <c r="G25" s="101">
        <v>0</v>
      </c>
      <c r="H25" s="99">
        <v>0</v>
      </c>
      <c r="I25" s="46">
        <f t="shared" si="1"/>
        <v>33</v>
      </c>
      <c r="J25" s="91">
        <v>19</v>
      </c>
      <c r="K25" s="15">
        <v>100</v>
      </c>
      <c r="L25" s="72">
        <f t="shared" si="5"/>
        <v>1900</v>
      </c>
      <c r="M25" s="17" t="s">
        <v>582</v>
      </c>
      <c r="N25" s="18">
        <v>950</v>
      </c>
      <c r="O25" s="23">
        <f t="shared" si="6"/>
        <v>950</v>
      </c>
      <c r="P25" s="93">
        <v>24.8</v>
      </c>
      <c r="Q25" s="43">
        <f t="shared" si="7"/>
        <v>47120</v>
      </c>
      <c r="S25" s="10">
        <v>21</v>
      </c>
      <c r="T25" s="19"/>
      <c r="U25" s="46">
        <v>0</v>
      </c>
      <c r="V25" s="90">
        <v>0</v>
      </c>
      <c r="W25" s="46">
        <f t="shared" si="8"/>
        <v>0</v>
      </c>
      <c r="X25" s="90">
        <v>0</v>
      </c>
      <c r="Y25" s="46">
        <f t="shared" si="9"/>
        <v>0</v>
      </c>
      <c r="Z25" s="91">
        <v>0</v>
      </c>
      <c r="AA25" s="22"/>
      <c r="AB25" s="43">
        <f t="shared" si="10"/>
        <v>0</v>
      </c>
      <c r="AC25" s="17" t="s">
        <v>16</v>
      </c>
      <c r="AD25" s="18">
        <v>0</v>
      </c>
    </row>
    <row r="26" spans="1:30" ht="24.6" hidden="1" x14ac:dyDescent="0.65">
      <c r="A26" s="10">
        <v>22</v>
      </c>
      <c r="B26" s="10" t="s">
        <v>516</v>
      </c>
      <c r="C26" s="19" t="s">
        <v>403</v>
      </c>
      <c r="D26" s="71">
        <f>+'29'!I26</f>
        <v>0</v>
      </c>
      <c r="E26" s="90">
        <v>0</v>
      </c>
      <c r="F26" s="46">
        <f t="shared" si="0"/>
        <v>0</v>
      </c>
      <c r="G26" s="101">
        <v>0</v>
      </c>
      <c r="H26" s="99">
        <v>0</v>
      </c>
      <c r="I26" s="46">
        <f t="shared" si="1"/>
        <v>0</v>
      </c>
      <c r="J26" s="91"/>
      <c r="K26" s="15">
        <v>100</v>
      </c>
      <c r="L26" s="72">
        <f t="shared" si="5"/>
        <v>0</v>
      </c>
      <c r="M26" s="17" t="s">
        <v>16</v>
      </c>
      <c r="N26" s="18">
        <v>0</v>
      </c>
      <c r="O26" s="23">
        <f t="shared" si="6"/>
        <v>0</v>
      </c>
      <c r="P26" s="93">
        <v>23.71</v>
      </c>
      <c r="Q26" s="43">
        <f t="shared" si="7"/>
        <v>0</v>
      </c>
      <c r="S26" s="10">
        <v>22</v>
      </c>
      <c r="T26" s="19"/>
      <c r="U26" s="46">
        <v>0</v>
      </c>
      <c r="V26" s="90">
        <v>0</v>
      </c>
      <c r="W26" s="46">
        <f t="shared" si="8"/>
        <v>0</v>
      </c>
      <c r="X26" s="90">
        <v>0</v>
      </c>
      <c r="Y26" s="46">
        <f t="shared" si="9"/>
        <v>0</v>
      </c>
      <c r="Z26" s="91">
        <v>0</v>
      </c>
      <c r="AA26" s="22"/>
      <c r="AB26" s="43">
        <f t="shared" si="10"/>
        <v>0</v>
      </c>
      <c r="AC26" s="17" t="s">
        <v>16</v>
      </c>
      <c r="AD26" s="18">
        <v>0</v>
      </c>
    </row>
    <row r="27" spans="1:30" ht="24.6" hidden="1" x14ac:dyDescent="0.65">
      <c r="A27" s="10">
        <v>23</v>
      </c>
      <c r="B27" s="10" t="s">
        <v>513</v>
      </c>
      <c r="C27" s="19" t="s">
        <v>383</v>
      </c>
      <c r="D27" s="71">
        <f>+'29'!I27</f>
        <v>22</v>
      </c>
      <c r="E27" s="90">
        <v>0</v>
      </c>
      <c r="F27" s="46">
        <f t="shared" si="0"/>
        <v>22</v>
      </c>
      <c r="G27" s="101">
        <v>0</v>
      </c>
      <c r="H27" s="99">
        <v>0</v>
      </c>
      <c r="I27" s="46">
        <f t="shared" si="1"/>
        <v>18</v>
      </c>
      <c r="J27" s="91">
        <v>4</v>
      </c>
      <c r="K27" s="15">
        <v>100</v>
      </c>
      <c r="L27" s="72">
        <f t="shared" si="5"/>
        <v>400</v>
      </c>
      <c r="M27" s="17" t="s">
        <v>583</v>
      </c>
      <c r="N27" s="18">
        <v>150</v>
      </c>
      <c r="O27" s="23">
        <f t="shared" si="6"/>
        <v>250</v>
      </c>
      <c r="P27" s="93">
        <v>37.51</v>
      </c>
      <c r="Q27" s="43">
        <f t="shared" si="7"/>
        <v>15004</v>
      </c>
      <c r="S27" s="10">
        <v>23</v>
      </c>
      <c r="T27" s="19"/>
      <c r="U27" s="46">
        <v>0</v>
      </c>
      <c r="V27" s="90">
        <v>0</v>
      </c>
      <c r="W27" s="46">
        <f t="shared" si="8"/>
        <v>0</v>
      </c>
      <c r="X27" s="90">
        <v>0</v>
      </c>
      <c r="Y27" s="46">
        <f t="shared" si="9"/>
        <v>0</v>
      </c>
      <c r="Z27" s="91">
        <v>0</v>
      </c>
      <c r="AA27" s="22"/>
      <c r="AB27" s="43">
        <f t="shared" si="10"/>
        <v>0</v>
      </c>
      <c r="AC27" s="17" t="s">
        <v>16</v>
      </c>
      <c r="AD27" s="18">
        <v>0</v>
      </c>
    </row>
    <row r="28" spans="1:30" ht="24.6" hidden="1" x14ac:dyDescent="0.65">
      <c r="A28" s="10">
        <v>24</v>
      </c>
      <c r="B28" s="10" t="s">
        <v>522</v>
      </c>
      <c r="C28" s="19" t="s">
        <v>388</v>
      </c>
      <c r="D28" s="71">
        <f>+'29'!I28</f>
        <v>0</v>
      </c>
      <c r="E28" s="90">
        <v>0</v>
      </c>
      <c r="F28" s="46">
        <f t="shared" si="0"/>
        <v>0</v>
      </c>
      <c r="G28" s="101">
        <v>0</v>
      </c>
      <c r="H28" s="99">
        <v>0</v>
      </c>
      <c r="I28" s="46">
        <f t="shared" si="1"/>
        <v>0</v>
      </c>
      <c r="J28" s="91"/>
      <c r="K28" s="15">
        <v>100</v>
      </c>
      <c r="L28" s="72">
        <f t="shared" si="5"/>
        <v>0</v>
      </c>
      <c r="M28" s="17" t="s">
        <v>16</v>
      </c>
      <c r="N28" s="18">
        <v>0</v>
      </c>
      <c r="O28" s="23">
        <f t="shared" si="6"/>
        <v>0</v>
      </c>
      <c r="P28" s="93">
        <v>39.770000000000003</v>
      </c>
      <c r="Q28" s="43">
        <f t="shared" si="7"/>
        <v>0</v>
      </c>
      <c r="S28" s="10">
        <v>24</v>
      </c>
      <c r="T28" s="19"/>
      <c r="U28" s="46">
        <v>0</v>
      </c>
      <c r="V28" s="90">
        <v>0</v>
      </c>
      <c r="W28" s="46">
        <f t="shared" si="8"/>
        <v>0</v>
      </c>
      <c r="X28" s="90">
        <v>0</v>
      </c>
      <c r="Y28" s="46">
        <f t="shared" si="9"/>
        <v>0</v>
      </c>
      <c r="Z28" s="91">
        <v>0</v>
      </c>
      <c r="AA28" s="22"/>
      <c r="AB28" s="43">
        <f t="shared" si="10"/>
        <v>0</v>
      </c>
      <c r="AC28" s="17" t="s">
        <v>16</v>
      </c>
      <c r="AD28" s="18">
        <v>0</v>
      </c>
    </row>
    <row r="29" spans="1:30" ht="24.6" hidden="1" x14ac:dyDescent="0.65">
      <c r="A29" s="10">
        <v>25</v>
      </c>
      <c r="B29" s="10" t="s">
        <v>515</v>
      </c>
      <c r="C29" s="19" t="s">
        <v>390</v>
      </c>
      <c r="D29" s="71">
        <f>+'29'!I29</f>
        <v>0</v>
      </c>
      <c r="E29" s="90">
        <v>0</v>
      </c>
      <c r="F29" s="46">
        <f t="shared" si="0"/>
        <v>0</v>
      </c>
      <c r="G29" s="101">
        <v>0</v>
      </c>
      <c r="H29" s="99">
        <v>0</v>
      </c>
      <c r="I29" s="46">
        <f t="shared" si="1"/>
        <v>0</v>
      </c>
      <c r="J29" s="91"/>
      <c r="K29" s="15">
        <v>100</v>
      </c>
      <c r="L29" s="72">
        <f t="shared" si="5"/>
        <v>0</v>
      </c>
      <c r="M29" s="17" t="s">
        <v>16</v>
      </c>
      <c r="N29" s="18">
        <v>0</v>
      </c>
      <c r="O29" s="23">
        <f t="shared" si="6"/>
        <v>0</v>
      </c>
      <c r="P29" s="93">
        <v>33.590000000000003</v>
      </c>
      <c r="Q29" s="43">
        <f t="shared" si="7"/>
        <v>0</v>
      </c>
      <c r="S29" s="10">
        <v>25</v>
      </c>
      <c r="T29" s="19"/>
      <c r="U29" s="46">
        <v>0</v>
      </c>
      <c r="V29" s="90">
        <v>0</v>
      </c>
      <c r="W29" s="46">
        <f t="shared" si="8"/>
        <v>0</v>
      </c>
      <c r="X29" s="90">
        <v>0</v>
      </c>
      <c r="Y29" s="46">
        <f t="shared" si="9"/>
        <v>0</v>
      </c>
      <c r="Z29" s="91">
        <v>0</v>
      </c>
      <c r="AA29" s="22"/>
      <c r="AB29" s="43">
        <f t="shared" si="10"/>
        <v>0</v>
      </c>
      <c r="AC29" s="17" t="s">
        <v>16</v>
      </c>
      <c r="AD29" s="18">
        <v>0</v>
      </c>
    </row>
    <row r="30" spans="1:30" ht="24.6" hidden="1" x14ac:dyDescent="0.65">
      <c r="A30" s="10">
        <v>26</v>
      </c>
      <c r="B30" s="10" t="s">
        <v>518</v>
      </c>
      <c r="C30" s="19" t="s">
        <v>385</v>
      </c>
      <c r="D30" s="71">
        <f>+'29'!I30</f>
        <v>0</v>
      </c>
      <c r="E30" s="90">
        <v>0</v>
      </c>
      <c r="F30" s="46">
        <f t="shared" si="0"/>
        <v>0</v>
      </c>
      <c r="G30" s="101">
        <v>0</v>
      </c>
      <c r="H30" s="99">
        <v>0</v>
      </c>
      <c r="I30" s="46">
        <f t="shared" si="1"/>
        <v>0</v>
      </c>
      <c r="J30" s="91"/>
      <c r="K30" s="15">
        <v>100</v>
      </c>
      <c r="L30" s="72">
        <f t="shared" si="5"/>
        <v>0</v>
      </c>
      <c r="M30" s="17" t="s">
        <v>16</v>
      </c>
      <c r="N30" s="18">
        <v>0</v>
      </c>
      <c r="O30" s="23">
        <f t="shared" si="6"/>
        <v>0</v>
      </c>
      <c r="P30" s="93">
        <v>31.62</v>
      </c>
      <c r="Q30" s="43">
        <f t="shared" si="7"/>
        <v>0</v>
      </c>
      <c r="S30" s="1"/>
      <c r="U30" s="24"/>
      <c r="V30" s="25"/>
      <c r="W30" s="24"/>
      <c r="X30" s="25"/>
      <c r="Y30" s="24"/>
      <c r="Z30" s="24"/>
      <c r="AA30" s="26"/>
      <c r="AB30" s="25"/>
      <c r="AC30" s="27"/>
      <c r="AD30" s="41">
        <v>0</v>
      </c>
    </row>
    <row r="31" spans="1:30" ht="24.6" hidden="1" x14ac:dyDescent="0.65">
      <c r="A31" s="10">
        <v>27</v>
      </c>
      <c r="B31" s="10"/>
      <c r="C31" s="19" t="s">
        <v>398</v>
      </c>
      <c r="D31" s="71">
        <f>+'29'!I31</f>
        <v>0</v>
      </c>
      <c r="E31" s="90">
        <v>0</v>
      </c>
      <c r="F31" s="46">
        <f t="shared" si="0"/>
        <v>0</v>
      </c>
      <c r="G31" s="101">
        <v>0</v>
      </c>
      <c r="H31" s="99">
        <v>0</v>
      </c>
      <c r="I31" s="46">
        <f t="shared" si="1"/>
        <v>0</v>
      </c>
      <c r="J31" s="91"/>
      <c r="K31" s="15">
        <v>100</v>
      </c>
      <c r="L31" s="72">
        <f t="shared" si="5"/>
        <v>0</v>
      </c>
      <c r="M31" s="17" t="s">
        <v>16</v>
      </c>
      <c r="N31" s="18">
        <v>0</v>
      </c>
      <c r="O31" s="23">
        <f t="shared" si="6"/>
        <v>0</v>
      </c>
      <c r="P31" s="93">
        <v>33.96</v>
      </c>
      <c r="Q31" s="43">
        <f t="shared" si="7"/>
        <v>0</v>
      </c>
    </row>
    <row r="32" spans="1:30" ht="24.6" hidden="1" x14ac:dyDescent="0.65">
      <c r="A32" s="10">
        <v>28</v>
      </c>
      <c r="B32" s="10" t="s">
        <v>496</v>
      </c>
      <c r="C32" s="19" t="s">
        <v>396</v>
      </c>
      <c r="D32" s="71">
        <f>+'29'!I32</f>
        <v>28</v>
      </c>
      <c r="E32" s="90">
        <v>0</v>
      </c>
      <c r="F32" s="46">
        <f t="shared" si="0"/>
        <v>28</v>
      </c>
      <c r="G32" s="101">
        <v>0</v>
      </c>
      <c r="H32" s="99">
        <v>0</v>
      </c>
      <c r="I32" s="46">
        <f t="shared" si="1"/>
        <v>20</v>
      </c>
      <c r="J32" s="91">
        <v>8</v>
      </c>
      <c r="K32" s="15">
        <v>100</v>
      </c>
      <c r="L32" s="72">
        <f t="shared" si="5"/>
        <v>800</v>
      </c>
      <c r="M32" s="17" t="s">
        <v>585</v>
      </c>
      <c r="N32" s="18">
        <v>400</v>
      </c>
      <c r="O32" s="23">
        <f t="shared" si="6"/>
        <v>400</v>
      </c>
      <c r="P32" s="93">
        <v>29.84</v>
      </c>
      <c r="Q32" s="43">
        <f t="shared" si="7"/>
        <v>23872</v>
      </c>
      <c r="T32" s="172" t="s">
        <v>119</v>
      </c>
      <c r="U32" s="173"/>
      <c r="V32" s="173"/>
      <c r="W32" s="173"/>
      <c r="X32" s="173"/>
      <c r="Y32" s="173"/>
      <c r="Z32" s="173"/>
      <c r="AA32" s="174"/>
      <c r="AB32" s="40">
        <f>SUM(AB5:AB29)</f>
        <v>0</v>
      </c>
    </row>
    <row r="33" spans="1:27" ht="24.6" hidden="1" x14ac:dyDescent="0.65">
      <c r="A33" s="10">
        <v>29</v>
      </c>
      <c r="B33" s="10"/>
      <c r="C33" s="19" t="s">
        <v>383</v>
      </c>
      <c r="D33" s="71">
        <f>+'29'!I33</f>
        <v>0</v>
      </c>
      <c r="E33" s="90">
        <v>0</v>
      </c>
      <c r="F33" s="46">
        <f t="shared" si="0"/>
        <v>0</v>
      </c>
      <c r="G33" s="101">
        <v>0</v>
      </c>
      <c r="H33" s="99">
        <v>0</v>
      </c>
      <c r="I33" s="46">
        <f t="shared" si="1"/>
        <v>0</v>
      </c>
      <c r="J33" s="91"/>
      <c r="K33" s="15">
        <v>100</v>
      </c>
      <c r="L33" s="72">
        <f t="shared" si="5"/>
        <v>0</v>
      </c>
      <c r="M33" s="17" t="s">
        <v>16</v>
      </c>
      <c r="N33" s="18">
        <v>0</v>
      </c>
      <c r="O33" s="23">
        <f t="shared" si="6"/>
        <v>0</v>
      </c>
      <c r="P33" s="93"/>
      <c r="Q33" s="43">
        <f t="shared" si="7"/>
        <v>0</v>
      </c>
      <c r="T33" s="5"/>
      <c r="U33" s="5"/>
      <c r="V33" s="5"/>
      <c r="W33" s="5"/>
      <c r="X33" s="5"/>
      <c r="Y33" s="5"/>
      <c r="Z33" s="5"/>
      <c r="AA33" s="5"/>
    </row>
    <row r="34" spans="1:27" ht="24.6" hidden="1" x14ac:dyDescent="0.65">
      <c r="A34" s="10">
        <v>30</v>
      </c>
      <c r="B34" s="10" t="s">
        <v>517</v>
      </c>
      <c r="C34" s="19" t="s">
        <v>387</v>
      </c>
      <c r="D34" s="71">
        <f>+'29'!I34</f>
        <v>0</v>
      </c>
      <c r="E34" s="90">
        <v>0</v>
      </c>
      <c r="F34" s="46">
        <f t="shared" si="0"/>
        <v>0</v>
      </c>
      <c r="G34" s="101">
        <v>0</v>
      </c>
      <c r="H34" s="99">
        <v>0</v>
      </c>
      <c r="I34" s="46">
        <f t="shared" si="1"/>
        <v>0</v>
      </c>
      <c r="J34" s="91"/>
      <c r="K34" s="15">
        <v>100</v>
      </c>
      <c r="L34" s="72">
        <f t="shared" si="5"/>
        <v>0</v>
      </c>
      <c r="M34" s="17" t="s">
        <v>16</v>
      </c>
      <c r="N34" s="18">
        <v>0</v>
      </c>
      <c r="O34" s="23">
        <f t="shared" si="6"/>
        <v>0</v>
      </c>
      <c r="P34" s="93">
        <v>21.27</v>
      </c>
      <c r="Q34" s="43">
        <f t="shared" si="7"/>
        <v>0</v>
      </c>
    </row>
    <row r="35" spans="1:27" ht="24.6" hidden="1" x14ac:dyDescent="0.65">
      <c r="A35" s="10">
        <v>31</v>
      </c>
      <c r="B35" s="10" t="s">
        <v>491</v>
      </c>
      <c r="C35" s="19" t="s">
        <v>48</v>
      </c>
      <c r="D35" s="71">
        <f>+'29'!I35</f>
        <v>13</v>
      </c>
      <c r="E35" s="90">
        <v>0</v>
      </c>
      <c r="F35" s="46">
        <f t="shared" si="0"/>
        <v>13</v>
      </c>
      <c r="G35" s="101">
        <v>0</v>
      </c>
      <c r="H35" s="99">
        <v>0</v>
      </c>
      <c r="I35" s="46">
        <f t="shared" si="1"/>
        <v>13</v>
      </c>
      <c r="J35" s="91"/>
      <c r="K35" s="15">
        <v>100</v>
      </c>
      <c r="L35" s="72">
        <f t="shared" si="5"/>
        <v>0</v>
      </c>
      <c r="M35" s="17" t="s">
        <v>16</v>
      </c>
      <c r="N35" s="18">
        <v>0</v>
      </c>
      <c r="O35" s="23">
        <f t="shared" si="6"/>
        <v>0</v>
      </c>
      <c r="P35" s="93">
        <v>38.46</v>
      </c>
      <c r="Q35" s="43">
        <f t="shared" si="7"/>
        <v>0</v>
      </c>
    </row>
    <row r="36" spans="1:27" ht="24.6" hidden="1" x14ac:dyDescent="0.65">
      <c r="A36" s="10">
        <v>32</v>
      </c>
      <c r="B36" s="10" t="s">
        <v>512</v>
      </c>
      <c r="C36" s="19" t="s">
        <v>393</v>
      </c>
      <c r="D36" s="71">
        <f>+'29'!I36</f>
        <v>6</v>
      </c>
      <c r="E36" s="90">
        <v>0</v>
      </c>
      <c r="F36" s="46">
        <f t="shared" si="0"/>
        <v>6</v>
      </c>
      <c r="G36" s="101">
        <v>0</v>
      </c>
      <c r="H36" s="99">
        <v>0</v>
      </c>
      <c r="I36" s="46">
        <f t="shared" si="1"/>
        <v>6</v>
      </c>
      <c r="J36" s="91"/>
      <c r="K36" s="15">
        <v>130</v>
      </c>
      <c r="L36" s="72">
        <f t="shared" si="5"/>
        <v>0</v>
      </c>
      <c r="M36" s="17" t="s">
        <v>16</v>
      </c>
      <c r="N36" s="18">
        <v>0</v>
      </c>
      <c r="O36" s="23">
        <f t="shared" si="6"/>
        <v>0</v>
      </c>
      <c r="P36" s="93">
        <v>43.68</v>
      </c>
      <c r="Q36" s="43">
        <f t="shared" si="7"/>
        <v>0</v>
      </c>
    </row>
    <row r="37" spans="1:27" ht="24.6" hidden="1" x14ac:dyDescent="0.65">
      <c r="A37" s="10">
        <v>33</v>
      </c>
      <c r="B37" s="10" t="s">
        <v>519</v>
      </c>
      <c r="C37" s="19" t="s">
        <v>406</v>
      </c>
      <c r="D37" s="71">
        <f>+'29'!I37</f>
        <v>12</v>
      </c>
      <c r="E37" s="90">
        <v>0</v>
      </c>
      <c r="F37" s="46">
        <f t="shared" si="0"/>
        <v>12</v>
      </c>
      <c r="G37" s="101">
        <v>0</v>
      </c>
      <c r="H37" s="99">
        <v>0</v>
      </c>
      <c r="I37" s="46">
        <f t="shared" si="1"/>
        <v>12</v>
      </c>
      <c r="J37" s="91"/>
      <c r="K37" s="15">
        <v>130</v>
      </c>
      <c r="L37" s="72">
        <f t="shared" si="5"/>
        <v>0</v>
      </c>
      <c r="M37" s="17" t="s">
        <v>16</v>
      </c>
      <c r="N37" s="18">
        <v>0</v>
      </c>
      <c r="O37" s="23">
        <f t="shared" si="6"/>
        <v>0</v>
      </c>
      <c r="P37" s="93">
        <v>35.049999999999997</v>
      </c>
      <c r="Q37" s="43">
        <f t="shared" si="7"/>
        <v>0</v>
      </c>
    </row>
    <row r="38" spans="1:27" ht="24.6" hidden="1" x14ac:dyDescent="0.65">
      <c r="A38" s="10">
        <v>34</v>
      </c>
      <c r="B38" s="10" t="s">
        <v>501</v>
      </c>
      <c r="C38" s="19" t="s">
        <v>416</v>
      </c>
      <c r="D38" s="71">
        <f>+'29'!I39</f>
        <v>0</v>
      </c>
      <c r="E38" s="90">
        <v>0</v>
      </c>
      <c r="F38" s="46">
        <f>D38+E38</f>
        <v>0</v>
      </c>
      <c r="G38" s="101">
        <v>0</v>
      </c>
      <c r="H38" s="99">
        <v>0</v>
      </c>
      <c r="I38" s="46">
        <f>+F38-G38-J38-H38</f>
        <v>0</v>
      </c>
      <c r="J38" s="91"/>
      <c r="K38" s="15">
        <v>130</v>
      </c>
      <c r="L38" s="72">
        <f>+K38*J38</f>
        <v>0</v>
      </c>
      <c r="M38" s="17" t="s">
        <v>16</v>
      </c>
      <c r="N38" s="18">
        <v>0</v>
      </c>
      <c r="O38" s="23">
        <f>SUM(L38-N38)</f>
        <v>0</v>
      </c>
      <c r="P38" s="93">
        <v>34.26</v>
      </c>
      <c r="Q38" s="43">
        <f t="shared" ref="Q38:Q40" si="11">+L38*P38</f>
        <v>0</v>
      </c>
    </row>
    <row r="39" spans="1:27" ht="24.6" hidden="1" x14ac:dyDescent="0.65">
      <c r="A39" s="10">
        <v>35</v>
      </c>
      <c r="B39" s="10"/>
      <c r="C39" s="19" t="s">
        <v>334</v>
      </c>
      <c r="D39" s="71">
        <f>+'29'!I39</f>
        <v>0</v>
      </c>
      <c r="E39" s="90">
        <v>0</v>
      </c>
      <c r="F39" s="46">
        <f t="shared" si="0"/>
        <v>0</v>
      </c>
      <c r="G39" s="101">
        <v>0</v>
      </c>
      <c r="H39" s="99">
        <v>0</v>
      </c>
      <c r="I39" s="46">
        <f t="shared" si="1"/>
        <v>0</v>
      </c>
      <c r="J39" s="91"/>
      <c r="K39" s="15">
        <v>35</v>
      </c>
      <c r="L39" s="72">
        <f t="shared" si="5"/>
        <v>0</v>
      </c>
      <c r="M39" s="17" t="s">
        <v>16</v>
      </c>
      <c r="N39" s="18">
        <v>0</v>
      </c>
      <c r="O39" s="23">
        <f t="shared" si="6"/>
        <v>0</v>
      </c>
      <c r="P39" s="93"/>
      <c r="Q39" s="43">
        <f t="shared" si="11"/>
        <v>0</v>
      </c>
    </row>
    <row r="40" spans="1:27" ht="24.6" hidden="1" x14ac:dyDescent="0.65">
      <c r="A40" s="10">
        <v>36</v>
      </c>
      <c r="B40" s="10"/>
      <c r="C40" s="19" t="s">
        <v>138</v>
      </c>
      <c r="D40" s="71">
        <f>+'29'!I40</f>
        <v>0</v>
      </c>
      <c r="E40" s="90">
        <v>0</v>
      </c>
      <c r="F40" s="46">
        <f t="shared" si="0"/>
        <v>0</v>
      </c>
      <c r="G40" s="101">
        <v>0</v>
      </c>
      <c r="H40" s="99">
        <v>0</v>
      </c>
      <c r="I40" s="46">
        <f t="shared" si="1"/>
        <v>0</v>
      </c>
      <c r="J40" s="91"/>
      <c r="K40" s="15">
        <v>40</v>
      </c>
      <c r="L40" s="72">
        <f t="shared" si="5"/>
        <v>0</v>
      </c>
      <c r="M40" s="17" t="s">
        <v>16</v>
      </c>
      <c r="N40" s="18">
        <v>0</v>
      </c>
      <c r="O40" s="23">
        <f t="shared" si="6"/>
        <v>0</v>
      </c>
      <c r="P40" s="93"/>
      <c r="Q40" s="43">
        <f t="shared" si="11"/>
        <v>0</v>
      </c>
    </row>
    <row r="41" spans="1:27" ht="24.6" hidden="1" x14ac:dyDescent="0.65">
      <c r="A41" s="10">
        <v>37</v>
      </c>
      <c r="B41" s="10" t="s">
        <v>494</v>
      </c>
      <c r="C41" s="19" t="s">
        <v>49</v>
      </c>
      <c r="D41" s="71">
        <f>+'29'!I41</f>
        <v>7</v>
      </c>
      <c r="E41" s="90">
        <v>0</v>
      </c>
      <c r="F41" s="46">
        <f t="shared" si="0"/>
        <v>7</v>
      </c>
      <c r="G41" s="101">
        <v>0</v>
      </c>
      <c r="H41" s="99">
        <v>0</v>
      </c>
      <c r="I41" s="46">
        <f t="shared" si="1"/>
        <v>7</v>
      </c>
      <c r="J41" s="91"/>
      <c r="K41" s="15">
        <v>50</v>
      </c>
      <c r="L41" s="72">
        <f t="shared" si="5"/>
        <v>0</v>
      </c>
      <c r="M41" s="17" t="s">
        <v>16</v>
      </c>
      <c r="N41" s="18">
        <v>0</v>
      </c>
      <c r="O41" s="23">
        <f t="shared" si="6"/>
        <v>0</v>
      </c>
      <c r="P41" s="93">
        <v>13.98</v>
      </c>
      <c r="Q41" s="43">
        <f t="shared" si="7"/>
        <v>0</v>
      </c>
    </row>
    <row r="42" spans="1:27" ht="24.6" hidden="1" x14ac:dyDescent="0.65">
      <c r="A42" s="10">
        <v>38</v>
      </c>
      <c r="B42" s="10" t="s">
        <v>493</v>
      </c>
      <c r="C42" s="19" t="s">
        <v>50</v>
      </c>
      <c r="D42" s="71">
        <f>+'29'!I42</f>
        <v>1</v>
      </c>
      <c r="E42" s="90">
        <v>0</v>
      </c>
      <c r="F42" s="46">
        <f t="shared" si="0"/>
        <v>1</v>
      </c>
      <c r="G42" s="101">
        <v>0</v>
      </c>
      <c r="H42" s="99">
        <v>0</v>
      </c>
      <c r="I42" s="46">
        <f t="shared" si="1"/>
        <v>1</v>
      </c>
      <c r="J42" s="91"/>
      <c r="K42" s="15">
        <v>50</v>
      </c>
      <c r="L42" s="72">
        <f t="shared" si="5"/>
        <v>0</v>
      </c>
      <c r="M42" s="17" t="s">
        <v>16</v>
      </c>
      <c r="N42" s="18">
        <v>0</v>
      </c>
      <c r="O42" s="23">
        <f t="shared" si="6"/>
        <v>0</v>
      </c>
      <c r="P42" s="93">
        <v>13.26</v>
      </c>
      <c r="Q42" s="43">
        <f t="shared" si="7"/>
        <v>0</v>
      </c>
    </row>
    <row r="43" spans="1:27" ht="24.6" hidden="1" x14ac:dyDescent="0.65">
      <c r="A43" s="10">
        <v>39</v>
      </c>
      <c r="B43" s="10" t="s">
        <v>556</v>
      </c>
      <c r="C43" s="19" t="s">
        <v>51</v>
      </c>
      <c r="D43" s="71">
        <f>+'29'!I43</f>
        <v>2</v>
      </c>
      <c r="E43" s="90">
        <v>0</v>
      </c>
      <c r="F43" s="46">
        <f t="shared" si="0"/>
        <v>2</v>
      </c>
      <c r="G43" s="101">
        <v>0</v>
      </c>
      <c r="H43" s="99">
        <v>0</v>
      </c>
      <c r="I43" s="46">
        <f t="shared" si="1"/>
        <v>2</v>
      </c>
      <c r="J43" s="91"/>
      <c r="K43" s="15">
        <v>50</v>
      </c>
      <c r="L43" s="72">
        <f t="shared" si="5"/>
        <v>0</v>
      </c>
      <c r="M43" s="17" t="s">
        <v>16</v>
      </c>
      <c r="N43" s="18">
        <v>0</v>
      </c>
      <c r="O43" s="23">
        <f t="shared" si="6"/>
        <v>0</v>
      </c>
      <c r="P43" s="93"/>
      <c r="Q43" s="43">
        <f t="shared" si="7"/>
        <v>0</v>
      </c>
    </row>
    <row r="44" spans="1:27" ht="24.6" hidden="1" x14ac:dyDescent="0.65">
      <c r="A44" s="10">
        <v>40</v>
      </c>
      <c r="B44" s="10"/>
      <c r="C44" s="19" t="s">
        <v>265</v>
      </c>
      <c r="D44" s="71">
        <f>+'29'!I44</f>
        <v>0</v>
      </c>
      <c r="E44" s="90">
        <v>0</v>
      </c>
      <c r="F44" s="46">
        <f t="shared" si="0"/>
        <v>0</v>
      </c>
      <c r="G44" s="101">
        <v>0</v>
      </c>
      <c r="H44" s="99">
        <v>0</v>
      </c>
      <c r="I44" s="46">
        <f t="shared" si="1"/>
        <v>0</v>
      </c>
      <c r="J44" s="91"/>
      <c r="K44" s="15">
        <v>25</v>
      </c>
      <c r="L44" s="72">
        <f t="shared" si="5"/>
        <v>0</v>
      </c>
      <c r="M44" s="17" t="s">
        <v>16</v>
      </c>
      <c r="N44" s="18">
        <v>0</v>
      </c>
      <c r="O44" s="23">
        <f t="shared" si="6"/>
        <v>0</v>
      </c>
      <c r="P44" s="93"/>
      <c r="Q44" s="43">
        <f t="shared" si="7"/>
        <v>0</v>
      </c>
    </row>
    <row r="45" spans="1:27" ht="24.6" hidden="1" x14ac:dyDescent="0.65">
      <c r="A45" s="10">
        <v>41</v>
      </c>
      <c r="B45" s="10"/>
      <c r="C45" s="19" t="s">
        <v>449</v>
      </c>
      <c r="D45" s="71">
        <f>+'29'!I45</f>
        <v>0</v>
      </c>
      <c r="E45" s="90">
        <v>0</v>
      </c>
      <c r="F45" s="46">
        <f>D45+E45</f>
        <v>0</v>
      </c>
      <c r="G45" s="101">
        <v>0</v>
      </c>
      <c r="H45" s="99">
        <v>0</v>
      </c>
      <c r="I45" s="46">
        <f>+F45-G45-J45-H45</f>
        <v>0</v>
      </c>
      <c r="J45" s="91"/>
      <c r="K45" s="15">
        <v>25</v>
      </c>
      <c r="L45" s="72">
        <f>+K45*J45</f>
        <v>0</v>
      </c>
      <c r="M45" s="17" t="s">
        <v>16</v>
      </c>
      <c r="N45" s="18">
        <v>0</v>
      </c>
      <c r="O45" s="23">
        <f>SUM(L45-N45)</f>
        <v>0</v>
      </c>
      <c r="P45" s="93"/>
      <c r="Q45" s="43">
        <f>+L45*P45</f>
        <v>0</v>
      </c>
    </row>
    <row r="46" spans="1:27" ht="24.6" hidden="1" x14ac:dyDescent="0.65">
      <c r="A46" s="10">
        <v>42</v>
      </c>
      <c r="B46" s="10"/>
      <c r="C46" s="19" t="s">
        <v>450</v>
      </c>
      <c r="D46" s="71">
        <f>+'29'!I46</f>
        <v>0</v>
      </c>
      <c r="E46" s="90">
        <v>0</v>
      </c>
      <c r="F46" s="46">
        <f>D46+E46</f>
        <v>0</v>
      </c>
      <c r="G46" s="101">
        <v>0</v>
      </c>
      <c r="H46" s="99">
        <v>0</v>
      </c>
      <c r="I46" s="46">
        <f>+F46-G46-J46-H46</f>
        <v>0</v>
      </c>
      <c r="J46" s="91"/>
      <c r="K46" s="20">
        <v>25</v>
      </c>
      <c r="L46" s="72">
        <f>+K46*J46</f>
        <v>0</v>
      </c>
      <c r="M46" s="17" t="s">
        <v>16</v>
      </c>
      <c r="N46" s="18">
        <v>0</v>
      </c>
      <c r="O46" s="23">
        <f>SUM(L46-N46)</f>
        <v>0</v>
      </c>
      <c r="P46" s="93"/>
      <c r="Q46" s="43">
        <f>+L46*P46</f>
        <v>0</v>
      </c>
    </row>
    <row r="47" spans="1:27" ht="24.6" hidden="1" x14ac:dyDescent="0.65">
      <c r="A47" s="10">
        <v>43</v>
      </c>
      <c r="B47" s="10"/>
      <c r="C47" s="19" t="s">
        <v>451</v>
      </c>
      <c r="D47" s="71">
        <f>+'29'!I47</f>
        <v>0</v>
      </c>
      <c r="E47" s="90">
        <v>0</v>
      </c>
      <c r="F47" s="46">
        <f>D47+E47</f>
        <v>0</v>
      </c>
      <c r="G47" s="101">
        <v>0</v>
      </c>
      <c r="H47" s="99">
        <v>0</v>
      </c>
      <c r="I47" s="46">
        <f>+F47-G47-J47-H47</f>
        <v>0</v>
      </c>
      <c r="J47" s="91"/>
      <c r="K47" s="20">
        <v>25</v>
      </c>
      <c r="L47" s="72">
        <f>+K47*J47</f>
        <v>0</v>
      </c>
      <c r="M47" s="17" t="s">
        <v>16</v>
      </c>
      <c r="N47" s="18">
        <v>0</v>
      </c>
      <c r="O47" s="23">
        <f>SUM(L47-N47)</f>
        <v>0</v>
      </c>
      <c r="P47" s="93"/>
      <c r="Q47" s="43">
        <f>+L47*P47</f>
        <v>0</v>
      </c>
    </row>
    <row r="48" spans="1:27" ht="24.6" hidden="1" x14ac:dyDescent="0.65">
      <c r="A48" s="10">
        <v>44</v>
      </c>
      <c r="B48" s="10" t="s">
        <v>540</v>
      </c>
      <c r="C48" s="19" t="s">
        <v>266</v>
      </c>
      <c r="D48" s="71">
        <f>+'29'!I48</f>
        <v>0</v>
      </c>
      <c r="E48" s="90">
        <v>0</v>
      </c>
      <c r="F48" s="46">
        <f t="shared" si="0"/>
        <v>0</v>
      </c>
      <c r="G48" s="101">
        <v>0</v>
      </c>
      <c r="H48" s="99">
        <v>0</v>
      </c>
      <c r="I48" s="46">
        <f t="shared" si="1"/>
        <v>0</v>
      </c>
      <c r="J48" s="91"/>
      <c r="K48" s="15">
        <v>50</v>
      </c>
      <c r="L48" s="72">
        <f t="shared" si="5"/>
        <v>0</v>
      </c>
      <c r="M48" s="17" t="s">
        <v>16</v>
      </c>
      <c r="N48" s="18">
        <v>0</v>
      </c>
      <c r="O48" s="23">
        <f t="shared" si="6"/>
        <v>0</v>
      </c>
      <c r="P48" s="93"/>
      <c r="Q48" s="43">
        <f t="shared" si="7"/>
        <v>0</v>
      </c>
    </row>
    <row r="49" spans="1:17" ht="24.6" hidden="1" x14ac:dyDescent="0.65">
      <c r="A49" s="10">
        <v>45</v>
      </c>
      <c r="B49" s="10" t="s">
        <v>537</v>
      </c>
      <c r="C49" s="19" t="s">
        <v>52</v>
      </c>
      <c r="D49" s="71">
        <f>+'29'!I49</f>
        <v>6</v>
      </c>
      <c r="E49" s="90">
        <v>0</v>
      </c>
      <c r="F49" s="46">
        <f t="shared" si="0"/>
        <v>6</v>
      </c>
      <c r="G49" s="101">
        <v>0</v>
      </c>
      <c r="H49" s="99">
        <v>0</v>
      </c>
      <c r="I49" s="46">
        <f t="shared" si="1"/>
        <v>6</v>
      </c>
      <c r="J49" s="91"/>
      <c r="K49" s="15">
        <v>50</v>
      </c>
      <c r="L49" s="72">
        <f t="shared" si="5"/>
        <v>0</v>
      </c>
      <c r="M49" s="17" t="s">
        <v>16</v>
      </c>
      <c r="N49" s="18">
        <v>0</v>
      </c>
      <c r="O49" s="23">
        <f t="shared" si="6"/>
        <v>0</v>
      </c>
      <c r="P49" s="93">
        <v>25.21</v>
      </c>
      <c r="Q49" s="43">
        <f t="shared" si="7"/>
        <v>0</v>
      </c>
    </row>
    <row r="50" spans="1:17" ht="24.6" hidden="1" x14ac:dyDescent="0.65">
      <c r="A50" s="10">
        <v>46</v>
      </c>
      <c r="B50" s="10" t="s">
        <v>538</v>
      </c>
      <c r="C50" s="19" t="s">
        <v>53</v>
      </c>
      <c r="D50" s="71">
        <f>+'29'!I50</f>
        <v>3</v>
      </c>
      <c r="E50" s="90">
        <v>0</v>
      </c>
      <c r="F50" s="46">
        <f t="shared" si="0"/>
        <v>3</v>
      </c>
      <c r="G50" s="101">
        <v>0</v>
      </c>
      <c r="H50" s="99">
        <v>0</v>
      </c>
      <c r="I50" s="46">
        <f t="shared" si="1"/>
        <v>3</v>
      </c>
      <c r="J50" s="91"/>
      <c r="K50" s="15">
        <v>50</v>
      </c>
      <c r="L50" s="72">
        <f t="shared" si="5"/>
        <v>0</v>
      </c>
      <c r="M50" s="17" t="s">
        <v>16</v>
      </c>
      <c r="N50" s="18">
        <v>0</v>
      </c>
      <c r="O50" s="23">
        <f t="shared" si="6"/>
        <v>0</v>
      </c>
      <c r="P50" s="93">
        <v>14.96</v>
      </c>
      <c r="Q50" s="43">
        <f t="shared" si="7"/>
        <v>0</v>
      </c>
    </row>
    <row r="51" spans="1:17" ht="24.6" x14ac:dyDescent="0.65">
      <c r="A51" s="10">
        <v>47</v>
      </c>
      <c r="B51" s="10" t="s">
        <v>498</v>
      </c>
      <c r="C51" s="19" t="s">
        <v>54</v>
      </c>
      <c r="D51" s="71">
        <f>+'29'!I51</f>
        <v>6</v>
      </c>
      <c r="E51" s="90">
        <v>0</v>
      </c>
      <c r="F51" s="46">
        <f t="shared" si="0"/>
        <v>6</v>
      </c>
      <c r="G51" s="101">
        <v>3</v>
      </c>
      <c r="H51" s="99">
        <v>0</v>
      </c>
      <c r="I51" s="46">
        <f t="shared" si="1"/>
        <v>3</v>
      </c>
      <c r="J51" s="91"/>
      <c r="K51" s="15">
        <v>50</v>
      </c>
      <c r="L51" s="72">
        <f t="shared" si="5"/>
        <v>0</v>
      </c>
      <c r="M51" s="17" t="s">
        <v>586</v>
      </c>
      <c r="N51" s="18">
        <v>0</v>
      </c>
      <c r="O51" s="23">
        <f t="shared" si="6"/>
        <v>0</v>
      </c>
      <c r="P51" s="93">
        <v>14.38</v>
      </c>
      <c r="Q51" s="43">
        <f t="shared" si="7"/>
        <v>0</v>
      </c>
    </row>
    <row r="52" spans="1:17" ht="24.6" x14ac:dyDescent="0.65">
      <c r="A52" s="10">
        <v>48</v>
      </c>
      <c r="B52" s="10" t="s">
        <v>499</v>
      </c>
      <c r="C52" s="19" t="s">
        <v>55</v>
      </c>
      <c r="D52" s="71">
        <f>+'29'!I52</f>
        <v>9</v>
      </c>
      <c r="E52" s="90">
        <v>0</v>
      </c>
      <c r="F52" s="46">
        <f t="shared" si="0"/>
        <v>9</v>
      </c>
      <c r="G52" s="101">
        <v>2</v>
      </c>
      <c r="H52" s="99">
        <v>0</v>
      </c>
      <c r="I52" s="46">
        <f t="shared" si="1"/>
        <v>6</v>
      </c>
      <c r="J52" s="91">
        <v>1</v>
      </c>
      <c r="K52" s="15">
        <v>50</v>
      </c>
      <c r="L52" s="72">
        <f t="shared" si="5"/>
        <v>50</v>
      </c>
      <c r="M52" s="17" t="s">
        <v>587</v>
      </c>
      <c r="N52" s="18">
        <v>25</v>
      </c>
      <c r="O52" s="23">
        <f t="shared" si="6"/>
        <v>25</v>
      </c>
      <c r="P52" s="93">
        <v>18.510000000000002</v>
      </c>
      <c r="Q52" s="43">
        <f t="shared" si="7"/>
        <v>925.50000000000011</v>
      </c>
    </row>
    <row r="53" spans="1:17" ht="24.6" hidden="1" x14ac:dyDescent="0.65">
      <c r="A53" s="10">
        <v>49</v>
      </c>
      <c r="B53" s="10" t="s">
        <v>539</v>
      </c>
      <c r="C53" s="19" t="s">
        <v>56</v>
      </c>
      <c r="D53" s="71">
        <f>+'29'!I53</f>
        <v>0</v>
      </c>
      <c r="E53" s="90">
        <v>0</v>
      </c>
      <c r="F53" s="46">
        <f t="shared" si="0"/>
        <v>0</v>
      </c>
      <c r="G53" s="101">
        <v>0</v>
      </c>
      <c r="H53" s="99">
        <v>0</v>
      </c>
      <c r="I53" s="46">
        <f t="shared" si="1"/>
        <v>0</v>
      </c>
      <c r="J53" s="91"/>
      <c r="K53" s="15">
        <v>50</v>
      </c>
      <c r="L53" s="72">
        <f t="shared" si="5"/>
        <v>0</v>
      </c>
      <c r="M53" s="17" t="s">
        <v>16</v>
      </c>
      <c r="N53" s="18">
        <v>0</v>
      </c>
      <c r="O53" s="23">
        <f t="shared" si="6"/>
        <v>0</v>
      </c>
      <c r="P53" s="93">
        <v>18.36</v>
      </c>
      <c r="Q53" s="43">
        <f t="shared" si="7"/>
        <v>0</v>
      </c>
    </row>
    <row r="54" spans="1:17" ht="24.6" hidden="1" x14ac:dyDescent="0.65">
      <c r="A54" s="10">
        <v>50</v>
      </c>
      <c r="B54" s="10" t="s">
        <v>497</v>
      </c>
      <c r="C54" s="19" t="s">
        <v>57</v>
      </c>
      <c r="D54" s="71">
        <f>+'29'!I54</f>
        <v>5</v>
      </c>
      <c r="E54" s="90">
        <v>0</v>
      </c>
      <c r="F54" s="46">
        <f t="shared" si="0"/>
        <v>5</v>
      </c>
      <c r="G54" s="101">
        <v>0</v>
      </c>
      <c r="H54" s="99">
        <v>0</v>
      </c>
      <c r="I54" s="46">
        <f t="shared" si="1"/>
        <v>5</v>
      </c>
      <c r="J54" s="91"/>
      <c r="K54" s="15">
        <v>50</v>
      </c>
      <c r="L54" s="72">
        <f t="shared" si="5"/>
        <v>0</v>
      </c>
      <c r="M54" s="17" t="s">
        <v>16</v>
      </c>
      <c r="N54" s="18">
        <v>0</v>
      </c>
      <c r="O54" s="23">
        <f t="shared" si="6"/>
        <v>0</v>
      </c>
      <c r="P54" s="93">
        <v>14.89</v>
      </c>
      <c r="Q54" s="43">
        <f t="shared" si="7"/>
        <v>0</v>
      </c>
    </row>
    <row r="55" spans="1:17" ht="24.6" hidden="1" x14ac:dyDescent="0.65">
      <c r="A55" s="10">
        <v>51</v>
      </c>
      <c r="B55" s="10" t="s">
        <v>490</v>
      </c>
      <c r="C55" s="19" t="s">
        <v>58</v>
      </c>
      <c r="D55" s="71">
        <f>+'29'!I55</f>
        <v>0</v>
      </c>
      <c r="E55" s="90">
        <v>0</v>
      </c>
      <c r="F55" s="46">
        <f t="shared" si="0"/>
        <v>0</v>
      </c>
      <c r="G55" s="101">
        <v>0</v>
      </c>
      <c r="H55" s="99">
        <v>0</v>
      </c>
      <c r="I55" s="46">
        <f t="shared" si="1"/>
        <v>0</v>
      </c>
      <c r="J55" s="91"/>
      <c r="K55" s="15">
        <v>50</v>
      </c>
      <c r="L55" s="72">
        <f t="shared" si="5"/>
        <v>0</v>
      </c>
      <c r="M55" s="17" t="s">
        <v>16</v>
      </c>
      <c r="N55" s="18">
        <v>0</v>
      </c>
      <c r="O55" s="23">
        <f t="shared" si="6"/>
        <v>0</v>
      </c>
      <c r="P55" s="93">
        <v>14.23</v>
      </c>
      <c r="Q55" s="43">
        <f t="shared" si="7"/>
        <v>0</v>
      </c>
    </row>
    <row r="56" spans="1:17" ht="24.6" hidden="1" x14ac:dyDescent="0.65">
      <c r="A56" s="10">
        <v>52</v>
      </c>
      <c r="B56" s="10" t="s">
        <v>488</v>
      </c>
      <c r="C56" s="19" t="s">
        <v>59</v>
      </c>
      <c r="D56" s="71">
        <f>+'29'!I56</f>
        <v>0</v>
      </c>
      <c r="E56" s="90">
        <v>0</v>
      </c>
      <c r="F56" s="46">
        <f t="shared" si="0"/>
        <v>0</v>
      </c>
      <c r="G56" s="101">
        <v>0</v>
      </c>
      <c r="H56" s="99">
        <v>0</v>
      </c>
      <c r="I56" s="46">
        <f t="shared" si="1"/>
        <v>0</v>
      </c>
      <c r="J56" s="91"/>
      <c r="K56" s="15">
        <v>50</v>
      </c>
      <c r="L56" s="72">
        <f t="shared" si="5"/>
        <v>0</v>
      </c>
      <c r="M56" s="17" t="s">
        <v>16</v>
      </c>
      <c r="N56" s="18">
        <v>0</v>
      </c>
      <c r="O56" s="23">
        <f t="shared" si="6"/>
        <v>0</v>
      </c>
      <c r="P56" s="93">
        <v>14.38</v>
      </c>
      <c r="Q56" s="43">
        <f t="shared" si="7"/>
        <v>0</v>
      </c>
    </row>
    <row r="57" spans="1:17" ht="24.6" hidden="1" x14ac:dyDescent="0.65">
      <c r="A57" s="10">
        <v>53</v>
      </c>
      <c r="B57" s="10" t="s">
        <v>489</v>
      </c>
      <c r="C57" s="19" t="s">
        <v>60</v>
      </c>
      <c r="D57" s="71">
        <f>+'29'!I57</f>
        <v>0</v>
      </c>
      <c r="E57" s="90">
        <v>0</v>
      </c>
      <c r="F57" s="46">
        <f t="shared" si="0"/>
        <v>0</v>
      </c>
      <c r="G57" s="101">
        <v>0</v>
      </c>
      <c r="H57" s="99">
        <v>0</v>
      </c>
      <c r="I57" s="46">
        <f t="shared" si="1"/>
        <v>0</v>
      </c>
      <c r="J57" s="91"/>
      <c r="K57" s="15">
        <v>50</v>
      </c>
      <c r="L57" s="72">
        <f t="shared" si="5"/>
        <v>0</v>
      </c>
      <c r="M57" s="17" t="s">
        <v>16</v>
      </c>
      <c r="N57" s="18">
        <v>0</v>
      </c>
      <c r="O57" s="23">
        <f t="shared" si="6"/>
        <v>0</v>
      </c>
      <c r="P57" s="93">
        <v>14.65</v>
      </c>
      <c r="Q57" s="43">
        <f t="shared" si="7"/>
        <v>0</v>
      </c>
    </row>
    <row r="58" spans="1:17" ht="24.6" x14ac:dyDescent="0.65">
      <c r="A58" s="10">
        <v>54</v>
      </c>
      <c r="B58" s="10" t="s">
        <v>541</v>
      </c>
      <c r="C58" s="19" t="s">
        <v>61</v>
      </c>
      <c r="D58" s="71">
        <f>+'29'!I58</f>
        <v>17</v>
      </c>
      <c r="E58" s="90">
        <v>0</v>
      </c>
      <c r="F58" s="46">
        <f t="shared" si="0"/>
        <v>17</v>
      </c>
      <c r="G58" s="101">
        <v>2</v>
      </c>
      <c r="H58" s="99">
        <v>0</v>
      </c>
      <c r="I58" s="46">
        <f t="shared" si="1"/>
        <v>15</v>
      </c>
      <c r="J58" s="91"/>
      <c r="K58" s="15">
        <v>120</v>
      </c>
      <c r="L58" s="72">
        <f t="shared" si="5"/>
        <v>0</v>
      </c>
      <c r="M58" s="17" t="s">
        <v>436</v>
      </c>
      <c r="N58" s="18">
        <v>0</v>
      </c>
      <c r="O58" s="23">
        <f t="shared" si="6"/>
        <v>0</v>
      </c>
      <c r="P58" s="93">
        <v>27.37</v>
      </c>
      <c r="Q58" s="43">
        <f t="shared" si="7"/>
        <v>0</v>
      </c>
    </row>
    <row r="59" spans="1:17" ht="24.6" x14ac:dyDescent="0.65">
      <c r="A59" s="10">
        <v>55</v>
      </c>
      <c r="B59" s="10" t="s">
        <v>504</v>
      </c>
      <c r="C59" s="19" t="s">
        <v>62</v>
      </c>
      <c r="D59" s="71">
        <f>+'29'!I59</f>
        <v>6</v>
      </c>
      <c r="E59" s="90">
        <v>0</v>
      </c>
      <c r="F59" s="46">
        <f t="shared" si="0"/>
        <v>6</v>
      </c>
      <c r="G59" s="101">
        <v>3</v>
      </c>
      <c r="H59" s="99">
        <v>0</v>
      </c>
      <c r="I59" s="46">
        <f t="shared" si="1"/>
        <v>3</v>
      </c>
      <c r="J59" s="91"/>
      <c r="K59" s="15">
        <v>120</v>
      </c>
      <c r="L59" s="72">
        <f t="shared" si="5"/>
        <v>0</v>
      </c>
      <c r="M59" s="17" t="s">
        <v>586</v>
      </c>
      <c r="N59" s="18">
        <v>0</v>
      </c>
      <c r="O59" s="23">
        <f t="shared" si="6"/>
        <v>0</v>
      </c>
      <c r="P59" s="93">
        <v>28.06</v>
      </c>
      <c r="Q59" s="43">
        <f t="shared" si="7"/>
        <v>0</v>
      </c>
    </row>
    <row r="60" spans="1:17" ht="24.6" x14ac:dyDescent="0.65">
      <c r="A60" s="10">
        <v>56</v>
      </c>
      <c r="B60" s="10" t="s">
        <v>502</v>
      </c>
      <c r="C60" s="19" t="s">
        <v>63</v>
      </c>
      <c r="D60" s="71">
        <f>+'29'!I60</f>
        <v>3</v>
      </c>
      <c r="E60" s="90">
        <v>0</v>
      </c>
      <c r="F60" s="46">
        <f t="shared" si="0"/>
        <v>3</v>
      </c>
      <c r="G60" s="101">
        <v>1</v>
      </c>
      <c r="H60" s="99">
        <v>0</v>
      </c>
      <c r="I60" s="46">
        <f t="shared" si="1"/>
        <v>2</v>
      </c>
      <c r="J60" s="91"/>
      <c r="K60" s="15">
        <v>120</v>
      </c>
      <c r="L60" s="72">
        <f t="shared" si="5"/>
        <v>0</v>
      </c>
      <c r="M60" s="17" t="s">
        <v>481</v>
      </c>
      <c r="N60" s="18">
        <v>0</v>
      </c>
      <c r="O60" s="23">
        <f t="shared" si="6"/>
        <v>0</v>
      </c>
      <c r="P60" s="93">
        <v>29.96</v>
      </c>
      <c r="Q60" s="43">
        <f t="shared" si="7"/>
        <v>0</v>
      </c>
    </row>
    <row r="61" spans="1:17" ht="24.6" hidden="1" x14ac:dyDescent="0.65">
      <c r="A61" s="10">
        <v>57</v>
      </c>
      <c r="B61" s="10"/>
      <c r="C61" s="19" t="s">
        <v>64</v>
      </c>
      <c r="D61" s="71">
        <f>+'29'!I61</f>
        <v>0</v>
      </c>
      <c r="E61" s="90">
        <v>0</v>
      </c>
      <c r="F61" s="46">
        <f t="shared" si="0"/>
        <v>0</v>
      </c>
      <c r="G61" s="101">
        <v>0</v>
      </c>
      <c r="H61" s="99">
        <v>0</v>
      </c>
      <c r="I61" s="46">
        <f t="shared" si="1"/>
        <v>0</v>
      </c>
      <c r="J61" s="91"/>
      <c r="K61" s="15">
        <v>120</v>
      </c>
      <c r="L61" s="72">
        <f t="shared" si="5"/>
        <v>0</v>
      </c>
      <c r="M61" s="17" t="s">
        <v>16</v>
      </c>
      <c r="N61" s="18">
        <v>0</v>
      </c>
      <c r="O61" s="23">
        <f t="shared" si="6"/>
        <v>0</v>
      </c>
      <c r="P61" s="93">
        <v>24.82</v>
      </c>
      <c r="Q61" s="43">
        <f t="shared" si="7"/>
        <v>0</v>
      </c>
    </row>
    <row r="62" spans="1:17" ht="24.6" x14ac:dyDescent="0.65">
      <c r="A62" s="10">
        <v>58</v>
      </c>
      <c r="B62" s="10" t="s">
        <v>503</v>
      </c>
      <c r="C62" s="19" t="s">
        <v>65</v>
      </c>
      <c r="D62" s="71">
        <f>+'29'!I62</f>
        <v>12</v>
      </c>
      <c r="E62" s="90">
        <v>0</v>
      </c>
      <c r="F62" s="46">
        <f t="shared" si="0"/>
        <v>12</v>
      </c>
      <c r="G62" s="101">
        <v>2</v>
      </c>
      <c r="H62" s="99">
        <v>0</v>
      </c>
      <c r="I62" s="46">
        <f t="shared" si="1"/>
        <v>9</v>
      </c>
      <c r="J62" s="91">
        <v>1</v>
      </c>
      <c r="K62" s="15">
        <v>120</v>
      </c>
      <c r="L62" s="72">
        <f t="shared" si="5"/>
        <v>120</v>
      </c>
      <c r="M62" s="17" t="s">
        <v>588</v>
      </c>
      <c r="N62" s="18">
        <v>35</v>
      </c>
      <c r="O62" s="23">
        <f t="shared" si="6"/>
        <v>85</v>
      </c>
      <c r="P62" s="93">
        <v>15.06</v>
      </c>
      <c r="Q62" s="43">
        <f t="shared" si="7"/>
        <v>1807.2</v>
      </c>
    </row>
    <row r="63" spans="1:17" ht="24.6" x14ac:dyDescent="0.65">
      <c r="A63" s="10">
        <v>59</v>
      </c>
      <c r="B63" s="10" t="s">
        <v>500</v>
      </c>
      <c r="C63" s="19" t="s">
        <v>66</v>
      </c>
      <c r="D63" s="71">
        <f>+'29'!I63</f>
        <v>10</v>
      </c>
      <c r="E63" s="90">
        <v>0</v>
      </c>
      <c r="F63" s="46">
        <f t="shared" si="0"/>
        <v>10</v>
      </c>
      <c r="G63" s="101">
        <v>1</v>
      </c>
      <c r="H63" s="99">
        <v>0</v>
      </c>
      <c r="I63" s="46">
        <f t="shared" si="1"/>
        <v>8</v>
      </c>
      <c r="J63" s="91">
        <v>1</v>
      </c>
      <c r="K63" s="15">
        <v>120</v>
      </c>
      <c r="L63" s="72">
        <f t="shared" si="5"/>
        <v>120</v>
      </c>
      <c r="M63" s="17" t="s">
        <v>589</v>
      </c>
      <c r="N63" s="18">
        <v>35</v>
      </c>
      <c r="O63" s="23">
        <f t="shared" si="6"/>
        <v>85</v>
      </c>
      <c r="P63" s="93">
        <v>26.81</v>
      </c>
      <c r="Q63" s="43">
        <f t="shared" si="7"/>
        <v>3217.2</v>
      </c>
    </row>
    <row r="64" spans="1:17" ht="24.6" hidden="1" x14ac:dyDescent="0.65">
      <c r="A64" s="10">
        <v>60</v>
      </c>
      <c r="B64" s="10" t="s">
        <v>542</v>
      </c>
      <c r="C64" s="19" t="s">
        <v>267</v>
      </c>
      <c r="D64" s="71">
        <f>+'29'!I64</f>
        <v>3</v>
      </c>
      <c r="E64" s="90">
        <v>0</v>
      </c>
      <c r="F64" s="46">
        <f t="shared" si="0"/>
        <v>3</v>
      </c>
      <c r="G64" s="101">
        <v>0</v>
      </c>
      <c r="H64" s="99">
        <v>0</v>
      </c>
      <c r="I64" s="46">
        <f t="shared" si="1"/>
        <v>3</v>
      </c>
      <c r="J64" s="91"/>
      <c r="K64" s="15">
        <v>120</v>
      </c>
      <c r="L64" s="72">
        <f t="shared" si="5"/>
        <v>0</v>
      </c>
      <c r="M64" s="17" t="s">
        <v>16</v>
      </c>
      <c r="N64" s="18">
        <v>0</v>
      </c>
      <c r="O64" s="23">
        <f t="shared" si="6"/>
        <v>0</v>
      </c>
      <c r="P64" s="93">
        <v>29.28</v>
      </c>
      <c r="Q64" s="43">
        <f t="shared" si="7"/>
        <v>0</v>
      </c>
    </row>
    <row r="65" spans="1:17" ht="24.6" hidden="1" x14ac:dyDescent="0.65">
      <c r="A65" s="10">
        <v>61</v>
      </c>
      <c r="B65" s="10"/>
      <c r="C65" s="19" t="s">
        <v>341</v>
      </c>
      <c r="D65" s="71">
        <f>+'29'!I65</f>
        <v>0</v>
      </c>
      <c r="E65" s="90">
        <v>0</v>
      </c>
      <c r="F65" s="46">
        <f t="shared" si="0"/>
        <v>0</v>
      </c>
      <c r="G65" s="101">
        <v>0</v>
      </c>
      <c r="H65" s="99">
        <v>0</v>
      </c>
      <c r="I65" s="46">
        <f t="shared" si="1"/>
        <v>0</v>
      </c>
      <c r="J65" s="91"/>
      <c r="K65" s="15">
        <v>30</v>
      </c>
      <c r="L65" s="72">
        <f t="shared" si="5"/>
        <v>0</v>
      </c>
      <c r="M65" s="17" t="s">
        <v>16</v>
      </c>
      <c r="N65" s="18">
        <v>0</v>
      </c>
      <c r="O65" s="23">
        <f t="shared" si="6"/>
        <v>0</v>
      </c>
      <c r="P65" s="93"/>
      <c r="Q65" s="43">
        <f t="shared" si="7"/>
        <v>0</v>
      </c>
    </row>
    <row r="66" spans="1:17" ht="24.6" hidden="1" x14ac:dyDescent="0.65">
      <c r="A66" s="10">
        <v>62</v>
      </c>
      <c r="B66" s="10" t="s">
        <v>546</v>
      </c>
      <c r="C66" s="19" t="s">
        <v>342</v>
      </c>
      <c r="D66" s="71">
        <f>+'29'!I66</f>
        <v>0</v>
      </c>
      <c r="E66" s="90">
        <v>0</v>
      </c>
      <c r="F66" s="46">
        <f t="shared" si="0"/>
        <v>0</v>
      </c>
      <c r="G66" s="101">
        <v>0</v>
      </c>
      <c r="H66" s="99">
        <v>0</v>
      </c>
      <c r="I66" s="46">
        <f t="shared" si="1"/>
        <v>0</v>
      </c>
      <c r="J66" s="91"/>
      <c r="K66" s="21">
        <v>30</v>
      </c>
      <c r="L66" s="72">
        <f t="shared" si="5"/>
        <v>0</v>
      </c>
      <c r="M66" s="17" t="s">
        <v>16</v>
      </c>
      <c r="N66" s="18">
        <v>0</v>
      </c>
      <c r="O66" s="23">
        <f t="shared" si="6"/>
        <v>0</v>
      </c>
      <c r="P66" s="93">
        <v>12.71</v>
      </c>
      <c r="Q66" s="43">
        <f t="shared" si="7"/>
        <v>0</v>
      </c>
    </row>
    <row r="67" spans="1:17" ht="24.6" hidden="1" x14ac:dyDescent="0.65">
      <c r="A67" s="10">
        <v>63</v>
      </c>
      <c r="B67" s="10" t="s">
        <v>547</v>
      </c>
      <c r="C67" s="19" t="s">
        <v>343</v>
      </c>
      <c r="D67" s="71">
        <f>+'29'!I67</f>
        <v>0</v>
      </c>
      <c r="E67" s="90">
        <v>0</v>
      </c>
      <c r="F67" s="46">
        <f t="shared" si="0"/>
        <v>0</v>
      </c>
      <c r="G67" s="101">
        <v>0</v>
      </c>
      <c r="H67" s="99">
        <v>0</v>
      </c>
      <c r="I67" s="46">
        <f t="shared" si="1"/>
        <v>0</v>
      </c>
      <c r="J67" s="91"/>
      <c r="K67" s="21">
        <v>30</v>
      </c>
      <c r="L67" s="72">
        <f t="shared" si="5"/>
        <v>0</v>
      </c>
      <c r="M67" s="17" t="s">
        <v>16</v>
      </c>
      <c r="N67" s="18">
        <v>0</v>
      </c>
      <c r="O67" s="23">
        <f t="shared" si="6"/>
        <v>0</v>
      </c>
      <c r="P67" s="93">
        <v>17.989999999999998</v>
      </c>
      <c r="Q67" s="43">
        <f t="shared" si="7"/>
        <v>0</v>
      </c>
    </row>
    <row r="68" spans="1:17" ht="24.6" hidden="1" x14ac:dyDescent="0.65">
      <c r="A68" s="10">
        <v>64</v>
      </c>
      <c r="B68" s="10" t="s">
        <v>543</v>
      </c>
      <c r="C68" s="19" t="s">
        <v>72</v>
      </c>
      <c r="D68" s="71">
        <f>+'29'!I68</f>
        <v>0</v>
      </c>
      <c r="E68" s="90">
        <v>0</v>
      </c>
      <c r="F68" s="46">
        <f t="shared" si="0"/>
        <v>0</v>
      </c>
      <c r="G68" s="101">
        <v>0</v>
      </c>
      <c r="H68" s="99">
        <v>0</v>
      </c>
      <c r="I68" s="46">
        <f t="shared" si="1"/>
        <v>0</v>
      </c>
      <c r="J68" s="91"/>
      <c r="K68" s="21">
        <v>50</v>
      </c>
      <c r="L68" s="72">
        <f t="shared" si="5"/>
        <v>0</v>
      </c>
      <c r="M68" s="17" t="s">
        <v>16</v>
      </c>
      <c r="N68" s="18">
        <v>0</v>
      </c>
      <c r="O68" s="23">
        <f t="shared" si="6"/>
        <v>0</v>
      </c>
      <c r="P68" s="93"/>
      <c r="Q68" s="43">
        <f t="shared" si="7"/>
        <v>0</v>
      </c>
    </row>
    <row r="69" spans="1:17" ht="24.6" hidden="1" x14ac:dyDescent="0.65">
      <c r="A69" s="10">
        <v>65</v>
      </c>
      <c r="B69" s="10" t="s">
        <v>545</v>
      </c>
      <c r="C69" s="19" t="s">
        <v>73</v>
      </c>
      <c r="D69" s="71">
        <f>+'29'!I69</f>
        <v>0</v>
      </c>
      <c r="E69" s="90">
        <v>0</v>
      </c>
      <c r="F69" s="46">
        <f t="shared" si="0"/>
        <v>0</v>
      </c>
      <c r="G69" s="101">
        <v>0</v>
      </c>
      <c r="H69" s="99">
        <v>0</v>
      </c>
      <c r="I69" s="46">
        <f t="shared" si="1"/>
        <v>0</v>
      </c>
      <c r="J69" s="91"/>
      <c r="K69" s="21">
        <v>50</v>
      </c>
      <c r="L69" s="72">
        <f t="shared" si="5"/>
        <v>0</v>
      </c>
      <c r="M69" s="17" t="s">
        <v>16</v>
      </c>
      <c r="N69" s="18">
        <v>0</v>
      </c>
      <c r="O69" s="23">
        <f t="shared" si="6"/>
        <v>0</v>
      </c>
      <c r="P69" s="93"/>
      <c r="Q69" s="43">
        <f t="shared" si="7"/>
        <v>0</v>
      </c>
    </row>
    <row r="70" spans="1:17" ht="24.6" hidden="1" x14ac:dyDescent="0.65">
      <c r="A70" s="10">
        <v>66</v>
      </c>
      <c r="B70" s="10" t="s">
        <v>544</v>
      </c>
      <c r="C70" s="19" t="s">
        <v>74</v>
      </c>
      <c r="D70" s="71">
        <f>+'29'!I70</f>
        <v>0</v>
      </c>
      <c r="E70" s="90">
        <v>0</v>
      </c>
      <c r="F70" s="46">
        <f t="shared" si="0"/>
        <v>0</v>
      </c>
      <c r="G70" s="101">
        <v>0</v>
      </c>
      <c r="H70" s="99">
        <v>0</v>
      </c>
      <c r="I70" s="46">
        <f t="shared" si="1"/>
        <v>0</v>
      </c>
      <c r="J70" s="91"/>
      <c r="K70" s="15">
        <v>50</v>
      </c>
      <c r="L70" s="72">
        <f t="shared" si="5"/>
        <v>0</v>
      </c>
      <c r="M70" s="17" t="s">
        <v>16</v>
      </c>
      <c r="N70" s="18">
        <v>0</v>
      </c>
      <c r="O70" s="23">
        <f t="shared" si="6"/>
        <v>0</v>
      </c>
      <c r="P70" s="93"/>
      <c r="Q70" s="43">
        <f t="shared" si="7"/>
        <v>0</v>
      </c>
    </row>
    <row r="71" spans="1:17" ht="24.6" hidden="1" x14ac:dyDescent="0.65">
      <c r="A71" s="10">
        <v>67</v>
      </c>
      <c r="B71" s="10"/>
      <c r="C71" s="19" t="s">
        <v>175</v>
      </c>
      <c r="D71" s="71">
        <f>+'29'!I71</f>
        <v>0</v>
      </c>
      <c r="E71" s="90">
        <v>0</v>
      </c>
      <c r="F71" s="46">
        <f t="shared" si="0"/>
        <v>0</v>
      </c>
      <c r="G71" s="101">
        <v>0</v>
      </c>
      <c r="H71" s="99">
        <v>0</v>
      </c>
      <c r="I71" s="46">
        <f t="shared" si="1"/>
        <v>0</v>
      </c>
      <c r="J71" s="91"/>
      <c r="K71" s="21">
        <v>50</v>
      </c>
      <c r="L71" s="72">
        <f t="shared" si="5"/>
        <v>0</v>
      </c>
      <c r="M71" s="17" t="s">
        <v>16</v>
      </c>
      <c r="N71" s="18">
        <v>0</v>
      </c>
      <c r="O71" s="23">
        <f t="shared" si="6"/>
        <v>0</v>
      </c>
      <c r="P71" s="93"/>
      <c r="Q71" s="43">
        <f t="shared" si="7"/>
        <v>0</v>
      </c>
    </row>
    <row r="72" spans="1:17" ht="24.6" hidden="1" x14ac:dyDescent="0.65">
      <c r="A72" s="10">
        <v>68</v>
      </c>
      <c r="B72" s="10"/>
      <c r="C72" s="19" t="s">
        <v>268</v>
      </c>
      <c r="D72" s="71">
        <f>+'29'!I72</f>
        <v>0</v>
      </c>
      <c r="E72" s="90">
        <v>0</v>
      </c>
      <c r="F72" s="46">
        <f t="shared" si="0"/>
        <v>0</v>
      </c>
      <c r="G72" s="101">
        <v>0</v>
      </c>
      <c r="H72" s="99">
        <v>0</v>
      </c>
      <c r="I72" s="46">
        <f t="shared" ref="I72:I136" si="12">+F72-G72-J72-H72</f>
        <v>0</v>
      </c>
      <c r="J72" s="91"/>
      <c r="K72" s="15">
        <v>50</v>
      </c>
      <c r="L72" s="72">
        <f t="shared" si="5"/>
        <v>0</v>
      </c>
      <c r="M72" s="17" t="s">
        <v>16</v>
      </c>
      <c r="N72" s="18">
        <v>0</v>
      </c>
      <c r="O72" s="23">
        <f t="shared" si="6"/>
        <v>0</v>
      </c>
      <c r="P72" s="93"/>
      <c r="Q72" s="43">
        <f t="shared" si="7"/>
        <v>0</v>
      </c>
    </row>
    <row r="73" spans="1:17" ht="24.6" hidden="1" x14ac:dyDescent="0.65">
      <c r="A73" s="10">
        <v>69</v>
      </c>
      <c r="B73" s="10"/>
      <c r="C73" s="19" t="s">
        <v>70</v>
      </c>
      <c r="D73" s="71">
        <f>+'29'!I73</f>
        <v>0</v>
      </c>
      <c r="E73" s="90">
        <v>0</v>
      </c>
      <c r="F73" s="46">
        <f t="shared" si="0"/>
        <v>0</v>
      </c>
      <c r="G73" s="101">
        <v>0</v>
      </c>
      <c r="H73" s="99">
        <v>0</v>
      </c>
      <c r="I73" s="46">
        <f t="shared" si="12"/>
        <v>0</v>
      </c>
      <c r="J73" s="91"/>
      <c r="K73" s="20">
        <v>70</v>
      </c>
      <c r="L73" s="72">
        <f t="shared" ref="L73:L137" si="13">+K73*J73</f>
        <v>0</v>
      </c>
      <c r="M73" s="17" t="s">
        <v>16</v>
      </c>
      <c r="N73" s="18">
        <v>0</v>
      </c>
      <c r="O73" s="23">
        <f t="shared" ref="O73:O137" si="14">SUM(L73-N73)</f>
        <v>0</v>
      </c>
      <c r="P73" s="93"/>
      <c r="Q73" s="43">
        <f t="shared" ref="Q73:Q137" si="15">+L73*P73</f>
        <v>0</v>
      </c>
    </row>
    <row r="74" spans="1:17" ht="24.6" hidden="1" x14ac:dyDescent="0.65">
      <c r="A74" s="10">
        <v>70</v>
      </c>
      <c r="B74" s="10"/>
      <c r="C74" s="19" t="s">
        <v>71</v>
      </c>
      <c r="D74" s="71">
        <f>+'29'!I74</f>
        <v>0</v>
      </c>
      <c r="E74" s="90">
        <v>0</v>
      </c>
      <c r="F74" s="46">
        <f t="shared" si="0"/>
        <v>0</v>
      </c>
      <c r="G74" s="101">
        <v>0</v>
      </c>
      <c r="H74" s="99">
        <v>0</v>
      </c>
      <c r="I74" s="46">
        <f t="shared" si="12"/>
        <v>0</v>
      </c>
      <c r="J74" s="91"/>
      <c r="K74" s="20">
        <v>80</v>
      </c>
      <c r="L74" s="72">
        <f t="shared" si="13"/>
        <v>0</v>
      </c>
      <c r="M74" s="17" t="s">
        <v>16</v>
      </c>
      <c r="N74" s="18">
        <v>0</v>
      </c>
      <c r="O74" s="23">
        <f t="shared" si="14"/>
        <v>0</v>
      </c>
      <c r="P74" s="93"/>
      <c r="Q74" s="43">
        <f t="shared" si="15"/>
        <v>0</v>
      </c>
    </row>
    <row r="75" spans="1:17" ht="24.6" hidden="1" x14ac:dyDescent="0.65">
      <c r="A75" s="10">
        <v>71</v>
      </c>
      <c r="B75" s="10"/>
      <c r="C75" s="19" t="s">
        <v>199</v>
      </c>
      <c r="D75" s="71">
        <f>+'29'!I75</f>
        <v>0</v>
      </c>
      <c r="E75" s="90">
        <v>0</v>
      </c>
      <c r="F75" s="46">
        <f t="shared" si="0"/>
        <v>0</v>
      </c>
      <c r="G75" s="101">
        <v>0</v>
      </c>
      <c r="H75" s="99">
        <v>0</v>
      </c>
      <c r="I75" s="46">
        <f t="shared" si="12"/>
        <v>0</v>
      </c>
      <c r="J75" s="91"/>
      <c r="K75" s="21">
        <v>150</v>
      </c>
      <c r="L75" s="72">
        <f t="shared" si="13"/>
        <v>0</v>
      </c>
      <c r="M75" s="17" t="s">
        <v>16</v>
      </c>
      <c r="N75" s="18">
        <v>0</v>
      </c>
      <c r="O75" s="23">
        <f t="shared" si="14"/>
        <v>0</v>
      </c>
      <c r="P75" s="93">
        <v>67.790000000000006</v>
      </c>
      <c r="Q75" s="43">
        <f t="shared" si="15"/>
        <v>0</v>
      </c>
    </row>
    <row r="76" spans="1:17" ht="24.6" hidden="1" x14ac:dyDescent="0.65">
      <c r="A76" s="10">
        <v>72</v>
      </c>
      <c r="B76" s="10"/>
      <c r="C76" s="19" t="s">
        <v>200</v>
      </c>
      <c r="D76" s="71">
        <f>+'29'!I76</f>
        <v>0</v>
      </c>
      <c r="E76" s="90">
        <v>0</v>
      </c>
      <c r="F76" s="46">
        <f t="shared" si="0"/>
        <v>0</v>
      </c>
      <c r="G76" s="101">
        <v>0</v>
      </c>
      <c r="H76" s="99">
        <v>0</v>
      </c>
      <c r="I76" s="46">
        <f t="shared" si="12"/>
        <v>0</v>
      </c>
      <c r="J76" s="91"/>
      <c r="K76" s="21">
        <v>150</v>
      </c>
      <c r="L76" s="72">
        <f t="shared" si="13"/>
        <v>0</v>
      </c>
      <c r="M76" s="17" t="s">
        <v>16</v>
      </c>
      <c r="N76" s="18">
        <v>0</v>
      </c>
      <c r="O76" s="23">
        <f t="shared" si="14"/>
        <v>0</v>
      </c>
      <c r="P76" s="93">
        <v>68.37</v>
      </c>
      <c r="Q76" s="43">
        <f t="shared" si="15"/>
        <v>0</v>
      </c>
    </row>
    <row r="77" spans="1:17" ht="24.6" hidden="1" x14ac:dyDescent="0.65">
      <c r="A77" s="10">
        <v>73</v>
      </c>
      <c r="B77" s="10"/>
      <c r="C77" s="19" t="s">
        <v>201</v>
      </c>
      <c r="D77" s="71">
        <f>+'29'!I77</f>
        <v>0</v>
      </c>
      <c r="E77" s="90">
        <v>0</v>
      </c>
      <c r="F77" s="46">
        <f t="shared" si="0"/>
        <v>0</v>
      </c>
      <c r="G77" s="101">
        <v>0</v>
      </c>
      <c r="H77" s="99">
        <v>0</v>
      </c>
      <c r="I77" s="46">
        <f t="shared" si="12"/>
        <v>0</v>
      </c>
      <c r="J77" s="91"/>
      <c r="K77" s="20">
        <v>150</v>
      </c>
      <c r="L77" s="72">
        <f t="shared" si="13"/>
        <v>0</v>
      </c>
      <c r="M77" s="17" t="s">
        <v>16</v>
      </c>
      <c r="N77" s="18">
        <v>0</v>
      </c>
      <c r="O77" s="23">
        <f t="shared" si="14"/>
        <v>0</v>
      </c>
      <c r="P77" s="93">
        <v>67.17</v>
      </c>
      <c r="Q77" s="43">
        <f t="shared" si="15"/>
        <v>0</v>
      </c>
    </row>
    <row r="78" spans="1:17" ht="24.6" hidden="1" x14ac:dyDescent="0.65">
      <c r="A78" s="10">
        <v>74</v>
      </c>
      <c r="B78" s="10"/>
      <c r="C78" s="19" t="s">
        <v>77</v>
      </c>
      <c r="D78" s="71">
        <f>+'29'!I78</f>
        <v>7</v>
      </c>
      <c r="E78" s="90">
        <v>0</v>
      </c>
      <c r="F78" s="46">
        <f t="shared" si="0"/>
        <v>7</v>
      </c>
      <c r="G78" s="101">
        <v>0</v>
      </c>
      <c r="H78" s="99">
        <v>0</v>
      </c>
      <c r="I78" s="46">
        <f t="shared" si="12"/>
        <v>7</v>
      </c>
      <c r="J78" s="91"/>
      <c r="K78" s="20">
        <v>50</v>
      </c>
      <c r="L78" s="72">
        <f t="shared" si="13"/>
        <v>0</v>
      </c>
      <c r="M78" s="17" t="s">
        <v>16</v>
      </c>
      <c r="N78" s="18">
        <v>0</v>
      </c>
      <c r="O78" s="23">
        <f t="shared" si="14"/>
        <v>0</v>
      </c>
      <c r="P78" s="93"/>
      <c r="Q78" s="43">
        <f t="shared" si="15"/>
        <v>0</v>
      </c>
    </row>
    <row r="79" spans="1:17" ht="24.6" hidden="1" x14ac:dyDescent="0.65">
      <c r="A79" s="10">
        <v>75</v>
      </c>
      <c r="B79" s="10"/>
      <c r="C79" s="19" t="s">
        <v>409</v>
      </c>
      <c r="D79" s="71">
        <f>+'29'!I79</f>
        <v>2</v>
      </c>
      <c r="E79" s="90">
        <v>0</v>
      </c>
      <c r="F79" s="46">
        <f t="shared" si="0"/>
        <v>2</v>
      </c>
      <c r="G79" s="101">
        <v>0</v>
      </c>
      <c r="H79" s="99">
        <v>0</v>
      </c>
      <c r="I79" s="46">
        <f t="shared" si="12"/>
        <v>2</v>
      </c>
      <c r="J79" s="91"/>
      <c r="K79" s="20">
        <v>50</v>
      </c>
      <c r="L79" s="72">
        <f t="shared" si="13"/>
        <v>0</v>
      </c>
      <c r="M79" s="17" t="s">
        <v>16</v>
      </c>
      <c r="N79" s="18">
        <v>0</v>
      </c>
      <c r="O79" s="23">
        <f t="shared" si="14"/>
        <v>0</v>
      </c>
      <c r="P79" s="93"/>
      <c r="Q79" s="43">
        <f t="shared" si="15"/>
        <v>0</v>
      </c>
    </row>
    <row r="80" spans="1:17" ht="24.6" hidden="1" x14ac:dyDescent="0.65">
      <c r="A80" s="10">
        <v>76</v>
      </c>
      <c r="B80" s="10"/>
      <c r="C80" s="19" t="s">
        <v>410</v>
      </c>
      <c r="D80" s="71">
        <f>+'29'!I80</f>
        <v>0</v>
      </c>
      <c r="E80" s="90">
        <v>0</v>
      </c>
      <c r="F80" s="46">
        <f t="shared" si="0"/>
        <v>0</v>
      </c>
      <c r="G80" s="101">
        <v>0</v>
      </c>
      <c r="H80" s="99">
        <v>0</v>
      </c>
      <c r="I80" s="46">
        <f t="shared" si="12"/>
        <v>0</v>
      </c>
      <c r="J80" s="91"/>
      <c r="K80" s="20">
        <v>120</v>
      </c>
      <c r="L80" s="72">
        <f t="shared" si="13"/>
        <v>0</v>
      </c>
      <c r="M80" s="17" t="s">
        <v>16</v>
      </c>
      <c r="N80" s="18">
        <v>0</v>
      </c>
      <c r="O80" s="23">
        <f t="shared" si="14"/>
        <v>0</v>
      </c>
      <c r="P80" s="93"/>
      <c r="Q80" s="43">
        <f t="shared" si="15"/>
        <v>0</v>
      </c>
    </row>
    <row r="81" spans="1:17" ht="24.6" hidden="1" x14ac:dyDescent="0.65">
      <c r="A81" s="10">
        <v>77</v>
      </c>
      <c r="B81" s="10"/>
      <c r="C81" s="19" t="s">
        <v>411</v>
      </c>
      <c r="D81" s="71">
        <f>+'29'!I81</f>
        <v>1</v>
      </c>
      <c r="E81" s="90">
        <v>0</v>
      </c>
      <c r="F81" s="46">
        <f t="shared" si="0"/>
        <v>1</v>
      </c>
      <c r="G81" s="101">
        <v>0</v>
      </c>
      <c r="H81" s="99">
        <v>0</v>
      </c>
      <c r="I81" s="46">
        <f t="shared" si="12"/>
        <v>1</v>
      </c>
      <c r="J81" s="91"/>
      <c r="K81" s="20">
        <v>50</v>
      </c>
      <c r="L81" s="72">
        <f t="shared" si="13"/>
        <v>0</v>
      </c>
      <c r="M81" s="17" t="s">
        <v>16</v>
      </c>
      <c r="N81" s="18">
        <v>0</v>
      </c>
      <c r="O81" s="23">
        <f t="shared" si="14"/>
        <v>0</v>
      </c>
      <c r="P81" s="93">
        <v>17.09</v>
      </c>
      <c r="Q81" s="43">
        <f t="shared" si="15"/>
        <v>0</v>
      </c>
    </row>
    <row r="82" spans="1:17" ht="24.6" hidden="1" x14ac:dyDescent="0.65">
      <c r="A82" s="10">
        <v>78</v>
      </c>
      <c r="B82" s="10"/>
      <c r="C82" s="19" t="s">
        <v>412</v>
      </c>
      <c r="D82" s="71">
        <f>+'29'!I82</f>
        <v>0</v>
      </c>
      <c r="E82" s="90">
        <v>0</v>
      </c>
      <c r="F82" s="46">
        <f t="shared" si="0"/>
        <v>0</v>
      </c>
      <c r="G82" s="101">
        <v>0</v>
      </c>
      <c r="H82" s="99">
        <v>0</v>
      </c>
      <c r="I82" s="46">
        <f t="shared" si="12"/>
        <v>0</v>
      </c>
      <c r="J82" s="91"/>
      <c r="K82" s="20">
        <v>120</v>
      </c>
      <c r="L82" s="72">
        <f t="shared" si="13"/>
        <v>0</v>
      </c>
      <c r="M82" s="17" t="s">
        <v>16</v>
      </c>
      <c r="N82" s="18">
        <v>0</v>
      </c>
      <c r="O82" s="23">
        <f t="shared" si="14"/>
        <v>0</v>
      </c>
      <c r="P82" s="93"/>
      <c r="Q82" s="43">
        <f t="shared" si="15"/>
        <v>0</v>
      </c>
    </row>
    <row r="83" spans="1:17" ht="24.6" hidden="1" x14ac:dyDescent="0.65">
      <c r="A83" s="10">
        <v>79</v>
      </c>
      <c r="B83" s="10"/>
      <c r="C83" s="19" t="s">
        <v>347</v>
      </c>
      <c r="D83" s="71">
        <f>+'29'!I83</f>
        <v>4</v>
      </c>
      <c r="E83" s="90">
        <v>0</v>
      </c>
      <c r="F83" s="46">
        <f t="shared" si="0"/>
        <v>4</v>
      </c>
      <c r="G83" s="101">
        <v>0</v>
      </c>
      <c r="H83" s="99">
        <v>0</v>
      </c>
      <c r="I83" s="46">
        <f t="shared" si="12"/>
        <v>4</v>
      </c>
      <c r="J83" s="91"/>
      <c r="K83" s="22">
        <v>50</v>
      </c>
      <c r="L83" s="72">
        <f t="shared" si="13"/>
        <v>0</v>
      </c>
      <c r="M83" s="17" t="s">
        <v>16</v>
      </c>
      <c r="N83" s="18">
        <v>0</v>
      </c>
      <c r="O83" s="23">
        <f t="shared" si="14"/>
        <v>0</v>
      </c>
      <c r="P83" s="93">
        <v>25.15</v>
      </c>
      <c r="Q83" s="43">
        <f t="shared" si="15"/>
        <v>0</v>
      </c>
    </row>
    <row r="84" spans="1:17" ht="24.6" hidden="1" x14ac:dyDescent="0.65">
      <c r="A84" s="10">
        <v>80</v>
      </c>
      <c r="B84" s="10"/>
      <c r="C84" s="19" t="s">
        <v>269</v>
      </c>
      <c r="D84" s="71">
        <f>+'29'!I84</f>
        <v>0</v>
      </c>
      <c r="E84" s="90">
        <v>0</v>
      </c>
      <c r="F84" s="46">
        <f t="shared" si="0"/>
        <v>0</v>
      </c>
      <c r="G84" s="101">
        <v>0</v>
      </c>
      <c r="H84" s="99">
        <v>0</v>
      </c>
      <c r="I84" s="46">
        <f t="shared" si="12"/>
        <v>0</v>
      </c>
      <c r="J84" s="91"/>
      <c r="K84" s="20">
        <v>45</v>
      </c>
      <c r="L84" s="72">
        <f t="shared" si="13"/>
        <v>0</v>
      </c>
      <c r="M84" s="17" t="s">
        <v>16</v>
      </c>
      <c r="N84" s="18">
        <v>0</v>
      </c>
      <c r="O84" s="23">
        <f t="shared" si="14"/>
        <v>0</v>
      </c>
      <c r="P84" s="93"/>
      <c r="Q84" s="43">
        <f t="shared" si="15"/>
        <v>0</v>
      </c>
    </row>
    <row r="85" spans="1:17" ht="24.6" hidden="1" x14ac:dyDescent="0.65">
      <c r="A85" s="10">
        <v>81</v>
      </c>
      <c r="B85" s="10"/>
      <c r="C85" s="19" t="s">
        <v>348</v>
      </c>
      <c r="D85" s="71">
        <f>+'29'!I85</f>
        <v>0</v>
      </c>
      <c r="E85" s="90">
        <v>0</v>
      </c>
      <c r="F85" s="46">
        <f t="shared" si="0"/>
        <v>0</v>
      </c>
      <c r="G85" s="101">
        <v>0</v>
      </c>
      <c r="H85" s="99">
        <v>0</v>
      </c>
      <c r="I85" s="46">
        <f t="shared" si="12"/>
        <v>0</v>
      </c>
      <c r="J85" s="91"/>
      <c r="K85" s="20">
        <v>50</v>
      </c>
      <c r="L85" s="72">
        <f t="shared" si="13"/>
        <v>0</v>
      </c>
      <c r="M85" s="17" t="s">
        <v>16</v>
      </c>
      <c r="N85" s="18">
        <v>0</v>
      </c>
      <c r="O85" s="23">
        <f t="shared" si="14"/>
        <v>0</v>
      </c>
      <c r="P85" s="93">
        <v>27.23</v>
      </c>
      <c r="Q85" s="43">
        <f t="shared" si="15"/>
        <v>0</v>
      </c>
    </row>
    <row r="86" spans="1:17" ht="24.6" hidden="1" x14ac:dyDescent="0.65">
      <c r="A86" s="10">
        <v>82</v>
      </c>
      <c r="B86" s="10" t="s">
        <v>553</v>
      </c>
      <c r="C86" s="19" t="s">
        <v>270</v>
      </c>
      <c r="D86" s="71">
        <f>+'29'!I86</f>
        <v>0</v>
      </c>
      <c r="E86" s="90">
        <v>0</v>
      </c>
      <c r="F86" s="46">
        <f t="shared" si="0"/>
        <v>0</v>
      </c>
      <c r="G86" s="101">
        <v>0</v>
      </c>
      <c r="H86" s="99">
        <v>0</v>
      </c>
      <c r="I86" s="46">
        <f t="shared" si="12"/>
        <v>0</v>
      </c>
      <c r="J86" s="91"/>
      <c r="K86" s="22">
        <v>55</v>
      </c>
      <c r="L86" s="72">
        <f t="shared" si="13"/>
        <v>0</v>
      </c>
      <c r="M86" s="17" t="s">
        <v>16</v>
      </c>
      <c r="N86" s="18">
        <v>0</v>
      </c>
      <c r="O86" s="23">
        <f t="shared" si="14"/>
        <v>0</v>
      </c>
      <c r="P86" s="93">
        <v>14.35</v>
      </c>
      <c r="Q86" s="43">
        <f t="shared" si="15"/>
        <v>0</v>
      </c>
    </row>
    <row r="87" spans="1:17" ht="24.6" hidden="1" x14ac:dyDescent="0.65">
      <c r="A87" s="10">
        <v>83</v>
      </c>
      <c r="B87" s="10" t="s">
        <v>552</v>
      </c>
      <c r="C87" s="19" t="s">
        <v>93</v>
      </c>
      <c r="D87" s="71">
        <f>+'29'!I87</f>
        <v>0</v>
      </c>
      <c r="E87" s="90">
        <v>0</v>
      </c>
      <c r="F87" s="46">
        <f t="shared" si="0"/>
        <v>0</v>
      </c>
      <c r="G87" s="101">
        <v>0</v>
      </c>
      <c r="H87" s="99">
        <v>0</v>
      </c>
      <c r="I87" s="46">
        <f t="shared" si="12"/>
        <v>0</v>
      </c>
      <c r="J87" s="91"/>
      <c r="K87" s="22">
        <v>55</v>
      </c>
      <c r="L87" s="72">
        <f t="shared" si="13"/>
        <v>0</v>
      </c>
      <c r="M87" s="17" t="s">
        <v>16</v>
      </c>
      <c r="N87" s="18">
        <v>0</v>
      </c>
      <c r="O87" s="23">
        <f t="shared" si="14"/>
        <v>0</v>
      </c>
      <c r="P87" s="93">
        <v>11.58</v>
      </c>
      <c r="Q87" s="43">
        <f t="shared" si="15"/>
        <v>0</v>
      </c>
    </row>
    <row r="88" spans="1:17" ht="24.6" hidden="1" x14ac:dyDescent="0.65">
      <c r="A88" s="10">
        <v>84</v>
      </c>
      <c r="B88" s="10"/>
      <c r="C88" s="19" t="s">
        <v>94</v>
      </c>
      <c r="D88" s="71">
        <f>+'29'!I88</f>
        <v>0</v>
      </c>
      <c r="E88" s="90">
        <v>0</v>
      </c>
      <c r="F88" s="46">
        <f t="shared" si="0"/>
        <v>0</v>
      </c>
      <c r="G88" s="101">
        <v>0</v>
      </c>
      <c r="H88" s="99">
        <v>0</v>
      </c>
      <c r="I88" s="46">
        <f t="shared" si="12"/>
        <v>0</v>
      </c>
      <c r="J88" s="91"/>
      <c r="K88" s="22">
        <v>55</v>
      </c>
      <c r="L88" s="72">
        <f t="shared" si="13"/>
        <v>0</v>
      </c>
      <c r="M88" s="17" t="s">
        <v>16</v>
      </c>
      <c r="N88" s="18">
        <v>0</v>
      </c>
      <c r="O88" s="23">
        <f t="shared" si="14"/>
        <v>0</v>
      </c>
      <c r="P88" s="93">
        <v>16.12</v>
      </c>
      <c r="Q88" s="43">
        <f t="shared" si="15"/>
        <v>0</v>
      </c>
    </row>
    <row r="89" spans="1:17" ht="24.6" hidden="1" x14ac:dyDescent="0.65">
      <c r="A89" s="10">
        <v>85</v>
      </c>
      <c r="B89" s="10" t="s">
        <v>555</v>
      </c>
      <c r="C89" s="19" t="s">
        <v>370</v>
      </c>
      <c r="D89" s="71">
        <f>+'29'!I89</f>
        <v>0</v>
      </c>
      <c r="E89" s="90">
        <v>0</v>
      </c>
      <c r="F89" s="46">
        <f t="shared" si="0"/>
        <v>0</v>
      </c>
      <c r="G89" s="101">
        <v>0</v>
      </c>
      <c r="H89" s="99">
        <v>0</v>
      </c>
      <c r="I89" s="46">
        <f t="shared" si="12"/>
        <v>0</v>
      </c>
      <c r="J89" s="91"/>
      <c r="K89" s="22">
        <v>30</v>
      </c>
      <c r="L89" s="72">
        <f t="shared" si="13"/>
        <v>0</v>
      </c>
      <c r="M89" s="17" t="s">
        <v>16</v>
      </c>
      <c r="N89" s="18">
        <v>0</v>
      </c>
      <c r="O89" s="23">
        <f t="shared" si="14"/>
        <v>0</v>
      </c>
      <c r="P89" s="93">
        <v>18.95</v>
      </c>
      <c r="Q89" s="43">
        <f t="shared" si="15"/>
        <v>0</v>
      </c>
    </row>
    <row r="90" spans="1:17" ht="24.6" hidden="1" x14ac:dyDescent="0.65">
      <c r="A90" s="10">
        <v>86</v>
      </c>
      <c r="B90" s="10" t="s">
        <v>554</v>
      </c>
      <c r="C90" s="19" t="s">
        <v>371</v>
      </c>
      <c r="D90" s="71">
        <f>+'29'!I90</f>
        <v>0</v>
      </c>
      <c r="E90" s="90">
        <v>0</v>
      </c>
      <c r="F90" s="46">
        <f t="shared" si="0"/>
        <v>0</v>
      </c>
      <c r="G90" s="101">
        <v>0</v>
      </c>
      <c r="H90" s="99">
        <v>0</v>
      </c>
      <c r="I90" s="46">
        <f t="shared" si="12"/>
        <v>0</v>
      </c>
      <c r="J90" s="91"/>
      <c r="K90" s="22">
        <v>30</v>
      </c>
      <c r="L90" s="72">
        <f t="shared" si="13"/>
        <v>0</v>
      </c>
      <c r="M90" s="17" t="s">
        <v>16</v>
      </c>
      <c r="N90" s="18">
        <v>0</v>
      </c>
      <c r="O90" s="23">
        <f t="shared" si="14"/>
        <v>0</v>
      </c>
      <c r="P90" s="93"/>
      <c r="Q90" s="43">
        <f t="shared" si="15"/>
        <v>0</v>
      </c>
    </row>
    <row r="91" spans="1:17" ht="24.6" hidden="1" x14ac:dyDescent="0.65">
      <c r="A91" s="10">
        <v>87</v>
      </c>
      <c r="B91" s="10"/>
      <c r="C91" s="19" t="s">
        <v>271</v>
      </c>
      <c r="D91" s="71">
        <f>+'29'!I91</f>
        <v>0</v>
      </c>
      <c r="E91" s="90">
        <v>0</v>
      </c>
      <c r="F91" s="46">
        <f t="shared" si="0"/>
        <v>0</v>
      </c>
      <c r="G91" s="101">
        <v>0</v>
      </c>
      <c r="H91" s="99">
        <v>0</v>
      </c>
      <c r="I91" s="46">
        <f t="shared" si="12"/>
        <v>0</v>
      </c>
      <c r="J91" s="91"/>
      <c r="K91" s="20"/>
      <c r="L91" s="72">
        <f t="shared" si="13"/>
        <v>0</v>
      </c>
      <c r="M91" s="17" t="s">
        <v>16</v>
      </c>
      <c r="N91" s="18">
        <v>0</v>
      </c>
      <c r="O91" s="23">
        <f t="shared" si="14"/>
        <v>0</v>
      </c>
      <c r="P91" s="93"/>
      <c r="Q91" s="43">
        <f t="shared" si="15"/>
        <v>0</v>
      </c>
    </row>
    <row r="92" spans="1:17" ht="24.6" hidden="1" x14ac:dyDescent="0.65">
      <c r="A92" s="10">
        <v>88</v>
      </c>
      <c r="B92" s="10"/>
      <c r="C92" s="19" t="s">
        <v>272</v>
      </c>
      <c r="D92" s="71">
        <f>+'29'!I92</f>
        <v>0</v>
      </c>
      <c r="E92" s="90">
        <v>0</v>
      </c>
      <c r="F92" s="46">
        <f t="shared" si="0"/>
        <v>0</v>
      </c>
      <c r="G92" s="101">
        <v>0</v>
      </c>
      <c r="H92" s="99">
        <v>0</v>
      </c>
      <c r="I92" s="46">
        <f t="shared" si="12"/>
        <v>0</v>
      </c>
      <c r="J92" s="91"/>
      <c r="K92" s="22"/>
      <c r="L92" s="72">
        <f t="shared" si="13"/>
        <v>0</v>
      </c>
      <c r="M92" s="17" t="s">
        <v>16</v>
      </c>
      <c r="N92" s="18">
        <v>0</v>
      </c>
      <c r="O92" s="23">
        <f t="shared" si="14"/>
        <v>0</v>
      </c>
      <c r="P92" s="93"/>
      <c r="Q92" s="43">
        <f t="shared" si="15"/>
        <v>0</v>
      </c>
    </row>
    <row r="93" spans="1:17" ht="24.6" hidden="1" x14ac:dyDescent="0.65">
      <c r="A93" s="10">
        <v>89</v>
      </c>
      <c r="B93" s="10"/>
      <c r="C93" s="19" t="s">
        <v>244</v>
      </c>
      <c r="D93" s="71">
        <f>+'29'!I93</f>
        <v>4</v>
      </c>
      <c r="E93" s="90">
        <v>0</v>
      </c>
      <c r="F93" s="46">
        <f t="shared" si="0"/>
        <v>4</v>
      </c>
      <c r="G93" s="101">
        <v>0</v>
      </c>
      <c r="H93" s="99">
        <v>0</v>
      </c>
      <c r="I93" s="46">
        <f t="shared" si="12"/>
        <v>4</v>
      </c>
      <c r="J93" s="91"/>
      <c r="K93" s="15">
        <v>35</v>
      </c>
      <c r="L93" s="72">
        <f t="shared" si="13"/>
        <v>0</v>
      </c>
      <c r="M93" s="17" t="s">
        <v>16</v>
      </c>
      <c r="N93" s="18">
        <v>0</v>
      </c>
      <c r="O93" s="23">
        <f t="shared" si="14"/>
        <v>0</v>
      </c>
      <c r="P93" s="93"/>
      <c r="Q93" s="43">
        <f t="shared" si="15"/>
        <v>0</v>
      </c>
    </row>
    <row r="94" spans="1:17" ht="24.6" hidden="1" x14ac:dyDescent="0.65">
      <c r="A94" s="10">
        <v>90</v>
      </c>
      <c r="B94" s="10"/>
      <c r="C94" s="19" t="s">
        <v>273</v>
      </c>
      <c r="D94" s="71">
        <f>+'29'!I94</f>
        <v>0</v>
      </c>
      <c r="E94" s="90">
        <v>0</v>
      </c>
      <c r="F94" s="46">
        <f t="shared" si="0"/>
        <v>0</v>
      </c>
      <c r="G94" s="101">
        <v>0</v>
      </c>
      <c r="H94" s="99">
        <v>0</v>
      </c>
      <c r="I94" s="46">
        <f t="shared" si="12"/>
        <v>0</v>
      </c>
      <c r="J94" s="91"/>
      <c r="K94" s="22">
        <v>120</v>
      </c>
      <c r="L94" s="72">
        <f t="shared" si="13"/>
        <v>0</v>
      </c>
      <c r="M94" s="17" t="s">
        <v>16</v>
      </c>
      <c r="N94" s="18">
        <v>0</v>
      </c>
      <c r="O94" s="23">
        <f t="shared" si="14"/>
        <v>0</v>
      </c>
      <c r="P94" s="93"/>
      <c r="Q94" s="43">
        <f t="shared" si="15"/>
        <v>0</v>
      </c>
    </row>
    <row r="95" spans="1:17" ht="24.6" hidden="1" x14ac:dyDescent="0.65">
      <c r="A95" s="10">
        <v>91</v>
      </c>
      <c r="B95" s="10"/>
      <c r="C95" s="19" t="s">
        <v>274</v>
      </c>
      <c r="D95" s="71">
        <f>+'29'!I95</f>
        <v>0</v>
      </c>
      <c r="E95" s="90">
        <v>0</v>
      </c>
      <c r="F95" s="46">
        <f t="shared" si="0"/>
        <v>0</v>
      </c>
      <c r="G95" s="101">
        <v>0</v>
      </c>
      <c r="H95" s="99">
        <v>0</v>
      </c>
      <c r="I95" s="46">
        <f t="shared" si="12"/>
        <v>0</v>
      </c>
      <c r="J95" s="91"/>
      <c r="K95" s="22">
        <v>45</v>
      </c>
      <c r="L95" s="72">
        <f t="shared" si="13"/>
        <v>0</v>
      </c>
      <c r="M95" s="17" t="s">
        <v>16</v>
      </c>
      <c r="N95" s="18">
        <v>0</v>
      </c>
      <c r="O95" s="23">
        <f t="shared" si="14"/>
        <v>0</v>
      </c>
      <c r="P95" s="93"/>
      <c r="Q95" s="43">
        <f t="shared" si="15"/>
        <v>0</v>
      </c>
    </row>
    <row r="96" spans="1:17" ht="24.6" hidden="1" x14ac:dyDescent="0.65">
      <c r="A96" s="10">
        <v>92</v>
      </c>
      <c r="B96" s="10"/>
      <c r="C96" s="19" t="s">
        <v>246</v>
      </c>
      <c r="D96" s="71">
        <f>+'29'!I96</f>
        <v>0</v>
      </c>
      <c r="E96" s="90">
        <v>0</v>
      </c>
      <c r="F96" s="46">
        <f t="shared" si="0"/>
        <v>0</v>
      </c>
      <c r="G96" s="101">
        <v>0</v>
      </c>
      <c r="H96" s="99">
        <v>0</v>
      </c>
      <c r="I96" s="46">
        <f t="shared" si="12"/>
        <v>0</v>
      </c>
      <c r="J96" s="91"/>
      <c r="K96" s="20">
        <v>40</v>
      </c>
      <c r="L96" s="72">
        <f t="shared" si="13"/>
        <v>0</v>
      </c>
      <c r="M96" s="17" t="s">
        <v>16</v>
      </c>
      <c r="N96" s="18">
        <v>0</v>
      </c>
      <c r="O96" s="23">
        <f t="shared" si="14"/>
        <v>0</v>
      </c>
      <c r="P96" s="93"/>
      <c r="Q96" s="43">
        <f t="shared" si="15"/>
        <v>0</v>
      </c>
    </row>
    <row r="97" spans="1:17" ht="24.6" hidden="1" x14ac:dyDescent="0.65">
      <c r="A97" s="10">
        <v>93</v>
      </c>
      <c r="B97" s="10"/>
      <c r="C97" s="19" t="s">
        <v>349</v>
      </c>
      <c r="D97" s="71">
        <f>+'29'!I97</f>
        <v>0</v>
      </c>
      <c r="E97" s="90">
        <v>0</v>
      </c>
      <c r="F97" s="46">
        <f t="shared" si="0"/>
        <v>0</v>
      </c>
      <c r="G97" s="101">
        <v>0</v>
      </c>
      <c r="H97" s="99">
        <v>0</v>
      </c>
      <c r="I97" s="46">
        <f t="shared" si="12"/>
        <v>0</v>
      </c>
      <c r="J97" s="91"/>
      <c r="K97" s="22">
        <v>35</v>
      </c>
      <c r="L97" s="72">
        <f t="shared" si="13"/>
        <v>0</v>
      </c>
      <c r="M97" s="17" t="s">
        <v>16</v>
      </c>
      <c r="N97" s="18">
        <v>0</v>
      </c>
      <c r="O97" s="23">
        <f t="shared" si="14"/>
        <v>0</v>
      </c>
      <c r="P97" s="93"/>
      <c r="Q97" s="43">
        <f t="shared" si="15"/>
        <v>0</v>
      </c>
    </row>
    <row r="98" spans="1:17" ht="24.6" hidden="1" x14ac:dyDescent="0.65">
      <c r="A98" s="10">
        <v>94</v>
      </c>
      <c r="B98" s="10"/>
      <c r="C98" s="19" t="s">
        <v>350</v>
      </c>
      <c r="D98" s="71">
        <f>+'29'!I98</f>
        <v>0</v>
      </c>
      <c r="E98" s="90">
        <v>0</v>
      </c>
      <c r="F98" s="46">
        <f t="shared" si="0"/>
        <v>0</v>
      </c>
      <c r="G98" s="101">
        <v>0</v>
      </c>
      <c r="H98" s="99">
        <v>0</v>
      </c>
      <c r="I98" s="46">
        <f t="shared" si="12"/>
        <v>0</v>
      </c>
      <c r="J98" s="91"/>
      <c r="K98" s="22">
        <v>35</v>
      </c>
      <c r="L98" s="72">
        <f t="shared" si="13"/>
        <v>0</v>
      </c>
      <c r="M98" s="17" t="s">
        <v>16</v>
      </c>
      <c r="N98" s="18">
        <v>0</v>
      </c>
      <c r="O98" s="23">
        <f t="shared" si="14"/>
        <v>0</v>
      </c>
      <c r="P98" s="93"/>
      <c r="Q98" s="43">
        <f t="shared" si="15"/>
        <v>0</v>
      </c>
    </row>
    <row r="99" spans="1:17" ht="24.6" hidden="1" x14ac:dyDescent="0.65">
      <c r="A99" s="10">
        <v>95</v>
      </c>
      <c r="B99" s="10"/>
      <c r="C99" s="19" t="s">
        <v>351</v>
      </c>
      <c r="D99" s="71">
        <f>+'29'!I99</f>
        <v>0</v>
      </c>
      <c r="E99" s="90">
        <v>0</v>
      </c>
      <c r="F99" s="46">
        <f t="shared" si="0"/>
        <v>0</v>
      </c>
      <c r="G99" s="101">
        <v>0</v>
      </c>
      <c r="H99" s="99">
        <v>0</v>
      </c>
      <c r="I99" s="46">
        <f t="shared" si="12"/>
        <v>0</v>
      </c>
      <c r="J99" s="91"/>
      <c r="K99" s="22">
        <v>35</v>
      </c>
      <c r="L99" s="72">
        <f t="shared" si="13"/>
        <v>0</v>
      </c>
      <c r="M99" s="17" t="s">
        <v>16</v>
      </c>
      <c r="N99" s="18">
        <v>0</v>
      </c>
      <c r="O99" s="23">
        <f t="shared" si="14"/>
        <v>0</v>
      </c>
      <c r="P99" s="93"/>
      <c r="Q99" s="43">
        <f t="shared" si="15"/>
        <v>0</v>
      </c>
    </row>
    <row r="100" spans="1:17" ht="24.6" hidden="1" x14ac:dyDescent="0.65">
      <c r="A100" s="10">
        <v>96</v>
      </c>
      <c r="B100" s="10"/>
      <c r="C100" s="19" t="s">
        <v>275</v>
      </c>
      <c r="D100" s="71">
        <f>+'29'!I100</f>
        <v>0</v>
      </c>
      <c r="E100" s="90">
        <v>0</v>
      </c>
      <c r="F100" s="46">
        <f t="shared" si="0"/>
        <v>0</v>
      </c>
      <c r="G100" s="101">
        <v>0</v>
      </c>
      <c r="H100" s="99">
        <v>0</v>
      </c>
      <c r="I100" s="46">
        <f t="shared" si="12"/>
        <v>0</v>
      </c>
      <c r="J100" s="91"/>
      <c r="K100" s="22">
        <v>35</v>
      </c>
      <c r="L100" s="72">
        <f t="shared" si="13"/>
        <v>0</v>
      </c>
      <c r="M100" s="17" t="s">
        <v>16</v>
      </c>
      <c r="N100" s="18">
        <v>0</v>
      </c>
      <c r="O100" s="23">
        <f t="shared" si="14"/>
        <v>0</v>
      </c>
      <c r="P100" s="93"/>
      <c r="Q100" s="43">
        <f t="shared" si="15"/>
        <v>0</v>
      </c>
    </row>
    <row r="101" spans="1:17" ht="24.6" hidden="1" x14ac:dyDescent="0.65">
      <c r="A101" s="10">
        <v>97</v>
      </c>
      <c r="B101" s="10"/>
      <c r="C101" s="19" t="s">
        <v>352</v>
      </c>
      <c r="D101" s="71">
        <f>+'29'!I101</f>
        <v>0</v>
      </c>
      <c r="E101" s="90">
        <v>0</v>
      </c>
      <c r="F101" s="46">
        <f t="shared" si="0"/>
        <v>0</v>
      </c>
      <c r="G101" s="101">
        <v>0</v>
      </c>
      <c r="H101" s="99">
        <v>0</v>
      </c>
      <c r="I101" s="46">
        <f t="shared" si="12"/>
        <v>0</v>
      </c>
      <c r="J101" s="91"/>
      <c r="K101" s="22">
        <v>35</v>
      </c>
      <c r="L101" s="72">
        <f t="shared" si="13"/>
        <v>0</v>
      </c>
      <c r="M101" s="17" t="s">
        <v>16</v>
      </c>
      <c r="N101" s="18">
        <v>0</v>
      </c>
      <c r="O101" s="23">
        <f t="shared" si="14"/>
        <v>0</v>
      </c>
      <c r="P101" s="93"/>
      <c r="Q101" s="43">
        <f t="shared" si="15"/>
        <v>0</v>
      </c>
    </row>
    <row r="102" spans="1:17" ht="24.6" hidden="1" x14ac:dyDescent="0.65">
      <c r="A102" s="10">
        <v>98</v>
      </c>
      <c r="B102" s="10"/>
      <c r="C102" s="19" t="s">
        <v>276</v>
      </c>
      <c r="D102" s="71">
        <f>+'29'!I102</f>
        <v>0</v>
      </c>
      <c r="E102" s="90">
        <v>0</v>
      </c>
      <c r="F102" s="46">
        <f t="shared" si="0"/>
        <v>0</v>
      </c>
      <c r="G102" s="101">
        <v>0</v>
      </c>
      <c r="H102" s="99">
        <v>0</v>
      </c>
      <c r="I102" s="46">
        <f t="shared" si="12"/>
        <v>0</v>
      </c>
      <c r="J102" s="91"/>
      <c r="K102" s="22">
        <v>35</v>
      </c>
      <c r="L102" s="72">
        <f t="shared" si="13"/>
        <v>0</v>
      </c>
      <c r="M102" s="17" t="s">
        <v>16</v>
      </c>
      <c r="N102" s="18">
        <v>0</v>
      </c>
      <c r="O102" s="23">
        <f t="shared" si="14"/>
        <v>0</v>
      </c>
      <c r="P102" s="93"/>
      <c r="Q102" s="43">
        <f t="shared" si="15"/>
        <v>0</v>
      </c>
    </row>
    <row r="103" spans="1:17" ht="24.6" hidden="1" x14ac:dyDescent="0.65">
      <c r="A103" s="10">
        <v>99</v>
      </c>
      <c r="B103" s="10"/>
      <c r="C103" s="19" t="s">
        <v>277</v>
      </c>
      <c r="D103" s="71">
        <f>+'29'!I103</f>
        <v>0</v>
      </c>
      <c r="E103" s="90">
        <v>0</v>
      </c>
      <c r="F103" s="46">
        <f t="shared" si="0"/>
        <v>0</v>
      </c>
      <c r="G103" s="101">
        <v>0</v>
      </c>
      <c r="H103" s="99">
        <v>0</v>
      </c>
      <c r="I103" s="46">
        <f t="shared" si="12"/>
        <v>0</v>
      </c>
      <c r="J103" s="91"/>
      <c r="K103" s="22">
        <v>120</v>
      </c>
      <c r="L103" s="72">
        <f t="shared" si="13"/>
        <v>0</v>
      </c>
      <c r="M103" s="17" t="s">
        <v>16</v>
      </c>
      <c r="N103" s="18">
        <v>0</v>
      </c>
      <c r="O103" s="23">
        <f t="shared" si="14"/>
        <v>0</v>
      </c>
      <c r="P103" s="93"/>
      <c r="Q103" s="43">
        <f t="shared" si="15"/>
        <v>0</v>
      </c>
    </row>
    <row r="104" spans="1:17" ht="24.6" hidden="1" x14ac:dyDescent="0.65">
      <c r="A104" s="10">
        <v>100</v>
      </c>
      <c r="B104" s="10"/>
      <c r="C104" s="19" t="s">
        <v>278</v>
      </c>
      <c r="D104" s="71">
        <f>+'29'!I104</f>
        <v>0</v>
      </c>
      <c r="E104" s="90">
        <v>0</v>
      </c>
      <c r="F104" s="46">
        <f t="shared" si="0"/>
        <v>0</v>
      </c>
      <c r="G104" s="101">
        <v>0</v>
      </c>
      <c r="H104" s="99">
        <v>0</v>
      </c>
      <c r="I104" s="46">
        <f t="shared" si="12"/>
        <v>0</v>
      </c>
      <c r="J104" s="91"/>
      <c r="K104" s="22">
        <v>250</v>
      </c>
      <c r="L104" s="72">
        <f t="shared" si="13"/>
        <v>0</v>
      </c>
      <c r="M104" s="17" t="s">
        <v>16</v>
      </c>
      <c r="N104" s="18">
        <v>0</v>
      </c>
      <c r="O104" s="23">
        <f t="shared" si="14"/>
        <v>0</v>
      </c>
      <c r="P104" s="93"/>
      <c r="Q104" s="43">
        <f t="shared" si="15"/>
        <v>0</v>
      </c>
    </row>
    <row r="105" spans="1:17" ht="24.6" hidden="1" x14ac:dyDescent="0.65">
      <c r="A105" s="10">
        <v>101</v>
      </c>
      <c r="B105" s="10"/>
      <c r="C105" s="19" t="s">
        <v>279</v>
      </c>
      <c r="D105" s="71">
        <f>+'29'!I105</f>
        <v>17</v>
      </c>
      <c r="E105" s="90">
        <v>0</v>
      </c>
      <c r="F105" s="46">
        <f t="shared" si="0"/>
        <v>17</v>
      </c>
      <c r="G105" s="101">
        <v>0</v>
      </c>
      <c r="H105" s="99">
        <v>0</v>
      </c>
      <c r="I105" s="46">
        <f t="shared" si="12"/>
        <v>17</v>
      </c>
      <c r="J105" s="91"/>
      <c r="K105" s="20">
        <v>100</v>
      </c>
      <c r="L105" s="72">
        <f t="shared" si="13"/>
        <v>0</v>
      </c>
      <c r="M105" s="17" t="s">
        <v>16</v>
      </c>
      <c r="N105" s="18">
        <v>0</v>
      </c>
      <c r="O105" s="23">
        <f t="shared" si="14"/>
        <v>0</v>
      </c>
      <c r="P105" s="93"/>
      <c r="Q105" s="43">
        <f t="shared" si="15"/>
        <v>0</v>
      </c>
    </row>
    <row r="106" spans="1:17" ht="24.6" hidden="1" x14ac:dyDescent="0.65">
      <c r="A106" s="10">
        <v>102</v>
      </c>
      <c r="B106" s="10"/>
      <c r="C106" s="19" t="s">
        <v>280</v>
      </c>
      <c r="D106" s="71">
        <f>+'29'!I106</f>
        <v>5</v>
      </c>
      <c r="E106" s="90">
        <v>0</v>
      </c>
      <c r="F106" s="46">
        <f t="shared" si="0"/>
        <v>5</v>
      </c>
      <c r="G106" s="101">
        <v>0</v>
      </c>
      <c r="H106" s="99">
        <v>0</v>
      </c>
      <c r="I106" s="46">
        <f t="shared" si="12"/>
        <v>5</v>
      </c>
      <c r="J106" s="91"/>
      <c r="K106" s="20">
        <v>55</v>
      </c>
      <c r="L106" s="72">
        <f t="shared" si="13"/>
        <v>0</v>
      </c>
      <c r="M106" s="17" t="s">
        <v>16</v>
      </c>
      <c r="N106" s="18">
        <v>0</v>
      </c>
      <c r="O106" s="23">
        <f t="shared" si="14"/>
        <v>0</v>
      </c>
      <c r="P106" s="93"/>
      <c r="Q106" s="43">
        <f t="shared" si="15"/>
        <v>0</v>
      </c>
    </row>
    <row r="107" spans="1:17" ht="24.6" hidden="1" x14ac:dyDescent="0.65">
      <c r="A107" s="10">
        <v>103</v>
      </c>
      <c r="B107" s="10"/>
      <c r="C107" s="19" t="s">
        <v>281</v>
      </c>
      <c r="D107" s="71">
        <f>+'29'!I107</f>
        <v>10</v>
      </c>
      <c r="E107" s="90">
        <v>0</v>
      </c>
      <c r="F107" s="46">
        <f t="shared" si="0"/>
        <v>10</v>
      </c>
      <c r="G107" s="101">
        <v>0</v>
      </c>
      <c r="H107" s="99">
        <v>0</v>
      </c>
      <c r="I107" s="46">
        <f t="shared" si="12"/>
        <v>10</v>
      </c>
      <c r="J107" s="91"/>
      <c r="K107" s="20">
        <v>60</v>
      </c>
      <c r="L107" s="72">
        <f t="shared" si="13"/>
        <v>0</v>
      </c>
      <c r="M107" s="17" t="s">
        <v>16</v>
      </c>
      <c r="N107" s="18">
        <v>0</v>
      </c>
      <c r="O107" s="23">
        <f t="shared" si="14"/>
        <v>0</v>
      </c>
      <c r="P107" s="93"/>
      <c r="Q107" s="43">
        <f t="shared" si="15"/>
        <v>0</v>
      </c>
    </row>
    <row r="108" spans="1:17" ht="24.6" hidden="1" x14ac:dyDescent="0.65">
      <c r="A108" s="10">
        <v>104</v>
      </c>
      <c r="B108" s="10"/>
      <c r="C108" s="19" t="s">
        <v>282</v>
      </c>
      <c r="D108" s="71">
        <f>+'29'!I108</f>
        <v>0</v>
      </c>
      <c r="E108" s="90">
        <v>0</v>
      </c>
      <c r="F108" s="46">
        <f t="shared" si="0"/>
        <v>0</v>
      </c>
      <c r="G108" s="101">
        <v>0</v>
      </c>
      <c r="H108" s="99">
        <v>0</v>
      </c>
      <c r="I108" s="46">
        <f t="shared" si="12"/>
        <v>0</v>
      </c>
      <c r="J108" s="91"/>
      <c r="K108" s="20">
        <v>100</v>
      </c>
      <c r="L108" s="72">
        <f t="shared" si="13"/>
        <v>0</v>
      </c>
      <c r="M108" s="17" t="s">
        <v>16</v>
      </c>
      <c r="N108" s="18">
        <v>0</v>
      </c>
      <c r="O108" s="23">
        <f t="shared" si="14"/>
        <v>0</v>
      </c>
      <c r="P108" s="93">
        <v>13.03</v>
      </c>
      <c r="Q108" s="43">
        <f t="shared" si="15"/>
        <v>0</v>
      </c>
    </row>
    <row r="109" spans="1:17" ht="24.6" hidden="1" x14ac:dyDescent="0.65">
      <c r="A109" s="10">
        <v>105</v>
      </c>
      <c r="B109" s="10"/>
      <c r="C109" s="19" t="s">
        <v>100</v>
      </c>
      <c r="D109" s="71">
        <f>+'29'!I109</f>
        <v>5</v>
      </c>
      <c r="E109" s="90">
        <v>0</v>
      </c>
      <c r="F109" s="46">
        <f t="shared" si="0"/>
        <v>5</v>
      </c>
      <c r="G109" s="101">
        <v>0</v>
      </c>
      <c r="H109" s="99">
        <v>0</v>
      </c>
      <c r="I109" s="46">
        <f t="shared" si="12"/>
        <v>5</v>
      </c>
      <c r="J109" s="91"/>
      <c r="K109" s="20">
        <v>55</v>
      </c>
      <c r="L109" s="72">
        <f t="shared" si="13"/>
        <v>0</v>
      </c>
      <c r="M109" s="17" t="s">
        <v>16</v>
      </c>
      <c r="N109" s="18">
        <v>0</v>
      </c>
      <c r="O109" s="23">
        <f t="shared" si="14"/>
        <v>0</v>
      </c>
      <c r="P109" s="93">
        <v>11.91</v>
      </c>
      <c r="Q109" s="43">
        <f t="shared" si="15"/>
        <v>0</v>
      </c>
    </row>
    <row r="110" spans="1:17" ht="24.6" hidden="1" x14ac:dyDescent="0.65">
      <c r="A110" s="10">
        <v>106</v>
      </c>
      <c r="B110" s="10"/>
      <c r="C110" s="19" t="s">
        <v>101</v>
      </c>
      <c r="D110" s="71">
        <f>+'29'!I110</f>
        <v>0</v>
      </c>
      <c r="E110" s="90">
        <v>0</v>
      </c>
      <c r="F110" s="46">
        <f t="shared" si="0"/>
        <v>0</v>
      </c>
      <c r="G110" s="101">
        <v>0</v>
      </c>
      <c r="H110" s="99">
        <v>0</v>
      </c>
      <c r="I110" s="46">
        <f t="shared" si="12"/>
        <v>0</v>
      </c>
      <c r="J110" s="91"/>
      <c r="K110" s="22">
        <v>50</v>
      </c>
      <c r="L110" s="72">
        <f t="shared" si="13"/>
        <v>0</v>
      </c>
      <c r="M110" s="17" t="s">
        <v>16</v>
      </c>
      <c r="N110" s="18">
        <v>0</v>
      </c>
      <c r="O110" s="23">
        <f t="shared" si="14"/>
        <v>0</v>
      </c>
      <c r="P110" s="93">
        <v>18.14</v>
      </c>
      <c r="Q110" s="43">
        <f t="shared" si="15"/>
        <v>0</v>
      </c>
    </row>
    <row r="111" spans="1:17" ht="24.6" hidden="1" x14ac:dyDescent="0.65">
      <c r="A111" s="10">
        <v>107</v>
      </c>
      <c r="B111" s="10"/>
      <c r="C111" s="19" t="s">
        <v>102</v>
      </c>
      <c r="D111" s="71">
        <f>+'29'!I111</f>
        <v>0</v>
      </c>
      <c r="E111" s="90">
        <v>0</v>
      </c>
      <c r="F111" s="46">
        <f t="shared" si="0"/>
        <v>0</v>
      </c>
      <c r="G111" s="101">
        <v>0</v>
      </c>
      <c r="H111" s="99">
        <v>0</v>
      </c>
      <c r="I111" s="46">
        <f t="shared" si="12"/>
        <v>0</v>
      </c>
      <c r="J111" s="91"/>
      <c r="K111" s="22">
        <v>50</v>
      </c>
      <c r="L111" s="72">
        <f t="shared" si="13"/>
        <v>0</v>
      </c>
      <c r="M111" s="17" t="s">
        <v>16</v>
      </c>
      <c r="N111" s="18">
        <v>0</v>
      </c>
      <c r="O111" s="23">
        <f t="shared" si="14"/>
        <v>0</v>
      </c>
      <c r="P111" s="93">
        <v>12.94</v>
      </c>
      <c r="Q111" s="43">
        <f t="shared" si="15"/>
        <v>0</v>
      </c>
    </row>
    <row r="112" spans="1:17" ht="24.6" hidden="1" x14ac:dyDescent="0.65">
      <c r="A112" s="10">
        <v>108</v>
      </c>
      <c r="B112" s="10"/>
      <c r="C112" s="19" t="s">
        <v>283</v>
      </c>
      <c r="D112" s="71">
        <f>+'29'!I112</f>
        <v>0</v>
      </c>
      <c r="E112" s="90">
        <v>0</v>
      </c>
      <c r="F112" s="46">
        <f t="shared" si="0"/>
        <v>0</v>
      </c>
      <c r="G112" s="101">
        <v>0</v>
      </c>
      <c r="H112" s="99">
        <v>0</v>
      </c>
      <c r="I112" s="46">
        <f t="shared" si="12"/>
        <v>0</v>
      </c>
      <c r="J112" s="91"/>
      <c r="K112" s="20">
        <v>35</v>
      </c>
      <c r="L112" s="72">
        <f t="shared" si="13"/>
        <v>0</v>
      </c>
      <c r="M112" s="17" t="s">
        <v>16</v>
      </c>
      <c r="N112" s="18">
        <v>0</v>
      </c>
      <c r="O112" s="23">
        <f t="shared" si="14"/>
        <v>0</v>
      </c>
      <c r="P112" s="93"/>
      <c r="Q112" s="43">
        <f t="shared" si="15"/>
        <v>0</v>
      </c>
    </row>
    <row r="113" spans="1:17" ht="24.6" hidden="1" x14ac:dyDescent="0.65">
      <c r="A113" s="10">
        <v>109</v>
      </c>
      <c r="B113" s="10"/>
      <c r="C113" s="19" t="s">
        <v>284</v>
      </c>
      <c r="D113" s="71">
        <f>+'29'!I113</f>
        <v>0</v>
      </c>
      <c r="E113" s="90">
        <v>0</v>
      </c>
      <c r="F113" s="46">
        <f t="shared" si="0"/>
        <v>0</v>
      </c>
      <c r="G113" s="101">
        <v>0</v>
      </c>
      <c r="H113" s="99">
        <v>0</v>
      </c>
      <c r="I113" s="46">
        <f t="shared" si="12"/>
        <v>0</v>
      </c>
      <c r="J113" s="91"/>
      <c r="K113" s="20">
        <v>50</v>
      </c>
      <c r="L113" s="72">
        <f t="shared" si="13"/>
        <v>0</v>
      </c>
      <c r="M113" s="17" t="s">
        <v>16</v>
      </c>
      <c r="N113" s="18">
        <v>0</v>
      </c>
      <c r="O113" s="23">
        <f t="shared" si="14"/>
        <v>0</v>
      </c>
      <c r="P113" s="93"/>
      <c r="Q113" s="43">
        <f t="shared" si="15"/>
        <v>0</v>
      </c>
    </row>
    <row r="114" spans="1:17" ht="24.6" hidden="1" x14ac:dyDescent="0.65">
      <c r="A114" s="10">
        <v>110</v>
      </c>
      <c r="B114" s="10"/>
      <c r="C114" s="19" t="s">
        <v>353</v>
      </c>
      <c r="D114" s="71">
        <f>+'29'!I114</f>
        <v>0</v>
      </c>
      <c r="E114" s="90">
        <v>0</v>
      </c>
      <c r="F114" s="46">
        <f t="shared" si="0"/>
        <v>0</v>
      </c>
      <c r="G114" s="101">
        <v>0</v>
      </c>
      <c r="H114" s="99">
        <v>0</v>
      </c>
      <c r="I114" s="46">
        <f t="shared" si="12"/>
        <v>0</v>
      </c>
      <c r="J114" s="91"/>
      <c r="K114" s="20">
        <v>50</v>
      </c>
      <c r="L114" s="72">
        <f t="shared" si="13"/>
        <v>0</v>
      </c>
      <c r="M114" s="17" t="s">
        <v>16</v>
      </c>
      <c r="N114" s="18">
        <v>0</v>
      </c>
      <c r="O114" s="23">
        <f t="shared" si="14"/>
        <v>0</v>
      </c>
      <c r="P114" s="93">
        <v>14.02</v>
      </c>
      <c r="Q114" s="43">
        <f t="shared" si="15"/>
        <v>0</v>
      </c>
    </row>
    <row r="115" spans="1:17" ht="24.6" hidden="1" x14ac:dyDescent="0.65">
      <c r="A115" s="10">
        <v>111</v>
      </c>
      <c r="B115" s="10"/>
      <c r="C115" s="19" t="s">
        <v>355</v>
      </c>
      <c r="D115" s="71">
        <f>+'29'!I115</f>
        <v>0</v>
      </c>
      <c r="E115" s="90">
        <v>0</v>
      </c>
      <c r="F115" s="46">
        <f t="shared" si="0"/>
        <v>0</v>
      </c>
      <c r="G115" s="101">
        <v>0</v>
      </c>
      <c r="H115" s="99">
        <v>0</v>
      </c>
      <c r="I115" s="46">
        <f t="shared" si="12"/>
        <v>0</v>
      </c>
      <c r="J115" s="91"/>
      <c r="K115" s="20">
        <v>50</v>
      </c>
      <c r="L115" s="72">
        <f t="shared" si="13"/>
        <v>0</v>
      </c>
      <c r="M115" s="17" t="s">
        <v>16</v>
      </c>
      <c r="N115" s="18">
        <v>0</v>
      </c>
      <c r="O115" s="23">
        <f t="shared" si="14"/>
        <v>0</v>
      </c>
      <c r="P115" s="93">
        <v>13.53</v>
      </c>
      <c r="Q115" s="43">
        <f t="shared" si="15"/>
        <v>0</v>
      </c>
    </row>
    <row r="116" spans="1:17" ht="24.6" hidden="1" x14ac:dyDescent="0.65">
      <c r="A116" s="10">
        <v>112</v>
      </c>
      <c r="B116" s="10"/>
      <c r="C116" s="19" t="s">
        <v>354</v>
      </c>
      <c r="D116" s="71">
        <f>+'29'!I116</f>
        <v>0</v>
      </c>
      <c r="E116" s="90">
        <v>0</v>
      </c>
      <c r="F116" s="46">
        <f t="shared" si="0"/>
        <v>0</v>
      </c>
      <c r="G116" s="101">
        <v>0</v>
      </c>
      <c r="H116" s="99">
        <v>0</v>
      </c>
      <c r="I116" s="46">
        <f t="shared" si="12"/>
        <v>0</v>
      </c>
      <c r="J116" s="91"/>
      <c r="K116" s="20">
        <v>50</v>
      </c>
      <c r="L116" s="72">
        <f t="shared" si="13"/>
        <v>0</v>
      </c>
      <c r="M116" s="17" t="s">
        <v>16</v>
      </c>
      <c r="N116" s="18">
        <v>0</v>
      </c>
      <c r="O116" s="23">
        <f t="shared" si="14"/>
        <v>0</v>
      </c>
      <c r="P116" s="93">
        <v>14.23</v>
      </c>
      <c r="Q116" s="43">
        <f t="shared" si="15"/>
        <v>0</v>
      </c>
    </row>
    <row r="117" spans="1:17" ht="24.6" hidden="1" x14ac:dyDescent="0.65">
      <c r="A117" s="10">
        <v>113</v>
      </c>
      <c r="B117" s="10"/>
      <c r="C117" s="19" t="s">
        <v>356</v>
      </c>
      <c r="D117" s="71">
        <f>+'29'!I117</f>
        <v>0</v>
      </c>
      <c r="E117" s="90">
        <v>0</v>
      </c>
      <c r="F117" s="46">
        <f t="shared" si="0"/>
        <v>0</v>
      </c>
      <c r="G117" s="101">
        <v>0</v>
      </c>
      <c r="H117" s="99">
        <v>0</v>
      </c>
      <c r="I117" s="46">
        <f t="shared" si="12"/>
        <v>0</v>
      </c>
      <c r="J117" s="91"/>
      <c r="K117" s="20">
        <v>50</v>
      </c>
      <c r="L117" s="72">
        <f t="shared" si="13"/>
        <v>0</v>
      </c>
      <c r="M117" s="17" t="s">
        <v>16</v>
      </c>
      <c r="N117" s="18">
        <v>0</v>
      </c>
      <c r="O117" s="23">
        <f t="shared" si="14"/>
        <v>0</v>
      </c>
      <c r="P117" s="93">
        <v>13.75</v>
      </c>
      <c r="Q117" s="43">
        <f t="shared" si="15"/>
        <v>0</v>
      </c>
    </row>
    <row r="118" spans="1:17" ht="24.6" hidden="1" x14ac:dyDescent="0.65">
      <c r="A118" s="10">
        <v>114</v>
      </c>
      <c r="B118" s="10"/>
      <c r="C118" s="19" t="s">
        <v>145</v>
      </c>
      <c r="D118" s="71">
        <f>+'29'!I118</f>
        <v>0</v>
      </c>
      <c r="E118" s="90">
        <v>0</v>
      </c>
      <c r="F118" s="46">
        <f t="shared" si="0"/>
        <v>0</v>
      </c>
      <c r="G118" s="101">
        <v>0</v>
      </c>
      <c r="H118" s="99">
        <v>0</v>
      </c>
      <c r="I118" s="46">
        <f t="shared" si="12"/>
        <v>0</v>
      </c>
      <c r="J118" s="91"/>
      <c r="K118" s="20">
        <v>45</v>
      </c>
      <c r="L118" s="72">
        <f t="shared" si="13"/>
        <v>0</v>
      </c>
      <c r="M118" s="17" t="s">
        <v>16</v>
      </c>
      <c r="N118" s="18">
        <v>0</v>
      </c>
      <c r="O118" s="23">
        <f t="shared" si="14"/>
        <v>0</v>
      </c>
      <c r="P118" s="93"/>
      <c r="Q118" s="43">
        <f t="shared" si="15"/>
        <v>0</v>
      </c>
    </row>
    <row r="119" spans="1:17" ht="24.6" hidden="1" x14ac:dyDescent="0.65">
      <c r="A119" s="10">
        <v>115</v>
      </c>
      <c r="B119" s="10"/>
      <c r="C119" s="19" t="s">
        <v>146</v>
      </c>
      <c r="D119" s="71">
        <f>+'29'!I119</f>
        <v>0</v>
      </c>
      <c r="E119" s="90">
        <v>0</v>
      </c>
      <c r="F119" s="46">
        <f t="shared" si="0"/>
        <v>0</v>
      </c>
      <c r="G119" s="101">
        <v>0</v>
      </c>
      <c r="H119" s="99">
        <v>0</v>
      </c>
      <c r="I119" s="46">
        <f t="shared" si="12"/>
        <v>0</v>
      </c>
      <c r="J119" s="91"/>
      <c r="K119" s="20">
        <v>45</v>
      </c>
      <c r="L119" s="72">
        <f t="shared" si="13"/>
        <v>0</v>
      </c>
      <c r="M119" s="17" t="s">
        <v>16</v>
      </c>
      <c r="N119" s="18">
        <v>0</v>
      </c>
      <c r="O119" s="23">
        <f t="shared" si="14"/>
        <v>0</v>
      </c>
      <c r="P119" s="93"/>
      <c r="Q119" s="43">
        <f t="shared" si="15"/>
        <v>0</v>
      </c>
    </row>
    <row r="120" spans="1:17" ht="24.6" hidden="1" x14ac:dyDescent="0.65">
      <c r="A120" s="10">
        <v>116</v>
      </c>
      <c r="B120" s="10"/>
      <c r="C120" s="19" t="s">
        <v>147</v>
      </c>
      <c r="D120" s="71">
        <f>+'29'!I120</f>
        <v>0</v>
      </c>
      <c r="E120" s="90">
        <v>0</v>
      </c>
      <c r="F120" s="46">
        <f t="shared" si="0"/>
        <v>0</v>
      </c>
      <c r="G120" s="101">
        <v>0</v>
      </c>
      <c r="H120" s="99">
        <v>0</v>
      </c>
      <c r="I120" s="46">
        <f t="shared" si="12"/>
        <v>0</v>
      </c>
      <c r="J120" s="91"/>
      <c r="K120" s="20">
        <v>55</v>
      </c>
      <c r="L120" s="72">
        <f t="shared" si="13"/>
        <v>0</v>
      </c>
      <c r="M120" s="17" t="s">
        <v>16</v>
      </c>
      <c r="N120" s="18">
        <v>0</v>
      </c>
      <c r="O120" s="23">
        <f t="shared" si="14"/>
        <v>0</v>
      </c>
      <c r="P120" s="93"/>
      <c r="Q120" s="43">
        <f t="shared" si="15"/>
        <v>0</v>
      </c>
    </row>
    <row r="121" spans="1:17" ht="24.6" hidden="1" x14ac:dyDescent="0.65">
      <c r="A121" s="10">
        <v>117</v>
      </c>
      <c r="B121" s="10"/>
      <c r="C121" s="19" t="s">
        <v>457</v>
      </c>
      <c r="D121" s="71">
        <f>+'29'!I121</f>
        <v>0</v>
      </c>
      <c r="E121" s="90">
        <v>0</v>
      </c>
      <c r="F121" s="46">
        <f>D121+E121</f>
        <v>0</v>
      </c>
      <c r="G121" s="101">
        <v>0</v>
      </c>
      <c r="H121" s="99">
        <v>0</v>
      </c>
      <c r="I121" s="46">
        <f>+F121-G121-J121-H121</f>
        <v>0</v>
      </c>
      <c r="J121" s="91"/>
      <c r="K121" s="20">
        <v>45</v>
      </c>
      <c r="L121" s="72">
        <f>+K121*J121</f>
        <v>0</v>
      </c>
      <c r="M121" s="17" t="s">
        <v>16</v>
      </c>
      <c r="N121" s="18">
        <v>0</v>
      </c>
      <c r="O121" s="23">
        <f>SUM(L121-N121)</f>
        <v>0</v>
      </c>
      <c r="P121" s="93"/>
      <c r="Q121" s="43">
        <f>+L121*P121</f>
        <v>0</v>
      </c>
    </row>
    <row r="122" spans="1:17" ht="24" hidden="1" customHeight="1" x14ac:dyDescent="0.65">
      <c r="A122" s="10">
        <v>118</v>
      </c>
      <c r="B122" s="10"/>
      <c r="C122" s="19" t="s">
        <v>357</v>
      </c>
      <c r="D122" s="71">
        <f>+'29'!I122</f>
        <v>0</v>
      </c>
      <c r="E122" s="90">
        <v>0</v>
      </c>
      <c r="F122" s="46">
        <f t="shared" si="0"/>
        <v>0</v>
      </c>
      <c r="G122" s="101">
        <v>0</v>
      </c>
      <c r="H122" s="99">
        <v>0</v>
      </c>
      <c r="I122" s="46">
        <f t="shared" si="12"/>
        <v>0</v>
      </c>
      <c r="J122" s="91"/>
      <c r="K122" s="20">
        <v>50</v>
      </c>
      <c r="L122" s="72">
        <f t="shared" si="13"/>
        <v>0</v>
      </c>
      <c r="M122" s="17" t="s">
        <v>16</v>
      </c>
      <c r="N122" s="18">
        <v>0</v>
      </c>
      <c r="O122" s="23">
        <f t="shared" si="14"/>
        <v>0</v>
      </c>
      <c r="P122" s="93"/>
      <c r="Q122" s="43">
        <f t="shared" si="15"/>
        <v>0</v>
      </c>
    </row>
    <row r="123" spans="1:17" ht="24.6" hidden="1" x14ac:dyDescent="0.65">
      <c r="A123" s="10">
        <v>119</v>
      </c>
      <c r="B123" s="10"/>
      <c r="C123" s="19" t="s">
        <v>376</v>
      </c>
      <c r="D123" s="71">
        <f>+'29'!I123</f>
        <v>0</v>
      </c>
      <c r="E123" s="90">
        <v>0</v>
      </c>
      <c r="F123" s="46">
        <f t="shared" si="0"/>
        <v>0</v>
      </c>
      <c r="G123" s="101">
        <v>0</v>
      </c>
      <c r="H123" s="99">
        <v>0</v>
      </c>
      <c r="I123" s="46">
        <f t="shared" si="12"/>
        <v>0</v>
      </c>
      <c r="J123" s="91"/>
      <c r="K123" s="20">
        <v>50</v>
      </c>
      <c r="L123" s="72">
        <f t="shared" si="13"/>
        <v>0</v>
      </c>
      <c r="M123" s="17" t="s">
        <v>16</v>
      </c>
      <c r="N123" s="18">
        <v>0</v>
      </c>
      <c r="O123" s="23">
        <f t="shared" si="14"/>
        <v>0</v>
      </c>
      <c r="P123" s="93"/>
      <c r="Q123" s="43">
        <f t="shared" si="15"/>
        <v>0</v>
      </c>
    </row>
    <row r="124" spans="1:17" ht="24.6" hidden="1" x14ac:dyDescent="0.65">
      <c r="A124" s="10">
        <v>120</v>
      </c>
      <c r="B124" s="10"/>
      <c r="C124" s="19" t="s">
        <v>377</v>
      </c>
      <c r="D124" s="71">
        <f>+'29'!I124</f>
        <v>0</v>
      </c>
      <c r="E124" s="90">
        <v>0</v>
      </c>
      <c r="F124" s="46">
        <f t="shared" si="0"/>
        <v>0</v>
      </c>
      <c r="G124" s="101">
        <v>0</v>
      </c>
      <c r="H124" s="99">
        <v>0</v>
      </c>
      <c r="I124" s="46">
        <f t="shared" si="12"/>
        <v>0</v>
      </c>
      <c r="J124" s="91"/>
      <c r="K124" s="20">
        <v>50</v>
      </c>
      <c r="L124" s="72">
        <f t="shared" si="13"/>
        <v>0</v>
      </c>
      <c r="M124" s="17" t="s">
        <v>16</v>
      </c>
      <c r="N124" s="18">
        <v>0</v>
      </c>
      <c r="O124" s="23">
        <f t="shared" si="14"/>
        <v>0</v>
      </c>
      <c r="P124" s="93"/>
      <c r="Q124" s="43">
        <f t="shared" si="15"/>
        <v>0</v>
      </c>
    </row>
    <row r="125" spans="1:17" ht="24.6" hidden="1" x14ac:dyDescent="0.65">
      <c r="A125" s="10">
        <v>121</v>
      </c>
      <c r="B125" s="10"/>
      <c r="C125" s="19" t="s">
        <v>133</v>
      </c>
      <c r="D125" s="71">
        <f>+'29'!I125</f>
        <v>0</v>
      </c>
      <c r="E125" s="90">
        <v>0</v>
      </c>
      <c r="F125" s="46">
        <f t="shared" si="0"/>
        <v>0</v>
      </c>
      <c r="G125" s="101">
        <v>0</v>
      </c>
      <c r="H125" s="99">
        <v>0</v>
      </c>
      <c r="I125" s="46">
        <f t="shared" si="12"/>
        <v>0</v>
      </c>
      <c r="J125" s="91"/>
      <c r="K125" s="20">
        <v>40</v>
      </c>
      <c r="L125" s="72">
        <f t="shared" si="13"/>
        <v>0</v>
      </c>
      <c r="M125" s="17" t="s">
        <v>16</v>
      </c>
      <c r="N125" s="18">
        <v>0</v>
      </c>
      <c r="O125" s="23">
        <f t="shared" si="14"/>
        <v>0</v>
      </c>
      <c r="P125" s="93"/>
      <c r="Q125" s="43">
        <f t="shared" si="15"/>
        <v>0</v>
      </c>
    </row>
    <row r="126" spans="1:17" ht="24.6" hidden="1" x14ac:dyDescent="0.65">
      <c r="A126" s="10">
        <v>122</v>
      </c>
      <c r="B126" s="10"/>
      <c r="C126" s="19" t="s">
        <v>285</v>
      </c>
      <c r="D126" s="71">
        <f>+'29'!I126</f>
        <v>0</v>
      </c>
      <c r="E126" s="90">
        <v>0</v>
      </c>
      <c r="F126" s="46">
        <f t="shared" si="0"/>
        <v>0</v>
      </c>
      <c r="G126" s="101">
        <v>0</v>
      </c>
      <c r="H126" s="99">
        <v>0</v>
      </c>
      <c r="I126" s="46">
        <f t="shared" si="12"/>
        <v>0</v>
      </c>
      <c r="J126" s="91"/>
      <c r="K126" s="20">
        <v>40</v>
      </c>
      <c r="L126" s="72">
        <f t="shared" si="13"/>
        <v>0</v>
      </c>
      <c r="M126" s="17" t="s">
        <v>16</v>
      </c>
      <c r="N126" s="18">
        <v>0</v>
      </c>
      <c r="O126" s="23">
        <f t="shared" si="14"/>
        <v>0</v>
      </c>
      <c r="P126" s="93"/>
      <c r="Q126" s="43">
        <f t="shared" si="15"/>
        <v>0</v>
      </c>
    </row>
    <row r="127" spans="1:17" ht="24.6" hidden="1" x14ac:dyDescent="0.65">
      <c r="A127" s="10">
        <v>123</v>
      </c>
      <c r="B127" s="10"/>
      <c r="C127" s="19" t="s">
        <v>108</v>
      </c>
      <c r="D127" s="71">
        <f>+'29'!I127</f>
        <v>0</v>
      </c>
      <c r="E127" s="90">
        <v>0</v>
      </c>
      <c r="F127" s="46">
        <f t="shared" si="0"/>
        <v>0</v>
      </c>
      <c r="G127" s="101">
        <v>0</v>
      </c>
      <c r="H127" s="99">
        <v>0</v>
      </c>
      <c r="I127" s="46">
        <f t="shared" si="12"/>
        <v>0</v>
      </c>
      <c r="J127" s="91"/>
      <c r="K127" s="20">
        <v>40</v>
      </c>
      <c r="L127" s="72">
        <f t="shared" si="13"/>
        <v>0</v>
      </c>
      <c r="M127" s="17" t="s">
        <v>16</v>
      </c>
      <c r="N127" s="18">
        <v>0</v>
      </c>
      <c r="O127" s="23">
        <f t="shared" si="14"/>
        <v>0</v>
      </c>
      <c r="P127" s="93"/>
      <c r="Q127" s="43">
        <f t="shared" si="15"/>
        <v>0</v>
      </c>
    </row>
    <row r="128" spans="1:17" ht="24.6" hidden="1" x14ac:dyDescent="0.65">
      <c r="A128" s="10">
        <v>124</v>
      </c>
      <c r="B128" s="10"/>
      <c r="C128" s="19" t="s">
        <v>245</v>
      </c>
      <c r="D128" s="71">
        <f>+'29'!I128</f>
        <v>0</v>
      </c>
      <c r="E128" s="90">
        <v>0</v>
      </c>
      <c r="F128" s="46">
        <f t="shared" si="0"/>
        <v>0</v>
      </c>
      <c r="G128" s="101">
        <v>0</v>
      </c>
      <c r="H128" s="99">
        <v>0</v>
      </c>
      <c r="I128" s="46">
        <f t="shared" si="12"/>
        <v>0</v>
      </c>
      <c r="J128" s="91"/>
      <c r="K128" s="20">
        <v>40</v>
      </c>
      <c r="L128" s="72">
        <f t="shared" si="13"/>
        <v>0</v>
      </c>
      <c r="M128" s="17" t="s">
        <v>16</v>
      </c>
      <c r="N128" s="18">
        <v>0</v>
      </c>
      <c r="O128" s="23">
        <f t="shared" si="14"/>
        <v>0</v>
      </c>
      <c r="P128" s="93"/>
      <c r="Q128" s="43">
        <f t="shared" si="15"/>
        <v>0</v>
      </c>
    </row>
    <row r="129" spans="1:17" ht="24.6" hidden="1" x14ac:dyDescent="0.65">
      <c r="A129" s="10">
        <v>125</v>
      </c>
      <c r="B129" s="10"/>
      <c r="C129" s="19" t="s">
        <v>286</v>
      </c>
      <c r="D129" s="71">
        <f>+'29'!I129</f>
        <v>0</v>
      </c>
      <c r="E129" s="90">
        <v>0</v>
      </c>
      <c r="F129" s="46">
        <f t="shared" si="0"/>
        <v>0</v>
      </c>
      <c r="G129" s="101">
        <v>0</v>
      </c>
      <c r="H129" s="99">
        <v>0</v>
      </c>
      <c r="I129" s="46">
        <f t="shared" si="12"/>
        <v>0</v>
      </c>
      <c r="J129" s="91"/>
      <c r="K129" s="20">
        <v>55</v>
      </c>
      <c r="L129" s="72">
        <f t="shared" si="13"/>
        <v>0</v>
      </c>
      <c r="M129" s="17" t="s">
        <v>16</v>
      </c>
      <c r="N129" s="18">
        <v>0</v>
      </c>
      <c r="O129" s="23">
        <f t="shared" si="14"/>
        <v>0</v>
      </c>
      <c r="P129" s="93"/>
      <c r="Q129" s="43">
        <f t="shared" si="15"/>
        <v>0</v>
      </c>
    </row>
    <row r="130" spans="1:17" ht="24.6" hidden="1" x14ac:dyDescent="0.65">
      <c r="A130" s="10">
        <v>126</v>
      </c>
      <c r="B130" s="10"/>
      <c r="C130" s="19" t="s">
        <v>121</v>
      </c>
      <c r="D130" s="71">
        <f>+'29'!I130</f>
        <v>0</v>
      </c>
      <c r="E130" s="90">
        <v>0</v>
      </c>
      <c r="F130" s="46">
        <f t="shared" si="0"/>
        <v>0</v>
      </c>
      <c r="G130" s="101">
        <v>0</v>
      </c>
      <c r="H130" s="99">
        <v>0</v>
      </c>
      <c r="I130" s="46">
        <f t="shared" si="12"/>
        <v>0</v>
      </c>
      <c r="J130" s="91"/>
      <c r="K130" s="20">
        <v>60</v>
      </c>
      <c r="L130" s="72">
        <f t="shared" si="13"/>
        <v>0</v>
      </c>
      <c r="M130" s="17" t="s">
        <v>16</v>
      </c>
      <c r="N130" s="18">
        <v>0</v>
      </c>
      <c r="O130" s="23">
        <f t="shared" si="14"/>
        <v>0</v>
      </c>
      <c r="P130" s="93"/>
      <c r="Q130" s="43">
        <f t="shared" si="15"/>
        <v>0</v>
      </c>
    </row>
    <row r="131" spans="1:17" ht="24.6" hidden="1" x14ac:dyDescent="0.65">
      <c r="A131" s="10">
        <v>127</v>
      </c>
      <c r="B131" s="10" t="s">
        <v>529</v>
      </c>
      <c r="C131" s="19" t="s">
        <v>113</v>
      </c>
      <c r="D131" s="71">
        <f>+'29'!I131</f>
        <v>0</v>
      </c>
      <c r="E131" s="90">
        <v>0</v>
      </c>
      <c r="F131" s="46">
        <f t="shared" si="0"/>
        <v>0</v>
      </c>
      <c r="G131" s="101">
        <v>0</v>
      </c>
      <c r="H131" s="99">
        <v>0</v>
      </c>
      <c r="I131" s="46">
        <f t="shared" si="12"/>
        <v>0</v>
      </c>
      <c r="J131" s="91"/>
      <c r="K131" s="20">
        <v>50</v>
      </c>
      <c r="L131" s="72">
        <f t="shared" si="13"/>
        <v>0</v>
      </c>
      <c r="M131" s="17" t="s">
        <v>16</v>
      </c>
      <c r="N131" s="18">
        <v>0</v>
      </c>
      <c r="O131" s="23">
        <f t="shared" si="14"/>
        <v>0</v>
      </c>
      <c r="P131" s="93"/>
      <c r="Q131" s="43">
        <f t="shared" si="15"/>
        <v>0</v>
      </c>
    </row>
    <row r="132" spans="1:17" ht="24.6" hidden="1" x14ac:dyDescent="0.65">
      <c r="A132" s="10">
        <v>128</v>
      </c>
      <c r="B132" s="10"/>
      <c r="C132" s="19" t="s">
        <v>114</v>
      </c>
      <c r="D132" s="71">
        <f>+'29'!I132</f>
        <v>0</v>
      </c>
      <c r="E132" s="90">
        <v>0</v>
      </c>
      <c r="F132" s="46">
        <f t="shared" si="0"/>
        <v>0</v>
      </c>
      <c r="G132" s="101">
        <v>0</v>
      </c>
      <c r="H132" s="99">
        <v>0</v>
      </c>
      <c r="I132" s="46">
        <f t="shared" si="12"/>
        <v>0</v>
      </c>
      <c r="J132" s="91"/>
      <c r="K132" s="20">
        <v>100</v>
      </c>
      <c r="L132" s="72">
        <f t="shared" si="13"/>
        <v>0</v>
      </c>
      <c r="M132" s="17" t="s">
        <v>16</v>
      </c>
      <c r="N132" s="18">
        <v>0</v>
      </c>
      <c r="O132" s="23">
        <f t="shared" si="14"/>
        <v>0</v>
      </c>
      <c r="P132" s="93"/>
      <c r="Q132" s="43">
        <f t="shared" si="15"/>
        <v>0</v>
      </c>
    </row>
    <row r="133" spans="1:17" ht="24.6" hidden="1" x14ac:dyDescent="0.65">
      <c r="A133" s="10">
        <v>129</v>
      </c>
      <c r="B133" s="10"/>
      <c r="C133" s="19" t="s">
        <v>198</v>
      </c>
      <c r="D133" s="71">
        <f>+'29'!I133</f>
        <v>0</v>
      </c>
      <c r="E133" s="90">
        <v>0</v>
      </c>
      <c r="F133" s="46">
        <f t="shared" si="0"/>
        <v>0</v>
      </c>
      <c r="G133" s="101">
        <v>0</v>
      </c>
      <c r="H133" s="99">
        <v>0</v>
      </c>
      <c r="I133" s="46">
        <f t="shared" si="12"/>
        <v>0</v>
      </c>
      <c r="J133" s="91"/>
      <c r="K133" s="20">
        <v>25</v>
      </c>
      <c r="L133" s="72">
        <f t="shared" si="13"/>
        <v>0</v>
      </c>
      <c r="M133" s="17" t="s">
        <v>16</v>
      </c>
      <c r="N133" s="18">
        <v>0</v>
      </c>
      <c r="O133" s="23">
        <f t="shared" si="14"/>
        <v>0</v>
      </c>
      <c r="P133" s="93"/>
      <c r="Q133" s="43">
        <f t="shared" si="15"/>
        <v>0</v>
      </c>
    </row>
    <row r="134" spans="1:17" ht="24.6" hidden="1" x14ac:dyDescent="0.65">
      <c r="A134" s="10">
        <v>130</v>
      </c>
      <c r="B134" s="10" t="s">
        <v>532</v>
      </c>
      <c r="C134" s="19" t="s">
        <v>287</v>
      </c>
      <c r="D134" s="71">
        <f>+'29'!I134</f>
        <v>0</v>
      </c>
      <c r="E134" s="90">
        <v>0</v>
      </c>
      <c r="F134" s="46">
        <f t="shared" si="0"/>
        <v>0</v>
      </c>
      <c r="G134" s="101">
        <v>0</v>
      </c>
      <c r="H134" s="99">
        <v>0</v>
      </c>
      <c r="I134" s="46">
        <f t="shared" si="12"/>
        <v>0</v>
      </c>
      <c r="J134" s="91"/>
      <c r="K134" s="20">
        <v>50</v>
      </c>
      <c r="L134" s="72">
        <f t="shared" si="13"/>
        <v>0</v>
      </c>
      <c r="M134" s="17" t="s">
        <v>16</v>
      </c>
      <c r="N134" s="18">
        <v>0</v>
      </c>
      <c r="O134" s="23">
        <f t="shared" si="14"/>
        <v>0</v>
      </c>
      <c r="P134" s="93">
        <v>9.91</v>
      </c>
      <c r="Q134" s="43">
        <f t="shared" si="15"/>
        <v>0</v>
      </c>
    </row>
    <row r="135" spans="1:17" ht="24.6" hidden="1" x14ac:dyDescent="0.65">
      <c r="A135" s="10">
        <v>131</v>
      </c>
      <c r="B135" s="10"/>
      <c r="C135" s="19" t="s">
        <v>288</v>
      </c>
      <c r="D135" s="71">
        <f>+'29'!I135</f>
        <v>0</v>
      </c>
      <c r="E135" s="90">
        <v>0</v>
      </c>
      <c r="F135" s="46">
        <f t="shared" si="0"/>
        <v>0</v>
      </c>
      <c r="G135" s="101">
        <v>0</v>
      </c>
      <c r="H135" s="99">
        <v>0</v>
      </c>
      <c r="I135" s="46">
        <f t="shared" si="12"/>
        <v>0</v>
      </c>
      <c r="J135" s="91"/>
      <c r="K135" s="22">
        <v>40</v>
      </c>
      <c r="L135" s="72">
        <f t="shared" si="13"/>
        <v>0</v>
      </c>
      <c r="M135" s="17" t="s">
        <v>16</v>
      </c>
      <c r="N135" s="18">
        <v>0</v>
      </c>
      <c r="O135" s="23">
        <f t="shared" si="14"/>
        <v>0</v>
      </c>
      <c r="P135" s="93"/>
      <c r="Q135" s="43">
        <f t="shared" si="15"/>
        <v>0</v>
      </c>
    </row>
    <row r="136" spans="1:17" ht="24.6" hidden="1" x14ac:dyDescent="0.65">
      <c r="A136" s="10">
        <v>132</v>
      </c>
      <c r="B136" s="10" t="s">
        <v>531</v>
      </c>
      <c r="C136" s="19" t="s">
        <v>289</v>
      </c>
      <c r="D136" s="71">
        <f>+'29'!I136</f>
        <v>5</v>
      </c>
      <c r="E136" s="90">
        <v>0</v>
      </c>
      <c r="F136" s="46">
        <f t="shared" si="0"/>
        <v>5</v>
      </c>
      <c r="G136" s="101">
        <v>0</v>
      </c>
      <c r="H136" s="99">
        <v>0</v>
      </c>
      <c r="I136" s="46">
        <f t="shared" si="12"/>
        <v>5</v>
      </c>
      <c r="J136" s="91"/>
      <c r="K136" s="22">
        <v>50</v>
      </c>
      <c r="L136" s="72">
        <f t="shared" si="13"/>
        <v>0</v>
      </c>
      <c r="M136" s="17" t="s">
        <v>16</v>
      </c>
      <c r="N136" s="18">
        <v>0</v>
      </c>
      <c r="O136" s="23">
        <f t="shared" si="14"/>
        <v>0</v>
      </c>
      <c r="P136" s="93">
        <v>24.24</v>
      </c>
      <c r="Q136" s="43">
        <f t="shared" si="15"/>
        <v>0</v>
      </c>
    </row>
    <row r="137" spans="1:17" ht="24.6" hidden="1" x14ac:dyDescent="0.65">
      <c r="A137" s="10">
        <v>133</v>
      </c>
      <c r="B137" s="10" t="s">
        <v>533</v>
      </c>
      <c r="C137" s="19" t="s">
        <v>290</v>
      </c>
      <c r="D137" s="71">
        <f>+'29'!I137</f>
        <v>4</v>
      </c>
      <c r="E137" s="90">
        <v>0</v>
      </c>
      <c r="F137" s="46">
        <f t="shared" si="0"/>
        <v>4</v>
      </c>
      <c r="G137" s="101">
        <v>0</v>
      </c>
      <c r="H137" s="99">
        <v>0</v>
      </c>
      <c r="I137" s="46">
        <f t="shared" ref="I137:I200" si="16">+F137-G137-J137-H137</f>
        <v>4</v>
      </c>
      <c r="J137" s="91"/>
      <c r="K137" s="20">
        <v>60</v>
      </c>
      <c r="L137" s="72">
        <f t="shared" si="13"/>
        <v>0</v>
      </c>
      <c r="M137" s="17" t="s">
        <v>16</v>
      </c>
      <c r="N137" s="18">
        <v>0</v>
      </c>
      <c r="O137" s="23">
        <f t="shared" si="14"/>
        <v>0</v>
      </c>
      <c r="P137" s="93">
        <v>16.59</v>
      </c>
      <c r="Q137" s="43">
        <f t="shared" si="15"/>
        <v>0</v>
      </c>
    </row>
    <row r="138" spans="1:17" ht="24.6" hidden="1" x14ac:dyDescent="0.65">
      <c r="A138" s="10">
        <v>134</v>
      </c>
      <c r="B138" s="10"/>
      <c r="C138" s="19" t="s">
        <v>344</v>
      </c>
      <c r="D138" s="71">
        <f>+'29'!I138</f>
        <v>0</v>
      </c>
      <c r="E138" s="90">
        <v>0</v>
      </c>
      <c r="F138" s="46">
        <f t="shared" si="0"/>
        <v>0</v>
      </c>
      <c r="G138" s="101">
        <v>0</v>
      </c>
      <c r="H138" s="99">
        <v>0</v>
      </c>
      <c r="I138" s="46">
        <f t="shared" si="16"/>
        <v>0</v>
      </c>
      <c r="J138" s="91"/>
      <c r="K138" s="20">
        <v>50</v>
      </c>
      <c r="L138" s="72">
        <f t="shared" ref="L138:L201" si="17">+K138*J138</f>
        <v>0</v>
      </c>
      <c r="M138" s="17" t="s">
        <v>16</v>
      </c>
      <c r="N138" s="18">
        <v>0</v>
      </c>
      <c r="O138" s="23">
        <f t="shared" ref="O138:O201" si="18">SUM(L138-N138)</f>
        <v>0</v>
      </c>
      <c r="P138" s="93">
        <v>22.91</v>
      </c>
      <c r="Q138" s="43">
        <f t="shared" ref="Q138:Q201" si="19">+L138*P138</f>
        <v>0</v>
      </c>
    </row>
    <row r="139" spans="1:17" ht="24.6" hidden="1" x14ac:dyDescent="0.65">
      <c r="A139" s="10">
        <v>135</v>
      </c>
      <c r="B139" s="10"/>
      <c r="C139" s="19" t="s">
        <v>134</v>
      </c>
      <c r="D139" s="71">
        <f>+'29'!I139</f>
        <v>0</v>
      </c>
      <c r="E139" s="90">
        <v>0</v>
      </c>
      <c r="F139" s="46">
        <f t="shared" si="0"/>
        <v>0</v>
      </c>
      <c r="G139" s="101">
        <v>0</v>
      </c>
      <c r="H139" s="99">
        <v>0</v>
      </c>
      <c r="I139" s="46">
        <f t="shared" si="16"/>
        <v>0</v>
      </c>
      <c r="J139" s="91"/>
      <c r="K139" s="20">
        <v>35</v>
      </c>
      <c r="L139" s="72">
        <f t="shared" si="17"/>
        <v>0</v>
      </c>
      <c r="M139" s="17" t="s">
        <v>16</v>
      </c>
      <c r="N139" s="18">
        <v>0</v>
      </c>
      <c r="O139" s="23">
        <f t="shared" si="18"/>
        <v>0</v>
      </c>
      <c r="P139" s="93"/>
      <c r="Q139" s="43">
        <f t="shared" si="19"/>
        <v>0</v>
      </c>
    </row>
    <row r="140" spans="1:17" ht="24.6" hidden="1" x14ac:dyDescent="0.65">
      <c r="A140" s="10">
        <v>136</v>
      </c>
      <c r="B140" s="10" t="s">
        <v>534</v>
      </c>
      <c r="C140" s="19" t="s">
        <v>359</v>
      </c>
      <c r="D140" s="71">
        <f>+'29'!I140</f>
        <v>0</v>
      </c>
      <c r="E140" s="90">
        <v>0</v>
      </c>
      <c r="F140" s="46">
        <f t="shared" si="0"/>
        <v>0</v>
      </c>
      <c r="G140" s="101">
        <v>0</v>
      </c>
      <c r="H140" s="99">
        <v>0</v>
      </c>
      <c r="I140" s="46">
        <f t="shared" si="16"/>
        <v>0</v>
      </c>
      <c r="J140" s="91"/>
      <c r="K140" s="20">
        <v>10</v>
      </c>
      <c r="L140" s="72">
        <f t="shared" si="17"/>
        <v>0</v>
      </c>
      <c r="M140" s="17" t="s">
        <v>16</v>
      </c>
      <c r="N140" s="18">
        <v>0</v>
      </c>
      <c r="O140" s="23">
        <f t="shared" si="18"/>
        <v>0</v>
      </c>
      <c r="P140" s="93"/>
      <c r="Q140" s="43">
        <f t="shared" si="19"/>
        <v>0</v>
      </c>
    </row>
    <row r="141" spans="1:17" ht="24.6" hidden="1" x14ac:dyDescent="0.65">
      <c r="A141" s="10">
        <v>137</v>
      </c>
      <c r="B141" s="10"/>
      <c r="C141" s="19" t="s">
        <v>358</v>
      </c>
      <c r="D141" s="71">
        <f>+'29'!I141</f>
        <v>0</v>
      </c>
      <c r="E141" s="90">
        <v>0</v>
      </c>
      <c r="F141" s="46">
        <f t="shared" si="0"/>
        <v>0</v>
      </c>
      <c r="G141" s="101">
        <v>0</v>
      </c>
      <c r="H141" s="99">
        <v>0</v>
      </c>
      <c r="I141" s="46">
        <f t="shared" si="16"/>
        <v>0</v>
      </c>
      <c r="J141" s="91"/>
      <c r="K141" s="20">
        <v>10</v>
      </c>
      <c r="L141" s="72">
        <f t="shared" si="17"/>
        <v>0</v>
      </c>
      <c r="M141" s="17" t="s">
        <v>16</v>
      </c>
      <c r="N141" s="18">
        <v>0</v>
      </c>
      <c r="O141" s="23">
        <f t="shared" si="18"/>
        <v>0</v>
      </c>
      <c r="P141" s="93"/>
      <c r="Q141" s="43">
        <f t="shared" si="19"/>
        <v>0</v>
      </c>
    </row>
    <row r="142" spans="1:17" ht="24.6" hidden="1" x14ac:dyDescent="0.65">
      <c r="A142" s="10">
        <v>138</v>
      </c>
      <c r="B142" s="10"/>
      <c r="C142" s="19" t="s">
        <v>193</v>
      </c>
      <c r="D142" s="71">
        <f>+'29'!I142</f>
        <v>0</v>
      </c>
      <c r="E142" s="90">
        <v>0</v>
      </c>
      <c r="F142" s="46">
        <f t="shared" si="0"/>
        <v>0</v>
      </c>
      <c r="G142" s="101">
        <v>0</v>
      </c>
      <c r="H142" s="99">
        <v>0</v>
      </c>
      <c r="I142" s="46">
        <f t="shared" si="16"/>
        <v>0</v>
      </c>
      <c r="J142" s="91"/>
      <c r="K142" s="20">
        <v>10</v>
      </c>
      <c r="L142" s="72">
        <f t="shared" si="17"/>
        <v>0</v>
      </c>
      <c r="M142" s="17" t="s">
        <v>16</v>
      </c>
      <c r="N142" s="18">
        <v>0</v>
      </c>
      <c r="O142" s="23">
        <f t="shared" si="18"/>
        <v>0</v>
      </c>
      <c r="P142" s="93"/>
      <c r="Q142" s="43">
        <f t="shared" si="19"/>
        <v>0</v>
      </c>
    </row>
    <row r="143" spans="1:17" ht="24.6" hidden="1" x14ac:dyDescent="0.65">
      <c r="A143" s="10">
        <v>139</v>
      </c>
      <c r="B143" s="10"/>
      <c r="C143" s="19" t="s">
        <v>196</v>
      </c>
      <c r="D143" s="71">
        <f>+'29'!I143</f>
        <v>0</v>
      </c>
      <c r="E143" s="90">
        <v>0</v>
      </c>
      <c r="F143" s="46">
        <f t="shared" si="0"/>
        <v>0</v>
      </c>
      <c r="G143" s="101">
        <v>0</v>
      </c>
      <c r="H143" s="99">
        <v>0</v>
      </c>
      <c r="I143" s="46">
        <f t="shared" si="16"/>
        <v>0</v>
      </c>
      <c r="J143" s="91"/>
      <c r="K143" s="20">
        <v>10</v>
      </c>
      <c r="L143" s="72">
        <f t="shared" si="17"/>
        <v>0</v>
      </c>
      <c r="M143" s="17" t="s">
        <v>16</v>
      </c>
      <c r="N143" s="18">
        <v>0</v>
      </c>
      <c r="O143" s="23">
        <f t="shared" si="18"/>
        <v>0</v>
      </c>
      <c r="P143" s="93"/>
      <c r="Q143" s="43">
        <f t="shared" si="19"/>
        <v>0</v>
      </c>
    </row>
    <row r="144" spans="1:17" ht="24.6" hidden="1" x14ac:dyDescent="0.65">
      <c r="A144" s="10">
        <v>140</v>
      </c>
      <c r="B144" s="10"/>
      <c r="C144" s="19" t="s">
        <v>195</v>
      </c>
      <c r="D144" s="71">
        <f>+'29'!I144</f>
        <v>0</v>
      </c>
      <c r="E144" s="90">
        <v>0</v>
      </c>
      <c r="F144" s="46">
        <f t="shared" si="0"/>
        <v>0</v>
      </c>
      <c r="G144" s="101">
        <v>0</v>
      </c>
      <c r="H144" s="99">
        <v>0</v>
      </c>
      <c r="I144" s="46">
        <f t="shared" si="16"/>
        <v>0</v>
      </c>
      <c r="J144" s="91"/>
      <c r="K144" s="20">
        <v>10</v>
      </c>
      <c r="L144" s="72">
        <f t="shared" si="17"/>
        <v>0</v>
      </c>
      <c r="M144" s="17" t="s">
        <v>16</v>
      </c>
      <c r="N144" s="18">
        <v>0</v>
      </c>
      <c r="O144" s="23">
        <f t="shared" si="18"/>
        <v>0</v>
      </c>
      <c r="P144" s="93"/>
      <c r="Q144" s="43">
        <f t="shared" si="19"/>
        <v>0</v>
      </c>
    </row>
    <row r="145" spans="1:17" ht="24.75" hidden="1" customHeight="1" x14ac:dyDescent="0.65">
      <c r="A145" s="10">
        <v>141</v>
      </c>
      <c r="B145" s="10"/>
      <c r="C145" s="19" t="s">
        <v>197</v>
      </c>
      <c r="D145" s="71">
        <f>+'29'!I145</f>
        <v>0</v>
      </c>
      <c r="E145" s="90">
        <v>0</v>
      </c>
      <c r="F145" s="46">
        <f t="shared" si="0"/>
        <v>0</v>
      </c>
      <c r="G145" s="101">
        <v>0</v>
      </c>
      <c r="H145" s="99">
        <v>0</v>
      </c>
      <c r="I145" s="46">
        <f t="shared" si="16"/>
        <v>0</v>
      </c>
      <c r="J145" s="91"/>
      <c r="K145" s="20">
        <v>10</v>
      </c>
      <c r="L145" s="72">
        <f t="shared" si="17"/>
        <v>0</v>
      </c>
      <c r="M145" s="17" t="s">
        <v>16</v>
      </c>
      <c r="N145" s="18">
        <v>0</v>
      </c>
      <c r="O145" s="23">
        <f t="shared" si="18"/>
        <v>0</v>
      </c>
      <c r="P145" s="93"/>
      <c r="Q145" s="43">
        <f t="shared" si="19"/>
        <v>0</v>
      </c>
    </row>
    <row r="146" spans="1:17" ht="24.75" hidden="1" customHeight="1" x14ac:dyDescent="0.65">
      <c r="A146" s="10">
        <v>142</v>
      </c>
      <c r="B146" s="10"/>
      <c r="C146" s="19" t="s">
        <v>194</v>
      </c>
      <c r="D146" s="71">
        <f>+'29'!I146</f>
        <v>0</v>
      </c>
      <c r="E146" s="90">
        <v>0</v>
      </c>
      <c r="F146" s="46">
        <f t="shared" si="0"/>
        <v>0</v>
      </c>
      <c r="G146" s="101">
        <v>0</v>
      </c>
      <c r="H146" s="99">
        <v>0</v>
      </c>
      <c r="I146" s="46">
        <f t="shared" si="16"/>
        <v>0</v>
      </c>
      <c r="J146" s="91"/>
      <c r="K146" s="20">
        <v>10</v>
      </c>
      <c r="L146" s="72">
        <f t="shared" si="17"/>
        <v>0</v>
      </c>
      <c r="M146" s="17" t="s">
        <v>16</v>
      </c>
      <c r="N146" s="18">
        <v>0</v>
      </c>
      <c r="O146" s="23">
        <f t="shared" si="18"/>
        <v>0</v>
      </c>
      <c r="P146" s="93"/>
      <c r="Q146" s="43">
        <f t="shared" si="19"/>
        <v>0</v>
      </c>
    </row>
    <row r="147" spans="1:17" ht="24.75" hidden="1" customHeight="1" x14ac:dyDescent="0.65">
      <c r="A147" s="10">
        <v>143</v>
      </c>
      <c r="B147" s="10"/>
      <c r="C147" s="19" t="s">
        <v>291</v>
      </c>
      <c r="D147" s="71">
        <f>+'29'!I147</f>
        <v>0</v>
      </c>
      <c r="E147" s="90">
        <v>0</v>
      </c>
      <c r="F147" s="46">
        <f t="shared" si="0"/>
        <v>0</v>
      </c>
      <c r="G147" s="101">
        <v>0</v>
      </c>
      <c r="H147" s="99">
        <v>0</v>
      </c>
      <c r="I147" s="46">
        <f t="shared" si="16"/>
        <v>0</v>
      </c>
      <c r="J147" s="91"/>
      <c r="K147" s="20">
        <v>10</v>
      </c>
      <c r="L147" s="72">
        <f t="shared" si="17"/>
        <v>0</v>
      </c>
      <c r="M147" s="17" t="s">
        <v>16</v>
      </c>
      <c r="N147" s="18">
        <v>0</v>
      </c>
      <c r="O147" s="23">
        <f t="shared" si="18"/>
        <v>0</v>
      </c>
      <c r="P147" s="93"/>
      <c r="Q147" s="43">
        <f t="shared" si="19"/>
        <v>0</v>
      </c>
    </row>
    <row r="148" spans="1:17" ht="24.75" hidden="1" customHeight="1" x14ac:dyDescent="0.65">
      <c r="A148" s="10">
        <v>144</v>
      </c>
      <c r="B148" s="10"/>
      <c r="C148" s="19" t="s">
        <v>141</v>
      </c>
      <c r="D148" s="71">
        <f>+'29'!I148</f>
        <v>0</v>
      </c>
      <c r="E148" s="90">
        <v>0</v>
      </c>
      <c r="F148" s="46">
        <f t="shared" ref="F148:F211" si="20">D148+E148</f>
        <v>0</v>
      </c>
      <c r="G148" s="101">
        <v>0</v>
      </c>
      <c r="H148" s="99">
        <v>0</v>
      </c>
      <c r="I148" s="46">
        <f t="shared" si="16"/>
        <v>0</v>
      </c>
      <c r="J148" s="91"/>
      <c r="K148" s="20">
        <v>40</v>
      </c>
      <c r="L148" s="72">
        <f t="shared" si="17"/>
        <v>0</v>
      </c>
      <c r="M148" s="17" t="s">
        <v>16</v>
      </c>
      <c r="N148" s="18">
        <v>0</v>
      </c>
      <c r="O148" s="23">
        <f t="shared" si="18"/>
        <v>0</v>
      </c>
      <c r="P148" s="93"/>
      <c r="Q148" s="43">
        <f t="shared" si="19"/>
        <v>0</v>
      </c>
    </row>
    <row r="149" spans="1:17" ht="24.75" hidden="1" customHeight="1" x14ac:dyDescent="0.65">
      <c r="A149" s="10">
        <v>145</v>
      </c>
      <c r="B149" s="10"/>
      <c r="C149" s="19" t="s">
        <v>142</v>
      </c>
      <c r="D149" s="71">
        <f>+'29'!I149</f>
        <v>0</v>
      </c>
      <c r="E149" s="90">
        <v>0</v>
      </c>
      <c r="F149" s="46">
        <f t="shared" si="20"/>
        <v>0</v>
      </c>
      <c r="G149" s="101">
        <v>0</v>
      </c>
      <c r="H149" s="99">
        <v>0</v>
      </c>
      <c r="I149" s="46">
        <f t="shared" si="16"/>
        <v>0</v>
      </c>
      <c r="J149" s="91"/>
      <c r="K149" s="20">
        <v>50</v>
      </c>
      <c r="L149" s="72">
        <f t="shared" si="17"/>
        <v>0</v>
      </c>
      <c r="M149" s="17" t="s">
        <v>16</v>
      </c>
      <c r="N149" s="18">
        <v>0</v>
      </c>
      <c r="O149" s="23">
        <f t="shared" si="18"/>
        <v>0</v>
      </c>
      <c r="P149" s="93">
        <v>10.48</v>
      </c>
      <c r="Q149" s="43">
        <f t="shared" si="19"/>
        <v>0</v>
      </c>
    </row>
    <row r="150" spans="1:17" ht="24.6" hidden="1" x14ac:dyDescent="0.65">
      <c r="A150" s="10">
        <v>146</v>
      </c>
      <c r="B150" s="10"/>
      <c r="C150" s="19" t="s">
        <v>135</v>
      </c>
      <c r="D150" s="71">
        <f>+'29'!I150</f>
        <v>0</v>
      </c>
      <c r="E150" s="90">
        <v>0</v>
      </c>
      <c r="F150" s="46">
        <f t="shared" si="20"/>
        <v>0</v>
      </c>
      <c r="G150" s="101">
        <v>0</v>
      </c>
      <c r="H150" s="99">
        <v>0</v>
      </c>
      <c r="I150" s="46">
        <f t="shared" si="16"/>
        <v>0</v>
      </c>
      <c r="J150" s="91"/>
      <c r="K150" s="20">
        <v>55</v>
      </c>
      <c r="L150" s="72">
        <f t="shared" si="17"/>
        <v>0</v>
      </c>
      <c r="M150" s="17" t="s">
        <v>16</v>
      </c>
      <c r="N150" s="18">
        <v>0</v>
      </c>
      <c r="O150" s="23">
        <f t="shared" si="18"/>
        <v>0</v>
      </c>
      <c r="P150" s="93">
        <v>15.28</v>
      </c>
      <c r="Q150" s="43">
        <f t="shared" si="19"/>
        <v>0</v>
      </c>
    </row>
    <row r="151" spans="1:17" ht="24.6" hidden="1" x14ac:dyDescent="0.65">
      <c r="A151" s="10">
        <v>147</v>
      </c>
      <c r="B151" s="10"/>
      <c r="C151" s="19" t="s">
        <v>144</v>
      </c>
      <c r="D151" s="71">
        <f>+'29'!I151</f>
        <v>0</v>
      </c>
      <c r="E151" s="90">
        <v>0</v>
      </c>
      <c r="F151" s="46">
        <f t="shared" si="20"/>
        <v>0</v>
      </c>
      <c r="G151" s="101">
        <v>0</v>
      </c>
      <c r="H151" s="99">
        <v>0</v>
      </c>
      <c r="I151" s="46">
        <f t="shared" si="16"/>
        <v>0</v>
      </c>
      <c r="J151" s="91"/>
      <c r="K151" s="20">
        <v>55</v>
      </c>
      <c r="L151" s="72">
        <f t="shared" si="17"/>
        <v>0</v>
      </c>
      <c r="M151" s="17" t="s">
        <v>16</v>
      </c>
      <c r="N151" s="18">
        <v>0</v>
      </c>
      <c r="O151" s="23">
        <f t="shared" si="18"/>
        <v>0</v>
      </c>
      <c r="P151" s="93"/>
      <c r="Q151" s="43">
        <f t="shared" si="19"/>
        <v>0</v>
      </c>
    </row>
    <row r="152" spans="1:17" ht="24.6" hidden="1" x14ac:dyDescent="0.65">
      <c r="A152" s="10">
        <v>148</v>
      </c>
      <c r="B152" s="10"/>
      <c r="C152" s="19" t="s">
        <v>143</v>
      </c>
      <c r="D152" s="71">
        <f>+'29'!I152</f>
        <v>0</v>
      </c>
      <c r="E152" s="90">
        <v>0</v>
      </c>
      <c r="F152" s="46">
        <f t="shared" si="20"/>
        <v>0</v>
      </c>
      <c r="G152" s="101">
        <v>0</v>
      </c>
      <c r="H152" s="99">
        <v>0</v>
      </c>
      <c r="I152" s="46">
        <f t="shared" si="16"/>
        <v>0</v>
      </c>
      <c r="J152" s="91"/>
      <c r="K152" s="20">
        <v>55</v>
      </c>
      <c r="L152" s="72">
        <f t="shared" si="17"/>
        <v>0</v>
      </c>
      <c r="M152" s="17" t="s">
        <v>16</v>
      </c>
      <c r="N152" s="18">
        <v>0</v>
      </c>
      <c r="O152" s="23">
        <f t="shared" si="18"/>
        <v>0</v>
      </c>
      <c r="P152" s="93">
        <v>10.55</v>
      </c>
      <c r="Q152" s="43">
        <f t="shared" si="19"/>
        <v>0</v>
      </c>
    </row>
    <row r="153" spans="1:17" ht="24.6" hidden="1" x14ac:dyDescent="0.65">
      <c r="A153" s="10">
        <v>149</v>
      </c>
      <c r="B153" s="10"/>
      <c r="C153" s="19" t="s">
        <v>137</v>
      </c>
      <c r="D153" s="71">
        <f>+'29'!I153</f>
        <v>0</v>
      </c>
      <c r="E153" s="90">
        <v>0</v>
      </c>
      <c r="F153" s="46">
        <f t="shared" si="20"/>
        <v>0</v>
      </c>
      <c r="G153" s="101">
        <v>0</v>
      </c>
      <c r="H153" s="99">
        <v>0</v>
      </c>
      <c r="I153" s="46">
        <f t="shared" si="16"/>
        <v>0</v>
      </c>
      <c r="J153" s="91"/>
      <c r="K153" s="20">
        <v>30</v>
      </c>
      <c r="L153" s="72">
        <f t="shared" si="17"/>
        <v>0</v>
      </c>
      <c r="M153" s="17" t="s">
        <v>16</v>
      </c>
      <c r="N153" s="18">
        <v>0</v>
      </c>
      <c r="O153" s="23">
        <f t="shared" si="18"/>
        <v>0</v>
      </c>
      <c r="P153" s="93">
        <v>18.5</v>
      </c>
      <c r="Q153" s="43">
        <f t="shared" si="19"/>
        <v>0</v>
      </c>
    </row>
    <row r="154" spans="1:17" ht="24.6" hidden="1" x14ac:dyDescent="0.65">
      <c r="A154" s="10">
        <v>150</v>
      </c>
      <c r="B154" s="10" t="s">
        <v>530</v>
      </c>
      <c r="C154" s="19" t="s">
        <v>292</v>
      </c>
      <c r="D154" s="71">
        <f>+'29'!I154</f>
        <v>0</v>
      </c>
      <c r="E154" s="90">
        <v>0</v>
      </c>
      <c r="F154" s="46">
        <f t="shared" si="20"/>
        <v>0</v>
      </c>
      <c r="G154" s="101">
        <v>0</v>
      </c>
      <c r="H154" s="99">
        <v>0</v>
      </c>
      <c r="I154" s="46">
        <f t="shared" si="16"/>
        <v>0</v>
      </c>
      <c r="J154" s="91"/>
      <c r="K154" s="20">
        <v>25</v>
      </c>
      <c r="L154" s="72">
        <f t="shared" si="17"/>
        <v>0</v>
      </c>
      <c r="M154" s="17" t="s">
        <v>16</v>
      </c>
      <c r="N154" s="18">
        <v>0</v>
      </c>
      <c r="O154" s="23">
        <f t="shared" si="18"/>
        <v>0</v>
      </c>
      <c r="P154" s="93"/>
      <c r="Q154" s="43">
        <f t="shared" si="19"/>
        <v>0</v>
      </c>
    </row>
    <row r="155" spans="1:17" ht="24.6" hidden="1" x14ac:dyDescent="0.65">
      <c r="A155" s="10">
        <v>151</v>
      </c>
      <c r="B155" s="10" t="s">
        <v>535</v>
      </c>
      <c r="C155" s="19" t="s">
        <v>293</v>
      </c>
      <c r="D155" s="71">
        <f>+'29'!I155</f>
        <v>0</v>
      </c>
      <c r="E155" s="90">
        <v>0</v>
      </c>
      <c r="F155" s="46">
        <f t="shared" si="20"/>
        <v>0</v>
      </c>
      <c r="G155" s="101">
        <v>0</v>
      </c>
      <c r="H155" s="99">
        <v>0</v>
      </c>
      <c r="I155" s="46">
        <f t="shared" si="16"/>
        <v>0</v>
      </c>
      <c r="J155" s="91"/>
      <c r="K155" s="20">
        <v>25</v>
      </c>
      <c r="L155" s="72">
        <f t="shared" si="17"/>
        <v>0</v>
      </c>
      <c r="M155" s="17" t="s">
        <v>16</v>
      </c>
      <c r="N155" s="18">
        <v>0</v>
      </c>
      <c r="O155" s="23">
        <f t="shared" si="18"/>
        <v>0</v>
      </c>
      <c r="P155" s="93"/>
      <c r="Q155" s="43">
        <f t="shared" si="19"/>
        <v>0</v>
      </c>
    </row>
    <row r="156" spans="1:17" ht="24.6" hidden="1" x14ac:dyDescent="0.65">
      <c r="A156" s="10">
        <v>152</v>
      </c>
      <c r="B156" s="10"/>
      <c r="C156" s="19" t="s">
        <v>294</v>
      </c>
      <c r="D156" s="71">
        <f>+'29'!I156</f>
        <v>0</v>
      </c>
      <c r="E156" s="90">
        <v>0</v>
      </c>
      <c r="F156" s="46">
        <f t="shared" si="20"/>
        <v>0</v>
      </c>
      <c r="G156" s="101">
        <v>0</v>
      </c>
      <c r="H156" s="99">
        <v>0</v>
      </c>
      <c r="I156" s="46">
        <f t="shared" si="16"/>
        <v>0</v>
      </c>
      <c r="J156" s="91"/>
      <c r="K156" s="20">
        <v>55</v>
      </c>
      <c r="L156" s="72">
        <f t="shared" si="17"/>
        <v>0</v>
      </c>
      <c r="M156" s="17" t="s">
        <v>16</v>
      </c>
      <c r="N156" s="18">
        <v>0</v>
      </c>
      <c r="O156" s="23">
        <f t="shared" si="18"/>
        <v>0</v>
      </c>
      <c r="P156" s="93">
        <v>11.39</v>
      </c>
      <c r="Q156" s="43">
        <f t="shared" si="19"/>
        <v>0</v>
      </c>
    </row>
    <row r="157" spans="1:17" ht="24.6" hidden="1" x14ac:dyDescent="0.65">
      <c r="A157" s="10">
        <v>153</v>
      </c>
      <c r="B157" s="10" t="s">
        <v>536</v>
      </c>
      <c r="C157" s="19" t="s">
        <v>295</v>
      </c>
      <c r="D157" s="71">
        <f>+'29'!I157</f>
        <v>0</v>
      </c>
      <c r="E157" s="90">
        <v>0</v>
      </c>
      <c r="F157" s="46">
        <f t="shared" si="20"/>
        <v>0</v>
      </c>
      <c r="G157" s="101">
        <v>0</v>
      </c>
      <c r="H157" s="99">
        <v>0</v>
      </c>
      <c r="I157" s="46">
        <f t="shared" si="16"/>
        <v>0</v>
      </c>
      <c r="J157" s="91"/>
      <c r="K157" s="20">
        <v>50</v>
      </c>
      <c r="L157" s="72">
        <f t="shared" si="17"/>
        <v>0</v>
      </c>
      <c r="M157" s="17" t="s">
        <v>16</v>
      </c>
      <c r="N157" s="18">
        <v>0</v>
      </c>
      <c r="O157" s="23">
        <f t="shared" si="18"/>
        <v>0</v>
      </c>
      <c r="P157" s="93"/>
      <c r="Q157" s="43">
        <f t="shared" si="19"/>
        <v>0</v>
      </c>
    </row>
    <row r="158" spans="1:17" ht="24.6" hidden="1" x14ac:dyDescent="0.65">
      <c r="A158" s="10">
        <v>154</v>
      </c>
      <c r="B158" s="10"/>
      <c r="C158" s="19" t="s">
        <v>363</v>
      </c>
      <c r="D158" s="71">
        <f>+'29'!I158</f>
        <v>0</v>
      </c>
      <c r="E158" s="90">
        <v>0</v>
      </c>
      <c r="F158" s="46">
        <f t="shared" si="20"/>
        <v>0</v>
      </c>
      <c r="G158" s="101">
        <v>0</v>
      </c>
      <c r="H158" s="99">
        <v>0</v>
      </c>
      <c r="I158" s="46">
        <f t="shared" si="16"/>
        <v>0</v>
      </c>
      <c r="J158" s="91"/>
      <c r="K158" s="20">
        <v>65</v>
      </c>
      <c r="L158" s="72">
        <f t="shared" si="17"/>
        <v>0</v>
      </c>
      <c r="M158" s="17" t="s">
        <v>16</v>
      </c>
      <c r="N158" s="18">
        <v>0</v>
      </c>
      <c r="O158" s="23">
        <f t="shared" si="18"/>
        <v>0</v>
      </c>
      <c r="P158" s="93"/>
      <c r="Q158" s="43">
        <f t="shared" si="19"/>
        <v>0</v>
      </c>
    </row>
    <row r="159" spans="1:17" ht="24.6" hidden="1" x14ac:dyDescent="0.65">
      <c r="A159" s="10">
        <v>155</v>
      </c>
      <c r="B159" s="10"/>
      <c r="C159" s="19" t="s">
        <v>364</v>
      </c>
      <c r="D159" s="71">
        <f>+'29'!I159</f>
        <v>0</v>
      </c>
      <c r="E159" s="90">
        <v>0</v>
      </c>
      <c r="F159" s="46">
        <f t="shared" si="20"/>
        <v>0</v>
      </c>
      <c r="G159" s="101">
        <v>0</v>
      </c>
      <c r="H159" s="99">
        <v>0</v>
      </c>
      <c r="I159" s="46">
        <f t="shared" si="16"/>
        <v>0</v>
      </c>
      <c r="J159" s="91"/>
      <c r="K159" s="20">
        <v>50</v>
      </c>
      <c r="L159" s="72">
        <f t="shared" si="17"/>
        <v>0</v>
      </c>
      <c r="M159" s="17" t="s">
        <v>16</v>
      </c>
      <c r="N159" s="18">
        <v>0</v>
      </c>
      <c r="O159" s="23">
        <f t="shared" si="18"/>
        <v>0</v>
      </c>
      <c r="P159" s="93"/>
      <c r="Q159" s="43">
        <f t="shared" si="19"/>
        <v>0</v>
      </c>
    </row>
    <row r="160" spans="1:17" ht="24.6" hidden="1" x14ac:dyDescent="0.65">
      <c r="A160" s="10">
        <v>156</v>
      </c>
      <c r="B160" s="10"/>
      <c r="C160" s="19" t="s">
        <v>365</v>
      </c>
      <c r="D160" s="71">
        <f>+'29'!I160</f>
        <v>0</v>
      </c>
      <c r="E160" s="90">
        <v>0</v>
      </c>
      <c r="F160" s="46">
        <f t="shared" si="20"/>
        <v>0</v>
      </c>
      <c r="G160" s="101">
        <v>0</v>
      </c>
      <c r="H160" s="99">
        <v>0</v>
      </c>
      <c r="I160" s="46">
        <f t="shared" si="16"/>
        <v>0</v>
      </c>
      <c r="J160" s="91"/>
      <c r="K160" s="20">
        <v>50</v>
      </c>
      <c r="L160" s="72">
        <f t="shared" si="17"/>
        <v>0</v>
      </c>
      <c r="M160" s="17" t="s">
        <v>16</v>
      </c>
      <c r="N160" s="18">
        <v>0</v>
      </c>
      <c r="O160" s="23">
        <f t="shared" si="18"/>
        <v>0</v>
      </c>
      <c r="P160" s="93"/>
      <c r="Q160" s="43">
        <f t="shared" si="19"/>
        <v>0</v>
      </c>
    </row>
    <row r="161" spans="1:17" ht="24.6" hidden="1" x14ac:dyDescent="0.65">
      <c r="A161" s="10">
        <v>157</v>
      </c>
      <c r="B161" s="10"/>
      <c r="C161" s="19" t="s">
        <v>366</v>
      </c>
      <c r="D161" s="71">
        <f>+'29'!I161</f>
        <v>0</v>
      </c>
      <c r="E161" s="90">
        <v>0</v>
      </c>
      <c r="F161" s="46">
        <f t="shared" si="20"/>
        <v>0</v>
      </c>
      <c r="G161" s="101">
        <v>0</v>
      </c>
      <c r="H161" s="99">
        <v>0</v>
      </c>
      <c r="I161" s="46">
        <f t="shared" si="16"/>
        <v>0</v>
      </c>
      <c r="J161" s="91"/>
      <c r="K161" s="20">
        <v>60</v>
      </c>
      <c r="L161" s="72">
        <f t="shared" si="17"/>
        <v>0</v>
      </c>
      <c r="M161" s="17" t="s">
        <v>16</v>
      </c>
      <c r="N161" s="18">
        <v>0</v>
      </c>
      <c r="O161" s="23">
        <f t="shared" si="18"/>
        <v>0</v>
      </c>
      <c r="P161" s="93"/>
      <c r="Q161" s="43">
        <f t="shared" si="19"/>
        <v>0</v>
      </c>
    </row>
    <row r="162" spans="1:17" ht="24.6" hidden="1" x14ac:dyDescent="0.65">
      <c r="A162" s="10">
        <v>158</v>
      </c>
      <c r="B162" s="10"/>
      <c r="C162" s="19" t="s">
        <v>367</v>
      </c>
      <c r="D162" s="71">
        <f>+'29'!I162</f>
        <v>0</v>
      </c>
      <c r="E162" s="90">
        <v>0</v>
      </c>
      <c r="F162" s="46">
        <f t="shared" si="20"/>
        <v>0</v>
      </c>
      <c r="G162" s="101">
        <v>0</v>
      </c>
      <c r="H162" s="99">
        <v>0</v>
      </c>
      <c r="I162" s="46">
        <f t="shared" si="16"/>
        <v>0</v>
      </c>
      <c r="J162" s="91"/>
      <c r="K162" s="20">
        <v>60</v>
      </c>
      <c r="L162" s="72">
        <f t="shared" si="17"/>
        <v>0</v>
      </c>
      <c r="M162" s="17" t="s">
        <v>16</v>
      </c>
      <c r="N162" s="18">
        <v>0</v>
      </c>
      <c r="O162" s="23">
        <f t="shared" si="18"/>
        <v>0</v>
      </c>
      <c r="P162" s="93"/>
      <c r="Q162" s="43">
        <f t="shared" si="19"/>
        <v>0</v>
      </c>
    </row>
    <row r="163" spans="1:17" ht="24.6" hidden="1" x14ac:dyDescent="0.65">
      <c r="A163" s="10">
        <v>159</v>
      </c>
      <c r="B163" s="10"/>
      <c r="C163" s="19" t="s">
        <v>360</v>
      </c>
      <c r="D163" s="71">
        <f>+'29'!I163</f>
        <v>0</v>
      </c>
      <c r="E163" s="90">
        <v>0</v>
      </c>
      <c r="F163" s="46">
        <f t="shared" si="20"/>
        <v>0</v>
      </c>
      <c r="G163" s="101">
        <v>0</v>
      </c>
      <c r="H163" s="99">
        <v>0</v>
      </c>
      <c r="I163" s="46">
        <f t="shared" si="16"/>
        <v>0</v>
      </c>
      <c r="J163" s="91"/>
      <c r="K163" s="20">
        <v>40</v>
      </c>
      <c r="L163" s="72">
        <f t="shared" si="17"/>
        <v>0</v>
      </c>
      <c r="M163" s="17" t="s">
        <v>16</v>
      </c>
      <c r="N163" s="18">
        <v>0</v>
      </c>
      <c r="O163" s="23">
        <f t="shared" si="18"/>
        <v>0</v>
      </c>
      <c r="P163" s="93"/>
      <c r="Q163" s="43">
        <f t="shared" si="19"/>
        <v>0</v>
      </c>
    </row>
    <row r="164" spans="1:17" ht="24.6" hidden="1" x14ac:dyDescent="0.65">
      <c r="A164" s="10">
        <v>160</v>
      </c>
      <c r="B164" s="10"/>
      <c r="C164" s="19" t="s">
        <v>148</v>
      </c>
      <c r="D164" s="71">
        <f>+'29'!I164</f>
        <v>0</v>
      </c>
      <c r="E164" s="90">
        <v>0</v>
      </c>
      <c r="F164" s="46">
        <f t="shared" si="20"/>
        <v>0</v>
      </c>
      <c r="G164" s="101">
        <v>0</v>
      </c>
      <c r="H164" s="99">
        <v>0</v>
      </c>
      <c r="I164" s="46">
        <f t="shared" si="16"/>
        <v>0</v>
      </c>
      <c r="J164" s="91"/>
      <c r="K164" s="20">
        <v>45</v>
      </c>
      <c r="L164" s="72">
        <f t="shared" si="17"/>
        <v>0</v>
      </c>
      <c r="M164" s="17" t="s">
        <v>16</v>
      </c>
      <c r="N164" s="18">
        <v>0</v>
      </c>
      <c r="O164" s="23">
        <f t="shared" si="18"/>
        <v>0</v>
      </c>
      <c r="P164" s="93">
        <v>12.05</v>
      </c>
      <c r="Q164" s="43">
        <f t="shared" si="19"/>
        <v>0</v>
      </c>
    </row>
    <row r="165" spans="1:17" ht="24.6" hidden="1" x14ac:dyDescent="0.65">
      <c r="A165" s="10">
        <v>161</v>
      </c>
      <c r="B165" s="10"/>
      <c r="C165" s="19" t="s">
        <v>149</v>
      </c>
      <c r="D165" s="71">
        <f>+'29'!I165</f>
        <v>0</v>
      </c>
      <c r="E165" s="90">
        <v>0</v>
      </c>
      <c r="F165" s="46">
        <f t="shared" si="20"/>
        <v>0</v>
      </c>
      <c r="G165" s="101">
        <v>0</v>
      </c>
      <c r="H165" s="99">
        <v>0</v>
      </c>
      <c r="I165" s="46">
        <f t="shared" si="16"/>
        <v>0</v>
      </c>
      <c r="J165" s="91"/>
      <c r="K165" s="20">
        <v>45</v>
      </c>
      <c r="L165" s="72">
        <f t="shared" si="17"/>
        <v>0</v>
      </c>
      <c r="M165" s="17" t="s">
        <v>16</v>
      </c>
      <c r="N165" s="18">
        <v>0</v>
      </c>
      <c r="O165" s="23">
        <f t="shared" si="18"/>
        <v>0</v>
      </c>
      <c r="P165" s="93">
        <v>10.61</v>
      </c>
      <c r="Q165" s="43">
        <f t="shared" si="19"/>
        <v>0</v>
      </c>
    </row>
    <row r="166" spans="1:17" ht="24.6" hidden="1" x14ac:dyDescent="0.65">
      <c r="A166" s="10">
        <v>162</v>
      </c>
      <c r="B166" s="10"/>
      <c r="C166" s="19" t="s">
        <v>150</v>
      </c>
      <c r="D166" s="71">
        <f>+'29'!I166</f>
        <v>0</v>
      </c>
      <c r="E166" s="90">
        <v>0</v>
      </c>
      <c r="F166" s="46">
        <f t="shared" si="20"/>
        <v>0</v>
      </c>
      <c r="G166" s="101">
        <v>0</v>
      </c>
      <c r="H166" s="99">
        <v>0</v>
      </c>
      <c r="I166" s="46">
        <f t="shared" si="16"/>
        <v>0</v>
      </c>
      <c r="J166" s="91"/>
      <c r="K166" s="20">
        <v>45</v>
      </c>
      <c r="L166" s="72">
        <f t="shared" si="17"/>
        <v>0</v>
      </c>
      <c r="M166" s="17" t="s">
        <v>16</v>
      </c>
      <c r="N166" s="18">
        <v>0</v>
      </c>
      <c r="O166" s="23">
        <f t="shared" si="18"/>
        <v>0</v>
      </c>
      <c r="P166" s="93">
        <v>11.97</v>
      </c>
      <c r="Q166" s="43">
        <f t="shared" si="19"/>
        <v>0</v>
      </c>
    </row>
    <row r="167" spans="1:17" ht="24.6" hidden="1" x14ac:dyDescent="0.65">
      <c r="A167" s="10">
        <v>163</v>
      </c>
      <c r="B167" s="10"/>
      <c r="C167" s="19" t="s">
        <v>151</v>
      </c>
      <c r="D167" s="71">
        <f>+'29'!I167</f>
        <v>0</v>
      </c>
      <c r="E167" s="90">
        <v>0</v>
      </c>
      <c r="F167" s="46">
        <f t="shared" si="20"/>
        <v>0</v>
      </c>
      <c r="G167" s="101">
        <v>0</v>
      </c>
      <c r="H167" s="99">
        <v>0</v>
      </c>
      <c r="I167" s="46">
        <f t="shared" si="16"/>
        <v>0</v>
      </c>
      <c r="J167" s="91"/>
      <c r="K167" s="20">
        <v>45</v>
      </c>
      <c r="L167" s="72">
        <f t="shared" si="17"/>
        <v>0</v>
      </c>
      <c r="M167" s="17" t="s">
        <v>16</v>
      </c>
      <c r="N167" s="18">
        <v>0</v>
      </c>
      <c r="O167" s="23">
        <f t="shared" si="18"/>
        <v>0</v>
      </c>
      <c r="P167" s="93">
        <v>14.27</v>
      </c>
      <c r="Q167" s="43">
        <f t="shared" si="19"/>
        <v>0</v>
      </c>
    </row>
    <row r="168" spans="1:17" ht="24.6" hidden="1" x14ac:dyDescent="0.65">
      <c r="A168" s="10">
        <v>164</v>
      </c>
      <c r="B168" s="10"/>
      <c r="C168" s="19" t="s">
        <v>152</v>
      </c>
      <c r="D168" s="71">
        <f>+'29'!I168</f>
        <v>0</v>
      </c>
      <c r="E168" s="90">
        <v>0</v>
      </c>
      <c r="F168" s="46">
        <f t="shared" si="20"/>
        <v>0</v>
      </c>
      <c r="G168" s="101">
        <v>0</v>
      </c>
      <c r="H168" s="99">
        <v>0</v>
      </c>
      <c r="I168" s="46">
        <f t="shared" si="16"/>
        <v>0</v>
      </c>
      <c r="J168" s="91"/>
      <c r="K168" s="20">
        <v>45</v>
      </c>
      <c r="L168" s="72">
        <f t="shared" si="17"/>
        <v>0</v>
      </c>
      <c r="M168" s="17" t="s">
        <v>16</v>
      </c>
      <c r="N168" s="18">
        <v>0</v>
      </c>
      <c r="O168" s="23">
        <f t="shared" si="18"/>
        <v>0</v>
      </c>
      <c r="P168" s="93">
        <v>12.21</v>
      </c>
      <c r="Q168" s="43">
        <f t="shared" si="19"/>
        <v>0</v>
      </c>
    </row>
    <row r="169" spans="1:17" ht="24.6" hidden="1" x14ac:dyDescent="0.65">
      <c r="A169" s="10">
        <v>165</v>
      </c>
      <c r="B169" s="10"/>
      <c r="C169" s="19" t="s">
        <v>153</v>
      </c>
      <c r="D169" s="71">
        <f>+'29'!I169</f>
        <v>0</v>
      </c>
      <c r="E169" s="90">
        <v>0</v>
      </c>
      <c r="F169" s="46">
        <f t="shared" si="20"/>
        <v>0</v>
      </c>
      <c r="G169" s="101">
        <v>0</v>
      </c>
      <c r="H169" s="99">
        <v>0</v>
      </c>
      <c r="I169" s="46">
        <f t="shared" si="16"/>
        <v>0</v>
      </c>
      <c r="J169" s="91"/>
      <c r="K169" s="20">
        <v>45</v>
      </c>
      <c r="L169" s="72">
        <f t="shared" si="17"/>
        <v>0</v>
      </c>
      <c r="M169" s="17" t="s">
        <v>16</v>
      </c>
      <c r="N169" s="18">
        <v>0</v>
      </c>
      <c r="O169" s="23">
        <f t="shared" si="18"/>
        <v>0</v>
      </c>
      <c r="P169" s="93"/>
      <c r="Q169" s="43">
        <f t="shared" si="19"/>
        <v>0</v>
      </c>
    </row>
    <row r="170" spans="1:17" ht="24.6" hidden="1" x14ac:dyDescent="0.65">
      <c r="A170" s="10">
        <v>166</v>
      </c>
      <c r="B170" s="10"/>
      <c r="C170" s="19" t="s">
        <v>118</v>
      </c>
      <c r="D170" s="71">
        <f>+'29'!I170</f>
        <v>0</v>
      </c>
      <c r="E170" s="90">
        <v>0</v>
      </c>
      <c r="F170" s="46">
        <f t="shared" si="20"/>
        <v>0</v>
      </c>
      <c r="G170" s="101">
        <v>0</v>
      </c>
      <c r="H170" s="99">
        <v>0</v>
      </c>
      <c r="I170" s="46">
        <f t="shared" si="16"/>
        <v>0</v>
      </c>
      <c r="J170" s="91"/>
      <c r="K170" s="20">
        <v>100</v>
      </c>
      <c r="L170" s="72">
        <f t="shared" si="17"/>
        <v>0</v>
      </c>
      <c r="M170" s="17" t="s">
        <v>16</v>
      </c>
      <c r="N170" s="18">
        <v>0</v>
      </c>
      <c r="O170" s="23">
        <f t="shared" si="18"/>
        <v>0</v>
      </c>
      <c r="P170" s="93"/>
      <c r="Q170" s="43">
        <f t="shared" si="19"/>
        <v>0</v>
      </c>
    </row>
    <row r="171" spans="1:17" ht="24.6" hidden="1" x14ac:dyDescent="0.65">
      <c r="A171" s="10">
        <v>167</v>
      </c>
      <c r="B171" s="10"/>
      <c r="C171" s="19" t="s">
        <v>112</v>
      </c>
      <c r="D171" s="71">
        <f>+'29'!I171</f>
        <v>0</v>
      </c>
      <c r="E171" s="90">
        <v>0</v>
      </c>
      <c r="F171" s="46">
        <f t="shared" si="20"/>
        <v>0</v>
      </c>
      <c r="G171" s="101">
        <v>0</v>
      </c>
      <c r="H171" s="99">
        <v>0</v>
      </c>
      <c r="I171" s="46">
        <f t="shared" si="16"/>
        <v>0</v>
      </c>
      <c r="J171" s="91"/>
      <c r="K171" s="20">
        <v>55</v>
      </c>
      <c r="L171" s="72">
        <f t="shared" si="17"/>
        <v>0</v>
      </c>
      <c r="M171" s="17" t="s">
        <v>16</v>
      </c>
      <c r="N171" s="18">
        <v>0</v>
      </c>
      <c r="O171" s="23">
        <f t="shared" si="18"/>
        <v>0</v>
      </c>
      <c r="P171" s="93"/>
      <c r="Q171" s="43">
        <f t="shared" si="19"/>
        <v>0</v>
      </c>
    </row>
    <row r="172" spans="1:17" ht="24.6" hidden="1" x14ac:dyDescent="0.65">
      <c r="A172" s="10">
        <v>168</v>
      </c>
      <c r="B172" s="10"/>
      <c r="C172" s="19" t="s">
        <v>120</v>
      </c>
      <c r="D172" s="71">
        <f>+'29'!I172</f>
        <v>0</v>
      </c>
      <c r="E172" s="90">
        <v>0</v>
      </c>
      <c r="F172" s="46">
        <f t="shared" si="20"/>
        <v>0</v>
      </c>
      <c r="G172" s="101">
        <v>0</v>
      </c>
      <c r="H172" s="99">
        <v>0</v>
      </c>
      <c r="I172" s="46">
        <f t="shared" si="16"/>
        <v>0</v>
      </c>
      <c r="J172" s="91"/>
      <c r="K172" s="20">
        <v>80</v>
      </c>
      <c r="L172" s="72">
        <f t="shared" si="17"/>
        <v>0</v>
      </c>
      <c r="M172" s="17" t="s">
        <v>16</v>
      </c>
      <c r="N172" s="18">
        <v>0</v>
      </c>
      <c r="O172" s="23">
        <f t="shared" si="18"/>
        <v>0</v>
      </c>
      <c r="P172" s="93"/>
      <c r="Q172" s="43">
        <f t="shared" si="19"/>
        <v>0</v>
      </c>
    </row>
    <row r="173" spans="1:17" ht="24.6" hidden="1" x14ac:dyDescent="0.65">
      <c r="A173" s="10">
        <v>169</v>
      </c>
      <c r="B173" s="10"/>
      <c r="C173" s="19" t="s">
        <v>139</v>
      </c>
      <c r="D173" s="71">
        <f>+'29'!I173</f>
        <v>0</v>
      </c>
      <c r="E173" s="90">
        <v>0</v>
      </c>
      <c r="F173" s="46">
        <f t="shared" si="20"/>
        <v>0</v>
      </c>
      <c r="G173" s="101">
        <v>0</v>
      </c>
      <c r="H173" s="99">
        <v>0</v>
      </c>
      <c r="I173" s="46">
        <f t="shared" si="16"/>
        <v>0</v>
      </c>
      <c r="J173" s="91"/>
      <c r="K173" s="20">
        <v>10</v>
      </c>
      <c r="L173" s="72">
        <f t="shared" si="17"/>
        <v>0</v>
      </c>
      <c r="M173" s="17" t="s">
        <v>16</v>
      </c>
      <c r="N173" s="18">
        <v>0</v>
      </c>
      <c r="O173" s="23">
        <f t="shared" si="18"/>
        <v>0</v>
      </c>
      <c r="P173" s="93"/>
      <c r="Q173" s="43">
        <f t="shared" si="19"/>
        <v>0</v>
      </c>
    </row>
    <row r="174" spans="1:17" ht="24.6" hidden="1" x14ac:dyDescent="0.65">
      <c r="A174" s="10">
        <v>170</v>
      </c>
      <c r="B174" s="10"/>
      <c r="C174" s="19" t="s">
        <v>261</v>
      </c>
      <c r="D174" s="71">
        <f>+'29'!I174</f>
        <v>0</v>
      </c>
      <c r="E174" s="90">
        <v>0</v>
      </c>
      <c r="F174" s="46">
        <f t="shared" si="20"/>
        <v>0</v>
      </c>
      <c r="G174" s="101">
        <v>0</v>
      </c>
      <c r="H174" s="99">
        <v>0</v>
      </c>
      <c r="I174" s="46">
        <f t="shared" si="16"/>
        <v>0</v>
      </c>
      <c r="J174" s="91"/>
      <c r="K174" s="20">
        <v>35</v>
      </c>
      <c r="L174" s="72">
        <f t="shared" si="17"/>
        <v>0</v>
      </c>
      <c r="M174" s="17" t="s">
        <v>16</v>
      </c>
      <c r="N174" s="18">
        <v>0</v>
      </c>
      <c r="O174" s="23">
        <f t="shared" si="18"/>
        <v>0</v>
      </c>
      <c r="P174" s="93"/>
      <c r="Q174" s="43">
        <f t="shared" si="19"/>
        <v>0</v>
      </c>
    </row>
    <row r="175" spans="1:17" ht="24.6" hidden="1" x14ac:dyDescent="0.65">
      <c r="A175" s="10">
        <v>171</v>
      </c>
      <c r="B175" s="10"/>
      <c r="C175" s="19" t="s">
        <v>262</v>
      </c>
      <c r="D175" s="71">
        <f>+'29'!I175</f>
        <v>0</v>
      </c>
      <c r="E175" s="90">
        <v>0</v>
      </c>
      <c r="F175" s="46">
        <f t="shared" si="20"/>
        <v>0</v>
      </c>
      <c r="G175" s="101">
        <v>0</v>
      </c>
      <c r="H175" s="99">
        <v>0</v>
      </c>
      <c r="I175" s="46">
        <f t="shared" si="16"/>
        <v>0</v>
      </c>
      <c r="J175" s="91"/>
      <c r="K175" s="20">
        <v>40</v>
      </c>
      <c r="L175" s="72">
        <f t="shared" si="17"/>
        <v>0</v>
      </c>
      <c r="M175" s="17" t="s">
        <v>16</v>
      </c>
      <c r="N175" s="18">
        <v>0</v>
      </c>
      <c r="O175" s="23">
        <f t="shared" si="18"/>
        <v>0</v>
      </c>
      <c r="P175" s="93"/>
      <c r="Q175" s="43">
        <f t="shared" si="19"/>
        <v>0</v>
      </c>
    </row>
    <row r="176" spans="1:17" ht="24.6" hidden="1" x14ac:dyDescent="0.65">
      <c r="A176" s="10">
        <v>172</v>
      </c>
      <c r="B176" s="10"/>
      <c r="C176" s="19" t="s">
        <v>176</v>
      </c>
      <c r="D176" s="71">
        <f>+'29'!I176</f>
        <v>0</v>
      </c>
      <c r="E176" s="90">
        <v>0</v>
      </c>
      <c r="F176" s="46">
        <f t="shared" si="20"/>
        <v>0</v>
      </c>
      <c r="G176" s="101">
        <v>0</v>
      </c>
      <c r="H176" s="99">
        <v>0</v>
      </c>
      <c r="I176" s="46">
        <f t="shared" si="16"/>
        <v>0</v>
      </c>
      <c r="J176" s="91"/>
      <c r="K176" s="20">
        <v>50</v>
      </c>
      <c r="L176" s="72">
        <f t="shared" si="17"/>
        <v>0</v>
      </c>
      <c r="M176" s="17" t="s">
        <v>16</v>
      </c>
      <c r="N176" s="18">
        <v>0</v>
      </c>
      <c r="O176" s="23">
        <f t="shared" si="18"/>
        <v>0</v>
      </c>
      <c r="P176" s="93">
        <v>24.99</v>
      </c>
      <c r="Q176" s="43">
        <f t="shared" si="19"/>
        <v>0</v>
      </c>
    </row>
    <row r="177" spans="1:17" ht="24.6" hidden="1" x14ac:dyDescent="0.65">
      <c r="A177" s="10">
        <v>173</v>
      </c>
      <c r="B177" s="10"/>
      <c r="C177" s="19" t="s">
        <v>177</v>
      </c>
      <c r="D177" s="71">
        <f>+'29'!I177</f>
        <v>0</v>
      </c>
      <c r="E177" s="90">
        <v>0</v>
      </c>
      <c r="F177" s="46">
        <f t="shared" si="20"/>
        <v>0</v>
      </c>
      <c r="G177" s="101">
        <v>0</v>
      </c>
      <c r="H177" s="99">
        <v>0</v>
      </c>
      <c r="I177" s="46">
        <f t="shared" si="16"/>
        <v>0</v>
      </c>
      <c r="J177" s="91"/>
      <c r="K177" s="20">
        <v>50</v>
      </c>
      <c r="L177" s="72">
        <f t="shared" si="17"/>
        <v>0</v>
      </c>
      <c r="M177" s="17" t="s">
        <v>16</v>
      </c>
      <c r="N177" s="18">
        <v>0</v>
      </c>
      <c r="O177" s="23">
        <f t="shared" si="18"/>
        <v>0</v>
      </c>
      <c r="P177" s="93">
        <v>25.43</v>
      </c>
      <c r="Q177" s="43">
        <f t="shared" si="19"/>
        <v>0</v>
      </c>
    </row>
    <row r="178" spans="1:17" ht="24.6" hidden="1" x14ac:dyDescent="0.65">
      <c r="A178" s="10">
        <v>174</v>
      </c>
      <c r="B178" s="10"/>
      <c r="C178" s="19" t="s">
        <v>178</v>
      </c>
      <c r="D178" s="71">
        <f>+'29'!I178</f>
        <v>0</v>
      </c>
      <c r="E178" s="90">
        <v>0</v>
      </c>
      <c r="F178" s="46">
        <f t="shared" si="20"/>
        <v>0</v>
      </c>
      <c r="G178" s="101">
        <v>0</v>
      </c>
      <c r="H178" s="99">
        <v>0</v>
      </c>
      <c r="I178" s="46">
        <f t="shared" si="16"/>
        <v>0</v>
      </c>
      <c r="J178" s="91"/>
      <c r="K178" s="20">
        <v>50</v>
      </c>
      <c r="L178" s="72">
        <f t="shared" si="17"/>
        <v>0</v>
      </c>
      <c r="M178" s="17" t="s">
        <v>16</v>
      </c>
      <c r="N178" s="18">
        <v>0</v>
      </c>
      <c r="O178" s="23">
        <f t="shared" si="18"/>
        <v>0</v>
      </c>
      <c r="P178" s="93">
        <v>26.84</v>
      </c>
      <c r="Q178" s="43">
        <f t="shared" si="19"/>
        <v>0</v>
      </c>
    </row>
    <row r="179" spans="1:17" ht="24.6" hidden="1" x14ac:dyDescent="0.65">
      <c r="A179" s="10">
        <v>175</v>
      </c>
      <c r="B179" s="10"/>
      <c r="C179" s="19" t="s">
        <v>182</v>
      </c>
      <c r="D179" s="71">
        <f>+'29'!I179</f>
        <v>0</v>
      </c>
      <c r="E179" s="90">
        <v>0</v>
      </c>
      <c r="F179" s="46">
        <f t="shared" si="20"/>
        <v>0</v>
      </c>
      <c r="G179" s="101">
        <v>0</v>
      </c>
      <c r="H179" s="99">
        <v>0</v>
      </c>
      <c r="I179" s="46">
        <f t="shared" si="16"/>
        <v>0</v>
      </c>
      <c r="J179" s="91"/>
      <c r="K179" s="20">
        <v>90</v>
      </c>
      <c r="L179" s="72">
        <f t="shared" si="17"/>
        <v>0</v>
      </c>
      <c r="M179" s="17" t="s">
        <v>16</v>
      </c>
      <c r="N179" s="18">
        <v>0</v>
      </c>
      <c r="O179" s="23">
        <f t="shared" si="18"/>
        <v>0</v>
      </c>
      <c r="P179" s="93"/>
      <c r="Q179" s="43">
        <f t="shared" si="19"/>
        <v>0</v>
      </c>
    </row>
    <row r="180" spans="1:17" ht="24.6" hidden="1" x14ac:dyDescent="0.65">
      <c r="A180" s="10">
        <v>176</v>
      </c>
      <c r="B180" s="10"/>
      <c r="C180" s="19" t="s">
        <v>361</v>
      </c>
      <c r="D180" s="71">
        <f>+'29'!I180</f>
        <v>0</v>
      </c>
      <c r="E180" s="90">
        <v>0</v>
      </c>
      <c r="F180" s="46">
        <f t="shared" si="20"/>
        <v>0</v>
      </c>
      <c r="G180" s="101">
        <v>0</v>
      </c>
      <c r="H180" s="99">
        <v>0</v>
      </c>
      <c r="I180" s="46">
        <f t="shared" si="16"/>
        <v>0</v>
      </c>
      <c r="J180" s="91"/>
      <c r="K180" s="20">
        <v>35</v>
      </c>
      <c r="L180" s="72">
        <f t="shared" si="17"/>
        <v>0</v>
      </c>
      <c r="M180" s="17" t="s">
        <v>16</v>
      </c>
      <c r="N180" s="18">
        <v>0</v>
      </c>
      <c r="O180" s="23">
        <f t="shared" si="18"/>
        <v>0</v>
      </c>
      <c r="P180" s="93">
        <v>40.28</v>
      </c>
      <c r="Q180" s="43">
        <f t="shared" si="19"/>
        <v>0</v>
      </c>
    </row>
    <row r="181" spans="1:17" ht="24.6" hidden="1" x14ac:dyDescent="0.65">
      <c r="A181" s="10">
        <v>177</v>
      </c>
      <c r="B181" s="10"/>
      <c r="C181" s="19" t="s">
        <v>296</v>
      </c>
      <c r="D181" s="71">
        <f>+'29'!I181</f>
        <v>0</v>
      </c>
      <c r="E181" s="90">
        <v>0</v>
      </c>
      <c r="F181" s="46">
        <f t="shared" si="20"/>
        <v>0</v>
      </c>
      <c r="G181" s="101">
        <v>0</v>
      </c>
      <c r="H181" s="99">
        <v>0</v>
      </c>
      <c r="I181" s="46">
        <f t="shared" si="16"/>
        <v>0</v>
      </c>
      <c r="J181" s="91"/>
      <c r="K181" s="20">
        <v>35</v>
      </c>
      <c r="L181" s="72">
        <f t="shared" si="17"/>
        <v>0</v>
      </c>
      <c r="M181" s="17" t="s">
        <v>16</v>
      </c>
      <c r="N181" s="18">
        <v>0</v>
      </c>
      <c r="O181" s="23">
        <f t="shared" si="18"/>
        <v>0</v>
      </c>
      <c r="P181" s="93"/>
      <c r="Q181" s="43">
        <f t="shared" si="19"/>
        <v>0</v>
      </c>
    </row>
    <row r="182" spans="1:17" ht="24.6" hidden="1" x14ac:dyDescent="0.65">
      <c r="A182" s="10">
        <v>178</v>
      </c>
      <c r="B182" s="10" t="s">
        <v>526</v>
      </c>
      <c r="C182" s="19" t="s">
        <v>297</v>
      </c>
      <c r="D182" s="71">
        <f>+'29'!I182</f>
        <v>18</v>
      </c>
      <c r="E182" s="90">
        <v>0</v>
      </c>
      <c r="F182" s="46">
        <f t="shared" si="20"/>
        <v>18</v>
      </c>
      <c r="G182" s="101">
        <v>0</v>
      </c>
      <c r="H182" s="99">
        <v>0</v>
      </c>
      <c r="I182" s="46">
        <f t="shared" si="16"/>
        <v>18</v>
      </c>
      <c r="J182" s="91"/>
      <c r="K182" s="20">
        <v>60</v>
      </c>
      <c r="L182" s="72">
        <f t="shared" si="17"/>
        <v>0</v>
      </c>
      <c r="M182" s="17" t="s">
        <v>16</v>
      </c>
      <c r="N182" s="18">
        <v>0</v>
      </c>
      <c r="O182" s="23">
        <f t="shared" si="18"/>
        <v>0</v>
      </c>
      <c r="P182" s="93"/>
      <c r="Q182" s="43">
        <f t="shared" si="19"/>
        <v>0</v>
      </c>
    </row>
    <row r="183" spans="1:17" ht="24.6" hidden="1" x14ac:dyDescent="0.65">
      <c r="A183" s="10">
        <v>179</v>
      </c>
      <c r="B183" s="10" t="s">
        <v>525</v>
      </c>
      <c r="C183" s="19" t="s">
        <v>298</v>
      </c>
      <c r="D183" s="71">
        <f>+'29'!I183</f>
        <v>17</v>
      </c>
      <c r="E183" s="90">
        <v>0</v>
      </c>
      <c r="F183" s="46">
        <f t="shared" si="20"/>
        <v>17</v>
      </c>
      <c r="G183" s="101">
        <v>0</v>
      </c>
      <c r="H183" s="99">
        <v>0</v>
      </c>
      <c r="I183" s="46">
        <f t="shared" si="16"/>
        <v>16</v>
      </c>
      <c r="J183" s="91">
        <v>1</v>
      </c>
      <c r="K183" s="20">
        <v>120</v>
      </c>
      <c r="L183" s="72">
        <f t="shared" si="17"/>
        <v>120</v>
      </c>
      <c r="M183" s="17" t="s">
        <v>16</v>
      </c>
      <c r="N183" s="18">
        <v>0</v>
      </c>
      <c r="O183" s="23">
        <f t="shared" si="18"/>
        <v>120</v>
      </c>
      <c r="P183" s="93"/>
      <c r="Q183" s="43">
        <f t="shared" si="19"/>
        <v>0</v>
      </c>
    </row>
    <row r="184" spans="1:17" ht="24.6" hidden="1" x14ac:dyDescent="0.65">
      <c r="A184" s="10">
        <v>180</v>
      </c>
      <c r="B184" s="10"/>
      <c r="C184" s="19" t="s">
        <v>345</v>
      </c>
      <c r="D184" s="71">
        <f>+'29'!I184</f>
        <v>5</v>
      </c>
      <c r="E184" s="90">
        <v>0</v>
      </c>
      <c r="F184" s="46">
        <f t="shared" si="20"/>
        <v>5</v>
      </c>
      <c r="G184" s="101">
        <v>0</v>
      </c>
      <c r="H184" s="99">
        <v>0</v>
      </c>
      <c r="I184" s="46">
        <f t="shared" si="16"/>
        <v>5</v>
      </c>
      <c r="J184" s="91"/>
      <c r="K184" s="20">
        <v>60</v>
      </c>
      <c r="L184" s="72">
        <f t="shared" si="17"/>
        <v>0</v>
      </c>
      <c r="M184" s="17" t="s">
        <v>16</v>
      </c>
      <c r="N184" s="18">
        <v>0</v>
      </c>
      <c r="O184" s="23">
        <f t="shared" si="18"/>
        <v>0</v>
      </c>
      <c r="P184" s="93"/>
      <c r="Q184" s="43">
        <f t="shared" si="19"/>
        <v>0</v>
      </c>
    </row>
    <row r="185" spans="1:17" ht="24.6" hidden="1" x14ac:dyDescent="0.65">
      <c r="A185" s="10">
        <v>181</v>
      </c>
      <c r="B185" s="10" t="s">
        <v>528</v>
      </c>
      <c r="C185" s="19" t="s">
        <v>346</v>
      </c>
      <c r="D185" s="71">
        <f>+'29'!I185</f>
        <v>9</v>
      </c>
      <c r="E185" s="90">
        <v>0</v>
      </c>
      <c r="F185" s="46">
        <f t="shared" si="20"/>
        <v>9</v>
      </c>
      <c r="G185" s="101">
        <v>0</v>
      </c>
      <c r="H185" s="99">
        <v>0</v>
      </c>
      <c r="I185" s="46">
        <f t="shared" si="16"/>
        <v>9</v>
      </c>
      <c r="J185" s="91"/>
      <c r="K185" s="20">
        <v>120</v>
      </c>
      <c r="L185" s="72">
        <f t="shared" si="17"/>
        <v>0</v>
      </c>
      <c r="M185" s="17" t="s">
        <v>16</v>
      </c>
      <c r="N185" s="18">
        <v>0</v>
      </c>
      <c r="O185" s="23">
        <f t="shared" si="18"/>
        <v>0</v>
      </c>
      <c r="P185" s="93"/>
      <c r="Q185" s="43">
        <f t="shared" si="19"/>
        <v>0</v>
      </c>
    </row>
    <row r="186" spans="1:17" ht="24.6" hidden="1" x14ac:dyDescent="0.65">
      <c r="A186" s="10">
        <v>182</v>
      </c>
      <c r="B186" s="10"/>
      <c r="C186" s="19" t="s">
        <v>109</v>
      </c>
      <c r="D186" s="71">
        <f>+'29'!I186</f>
        <v>0</v>
      </c>
      <c r="E186" s="90">
        <v>0</v>
      </c>
      <c r="F186" s="46">
        <f t="shared" si="20"/>
        <v>0</v>
      </c>
      <c r="G186" s="101">
        <v>0</v>
      </c>
      <c r="H186" s="99">
        <v>0</v>
      </c>
      <c r="I186" s="46">
        <f t="shared" si="16"/>
        <v>0</v>
      </c>
      <c r="J186" s="91"/>
      <c r="K186" s="20">
        <v>50</v>
      </c>
      <c r="L186" s="72">
        <f t="shared" si="17"/>
        <v>0</v>
      </c>
      <c r="M186" s="17" t="s">
        <v>16</v>
      </c>
      <c r="N186" s="18">
        <v>0</v>
      </c>
      <c r="O186" s="23">
        <f t="shared" si="18"/>
        <v>0</v>
      </c>
      <c r="P186" s="93">
        <v>23.74</v>
      </c>
      <c r="Q186" s="43">
        <f t="shared" si="19"/>
        <v>0</v>
      </c>
    </row>
    <row r="187" spans="1:17" ht="24.6" hidden="1" x14ac:dyDescent="0.65">
      <c r="A187" s="10">
        <v>183</v>
      </c>
      <c r="B187" s="10"/>
      <c r="C187" s="19" t="s">
        <v>110</v>
      </c>
      <c r="D187" s="71">
        <f>+'29'!I187</f>
        <v>0</v>
      </c>
      <c r="E187" s="90">
        <v>0</v>
      </c>
      <c r="F187" s="46">
        <f t="shared" si="20"/>
        <v>0</v>
      </c>
      <c r="G187" s="101">
        <v>0</v>
      </c>
      <c r="H187" s="99">
        <v>0</v>
      </c>
      <c r="I187" s="46">
        <f t="shared" si="16"/>
        <v>0</v>
      </c>
      <c r="J187" s="91"/>
      <c r="K187" s="20">
        <v>50</v>
      </c>
      <c r="L187" s="72">
        <f t="shared" si="17"/>
        <v>0</v>
      </c>
      <c r="M187" s="17" t="s">
        <v>16</v>
      </c>
      <c r="N187" s="18">
        <v>0</v>
      </c>
      <c r="O187" s="23">
        <f t="shared" si="18"/>
        <v>0</v>
      </c>
      <c r="P187" s="93"/>
      <c r="Q187" s="43">
        <f t="shared" si="19"/>
        <v>0</v>
      </c>
    </row>
    <row r="188" spans="1:17" ht="24.6" hidden="1" x14ac:dyDescent="0.65">
      <c r="A188" s="10">
        <v>184</v>
      </c>
      <c r="B188" s="10"/>
      <c r="C188" s="19" t="s">
        <v>162</v>
      </c>
      <c r="D188" s="71">
        <f>+'29'!I188</f>
        <v>0</v>
      </c>
      <c r="E188" s="90">
        <v>0</v>
      </c>
      <c r="F188" s="46">
        <f t="shared" si="20"/>
        <v>0</v>
      </c>
      <c r="G188" s="101">
        <v>0</v>
      </c>
      <c r="H188" s="99">
        <v>0</v>
      </c>
      <c r="I188" s="46">
        <f t="shared" si="16"/>
        <v>0</v>
      </c>
      <c r="J188" s="91"/>
      <c r="K188" s="20">
        <v>120</v>
      </c>
      <c r="L188" s="72">
        <f t="shared" si="17"/>
        <v>0</v>
      </c>
      <c r="M188" s="17" t="s">
        <v>16</v>
      </c>
      <c r="N188" s="18">
        <v>0</v>
      </c>
      <c r="O188" s="23">
        <f t="shared" si="18"/>
        <v>0</v>
      </c>
      <c r="P188" s="93"/>
      <c r="Q188" s="43">
        <f t="shared" si="19"/>
        <v>0</v>
      </c>
    </row>
    <row r="189" spans="1:17" ht="24.6" hidden="1" x14ac:dyDescent="0.65">
      <c r="A189" s="10">
        <v>185</v>
      </c>
      <c r="B189" s="10"/>
      <c r="C189" s="19" t="s">
        <v>163</v>
      </c>
      <c r="D189" s="71">
        <f>+'29'!I189</f>
        <v>0</v>
      </c>
      <c r="E189" s="90">
        <v>0</v>
      </c>
      <c r="F189" s="46">
        <f t="shared" si="20"/>
        <v>0</v>
      </c>
      <c r="G189" s="101">
        <v>0</v>
      </c>
      <c r="H189" s="99">
        <v>0</v>
      </c>
      <c r="I189" s="46">
        <f t="shared" si="16"/>
        <v>0</v>
      </c>
      <c r="J189" s="91"/>
      <c r="K189" s="20">
        <v>120</v>
      </c>
      <c r="L189" s="72">
        <f t="shared" si="17"/>
        <v>0</v>
      </c>
      <c r="M189" s="17" t="s">
        <v>16</v>
      </c>
      <c r="N189" s="18">
        <v>0</v>
      </c>
      <c r="O189" s="23">
        <f t="shared" si="18"/>
        <v>0</v>
      </c>
      <c r="P189" s="93"/>
      <c r="Q189" s="43">
        <f t="shared" si="19"/>
        <v>0</v>
      </c>
    </row>
    <row r="190" spans="1:17" ht="24.6" hidden="1" x14ac:dyDescent="0.65">
      <c r="A190" s="10">
        <v>186</v>
      </c>
      <c r="B190" s="10"/>
      <c r="C190" s="19" t="s">
        <v>154</v>
      </c>
      <c r="D190" s="71">
        <f>+'29'!I190</f>
        <v>0</v>
      </c>
      <c r="E190" s="90">
        <v>0</v>
      </c>
      <c r="F190" s="46">
        <f t="shared" si="20"/>
        <v>0</v>
      </c>
      <c r="G190" s="101">
        <v>0</v>
      </c>
      <c r="H190" s="99">
        <v>0</v>
      </c>
      <c r="I190" s="46">
        <f t="shared" si="16"/>
        <v>0</v>
      </c>
      <c r="J190" s="91"/>
      <c r="K190" s="20">
        <v>120</v>
      </c>
      <c r="L190" s="72">
        <f t="shared" si="17"/>
        <v>0</v>
      </c>
      <c r="M190" s="17" t="s">
        <v>16</v>
      </c>
      <c r="N190" s="18">
        <v>0</v>
      </c>
      <c r="O190" s="23">
        <f t="shared" si="18"/>
        <v>0</v>
      </c>
      <c r="P190" s="93"/>
      <c r="Q190" s="43">
        <f t="shared" si="19"/>
        <v>0</v>
      </c>
    </row>
    <row r="191" spans="1:17" ht="24.6" hidden="1" x14ac:dyDescent="0.65">
      <c r="A191" s="10">
        <v>187</v>
      </c>
      <c r="B191" s="10"/>
      <c r="C191" s="19" t="s">
        <v>155</v>
      </c>
      <c r="D191" s="71">
        <f>+'29'!I191</f>
        <v>0</v>
      </c>
      <c r="E191" s="90">
        <v>0</v>
      </c>
      <c r="F191" s="46">
        <f t="shared" si="20"/>
        <v>0</v>
      </c>
      <c r="G191" s="101">
        <v>0</v>
      </c>
      <c r="H191" s="99">
        <v>0</v>
      </c>
      <c r="I191" s="46">
        <f t="shared" si="16"/>
        <v>0</v>
      </c>
      <c r="J191" s="91"/>
      <c r="K191" s="20">
        <v>120</v>
      </c>
      <c r="L191" s="72">
        <f t="shared" si="17"/>
        <v>0</v>
      </c>
      <c r="M191" s="17" t="s">
        <v>16</v>
      </c>
      <c r="N191" s="18">
        <v>0</v>
      </c>
      <c r="O191" s="23">
        <f t="shared" si="18"/>
        <v>0</v>
      </c>
      <c r="P191" s="93"/>
      <c r="Q191" s="43">
        <f t="shared" si="19"/>
        <v>0</v>
      </c>
    </row>
    <row r="192" spans="1:17" ht="24.6" hidden="1" x14ac:dyDescent="0.65">
      <c r="A192" s="10">
        <v>188</v>
      </c>
      <c r="B192" s="10"/>
      <c r="C192" s="19" t="s">
        <v>164</v>
      </c>
      <c r="D192" s="71">
        <f>+'29'!I192</f>
        <v>0</v>
      </c>
      <c r="E192" s="90">
        <v>0</v>
      </c>
      <c r="F192" s="46">
        <f t="shared" si="20"/>
        <v>0</v>
      </c>
      <c r="G192" s="101">
        <v>0</v>
      </c>
      <c r="H192" s="99">
        <v>0</v>
      </c>
      <c r="I192" s="46">
        <f t="shared" si="16"/>
        <v>0</v>
      </c>
      <c r="J192" s="91"/>
      <c r="K192" s="20">
        <v>120</v>
      </c>
      <c r="L192" s="72">
        <f t="shared" si="17"/>
        <v>0</v>
      </c>
      <c r="M192" s="17" t="s">
        <v>16</v>
      </c>
      <c r="N192" s="18">
        <v>0</v>
      </c>
      <c r="O192" s="23">
        <f t="shared" si="18"/>
        <v>0</v>
      </c>
      <c r="P192" s="93"/>
      <c r="Q192" s="43">
        <f t="shared" si="19"/>
        <v>0</v>
      </c>
    </row>
    <row r="193" spans="1:30" ht="24.6" hidden="1" x14ac:dyDescent="0.65">
      <c r="A193" s="10">
        <v>189</v>
      </c>
      <c r="B193" s="10"/>
      <c r="C193" s="19" t="s">
        <v>165</v>
      </c>
      <c r="D193" s="71">
        <f>+'29'!I193</f>
        <v>0</v>
      </c>
      <c r="E193" s="90">
        <v>0</v>
      </c>
      <c r="F193" s="46">
        <f t="shared" si="20"/>
        <v>0</v>
      </c>
      <c r="G193" s="101">
        <v>0</v>
      </c>
      <c r="H193" s="99">
        <v>0</v>
      </c>
      <c r="I193" s="46">
        <f t="shared" si="16"/>
        <v>0</v>
      </c>
      <c r="J193" s="91"/>
      <c r="K193" s="20">
        <v>120</v>
      </c>
      <c r="L193" s="72">
        <f t="shared" si="17"/>
        <v>0</v>
      </c>
      <c r="M193" s="17" t="s">
        <v>16</v>
      </c>
      <c r="N193" s="18">
        <v>0</v>
      </c>
      <c r="O193" s="23">
        <f t="shared" si="18"/>
        <v>0</v>
      </c>
      <c r="P193" s="93"/>
      <c r="Q193" s="43">
        <f t="shared" si="19"/>
        <v>0</v>
      </c>
    </row>
    <row r="194" spans="1:30" ht="24.6" hidden="1" x14ac:dyDescent="0.65">
      <c r="A194" s="10">
        <v>190</v>
      </c>
      <c r="B194" s="10" t="s">
        <v>495</v>
      </c>
      <c r="C194" s="19" t="s">
        <v>247</v>
      </c>
      <c r="D194" s="71">
        <f>+'29'!I194</f>
        <v>9</v>
      </c>
      <c r="E194" s="90">
        <v>0</v>
      </c>
      <c r="F194" s="46">
        <f t="shared" si="20"/>
        <v>9</v>
      </c>
      <c r="G194" s="101">
        <v>0</v>
      </c>
      <c r="H194" s="99">
        <v>0</v>
      </c>
      <c r="I194" s="46">
        <f t="shared" si="16"/>
        <v>9</v>
      </c>
      <c r="J194" s="91"/>
      <c r="K194" s="20">
        <v>150</v>
      </c>
      <c r="L194" s="72">
        <f t="shared" si="17"/>
        <v>0</v>
      </c>
      <c r="M194" s="17" t="s">
        <v>16</v>
      </c>
      <c r="N194" s="18">
        <v>0</v>
      </c>
      <c r="O194" s="23">
        <f t="shared" si="18"/>
        <v>0</v>
      </c>
      <c r="P194" s="93"/>
      <c r="Q194" s="43">
        <f t="shared" si="19"/>
        <v>0</v>
      </c>
    </row>
    <row r="195" spans="1:30" ht="24.6" hidden="1" x14ac:dyDescent="0.65">
      <c r="A195" s="10">
        <v>191</v>
      </c>
      <c r="B195" s="10"/>
      <c r="C195" s="19" t="s">
        <v>248</v>
      </c>
      <c r="D195" s="71">
        <f>+'29'!I195</f>
        <v>6</v>
      </c>
      <c r="E195" s="90">
        <v>0</v>
      </c>
      <c r="F195" s="46">
        <f t="shared" si="20"/>
        <v>6</v>
      </c>
      <c r="G195" s="101">
        <v>0</v>
      </c>
      <c r="H195" s="99">
        <v>0</v>
      </c>
      <c r="I195" s="46">
        <f t="shared" si="16"/>
        <v>6</v>
      </c>
      <c r="J195" s="91"/>
      <c r="K195" s="20">
        <v>150</v>
      </c>
      <c r="L195" s="72">
        <f t="shared" si="17"/>
        <v>0</v>
      </c>
      <c r="M195" s="17" t="s">
        <v>16</v>
      </c>
      <c r="N195" s="18">
        <v>0</v>
      </c>
      <c r="O195" s="23">
        <f t="shared" si="18"/>
        <v>0</v>
      </c>
      <c r="P195" s="93"/>
      <c r="Q195" s="43">
        <f t="shared" si="19"/>
        <v>0</v>
      </c>
    </row>
    <row r="196" spans="1:30" ht="24.6" hidden="1" x14ac:dyDescent="0.65">
      <c r="A196" s="10">
        <v>192</v>
      </c>
      <c r="B196" s="10"/>
      <c r="C196" s="19" t="s">
        <v>249</v>
      </c>
      <c r="D196" s="71">
        <f>+'29'!I196</f>
        <v>4</v>
      </c>
      <c r="E196" s="90">
        <v>0</v>
      </c>
      <c r="F196" s="46">
        <f t="shared" si="20"/>
        <v>4</v>
      </c>
      <c r="G196" s="101">
        <v>0</v>
      </c>
      <c r="H196" s="99">
        <v>0</v>
      </c>
      <c r="I196" s="46">
        <f t="shared" si="16"/>
        <v>4</v>
      </c>
      <c r="J196" s="91"/>
      <c r="K196" s="20">
        <v>150</v>
      </c>
      <c r="L196" s="72">
        <f t="shared" si="17"/>
        <v>0</v>
      </c>
      <c r="M196" s="17" t="s">
        <v>16</v>
      </c>
      <c r="N196" s="18">
        <v>0</v>
      </c>
      <c r="O196" s="23">
        <f t="shared" si="18"/>
        <v>0</v>
      </c>
      <c r="P196" s="93"/>
      <c r="Q196" s="43">
        <f t="shared" si="19"/>
        <v>0</v>
      </c>
    </row>
    <row r="197" spans="1:30" ht="24.6" hidden="1" x14ac:dyDescent="0.65">
      <c r="A197" s="10">
        <v>193</v>
      </c>
      <c r="B197" s="10"/>
      <c r="C197" s="19" t="s">
        <v>250</v>
      </c>
      <c r="D197" s="71">
        <f>+'29'!I197</f>
        <v>0</v>
      </c>
      <c r="E197" s="90">
        <v>0</v>
      </c>
      <c r="F197" s="46">
        <f t="shared" si="20"/>
        <v>0</v>
      </c>
      <c r="G197" s="101">
        <v>0</v>
      </c>
      <c r="H197" s="99">
        <v>0</v>
      </c>
      <c r="I197" s="46">
        <f t="shared" si="16"/>
        <v>0</v>
      </c>
      <c r="J197" s="91"/>
      <c r="K197" s="20">
        <v>150</v>
      </c>
      <c r="L197" s="72">
        <f t="shared" si="17"/>
        <v>0</v>
      </c>
      <c r="M197" s="17" t="s">
        <v>16</v>
      </c>
      <c r="N197" s="18">
        <v>0</v>
      </c>
      <c r="O197" s="23">
        <f t="shared" si="18"/>
        <v>0</v>
      </c>
      <c r="P197" s="93"/>
      <c r="Q197" s="43">
        <f t="shared" si="19"/>
        <v>0</v>
      </c>
    </row>
    <row r="198" spans="1:30" ht="24.6" hidden="1" x14ac:dyDescent="0.65">
      <c r="A198" s="10">
        <v>194</v>
      </c>
      <c r="B198" s="10"/>
      <c r="C198" s="19" t="s">
        <v>166</v>
      </c>
      <c r="D198" s="71">
        <f>+'29'!I198</f>
        <v>0</v>
      </c>
      <c r="E198" s="90">
        <v>0</v>
      </c>
      <c r="F198" s="46">
        <f t="shared" si="20"/>
        <v>0</v>
      </c>
      <c r="G198" s="101">
        <v>0</v>
      </c>
      <c r="H198" s="99">
        <v>0</v>
      </c>
      <c r="I198" s="46">
        <f t="shared" si="16"/>
        <v>0</v>
      </c>
      <c r="J198" s="91"/>
      <c r="K198" s="20">
        <v>185</v>
      </c>
      <c r="L198" s="72">
        <f t="shared" si="17"/>
        <v>0</v>
      </c>
      <c r="M198" s="17" t="s">
        <v>16</v>
      </c>
      <c r="N198" s="18">
        <v>0</v>
      </c>
      <c r="O198" s="23">
        <f t="shared" si="18"/>
        <v>0</v>
      </c>
      <c r="P198" s="93"/>
      <c r="Q198" s="43">
        <f t="shared" si="19"/>
        <v>0</v>
      </c>
    </row>
    <row r="199" spans="1:30" ht="24.6" hidden="1" x14ac:dyDescent="0.65">
      <c r="A199" s="10">
        <v>195</v>
      </c>
      <c r="B199" s="10"/>
      <c r="C199" s="19" t="s">
        <v>167</v>
      </c>
      <c r="D199" s="71">
        <f>+'29'!I199</f>
        <v>0</v>
      </c>
      <c r="E199" s="90">
        <v>0</v>
      </c>
      <c r="F199" s="46">
        <f t="shared" si="20"/>
        <v>0</v>
      </c>
      <c r="G199" s="101">
        <v>0</v>
      </c>
      <c r="H199" s="99">
        <v>0</v>
      </c>
      <c r="I199" s="46">
        <f t="shared" si="16"/>
        <v>0</v>
      </c>
      <c r="J199" s="91"/>
      <c r="K199" s="20">
        <v>185</v>
      </c>
      <c r="L199" s="72">
        <f t="shared" si="17"/>
        <v>0</v>
      </c>
      <c r="M199" s="17" t="s">
        <v>16</v>
      </c>
      <c r="N199" s="18">
        <v>0</v>
      </c>
      <c r="O199" s="23">
        <f t="shared" si="18"/>
        <v>0</v>
      </c>
      <c r="P199" s="93"/>
      <c r="Q199" s="43">
        <f t="shared" si="19"/>
        <v>0</v>
      </c>
    </row>
    <row r="200" spans="1:30" ht="24.6" hidden="1" x14ac:dyDescent="0.65">
      <c r="A200" s="10">
        <v>196</v>
      </c>
      <c r="B200" s="10"/>
      <c r="C200" s="19" t="s">
        <v>168</v>
      </c>
      <c r="D200" s="71">
        <f>+'29'!I200</f>
        <v>0</v>
      </c>
      <c r="E200" s="90">
        <v>0</v>
      </c>
      <c r="F200" s="46">
        <f t="shared" si="20"/>
        <v>0</v>
      </c>
      <c r="G200" s="101">
        <v>0</v>
      </c>
      <c r="H200" s="99">
        <v>0</v>
      </c>
      <c r="I200" s="46">
        <f t="shared" si="16"/>
        <v>0</v>
      </c>
      <c r="J200" s="91"/>
      <c r="K200" s="20">
        <v>185</v>
      </c>
      <c r="L200" s="72">
        <f t="shared" si="17"/>
        <v>0</v>
      </c>
      <c r="M200" s="17" t="s">
        <v>16</v>
      </c>
      <c r="N200" s="18">
        <v>0</v>
      </c>
      <c r="O200" s="23">
        <f t="shared" si="18"/>
        <v>0</v>
      </c>
      <c r="P200" s="93"/>
      <c r="Q200" s="43">
        <f t="shared" si="19"/>
        <v>0</v>
      </c>
    </row>
    <row r="201" spans="1:30" ht="24.6" hidden="1" x14ac:dyDescent="0.65">
      <c r="A201" s="10">
        <v>197</v>
      </c>
      <c r="B201" s="10"/>
      <c r="C201" s="19" t="s">
        <v>169</v>
      </c>
      <c r="D201" s="71">
        <f>+'29'!I201</f>
        <v>0</v>
      </c>
      <c r="E201" s="90">
        <v>0</v>
      </c>
      <c r="F201" s="46">
        <f t="shared" si="20"/>
        <v>0</v>
      </c>
      <c r="G201" s="101">
        <v>0</v>
      </c>
      <c r="H201" s="99">
        <v>0</v>
      </c>
      <c r="I201" s="46">
        <f t="shared" ref="I201:I263" si="21">+F201-G201-J201-H201</f>
        <v>0</v>
      </c>
      <c r="J201" s="91"/>
      <c r="K201" s="20">
        <v>185</v>
      </c>
      <c r="L201" s="72">
        <f t="shared" si="17"/>
        <v>0</v>
      </c>
      <c r="M201" s="17" t="s">
        <v>16</v>
      </c>
      <c r="N201" s="18">
        <v>0</v>
      </c>
      <c r="O201" s="23">
        <f t="shared" si="18"/>
        <v>0</v>
      </c>
      <c r="P201" s="93"/>
      <c r="Q201" s="43">
        <f t="shared" si="19"/>
        <v>0</v>
      </c>
      <c r="AD201" s="29"/>
    </row>
    <row r="202" spans="1:30" ht="24.6" hidden="1" x14ac:dyDescent="0.65">
      <c r="A202" s="10">
        <v>198</v>
      </c>
      <c r="B202" s="10"/>
      <c r="C202" s="19" t="s">
        <v>168</v>
      </c>
      <c r="D202" s="71">
        <f>+'29'!I202</f>
        <v>0</v>
      </c>
      <c r="E202" s="90">
        <v>0</v>
      </c>
      <c r="F202" s="46">
        <f t="shared" si="20"/>
        <v>0</v>
      </c>
      <c r="G202" s="101">
        <v>0</v>
      </c>
      <c r="H202" s="99">
        <v>0</v>
      </c>
      <c r="I202" s="46">
        <f t="shared" si="21"/>
        <v>0</v>
      </c>
      <c r="J202" s="91"/>
      <c r="K202" s="20">
        <v>185</v>
      </c>
      <c r="L202" s="72">
        <f t="shared" ref="L202:L263" si="22">+K202*J202</f>
        <v>0</v>
      </c>
      <c r="M202" s="17" t="s">
        <v>16</v>
      </c>
      <c r="N202" s="18">
        <v>0</v>
      </c>
      <c r="O202" s="23">
        <f t="shared" ref="O202:O263" si="23">SUM(L202-N202)</f>
        <v>0</v>
      </c>
      <c r="P202" s="93"/>
      <c r="Q202" s="43">
        <f t="shared" ref="Q202:Q263" si="24">+L202*P202</f>
        <v>0</v>
      </c>
      <c r="AD202" s="29"/>
    </row>
    <row r="203" spans="1:30" ht="24.6" hidden="1" x14ac:dyDescent="0.65">
      <c r="A203" s="10">
        <v>199</v>
      </c>
      <c r="B203" s="10"/>
      <c r="C203" s="19" t="s">
        <v>169</v>
      </c>
      <c r="D203" s="71">
        <f>+'29'!I203</f>
        <v>0</v>
      </c>
      <c r="E203" s="90">
        <v>0</v>
      </c>
      <c r="F203" s="46">
        <f t="shared" si="20"/>
        <v>0</v>
      </c>
      <c r="G203" s="101">
        <v>0</v>
      </c>
      <c r="H203" s="99">
        <v>0</v>
      </c>
      <c r="I203" s="46">
        <f t="shared" si="21"/>
        <v>0</v>
      </c>
      <c r="J203" s="91"/>
      <c r="K203" s="20">
        <v>185</v>
      </c>
      <c r="L203" s="72">
        <f t="shared" si="22"/>
        <v>0</v>
      </c>
      <c r="M203" s="17" t="s">
        <v>16</v>
      </c>
      <c r="N203" s="18">
        <v>0</v>
      </c>
      <c r="O203" s="23">
        <f t="shared" si="23"/>
        <v>0</v>
      </c>
      <c r="P203" s="93"/>
      <c r="Q203" s="43">
        <f t="shared" si="24"/>
        <v>0</v>
      </c>
    </row>
    <row r="204" spans="1:30" ht="24.6" hidden="1" x14ac:dyDescent="0.65">
      <c r="A204" s="10">
        <v>200</v>
      </c>
      <c r="B204" s="10"/>
      <c r="C204" s="19" t="s">
        <v>170</v>
      </c>
      <c r="D204" s="71">
        <f>+'29'!I204</f>
        <v>0</v>
      </c>
      <c r="E204" s="90">
        <v>0</v>
      </c>
      <c r="F204" s="46">
        <f t="shared" si="20"/>
        <v>0</v>
      </c>
      <c r="G204" s="101">
        <v>0</v>
      </c>
      <c r="H204" s="99">
        <v>0</v>
      </c>
      <c r="I204" s="46">
        <f t="shared" si="21"/>
        <v>0</v>
      </c>
      <c r="J204" s="91"/>
      <c r="K204" s="20">
        <v>135</v>
      </c>
      <c r="L204" s="72">
        <f t="shared" si="22"/>
        <v>0</v>
      </c>
      <c r="M204" s="17" t="s">
        <v>16</v>
      </c>
      <c r="N204" s="18">
        <v>0</v>
      </c>
      <c r="O204" s="23">
        <f t="shared" si="23"/>
        <v>0</v>
      </c>
      <c r="P204" s="93"/>
      <c r="Q204" s="43">
        <f t="shared" si="24"/>
        <v>0</v>
      </c>
    </row>
    <row r="205" spans="1:30" ht="24.6" hidden="1" x14ac:dyDescent="0.65">
      <c r="A205" s="10">
        <v>201</v>
      </c>
      <c r="B205" s="10"/>
      <c r="C205" s="19" t="s">
        <v>115</v>
      </c>
      <c r="D205" s="71">
        <f>+'29'!I205</f>
        <v>0</v>
      </c>
      <c r="E205" s="90">
        <v>0</v>
      </c>
      <c r="F205" s="46">
        <f t="shared" si="20"/>
        <v>0</v>
      </c>
      <c r="G205" s="101">
        <v>0</v>
      </c>
      <c r="H205" s="99">
        <v>0</v>
      </c>
      <c r="I205" s="46">
        <f t="shared" si="21"/>
        <v>0</v>
      </c>
      <c r="J205" s="91"/>
      <c r="K205" s="20">
        <v>100</v>
      </c>
      <c r="L205" s="72">
        <f t="shared" si="22"/>
        <v>0</v>
      </c>
      <c r="M205" s="17" t="s">
        <v>16</v>
      </c>
      <c r="N205" s="18">
        <v>0</v>
      </c>
      <c r="O205" s="23">
        <f t="shared" si="23"/>
        <v>0</v>
      </c>
      <c r="P205" s="93"/>
      <c r="Q205" s="43">
        <f t="shared" si="24"/>
        <v>0</v>
      </c>
    </row>
    <row r="206" spans="1:30" ht="24.6" hidden="1" x14ac:dyDescent="0.65">
      <c r="A206" s="10">
        <v>202</v>
      </c>
      <c r="B206" s="10" t="s">
        <v>551</v>
      </c>
      <c r="C206" s="19" t="s">
        <v>171</v>
      </c>
      <c r="D206" s="71">
        <f>+'29'!I206</f>
        <v>0</v>
      </c>
      <c r="E206" s="90">
        <v>0</v>
      </c>
      <c r="F206" s="46">
        <f t="shared" si="20"/>
        <v>0</v>
      </c>
      <c r="G206" s="101">
        <v>0</v>
      </c>
      <c r="H206" s="99">
        <v>0</v>
      </c>
      <c r="I206" s="46">
        <f t="shared" si="21"/>
        <v>0</v>
      </c>
      <c r="J206" s="91"/>
      <c r="K206" s="20">
        <v>90</v>
      </c>
      <c r="L206" s="72">
        <f t="shared" si="22"/>
        <v>0</v>
      </c>
      <c r="M206" s="17" t="s">
        <v>16</v>
      </c>
      <c r="N206" s="18">
        <v>0</v>
      </c>
      <c r="O206" s="23">
        <f t="shared" si="23"/>
        <v>0</v>
      </c>
      <c r="P206" s="93"/>
      <c r="Q206" s="43">
        <f t="shared" si="24"/>
        <v>0</v>
      </c>
    </row>
    <row r="207" spans="1:30" ht="24.6" hidden="1" x14ac:dyDescent="0.65">
      <c r="A207" s="10">
        <v>203</v>
      </c>
      <c r="B207" s="10" t="s">
        <v>548</v>
      </c>
      <c r="C207" s="19" t="s">
        <v>172</v>
      </c>
      <c r="D207" s="71">
        <f>+'29'!I207</f>
        <v>0</v>
      </c>
      <c r="E207" s="90">
        <v>0</v>
      </c>
      <c r="F207" s="46">
        <f t="shared" si="20"/>
        <v>0</v>
      </c>
      <c r="G207" s="101">
        <v>0</v>
      </c>
      <c r="H207" s="99">
        <v>0</v>
      </c>
      <c r="I207" s="46">
        <f t="shared" si="21"/>
        <v>0</v>
      </c>
      <c r="J207" s="91"/>
      <c r="K207" s="20">
        <v>90</v>
      </c>
      <c r="L207" s="72">
        <f t="shared" si="22"/>
        <v>0</v>
      </c>
      <c r="M207" s="17" t="s">
        <v>16</v>
      </c>
      <c r="N207" s="18">
        <v>0</v>
      </c>
      <c r="O207" s="23">
        <f t="shared" si="23"/>
        <v>0</v>
      </c>
      <c r="P207" s="93"/>
      <c r="Q207" s="43">
        <f t="shared" si="24"/>
        <v>0</v>
      </c>
    </row>
    <row r="208" spans="1:30" ht="24.6" hidden="1" x14ac:dyDescent="0.65">
      <c r="A208" s="10">
        <v>204</v>
      </c>
      <c r="B208" s="10" t="s">
        <v>549</v>
      </c>
      <c r="C208" s="19" t="s">
        <v>173</v>
      </c>
      <c r="D208" s="71">
        <f>+'29'!I208</f>
        <v>0</v>
      </c>
      <c r="E208" s="90">
        <v>0</v>
      </c>
      <c r="F208" s="46">
        <f t="shared" si="20"/>
        <v>0</v>
      </c>
      <c r="G208" s="101">
        <v>0</v>
      </c>
      <c r="H208" s="99">
        <v>0</v>
      </c>
      <c r="I208" s="46">
        <f t="shared" si="21"/>
        <v>0</v>
      </c>
      <c r="J208" s="91"/>
      <c r="K208" s="20">
        <v>90</v>
      </c>
      <c r="L208" s="72">
        <f t="shared" si="22"/>
        <v>0</v>
      </c>
      <c r="M208" s="17" t="s">
        <v>16</v>
      </c>
      <c r="N208" s="18">
        <v>0</v>
      </c>
      <c r="O208" s="23">
        <f t="shared" si="23"/>
        <v>0</v>
      </c>
      <c r="P208" s="93"/>
      <c r="Q208" s="43">
        <f t="shared" si="24"/>
        <v>0</v>
      </c>
    </row>
    <row r="209" spans="1:17" ht="24.6" hidden="1" x14ac:dyDescent="0.65">
      <c r="A209" s="10">
        <v>205</v>
      </c>
      <c r="B209" s="10" t="s">
        <v>550</v>
      </c>
      <c r="C209" s="19" t="s">
        <v>174</v>
      </c>
      <c r="D209" s="71">
        <f>+'29'!I209</f>
        <v>0</v>
      </c>
      <c r="E209" s="90">
        <v>0</v>
      </c>
      <c r="F209" s="46">
        <f t="shared" si="20"/>
        <v>0</v>
      </c>
      <c r="G209" s="101">
        <v>0</v>
      </c>
      <c r="H209" s="99">
        <v>0</v>
      </c>
      <c r="I209" s="46">
        <f t="shared" si="21"/>
        <v>0</v>
      </c>
      <c r="J209" s="91"/>
      <c r="K209" s="20">
        <v>90</v>
      </c>
      <c r="L209" s="72">
        <f t="shared" si="22"/>
        <v>0</v>
      </c>
      <c r="M209" s="17" t="s">
        <v>16</v>
      </c>
      <c r="N209" s="18">
        <v>0</v>
      </c>
      <c r="O209" s="23">
        <f t="shared" si="23"/>
        <v>0</v>
      </c>
      <c r="P209" s="93"/>
      <c r="Q209" s="43">
        <f t="shared" si="24"/>
        <v>0</v>
      </c>
    </row>
    <row r="210" spans="1:17" ht="24.6" hidden="1" x14ac:dyDescent="0.65">
      <c r="A210" s="10">
        <v>206</v>
      </c>
      <c r="B210" s="10"/>
      <c r="C210" s="19" t="s">
        <v>368</v>
      </c>
      <c r="D210" s="71">
        <f>+'29'!I210</f>
        <v>0</v>
      </c>
      <c r="E210" s="90">
        <v>0</v>
      </c>
      <c r="F210" s="46">
        <f t="shared" si="20"/>
        <v>0</v>
      </c>
      <c r="G210" s="101">
        <v>0</v>
      </c>
      <c r="H210" s="99">
        <v>0</v>
      </c>
      <c r="I210" s="46">
        <f t="shared" si="21"/>
        <v>0</v>
      </c>
      <c r="J210" s="91"/>
      <c r="K210" s="20">
        <v>50</v>
      </c>
      <c r="L210" s="72">
        <f t="shared" si="22"/>
        <v>0</v>
      </c>
      <c r="M210" s="17" t="s">
        <v>16</v>
      </c>
      <c r="N210" s="18">
        <v>0</v>
      </c>
      <c r="O210" s="23">
        <f t="shared" si="23"/>
        <v>0</v>
      </c>
      <c r="P210" s="93"/>
      <c r="Q210" s="43">
        <f t="shared" si="24"/>
        <v>0</v>
      </c>
    </row>
    <row r="211" spans="1:17" ht="24.6" hidden="1" x14ac:dyDescent="0.65">
      <c r="A211" s="10">
        <v>207</v>
      </c>
      <c r="B211" s="10"/>
      <c r="C211" s="19" t="s">
        <v>179</v>
      </c>
      <c r="D211" s="71">
        <f>+'29'!I211</f>
        <v>0</v>
      </c>
      <c r="E211" s="90">
        <v>0</v>
      </c>
      <c r="F211" s="46">
        <f t="shared" si="20"/>
        <v>0</v>
      </c>
      <c r="G211" s="101">
        <v>0</v>
      </c>
      <c r="H211" s="99">
        <v>0</v>
      </c>
      <c r="I211" s="46">
        <f t="shared" si="21"/>
        <v>0</v>
      </c>
      <c r="J211" s="91"/>
      <c r="K211" s="20">
        <v>50</v>
      </c>
      <c r="L211" s="72">
        <f t="shared" si="22"/>
        <v>0</v>
      </c>
      <c r="M211" s="17" t="s">
        <v>16</v>
      </c>
      <c r="N211" s="18">
        <v>0</v>
      </c>
      <c r="O211" s="23">
        <f t="shared" si="23"/>
        <v>0</v>
      </c>
      <c r="P211" s="93">
        <v>28.14</v>
      </c>
      <c r="Q211" s="43">
        <f t="shared" si="24"/>
        <v>0</v>
      </c>
    </row>
    <row r="212" spans="1:17" ht="24.6" hidden="1" x14ac:dyDescent="0.65">
      <c r="A212" s="10">
        <v>208</v>
      </c>
      <c r="B212" s="10"/>
      <c r="C212" s="19" t="s">
        <v>180</v>
      </c>
      <c r="D212" s="71">
        <f>+'29'!I212</f>
        <v>11</v>
      </c>
      <c r="E212" s="90">
        <v>0</v>
      </c>
      <c r="F212" s="46">
        <f t="shared" ref="F212:F271" si="25">D212+E212</f>
        <v>11</v>
      </c>
      <c r="G212" s="101">
        <v>0</v>
      </c>
      <c r="H212" s="99">
        <v>0</v>
      </c>
      <c r="I212" s="46">
        <f t="shared" si="21"/>
        <v>11</v>
      </c>
      <c r="J212" s="91"/>
      <c r="K212" s="20">
        <v>55</v>
      </c>
      <c r="L212" s="72">
        <f t="shared" si="22"/>
        <v>0</v>
      </c>
      <c r="M212" s="17" t="s">
        <v>16</v>
      </c>
      <c r="N212" s="18">
        <v>0</v>
      </c>
      <c r="O212" s="23">
        <f t="shared" si="23"/>
        <v>0</v>
      </c>
      <c r="P212" s="93"/>
      <c r="Q212" s="43">
        <f t="shared" si="24"/>
        <v>0</v>
      </c>
    </row>
    <row r="213" spans="1:17" ht="24.6" hidden="1" x14ac:dyDescent="0.65">
      <c r="A213" s="10">
        <v>209</v>
      </c>
      <c r="B213" s="10"/>
      <c r="C213" s="19" t="s">
        <v>181</v>
      </c>
      <c r="D213" s="71">
        <f>+'29'!I213</f>
        <v>6</v>
      </c>
      <c r="E213" s="90">
        <v>0</v>
      </c>
      <c r="F213" s="46">
        <f t="shared" si="25"/>
        <v>6</v>
      </c>
      <c r="G213" s="101">
        <v>0</v>
      </c>
      <c r="H213" s="99">
        <v>0</v>
      </c>
      <c r="I213" s="46">
        <f t="shared" si="21"/>
        <v>6</v>
      </c>
      <c r="J213" s="91"/>
      <c r="K213" s="20">
        <v>85</v>
      </c>
      <c r="L213" s="72">
        <f t="shared" si="22"/>
        <v>0</v>
      </c>
      <c r="M213" s="17" t="s">
        <v>16</v>
      </c>
      <c r="N213" s="18">
        <v>0</v>
      </c>
      <c r="O213" s="23">
        <f t="shared" si="23"/>
        <v>0</v>
      </c>
      <c r="P213" s="93"/>
      <c r="Q213" s="43">
        <f t="shared" si="24"/>
        <v>0</v>
      </c>
    </row>
    <row r="214" spans="1:17" ht="24.6" hidden="1" x14ac:dyDescent="0.65">
      <c r="A214" s="10">
        <v>210</v>
      </c>
      <c r="B214" s="10"/>
      <c r="C214" s="19" t="s">
        <v>299</v>
      </c>
      <c r="D214" s="71">
        <f>+'29'!I214</f>
        <v>0</v>
      </c>
      <c r="E214" s="90">
        <v>0</v>
      </c>
      <c r="F214" s="46">
        <f t="shared" si="25"/>
        <v>0</v>
      </c>
      <c r="G214" s="101">
        <v>0</v>
      </c>
      <c r="H214" s="99">
        <v>0</v>
      </c>
      <c r="I214" s="46">
        <f t="shared" si="21"/>
        <v>0</v>
      </c>
      <c r="J214" s="91"/>
      <c r="K214" s="20">
        <v>55</v>
      </c>
      <c r="L214" s="72">
        <f t="shared" si="22"/>
        <v>0</v>
      </c>
      <c r="M214" s="17" t="s">
        <v>16</v>
      </c>
      <c r="N214" s="18">
        <v>0</v>
      </c>
      <c r="O214" s="23">
        <f t="shared" si="23"/>
        <v>0</v>
      </c>
      <c r="P214" s="93"/>
      <c r="Q214" s="43">
        <f t="shared" si="24"/>
        <v>0</v>
      </c>
    </row>
    <row r="215" spans="1:17" ht="24.6" hidden="1" x14ac:dyDescent="0.65">
      <c r="A215" s="10">
        <v>211</v>
      </c>
      <c r="B215" s="10"/>
      <c r="C215" s="19" t="s">
        <v>300</v>
      </c>
      <c r="D215" s="71">
        <f>+'29'!I215</f>
        <v>0</v>
      </c>
      <c r="E215" s="90">
        <v>0</v>
      </c>
      <c r="F215" s="46">
        <f t="shared" si="25"/>
        <v>0</v>
      </c>
      <c r="G215" s="101">
        <v>0</v>
      </c>
      <c r="H215" s="99">
        <v>0</v>
      </c>
      <c r="I215" s="46">
        <f t="shared" si="21"/>
        <v>0</v>
      </c>
      <c r="J215" s="91"/>
      <c r="K215" s="20">
        <v>55</v>
      </c>
      <c r="L215" s="72">
        <f t="shared" si="22"/>
        <v>0</v>
      </c>
      <c r="M215" s="17" t="s">
        <v>16</v>
      </c>
      <c r="N215" s="18">
        <v>0</v>
      </c>
      <c r="O215" s="23">
        <f t="shared" si="23"/>
        <v>0</v>
      </c>
      <c r="P215" s="93"/>
      <c r="Q215" s="43">
        <f t="shared" si="24"/>
        <v>0</v>
      </c>
    </row>
    <row r="216" spans="1:17" ht="24.6" hidden="1" x14ac:dyDescent="0.65">
      <c r="A216" s="10">
        <v>212</v>
      </c>
      <c r="B216" s="10"/>
      <c r="C216" s="19" t="s">
        <v>301</v>
      </c>
      <c r="D216" s="71">
        <f>+'29'!I216</f>
        <v>0</v>
      </c>
      <c r="E216" s="90">
        <v>0</v>
      </c>
      <c r="F216" s="46">
        <f t="shared" si="25"/>
        <v>0</v>
      </c>
      <c r="G216" s="101">
        <v>0</v>
      </c>
      <c r="H216" s="99">
        <v>0</v>
      </c>
      <c r="I216" s="46">
        <f t="shared" si="21"/>
        <v>0</v>
      </c>
      <c r="J216" s="91"/>
      <c r="K216" s="20">
        <v>55</v>
      </c>
      <c r="L216" s="72">
        <f t="shared" si="22"/>
        <v>0</v>
      </c>
      <c r="M216" s="17" t="s">
        <v>16</v>
      </c>
      <c r="N216" s="18">
        <v>0</v>
      </c>
      <c r="O216" s="23">
        <f t="shared" si="23"/>
        <v>0</v>
      </c>
      <c r="P216" s="93"/>
      <c r="Q216" s="43">
        <f t="shared" si="24"/>
        <v>0</v>
      </c>
    </row>
    <row r="217" spans="1:17" ht="24.6" hidden="1" x14ac:dyDescent="0.65">
      <c r="A217" s="10">
        <v>213</v>
      </c>
      <c r="B217" s="10"/>
      <c r="C217" s="19" t="s">
        <v>302</v>
      </c>
      <c r="D217" s="71">
        <f>+'29'!I217</f>
        <v>0</v>
      </c>
      <c r="E217" s="90">
        <v>0</v>
      </c>
      <c r="F217" s="46">
        <f t="shared" si="25"/>
        <v>0</v>
      </c>
      <c r="G217" s="101">
        <v>0</v>
      </c>
      <c r="H217" s="99">
        <v>0</v>
      </c>
      <c r="I217" s="46">
        <f t="shared" si="21"/>
        <v>0</v>
      </c>
      <c r="J217" s="91"/>
      <c r="K217" s="20">
        <v>55</v>
      </c>
      <c r="L217" s="72">
        <f t="shared" si="22"/>
        <v>0</v>
      </c>
      <c r="M217" s="17" t="s">
        <v>16</v>
      </c>
      <c r="N217" s="18">
        <v>0</v>
      </c>
      <c r="O217" s="23">
        <f t="shared" si="23"/>
        <v>0</v>
      </c>
      <c r="P217" s="93"/>
      <c r="Q217" s="43">
        <f t="shared" si="24"/>
        <v>0</v>
      </c>
    </row>
    <row r="218" spans="1:17" ht="24.6" hidden="1" x14ac:dyDescent="0.65">
      <c r="A218" s="10">
        <v>214</v>
      </c>
      <c r="B218" s="10"/>
      <c r="C218" s="19" t="s">
        <v>373</v>
      </c>
      <c r="D218" s="71">
        <f>+'29'!I218</f>
        <v>0</v>
      </c>
      <c r="E218" s="90">
        <v>0</v>
      </c>
      <c r="F218" s="46">
        <f t="shared" si="25"/>
        <v>0</v>
      </c>
      <c r="G218" s="101">
        <v>0</v>
      </c>
      <c r="H218" s="99">
        <v>0</v>
      </c>
      <c r="I218" s="46">
        <f t="shared" si="21"/>
        <v>0</v>
      </c>
      <c r="J218" s="91"/>
      <c r="K218" s="20">
        <v>40</v>
      </c>
      <c r="L218" s="72">
        <f t="shared" si="22"/>
        <v>0</v>
      </c>
      <c r="M218" s="17" t="s">
        <v>16</v>
      </c>
      <c r="N218" s="18">
        <v>0</v>
      </c>
      <c r="O218" s="23">
        <f t="shared" si="23"/>
        <v>0</v>
      </c>
      <c r="P218" s="93"/>
      <c r="Q218" s="43">
        <f t="shared" si="24"/>
        <v>0</v>
      </c>
    </row>
    <row r="219" spans="1:17" ht="24.6" hidden="1" x14ac:dyDescent="0.65">
      <c r="A219" s="10">
        <v>215</v>
      </c>
      <c r="B219" s="10"/>
      <c r="C219" s="19" t="s">
        <v>184</v>
      </c>
      <c r="D219" s="71">
        <f>+'29'!I219</f>
        <v>0</v>
      </c>
      <c r="E219" s="90">
        <v>0</v>
      </c>
      <c r="F219" s="46">
        <f t="shared" si="25"/>
        <v>0</v>
      </c>
      <c r="G219" s="101">
        <v>0</v>
      </c>
      <c r="H219" s="99">
        <v>0</v>
      </c>
      <c r="I219" s="46">
        <f t="shared" si="21"/>
        <v>0</v>
      </c>
      <c r="J219" s="91"/>
      <c r="K219" s="20">
        <v>120</v>
      </c>
      <c r="L219" s="72">
        <f t="shared" si="22"/>
        <v>0</v>
      </c>
      <c r="M219" s="17" t="s">
        <v>16</v>
      </c>
      <c r="N219" s="18">
        <v>0</v>
      </c>
      <c r="O219" s="23">
        <f t="shared" si="23"/>
        <v>0</v>
      </c>
      <c r="P219" s="93"/>
      <c r="Q219" s="43">
        <f t="shared" si="24"/>
        <v>0</v>
      </c>
    </row>
    <row r="220" spans="1:17" ht="24.6" hidden="1" x14ac:dyDescent="0.65">
      <c r="A220" s="10">
        <v>216</v>
      </c>
      <c r="B220" s="10"/>
      <c r="C220" s="19" t="s">
        <v>185</v>
      </c>
      <c r="D220" s="71">
        <f>+'29'!I220</f>
        <v>0</v>
      </c>
      <c r="E220" s="90">
        <v>0</v>
      </c>
      <c r="F220" s="46">
        <f t="shared" si="25"/>
        <v>0</v>
      </c>
      <c r="G220" s="101">
        <v>0</v>
      </c>
      <c r="H220" s="99">
        <v>0</v>
      </c>
      <c r="I220" s="46">
        <f t="shared" si="21"/>
        <v>0</v>
      </c>
      <c r="J220" s="91"/>
      <c r="K220" s="20">
        <v>120</v>
      </c>
      <c r="L220" s="72">
        <f t="shared" si="22"/>
        <v>0</v>
      </c>
      <c r="M220" s="17" t="s">
        <v>16</v>
      </c>
      <c r="N220" s="18">
        <v>0</v>
      </c>
      <c r="O220" s="23">
        <f t="shared" si="23"/>
        <v>0</v>
      </c>
      <c r="P220" s="93"/>
      <c r="Q220" s="43">
        <f t="shared" si="24"/>
        <v>0</v>
      </c>
    </row>
    <row r="221" spans="1:17" ht="24.6" hidden="1" x14ac:dyDescent="0.65">
      <c r="A221" s="10">
        <v>217</v>
      </c>
      <c r="B221" s="10"/>
      <c r="C221" s="19" t="s">
        <v>187</v>
      </c>
      <c r="D221" s="71">
        <f>+'29'!I221</f>
        <v>0</v>
      </c>
      <c r="E221" s="90">
        <v>0</v>
      </c>
      <c r="F221" s="46">
        <f t="shared" si="25"/>
        <v>0</v>
      </c>
      <c r="G221" s="101">
        <v>0</v>
      </c>
      <c r="H221" s="99">
        <v>0</v>
      </c>
      <c r="I221" s="46">
        <f t="shared" si="21"/>
        <v>0</v>
      </c>
      <c r="J221" s="91"/>
      <c r="K221" s="20">
        <v>50</v>
      </c>
      <c r="L221" s="72">
        <f t="shared" si="22"/>
        <v>0</v>
      </c>
      <c r="M221" s="17" t="s">
        <v>16</v>
      </c>
      <c r="N221" s="18">
        <v>0</v>
      </c>
      <c r="O221" s="23">
        <f t="shared" si="23"/>
        <v>0</v>
      </c>
      <c r="P221" s="93"/>
      <c r="Q221" s="43">
        <f t="shared" si="24"/>
        <v>0</v>
      </c>
    </row>
    <row r="222" spans="1:17" ht="24.6" hidden="1" x14ac:dyDescent="0.65">
      <c r="A222" s="10">
        <v>218</v>
      </c>
      <c r="B222" s="10" t="s">
        <v>527</v>
      </c>
      <c r="C222" s="19" t="s">
        <v>188</v>
      </c>
      <c r="D222" s="71">
        <f>+'29'!I222</f>
        <v>0</v>
      </c>
      <c r="E222" s="90">
        <v>0</v>
      </c>
      <c r="F222" s="46">
        <f t="shared" si="25"/>
        <v>0</v>
      </c>
      <c r="G222" s="101">
        <v>0</v>
      </c>
      <c r="H222" s="99">
        <v>0</v>
      </c>
      <c r="I222" s="46">
        <f t="shared" si="21"/>
        <v>0</v>
      </c>
      <c r="J222" s="91"/>
      <c r="K222" s="20">
        <v>50</v>
      </c>
      <c r="L222" s="72">
        <f t="shared" si="22"/>
        <v>0</v>
      </c>
      <c r="M222" s="17" t="s">
        <v>16</v>
      </c>
      <c r="N222" s="18">
        <v>0</v>
      </c>
      <c r="O222" s="23">
        <f t="shared" si="23"/>
        <v>0</v>
      </c>
      <c r="P222" s="93"/>
      <c r="Q222" s="43">
        <f t="shared" si="24"/>
        <v>0</v>
      </c>
    </row>
    <row r="223" spans="1:17" ht="24.6" hidden="1" x14ac:dyDescent="0.65">
      <c r="A223" s="10">
        <v>219</v>
      </c>
      <c r="B223" s="10" t="s">
        <v>524</v>
      </c>
      <c r="C223" s="19" t="s">
        <v>303</v>
      </c>
      <c r="D223" s="71">
        <f>+'29'!I223</f>
        <v>0</v>
      </c>
      <c r="E223" s="90">
        <v>0</v>
      </c>
      <c r="F223" s="46">
        <f t="shared" si="25"/>
        <v>0</v>
      </c>
      <c r="G223" s="101">
        <v>0</v>
      </c>
      <c r="H223" s="99">
        <v>0</v>
      </c>
      <c r="I223" s="46">
        <f t="shared" si="21"/>
        <v>0</v>
      </c>
      <c r="J223" s="91"/>
      <c r="K223" s="20">
        <v>120</v>
      </c>
      <c r="L223" s="72">
        <f t="shared" si="22"/>
        <v>0</v>
      </c>
      <c r="M223" s="17" t="s">
        <v>16</v>
      </c>
      <c r="N223" s="18">
        <v>0</v>
      </c>
      <c r="O223" s="23">
        <f t="shared" si="23"/>
        <v>0</v>
      </c>
      <c r="P223" s="93"/>
      <c r="Q223" s="43">
        <f t="shared" si="24"/>
        <v>0</v>
      </c>
    </row>
    <row r="224" spans="1:17" ht="24.6" hidden="1" x14ac:dyDescent="0.65">
      <c r="A224" s="10">
        <v>220</v>
      </c>
      <c r="B224" s="10"/>
      <c r="C224" s="19" t="s">
        <v>304</v>
      </c>
      <c r="D224" s="71">
        <f>+'29'!I224</f>
        <v>0</v>
      </c>
      <c r="E224" s="90">
        <v>0</v>
      </c>
      <c r="F224" s="46">
        <f t="shared" si="25"/>
        <v>0</v>
      </c>
      <c r="G224" s="101">
        <v>0</v>
      </c>
      <c r="H224" s="99">
        <v>0</v>
      </c>
      <c r="I224" s="46">
        <f t="shared" si="21"/>
        <v>0</v>
      </c>
      <c r="J224" s="91"/>
      <c r="K224" s="20">
        <v>25</v>
      </c>
      <c r="L224" s="72">
        <f t="shared" si="22"/>
        <v>0</v>
      </c>
      <c r="M224" s="17" t="s">
        <v>16</v>
      </c>
      <c r="N224" s="18">
        <v>0</v>
      </c>
      <c r="O224" s="23">
        <f t="shared" si="23"/>
        <v>0</v>
      </c>
      <c r="P224" s="93"/>
      <c r="Q224" s="43">
        <f t="shared" si="24"/>
        <v>0</v>
      </c>
    </row>
    <row r="225" spans="1:17" ht="24.6" hidden="1" x14ac:dyDescent="0.65">
      <c r="A225" s="10">
        <v>221</v>
      </c>
      <c r="B225" s="10"/>
      <c r="C225" s="19" t="s">
        <v>305</v>
      </c>
      <c r="D225" s="71">
        <f>+'29'!I225</f>
        <v>0</v>
      </c>
      <c r="E225" s="90">
        <v>0</v>
      </c>
      <c r="F225" s="46">
        <f t="shared" si="25"/>
        <v>0</v>
      </c>
      <c r="G225" s="101">
        <v>0</v>
      </c>
      <c r="H225" s="99">
        <v>0</v>
      </c>
      <c r="I225" s="46">
        <f t="shared" si="21"/>
        <v>0</v>
      </c>
      <c r="J225" s="91"/>
      <c r="K225" s="20">
        <v>25</v>
      </c>
      <c r="L225" s="72">
        <f t="shared" si="22"/>
        <v>0</v>
      </c>
      <c r="M225" s="17" t="s">
        <v>16</v>
      </c>
      <c r="N225" s="18">
        <v>0</v>
      </c>
      <c r="O225" s="23">
        <f t="shared" si="23"/>
        <v>0</v>
      </c>
      <c r="P225" s="93"/>
      <c r="Q225" s="43">
        <f t="shared" si="24"/>
        <v>0</v>
      </c>
    </row>
    <row r="226" spans="1:17" ht="24.6" hidden="1" x14ac:dyDescent="0.65">
      <c r="A226" s="10">
        <v>222</v>
      </c>
      <c r="B226" s="10"/>
      <c r="C226" s="19" t="s">
        <v>306</v>
      </c>
      <c r="D226" s="71">
        <f>+'29'!I226</f>
        <v>0</v>
      </c>
      <c r="E226" s="90">
        <v>0</v>
      </c>
      <c r="F226" s="46">
        <f t="shared" si="25"/>
        <v>0</v>
      </c>
      <c r="G226" s="101">
        <v>0</v>
      </c>
      <c r="H226" s="99">
        <v>0</v>
      </c>
      <c r="I226" s="46">
        <f t="shared" si="21"/>
        <v>0</v>
      </c>
      <c r="J226" s="91"/>
      <c r="K226" s="20">
        <v>25</v>
      </c>
      <c r="L226" s="72">
        <f t="shared" si="22"/>
        <v>0</v>
      </c>
      <c r="M226" s="17" t="s">
        <v>16</v>
      </c>
      <c r="N226" s="18">
        <v>0</v>
      </c>
      <c r="O226" s="23">
        <f t="shared" si="23"/>
        <v>0</v>
      </c>
      <c r="P226" s="93"/>
      <c r="Q226" s="43">
        <f t="shared" si="24"/>
        <v>0</v>
      </c>
    </row>
    <row r="227" spans="1:17" ht="24.6" hidden="1" x14ac:dyDescent="0.65">
      <c r="A227" s="10">
        <v>223</v>
      </c>
      <c r="B227" s="10"/>
      <c r="C227" s="19" t="s">
        <v>307</v>
      </c>
      <c r="D227" s="71">
        <f>+'29'!I227</f>
        <v>0</v>
      </c>
      <c r="E227" s="90">
        <v>0</v>
      </c>
      <c r="F227" s="46">
        <f t="shared" si="25"/>
        <v>0</v>
      </c>
      <c r="G227" s="101">
        <v>0</v>
      </c>
      <c r="H227" s="99">
        <v>0</v>
      </c>
      <c r="I227" s="46">
        <f t="shared" si="21"/>
        <v>0</v>
      </c>
      <c r="J227" s="91"/>
      <c r="K227" s="20">
        <v>25</v>
      </c>
      <c r="L227" s="72">
        <f t="shared" si="22"/>
        <v>0</v>
      </c>
      <c r="M227" s="17" t="s">
        <v>16</v>
      </c>
      <c r="N227" s="18">
        <v>0</v>
      </c>
      <c r="O227" s="23">
        <f t="shared" si="23"/>
        <v>0</v>
      </c>
      <c r="P227" s="93"/>
      <c r="Q227" s="43">
        <f t="shared" si="24"/>
        <v>0</v>
      </c>
    </row>
    <row r="228" spans="1:17" ht="24.6" hidden="1" x14ac:dyDescent="0.65">
      <c r="A228" s="10">
        <v>224</v>
      </c>
      <c r="B228" s="10"/>
      <c r="C228" s="19" t="s">
        <v>308</v>
      </c>
      <c r="D228" s="71">
        <f>+'29'!I228</f>
        <v>0</v>
      </c>
      <c r="E228" s="90">
        <v>0</v>
      </c>
      <c r="F228" s="46">
        <f t="shared" si="25"/>
        <v>0</v>
      </c>
      <c r="G228" s="101">
        <v>0</v>
      </c>
      <c r="H228" s="99">
        <v>0</v>
      </c>
      <c r="I228" s="46">
        <f t="shared" si="21"/>
        <v>0</v>
      </c>
      <c r="J228" s="91"/>
      <c r="K228" s="20">
        <v>25</v>
      </c>
      <c r="L228" s="72">
        <f t="shared" si="22"/>
        <v>0</v>
      </c>
      <c r="M228" s="17" t="s">
        <v>16</v>
      </c>
      <c r="N228" s="18">
        <v>0</v>
      </c>
      <c r="O228" s="23">
        <f t="shared" si="23"/>
        <v>0</v>
      </c>
      <c r="P228" s="93"/>
      <c r="Q228" s="43">
        <f t="shared" si="24"/>
        <v>0</v>
      </c>
    </row>
    <row r="229" spans="1:17" ht="24.6" hidden="1" x14ac:dyDescent="0.65">
      <c r="A229" s="10">
        <v>225</v>
      </c>
      <c r="B229" s="10"/>
      <c r="C229" s="19" t="s">
        <v>309</v>
      </c>
      <c r="D229" s="71">
        <f>+'29'!I229</f>
        <v>0</v>
      </c>
      <c r="E229" s="90">
        <v>0</v>
      </c>
      <c r="F229" s="46">
        <f t="shared" si="25"/>
        <v>0</v>
      </c>
      <c r="G229" s="101">
        <v>0</v>
      </c>
      <c r="H229" s="99">
        <v>0</v>
      </c>
      <c r="I229" s="46">
        <f t="shared" si="21"/>
        <v>0</v>
      </c>
      <c r="J229" s="91"/>
      <c r="K229" s="20">
        <v>25</v>
      </c>
      <c r="L229" s="72">
        <f t="shared" si="22"/>
        <v>0</v>
      </c>
      <c r="M229" s="17" t="s">
        <v>16</v>
      </c>
      <c r="N229" s="18">
        <v>0</v>
      </c>
      <c r="O229" s="23">
        <f t="shared" si="23"/>
        <v>0</v>
      </c>
      <c r="P229" s="93"/>
      <c r="Q229" s="43">
        <f t="shared" si="24"/>
        <v>0</v>
      </c>
    </row>
    <row r="230" spans="1:17" ht="24.6" hidden="1" x14ac:dyDescent="0.65">
      <c r="A230" s="10">
        <v>226</v>
      </c>
      <c r="B230" s="10"/>
      <c r="C230" s="19" t="s">
        <v>362</v>
      </c>
      <c r="D230" s="71">
        <f>+'29'!I230</f>
        <v>0</v>
      </c>
      <c r="E230" s="90">
        <v>0</v>
      </c>
      <c r="F230" s="46">
        <f t="shared" si="25"/>
        <v>0</v>
      </c>
      <c r="G230" s="101">
        <v>0</v>
      </c>
      <c r="H230" s="99">
        <v>0</v>
      </c>
      <c r="I230" s="46">
        <f t="shared" si="21"/>
        <v>0</v>
      </c>
      <c r="J230" s="91"/>
      <c r="K230" s="20">
        <v>10</v>
      </c>
      <c r="L230" s="72">
        <f t="shared" si="22"/>
        <v>0</v>
      </c>
      <c r="M230" s="17" t="s">
        <v>16</v>
      </c>
      <c r="N230" s="18">
        <v>0</v>
      </c>
      <c r="O230" s="23">
        <f t="shared" si="23"/>
        <v>0</v>
      </c>
      <c r="P230" s="93"/>
      <c r="Q230" s="43">
        <f t="shared" si="24"/>
        <v>0</v>
      </c>
    </row>
    <row r="231" spans="1:17" ht="24.6" hidden="1" x14ac:dyDescent="0.65">
      <c r="A231" s="10">
        <v>227</v>
      </c>
      <c r="B231" s="10"/>
      <c r="C231" s="19" t="s">
        <v>310</v>
      </c>
      <c r="D231" s="71">
        <f>+'29'!I231</f>
        <v>0</v>
      </c>
      <c r="E231" s="90">
        <v>0</v>
      </c>
      <c r="F231" s="46">
        <f t="shared" si="25"/>
        <v>0</v>
      </c>
      <c r="G231" s="101">
        <v>0</v>
      </c>
      <c r="H231" s="99">
        <v>0</v>
      </c>
      <c r="I231" s="46">
        <f t="shared" si="21"/>
        <v>0</v>
      </c>
      <c r="J231" s="91"/>
      <c r="K231" s="20">
        <v>10</v>
      </c>
      <c r="L231" s="72">
        <f t="shared" si="22"/>
        <v>0</v>
      </c>
      <c r="M231" s="17" t="s">
        <v>16</v>
      </c>
      <c r="N231" s="18">
        <v>0</v>
      </c>
      <c r="O231" s="23">
        <f t="shared" si="23"/>
        <v>0</v>
      </c>
      <c r="P231" s="93"/>
      <c r="Q231" s="43">
        <f t="shared" si="24"/>
        <v>0</v>
      </c>
    </row>
    <row r="232" spans="1:17" ht="24.6" hidden="1" x14ac:dyDescent="0.65">
      <c r="A232" s="10">
        <v>228</v>
      </c>
      <c r="B232" s="10"/>
      <c r="C232" s="19" t="s">
        <v>311</v>
      </c>
      <c r="D232" s="71">
        <f>+'29'!I232</f>
        <v>0</v>
      </c>
      <c r="E232" s="90">
        <v>0</v>
      </c>
      <c r="F232" s="46">
        <f t="shared" si="25"/>
        <v>0</v>
      </c>
      <c r="G232" s="101">
        <v>0</v>
      </c>
      <c r="H232" s="99">
        <v>0</v>
      </c>
      <c r="I232" s="46">
        <f t="shared" si="21"/>
        <v>0</v>
      </c>
      <c r="J232" s="91"/>
      <c r="K232" s="20">
        <v>10</v>
      </c>
      <c r="L232" s="72">
        <f t="shared" si="22"/>
        <v>0</v>
      </c>
      <c r="M232" s="17" t="s">
        <v>16</v>
      </c>
      <c r="N232" s="18">
        <v>0</v>
      </c>
      <c r="O232" s="23">
        <f t="shared" si="23"/>
        <v>0</v>
      </c>
      <c r="P232" s="93"/>
      <c r="Q232" s="43">
        <f t="shared" si="24"/>
        <v>0</v>
      </c>
    </row>
    <row r="233" spans="1:17" ht="24.6" hidden="1" x14ac:dyDescent="0.65">
      <c r="A233" s="10">
        <v>229</v>
      </c>
      <c r="B233" s="10"/>
      <c r="C233" s="19" t="s">
        <v>192</v>
      </c>
      <c r="D233" s="71">
        <f>+'29'!I233</f>
        <v>16</v>
      </c>
      <c r="E233" s="90">
        <v>0</v>
      </c>
      <c r="F233" s="46">
        <f>D233+E233</f>
        <v>16</v>
      </c>
      <c r="G233" s="101">
        <v>0</v>
      </c>
      <c r="H233" s="99">
        <v>0</v>
      </c>
      <c r="I233" s="46">
        <f>+F233-G233-J233-H233</f>
        <v>16</v>
      </c>
      <c r="J233" s="91"/>
      <c r="K233" s="20">
        <v>35</v>
      </c>
      <c r="L233" s="72">
        <f>+K233*J233</f>
        <v>0</v>
      </c>
      <c r="M233" s="17" t="s">
        <v>16</v>
      </c>
      <c r="N233" s="18">
        <v>0</v>
      </c>
      <c r="O233" s="23">
        <f>SUM(L233-N233)</f>
        <v>0</v>
      </c>
      <c r="P233" s="93"/>
      <c r="Q233" s="43">
        <f>+L233*P233</f>
        <v>0</v>
      </c>
    </row>
    <row r="234" spans="1:17" ht="24.6" hidden="1" x14ac:dyDescent="0.65">
      <c r="A234" s="10">
        <v>230</v>
      </c>
      <c r="B234" s="10"/>
      <c r="C234" s="19" t="s">
        <v>312</v>
      </c>
      <c r="D234" s="71">
        <f>+'29'!I234</f>
        <v>29</v>
      </c>
      <c r="E234" s="90">
        <v>0</v>
      </c>
      <c r="F234" s="46">
        <f t="shared" si="25"/>
        <v>29</v>
      </c>
      <c r="G234" s="101">
        <v>0</v>
      </c>
      <c r="H234" s="99">
        <v>0</v>
      </c>
      <c r="I234" s="46">
        <f t="shared" si="21"/>
        <v>29</v>
      </c>
      <c r="J234" s="91"/>
      <c r="K234" s="20">
        <v>10</v>
      </c>
      <c r="L234" s="72">
        <f t="shared" si="22"/>
        <v>0</v>
      </c>
      <c r="M234" s="17" t="s">
        <v>16</v>
      </c>
      <c r="N234" s="18">
        <v>0</v>
      </c>
      <c r="O234" s="23">
        <f t="shared" si="23"/>
        <v>0</v>
      </c>
      <c r="P234" s="93"/>
      <c r="Q234" s="43">
        <f t="shared" si="24"/>
        <v>0</v>
      </c>
    </row>
    <row r="235" spans="1:17" ht="24.6" hidden="1" x14ac:dyDescent="0.65">
      <c r="A235" s="10">
        <v>231</v>
      </c>
      <c r="B235" s="10"/>
      <c r="C235" s="19" t="s">
        <v>313</v>
      </c>
      <c r="D235" s="71">
        <f>+'29'!I235</f>
        <v>0</v>
      </c>
      <c r="E235" s="90">
        <v>0</v>
      </c>
      <c r="F235" s="46">
        <f t="shared" si="25"/>
        <v>0</v>
      </c>
      <c r="G235" s="101">
        <v>0</v>
      </c>
      <c r="H235" s="99">
        <v>0</v>
      </c>
      <c r="I235" s="46">
        <f t="shared" si="21"/>
        <v>0</v>
      </c>
      <c r="J235" s="91"/>
      <c r="K235" s="20"/>
      <c r="L235" s="72">
        <f t="shared" si="22"/>
        <v>0</v>
      </c>
      <c r="M235" s="17" t="s">
        <v>16</v>
      </c>
      <c r="N235" s="18">
        <v>0</v>
      </c>
      <c r="O235" s="23">
        <f t="shared" si="23"/>
        <v>0</v>
      </c>
      <c r="P235" s="93"/>
      <c r="Q235" s="43">
        <f t="shared" si="24"/>
        <v>0</v>
      </c>
    </row>
    <row r="236" spans="1:17" ht="24.6" hidden="1" x14ac:dyDescent="0.65">
      <c r="A236" s="10">
        <v>232</v>
      </c>
      <c r="B236" s="10"/>
      <c r="C236" s="19" t="s">
        <v>183</v>
      </c>
      <c r="D236" s="71">
        <f>+'29'!I236</f>
        <v>0</v>
      </c>
      <c r="E236" s="90">
        <v>0</v>
      </c>
      <c r="F236" s="46">
        <f t="shared" si="25"/>
        <v>0</v>
      </c>
      <c r="G236" s="101">
        <v>0</v>
      </c>
      <c r="H236" s="99">
        <v>0</v>
      </c>
      <c r="I236" s="46">
        <f t="shared" si="21"/>
        <v>0</v>
      </c>
      <c r="J236" s="91"/>
      <c r="K236" s="20">
        <v>40</v>
      </c>
      <c r="L236" s="72">
        <f t="shared" si="22"/>
        <v>0</v>
      </c>
      <c r="M236" s="17" t="s">
        <v>16</v>
      </c>
      <c r="N236" s="18">
        <v>0</v>
      </c>
      <c r="O236" s="23">
        <f t="shared" si="23"/>
        <v>0</v>
      </c>
      <c r="P236" s="93"/>
      <c r="Q236" s="43">
        <f t="shared" si="24"/>
        <v>0</v>
      </c>
    </row>
    <row r="237" spans="1:17" ht="24.6" hidden="1" x14ac:dyDescent="0.65">
      <c r="A237" s="10">
        <v>233</v>
      </c>
      <c r="B237" s="10"/>
      <c r="C237" s="19" t="s">
        <v>117</v>
      </c>
      <c r="D237" s="71">
        <f>+'29'!I237</f>
        <v>0</v>
      </c>
      <c r="E237" s="90">
        <v>0</v>
      </c>
      <c r="F237" s="46">
        <f t="shared" si="25"/>
        <v>0</v>
      </c>
      <c r="G237" s="101">
        <v>0</v>
      </c>
      <c r="H237" s="99">
        <v>0</v>
      </c>
      <c r="I237" s="46">
        <f t="shared" si="21"/>
        <v>0</v>
      </c>
      <c r="J237" s="91"/>
      <c r="K237" s="20">
        <v>20</v>
      </c>
      <c r="L237" s="72">
        <f t="shared" si="22"/>
        <v>0</v>
      </c>
      <c r="M237" s="17" t="s">
        <v>16</v>
      </c>
      <c r="N237" s="18">
        <v>0</v>
      </c>
      <c r="O237" s="23">
        <f t="shared" si="23"/>
        <v>0</v>
      </c>
      <c r="P237" s="93"/>
      <c r="Q237" s="43">
        <f t="shared" si="24"/>
        <v>0</v>
      </c>
    </row>
    <row r="238" spans="1:17" ht="24.6" hidden="1" x14ac:dyDescent="0.65">
      <c r="A238" s="10">
        <v>234</v>
      </c>
      <c r="B238" s="10"/>
      <c r="C238" s="19" t="s">
        <v>314</v>
      </c>
      <c r="D238" s="71">
        <f>+'29'!I238</f>
        <v>0</v>
      </c>
      <c r="E238" s="90">
        <v>0</v>
      </c>
      <c r="F238" s="46">
        <f t="shared" si="25"/>
        <v>0</v>
      </c>
      <c r="G238" s="101">
        <v>0</v>
      </c>
      <c r="H238" s="99">
        <v>0</v>
      </c>
      <c r="I238" s="46">
        <f t="shared" si="21"/>
        <v>0</v>
      </c>
      <c r="J238" s="91"/>
      <c r="K238" s="20">
        <v>30</v>
      </c>
      <c r="L238" s="72">
        <f t="shared" si="22"/>
        <v>0</v>
      </c>
      <c r="M238" s="17" t="s">
        <v>16</v>
      </c>
      <c r="N238" s="18">
        <v>0</v>
      </c>
      <c r="O238" s="23">
        <f t="shared" si="23"/>
        <v>0</v>
      </c>
      <c r="P238" s="93"/>
      <c r="Q238" s="43">
        <f t="shared" si="24"/>
        <v>0</v>
      </c>
    </row>
    <row r="239" spans="1:17" ht="24.6" hidden="1" x14ac:dyDescent="0.65">
      <c r="A239" s="10">
        <v>235</v>
      </c>
      <c r="B239" s="10"/>
      <c r="C239" s="19" t="s">
        <v>372</v>
      </c>
      <c r="D239" s="71">
        <f>+'29'!I239</f>
        <v>0</v>
      </c>
      <c r="E239" s="90">
        <v>0</v>
      </c>
      <c r="F239" s="46">
        <f t="shared" si="25"/>
        <v>0</v>
      </c>
      <c r="G239" s="101">
        <v>0</v>
      </c>
      <c r="H239" s="99">
        <v>0</v>
      </c>
      <c r="I239" s="46">
        <f t="shared" si="21"/>
        <v>0</v>
      </c>
      <c r="J239" s="91"/>
      <c r="K239" s="20">
        <v>800</v>
      </c>
      <c r="L239" s="72">
        <f t="shared" si="22"/>
        <v>0</v>
      </c>
      <c r="M239" s="17" t="s">
        <v>16</v>
      </c>
      <c r="N239" s="18">
        <v>0</v>
      </c>
      <c r="O239" s="23">
        <f t="shared" si="23"/>
        <v>0</v>
      </c>
      <c r="P239" s="93"/>
      <c r="Q239" s="43">
        <f t="shared" si="24"/>
        <v>0</v>
      </c>
    </row>
    <row r="240" spans="1:17" ht="24.6" hidden="1" x14ac:dyDescent="0.65">
      <c r="A240" s="10">
        <v>236</v>
      </c>
      <c r="B240" s="10"/>
      <c r="C240" s="19" t="s">
        <v>374</v>
      </c>
      <c r="D240" s="71">
        <f>+'29'!I240</f>
        <v>0</v>
      </c>
      <c r="E240" s="90">
        <v>0</v>
      </c>
      <c r="F240" s="46">
        <f t="shared" si="25"/>
        <v>0</v>
      </c>
      <c r="G240" s="101">
        <v>0</v>
      </c>
      <c r="H240" s="99">
        <v>0</v>
      </c>
      <c r="I240" s="46">
        <f t="shared" si="21"/>
        <v>0</v>
      </c>
      <c r="J240" s="91"/>
      <c r="K240" s="20">
        <v>150</v>
      </c>
      <c r="L240" s="72">
        <f t="shared" si="22"/>
        <v>0</v>
      </c>
      <c r="M240" s="17" t="s">
        <v>16</v>
      </c>
      <c r="N240" s="18">
        <v>0</v>
      </c>
      <c r="O240" s="23">
        <f t="shared" si="23"/>
        <v>0</v>
      </c>
      <c r="P240" s="93"/>
      <c r="Q240" s="43">
        <f t="shared" si="24"/>
        <v>0</v>
      </c>
    </row>
    <row r="241" spans="1:17" ht="24.6" hidden="1" x14ac:dyDescent="0.65">
      <c r="A241" s="10">
        <v>237</v>
      </c>
      <c r="B241" s="10"/>
      <c r="C241" s="19" t="s">
        <v>316</v>
      </c>
      <c r="D241" s="71">
        <f>+'29'!I241</f>
        <v>0</v>
      </c>
      <c r="E241" s="90">
        <v>0</v>
      </c>
      <c r="F241" s="46">
        <f t="shared" si="25"/>
        <v>0</v>
      </c>
      <c r="G241" s="101">
        <v>0</v>
      </c>
      <c r="H241" s="99">
        <v>0</v>
      </c>
      <c r="I241" s="46">
        <f t="shared" si="21"/>
        <v>0</v>
      </c>
      <c r="J241" s="91"/>
      <c r="K241" s="20">
        <v>200</v>
      </c>
      <c r="L241" s="72">
        <f t="shared" si="22"/>
        <v>0</v>
      </c>
      <c r="M241" s="17" t="s">
        <v>16</v>
      </c>
      <c r="N241" s="18">
        <v>0</v>
      </c>
      <c r="O241" s="23">
        <f t="shared" si="23"/>
        <v>0</v>
      </c>
      <c r="P241" s="93"/>
      <c r="Q241" s="43">
        <f t="shared" si="24"/>
        <v>0</v>
      </c>
    </row>
    <row r="242" spans="1:17" ht="24.6" hidden="1" x14ac:dyDescent="0.65">
      <c r="A242" s="10">
        <v>238</v>
      </c>
      <c r="B242" s="10"/>
      <c r="C242" s="19" t="s">
        <v>375</v>
      </c>
      <c r="D242" s="71">
        <f>+'29'!I242</f>
        <v>0</v>
      </c>
      <c r="E242" s="90">
        <v>0</v>
      </c>
      <c r="F242" s="46">
        <f t="shared" si="25"/>
        <v>0</v>
      </c>
      <c r="G242" s="101">
        <v>0</v>
      </c>
      <c r="H242" s="99">
        <v>0</v>
      </c>
      <c r="I242" s="46">
        <f t="shared" si="21"/>
        <v>0</v>
      </c>
      <c r="J242" s="91"/>
      <c r="K242" s="20">
        <v>250</v>
      </c>
      <c r="L242" s="72">
        <f t="shared" si="22"/>
        <v>0</v>
      </c>
      <c r="M242" s="17" t="s">
        <v>16</v>
      </c>
      <c r="N242" s="18">
        <v>0</v>
      </c>
      <c r="O242" s="23">
        <f t="shared" si="23"/>
        <v>0</v>
      </c>
      <c r="P242" s="93"/>
      <c r="Q242" s="43">
        <f t="shared" si="24"/>
        <v>0</v>
      </c>
    </row>
    <row r="243" spans="1:17" ht="24.6" hidden="1" x14ac:dyDescent="0.65">
      <c r="A243" s="10">
        <v>239</v>
      </c>
      <c r="B243" s="10"/>
      <c r="C243" s="19" t="s">
        <v>317</v>
      </c>
      <c r="D243" s="71">
        <f>+'29'!I243</f>
        <v>0</v>
      </c>
      <c r="E243" s="90">
        <v>0</v>
      </c>
      <c r="F243" s="46">
        <f t="shared" si="25"/>
        <v>0</v>
      </c>
      <c r="G243" s="101">
        <v>0</v>
      </c>
      <c r="H243" s="99">
        <v>0</v>
      </c>
      <c r="I243" s="46">
        <f t="shared" si="21"/>
        <v>0</v>
      </c>
      <c r="J243" s="91"/>
      <c r="K243" s="20">
        <v>50</v>
      </c>
      <c r="L243" s="72">
        <f t="shared" si="22"/>
        <v>0</v>
      </c>
      <c r="M243" s="17" t="s">
        <v>16</v>
      </c>
      <c r="N243" s="18">
        <v>0</v>
      </c>
      <c r="O243" s="23">
        <f t="shared" si="23"/>
        <v>0</v>
      </c>
      <c r="P243" s="93"/>
      <c r="Q243" s="43">
        <f t="shared" si="24"/>
        <v>0</v>
      </c>
    </row>
    <row r="244" spans="1:17" ht="24.6" hidden="1" x14ac:dyDescent="0.65">
      <c r="A244" s="10">
        <v>240</v>
      </c>
      <c r="B244" s="10"/>
      <c r="C244" s="19" t="s">
        <v>315</v>
      </c>
      <c r="D244" s="71">
        <f>+'29'!I244</f>
        <v>0</v>
      </c>
      <c r="E244" s="90">
        <v>0</v>
      </c>
      <c r="F244" s="46">
        <f t="shared" si="25"/>
        <v>0</v>
      </c>
      <c r="G244" s="101">
        <v>0</v>
      </c>
      <c r="H244" s="99">
        <v>0</v>
      </c>
      <c r="I244" s="46">
        <f t="shared" si="21"/>
        <v>0</v>
      </c>
      <c r="J244" s="91"/>
      <c r="K244" s="20">
        <v>0</v>
      </c>
      <c r="L244" s="72">
        <f t="shared" si="22"/>
        <v>0</v>
      </c>
      <c r="M244" s="17" t="s">
        <v>16</v>
      </c>
      <c r="N244" s="18">
        <v>0</v>
      </c>
      <c r="O244" s="23">
        <f t="shared" si="23"/>
        <v>0</v>
      </c>
      <c r="P244" s="93"/>
      <c r="Q244" s="43">
        <f t="shared" si="24"/>
        <v>0</v>
      </c>
    </row>
    <row r="245" spans="1:17" ht="24" hidden="1" customHeight="1" x14ac:dyDescent="0.65">
      <c r="A245" s="10">
        <v>241</v>
      </c>
      <c r="B245" s="10"/>
      <c r="C245" s="19" t="s">
        <v>338</v>
      </c>
      <c r="D245" s="71">
        <f>+'29'!I245</f>
        <v>0</v>
      </c>
      <c r="E245" s="90">
        <v>0</v>
      </c>
      <c r="F245" s="46">
        <f t="shared" si="25"/>
        <v>0</v>
      </c>
      <c r="G245" s="101">
        <v>0</v>
      </c>
      <c r="H245" s="99">
        <v>0</v>
      </c>
      <c r="I245" s="46">
        <f t="shared" si="21"/>
        <v>0</v>
      </c>
      <c r="J245" s="91"/>
      <c r="K245" s="20">
        <v>45</v>
      </c>
      <c r="L245" s="72">
        <f t="shared" si="22"/>
        <v>0</v>
      </c>
      <c r="M245" s="17" t="s">
        <v>16</v>
      </c>
      <c r="N245" s="18">
        <v>0</v>
      </c>
      <c r="O245" s="23">
        <f t="shared" si="23"/>
        <v>0</v>
      </c>
      <c r="P245" s="93"/>
      <c r="Q245" s="43">
        <f t="shared" si="24"/>
        <v>0</v>
      </c>
    </row>
    <row r="246" spans="1:17" ht="24.6" hidden="1" x14ac:dyDescent="0.65">
      <c r="A246" s="10">
        <v>242</v>
      </c>
      <c r="B246" s="10"/>
      <c r="C246" s="19" t="s">
        <v>339</v>
      </c>
      <c r="D246" s="71">
        <f>+'29'!I246</f>
        <v>0</v>
      </c>
      <c r="E246" s="90">
        <v>0</v>
      </c>
      <c r="F246" s="46">
        <f t="shared" si="25"/>
        <v>0</v>
      </c>
      <c r="G246" s="101">
        <v>0</v>
      </c>
      <c r="H246" s="99">
        <v>0</v>
      </c>
      <c r="I246" s="46">
        <f t="shared" si="21"/>
        <v>0</v>
      </c>
      <c r="J246" s="91"/>
      <c r="K246" s="20">
        <v>35</v>
      </c>
      <c r="L246" s="72">
        <f t="shared" si="22"/>
        <v>0</v>
      </c>
      <c r="M246" s="17" t="s">
        <v>16</v>
      </c>
      <c r="N246" s="18">
        <v>0</v>
      </c>
      <c r="O246" s="23">
        <f t="shared" si="23"/>
        <v>0</v>
      </c>
      <c r="P246" s="93"/>
      <c r="Q246" s="43">
        <f t="shared" si="24"/>
        <v>0</v>
      </c>
    </row>
    <row r="247" spans="1:17" ht="24.6" hidden="1" x14ac:dyDescent="0.65">
      <c r="A247" s="10">
        <v>243</v>
      </c>
      <c r="B247" s="10"/>
      <c r="C247" s="19" t="s">
        <v>340</v>
      </c>
      <c r="D247" s="71">
        <f>+'29'!I247</f>
        <v>0</v>
      </c>
      <c r="E247" s="90">
        <v>0</v>
      </c>
      <c r="F247" s="46">
        <f t="shared" si="25"/>
        <v>0</v>
      </c>
      <c r="G247" s="101">
        <v>0</v>
      </c>
      <c r="H247" s="99">
        <v>0</v>
      </c>
      <c r="I247" s="46">
        <f t="shared" si="21"/>
        <v>0</v>
      </c>
      <c r="J247" s="91"/>
      <c r="K247" s="20">
        <v>25</v>
      </c>
      <c r="L247" s="72">
        <f t="shared" si="22"/>
        <v>0</v>
      </c>
      <c r="M247" s="17" t="s">
        <v>16</v>
      </c>
      <c r="N247" s="18">
        <v>0</v>
      </c>
      <c r="O247" s="23">
        <f t="shared" si="23"/>
        <v>0</v>
      </c>
      <c r="P247" s="93"/>
      <c r="Q247" s="43">
        <f t="shared" si="24"/>
        <v>0</v>
      </c>
    </row>
    <row r="248" spans="1:17" ht="24.6" hidden="1" x14ac:dyDescent="0.65">
      <c r="A248" s="10">
        <v>244</v>
      </c>
      <c r="B248" s="10"/>
      <c r="C248" s="19" t="s">
        <v>318</v>
      </c>
      <c r="D248" s="71">
        <f>+'29'!I248</f>
        <v>0</v>
      </c>
      <c r="E248" s="90">
        <v>0</v>
      </c>
      <c r="F248" s="46">
        <f t="shared" si="25"/>
        <v>0</v>
      </c>
      <c r="G248" s="101">
        <v>0</v>
      </c>
      <c r="H248" s="99">
        <v>0</v>
      </c>
      <c r="I248" s="46">
        <f t="shared" si="21"/>
        <v>0</v>
      </c>
      <c r="J248" s="91"/>
      <c r="K248" s="20">
        <v>50</v>
      </c>
      <c r="L248" s="72">
        <f t="shared" si="22"/>
        <v>0</v>
      </c>
      <c r="M248" s="17" t="s">
        <v>16</v>
      </c>
      <c r="N248" s="18">
        <v>0</v>
      </c>
      <c r="O248" s="23">
        <f t="shared" si="23"/>
        <v>0</v>
      </c>
      <c r="P248" s="93"/>
      <c r="Q248" s="43">
        <f t="shared" si="24"/>
        <v>0</v>
      </c>
    </row>
    <row r="249" spans="1:17" ht="24.6" hidden="1" x14ac:dyDescent="0.65">
      <c r="A249" s="10">
        <v>245</v>
      </c>
      <c r="B249" s="10"/>
      <c r="C249" s="19" t="s">
        <v>319</v>
      </c>
      <c r="D249" s="71">
        <f>+'29'!I249</f>
        <v>0</v>
      </c>
      <c r="E249" s="90">
        <v>0</v>
      </c>
      <c r="F249" s="46">
        <f t="shared" si="25"/>
        <v>0</v>
      </c>
      <c r="G249" s="101">
        <v>0</v>
      </c>
      <c r="H249" s="99">
        <v>0</v>
      </c>
      <c r="I249" s="46">
        <f t="shared" si="21"/>
        <v>0</v>
      </c>
      <c r="J249" s="91"/>
      <c r="K249" s="20">
        <v>60</v>
      </c>
      <c r="L249" s="72">
        <f t="shared" si="22"/>
        <v>0</v>
      </c>
      <c r="M249" s="17" t="s">
        <v>16</v>
      </c>
      <c r="N249" s="18">
        <v>0</v>
      </c>
      <c r="O249" s="23">
        <f t="shared" si="23"/>
        <v>0</v>
      </c>
      <c r="P249" s="93"/>
      <c r="Q249" s="43">
        <f t="shared" si="24"/>
        <v>0</v>
      </c>
    </row>
    <row r="250" spans="1:17" ht="24.6" hidden="1" x14ac:dyDescent="0.65">
      <c r="A250" s="10">
        <v>246</v>
      </c>
      <c r="B250" s="10"/>
      <c r="C250" s="19" t="s">
        <v>320</v>
      </c>
      <c r="D250" s="71">
        <f>+'29'!I250</f>
        <v>0</v>
      </c>
      <c r="E250" s="90">
        <v>0</v>
      </c>
      <c r="F250" s="46">
        <f t="shared" si="25"/>
        <v>0</v>
      </c>
      <c r="G250" s="101">
        <v>0</v>
      </c>
      <c r="H250" s="99">
        <v>0</v>
      </c>
      <c r="I250" s="46">
        <f t="shared" si="21"/>
        <v>0</v>
      </c>
      <c r="J250" s="91"/>
      <c r="K250" s="20">
        <v>250</v>
      </c>
      <c r="L250" s="72">
        <f t="shared" si="22"/>
        <v>0</v>
      </c>
      <c r="M250" s="17" t="s">
        <v>16</v>
      </c>
      <c r="N250" s="18">
        <v>0</v>
      </c>
      <c r="O250" s="23">
        <f t="shared" si="23"/>
        <v>0</v>
      </c>
      <c r="P250" s="93"/>
      <c r="Q250" s="43">
        <f t="shared" si="24"/>
        <v>0</v>
      </c>
    </row>
    <row r="251" spans="1:17" ht="24.6" hidden="1" x14ac:dyDescent="0.65">
      <c r="A251" s="10">
        <v>247</v>
      </c>
      <c r="B251" s="10"/>
      <c r="C251" s="19" t="s">
        <v>321</v>
      </c>
      <c r="D251" s="71">
        <f>+'29'!I251</f>
        <v>0</v>
      </c>
      <c r="E251" s="90">
        <v>0</v>
      </c>
      <c r="F251" s="46">
        <f t="shared" si="25"/>
        <v>0</v>
      </c>
      <c r="G251" s="101">
        <v>0</v>
      </c>
      <c r="H251" s="99">
        <v>0</v>
      </c>
      <c r="I251" s="46">
        <f t="shared" si="21"/>
        <v>0</v>
      </c>
      <c r="J251" s="91"/>
      <c r="K251" s="15">
        <v>100</v>
      </c>
      <c r="L251" s="72">
        <f t="shared" si="22"/>
        <v>0</v>
      </c>
      <c r="M251" s="17" t="s">
        <v>16</v>
      </c>
      <c r="N251" s="18">
        <v>0</v>
      </c>
      <c r="O251" s="23">
        <f t="shared" si="23"/>
        <v>0</v>
      </c>
      <c r="P251" s="93"/>
      <c r="Q251" s="43">
        <f t="shared" si="24"/>
        <v>0</v>
      </c>
    </row>
    <row r="252" spans="1:17" ht="24.6" hidden="1" x14ac:dyDescent="0.65">
      <c r="A252" s="10">
        <v>248</v>
      </c>
      <c r="B252" s="10"/>
      <c r="C252" s="19" t="s">
        <v>322</v>
      </c>
      <c r="D252" s="71">
        <f>+'29'!I252</f>
        <v>0</v>
      </c>
      <c r="E252" s="90">
        <v>0</v>
      </c>
      <c r="F252" s="46">
        <f t="shared" si="25"/>
        <v>0</v>
      </c>
      <c r="G252" s="101">
        <v>0</v>
      </c>
      <c r="H252" s="99">
        <v>0</v>
      </c>
      <c r="I252" s="46">
        <f t="shared" si="21"/>
        <v>0</v>
      </c>
      <c r="J252" s="91"/>
      <c r="K252" s="15">
        <v>350</v>
      </c>
      <c r="L252" s="72">
        <f t="shared" si="22"/>
        <v>0</v>
      </c>
      <c r="M252" s="17" t="s">
        <v>16</v>
      </c>
      <c r="N252" s="18">
        <v>0</v>
      </c>
      <c r="O252" s="23">
        <f t="shared" si="23"/>
        <v>0</v>
      </c>
      <c r="P252" s="93"/>
      <c r="Q252" s="43">
        <f t="shared" si="24"/>
        <v>0</v>
      </c>
    </row>
    <row r="253" spans="1:17" ht="24.6" hidden="1" x14ac:dyDescent="0.65">
      <c r="A253" s="10">
        <v>249</v>
      </c>
      <c r="B253" s="10"/>
      <c r="C253" s="19" t="s">
        <v>323</v>
      </c>
      <c r="D253" s="71">
        <f>+'29'!I253</f>
        <v>0</v>
      </c>
      <c r="E253" s="90">
        <v>0</v>
      </c>
      <c r="F253" s="46">
        <f t="shared" si="25"/>
        <v>0</v>
      </c>
      <c r="G253" s="101">
        <v>0</v>
      </c>
      <c r="H253" s="99">
        <v>0</v>
      </c>
      <c r="I253" s="46">
        <f t="shared" si="21"/>
        <v>0</v>
      </c>
      <c r="J253" s="91"/>
      <c r="K253" s="15">
        <v>60</v>
      </c>
      <c r="L253" s="72">
        <f t="shared" si="22"/>
        <v>0</v>
      </c>
      <c r="M253" s="17" t="s">
        <v>16</v>
      </c>
      <c r="N253" s="18">
        <v>0</v>
      </c>
      <c r="O253" s="23">
        <f t="shared" si="23"/>
        <v>0</v>
      </c>
      <c r="P253" s="93"/>
      <c r="Q253" s="43">
        <f t="shared" si="24"/>
        <v>0</v>
      </c>
    </row>
    <row r="254" spans="1:17" ht="24.6" hidden="1" x14ac:dyDescent="0.65">
      <c r="A254" s="10">
        <v>250</v>
      </c>
      <c r="B254" s="10"/>
      <c r="C254" s="19" t="s">
        <v>324</v>
      </c>
      <c r="D254" s="71">
        <f>+'29'!I254</f>
        <v>0</v>
      </c>
      <c r="E254" s="90">
        <v>0</v>
      </c>
      <c r="F254" s="46">
        <f t="shared" si="25"/>
        <v>0</v>
      </c>
      <c r="G254" s="101">
        <v>0</v>
      </c>
      <c r="H254" s="99">
        <v>0</v>
      </c>
      <c r="I254" s="46">
        <f t="shared" si="21"/>
        <v>0</v>
      </c>
      <c r="J254" s="91"/>
      <c r="K254" s="15">
        <v>50</v>
      </c>
      <c r="L254" s="72">
        <f t="shared" si="22"/>
        <v>0</v>
      </c>
      <c r="M254" s="17" t="s">
        <v>16</v>
      </c>
      <c r="N254" s="18">
        <v>0</v>
      </c>
      <c r="O254" s="23">
        <f t="shared" si="23"/>
        <v>0</v>
      </c>
      <c r="P254" s="93"/>
      <c r="Q254" s="43">
        <f t="shared" si="24"/>
        <v>0</v>
      </c>
    </row>
    <row r="255" spans="1:17" ht="24.6" hidden="1" x14ac:dyDescent="0.65">
      <c r="A255" s="10">
        <v>251</v>
      </c>
      <c r="B255" s="10"/>
      <c r="C255" s="19" t="s">
        <v>325</v>
      </c>
      <c r="D255" s="71">
        <f>+'29'!I255</f>
        <v>0</v>
      </c>
      <c r="E255" s="90">
        <v>0</v>
      </c>
      <c r="F255" s="46">
        <f t="shared" si="25"/>
        <v>0</v>
      </c>
      <c r="G255" s="101">
        <v>0</v>
      </c>
      <c r="H255" s="99">
        <v>0</v>
      </c>
      <c r="I255" s="46">
        <f t="shared" si="21"/>
        <v>0</v>
      </c>
      <c r="J255" s="91"/>
      <c r="K255" s="15">
        <v>100</v>
      </c>
      <c r="L255" s="72">
        <f t="shared" si="22"/>
        <v>0</v>
      </c>
      <c r="M255" s="17" t="s">
        <v>16</v>
      </c>
      <c r="N255" s="18">
        <v>0</v>
      </c>
      <c r="O255" s="23">
        <f t="shared" si="23"/>
        <v>0</v>
      </c>
      <c r="P255" s="93"/>
      <c r="Q255" s="43">
        <f t="shared" si="24"/>
        <v>0</v>
      </c>
    </row>
    <row r="256" spans="1:17" ht="24.6" hidden="1" x14ac:dyDescent="0.65">
      <c r="A256" s="10">
        <v>252</v>
      </c>
      <c r="B256" s="10"/>
      <c r="C256" s="19" t="s">
        <v>326</v>
      </c>
      <c r="D256" s="71">
        <f>+'29'!I256</f>
        <v>0</v>
      </c>
      <c r="E256" s="90">
        <v>0</v>
      </c>
      <c r="F256" s="46">
        <f t="shared" si="25"/>
        <v>0</v>
      </c>
      <c r="G256" s="101">
        <v>0</v>
      </c>
      <c r="H256" s="99">
        <v>0</v>
      </c>
      <c r="I256" s="46">
        <f t="shared" si="21"/>
        <v>0</v>
      </c>
      <c r="J256" s="91"/>
      <c r="K256" s="15">
        <v>120</v>
      </c>
      <c r="L256" s="72">
        <f t="shared" si="22"/>
        <v>0</v>
      </c>
      <c r="M256" s="17" t="s">
        <v>16</v>
      </c>
      <c r="N256" s="18">
        <v>0</v>
      </c>
      <c r="O256" s="23">
        <f t="shared" si="23"/>
        <v>0</v>
      </c>
      <c r="P256" s="93"/>
      <c r="Q256" s="43">
        <f t="shared" si="24"/>
        <v>0</v>
      </c>
    </row>
    <row r="257" spans="1:17" ht="24.6" hidden="1" x14ac:dyDescent="0.65">
      <c r="A257" s="10">
        <v>253</v>
      </c>
      <c r="B257" s="10"/>
      <c r="C257" s="19" t="s">
        <v>327</v>
      </c>
      <c r="D257" s="71">
        <f>+'29'!I257</f>
        <v>0</v>
      </c>
      <c r="E257" s="90">
        <v>0</v>
      </c>
      <c r="F257" s="46">
        <f t="shared" si="25"/>
        <v>0</v>
      </c>
      <c r="G257" s="101">
        <v>0</v>
      </c>
      <c r="H257" s="99">
        <v>0</v>
      </c>
      <c r="I257" s="46">
        <f t="shared" si="21"/>
        <v>0</v>
      </c>
      <c r="J257" s="91"/>
      <c r="K257" s="15">
        <v>60</v>
      </c>
      <c r="L257" s="72">
        <f t="shared" si="22"/>
        <v>0</v>
      </c>
      <c r="M257" s="17" t="s">
        <v>16</v>
      </c>
      <c r="N257" s="18">
        <v>0</v>
      </c>
      <c r="O257" s="23">
        <f t="shared" si="23"/>
        <v>0</v>
      </c>
      <c r="P257" s="93"/>
      <c r="Q257" s="43">
        <f t="shared" si="24"/>
        <v>0</v>
      </c>
    </row>
    <row r="258" spans="1:17" ht="24.6" hidden="1" x14ac:dyDescent="0.65">
      <c r="A258" s="10">
        <v>254</v>
      </c>
      <c r="B258" s="10"/>
      <c r="C258" s="19" t="s">
        <v>328</v>
      </c>
      <c r="D258" s="71">
        <f>+'29'!I258</f>
        <v>0</v>
      </c>
      <c r="E258" s="90">
        <v>0</v>
      </c>
      <c r="F258" s="46">
        <f t="shared" si="25"/>
        <v>0</v>
      </c>
      <c r="G258" s="101">
        <v>0</v>
      </c>
      <c r="H258" s="99">
        <v>0</v>
      </c>
      <c r="I258" s="46">
        <f t="shared" si="21"/>
        <v>0</v>
      </c>
      <c r="J258" s="91"/>
      <c r="K258" s="15">
        <v>150</v>
      </c>
      <c r="L258" s="72">
        <f t="shared" si="22"/>
        <v>0</v>
      </c>
      <c r="M258" s="17" t="s">
        <v>16</v>
      </c>
      <c r="N258" s="18">
        <v>0</v>
      </c>
      <c r="O258" s="23">
        <f t="shared" si="23"/>
        <v>0</v>
      </c>
      <c r="P258" s="93"/>
      <c r="Q258" s="43">
        <f t="shared" si="24"/>
        <v>0</v>
      </c>
    </row>
    <row r="259" spans="1:17" ht="24.6" hidden="1" x14ac:dyDescent="0.65">
      <c r="A259" s="10">
        <v>255</v>
      </c>
      <c r="B259" s="10"/>
      <c r="C259" s="19" t="s">
        <v>329</v>
      </c>
      <c r="D259" s="71">
        <f>+'29'!I259</f>
        <v>0</v>
      </c>
      <c r="E259" s="90">
        <v>0</v>
      </c>
      <c r="F259" s="46">
        <f t="shared" si="25"/>
        <v>0</v>
      </c>
      <c r="G259" s="101">
        <v>0</v>
      </c>
      <c r="H259" s="99">
        <v>0</v>
      </c>
      <c r="I259" s="46">
        <f t="shared" si="21"/>
        <v>0</v>
      </c>
      <c r="J259" s="91"/>
      <c r="K259" s="15">
        <v>150</v>
      </c>
      <c r="L259" s="72">
        <f t="shared" si="22"/>
        <v>0</v>
      </c>
      <c r="M259" s="17" t="s">
        <v>16</v>
      </c>
      <c r="N259" s="18">
        <v>0</v>
      </c>
      <c r="O259" s="23">
        <f t="shared" si="23"/>
        <v>0</v>
      </c>
      <c r="P259" s="93"/>
      <c r="Q259" s="43">
        <f t="shared" si="24"/>
        <v>0</v>
      </c>
    </row>
    <row r="260" spans="1:17" ht="24.6" hidden="1" x14ac:dyDescent="0.65">
      <c r="A260" s="10">
        <v>256</v>
      </c>
      <c r="B260" s="10"/>
      <c r="C260" s="19" t="s">
        <v>330</v>
      </c>
      <c r="D260" s="71">
        <f>+'29'!I260</f>
        <v>0</v>
      </c>
      <c r="E260" s="90">
        <v>0</v>
      </c>
      <c r="F260" s="46">
        <f t="shared" si="25"/>
        <v>0</v>
      </c>
      <c r="G260" s="101">
        <v>0</v>
      </c>
      <c r="H260" s="99">
        <v>0</v>
      </c>
      <c r="I260" s="46">
        <f t="shared" si="21"/>
        <v>0</v>
      </c>
      <c r="J260" s="91"/>
      <c r="K260" s="15">
        <v>200</v>
      </c>
      <c r="L260" s="72">
        <f t="shared" si="22"/>
        <v>0</v>
      </c>
      <c r="M260" s="17" t="s">
        <v>16</v>
      </c>
      <c r="N260" s="18">
        <v>0</v>
      </c>
      <c r="O260" s="23">
        <f t="shared" si="23"/>
        <v>0</v>
      </c>
      <c r="P260" s="93"/>
      <c r="Q260" s="43">
        <f t="shared" si="24"/>
        <v>0</v>
      </c>
    </row>
    <row r="261" spans="1:17" ht="24.6" hidden="1" x14ac:dyDescent="0.65">
      <c r="A261" s="10">
        <v>257</v>
      </c>
      <c r="B261" s="10"/>
      <c r="C261" s="19" t="s">
        <v>331</v>
      </c>
      <c r="D261" s="71">
        <f>+'29'!I261</f>
        <v>0</v>
      </c>
      <c r="E261" s="90">
        <v>0</v>
      </c>
      <c r="F261" s="46">
        <f t="shared" si="25"/>
        <v>0</v>
      </c>
      <c r="G261" s="101">
        <v>0</v>
      </c>
      <c r="H261" s="99">
        <v>0</v>
      </c>
      <c r="I261" s="46">
        <f t="shared" si="21"/>
        <v>0</v>
      </c>
      <c r="J261" s="91"/>
      <c r="K261" s="15"/>
      <c r="L261" s="72">
        <f t="shared" si="22"/>
        <v>0</v>
      </c>
      <c r="M261" s="17" t="s">
        <v>16</v>
      </c>
      <c r="N261" s="18">
        <v>0</v>
      </c>
      <c r="O261" s="23">
        <f t="shared" si="23"/>
        <v>0</v>
      </c>
      <c r="P261" s="93"/>
      <c r="Q261" s="43">
        <f t="shared" si="24"/>
        <v>0</v>
      </c>
    </row>
    <row r="262" spans="1:17" ht="24.6" hidden="1" x14ac:dyDescent="0.65">
      <c r="A262" s="10">
        <v>258</v>
      </c>
      <c r="B262" s="10"/>
      <c r="C262" s="19" t="s">
        <v>332</v>
      </c>
      <c r="D262" s="71">
        <f>+'29'!I262</f>
        <v>0</v>
      </c>
      <c r="E262" s="90">
        <v>0</v>
      </c>
      <c r="F262" s="46">
        <f t="shared" si="25"/>
        <v>0</v>
      </c>
      <c r="G262" s="101">
        <v>0</v>
      </c>
      <c r="H262" s="99">
        <v>0</v>
      </c>
      <c r="I262" s="46">
        <f t="shared" si="21"/>
        <v>0</v>
      </c>
      <c r="J262" s="91"/>
      <c r="K262" s="15"/>
      <c r="L262" s="72">
        <f t="shared" si="22"/>
        <v>0</v>
      </c>
      <c r="M262" s="17" t="s">
        <v>16</v>
      </c>
      <c r="N262" s="18">
        <v>0</v>
      </c>
      <c r="O262" s="23">
        <f t="shared" si="23"/>
        <v>0</v>
      </c>
      <c r="P262" s="93"/>
      <c r="Q262" s="43">
        <f t="shared" si="24"/>
        <v>0</v>
      </c>
    </row>
    <row r="263" spans="1:17" ht="24.6" hidden="1" x14ac:dyDescent="0.65">
      <c r="A263" s="10">
        <v>259</v>
      </c>
      <c r="B263" s="10"/>
      <c r="C263" s="19" t="s">
        <v>369</v>
      </c>
      <c r="D263" s="71">
        <f>+'29'!I263</f>
        <v>0</v>
      </c>
      <c r="E263" s="90">
        <v>0</v>
      </c>
      <c r="F263" s="46">
        <f t="shared" si="25"/>
        <v>0</v>
      </c>
      <c r="G263" s="101">
        <v>0</v>
      </c>
      <c r="H263" s="99">
        <v>0</v>
      </c>
      <c r="I263" s="46">
        <f t="shared" si="21"/>
        <v>0</v>
      </c>
      <c r="J263" s="91"/>
      <c r="K263" s="15"/>
      <c r="L263" s="72">
        <f t="shared" si="22"/>
        <v>0</v>
      </c>
      <c r="M263" s="17" t="s">
        <v>16</v>
      </c>
      <c r="N263" s="18">
        <v>0</v>
      </c>
      <c r="O263" s="23">
        <f t="shared" si="23"/>
        <v>0</v>
      </c>
      <c r="P263" s="93"/>
      <c r="Q263" s="43">
        <f t="shared" si="24"/>
        <v>0</v>
      </c>
    </row>
    <row r="264" spans="1:17" ht="24.6" hidden="1" x14ac:dyDescent="0.65">
      <c r="A264" s="10">
        <v>260</v>
      </c>
      <c r="B264" s="10"/>
      <c r="C264" s="19" t="s">
        <v>468</v>
      </c>
      <c r="D264" s="71">
        <f>+'29'!I264</f>
        <v>8</v>
      </c>
      <c r="E264" s="90">
        <v>0</v>
      </c>
      <c r="F264" s="46">
        <f t="shared" si="25"/>
        <v>8</v>
      </c>
      <c r="G264" s="101">
        <v>0</v>
      </c>
      <c r="H264" s="99">
        <v>0</v>
      </c>
      <c r="I264" s="46">
        <f t="shared" ref="I264:I284" si="26">+F264-G264-J264-H264</f>
        <v>8</v>
      </c>
      <c r="J264" s="91"/>
      <c r="K264" s="20">
        <v>250</v>
      </c>
      <c r="L264" s="72">
        <f t="shared" ref="L264:L284" si="27">+K264*J264</f>
        <v>0</v>
      </c>
      <c r="M264" s="17" t="s">
        <v>16</v>
      </c>
      <c r="N264" s="18">
        <v>0</v>
      </c>
      <c r="O264" s="23">
        <f t="shared" ref="O264:O284" si="28">SUM(L264-N264)</f>
        <v>0</v>
      </c>
      <c r="P264" s="93"/>
      <c r="Q264" s="43">
        <f t="shared" ref="Q264:Q284" si="29">+L264*P264</f>
        <v>0</v>
      </c>
    </row>
    <row r="265" spans="1:17" ht="24.6" hidden="1" x14ac:dyDescent="0.65">
      <c r="A265" s="10">
        <v>261</v>
      </c>
      <c r="B265" s="10"/>
      <c r="C265" s="19"/>
      <c r="D265" s="71">
        <f>+'29'!I265</f>
        <v>0</v>
      </c>
      <c r="E265" s="90">
        <v>0</v>
      </c>
      <c r="F265" s="46">
        <f t="shared" si="25"/>
        <v>0</v>
      </c>
      <c r="G265" s="101">
        <v>0</v>
      </c>
      <c r="H265" s="99">
        <v>0</v>
      </c>
      <c r="I265" s="46">
        <f t="shared" si="26"/>
        <v>0</v>
      </c>
      <c r="J265" s="91"/>
      <c r="K265" s="20"/>
      <c r="L265" s="72">
        <f t="shared" si="27"/>
        <v>0</v>
      </c>
      <c r="M265" s="17" t="s">
        <v>16</v>
      </c>
      <c r="N265" s="18">
        <v>0</v>
      </c>
      <c r="O265" s="23">
        <f t="shared" si="28"/>
        <v>0</v>
      </c>
      <c r="P265" s="93"/>
      <c r="Q265" s="43">
        <f t="shared" si="29"/>
        <v>0</v>
      </c>
    </row>
    <row r="266" spans="1:17" ht="24.6" hidden="1" x14ac:dyDescent="0.65">
      <c r="A266" s="10">
        <v>262</v>
      </c>
      <c r="B266" s="10"/>
      <c r="C266" s="19"/>
      <c r="D266" s="71">
        <f>+'29'!I266</f>
        <v>0</v>
      </c>
      <c r="E266" s="90">
        <v>0</v>
      </c>
      <c r="F266" s="46">
        <f t="shared" si="25"/>
        <v>0</v>
      </c>
      <c r="G266" s="101">
        <v>0</v>
      </c>
      <c r="H266" s="99">
        <v>0</v>
      </c>
      <c r="I266" s="46">
        <f t="shared" si="26"/>
        <v>0</v>
      </c>
      <c r="J266" s="91"/>
      <c r="K266" s="20"/>
      <c r="L266" s="72">
        <f t="shared" si="27"/>
        <v>0</v>
      </c>
      <c r="M266" s="17" t="s">
        <v>16</v>
      </c>
      <c r="N266" s="18">
        <v>0</v>
      </c>
      <c r="O266" s="23">
        <f t="shared" si="28"/>
        <v>0</v>
      </c>
      <c r="P266" s="93"/>
      <c r="Q266" s="43">
        <f t="shared" si="29"/>
        <v>0</v>
      </c>
    </row>
    <row r="267" spans="1:17" ht="24.6" hidden="1" x14ac:dyDescent="0.65">
      <c r="A267" s="10">
        <v>263</v>
      </c>
      <c r="B267" s="10"/>
      <c r="C267" s="19"/>
      <c r="D267" s="71">
        <f>+'29'!I267</f>
        <v>0</v>
      </c>
      <c r="E267" s="90">
        <v>0</v>
      </c>
      <c r="F267" s="46">
        <f t="shared" si="25"/>
        <v>0</v>
      </c>
      <c r="G267" s="101">
        <v>0</v>
      </c>
      <c r="H267" s="99">
        <v>0</v>
      </c>
      <c r="I267" s="46">
        <f t="shared" si="26"/>
        <v>0</v>
      </c>
      <c r="J267" s="91"/>
      <c r="K267" s="20"/>
      <c r="L267" s="72">
        <f t="shared" si="27"/>
        <v>0</v>
      </c>
      <c r="M267" s="17" t="s">
        <v>16</v>
      </c>
      <c r="N267" s="18">
        <v>0</v>
      </c>
      <c r="O267" s="23">
        <f t="shared" si="28"/>
        <v>0</v>
      </c>
      <c r="P267" s="93"/>
      <c r="Q267" s="43">
        <f t="shared" si="29"/>
        <v>0</v>
      </c>
    </row>
    <row r="268" spans="1:17" ht="24.6" hidden="1" x14ac:dyDescent="0.65">
      <c r="A268" s="10">
        <v>264</v>
      </c>
      <c r="B268" s="10"/>
      <c r="C268" s="19"/>
      <c r="D268" s="71">
        <f>+'29'!I268</f>
        <v>0</v>
      </c>
      <c r="E268" s="90">
        <v>0</v>
      </c>
      <c r="F268" s="46">
        <f t="shared" si="25"/>
        <v>0</v>
      </c>
      <c r="G268" s="101">
        <v>0</v>
      </c>
      <c r="H268" s="99">
        <v>0</v>
      </c>
      <c r="I268" s="46">
        <f t="shared" si="26"/>
        <v>0</v>
      </c>
      <c r="J268" s="91"/>
      <c r="K268" s="20"/>
      <c r="L268" s="72">
        <f t="shared" si="27"/>
        <v>0</v>
      </c>
      <c r="M268" s="17" t="s">
        <v>16</v>
      </c>
      <c r="N268" s="18">
        <v>0</v>
      </c>
      <c r="O268" s="23">
        <f t="shared" si="28"/>
        <v>0</v>
      </c>
      <c r="P268" s="93"/>
      <c r="Q268" s="43">
        <f t="shared" si="29"/>
        <v>0</v>
      </c>
    </row>
    <row r="269" spans="1:17" ht="24.6" hidden="1" x14ac:dyDescent="0.65">
      <c r="A269" s="10">
        <v>265</v>
      </c>
      <c r="B269" s="10"/>
      <c r="C269" s="19"/>
      <c r="D269" s="71">
        <f>+'29'!I269</f>
        <v>0</v>
      </c>
      <c r="E269" s="90">
        <v>0</v>
      </c>
      <c r="F269" s="46">
        <f t="shared" si="25"/>
        <v>0</v>
      </c>
      <c r="G269" s="101">
        <v>0</v>
      </c>
      <c r="H269" s="99">
        <v>0</v>
      </c>
      <c r="I269" s="46">
        <f t="shared" si="26"/>
        <v>0</v>
      </c>
      <c r="J269" s="91"/>
      <c r="K269" s="20"/>
      <c r="L269" s="72">
        <f t="shared" si="27"/>
        <v>0</v>
      </c>
      <c r="M269" s="17" t="s">
        <v>16</v>
      </c>
      <c r="N269" s="18">
        <v>0</v>
      </c>
      <c r="O269" s="23">
        <f t="shared" si="28"/>
        <v>0</v>
      </c>
      <c r="P269" s="93"/>
      <c r="Q269" s="43">
        <f t="shared" si="29"/>
        <v>0</v>
      </c>
    </row>
    <row r="270" spans="1:17" ht="24.6" hidden="1" x14ac:dyDescent="0.65">
      <c r="A270" s="10">
        <v>266</v>
      </c>
      <c r="B270" s="10"/>
      <c r="C270" s="19"/>
      <c r="D270" s="71">
        <f>+'29'!I270</f>
        <v>0</v>
      </c>
      <c r="E270" s="90">
        <v>0</v>
      </c>
      <c r="F270" s="46">
        <f t="shared" si="25"/>
        <v>0</v>
      </c>
      <c r="G270" s="101">
        <v>0</v>
      </c>
      <c r="H270" s="99">
        <v>0</v>
      </c>
      <c r="I270" s="46">
        <f t="shared" si="26"/>
        <v>0</v>
      </c>
      <c r="J270" s="91"/>
      <c r="K270" s="20"/>
      <c r="L270" s="72">
        <f t="shared" si="27"/>
        <v>0</v>
      </c>
      <c r="M270" s="17" t="s">
        <v>16</v>
      </c>
      <c r="N270" s="18">
        <v>0</v>
      </c>
      <c r="O270" s="23">
        <f t="shared" si="28"/>
        <v>0</v>
      </c>
      <c r="P270" s="93"/>
      <c r="Q270" s="43">
        <f t="shared" si="29"/>
        <v>0</v>
      </c>
    </row>
    <row r="271" spans="1:17" ht="24.6" hidden="1" x14ac:dyDescent="0.65">
      <c r="A271" s="10">
        <v>267</v>
      </c>
      <c r="B271" s="10"/>
      <c r="C271" s="19"/>
      <c r="D271" s="71">
        <f>+'29'!I271</f>
        <v>0</v>
      </c>
      <c r="E271" s="90">
        <v>0</v>
      </c>
      <c r="F271" s="46">
        <f t="shared" si="25"/>
        <v>0</v>
      </c>
      <c r="G271" s="101">
        <v>0</v>
      </c>
      <c r="H271" s="99">
        <v>0</v>
      </c>
      <c r="I271" s="46">
        <f t="shared" si="26"/>
        <v>0</v>
      </c>
      <c r="J271" s="91"/>
      <c r="K271" s="20"/>
      <c r="L271" s="72">
        <f t="shared" si="27"/>
        <v>0</v>
      </c>
      <c r="M271" s="17" t="s">
        <v>16</v>
      </c>
      <c r="N271" s="18">
        <v>0</v>
      </c>
      <c r="O271" s="23">
        <f t="shared" si="28"/>
        <v>0</v>
      </c>
      <c r="P271" s="93"/>
      <c r="Q271" s="43">
        <f t="shared" si="29"/>
        <v>0</v>
      </c>
    </row>
    <row r="272" spans="1:17" ht="24.6" hidden="1" x14ac:dyDescent="0.65">
      <c r="A272" s="10">
        <v>268</v>
      </c>
      <c r="B272" s="10"/>
      <c r="C272" s="19"/>
      <c r="D272" s="71">
        <f>+'29'!I272</f>
        <v>0</v>
      </c>
      <c r="E272" s="90">
        <v>0</v>
      </c>
      <c r="F272" s="46">
        <f t="shared" ref="F272:F284" si="30">D272+E272</f>
        <v>0</v>
      </c>
      <c r="G272" s="101">
        <v>0</v>
      </c>
      <c r="H272" s="99">
        <v>0</v>
      </c>
      <c r="I272" s="46">
        <f t="shared" si="26"/>
        <v>0</v>
      </c>
      <c r="J272" s="91"/>
      <c r="K272" s="20"/>
      <c r="L272" s="72">
        <f t="shared" si="27"/>
        <v>0</v>
      </c>
      <c r="M272" s="17" t="s">
        <v>16</v>
      </c>
      <c r="N272" s="18">
        <v>0</v>
      </c>
      <c r="O272" s="23">
        <f t="shared" si="28"/>
        <v>0</v>
      </c>
      <c r="P272" s="93"/>
      <c r="Q272" s="43">
        <f t="shared" si="29"/>
        <v>0</v>
      </c>
    </row>
    <row r="273" spans="1:18" ht="24.6" hidden="1" x14ac:dyDescent="0.65">
      <c r="A273" s="10">
        <v>269</v>
      </c>
      <c r="B273" s="10"/>
      <c r="C273" s="19"/>
      <c r="D273" s="71">
        <f>+'29'!I273</f>
        <v>0</v>
      </c>
      <c r="E273" s="90">
        <v>0</v>
      </c>
      <c r="F273" s="46">
        <f t="shared" si="30"/>
        <v>0</v>
      </c>
      <c r="G273" s="101">
        <v>0</v>
      </c>
      <c r="H273" s="99">
        <v>0</v>
      </c>
      <c r="I273" s="46">
        <f t="shared" si="26"/>
        <v>0</v>
      </c>
      <c r="J273" s="91"/>
      <c r="K273" s="20"/>
      <c r="L273" s="72">
        <f t="shared" si="27"/>
        <v>0</v>
      </c>
      <c r="M273" s="17" t="s">
        <v>16</v>
      </c>
      <c r="N273" s="18">
        <v>0</v>
      </c>
      <c r="O273" s="23">
        <f t="shared" si="28"/>
        <v>0</v>
      </c>
      <c r="P273" s="93"/>
      <c r="Q273" s="43">
        <f t="shared" si="29"/>
        <v>0</v>
      </c>
    </row>
    <row r="274" spans="1:18" ht="24.6" hidden="1" x14ac:dyDescent="0.65">
      <c r="A274" s="10">
        <v>270</v>
      </c>
      <c r="B274" s="10"/>
      <c r="C274" s="19"/>
      <c r="D274" s="71">
        <f>+'29'!I274</f>
        <v>0</v>
      </c>
      <c r="E274" s="90">
        <v>0</v>
      </c>
      <c r="F274" s="46">
        <f t="shared" si="30"/>
        <v>0</v>
      </c>
      <c r="G274" s="101">
        <v>0</v>
      </c>
      <c r="H274" s="99">
        <v>0</v>
      </c>
      <c r="I274" s="46">
        <f t="shared" si="26"/>
        <v>0</v>
      </c>
      <c r="J274" s="91"/>
      <c r="K274" s="20"/>
      <c r="L274" s="72">
        <f t="shared" si="27"/>
        <v>0</v>
      </c>
      <c r="M274" s="17" t="s">
        <v>16</v>
      </c>
      <c r="N274" s="18">
        <v>0</v>
      </c>
      <c r="O274" s="23">
        <f t="shared" si="28"/>
        <v>0</v>
      </c>
      <c r="P274" s="93"/>
      <c r="Q274" s="43">
        <f t="shared" si="29"/>
        <v>0</v>
      </c>
    </row>
    <row r="275" spans="1:18" ht="24.6" hidden="1" x14ac:dyDescent="0.65">
      <c r="A275" s="10">
        <v>271</v>
      </c>
      <c r="B275" s="10"/>
      <c r="C275" s="19"/>
      <c r="D275" s="71">
        <f>+'29'!I275</f>
        <v>0</v>
      </c>
      <c r="E275" s="90">
        <v>0</v>
      </c>
      <c r="F275" s="46">
        <f t="shared" si="30"/>
        <v>0</v>
      </c>
      <c r="G275" s="101">
        <v>0</v>
      </c>
      <c r="H275" s="99">
        <v>0</v>
      </c>
      <c r="I275" s="46">
        <f t="shared" si="26"/>
        <v>0</v>
      </c>
      <c r="J275" s="91"/>
      <c r="K275" s="20"/>
      <c r="L275" s="72">
        <f t="shared" si="27"/>
        <v>0</v>
      </c>
      <c r="M275" s="17" t="s">
        <v>16</v>
      </c>
      <c r="N275" s="18">
        <v>0</v>
      </c>
      <c r="O275" s="23">
        <f t="shared" si="28"/>
        <v>0</v>
      </c>
      <c r="P275" s="93"/>
      <c r="Q275" s="43">
        <f t="shared" si="29"/>
        <v>0</v>
      </c>
    </row>
    <row r="276" spans="1:18" ht="24.6" hidden="1" x14ac:dyDescent="0.65">
      <c r="A276" s="10">
        <v>272</v>
      </c>
      <c r="B276" s="10"/>
      <c r="C276" s="19"/>
      <c r="D276" s="71">
        <f>+'29'!I276</f>
        <v>0</v>
      </c>
      <c r="E276" s="90">
        <v>0</v>
      </c>
      <c r="F276" s="46">
        <f t="shared" si="30"/>
        <v>0</v>
      </c>
      <c r="G276" s="101">
        <v>0</v>
      </c>
      <c r="H276" s="99">
        <v>0</v>
      </c>
      <c r="I276" s="46">
        <f t="shared" si="26"/>
        <v>0</v>
      </c>
      <c r="J276" s="91"/>
      <c r="K276" s="20"/>
      <c r="L276" s="72">
        <f t="shared" si="27"/>
        <v>0</v>
      </c>
      <c r="M276" s="17" t="s">
        <v>16</v>
      </c>
      <c r="N276" s="18">
        <v>0</v>
      </c>
      <c r="O276" s="23">
        <f t="shared" si="28"/>
        <v>0</v>
      </c>
      <c r="P276" s="93"/>
      <c r="Q276" s="43">
        <f t="shared" si="29"/>
        <v>0</v>
      </c>
    </row>
    <row r="277" spans="1:18" ht="24.6" hidden="1" x14ac:dyDescent="0.65">
      <c r="A277" s="10">
        <v>273</v>
      </c>
      <c r="B277" s="10"/>
      <c r="C277" s="19"/>
      <c r="D277" s="71">
        <f>+'29'!I277</f>
        <v>0</v>
      </c>
      <c r="E277" s="90">
        <v>0</v>
      </c>
      <c r="F277" s="46">
        <f t="shared" si="30"/>
        <v>0</v>
      </c>
      <c r="G277" s="101">
        <v>0</v>
      </c>
      <c r="H277" s="99">
        <v>0</v>
      </c>
      <c r="I277" s="46">
        <f t="shared" si="26"/>
        <v>0</v>
      </c>
      <c r="J277" s="91"/>
      <c r="K277" s="20"/>
      <c r="L277" s="72">
        <f t="shared" si="27"/>
        <v>0</v>
      </c>
      <c r="M277" s="17" t="s">
        <v>16</v>
      </c>
      <c r="N277" s="18">
        <v>0</v>
      </c>
      <c r="O277" s="23">
        <f t="shared" si="28"/>
        <v>0</v>
      </c>
      <c r="P277" s="93"/>
      <c r="Q277" s="43">
        <f t="shared" si="29"/>
        <v>0</v>
      </c>
    </row>
    <row r="278" spans="1:18" ht="24.6" hidden="1" x14ac:dyDescent="0.65">
      <c r="A278" s="10">
        <v>274</v>
      </c>
      <c r="B278" s="10"/>
      <c r="C278" s="19"/>
      <c r="D278" s="71">
        <f>+'29'!I278</f>
        <v>0</v>
      </c>
      <c r="E278" s="90">
        <v>0</v>
      </c>
      <c r="F278" s="46">
        <f t="shared" si="30"/>
        <v>0</v>
      </c>
      <c r="G278" s="101">
        <v>0</v>
      </c>
      <c r="H278" s="99">
        <v>0</v>
      </c>
      <c r="I278" s="46">
        <f t="shared" si="26"/>
        <v>0</v>
      </c>
      <c r="J278" s="91"/>
      <c r="K278" s="20"/>
      <c r="L278" s="72">
        <f t="shared" si="27"/>
        <v>0</v>
      </c>
      <c r="M278" s="17" t="s">
        <v>16</v>
      </c>
      <c r="N278" s="18">
        <v>0</v>
      </c>
      <c r="O278" s="23">
        <f t="shared" si="28"/>
        <v>0</v>
      </c>
      <c r="P278" s="93"/>
      <c r="Q278" s="43">
        <f t="shared" si="29"/>
        <v>0</v>
      </c>
    </row>
    <row r="279" spans="1:18" ht="24.6" hidden="1" x14ac:dyDescent="0.65">
      <c r="A279" s="10">
        <v>275</v>
      </c>
      <c r="B279" s="10"/>
      <c r="C279" s="19"/>
      <c r="D279" s="71">
        <f>+'29'!I279</f>
        <v>0</v>
      </c>
      <c r="E279" s="90">
        <v>0</v>
      </c>
      <c r="F279" s="46">
        <f t="shared" si="30"/>
        <v>0</v>
      </c>
      <c r="G279" s="101">
        <v>0</v>
      </c>
      <c r="H279" s="99">
        <v>0</v>
      </c>
      <c r="I279" s="46">
        <f t="shared" si="26"/>
        <v>0</v>
      </c>
      <c r="J279" s="91"/>
      <c r="K279" s="20"/>
      <c r="L279" s="72">
        <f t="shared" si="27"/>
        <v>0</v>
      </c>
      <c r="M279" s="17" t="s">
        <v>16</v>
      </c>
      <c r="N279" s="18">
        <v>0</v>
      </c>
      <c r="O279" s="23">
        <f t="shared" si="28"/>
        <v>0</v>
      </c>
      <c r="P279" s="93"/>
      <c r="Q279" s="43">
        <f t="shared" si="29"/>
        <v>0</v>
      </c>
    </row>
    <row r="280" spans="1:18" ht="24.6" hidden="1" x14ac:dyDescent="0.65">
      <c r="A280" s="10">
        <v>276</v>
      </c>
      <c r="B280" s="10"/>
      <c r="C280" s="19"/>
      <c r="D280" s="71">
        <f>+'29'!I280</f>
        <v>0</v>
      </c>
      <c r="E280" s="90">
        <v>0</v>
      </c>
      <c r="F280" s="46">
        <f t="shared" si="30"/>
        <v>0</v>
      </c>
      <c r="G280" s="101">
        <v>0</v>
      </c>
      <c r="H280" s="99">
        <v>0</v>
      </c>
      <c r="I280" s="46">
        <f t="shared" si="26"/>
        <v>0</v>
      </c>
      <c r="J280" s="91"/>
      <c r="K280" s="20"/>
      <c r="L280" s="72">
        <f t="shared" si="27"/>
        <v>0</v>
      </c>
      <c r="M280" s="17" t="s">
        <v>16</v>
      </c>
      <c r="N280" s="18">
        <v>0</v>
      </c>
      <c r="O280" s="23">
        <f t="shared" si="28"/>
        <v>0</v>
      </c>
      <c r="P280" s="93"/>
      <c r="Q280" s="43">
        <f t="shared" si="29"/>
        <v>0</v>
      </c>
    </row>
    <row r="281" spans="1:18" ht="24.6" hidden="1" x14ac:dyDescent="0.65">
      <c r="A281" s="10">
        <v>277</v>
      </c>
      <c r="B281" s="10"/>
      <c r="C281" s="19"/>
      <c r="D281" s="71">
        <f>+'29'!I281</f>
        <v>0</v>
      </c>
      <c r="E281" s="90">
        <v>0</v>
      </c>
      <c r="F281" s="46">
        <f t="shared" si="30"/>
        <v>0</v>
      </c>
      <c r="G281" s="101">
        <v>0</v>
      </c>
      <c r="H281" s="99">
        <v>0</v>
      </c>
      <c r="I281" s="46">
        <f t="shared" si="26"/>
        <v>0</v>
      </c>
      <c r="J281" s="91"/>
      <c r="K281" s="20"/>
      <c r="L281" s="72">
        <f t="shared" si="27"/>
        <v>0</v>
      </c>
      <c r="M281" s="17" t="s">
        <v>16</v>
      </c>
      <c r="N281" s="18">
        <v>0</v>
      </c>
      <c r="O281" s="23">
        <f t="shared" si="28"/>
        <v>0</v>
      </c>
      <c r="P281" s="93"/>
      <c r="Q281" s="43">
        <f t="shared" si="29"/>
        <v>0</v>
      </c>
    </row>
    <row r="282" spans="1:18" ht="24.6" hidden="1" x14ac:dyDescent="0.65">
      <c r="A282" s="10">
        <v>278</v>
      </c>
      <c r="B282" s="10"/>
      <c r="C282" s="19"/>
      <c r="D282" s="71">
        <f>+'29'!I282</f>
        <v>0</v>
      </c>
      <c r="E282" s="90">
        <v>0</v>
      </c>
      <c r="F282" s="46">
        <f t="shared" si="30"/>
        <v>0</v>
      </c>
      <c r="G282" s="101">
        <v>0</v>
      </c>
      <c r="H282" s="99">
        <v>0</v>
      </c>
      <c r="I282" s="46">
        <f t="shared" si="26"/>
        <v>0</v>
      </c>
      <c r="J282" s="91"/>
      <c r="K282" s="20"/>
      <c r="L282" s="72">
        <f t="shared" si="27"/>
        <v>0</v>
      </c>
      <c r="M282" s="17" t="s">
        <v>16</v>
      </c>
      <c r="N282" s="18">
        <v>0</v>
      </c>
      <c r="O282" s="23">
        <f t="shared" si="28"/>
        <v>0</v>
      </c>
      <c r="P282" s="93"/>
      <c r="Q282" s="43">
        <f t="shared" si="29"/>
        <v>0</v>
      </c>
    </row>
    <row r="283" spans="1:18" ht="24.6" hidden="1" x14ac:dyDescent="0.65">
      <c r="A283" s="10">
        <v>279</v>
      </c>
      <c r="B283" s="10"/>
      <c r="C283" s="19"/>
      <c r="D283" s="71"/>
      <c r="E283" s="90">
        <v>0</v>
      </c>
      <c r="F283" s="46">
        <f t="shared" ref="F283" si="31">D283+E283</f>
        <v>0</v>
      </c>
      <c r="G283" s="101">
        <v>0</v>
      </c>
      <c r="H283" s="99">
        <v>0</v>
      </c>
      <c r="I283" s="46">
        <f t="shared" ref="I283" si="32">+F283-G283-J283-H283</f>
        <v>0</v>
      </c>
      <c r="J283" s="91"/>
      <c r="K283" s="20"/>
      <c r="L283" s="72">
        <f t="shared" ref="L283" si="33">+K283*J283</f>
        <v>0</v>
      </c>
      <c r="M283" s="17" t="s">
        <v>16</v>
      </c>
      <c r="N283" s="18">
        <v>0</v>
      </c>
      <c r="O283" s="23">
        <f t="shared" si="28"/>
        <v>0</v>
      </c>
      <c r="P283" s="93"/>
      <c r="Q283" s="43"/>
    </row>
    <row r="284" spans="1:18" ht="24.6" hidden="1" x14ac:dyDescent="0.65">
      <c r="A284" s="10">
        <v>280</v>
      </c>
      <c r="B284" s="10"/>
      <c r="C284" s="19"/>
      <c r="D284" s="71">
        <f>+'29'!I284</f>
        <v>0</v>
      </c>
      <c r="E284" s="90">
        <v>0</v>
      </c>
      <c r="F284" s="46">
        <f t="shared" si="30"/>
        <v>0</v>
      </c>
      <c r="G284" s="101">
        <v>0</v>
      </c>
      <c r="H284" s="99">
        <v>0</v>
      </c>
      <c r="I284" s="46">
        <f t="shared" si="26"/>
        <v>0</v>
      </c>
      <c r="J284" s="91"/>
      <c r="K284" s="20"/>
      <c r="L284" s="72">
        <f t="shared" si="27"/>
        <v>0</v>
      </c>
      <c r="M284" s="17" t="s">
        <v>16</v>
      </c>
      <c r="N284" s="18">
        <v>0</v>
      </c>
      <c r="O284" s="23">
        <f t="shared" si="28"/>
        <v>0</v>
      </c>
      <c r="P284" s="93"/>
      <c r="Q284" s="43">
        <f t="shared" si="29"/>
        <v>0</v>
      </c>
    </row>
    <row r="285" spans="1:18" ht="24.6" x14ac:dyDescent="0.65">
      <c r="A285" s="1"/>
      <c r="B285" s="1"/>
      <c r="F285" s="24"/>
      <c r="G285" s="25"/>
      <c r="H285" s="25"/>
      <c r="I285" s="24"/>
      <c r="J285" s="24"/>
      <c r="K285" s="26"/>
      <c r="L285" s="28"/>
      <c r="M285" s="27"/>
      <c r="N285" s="18">
        <v>0</v>
      </c>
      <c r="O285" s="95" t="s">
        <v>213</v>
      </c>
      <c r="P285" s="96"/>
      <c r="Q285" s="96">
        <f>SUM(Q5:Q284)</f>
        <v>111668.9</v>
      </c>
      <c r="R285" s="96"/>
    </row>
    <row r="286" spans="1:18" ht="25.5" customHeight="1" x14ac:dyDescent="0.6">
      <c r="A286" s="1"/>
      <c r="B286" s="1"/>
      <c r="F286" s="24"/>
      <c r="G286" s="25"/>
      <c r="H286" s="25"/>
      <c r="I286" s="24"/>
      <c r="J286" s="182" t="s">
        <v>212</v>
      </c>
      <c r="K286" s="183"/>
      <c r="L286" s="30">
        <f>+AB188</f>
        <v>0</v>
      </c>
      <c r="M286" s="27"/>
      <c r="N286" s="29"/>
    </row>
    <row r="287" spans="1:18" ht="24.6" x14ac:dyDescent="0.65">
      <c r="A287" s="1"/>
      <c r="B287" s="1"/>
      <c r="F287" s="31"/>
      <c r="I287" s="31"/>
      <c r="J287" s="32"/>
      <c r="K287" s="184" t="s">
        <v>202</v>
      </c>
      <c r="L287" s="184"/>
      <c r="M287" s="33">
        <f>SUM(L5:L286)</f>
        <v>4110</v>
      </c>
    </row>
    <row r="288" spans="1:18" ht="24.6" x14ac:dyDescent="0.65">
      <c r="A288" s="1"/>
      <c r="B288" s="1"/>
      <c r="F288" s="31"/>
      <c r="I288" s="31"/>
      <c r="K288" s="169" t="s">
        <v>203</v>
      </c>
      <c r="L288" s="170"/>
      <c r="M288" s="36">
        <v>0</v>
      </c>
    </row>
    <row r="289" spans="1:17" ht="24.6" x14ac:dyDescent="0.65">
      <c r="A289" s="1"/>
      <c r="B289" s="1"/>
      <c r="F289" s="31"/>
      <c r="I289" s="31"/>
      <c r="K289" s="34" t="s">
        <v>204</v>
      </c>
      <c r="L289" s="35"/>
      <c r="M289" s="36">
        <f>SUM(N289:AS289)</f>
        <v>920</v>
      </c>
      <c r="N289" s="2">
        <v>200</v>
      </c>
      <c r="O289" s="2">
        <v>220</v>
      </c>
      <c r="P289" s="2">
        <v>300</v>
      </c>
      <c r="Q289" s="2">
        <v>200</v>
      </c>
    </row>
    <row r="290" spans="1:17" ht="24.6" x14ac:dyDescent="0.65">
      <c r="A290" s="1"/>
      <c r="B290" s="1"/>
      <c r="F290" s="31"/>
      <c r="I290" s="31"/>
      <c r="K290" s="169" t="s">
        <v>205</v>
      </c>
      <c r="L290" s="170"/>
      <c r="M290" s="36">
        <v>0</v>
      </c>
    </row>
    <row r="291" spans="1:17" ht="24.6" x14ac:dyDescent="0.65">
      <c r="A291" s="1"/>
      <c r="B291" s="1"/>
      <c r="F291" s="31"/>
      <c r="I291" s="31"/>
      <c r="K291" s="169" t="s">
        <v>206</v>
      </c>
      <c r="L291" s="170"/>
      <c r="M291" s="36">
        <v>0</v>
      </c>
    </row>
    <row r="292" spans="1:17" ht="24.6" x14ac:dyDescent="0.65">
      <c r="A292" s="1"/>
      <c r="B292" s="1"/>
      <c r="F292" s="31"/>
      <c r="I292" s="31"/>
      <c r="K292" s="169" t="s">
        <v>207</v>
      </c>
      <c r="L292" s="170"/>
      <c r="M292" s="37">
        <f>SUM(N5:N285)</f>
        <v>1645</v>
      </c>
    </row>
    <row r="293" spans="1:17" ht="24.6" x14ac:dyDescent="0.65">
      <c r="A293" s="1"/>
      <c r="B293" s="1"/>
      <c r="F293" s="31"/>
      <c r="I293" s="31"/>
      <c r="K293" s="169" t="s">
        <v>208</v>
      </c>
      <c r="L293" s="170"/>
      <c r="M293" s="33">
        <f>M287-M288-M289-M291-M292</f>
        <v>1545</v>
      </c>
    </row>
    <row r="294" spans="1:17" ht="24.6" x14ac:dyDescent="0.65">
      <c r="A294" s="1"/>
      <c r="B294" s="1"/>
      <c r="F294" s="31"/>
      <c r="I294" s="31"/>
      <c r="K294" s="169" t="s">
        <v>209</v>
      </c>
      <c r="L294" s="170"/>
      <c r="M294" s="37">
        <v>1545</v>
      </c>
    </row>
    <row r="295" spans="1:17" ht="24.6" x14ac:dyDescent="0.65">
      <c r="A295" s="1"/>
      <c r="B295" s="1"/>
      <c r="F295" s="31"/>
      <c r="I295" s="31"/>
      <c r="K295" s="169" t="s">
        <v>210</v>
      </c>
      <c r="L295" s="170"/>
      <c r="M295" s="33">
        <f>+M294-M293</f>
        <v>0</v>
      </c>
    </row>
    <row r="296" spans="1:17" ht="24.6" x14ac:dyDescent="0.65">
      <c r="I296" s="2"/>
      <c r="K296" s="169" t="s">
        <v>211</v>
      </c>
      <c r="L296" s="170"/>
      <c r="M296" s="33">
        <f>+M294-M293</f>
        <v>0</v>
      </c>
    </row>
    <row r="297" spans="1:17" x14ac:dyDescent="0.6">
      <c r="I297" s="2"/>
      <c r="K297" s="2"/>
    </row>
    <row r="298" spans="1:17" ht="24.6" x14ac:dyDescent="0.65">
      <c r="I298" s="2"/>
      <c r="K298" s="92" t="s">
        <v>333</v>
      </c>
    </row>
    <row r="299" spans="1:17" x14ac:dyDescent="0.6">
      <c r="I299" s="2"/>
      <c r="K299" s="2"/>
    </row>
    <row r="300" spans="1:17" x14ac:dyDescent="0.6">
      <c r="I300" s="2"/>
      <c r="K300" s="2"/>
    </row>
    <row r="301" spans="1:17" x14ac:dyDescent="0.6">
      <c r="I301" s="2"/>
      <c r="K301" s="2"/>
    </row>
    <row r="302" spans="1:17" x14ac:dyDescent="0.6">
      <c r="I302" s="2"/>
      <c r="K302" s="2"/>
    </row>
    <row r="303" spans="1:17" x14ac:dyDescent="0.6">
      <c r="I303" s="2"/>
      <c r="K303" s="2"/>
    </row>
    <row r="304" spans="1:17" x14ac:dyDescent="0.6">
      <c r="I304" s="2"/>
      <c r="K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C296" xr:uid="{A8659A1D-7742-48A0-A8EC-0F2280F9B025}">
    <filterColumn colId="6">
      <filters blank="1">
        <filter val="1.00"/>
        <filter val="2.00"/>
        <filter val="3.00"/>
        <filter val="คืน/เสีย"/>
        <filter val="เปลี่ยน/"/>
      </filters>
    </filterColumn>
  </autoFilter>
  <mergeCells count="35">
    <mergeCell ref="A2:M2"/>
    <mergeCell ref="S2:AC2"/>
    <mergeCell ref="A3:A4"/>
    <mergeCell ref="C3:C4"/>
    <mergeCell ref="D3:D4"/>
    <mergeCell ref="E3:E4"/>
    <mergeCell ref="F3:F4"/>
    <mergeCell ref="I3:I4"/>
    <mergeCell ref="J3:L3"/>
    <mergeCell ref="M3:M4"/>
    <mergeCell ref="Y3:Y4"/>
    <mergeCell ref="Z3:AB3"/>
    <mergeCell ref="AC3:AC4"/>
    <mergeCell ref="H3:H4"/>
    <mergeCell ref="P3:P4"/>
    <mergeCell ref="Q3:Q4"/>
    <mergeCell ref="AD3:AD4"/>
    <mergeCell ref="V3:V4"/>
    <mergeCell ref="W3:W4"/>
    <mergeCell ref="K293:L293"/>
    <mergeCell ref="T32:AA32"/>
    <mergeCell ref="N3:N4"/>
    <mergeCell ref="S3:S4"/>
    <mergeCell ref="T3:T4"/>
    <mergeCell ref="U3:U4"/>
    <mergeCell ref="B3:B4"/>
    <mergeCell ref="K294:L294"/>
    <mergeCell ref="K295:L295"/>
    <mergeCell ref="K296:L296"/>
    <mergeCell ref="J286:K286"/>
    <mergeCell ref="K287:L287"/>
    <mergeCell ref="K288:L288"/>
    <mergeCell ref="K290:L290"/>
    <mergeCell ref="K291:L291"/>
    <mergeCell ref="K292:L292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910F-87CE-45EE-B562-AEDDEDAF3787}">
  <sheetPr filterMode="1">
    <tabColor rgb="FFF789D2"/>
  </sheetPr>
  <dimension ref="A1:AD371"/>
  <sheetViews>
    <sheetView zoomScaleNormal="100" workbookViewId="0">
      <pane xSplit="9" ySplit="4" topLeftCell="J5" activePane="bottomRight" state="frozen"/>
      <selection activeCell="K15" sqref="K15"/>
      <selection pane="topRight" activeCell="K15" sqref="K15"/>
      <selection pane="bottomLeft" activeCell="K15" sqref="K15"/>
      <selection pane="bottomRight" activeCell="M25" activeCellId="2" sqref="C25:C63 J25:K63 M25:N63"/>
    </sheetView>
  </sheetViews>
  <sheetFormatPr defaultColWidth="9" defaultRowHeight="24" x14ac:dyDescent="0.6"/>
  <cols>
    <col min="1" max="1" width="6.69921875" style="2" customWidth="1"/>
    <col min="2" max="2" width="14" style="2" hidden="1" customWidth="1"/>
    <col min="3" max="3" width="43.69921875" style="2" bestFit="1" customWidth="1"/>
    <col min="4" max="8" width="9.69921875" style="2" customWidth="1"/>
    <col min="9" max="9" width="9.69921875" style="38" customWidth="1"/>
    <col min="10" max="10" width="9.69921875" style="2" customWidth="1"/>
    <col min="11" max="11" width="9.69921875" style="39" customWidth="1"/>
    <col min="12" max="12" width="10.69921875" style="2" customWidth="1"/>
    <col min="13" max="13" width="17.69921875" style="2" bestFit="1" customWidth="1"/>
    <col min="14" max="14" width="9" style="2"/>
    <col min="15" max="15" width="19.09765625" style="2" customWidth="1"/>
    <col min="16" max="16" width="10.09765625" style="2" customWidth="1"/>
    <col min="17" max="17" width="17.69921875" style="2" bestFit="1" customWidth="1"/>
    <col min="18" max="18" width="10.09765625" style="2" bestFit="1" customWidth="1"/>
    <col min="19" max="19" width="9" style="2"/>
    <col min="20" max="20" width="34.69921875" style="2" bestFit="1" customWidth="1"/>
    <col min="21" max="28" width="9" style="2"/>
    <col min="29" max="29" width="15.69921875" style="2" customWidth="1"/>
    <col min="30" max="16384" width="9" style="2"/>
  </cols>
  <sheetData>
    <row r="1" spans="1:30" x14ac:dyDescent="0.6">
      <c r="A1" s="1"/>
      <c r="B1" s="1"/>
      <c r="I1" s="2"/>
      <c r="K1" s="2"/>
    </row>
    <row r="2" spans="1:30" s="3" customFormat="1" ht="28.8" x14ac:dyDescent="0.75">
      <c r="A2" s="180" t="s">
        <v>263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S2" s="181" t="s">
        <v>0</v>
      </c>
      <c r="T2" s="181"/>
      <c r="U2" s="181"/>
      <c r="V2" s="181"/>
      <c r="W2" s="181"/>
      <c r="X2" s="181"/>
      <c r="Y2" s="181"/>
      <c r="Z2" s="185"/>
      <c r="AA2" s="185"/>
      <c r="AB2" s="185"/>
      <c r="AC2" s="185"/>
    </row>
    <row r="3" spans="1:30" s="5" customFormat="1" ht="26.4" x14ac:dyDescent="0.7">
      <c r="A3" s="171" t="s">
        <v>1</v>
      </c>
      <c r="B3" s="167" t="s">
        <v>487</v>
      </c>
      <c r="C3" s="176" t="s">
        <v>2</v>
      </c>
      <c r="D3" s="171" t="s">
        <v>3</v>
      </c>
      <c r="E3" s="171" t="s">
        <v>4</v>
      </c>
      <c r="F3" s="171" t="s">
        <v>5</v>
      </c>
      <c r="G3" s="100" t="s">
        <v>6</v>
      </c>
      <c r="H3" s="178" t="s">
        <v>335</v>
      </c>
      <c r="I3" s="171" t="s">
        <v>7</v>
      </c>
      <c r="J3" s="177" t="s">
        <v>8</v>
      </c>
      <c r="K3" s="177"/>
      <c r="L3" s="177"/>
      <c r="M3" s="171" t="s">
        <v>9</v>
      </c>
      <c r="N3" s="175" t="s">
        <v>10</v>
      </c>
      <c r="P3" s="163" t="s">
        <v>336</v>
      </c>
      <c r="Q3" s="165" t="s">
        <v>337</v>
      </c>
      <c r="S3" s="171" t="s">
        <v>1</v>
      </c>
      <c r="T3" s="171" t="s">
        <v>2</v>
      </c>
      <c r="U3" s="171" t="s">
        <v>3</v>
      </c>
      <c r="V3" s="171" t="s">
        <v>4</v>
      </c>
      <c r="W3" s="171" t="s">
        <v>5</v>
      </c>
      <c r="X3" s="88" t="s">
        <v>6</v>
      </c>
      <c r="Y3" s="171" t="s">
        <v>7</v>
      </c>
      <c r="Z3" s="177" t="s">
        <v>8</v>
      </c>
      <c r="AA3" s="177"/>
      <c r="AB3" s="177"/>
      <c r="AC3" s="171" t="s">
        <v>9</v>
      </c>
      <c r="AD3" s="175" t="s">
        <v>10</v>
      </c>
    </row>
    <row r="4" spans="1:30" s="5" customFormat="1" ht="26.4" x14ac:dyDescent="0.7">
      <c r="A4" s="171"/>
      <c r="B4" s="168"/>
      <c r="C4" s="176"/>
      <c r="D4" s="171"/>
      <c r="E4" s="171"/>
      <c r="F4" s="171"/>
      <c r="G4" s="100" t="s">
        <v>11</v>
      </c>
      <c r="H4" s="179"/>
      <c r="I4" s="171"/>
      <c r="J4" s="88" t="s">
        <v>12</v>
      </c>
      <c r="K4" s="89" t="s">
        <v>13</v>
      </c>
      <c r="L4" s="88" t="s">
        <v>14</v>
      </c>
      <c r="M4" s="171"/>
      <c r="N4" s="175"/>
      <c r="P4" s="164"/>
      <c r="Q4" s="166"/>
      <c r="S4" s="171"/>
      <c r="T4" s="171"/>
      <c r="U4" s="171"/>
      <c r="V4" s="171"/>
      <c r="W4" s="171"/>
      <c r="X4" s="88" t="s">
        <v>11</v>
      </c>
      <c r="Y4" s="171"/>
      <c r="Z4" s="88" t="s">
        <v>12</v>
      </c>
      <c r="AA4" s="89" t="s">
        <v>13</v>
      </c>
      <c r="AB4" s="88" t="s">
        <v>14</v>
      </c>
      <c r="AC4" s="171"/>
      <c r="AD4" s="175"/>
    </row>
    <row r="5" spans="1:30" ht="24.6" hidden="1" x14ac:dyDescent="0.65">
      <c r="A5" s="10">
        <v>1</v>
      </c>
      <c r="B5" s="10" t="s">
        <v>492</v>
      </c>
      <c r="C5" s="19" t="s">
        <v>407</v>
      </c>
      <c r="D5" s="71">
        <f>+'30'!I5</f>
        <v>24</v>
      </c>
      <c r="E5" s="90">
        <v>10</v>
      </c>
      <c r="F5" s="46">
        <f t="shared" ref="F5:F147" si="0">D5+E5</f>
        <v>34</v>
      </c>
      <c r="G5" s="101">
        <v>0</v>
      </c>
      <c r="H5" s="99">
        <v>0</v>
      </c>
      <c r="I5" s="46">
        <f t="shared" ref="I5:I71" si="1">+F5-G5-J5-H5</f>
        <v>28</v>
      </c>
      <c r="J5" s="91">
        <v>6</v>
      </c>
      <c r="K5" s="15">
        <v>50</v>
      </c>
      <c r="L5" s="72">
        <f>+K5*J5</f>
        <v>300</v>
      </c>
      <c r="M5" s="17" t="s">
        <v>16</v>
      </c>
      <c r="N5" s="18">
        <v>0</v>
      </c>
      <c r="O5" s="23">
        <f>SUM(L5-N5)</f>
        <v>300</v>
      </c>
      <c r="P5" s="93">
        <v>19.579999999999998</v>
      </c>
      <c r="Q5" s="43">
        <f>+L5*P5</f>
        <v>5873.9999999999991</v>
      </c>
      <c r="S5" s="10">
        <v>1</v>
      </c>
      <c r="T5" s="19"/>
      <c r="U5" s="46">
        <v>0</v>
      </c>
      <c r="V5" s="90">
        <v>0</v>
      </c>
      <c r="W5" s="46">
        <f t="shared" ref="W5:W14" si="2">U5+V5</f>
        <v>0</v>
      </c>
      <c r="X5" s="90">
        <v>0</v>
      </c>
      <c r="Y5" s="46">
        <f t="shared" ref="Y5:Y14" si="3">W5-X5-Z5</f>
        <v>0</v>
      </c>
      <c r="Z5" s="91">
        <v>0</v>
      </c>
      <c r="AA5" s="22"/>
      <c r="AB5" s="43">
        <f t="shared" ref="AB5:AB14" si="4">Z5*AA5</f>
        <v>0</v>
      </c>
      <c r="AC5" s="17" t="s">
        <v>16</v>
      </c>
      <c r="AD5" s="18">
        <v>0</v>
      </c>
    </row>
    <row r="6" spans="1:30" ht="24.6" hidden="1" x14ac:dyDescent="0.65">
      <c r="A6" s="10">
        <v>2</v>
      </c>
      <c r="B6" s="10" t="s">
        <v>508</v>
      </c>
      <c r="C6" s="19" t="s">
        <v>408</v>
      </c>
      <c r="D6" s="71">
        <f>+'30'!I6</f>
        <v>102</v>
      </c>
      <c r="E6" s="90">
        <v>0</v>
      </c>
      <c r="F6" s="46">
        <f t="shared" si="0"/>
        <v>102</v>
      </c>
      <c r="G6" s="101">
        <v>0</v>
      </c>
      <c r="H6" s="99">
        <v>0</v>
      </c>
      <c r="I6" s="46">
        <f t="shared" si="1"/>
        <v>98</v>
      </c>
      <c r="J6" s="91">
        <v>4</v>
      </c>
      <c r="K6" s="15">
        <v>100</v>
      </c>
      <c r="L6" s="72">
        <f t="shared" ref="L6:L72" si="5">+K6*J6</f>
        <v>400</v>
      </c>
      <c r="M6" s="17" t="s">
        <v>16</v>
      </c>
      <c r="N6" s="18">
        <v>0</v>
      </c>
      <c r="O6" s="23">
        <f t="shared" ref="O6:O72" si="6">SUM(L6-N6)</f>
        <v>400</v>
      </c>
      <c r="P6" s="93">
        <v>37.17</v>
      </c>
      <c r="Q6" s="43">
        <f t="shared" ref="Q6:Q72" si="7">+L6*P6</f>
        <v>14868</v>
      </c>
      <c r="S6" s="10">
        <v>2</v>
      </c>
      <c r="T6" s="19"/>
      <c r="U6" s="46">
        <v>0</v>
      </c>
      <c r="V6" s="90">
        <v>0</v>
      </c>
      <c r="W6" s="46">
        <f t="shared" si="2"/>
        <v>0</v>
      </c>
      <c r="X6" s="90">
        <v>0</v>
      </c>
      <c r="Y6" s="46">
        <f t="shared" si="3"/>
        <v>0</v>
      </c>
      <c r="Z6" s="91">
        <v>0</v>
      </c>
      <c r="AA6" s="22"/>
      <c r="AB6" s="43">
        <f t="shared" si="4"/>
        <v>0</v>
      </c>
      <c r="AC6" s="17" t="s">
        <v>16</v>
      </c>
      <c r="AD6" s="18">
        <v>0</v>
      </c>
    </row>
    <row r="7" spans="1:30" ht="24.6" hidden="1" x14ac:dyDescent="0.65">
      <c r="A7" s="10">
        <v>3</v>
      </c>
      <c r="B7" s="10"/>
      <c r="C7" s="19" t="s">
        <v>395</v>
      </c>
      <c r="D7" s="71">
        <f>+'30'!I7</f>
        <v>0</v>
      </c>
      <c r="E7" s="90">
        <v>0</v>
      </c>
      <c r="F7" s="46">
        <f t="shared" si="0"/>
        <v>0</v>
      </c>
      <c r="G7" s="101">
        <v>0</v>
      </c>
      <c r="H7" s="99">
        <v>0</v>
      </c>
      <c r="I7" s="46">
        <f t="shared" si="1"/>
        <v>0</v>
      </c>
      <c r="J7" s="91"/>
      <c r="K7" s="15">
        <v>50</v>
      </c>
      <c r="L7" s="72">
        <f t="shared" si="5"/>
        <v>0</v>
      </c>
      <c r="M7" s="17" t="s">
        <v>16</v>
      </c>
      <c r="N7" s="18">
        <v>0</v>
      </c>
      <c r="O7" s="23">
        <f t="shared" si="6"/>
        <v>0</v>
      </c>
      <c r="P7" s="93">
        <v>26.11</v>
      </c>
      <c r="Q7" s="43">
        <f t="shared" si="7"/>
        <v>0</v>
      </c>
      <c r="S7" s="10">
        <v>3</v>
      </c>
      <c r="T7" s="19"/>
      <c r="U7" s="46">
        <v>0</v>
      </c>
      <c r="V7" s="90">
        <v>0</v>
      </c>
      <c r="W7" s="46">
        <f t="shared" si="2"/>
        <v>0</v>
      </c>
      <c r="X7" s="90">
        <v>0</v>
      </c>
      <c r="Y7" s="46">
        <f t="shared" si="3"/>
        <v>0</v>
      </c>
      <c r="Z7" s="91">
        <v>0</v>
      </c>
      <c r="AA7" s="22"/>
      <c r="AB7" s="43">
        <f t="shared" si="4"/>
        <v>0</v>
      </c>
      <c r="AC7" s="17" t="s">
        <v>16</v>
      </c>
      <c r="AD7" s="18">
        <v>0</v>
      </c>
    </row>
    <row r="8" spans="1:30" ht="24.6" hidden="1" x14ac:dyDescent="0.65">
      <c r="A8" s="10">
        <v>4</v>
      </c>
      <c r="B8" s="10"/>
      <c r="C8" s="19" t="s">
        <v>394</v>
      </c>
      <c r="D8" s="71">
        <f>+'30'!I8</f>
        <v>0</v>
      </c>
      <c r="E8" s="90">
        <v>0</v>
      </c>
      <c r="F8" s="46">
        <f t="shared" si="0"/>
        <v>0</v>
      </c>
      <c r="G8" s="101">
        <v>0</v>
      </c>
      <c r="H8" s="99">
        <v>0</v>
      </c>
      <c r="I8" s="46">
        <f t="shared" si="1"/>
        <v>0</v>
      </c>
      <c r="J8" s="91"/>
      <c r="K8" s="15">
        <v>100</v>
      </c>
      <c r="L8" s="72">
        <f t="shared" si="5"/>
        <v>0</v>
      </c>
      <c r="M8" s="17" t="s">
        <v>16</v>
      </c>
      <c r="N8" s="18">
        <v>0</v>
      </c>
      <c r="O8" s="23">
        <f t="shared" si="6"/>
        <v>0</v>
      </c>
      <c r="P8" s="93">
        <v>33.89</v>
      </c>
      <c r="Q8" s="43">
        <f t="shared" si="7"/>
        <v>0</v>
      </c>
      <c r="S8" s="10">
        <v>4</v>
      </c>
      <c r="T8" s="19"/>
      <c r="U8" s="46">
        <v>0</v>
      </c>
      <c r="V8" s="90">
        <v>0</v>
      </c>
      <c r="W8" s="46">
        <f t="shared" si="2"/>
        <v>0</v>
      </c>
      <c r="X8" s="90">
        <v>0</v>
      </c>
      <c r="Y8" s="46">
        <f t="shared" si="3"/>
        <v>0</v>
      </c>
      <c r="Z8" s="91">
        <v>0</v>
      </c>
      <c r="AA8" s="22"/>
      <c r="AB8" s="43">
        <f t="shared" si="4"/>
        <v>0</v>
      </c>
      <c r="AC8" s="17" t="s">
        <v>16</v>
      </c>
      <c r="AD8" s="18">
        <v>0</v>
      </c>
    </row>
    <row r="9" spans="1:30" ht="24.6" hidden="1" x14ac:dyDescent="0.65">
      <c r="A9" s="10">
        <v>5</v>
      </c>
      <c r="B9" s="10"/>
      <c r="C9" s="19" t="s">
        <v>20</v>
      </c>
      <c r="D9" s="71">
        <f>+'30'!I9</f>
        <v>0</v>
      </c>
      <c r="E9" s="90">
        <v>0</v>
      </c>
      <c r="F9" s="46">
        <f t="shared" si="0"/>
        <v>0</v>
      </c>
      <c r="G9" s="101">
        <v>0</v>
      </c>
      <c r="H9" s="99">
        <v>0</v>
      </c>
      <c r="I9" s="46">
        <f t="shared" si="1"/>
        <v>0</v>
      </c>
      <c r="J9" s="91"/>
      <c r="K9" s="15">
        <v>10</v>
      </c>
      <c r="L9" s="72">
        <f t="shared" si="5"/>
        <v>0</v>
      </c>
      <c r="M9" s="17" t="s">
        <v>16</v>
      </c>
      <c r="N9" s="18">
        <v>0</v>
      </c>
      <c r="O9" s="23">
        <f t="shared" si="6"/>
        <v>0</v>
      </c>
      <c r="P9" s="93"/>
      <c r="Q9" s="43">
        <f t="shared" si="7"/>
        <v>0</v>
      </c>
      <c r="S9" s="10">
        <v>5</v>
      </c>
      <c r="T9" s="19"/>
      <c r="U9" s="46">
        <v>0</v>
      </c>
      <c r="V9" s="90">
        <v>0</v>
      </c>
      <c r="W9" s="46">
        <f t="shared" si="2"/>
        <v>0</v>
      </c>
      <c r="X9" s="90">
        <v>0</v>
      </c>
      <c r="Y9" s="46">
        <f t="shared" si="3"/>
        <v>0</v>
      </c>
      <c r="Z9" s="91">
        <v>0</v>
      </c>
      <c r="AA9" s="22"/>
      <c r="AB9" s="43">
        <f t="shared" si="4"/>
        <v>0</v>
      </c>
      <c r="AC9" s="17" t="s">
        <v>16</v>
      </c>
      <c r="AD9" s="18">
        <v>0</v>
      </c>
    </row>
    <row r="10" spans="1:30" ht="24.6" hidden="1" x14ac:dyDescent="0.65">
      <c r="A10" s="10">
        <v>6</v>
      </c>
      <c r="B10" s="10" t="s">
        <v>514</v>
      </c>
      <c r="C10" s="19" t="s">
        <v>21</v>
      </c>
      <c r="D10" s="71">
        <f>+'30'!I10</f>
        <v>0</v>
      </c>
      <c r="E10" s="90">
        <v>0</v>
      </c>
      <c r="F10" s="46">
        <f t="shared" si="0"/>
        <v>0</v>
      </c>
      <c r="G10" s="101">
        <v>0</v>
      </c>
      <c r="H10" s="99">
        <v>0</v>
      </c>
      <c r="I10" s="46">
        <f t="shared" si="1"/>
        <v>0</v>
      </c>
      <c r="J10" s="91"/>
      <c r="K10" s="15">
        <v>15</v>
      </c>
      <c r="L10" s="72">
        <f t="shared" si="5"/>
        <v>0</v>
      </c>
      <c r="M10" s="17" t="s">
        <v>16</v>
      </c>
      <c r="N10" s="18">
        <v>0</v>
      </c>
      <c r="O10" s="23">
        <f t="shared" si="6"/>
        <v>0</v>
      </c>
      <c r="P10" s="93"/>
      <c r="Q10" s="43">
        <f t="shared" si="7"/>
        <v>0</v>
      </c>
      <c r="S10" s="10">
        <v>6</v>
      </c>
      <c r="T10" s="19"/>
      <c r="U10" s="46">
        <v>0</v>
      </c>
      <c r="V10" s="90">
        <v>0</v>
      </c>
      <c r="W10" s="46">
        <f t="shared" si="2"/>
        <v>0</v>
      </c>
      <c r="X10" s="90">
        <v>0</v>
      </c>
      <c r="Y10" s="46">
        <f t="shared" si="3"/>
        <v>0</v>
      </c>
      <c r="Z10" s="91">
        <v>0</v>
      </c>
      <c r="AA10" s="22"/>
      <c r="AB10" s="43">
        <f t="shared" si="4"/>
        <v>0</v>
      </c>
      <c r="AC10" s="17" t="s">
        <v>16</v>
      </c>
      <c r="AD10" s="18">
        <v>0</v>
      </c>
    </row>
    <row r="11" spans="1:30" ht="24.6" hidden="1" x14ac:dyDescent="0.65">
      <c r="A11" s="10">
        <v>7</v>
      </c>
      <c r="B11" s="10"/>
      <c r="C11" s="19" t="s">
        <v>401</v>
      </c>
      <c r="D11" s="71">
        <f>+'30'!I11</f>
        <v>0</v>
      </c>
      <c r="E11" s="90">
        <v>0</v>
      </c>
      <c r="F11" s="46">
        <f t="shared" si="0"/>
        <v>0</v>
      </c>
      <c r="G11" s="101">
        <v>0</v>
      </c>
      <c r="H11" s="99">
        <v>0</v>
      </c>
      <c r="I11" s="46">
        <f t="shared" si="1"/>
        <v>0</v>
      </c>
      <c r="J11" s="91"/>
      <c r="K11" s="15">
        <v>40</v>
      </c>
      <c r="L11" s="72">
        <f t="shared" si="5"/>
        <v>0</v>
      </c>
      <c r="M11" s="17" t="s">
        <v>16</v>
      </c>
      <c r="N11" s="18">
        <v>0</v>
      </c>
      <c r="O11" s="23">
        <f t="shared" si="6"/>
        <v>0</v>
      </c>
      <c r="P11" s="93">
        <v>12.74</v>
      </c>
      <c r="Q11" s="43">
        <f t="shared" si="7"/>
        <v>0</v>
      </c>
      <c r="S11" s="10">
        <v>7</v>
      </c>
      <c r="T11" s="19"/>
      <c r="U11" s="46">
        <v>0</v>
      </c>
      <c r="V11" s="90">
        <v>0</v>
      </c>
      <c r="W11" s="46">
        <f t="shared" si="2"/>
        <v>0</v>
      </c>
      <c r="X11" s="90">
        <v>0</v>
      </c>
      <c r="Y11" s="46">
        <f t="shared" si="3"/>
        <v>0</v>
      </c>
      <c r="Z11" s="91">
        <v>0</v>
      </c>
      <c r="AA11" s="22"/>
      <c r="AB11" s="43">
        <f t="shared" si="4"/>
        <v>0</v>
      </c>
      <c r="AC11" s="17" t="s">
        <v>16</v>
      </c>
      <c r="AD11" s="18">
        <v>0</v>
      </c>
    </row>
    <row r="12" spans="1:30" ht="24.6" hidden="1" x14ac:dyDescent="0.65">
      <c r="A12" s="10">
        <v>8</v>
      </c>
      <c r="B12" s="10"/>
      <c r="C12" s="19" t="s">
        <v>378</v>
      </c>
      <c r="D12" s="71">
        <f>+'30'!I12</f>
        <v>0</v>
      </c>
      <c r="E12" s="90">
        <v>0</v>
      </c>
      <c r="F12" s="46">
        <f t="shared" si="0"/>
        <v>0</v>
      </c>
      <c r="G12" s="101">
        <v>0</v>
      </c>
      <c r="H12" s="99">
        <v>0</v>
      </c>
      <c r="I12" s="46">
        <f t="shared" si="1"/>
        <v>0</v>
      </c>
      <c r="J12" s="91"/>
      <c r="K12" s="15">
        <v>100</v>
      </c>
      <c r="L12" s="72">
        <f t="shared" si="5"/>
        <v>0</v>
      </c>
      <c r="M12" s="17" t="s">
        <v>16</v>
      </c>
      <c r="N12" s="18">
        <v>0</v>
      </c>
      <c r="O12" s="23">
        <f t="shared" si="6"/>
        <v>0</v>
      </c>
      <c r="P12" s="93"/>
      <c r="Q12" s="43">
        <f t="shared" si="7"/>
        <v>0</v>
      </c>
      <c r="S12" s="10">
        <v>8</v>
      </c>
      <c r="T12" s="19"/>
      <c r="U12" s="46">
        <v>0</v>
      </c>
      <c r="V12" s="90">
        <v>0</v>
      </c>
      <c r="W12" s="46">
        <f t="shared" si="2"/>
        <v>0</v>
      </c>
      <c r="X12" s="90">
        <v>0</v>
      </c>
      <c r="Y12" s="46">
        <f t="shared" si="3"/>
        <v>0</v>
      </c>
      <c r="Z12" s="91">
        <v>0</v>
      </c>
      <c r="AA12" s="22"/>
      <c r="AB12" s="43">
        <f t="shared" si="4"/>
        <v>0</v>
      </c>
      <c r="AC12" s="17" t="s">
        <v>16</v>
      </c>
      <c r="AD12" s="18">
        <v>0</v>
      </c>
    </row>
    <row r="13" spans="1:30" ht="24.6" hidden="1" x14ac:dyDescent="0.65">
      <c r="A13" s="10">
        <v>9</v>
      </c>
      <c r="B13" s="10" t="s">
        <v>507</v>
      </c>
      <c r="C13" s="19" t="s">
        <v>391</v>
      </c>
      <c r="D13" s="71">
        <f>+'30'!I13</f>
        <v>15</v>
      </c>
      <c r="E13" s="90">
        <v>10</v>
      </c>
      <c r="F13" s="46">
        <f t="shared" si="0"/>
        <v>25</v>
      </c>
      <c r="G13" s="101">
        <v>0</v>
      </c>
      <c r="H13" s="99">
        <v>0</v>
      </c>
      <c r="I13" s="46">
        <f t="shared" si="1"/>
        <v>23</v>
      </c>
      <c r="J13" s="91">
        <v>2</v>
      </c>
      <c r="K13" s="15">
        <v>50</v>
      </c>
      <c r="L13" s="72">
        <f t="shared" si="5"/>
        <v>100</v>
      </c>
      <c r="M13" s="17" t="s">
        <v>16</v>
      </c>
      <c r="N13" s="18">
        <v>0</v>
      </c>
      <c r="O13" s="23">
        <f t="shared" si="6"/>
        <v>100</v>
      </c>
      <c r="P13" s="93">
        <v>11.38</v>
      </c>
      <c r="Q13" s="43">
        <f t="shared" si="7"/>
        <v>1138</v>
      </c>
      <c r="S13" s="10">
        <v>9</v>
      </c>
      <c r="T13" s="19"/>
      <c r="U13" s="46">
        <v>0</v>
      </c>
      <c r="V13" s="90">
        <v>0</v>
      </c>
      <c r="W13" s="46">
        <f t="shared" si="2"/>
        <v>0</v>
      </c>
      <c r="X13" s="90">
        <v>0</v>
      </c>
      <c r="Y13" s="46">
        <f t="shared" si="3"/>
        <v>0</v>
      </c>
      <c r="Z13" s="91">
        <v>0</v>
      </c>
      <c r="AA13" s="22"/>
      <c r="AB13" s="43">
        <f t="shared" si="4"/>
        <v>0</v>
      </c>
      <c r="AC13" s="17" t="s">
        <v>16</v>
      </c>
      <c r="AD13" s="18">
        <v>0</v>
      </c>
    </row>
    <row r="14" spans="1:30" ht="24.6" hidden="1" x14ac:dyDescent="0.65">
      <c r="A14" s="10">
        <v>10</v>
      </c>
      <c r="B14" s="10"/>
      <c r="C14" s="19" t="s">
        <v>400</v>
      </c>
      <c r="D14" s="71">
        <f>+'30'!I14</f>
        <v>0</v>
      </c>
      <c r="E14" s="90">
        <v>0</v>
      </c>
      <c r="F14" s="46">
        <f t="shared" si="0"/>
        <v>0</v>
      </c>
      <c r="G14" s="101">
        <v>0</v>
      </c>
      <c r="H14" s="99">
        <v>0</v>
      </c>
      <c r="I14" s="46">
        <f t="shared" si="1"/>
        <v>0</v>
      </c>
      <c r="J14" s="91"/>
      <c r="K14" s="15">
        <v>50</v>
      </c>
      <c r="L14" s="72">
        <f t="shared" si="5"/>
        <v>0</v>
      </c>
      <c r="M14" s="17" t="s">
        <v>16</v>
      </c>
      <c r="N14" s="18">
        <v>0</v>
      </c>
      <c r="O14" s="23">
        <f t="shared" si="6"/>
        <v>0</v>
      </c>
      <c r="P14" s="93"/>
      <c r="Q14" s="43">
        <f t="shared" si="7"/>
        <v>0</v>
      </c>
      <c r="S14" s="10">
        <v>10</v>
      </c>
      <c r="T14" s="19"/>
      <c r="U14" s="46">
        <v>0</v>
      </c>
      <c r="V14" s="90">
        <v>0</v>
      </c>
      <c r="W14" s="46">
        <f t="shared" si="2"/>
        <v>0</v>
      </c>
      <c r="X14" s="90">
        <v>0</v>
      </c>
      <c r="Y14" s="46">
        <f t="shared" si="3"/>
        <v>0</v>
      </c>
      <c r="Z14" s="91">
        <v>0</v>
      </c>
      <c r="AA14" s="22"/>
      <c r="AB14" s="43">
        <f t="shared" si="4"/>
        <v>0</v>
      </c>
      <c r="AC14" s="17" t="s">
        <v>16</v>
      </c>
      <c r="AD14" s="18">
        <v>0</v>
      </c>
    </row>
    <row r="15" spans="1:30" ht="24.6" hidden="1" x14ac:dyDescent="0.65">
      <c r="A15" s="10">
        <v>11</v>
      </c>
      <c r="B15" s="10" t="s">
        <v>520</v>
      </c>
      <c r="C15" s="19" t="s">
        <v>384</v>
      </c>
      <c r="D15" s="71">
        <f>+'30'!I15</f>
        <v>0</v>
      </c>
      <c r="E15" s="90">
        <v>0</v>
      </c>
      <c r="F15" s="46">
        <f t="shared" si="0"/>
        <v>0</v>
      </c>
      <c r="G15" s="101">
        <v>0</v>
      </c>
      <c r="H15" s="99">
        <v>0</v>
      </c>
      <c r="I15" s="46">
        <f t="shared" si="1"/>
        <v>0</v>
      </c>
      <c r="J15" s="91"/>
      <c r="K15" s="15">
        <v>50</v>
      </c>
      <c r="L15" s="72">
        <f t="shared" si="5"/>
        <v>0</v>
      </c>
      <c r="M15" s="17" t="s">
        <v>16</v>
      </c>
      <c r="N15" s="18">
        <v>0</v>
      </c>
      <c r="O15" s="23">
        <f t="shared" si="6"/>
        <v>0</v>
      </c>
      <c r="P15" s="93">
        <v>17.32</v>
      </c>
      <c r="Q15" s="43">
        <f t="shared" si="7"/>
        <v>0</v>
      </c>
      <c r="S15" s="10">
        <v>11</v>
      </c>
      <c r="T15" s="19"/>
      <c r="U15" s="46">
        <v>0</v>
      </c>
      <c r="V15" s="90">
        <v>0</v>
      </c>
      <c r="W15" s="46">
        <f t="shared" ref="W15:W29" si="8">U15+V15</f>
        <v>0</v>
      </c>
      <c r="X15" s="90">
        <v>0</v>
      </c>
      <c r="Y15" s="46">
        <f t="shared" ref="Y15:Y29" si="9">W15-X15-Z15</f>
        <v>0</v>
      </c>
      <c r="Z15" s="91">
        <v>0</v>
      </c>
      <c r="AA15" s="22"/>
      <c r="AB15" s="43">
        <f t="shared" ref="AB15:AB29" si="10">Z15*AA15</f>
        <v>0</v>
      </c>
      <c r="AC15" s="17" t="s">
        <v>16</v>
      </c>
      <c r="AD15" s="18">
        <v>0</v>
      </c>
    </row>
    <row r="16" spans="1:30" ht="24.6" hidden="1" x14ac:dyDescent="0.65">
      <c r="A16" s="10">
        <v>12</v>
      </c>
      <c r="B16" s="10" t="s">
        <v>509</v>
      </c>
      <c r="C16" s="19" t="s">
        <v>402</v>
      </c>
      <c r="D16" s="71">
        <f>+'30'!I16</f>
        <v>9</v>
      </c>
      <c r="E16" s="90">
        <v>0</v>
      </c>
      <c r="F16" s="46">
        <f t="shared" si="0"/>
        <v>9</v>
      </c>
      <c r="G16" s="101">
        <v>0</v>
      </c>
      <c r="H16" s="99">
        <v>0</v>
      </c>
      <c r="I16" s="46">
        <f t="shared" si="1"/>
        <v>8</v>
      </c>
      <c r="J16" s="91">
        <v>1</v>
      </c>
      <c r="K16" s="15">
        <v>50</v>
      </c>
      <c r="L16" s="72">
        <f t="shared" si="5"/>
        <v>50</v>
      </c>
      <c r="M16" s="17" t="s">
        <v>16</v>
      </c>
      <c r="N16" s="18">
        <v>0</v>
      </c>
      <c r="O16" s="23">
        <f t="shared" si="6"/>
        <v>50</v>
      </c>
      <c r="P16" s="93">
        <v>16.920000000000002</v>
      </c>
      <c r="Q16" s="43">
        <f t="shared" si="7"/>
        <v>846.00000000000011</v>
      </c>
      <c r="S16" s="10">
        <v>12</v>
      </c>
      <c r="T16" s="19"/>
      <c r="U16" s="46">
        <v>0</v>
      </c>
      <c r="V16" s="90">
        <v>0</v>
      </c>
      <c r="W16" s="46">
        <f t="shared" si="8"/>
        <v>0</v>
      </c>
      <c r="X16" s="90">
        <v>0</v>
      </c>
      <c r="Y16" s="46">
        <f t="shared" si="9"/>
        <v>0</v>
      </c>
      <c r="Z16" s="91">
        <v>0</v>
      </c>
      <c r="AA16" s="22"/>
      <c r="AB16" s="43">
        <f t="shared" si="10"/>
        <v>0</v>
      </c>
      <c r="AC16" s="17" t="s">
        <v>16</v>
      </c>
      <c r="AD16" s="18">
        <v>0</v>
      </c>
    </row>
    <row r="17" spans="1:30" ht="24.6" hidden="1" x14ac:dyDescent="0.65">
      <c r="A17" s="10">
        <v>13</v>
      </c>
      <c r="B17" s="10" t="s">
        <v>505</v>
      </c>
      <c r="C17" s="19" t="s">
        <v>382</v>
      </c>
      <c r="D17" s="71">
        <f>+'30'!I17</f>
        <v>8</v>
      </c>
      <c r="E17" s="90">
        <v>0</v>
      </c>
      <c r="F17" s="46">
        <f t="shared" si="0"/>
        <v>8</v>
      </c>
      <c r="G17" s="101">
        <v>0</v>
      </c>
      <c r="H17" s="99">
        <v>0</v>
      </c>
      <c r="I17" s="46">
        <f t="shared" si="1"/>
        <v>7</v>
      </c>
      <c r="J17" s="91">
        <v>1</v>
      </c>
      <c r="K17" s="15">
        <v>50</v>
      </c>
      <c r="L17" s="72">
        <f t="shared" si="5"/>
        <v>50</v>
      </c>
      <c r="M17" s="17" t="s">
        <v>16</v>
      </c>
      <c r="N17" s="18">
        <v>0</v>
      </c>
      <c r="O17" s="23">
        <f t="shared" si="6"/>
        <v>50</v>
      </c>
      <c r="P17" s="93">
        <v>21.22</v>
      </c>
      <c r="Q17" s="43">
        <f t="shared" si="7"/>
        <v>1061</v>
      </c>
      <c r="S17" s="10">
        <v>13</v>
      </c>
      <c r="T17" s="19"/>
      <c r="U17" s="46">
        <v>0</v>
      </c>
      <c r="V17" s="90">
        <v>0</v>
      </c>
      <c r="W17" s="46">
        <f t="shared" si="8"/>
        <v>0</v>
      </c>
      <c r="X17" s="90">
        <v>0</v>
      </c>
      <c r="Y17" s="46">
        <f t="shared" si="9"/>
        <v>0</v>
      </c>
      <c r="Z17" s="91">
        <v>0</v>
      </c>
      <c r="AA17" s="22"/>
      <c r="AB17" s="43">
        <f t="shared" si="10"/>
        <v>0</v>
      </c>
      <c r="AC17" s="17" t="s">
        <v>16</v>
      </c>
      <c r="AD17" s="18">
        <v>0</v>
      </c>
    </row>
    <row r="18" spans="1:30" ht="24.6" hidden="1" x14ac:dyDescent="0.65">
      <c r="A18" s="10">
        <v>14</v>
      </c>
      <c r="B18" s="10"/>
      <c r="C18" s="19" t="s">
        <v>404</v>
      </c>
      <c r="D18" s="71">
        <f>+'30'!I18</f>
        <v>0</v>
      </c>
      <c r="E18" s="90">
        <v>0</v>
      </c>
      <c r="F18" s="46">
        <f t="shared" si="0"/>
        <v>0</v>
      </c>
      <c r="G18" s="101">
        <v>0</v>
      </c>
      <c r="H18" s="99">
        <v>0</v>
      </c>
      <c r="I18" s="46">
        <f t="shared" si="1"/>
        <v>0</v>
      </c>
      <c r="J18" s="91"/>
      <c r="K18" s="15">
        <v>50</v>
      </c>
      <c r="L18" s="72">
        <f t="shared" si="5"/>
        <v>0</v>
      </c>
      <c r="M18" s="17" t="s">
        <v>16</v>
      </c>
      <c r="N18" s="18">
        <v>0</v>
      </c>
      <c r="O18" s="23">
        <f t="shared" si="6"/>
        <v>0</v>
      </c>
      <c r="P18" s="93"/>
      <c r="Q18" s="43">
        <f t="shared" si="7"/>
        <v>0</v>
      </c>
      <c r="S18" s="10">
        <v>14</v>
      </c>
      <c r="T18" s="19"/>
      <c r="U18" s="46">
        <v>0</v>
      </c>
      <c r="V18" s="90">
        <v>0</v>
      </c>
      <c r="W18" s="46">
        <f t="shared" si="8"/>
        <v>0</v>
      </c>
      <c r="X18" s="90">
        <v>0</v>
      </c>
      <c r="Y18" s="46">
        <f t="shared" si="9"/>
        <v>0</v>
      </c>
      <c r="Z18" s="91">
        <v>0</v>
      </c>
      <c r="AA18" s="22"/>
      <c r="AB18" s="43">
        <f t="shared" si="10"/>
        <v>0</v>
      </c>
      <c r="AC18" s="17" t="s">
        <v>16</v>
      </c>
      <c r="AD18" s="18">
        <v>0</v>
      </c>
    </row>
    <row r="19" spans="1:30" ht="24.6" hidden="1" x14ac:dyDescent="0.65">
      <c r="A19" s="10">
        <v>15</v>
      </c>
      <c r="B19" s="10" t="s">
        <v>523</v>
      </c>
      <c r="C19" s="19" t="s">
        <v>386</v>
      </c>
      <c r="D19" s="71">
        <f>+'30'!I19</f>
        <v>0</v>
      </c>
      <c r="E19" s="90">
        <v>0</v>
      </c>
      <c r="F19" s="46">
        <f t="shared" si="0"/>
        <v>0</v>
      </c>
      <c r="G19" s="101">
        <v>0</v>
      </c>
      <c r="H19" s="99">
        <v>0</v>
      </c>
      <c r="I19" s="46">
        <f t="shared" si="1"/>
        <v>0</v>
      </c>
      <c r="J19" s="91"/>
      <c r="K19" s="15">
        <v>50</v>
      </c>
      <c r="L19" s="72">
        <f t="shared" si="5"/>
        <v>0</v>
      </c>
      <c r="M19" s="17" t="s">
        <v>16</v>
      </c>
      <c r="N19" s="18">
        <v>0</v>
      </c>
      <c r="O19" s="23">
        <f t="shared" si="6"/>
        <v>0</v>
      </c>
      <c r="P19" s="93">
        <v>15.05</v>
      </c>
      <c r="Q19" s="43">
        <f t="shared" si="7"/>
        <v>0</v>
      </c>
      <c r="S19" s="10">
        <v>15</v>
      </c>
      <c r="T19" s="19"/>
      <c r="U19" s="46">
        <v>0</v>
      </c>
      <c r="V19" s="90">
        <v>0</v>
      </c>
      <c r="W19" s="46">
        <f t="shared" si="8"/>
        <v>0</v>
      </c>
      <c r="X19" s="90">
        <v>0</v>
      </c>
      <c r="Y19" s="46">
        <f t="shared" si="9"/>
        <v>0</v>
      </c>
      <c r="Z19" s="91">
        <v>0</v>
      </c>
      <c r="AA19" s="22"/>
      <c r="AB19" s="43">
        <f t="shared" si="10"/>
        <v>0</v>
      </c>
      <c r="AC19" s="17" t="s">
        <v>16</v>
      </c>
      <c r="AD19" s="18">
        <v>0</v>
      </c>
    </row>
    <row r="20" spans="1:30" ht="24.6" hidden="1" x14ac:dyDescent="0.65">
      <c r="A20" s="10">
        <v>16</v>
      </c>
      <c r="B20" s="10" t="s">
        <v>506</v>
      </c>
      <c r="C20" s="19" t="s">
        <v>399</v>
      </c>
      <c r="D20" s="71">
        <f>+'30'!I20</f>
        <v>15</v>
      </c>
      <c r="E20" s="90">
        <v>0</v>
      </c>
      <c r="F20" s="46">
        <f t="shared" si="0"/>
        <v>15</v>
      </c>
      <c r="G20" s="101">
        <v>0</v>
      </c>
      <c r="H20" s="99">
        <v>0</v>
      </c>
      <c r="I20" s="46">
        <f t="shared" si="1"/>
        <v>13</v>
      </c>
      <c r="J20" s="91">
        <v>2</v>
      </c>
      <c r="K20" s="15">
        <v>50</v>
      </c>
      <c r="L20" s="72">
        <f t="shared" si="5"/>
        <v>100</v>
      </c>
      <c r="M20" s="17" t="s">
        <v>16</v>
      </c>
      <c r="N20" s="18">
        <v>0</v>
      </c>
      <c r="O20" s="23">
        <f t="shared" si="6"/>
        <v>100</v>
      </c>
      <c r="P20" s="93">
        <v>16.7</v>
      </c>
      <c r="Q20" s="43">
        <f t="shared" si="7"/>
        <v>1670</v>
      </c>
      <c r="S20" s="10">
        <v>16</v>
      </c>
      <c r="T20" s="19"/>
      <c r="U20" s="46">
        <v>0</v>
      </c>
      <c r="V20" s="90">
        <v>0</v>
      </c>
      <c r="W20" s="46">
        <f t="shared" si="8"/>
        <v>0</v>
      </c>
      <c r="X20" s="90">
        <v>0</v>
      </c>
      <c r="Y20" s="46">
        <f t="shared" si="9"/>
        <v>0</v>
      </c>
      <c r="Z20" s="91">
        <v>0</v>
      </c>
      <c r="AA20" s="22"/>
      <c r="AB20" s="43">
        <f t="shared" si="10"/>
        <v>0</v>
      </c>
      <c r="AC20" s="17" t="s">
        <v>16</v>
      </c>
      <c r="AD20" s="18">
        <v>0</v>
      </c>
    </row>
    <row r="21" spans="1:30" ht="24.6" hidden="1" x14ac:dyDescent="0.65">
      <c r="A21" s="10">
        <v>17</v>
      </c>
      <c r="B21" s="10" t="s">
        <v>521</v>
      </c>
      <c r="C21" s="19" t="s">
        <v>389</v>
      </c>
      <c r="D21" s="71">
        <f>+'30'!I21</f>
        <v>0</v>
      </c>
      <c r="E21" s="90">
        <v>0</v>
      </c>
      <c r="F21" s="46">
        <f t="shared" si="0"/>
        <v>0</v>
      </c>
      <c r="G21" s="101">
        <v>0</v>
      </c>
      <c r="H21" s="99">
        <v>0</v>
      </c>
      <c r="I21" s="46">
        <f t="shared" si="1"/>
        <v>0</v>
      </c>
      <c r="J21" s="91"/>
      <c r="K21" s="15">
        <v>50</v>
      </c>
      <c r="L21" s="72">
        <f t="shared" si="5"/>
        <v>0</v>
      </c>
      <c r="M21" s="17" t="s">
        <v>16</v>
      </c>
      <c r="N21" s="18">
        <v>0</v>
      </c>
      <c r="O21" s="23">
        <f t="shared" si="6"/>
        <v>0</v>
      </c>
      <c r="P21" s="93">
        <v>19.04</v>
      </c>
      <c r="Q21" s="43">
        <f t="shared" si="7"/>
        <v>0</v>
      </c>
      <c r="S21" s="10">
        <v>17</v>
      </c>
      <c r="T21" s="19"/>
      <c r="U21" s="46">
        <v>0</v>
      </c>
      <c r="V21" s="90">
        <v>0</v>
      </c>
      <c r="W21" s="46">
        <f t="shared" si="8"/>
        <v>0</v>
      </c>
      <c r="X21" s="90">
        <v>0</v>
      </c>
      <c r="Y21" s="46">
        <f t="shared" si="9"/>
        <v>0</v>
      </c>
      <c r="Z21" s="91">
        <v>0</v>
      </c>
      <c r="AA21" s="22"/>
      <c r="AB21" s="43">
        <f t="shared" si="10"/>
        <v>0</v>
      </c>
      <c r="AC21" s="17" t="s">
        <v>16</v>
      </c>
      <c r="AD21" s="18">
        <v>0</v>
      </c>
    </row>
    <row r="22" spans="1:30" ht="24.6" hidden="1" x14ac:dyDescent="0.65">
      <c r="A22" s="10">
        <v>18</v>
      </c>
      <c r="B22" s="10"/>
      <c r="C22" s="19" t="s">
        <v>397</v>
      </c>
      <c r="D22" s="71">
        <f>+'30'!I22</f>
        <v>0</v>
      </c>
      <c r="E22" s="90">
        <v>0</v>
      </c>
      <c r="F22" s="46">
        <f t="shared" si="0"/>
        <v>0</v>
      </c>
      <c r="G22" s="101">
        <v>0</v>
      </c>
      <c r="H22" s="99">
        <v>0</v>
      </c>
      <c r="I22" s="46">
        <f t="shared" si="1"/>
        <v>0</v>
      </c>
      <c r="J22" s="91"/>
      <c r="K22" s="20">
        <v>50</v>
      </c>
      <c r="L22" s="72">
        <f t="shared" si="5"/>
        <v>0</v>
      </c>
      <c r="M22" s="17" t="s">
        <v>16</v>
      </c>
      <c r="N22" s="18">
        <v>0</v>
      </c>
      <c r="O22" s="23">
        <f t="shared" si="6"/>
        <v>0</v>
      </c>
      <c r="P22" s="93">
        <v>15.3</v>
      </c>
      <c r="Q22" s="43">
        <f t="shared" si="7"/>
        <v>0</v>
      </c>
      <c r="S22" s="10">
        <v>18</v>
      </c>
      <c r="T22" s="19"/>
      <c r="U22" s="46">
        <v>0</v>
      </c>
      <c r="V22" s="90">
        <v>0</v>
      </c>
      <c r="W22" s="46">
        <f t="shared" si="8"/>
        <v>0</v>
      </c>
      <c r="X22" s="90">
        <v>0</v>
      </c>
      <c r="Y22" s="46">
        <f t="shared" si="9"/>
        <v>0</v>
      </c>
      <c r="Z22" s="91">
        <v>0</v>
      </c>
      <c r="AA22" s="22"/>
      <c r="AB22" s="43">
        <f t="shared" si="10"/>
        <v>0</v>
      </c>
      <c r="AC22" s="17" t="s">
        <v>16</v>
      </c>
      <c r="AD22" s="18">
        <v>0</v>
      </c>
    </row>
    <row r="23" spans="1:30" ht="24.6" hidden="1" x14ac:dyDescent="0.65">
      <c r="A23" s="10">
        <v>19</v>
      </c>
      <c r="B23" s="10" t="s">
        <v>511</v>
      </c>
      <c r="C23" s="19" t="s">
        <v>25</v>
      </c>
      <c r="D23" s="71">
        <f>+'30'!I23</f>
        <v>0</v>
      </c>
      <c r="E23" s="90">
        <v>0</v>
      </c>
      <c r="F23" s="46">
        <f t="shared" si="0"/>
        <v>0</v>
      </c>
      <c r="G23" s="101">
        <v>0</v>
      </c>
      <c r="H23" s="99">
        <v>0</v>
      </c>
      <c r="I23" s="46">
        <f t="shared" si="1"/>
        <v>0</v>
      </c>
      <c r="J23" s="91"/>
      <c r="K23" s="15">
        <v>65</v>
      </c>
      <c r="L23" s="72">
        <f t="shared" si="5"/>
        <v>0</v>
      </c>
      <c r="M23" s="17" t="s">
        <v>16</v>
      </c>
      <c r="N23" s="18">
        <v>0</v>
      </c>
      <c r="O23" s="23">
        <f t="shared" si="6"/>
        <v>0</v>
      </c>
      <c r="P23" s="93">
        <v>27.86</v>
      </c>
      <c r="Q23" s="43">
        <f t="shared" si="7"/>
        <v>0</v>
      </c>
      <c r="S23" s="10">
        <v>19</v>
      </c>
      <c r="T23" s="19"/>
      <c r="U23" s="46">
        <v>0</v>
      </c>
      <c r="V23" s="90">
        <v>0</v>
      </c>
      <c r="W23" s="46">
        <f t="shared" si="8"/>
        <v>0</v>
      </c>
      <c r="X23" s="90">
        <v>0</v>
      </c>
      <c r="Y23" s="46">
        <f t="shared" si="9"/>
        <v>0</v>
      </c>
      <c r="Z23" s="91">
        <v>0</v>
      </c>
      <c r="AA23" s="22"/>
      <c r="AB23" s="43">
        <f t="shared" si="10"/>
        <v>0</v>
      </c>
      <c r="AC23" s="17" t="s">
        <v>16</v>
      </c>
      <c r="AD23" s="18">
        <v>0</v>
      </c>
    </row>
    <row r="24" spans="1:30" ht="24.6" hidden="1" x14ac:dyDescent="0.65">
      <c r="A24" s="10">
        <v>20</v>
      </c>
      <c r="B24" s="10"/>
      <c r="C24" s="19" t="s">
        <v>405</v>
      </c>
      <c r="D24" s="71">
        <f>+'30'!I24</f>
        <v>0</v>
      </c>
      <c r="E24" s="90">
        <v>5</v>
      </c>
      <c r="F24" s="46">
        <f t="shared" si="0"/>
        <v>5</v>
      </c>
      <c r="G24" s="101">
        <v>0</v>
      </c>
      <c r="H24" s="99">
        <v>0</v>
      </c>
      <c r="I24" s="46">
        <f t="shared" si="1"/>
        <v>5</v>
      </c>
      <c r="J24" s="91"/>
      <c r="K24" s="15">
        <v>85</v>
      </c>
      <c r="L24" s="72">
        <f t="shared" si="5"/>
        <v>0</v>
      </c>
      <c r="M24" s="17" t="s">
        <v>16</v>
      </c>
      <c r="N24" s="18">
        <v>0</v>
      </c>
      <c r="O24" s="23">
        <f t="shared" si="6"/>
        <v>0</v>
      </c>
      <c r="P24" s="93">
        <v>26.91</v>
      </c>
      <c r="Q24" s="43">
        <f t="shared" si="7"/>
        <v>0</v>
      </c>
      <c r="S24" s="10">
        <v>20</v>
      </c>
      <c r="T24" s="19"/>
      <c r="U24" s="46">
        <v>0</v>
      </c>
      <c r="V24" s="90">
        <v>0</v>
      </c>
      <c r="W24" s="46">
        <f t="shared" si="8"/>
        <v>0</v>
      </c>
      <c r="X24" s="90">
        <v>0</v>
      </c>
      <c r="Y24" s="46">
        <f t="shared" si="9"/>
        <v>0</v>
      </c>
      <c r="Z24" s="91">
        <v>0</v>
      </c>
      <c r="AA24" s="22"/>
      <c r="AB24" s="43">
        <f t="shared" si="10"/>
        <v>0</v>
      </c>
      <c r="AC24" s="17" t="s">
        <v>16</v>
      </c>
      <c r="AD24" s="18">
        <v>0</v>
      </c>
    </row>
    <row r="25" spans="1:30" ht="24.6" x14ac:dyDescent="0.65">
      <c r="A25" s="10">
        <v>21</v>
      </c>
      <c r="B25" s="10" t="s">
        <v>510</v>
      </c>
      <c r="C25" s="19" t="s">
        <v>392</v>
      </c>
      <c r="D25" s="71">
        <f>+'30'!I25</f>
        <v>33</v>
      </c>
      <c r="E25" s="90">
        <v>20</v>
      </c>
      <c r="F25" s="46">
        <f t="shared" si="0"/>
        <v>53</v>
      </c>
      <c r="G25" s="101">
        <v>0</v>
      </c>
      <c r="H25" s="99">
        <v>0</v>
      </c>
      <c r="I25" s="46">
        <f t="shared" si="1"/>
        <v>44</v>
      </c>
      <c r="J25" s="91">
        <v>9</v>
      </c>
      <c r="K25" s="15">
        <v>100</v>
      </c>
      <c r="L25" s="72">
        <f t="shared" si="5"/>
        <v>900</v>
      </c>
      <c r="M25" s="17" t="s">
        <v>592</v>
      </c>
      <c r="N25" s="18">
        <v>150</v>
      </c>
      <c r="O25" s="23">
        <f t="shared" si="6"/>
        <v>750</v>
      </c>
      <c r="P25" s="93">
        <v>24.8</v>
      </c>
      <c r="Q25" s="43">
        <f t="shared" si="7"/>
        <v>22320</v>
      </c>
      <c r="S25" s="10">
        <v>21</v>
      </c>
      <c r="T25" s="19"/>
      <c r="U25" s="46">
        <v>0</v>
      </c>
      <c r="V25" s="90">
        <v>0</v>
      </c>
      <c r="W25" s="46">
        <f t="shared" si="8"/>
        <v>0</v>
      </c>
      <c r="X25" s="90">
        <v>0</v>
      </c>
      <c r="Y25" s="46">
        <f t="shared" si="9"/>
        <v>0</v>
      </c>
      <c r="Z25" s="91">
        <v>0</v>
      </c>
      <c r="AA25" s="22"/>
      <c r="AB25" s="43">
        <f t="shared" si="10"/>
        <v>0</v>
      </c>
      <c r="AC25" s="17" t="s">
        <v>16</v>
      </c>
      <c r="AD25" s="18">
        <v>0</v>
      </c>
    </row>
    <row r="26" spans="1:30" ht="24.6" hidden="1" x14ac:dyDescent="0.65">
      <c r="A26" s="10">
        <v>22</v>
      </c>
      <c r="B26" s="10" t="s">
        <v>516</v>
      </c>
      <c r="C26" s="19" t="s">
        <v>403</v>
      </c>
      <c r="D26" s="71">
        <f>+'30'!I26</f>
        <v>0</v>
      </c>
      <c r="E26" s="90">
        <v>0</v>
      </c>
      <c r="F26" s="46">
        <f t="shared" si="0"/>
        <v>0</v>
      </c>
      <c r="G26" s="101">
        <v>0</v>
      </c>
      <c r="H26" s="99">
        <v>0</v>
      </c>
      <c r="I26" s="46">
        <f t="shared" si="1"/>
        <v>0</v>
      </c>
      <c r="J26" s="91"/>
      <c r="K26" s="15">
        <v>100</v>
      </c>
      <c r="L26" s="72">
        <f t="shared" si="5"/>
        <v>0</v>
      </c>
      <c r="M26" s="17" t="s">
        <v>16</v>
      </c>
      <c r="N26" s="18">
        <v>0</v>
      </c>
      <c r="O26" s="23">
        <f t="shared" si="6"/>
        <v>0</v>
      </c>
      <c r="P26" s="93">
        <v>23.71</v>
      </c>
      <c r="Q26" s="43">
        <f t="shared" si="7"/>
        <v>0</v>
      </c>
      <c r="S26" s="10">
        <v>22</v>
      </c>
      <c r="T26" s="19"/>
      <c r="U26" s="46">
        <v>0</v>
      </c>
      <c r="V26" s="90">
        <v>0</v>
      </c>
      <c r="W26" s="46">
        <f t="shared" si="8"/>
        <v>0</v>
      </c>
      <c r="X26" s="90">
        <v>0</v>
      </c>
      <c r="Y26" s="46">
        <f t="shared" si="9"/>
        <v>0</v>
      </c>
      <c r="Z26" s="91">
        <v>0</v>
      </c>
      <c r="AA26" s="22"/>
      <c r="AB26" s="43">
        <f t="shared" si="10"/>
        <v>0</v>
      </c>
      <c r="AC26" s="17" t="s">
        <v>16</v>
      </c>
      <c r="AD26" s="18">
        <v>0</v>
      </c>
    </row>
    <row r="27" spans="1:30" ht="24.6" hidden="1" x14ac:dyDescent="0.65">
      <c r="A27" s="10">
        <v>23</v>
      </c>
      <c r="B27" s="10" t="s">
        <v>513</v>
      </c>
      <c r="C27" s="19" t="s">
        <v>383</v>
      </c>
      <c r="D27" s="71">
        <f>+'30'!I27</f>
        <v>18</v>
      </c>
      <c r="E27" s="90">
        <v>7</v>
      </c>
      <c r="F27" s="46">
        <f t="shared" si="0"/>
        <v>25</v>
      </c>
      <c r="G27" s="101">
        <v>0</v>
      </c>
      <c r="H27" s="99">
        <v>0</v>
      </c>
      <c r="I27" s="46">
        <f t="shared" si="1"/>
        <v>25</v>
      </c>
      <c r="J27" s="91"/>
      <c r="K27" s="15">
        <v>100</v>
      </c>
      <c r="L27" s="72">
        <f t="shared" si="5"/>
        <v>0</v>
      </c>
      <c r="M27" s="17" t="s">
        <v>16</v>
      </c>
      <c r="N27" s="18">
        <v>0</v>
      </c>
      <c r="O27" s="23">
        <f t="shared" si="6"/>
        <v>0</v>
      </c>
      <c r="P27" s="93">
        <v>37.51</v>
      </c>
      <c r="Q27" s="43">
        <f t="shared" si="7"/>
        <v>0</v>
      </c>
      <c r="S27" s="10">
        <v>23</v>
      </c>
      <c r="T27" s="19"/>
      <c r="U27" s="46">
        <v>0</v>
      </c>
      <c r="V27" s="90">
        <v>0</v>
      </c>
      <c r="W27" s="46">
        <f t="shared" si="8"/>
        <v>0</v>
      </c>
      <c r="X27" s="90">
        <v>0</v>
      </c>
      <c r="Y27" s="46">
        <f t="shared" si="9"/>
        <v>0</v>
      </c>
      <c r="Z27" s="91">
        <v>0</v>
      </c>
      <c r="AA27" s="22"/>
      <c r="AB27" s="43">
        <f t="shared" si="10"/>
        <v>0</v>
      </c>
      <c r="AC27" s="17" t="s">
        <v>16</v>
      </c>
      <c r="AD27" s="18">
        <v>0</v>
      </c>
    </row>
    <row r="28" spans="1:30" ht="24.6" hidden="1" x14ac:dyDescent="0.65">
      <c r="A28" s="10">
        <v>24</v>
      </c>
      <c r="B28" s="10" t="s">
        <v>522</v>
      </c>
      <c r="C28" s="19" t="s">
        <v>388</v>
      </c>
      <c r="D28" s="71">
        <f>+'30'!I28</f>
        <v>0</v>
      </c>
      <c r="E28" s="90">
        <v>0</v>
      </c>
      <c r="F28" s="46">
        <f t="shared" si="0"/>
        <v>0</v>
      </c>
      <c r="G28" s="101">
        <v>0</v>
      </c>
      <c r="H28" s="99">
        <v>0</v>
      </c>
      <c r="I28" s="46">
        <f t="shared" si="1"/>
        <v>0</v>
      </c>
      <c r="J28" s="91"/>
      <c r="K28" s="15">
        <v>100</v>
      </c>
      <c r="L28" s="72">
        <f t="shared" si="5"/>
        <v>0</v>
      </c>
      <c r="M28" s="17" t="s">
        <v>16</v>
      </c>
      <c r="N28" s="18">
        <v>0</v>
      </c>
      <c r="O28" s="23">
        <f t="shared" si="6"/>
        <v>0</v>
      </c>
      <c r="P28" s="93">
        <v>39.770000000000003</v>
      </c>
      <c r="Q28" s="43">
        <f t="shared" si="7"/>
        <v>0</v>
      </c>
      <c r="S28" s="10">
        <v>24</v>
      </c>
      <c r="T28" s="19"/>
      <c r="U28" s="46">
        <v>0</v>
      </c>
      <c r="V28" s="90">
        <v>0</v>
      </c>
      <c r="W28" s="46">
        <f t="shared" si="8"/>
        <v>0</v>
      </c>
      <c r="X28" s="90">
        <v>0</v>
      </c>
      <c r="Y28" s="46">
        <f t="shared" si="9"/>
        <v>0</v>
      </c>
      <c r="Z28" s="91">
        <v>0</v>
      </c>
      <c r="AA28" s="22"/>
      <c r="AB28" s="43">
        <f t="shared" si="10"/>
        <v>0</v>
      </c>
      <c r="AC28" s="17" t="s">
        <v>16</v>
      </c>
      <c r="AD28" s="18">
        <v>0</v>
      </c>
    </row>
    <row r="29" spans="1:30" ht="24.6" hidden="1" x14ac:dyDescent="0.65">
      <c r="A29" s="10">
        <v>25</v>
      </c>
      <c r="B29" s="10" t="s">
        <v>515</v>
      </c>
      <c r="C29" s="19" t="s">
        <v>390</v>
      </c>
      <c r="D29" s="71">
        <f>+'30'!I29</f>
        <v>0</v>
      </c>
      <c r="E29" s="90">
        <v>0</v>
      </c>
      <c r="F29" s="46">
        <f t="shared" si="0"/>
        <v>0</v>
      </c>
      <c r="G29" s="101">
        <v>0</v>
      </c>
      <c r="H29" s="99">
        <v>0</v>
      </c>
      <c r="I29" s="46">
        <f t="shared" si="1"/>
        <v>0</v>
      </c>
      <c r="J29" s="91"/>
      <c r="K29" s="15">
        <v>100</v>
      </c>
      <c r="L29" s="72">
        <f t="shared" si="5"/>
        <v>0</v>
      </c>
      <c r="M29" s="17" t="s">
        <v>16</v>
      </c>
      <c r="N29" s="18">
        <v>0</v>
      </c>
      <c r="O29" s="23">
        <f t="shared" si="6"/>
        <v>0</v>
      </c>
      <c r="P29" s="93">
        <v>33.590000000000003</v>
      </c>
      <c r="Q29" s="43">
        <f t="shared" si="7"/>
        <v>0</v>
      </c>
      <c r="S29" s="10">
        <v>25</v>
      </c>
      <c r="T29" s="19"/>
      <c r="U29" s="46">
        <v>0</v>
      </c>
      <c r="V29" s="90">
        <v>0</v>
      </c>
      <c r="W29" s="46">
        <f t="shared" si="8"/>
        <v>0</v>
      </c>
      <c r="X29" s="90">
        <v>0</v>
      </c>
      <c r="Y29" s="46">
        <f t="shared" si="9"/>
        <v>0</v>
      </c>
      <c r="Z29" s="91">
        <v>0</v>
      </c>
      <c r="AA29" s="22"/>
      <c r="AB29" s="43">
        <f t="shared" si="10"/>
        <v>0</v>
      </c>
      <c r="AC29" s="17" t="s">
        <v>16</v>
      </c>
      <c r="AD29" s="18">
        <v>0</v>
      </c>
    </row>
    <row r="30" spans="1:30" ht="24.6" hidden="1" x14ac:dyDescent="0.65">
      <c r="A30" s="10">
        <v>26</v>
      </c>
      <c r="B30" s="10" t="s">
        <v>518</v>
      </c>
      <c r="C30" s="19" t="s">
        <v>385</v>
      </c>
      <c r="D30" s="71">
        <f>+'30'!I30</f>
        <v>0</v>
      </c>
      <c r="E30" s="90">
        <v>0</v>
      </c>
      <c r="F30" s="46">
        <f t="shared" si="0"/>
        <v>0</v>
      </c>
      <c r="G30" s="101">
        <v>0</v>
      </c>
      <c r="H30" s="99">
        <v>0</v>
      </c>
      <c r="I30" s="46">
        <f t="shared" si="1"/>
        <v>0</v>
      </c>
      <c r="J30" s="91"/>
      <c r="K30" s="15">
        <v>100</v>
      </c>
      <c r="L30" s="72">
        <f t="shared" si="5"/>
        <v>0</v>
      </c>
      <c r="M30" s="17" t="s">
        <v>16</v>
      </c>
      <c r="N30" s="18">
        <v>0</v>
      </c>
      <c r="O30" s="23">
        <f t="shared" si="6"/>
        <v>0</v>
      </c>
      <c r="P30" s="93">
        <v>31.62</v>
      </c>
      <c r="Q30" s="43">
        <f t="shared" si="7"/>
        <v>0</v>
      </c>
      <c r="S30" s="1"/>
      <c r="U30" s="24"/>
      <c r="V30" s="25"/>
      <c r="W30" s="24"/>
      <c r="X30" s="25"/>
      <c r="Y30" s="24"/>
      <c r="Z30" s="24"/>
      <c r="AA30" s="26"/>
      <c r="AB30" s="25"/>
      <c r="AC30" s="27"/>
      <c r="AD30" s="41">
        <v>0</v>
      </c>
    </row>
    <row r="31" spans="1:30" ht="24.6" hidden="1" x14ac:dyDescent="0.65">
      <c r="A31" s="10">
        <v>27</v>
      </c>
      <c r="B31" s="10"/>
      <c r="C31" s="19" t="s">
        <v>398</v>
      </c>
      <c r="D31" s="71">
        <f>+'30'!I31</f>
        <v>0</v>
      </c>
      <c r="E31" s="90">
        <v>0</v>
      </c>
      <c r="F31" s="46">
        <f t="shared" si="0"/>
        <v>0</v>
      </c>
      <c r="G31" s="101">
        <v>0</v>
      </c>
      <c r="H31" s="99">
        <v>0</v>
      </c>
      <c r="I31" s="46">
        <f t="shared" si="1"/>
        <v>0</v>
      </c>
      <c r="J31" s="91"/>
      <c r="K31" s="15">
        <v>100</v>
      </c>
      <c r="L31" s="72">
        <f t="shared" si="5"/>
        <v>0</v>
      </c>
      <c r="M31" s="17" t="s">
        <v>16</v>
      </c>
      <c r="N31" s="18">
        <v>0</v>
      </c>
      <c r="O31" s="23">
        <f t="shared" si="6"/>
        <v>0</v>
      </c>
      <c r="P31" s="93">
        <v>33.96</v>
      </c>
      <c r="Q31" s="43">
        <f t="shared" si="7"/>
        <v>0</v>
      </c>
    </row>
    <row r="32" spans="1:30" ht="24.6" x14ac:dyDescent="0.65">
      <c r="A32" s="10">
        <v>28</v>
      </c>
      <c r="B32" s="10" t="s">
        <v>496</v>
      </c>
      <c r="C32" s="19" t="s">
        <v>396</v>
      </c>
      <c r="D32" s="71">
        <f>+'30'!I32</f>
        <v>20</v>
      </c>
      <c r="E32" s="90">
        <v>5</v>
      </c>
      <c r="F32" s="46">
        <f t="shared" si="0"/>
        <v>25</v>
      </c>
      <c r="G32" s="101">
        <v>0</v>
      </c>
      <c r="H32" s="99">
        <v>0</v>
      </c>
      <c r="I32" s="46">
        <f t="shared" si="1"/>
        <v>24</v>
      </c>
      <c r="J32" s="91">
        <v>1</v>
      </c>
      <c r="K32" s="15">
        <v>100</v>
      </c>
      <c r="L32" s="72">
        <f t="shared" si="5"/>
        <v>100</v>
      </c>
      <c r="M32" s="17" t="s">
        <v>590</v>
      </c>
      <c r="N32" s="18">
        <v>50</v>
      </c>
      <c r="O32" s="23">
        <f t="shared" si="6"/>
        <v>50</v>
      </c>
      <c r="P32" s="93">
        <v>29.84</v>
      </c>
      <c r="Q32" s="43">
        <f t="shared" si="7"/>
        <v>2984</v>
      </c>
      <c r="T32" s="172" t="s">
        <v>119</v>
      </c>
      <c r="U32" s="173"/>
      <c r="V32" s="173"/>
      <c r="W32" s="173"/>
      <c r="X32" s="173"/>
      <c r="Y32" s="173"/>
      <c r="Z32" s="173"/>
      <c r="AA32" s="174"/>
      <c r="AB32" s="40">
        <f>SUM(AB5:AB29)</f>
        <v>0</v>
      </c>
    </row>
    <row r="33" spans="1:27" ht="24.6" hidden="1" x14ac:dyDescent="0.65">
      <c r="A33" s="10">
        <v>29</v>
      </c>
      <c r="B33" s="10"/>
      <c r="C33" s="19" t="s">
        <v>383</v>
      </c>
      <c r="D33" s="71">
        <f>+'30'!I33</f>
        <v>0</v>
      </c>
      <c r="E33" s="90">
        <v>0</v>
      </c>
      <c r="F33" s="46">
        <f t="shared" si="0"/>
        <v>0</v>
      </c>
      <c r="G33" s="101">
        <v>0</v>
      </c>
      <c r="H33" s="99">
        <v>0</v>
      </c>
      <c r="I33" s="46">
        <f t="shared" si="1"/>
        <v>0</v>
      </c>
      <c r="J33" s="91"/>
      <c r="K33" s="15">
        <v>100</v>
      </c>
      <c r="L33" s="72">
        <f t="shared" si="5"/>
        <v>0</v>
      </c>
      <c r="M33" s="17" t="s">
        <v>16</v>
      </c>
      <c r="N33" s="18">
        <v>0</v>
      </c>
      <c r="O33" s="23">
        <f t="shared" si="6"/>
        <v>0</v>
      </c>
      <c r="P33" s="93"/>
      <c r="Q33" s="43">
        <f t="shared" si="7"/>
        <v>0</v>
      </c>
      <c r="T33" s="5"/>
      <c r="U33" s="5"/>
      <c r="V33" s="5"/>
      <c r="W33" s="5"/>
      <c r="X33" s="5"/>
      <c r="Y33" s="5"/>
      <c r="Z33" s="5"/>
      <c r="AA33" s="5"/>
    </row>
    <row r="34" spans="1:27" ht="24.6" hidden="1" x14ac:dyDescent="0.65">
      <c r="A34" s="10">
        <v>30</v>
      </c>
      <c r="B34" s="10" t="s">
        <v>517</v>
      </c>
      <c r="C34" s="19" t="s">
        <v>387</v>
      </c>
      <c r="D34" s="71">
        <f>+'30'!I34</f>
        <v>0</v>
      </c>
      <c r="E34" s="90">
        <v>0</v>
      </c>
      <c r="F34" s="46">
        <f t="shared" si="0"/>
        <v>0</v>
      </c>
      <c r="G34" s="101">
        <v>0</v>
      </c>
      <c r="H34" s="99">
        <v>0</v>
      </c>
      <c r="I34" s="46">
        <f t="shared" si="1"/>
        <v>0</v>
      </c>
      <c r="J34" s="91"/>
      <c r="K34" s="15">
        <v>100</v>
      </c>
      <c r="L34" s="72">
        <f t="shared" si="5"/>
        <v>0</v>
      </c>
      <c r="M34" s="17" t="s">
        <v>16</v>
      </c>
      <c r="N34" s="18">
        <v>0</v>
      </c>
      <c r="O34" s="23">
        <f t="shared" si="6"/>
        <v>0</v>
      </c>
      <c r="P34" s="93">
        <v>21.27</v>
      </c>
      <c r="Q34" s="43">
        <f t="shared" si="7"/>
        <v>0</v>
      </c>
    </row>
    <row r="35" spans="1:27" ht="24.6" hidden="1" x14ac:dyDescent="0.65">
      <c r="A35" s="10">
        <v>31</v>
      </c>
      <c r="B35" s="10" t="s">
        <v>491</v>
      </c>
      <c r="C35" s="19" t="s">
        <v>48</v>
      </c>
      <c r="D35" s="71">
        <f>+'30'!I35</f>
        <v>13</v>
      </c>
      <c r="E35" s="90">
        <v>15</v>
      </c>
      <c r="F35" s="46">
        <f t="shared" si="0"/>
        <v>28</v>
      </c>
      <c r="G35" s="101">
        <v>0</v>
      </c>
      <c r="H35" s="99">
        <v>0</v>
      </c>
      <c r="I35" s="46">
        <f t="shared" si="1"/>
        <v>26</v>
      </c>
      <c r="J35" s="91">
        <v>2</v>
      </c>
      <c r="K35" s="15">
        <v>100</v>
      </c>
      <c r="L35" s="72">
        <f t="shared" si="5"/>
        <v>200</v>
      </c>
      <c r="M35" s="17" t="s">
        <v>16</v>
      </c>
      <c r="N35" s="18">
        <v>0</v>
      </c>
      <c r="O35" s="23">
        <f t="shared" si="6"/>
        <v>200</v>
      </c>
      <c r="P35" s="93">
        <v>38.46</v>
      </c>
      <c r="Q35" s="43">
        <f t="shared" si="7"/>
        <v>7692</v>
      </c>
    </row>
    <row r="36" spans="1:27" ht="24.6" hidden="1" x14ac:dyDescent="0.65">
      <c r="A36" s="10">
        <v>32</v>
      </c>
      <c r="B36" s="10" t="s">
        <v>512</v>
      </c>
      <c r="C36" s="19" t="s">
        <v>393</v>
      </c>
      <c r="D36" s="71">
        <f>+'30'!I36</f>
        <v>6</v>
      </c>
      <c r="E36" s="90">
        <v>10</v>
      </c>
      <c r="F36" s="46">
        <f t="shared" si="0"/>
        <v>16</v>
      </c>
      <c r="G36" s="101">
        <v>0</v>
      </c>
      <c r="H36" s="99">
        <v>0</v>
      </c>
      <c r="I36" s="46">
        <f t="shared" si="1"/>
        <v>16</v>
      </c>
      <c r="J36" s="91"/>
      <c r="K36" s="15">
        <v>130</v>
      </c>
      <c r="L36" s="72">
        <f t="shared" si="5"/>
        <v>0</v>
      </c>
      <c r="M36" s="17" t="s">
        <v>16</v>
      </c>
      <c r="N36" s="18">
        <v>0</v>
      </c>
      <c r="O36" s="23">
        <f t="shared" si="6"/>
        <v>0</v>
      </c>
      <c r="P36" s="93">
        <v>43.68</v>
      </c>
      <c r="Q36" s="43">
        <f t="shared" si="7"/>
        <v>0</v>
      </c>
    </row>
    <row r="37" spans="1:27" ht="24.6" hidden="1" x14ac:dyDescent="0.65">
      <c r="A37" s="10">
        <v>33</v>
      </c>
      <c r="B37" s="10" t="s">
        <v>519</v>
      </c>
      <c r="C37" s="19" t="s">
        <v>406</v>
      </c>
      <c r="D37" s="71">
        <f>+'30'!I37</f>
        <v>12</v>
      </c>
      <c r="E37" s="90">
        <v>9</v>
      </c>
      <c r="F37" s="46">
        <f t="shared" si="0"/>
        <v>21</v>
      </c>
      <c r="G37" s="101">
        <v>0</v>
      </c>
      <c r="H37" s="99">
        <v>0</v>
      </c>
      <c r="I37" s="46">
        <f t="shared" si="1"/>
        <v>19</v>
      </c>
      <c r="J37" s="91">
        <v>2</v>
      </c>
      <c r="K37" s="15">
        <v>130</v>
      </c>
      <c r="L37" s="72">
        <f t="shared" si="5"/>
        <v>260</v>
      </c>
      <c r="M37" s="17" t="s">
        <v>16</v>
      </c>
      <c r="N37" s="18">
        <v>0</v>
      </c>
      <c r="O37" s="23">
        <f t="shared" si="6"/>
        <v>260</v>
      </c>
      <c r="P37" s="93">
        <v>35.049999999999997</v>
      </c>
      <c r="Q37" s="43">
        <f t="shared" si="7"/>
        <v>9113</v>
      </c>
    </row>
    <row r="38" spans="1:27" ht="24.6" hidden="1" x14ac:dyDescent="0.65">
      <c r="A38" s="10">
        <v>34</v>
      </c>
      <c r="B38" s="10" t="s">
        <v>501</v>
      </c>
      <c r="C38" s="19" t="s">
        <v>416</v>
      </c>
      <c r="D38" s="71">
        <f>+'30'!I39</f>
        <v>0</v>
      </c>
      <c r="E38" s="90">
        <v>5</v>
      </c>
      <c r="F38" s="46">
        <f>D38+E38</f>
        <v>5</v>
      </c>
      <c r="G38" s="101">
        <v>0</v>
      </c>
      <c r="H38" s="99">
        <v>0</v>
      </c>
      <c r="I38" s="46">
        <f>+F38-G38-J38-H38</f>
        <v>4</v>
      </c>
      <c r="J38" s="91">
        <v>1</v>
      </c>
      <c r="K38" s="15">
        <v>130</v>
      </c>
      <c r="L38" s="72">
        <f>+K38*J38</f>
        <v>130</v>
      </c>
      <c r="M38" s="17" t="s">
        <v>16</v>
      </c>
      <c r="N38" s="18">
        <v>0</v>
      </c>
      <c r="O38" s="23">
        <f>SUM(L38-N38)</f>
        <v>130</v>
      </c>
      <c r="P38" s="93">
        <v>34.26</v>
      </c>
      <c r="Q38" s="43">
        <f t="shared" ref="Q38:Q40" si="11">+L38*P38</f>
        <v>4453.8</v>
      </c>
    </row>
    <row r="39" spans="1:27" ht="24.6" hidden="1" x14ac:dyDescent="0.65">
      <c r="A39" s="10">
        <v>35</v>
      </c>
      <c r="B39" s="10"/>
      <c r="C39" s="19" t="s">
        <v>334</v>
      </c>
      <c r="D39" s="71">
        <f>+'30'!I39</f>
        <v>0</v>
      </c>
      <c r="E39" s="90">
        <v>0</v>
      </c>
      <c r="F39" s="46">
        <f t="shared" si="0"/>
        <v>0</v>
      </c>
      <c r="G39" s="101">
        <v>0</v>
      </c>
      <c r="H39" s="99">
        <v>0</v>
      </c>
      <c r="I39" s="46">
        <f t="shared" si="1"/>
        <v>0</v>
      </c>
      <c r="J39" s="91"/>
      <c r="K39" s="15">
        <v>35</v>
      </c>
      <c r="L39" s="72">
        <f t="shared" si="5"/>
        <v>0</v>
      </c>
      <c r="M39" s="17" t="s">
        <v>16</v>
      </c>
      <c r="N39" s="18">
        <v>0</v>
      </c>
      <c r="O39" s="23">
        <f t="shared" si="6"/>
        <v>0</v>
      </c>
      <c r="P39" s="93"/>
      <c r="Q39" s="43">
        <f t="shared" si="11"/>
        <v>0</v>
      </c>
    </row>
    <row r="40" spans="1:27" ht="24.6" hidden="1" x14ac:dyDescent="0.65">
      <c r="A40" s="10">
        <v>36</v>
      </c>
      <c r="B40" s="10"/>
      <c r="C40" s="19" t="s">
        <v>138</v>
      </c>
      <c r="D40" s="71">
        <f>+'30'!I40</f>
        <v>0</v>
      </c>
      <c r="E40" s="90">
        <v>0</v>
      </c>
      <c r="F40" s="46">
        <f t="shared" si="0"/>
        <v>0</v>
      </c>
      <c r="G40" s="101">
        <v>0</v>
      </c>
      <c r="H40" s="99">
        <v>0</v>
      </c>
      <c r="I40" s="46">
        <f t="shared" si="1"/>
        <v>0</v>
      </c>
      <c r="J40" s="91"/>
      <c r="K40" s="15">
        <v>40</v>
      </c>
      <c r="L40" s="72">
        <f t="shared" si="5"/>
        <v>0</v>
      </c>
      <c r="M40" s="17" t="s">
        <v>16</v>
      </c>
      <c r="N40" s="18">
        <v>0</v>
      </c>
      <c r="O40" s="23">
        <f t="shared" si="6"/>
        <v>0</v>
      </c>
      <c r="P40" s="93"/>
      <c r="Q40" s="43">
        <f t="shared" si="11"/>
        <v>0</v>
      </c>
    </row>
    <row r="41" spans="1:27" ht="24.6" hidden="1" x14ac:dyDescent="0.65">
      <c r="A41" s="10">
        <v>37</v>
      </c>
      <c r="B41" s="10" t="s">
        <v>494</v>
      </c>
      <c r="C41" s="19" t="s">
        <v>49</v>
      </c>
      <c r="D41" s="71">
        <f>+'30'!I41</f>
        <v>7</v>
      </c>
      <c r="E41" s="90">
        <v>11</v>
      </c>
      <c r="F41" s="46">
        <f t="shared" si="0"/>
        <v>18</v>
      </c>
      <c r="G41" s="101">
        <v>0</v>
      </c>
      <c r="H41" s="99">
        <v>0</v>
      </c>
      <c r="I41" s="46">
        <f t="shared" si="1"/>
        <v>16</v>
      </c>
      <c r="J41" s="91">
        <v>2</v>
      </c>
      <c r="K41" s="15">
        <v>50</v>
      </c>
      <c r="L41" s="72">
        <f t="shared" si="5"/>
        <v>100</v>
      </c>
      <c r="M41" s="17" t="s">
        <v>16</v>
      </c>
      <c r="N41" s="18">
        <v>0</v>
      </c>
      <c r="O41" s="23">
        <f t="shared" si="6"/>
        <v>100</v>
      </c>
      <c r="P41" s="93">
        <v>13.98</v>
      </c>
      <c r="Q41" s="43">
        <f t="shared" si="7"/>
        <v>1398</v>
      </c>
    </row>
    <row r="42" spans="1:27" ht="24.6" hidden="1" x14ac:dyDescent="0.65">
      <c r="A42" s="10">
        <v>38</v>
      </c>
      <c r="B42" s="10" t="s">
        <v>493</v>
      </c>
      <c r="C42" s="19" t="s">
        <v>50</v>
      </c>
      <c r="D42" s="71">
        <f>+'30'!I42</f>
        <v>1</v>
      </c>
      <c r="E42" s="90">
        <v>5</v>
      </c>
      <c r="F42" s="46">
        <f t="shared" si="0"/>
        <v>6</v>
      </c>
      <c r="G42" s="101">
        <v>0</v>
      </c>
      <c r="H42" s="99">
        <v>0</v>
      </c>
      <c r="I42" s="46">
        <f t="shared" si="1"/>
        <v>3</v>
      </c>
      <c r="J42" s="91">
        <v>3</v>
      </c>
      <c r="K42" s="15">
        <v>50</v>
      </c>
      <c r="L42" s="72">
        <f t="shared" si="5"/>
        <v>150</v>
      </c>
      <c r="M42" s="17" t="s">
        <v>16</v>
      </c>
      <c r="N42" s="18">
        <v>0</v>
      </c>
      <c r="O42" s="23">
        <f t="shared" si="6"/>
        <v>150</v>
      </c>
      <c r="P42" s="93">
        <v>13.26</v>
      </c>
      <c r="Q42" s="43">
        <f t="shared" si="7"/>
        <v>1989</v>
      </c>
    </row>
    <row r="43" spans="1:27" ht="24.6" hidden="1" x14ac:dyDescent="0.65">
      <c r="A43" s="10">
        <v>39</v>
      </c>
      <c r="B43" s="10" t="s">
        <v>556</v>
      </c>
      <c r="C43" s="19" t="s">
        <v>51</v>
      </c>
      <c r="D43" s="71">
        <f>+'30'!I43</f>
        <v>2</v>
      </c>
      <c r="E43" s="90">
        <v>5</v>
      </c>
      <c r="F43" s="46">
        <f t="shared" si="0"/>
        <v>7</v>
      </c>
      <c r="G43" s="101">
        <v>0</v>
      </c>
      <c r="H43" s="99">
        <v>0</v>
      </c>
      <c r="I43" s="46">
        <f t="shared" si="1"/>
        <v>7</v>
      </c>
      <c r="J43" s="91"/>
      <c r="K43" s="15">
        <v>50</v>
      </c>
      <c r="L43" s="72">
        <f t="shared" si="5"/>
        <v>0</v>
      </c>
      <c r="M43" s="17" t="s">
        <v>16</v>
      </c>
      <c r="N43" s="18">
        <v>0</v>
      </c>
      <c r="O43" s="23">
        <f t="shared" si="6"/>
        <v>0</v>
      </c>
      <c r="P43" s="93"/>
      <c r="Q43" s="43">
        <f t="shared" si="7"/>
        <v>0</v>
      </c>
    </row>
    <row r="44" spans="1:27" ht="24.6" hidden="1" x14ac:dyDescent="0.65">
      <c r="A44" s="10">
        <v>40</v>
      </c>
      <c r="B44" s="10"/>
      <c r="C44" s="19" t="s">
        <v>265</v>
      </c>
      <c r="D44" s="71">
        <f>+'30'!I44</f>
        <v>0</v>
      </c>
      <c r="E44" s="90">
        <v>0</v>
      </c>
      <c r="F44" s="46">
        <f t="shared" si="0"/>
        <v>0</v>
      </c>
      <c r="G44" s="101">
        <v>0</v>
      </c>
      <c r="H44" s="99">
        <v>0</v>
      </c>
      <c r="I44" s="46">
        <f t="shared" si="1"/>
        <v>0</v>
      </c>
      <c r="J44" s="91"/>
      <c r="K44" s="15">
        <v>25</v>
      </c>
      <c r="L44" s="72">
        <f t="shared" si="5"/>
        <v>0</v>
      </c>
      <c r="M44" s="17" t="s">
        <v>16</v>
      </c>
      <c r="N44" s="18">
        <v>0</v>
      </c>
      <c r="O44" s="23">
        <f t="shared" si="6"/>
        <v>0</v>
      </c>
      <c r="P44" s="93"/>
      <c r="Q44" s="43">
        <f t="shared" si="7"/>
        <v>0</v>
      </c>
    </row>
    <row r="45" spans="1:27" ht="24.6" hidden="1" x14ac:dyDescent="0.65">
      <c r="A45" s="10">
        <v>41</v>
      </c>
      <c r="B45" s="10"/>
      <c r="C45" s="19" t="s">
        <v>449</v>
      </c>
      <c r="D45" s="71">
        <f>+'30'!I45</f>
        <v>0</v>
      </c>
      <c r="E45" s="90">
        <v>0</v>
      </c>
      <c r="F45" s="46">
        <f>D45+E45</f>
        <v>0</v>
      </c>
      <c r="G45" s="101">
        <v>0</v>
      </c>
      <c r="H45" s="99">
        <v>0</v>
      </c>
      <c r="I45" s="46">
        <f>+F45-G45-J45-H45</f>
        <v>0</v>
      </c>
      <c r="J45" s="91"/>
      <c r="K45" s="15">
        <v>25</v>
      </c>
      <c r="L45" s="72">
        <f>+K45*J45</f>
        <v>0</v>
      </c>
      <c r="M45" s="17" t="s">
        <v>16</v>
      </c>
      <c r="N45" s="18">
        <v>0</v>
      </c>
      <c r="O45" s="23">
        <f>SUM(L45-N45)</f>
        <v>0</v>
      </c>
      <c r="P45" s="93"/>
      <c r="Q45" s="43">
        <f>+L45*P45</f>
        <v>0</v>
      </c>
    </row>
    <row r="46" spans="1:27" ht="24.6" hidden="1" x14ac:dyDescent="0.65">
      <c r="A46" s="10">
        <v>42</v>
      </c>
      <c r="B46" s="10"/>
      <c r="C46" s="19" t="s">
        <v>450</v>
      </c>
      <c r="D46" s="71">
        <f>+'30'!I46</f>
        <v>0</v>
      </c>
      <c r="E46" s="90">
        <v>0</v>
      </c>
      <c r="F46" s="46">
        <f>D46+E46</f>
        <v>0</v>
      </c>
      <c r="G46" s="101">
        <v>0</v>
      </c>
      <c r="H46" s="99">
        <v>0</v>
      </c>
      <c r="I46" s="46">
        <f>+F46-G46-J46-H46</f>
        <v>0</v>
      </c>
      <c r="J46" s="91"/>
      <c r="K46" s="20">
        <v>25</v>
      </c>
      <c r="L46" s="72">
        <f>+K46*J46</f>
        <v>0</v>
      </c>
      <c r="M46" s="17" t="s">
        <v>16</v>
      </c>
      <c r="N46" s="18">
        <v>0</v>
      </c>
      <c r="O46" s="23">
        <f>SUM(L46-N46)</f>
        <v>0</v>
      </c>
      <c r="P46" s="93"/>
      <c r="Q46" s="43">
        <f>+L46*P46</f>
        <v>0</v>
      </c>
    </row>
    <row r="47" spans="1:27" ht="24.6" hidden="1" x14ac:dyDescent="0.65">
      <c r="A47" s="10">
        <v>43</v>
      </c>
      <c r="B47" s="10"/>
      <c r="C47" s="19" t="s">
        <v>451</v>
      </c>
      <c r="D47" s="71">
        <f>+'30'!I47</f>
        <v>0</v>
      </c>
      <c r="E47" s="90">
        <v>0</v>
      </c>
      <c r="F47" s="46">
        <f>D47+E47</f>
        <v>0</v>
      </c>
      <c r="G47" s="101">
        <v>0</v>
      </c>
      <c r="H47" s="99">
        <v>0</v>
      </c>
      <c r="I47" s="46">
        <f>+F47-G47-J47-H47</f>
        <v>0</v>
      </c>
      <c r="J47" s="91"/>
      <c r="K47" s="20">
        <v>25</v>
      </c>
      <c r="L47" s="72">
        <f>+K47*J47</f>
        <v>0</v>
      </c>
      <c r="M47" s="17" t="s">
        <v>16</v>
      </c>
      <c r="N47" s="18">
        <v>0</v>
      </c>
      <c r="O47" s="23">
        <f>SUM(L47-N47)</f>
        <v>0</v>
      </c>
      <c r="P47" s="93"/>
      <c r="Q47" s="43">
        <f>+L47*P47</f>
        <v>0</v>
      </c>
    </row>
    <row r="48" spans="1:27" ht="24.6" hidden="1" x14ac:dyDescent="0.65">
      <c r="A48" s="10">
        <v>44</v>
      </c>
      <c r="B48" s="10" t="s">
        <v>540</v>
      </c>
      <c r="C48" s="19" t="s">
        <v>266</v>
      </c>
      <c r="D48" s="71">
        <f>+'30'!I48</f>
        <v>0</v>
      </c>
      <c r="E48" s="90">
        <v>0</v>
      </c>
      <c r="F48" s="46">
        <f t="shared" si="0"/>
        <v>0</v>
      </c>
      <c r="G48" s="101">
        <v>0</v>
      </c>
      <c r="H48" s="99">
        <v>0</v>
      </c>
      <c r="I48" s="46">
        <f t="shared" si="1"/>
        <v>0</v>
      </c>
      <c r="J48" s="91"/>
      <c r="K48" s="15">
        <v>50</v>
      </c>
      <c r="L48" s="72">
        <f t="shared" si="5"/>
        <v>0</v>
      </c>
      <c r="M48" s="17" t="s">
        <v>16</v>
      </c>
      <c r="N48" s="18">
        <v>0</v>
      </c>
      <c r="O48" s="23">
        <f t="shared" si="6"/>
        <v>0</v>
      </c>
      <c r="P48" s="93"/>
      <c r="Q48" s="43">
        <f t="shared" si="7"/>
        <v>0</v>
      </c>
    </row>
    <row r="49" spans="1:17" ht="24.6" x14ac:dyDescent="0.65">
      <c r="A49" s="10">
        <v>45</v>
      </c>
      <c r="B49" s="10" t="s">
        <v>537</v>
      </c>
      <c r="C49" s="19" t="s">
        <v>52</v>
      </c>
      <c r="D49" s="71">
        <f>+'30'!I49</f>
        <v>6</v>
      </c>
      <c r="E49" s="90">
        <v>0</v>
      </c>
      <c r="F49" s="46">
        <f t="shared" si="0"/>
        <v>6</v>
      </c>
      <c r="G49" s="101">
        <v>0</v>
      </c>
      <c r="H49" s="99">
        <v>0</v>
      </c>
      <c r="I49" s="46">
        <f t="shared" si="1"/>
        <v>2</v>
      </c>
      <c r="J49" s="91">
        <v>4</v>
      </c>
      <c r="K49" s="15">
        <v>50</v>
      </c>
      <c r="L49" s="72">
        <f t="shared" si="5"/>
        <v>200</v>
      </c>
      <c r="M49" s="17" t="s">
        <v>591</v>
      </c>
      <c r="N49" s="18">
        <v>50</v>
      </c>
      <c r="O49" s="23">
        <f t="shared" si="6"/>
        <v>150</v>
      </c>
      <c r="P49" s="93">
        <v>25.21</v>
      </c>
      <c r="Q49" s="43">
        <f t="shared" si="7"/>
        <v>5042</v>
      </c>
    </row>
    <row r="50" spans="1:17" ht="24.6" hidden="1" x14ac:dyDescent="0.65">
      <c r="A50" s="10">
        <v>46</v>
      </c>
      <c r="B50" s="10" t="s">
        <v>538</v>
      </c>
      <c r="C50" s="19" t="s">
        <v>53</v>
      </c>
      <c r="D50" s="71">
        <f>+'30'!I50</f>
        <v>3</v>
      </c>
      <c r="E50" s="90">
        <v>0</v>
      </c>
      <c r="F50" s="46">
        <f t="shared" si="0"/>
        <v>3</v>
      </c>
      <c r="G50" s="101">
        <v>0</v>
      </c>
      <c r="H50" s="99">
        <v>0</v>
      </c>
      <c r="I50" s="46">
        <f t="shared" si="1"/>
        <v>1</v>
      </c>
      <c r="J50" s="91">
        <v>2</v>
      </c>
      <c r="K50" s="15">
        <v>50</v>
      </c>
      <c r="L50" s="72">
        <f t="shared" si="5"/>
        <v>100</v>
      </c>
      <c r="M50" s="17" t="s">
        <v>16</v>
      </c>
      <c r="N50" s="18">
        <v>0</v>
      </c>
      <c r="O50" s="23">
        <f t="shared" si="6"/>
        <v>100</v>
      </c>
      <c r="P50" s="93">
        <v>14.96</v>
      </c>
      <c r="Q50" s="43">
        <f t="shared" si="7"/>
        <v>1496</v>
      </c>
    </row>
    <row r="51" spans="1:17" ht="24.6" hidden="1" x14ac:dyDescent="0.65">
      <c r="A51" s="10">
        <v>47</v>
      </c>
      <c r="B51" s="10" t="s">
        <v>498</v>
      </c>
      <c r="C51" s="19" t="s">
        <v>54</v>
      </c>
      <c r="D51" s="71">
        <f>+'30'!I51</f>
        <v>3</v>
      </c>
      <c r="E51" s="90">
        <v>0</v>
      </c>
      <c r="F51" s="46">
        <f t="shared" si="0"/>
        <v>3</v>
      </c>
      <c r="G51" s="101">
        <v>0</v>
      </c>
      <c r="H51" s="99">
        <v>0</v>
      </c>
      <c r="I51" s="46">
        <f t="shared" si="1"/>
        <v>2</v>
      </c>
      <c r="J51" s="91">
        <v>1</v>
      </c>
      <c r="K51" s="15">
        <v>50</v>
      </c>
      <c r="L51" s="72">
        <f t="shared" si="5"/>
        <v>50</v>
      </c>
      <c r="M51" s="17" t="s">
        <v>16</v>
      </c>
      <c r="N51" s="18">
        <v>0</v>
      </c>
      <c r="O51" s="23">
        <f t="shared" si="6"/>
        <v>50</v>
      </c>
      <c r="P51" s="93">
        <v>14.38</v>
      </c>
      <c r="Q51" s="43">
        <f t="shared" si="7"/>
        <v>719</v>
      </c>
    </row>
    <row r="52" spans="1:17" ht="24.6" x14ac:dyDescent="0.65">
      <c r="A52" s="10">
        <v>48</v>
      </c>
      <c r="B52" s="10" t="s">
        <v>499</v>
      </c>
      <c r="C52" s="19" t="s">
        <v>55</v>
      </c>
      <c r="D52" s="71">
        <f>+'30'!I52</f>
        <v>6</v>
      </c>
      <c r="E52" s="90">
        <v>0</v>
      </c>
      <c r="F52" s="46">
        <f t="shared" si="0"/>
        <v>6</v>
      </c>
      <c r="G52" s="101">
        <v>0</v>
      </c>
      <c r="H52" s="99">
        <v>0</v>
      </c>
      <c r="I52" s="46">
        <f t="shared" si="1"/>
        <v>3</v>
      </c>
      <c r="J52" s="91">
        <v>3</v>
      </c>
      <c r="K52" s="15">
        <v>50</v>
      </c>
      <c r="L52" s="72">
        <f t="shared" si="5"/>
        <v>150</v>
      </c>
      <c r="M52" s="17" t="s">
        <v>590</v>
      </c>
      <c r="N52" s="18">
        <v>25</v>
      </c>
      <c r="O52" s="23">
        <f t="shared" si="6"/>
        <v>125</v>
      </c>
      <c r="P52" s="93">
        <v>18.510000000000002</v>
      </c>
      <c r="Q52" s="43">
        <f t="shared" si="7"/>
        <v>2776.5000000000005</v>
      </c>
    </row>
    <row r="53" spans="1:17" ht="24.6" hidden="1" x14ac:dyDescent="0.65">
      <c r="A53" s="10">
        <v>49</v>
      </c>
      <c r="B53" s="10" t="s">
        <v>539</v>
      </c>
      <c r="C53" s="19" t="s">
        <v>56</v>
      </c>
      <c r="D53" s="71">
        <f>+'30'!I53</f>
        <v>0</v>
      </c>
      <c r="E53" s="90">
        <v>0</v>
      </c>
      <c r="F53" s="46">
        <f t="shared" si="0"/>
        <v>0</v>
      </c>
      <c r="G53" s="101">
        <v>0</v>
      </c>
      <c r="H53" s="99">
        <v>0</v>
      </c>
      <c r="I53" s="46">
        <f t="shared" si="1"/>
        <v>0</v>
      </c>
      <c r="J53" s="91"/>
      <c r="K53" s="15">
        <v>50</v>
      </c>
      <c r="L53" s="72">
        <f t="shared" si="5"/>
        <v>0</v>
      </c>
      <c r="M53" s="17" t="s">
        <v>16</v>
      </c>
      <c r="N53" s="18">
        <v>0</v>
      </c>
      <c r="O53" s="23">
        <f t="shared" si="6"/>
        <v>0</v>
      </c>
      <c r="P53" s="93">
        <v>18.36</v>
      </c>
      <c r="Q53" s="43">
        <f t="shared" si="7"/>
        <v>0</v>
      </c>
    </row>
    <row r="54" spans="1:17" ht="24.6" hidden="1" x14ac:dyDescent="0.65">
      <c r="A54" s="10">
        <v>50</v>
      </c>
      <c r="B54" s="10" t="s">
        <v>497</v>
      </c>
      <c r="C54" s="19" t="s">
        <v>57</v>
      </c>
      <c r="D54" s="71">
        <f>+'30'!I54</f>
        <v>5</v>
      </c>
      <c r="E54" s="90">
        <v>5</v>
      </c>
      <c r="F54" s="46">
        <f t="shared" si="0"/>
        <v>10</v>
      </c>
      <c r="G54" s="101">
        <v>0</v>
      </c>
      <c r="H54" s="99">
        <v>0</v>
      </c>
      <c r="I54" s="46">
        <f t="shared" si="1"/>
        <v>6</v>
      </c>
      <c r="J54" s="91">
        <v>4</v>
      </c>
      <c r="K54" s="15">
        <v>50</v>
      </c>
      <c r="L54" s="72">
        <f t="shared" si="5"/>
        <v>200</v>
      </c>
      <c r="M54" s="17" t="s">
        <v>16</v>
      </c>
      <c r="N54" s="18">
        <v>0</v>
      </c>
      <c r="O54" s="23">
        <f t="shared" si="6"/>
        <v>200</v>
      </c>
      <c r="P54" s="93">
        <v>14.89</v>
      </c>
      <c r="Q54" s="43">
        <f t="shared" si="7"/>
        <v>2978</v>
      </c>
    </row>
    <row r="55" spans="1:17" ht="24.6" hidden="1" x14ac:dyDescent="0.65">
      <c r="A55" s="10">
        <v>51</v>
      </c>
      <c r="B55" s="10" t="s">
        <v>490</v>
      </c>
      <c r="C55" s="19" t="s">
        <v>58</v>
      </c>
      <c r="D55" s="71">
        <f>+'30'!I55</f>
        <v>0</v>
      </c>
      <c r="E55" s="90">
        <v>10</v>
      </c>
      <c r="F55" s="46">
        <f t="shared" si="0"/>
        <v>10</v>
      </c>
      <c r="G55" s="101">
        <v>0</v>
      </c>
      <c r="H55" s="99">
        <v>0</v>
      </c>
      <c r="I55" s="46">
        <f t="shared" si="1"/>
        <v>6</v>
      </c>
      <c r="J55" s="91">
        <v>4</v>
      </c>
      <c r="K55" s="15">
        <v>50</v>
      </c>
      <c r="L55" s="72">
        <f t="shared" si="5"/>
        <v>200</v>
      </c>
      <c r="M55" s="17" t="s">
        <v>16</v>
      </c>
      <c r="N55" s="18">
        <v>0</v>
      </c>
      <c r="O55" s="23">
        <f t="shared" si="6"/>
        <v>200</v>
      </c>
      <c r="P55" s="93">
        <v>14.23</v>
      </c>
      <c r="Q55" s="43">
        <f t="shared" si="7"/>
        <v>2846</v>
      </c>
    </row>
    <row r="56" spans="1:17" ht="24.6" hidden="1" x14ac:dyDescent="0.65">
      <c r="A56" s="10">
        <v>52</v>
      </c>
      <c r="B56" s="10" t="s">
        <v>488</v>
      </c>
      <c r="C56" s="19" t="s">
        <v>59</v>
      </c>
      <c r="D56" s="71">
        <f>+'30'!I56</f>
        <v>0</v>
      </c>
      <c r="E56" s="90">
        <v>0</v>
      </c>
      <c r="F56" s="46">
        <f t="shared" si="0"/>
        <v>0</v>
      </c>
      <c r="G56" s="101">
        <v>0</v>
      </c>
      <c r="H56" s="99">
        <v>0</v>
      </c>
      <c r="I56" s="46">
        <f t="shared" si="1"/>
        <v>0</v>
      </c>
      <c r="J56" s="91"/>
      <c r="K56" s="15">
        <v>50</v>
      </c>
      <c r="L56" s="72">
        <f t="shared" si="5"/>
        <v>0</v>
      </c>
      <c r="M56" s="17" t="s">
        <v>16</v>
      </c>
      <c r="N56" s="18">
        <v>0</v>
      </c>
      <c r="O56" s="23">
        <f t="shared" si="6"/>
        <v>0</v>
      </c>
      <c r="P56" s="93">
        <v>14.38</v>
      </c>
      <c r="Q56" s="43">
        <f t="shared" si="7"/>
        <v>0</v>
      </c>
    </row>
    <row r="57" spans="1:17" ht="24.6" hidden="1" x14ac:dyDescent="0.65">
      <c r="A57" s="10">
        <v>53</v>
      </c>
      <c r="B57" s="10" t="s">
        <v>489</v>
      </c>
      <c r="C57" s="19" t="s">
        <v>60</v>
      </c>
      <c r="D57" s="71">
        <f>+'30'!I57</f>
        <v>0</v>
      </c>
      <c r="E57" s="90">
        <v>1</v>
      </c>
      <c r="F57" s="46">
        <f t="shared" si="0"/>
        <v>1</v>
      </c>
      <c r="G57" s="101">
        <v>0</v>
      </c>
      <c r="H57" s="99">
        <v>0</v>
      </c>
      <c r="I57" s="46">
        <f t="shared" si="1"/>
        <v>1</v>
      </c>
      <c r="J57" s="91"/>
      <c r="K57" s="15">
        <v>50</v>
      </c>
      <c r="L57" s="72">
        <f t="shared" si="5"/>
        <v>0</v>
      </c>
      <c r="M57" s="17" t="s">
        <v>16</v>
      </c>
      <c r="N57" s="18">
        <v>0</v>
      </c>
      <c r="O57" s="23">
        <f t="shared" si="6"/>
        <v>0</v>
      </c>
      <c r="P57" s="93">
        <v>14.65</v>
      </c>
      <c r="Q57" s="43">
        <f t="shared" si="7"/>
        <v>0</v>
      </c>
    </row>
    <row r="58" spans="1:17" ht="24.6" x14ac:dyDescent="0.65">
      <c r="A58" s="10">
        <v>54</v>
      </c>
      <c r="B58" s="10" t="s">
        <v>541</v>
      </c>
      <c r="C58" s="19" t="s">
        <v>61</v>
      </c>
      <c r="D58" s="71">
        <f>+'30'!I58</f>
        <v>15</v>
      </c>
      <c r="E58" s="90">
        <v>0</v>
      </c>
      <c r="F58" s="46">
        <f t="shared" si="0"/>
        <v>15</v>
      </c>
      <c r="G58" s="101">
        <v>0</v>
      </c>
      <c r="H58" s="99">
        <v>0</v>
      </c>
      <c r="I58" s="46">
        <f t="shared" si="1"/>
        <v>13</v>
      </c>
      <c r="J58" s="91">
        <v>2</v>
      </c>
      <c r="K58" s="15">
        <v>120</v>
      </c>
      <c r="L58" s="72">
        <f t="shared" si="5"/>
        <v>240</v>
      </c>
      <c r="M58" s="17" t="s">
        <v>419</v>
      </c>
      <c r="N58" s="18">
        <v>70</v>
      </c>
      <c r="O58" s="23">
        <f t="shared" si="6"/>
        <v>170</v>
      </c>
      <c r="P58" s="93">
        <v>27.37</v>
      </c>
      <c r="Q58" s="43">
        <f t="shared" si="7"/>
        <v>6568.8</v>
      </c>
    </row>
    <row r="59" spans="1:17" ht="24.6" hidden="1" x14ac:dyDescent="0.65">
      <c r="A59" s="10">
        <v>55</v>
      </c>
      <c r="B59" s="10" t="s">
        <v>504</v>
      </c>
      <c r="C59" s="19" t="s">
        <v>62</v>
      </c>
      <c r="D59" s="71">
        <f>+'30'!I59</f>
        <v>3</v>
      </c>
      <c r="E59" s="90">
        <v>3</v>
      </c>
      <c r="F59" s="46">
        <f t="shared" si="0"/>
        <v>6</v>
      </c>
      <c r="G59" s="101">
        <v>0</v>
      </c>
      <c r="H59" s="99">
        <v>0</v>
      </c>
      <c r="I59" s="46">
        <f t="shared" si="1"/>
        <v>6</v>
      </c>
      <c r="J59" s="91"/>
      <c r="K59" s="15">
        <v>120</v>
      </c>
      <c r="L59" s="72">
        <f t="shared" si="5"/>
        <v>0</v>
      </c>
      <c r="M59" s="17" t="s">
        <v>16</v>
      </c>
      <c r="N59" s="18">
        <v>0</v>
      </c>
      <c r="O59" s="23">
        <f t="shared" si="6"/>
        <v>0</v>
      </c>
      <c r="P59" s="93">
        <v>28.06</v>
      </c>
      <c r="Q59" s="43">
        <f t="shared" si="7"/>
        <v>0</v>
      </c>
    </row>
    <row r="60" spans="1:17" ht="24.6" x14ac:dyDescent="0.65">
      <c r="A60" s="10">
        <v>56</v>
      </c>
      <c r="B60" s="10" t="s">
        <v>502</v>
      </c>
      <c r="C60" s="19" t="s">
        <v>63</v>
      </c>
      <c r="D60" s="71">
        <f>+'30'!I60</f>
        <v>2</v>
      </c>
      <c r="E60" s="90">
        <v>5</v>
      </c>
      <c r="F60" s="46">
        <f t="shared" si="0"/>
        <v>7</v>
      </c>
      <c r="G60" s="101">
        <v>0</v>
      </c>
      <c r="H60" s="99">
        <v>0</v>
      </c>
      <c r="I60" s="46">
        <f t="shared" si="1"/>
        <v>6</v>
      </c>
      <c r="J60" s="91">
        <v>1</v>
      </c>
      <c r="K60" s="15">
        <v>120</v>
      </c>
      <c r="L60" s="72">
        <f t="shared" si="5"/>
        <v>120</v>
      </c>
      <c r="M60" s="17" t="s">
        <v>419</v>
      </c>
      <c r="N60" s="18">
        <v>35</v>
      </c>
      <c r="O60" s="23">
        <f t="shared" si="6"/>
        <v>85</v>
      </c>
      <c r="P60" s="93">
        <v>29.96</v>
      </c>
      <c r="Q60" s="43">
        <f t="shared" si="7"/>
        <v>3595.2000000000003</v>
      </c>
    </row>
    <row r="61" spans="1:17" ht="24.6" hidden="1" x14ac:dyDescent="0.65">
      <c r="A61" s="10">
        <v>57</v>
      </c>
      <c r="B61" s="10"/>
      <c r="C61" s="19" t="s">
        <v>64</v>
      </c>
      <c r="D61" s="71">
        <f>+'30'!I61</f>
        <v>0</v>
      </c>
      <c r="E61" s="90">
        <v>0</v>
      </c>
      <c r="F61" s="46">
        <f t="shared" si="0"/>
        <v>0</v>
      </c>
      <c r="G61" s="101">
        <v>0</v>
      </c>
      <c r="H61" s="99">
        <v>0</v>
      </c>
      <c r="I61" s="46">
        <f t="shared" si="1"/>
        <v>0</v>
      </c>
      <c r="J61" s="91"/>
      <c r="K61" s="15">
        <v>120</v>
      </c>
      <c r="L61" s="72">
        <f t="shared" si="5"/>
        <v>0</v>
      </c>
      <c r="M61" s="17" t="s">
        <v>16</v>
      </c>
      <c r="N61" s="18">
        <v>0</v>
      </c>
      <c r="O61" s="23">
        <f t="shared" si="6"/>
        <v>0</v>
      </c>
      <c r="P61" s="93">
        <v>24.82</v>
      </c>
      <c r="Q61" s="43">
        <f t="shared" si="7"/>
        <v>0</v>
      </c>
    </row>
    <row r="62" spans="1:17" ht="24.6" hidden="1" x14ac:dyDescent="0.65">
      <c r="A62" s="10">
        <v>58</v>
      </c>
      <c r="B62" s="10" t="s">
        <v>503</v>
      </c>
      <c r="C62" s="19" t="s">
        <v>65</v>
      </c>
      <c r="D62" s="71">
        <f>+'30'!I62</f>
        <v>9</v>
      </c>
      <c r="E62" s="90">
        <v>0</v>
      </c>
      <c r="F62" s="46">
        <f t="shared" si="0"/>
        <v>9</v>
      </c>
      <c r="G62" s="101">
        <v>0</v>
      </c>
      <c r="H62" s="99">
        <v>0</v>
      </c>
      <c r="I62" s="46">
        <f t="shared" si="1"/>
        <v>9</v>
      </c>
      <c r="J62" s="91"/>
      <c r="K62" s="15">
        <v>120</v>
      </c>
      <c r="L62" s="72">
        <f t="shared" si="5"/>
        <v>0</v>
      </c>
      <c r="M62" s="17" t="s">
        <v>16</v>
      </c>
      <c r="N62" s="18">
        <v>0</v>
      </c>
      <c r="O62" s="23">
        <f t="shared" si="6"/>
        <v>0</v>
      </c>
      <c r="P62" s="93">
        <v>15.06</v>
      </c>
      <c r="Q62" s="43">
        <f t="shared" si="7"/>
        <v>0</v>
      </c>
    </row>
    <row r="63" spans="1:17" ht="24.6" x14ac:dyDescent="0.65">
      <c r="A63" s="10">
        <v>59</v>
      </c>
      <c r="B63" s="10" t="s">
        <v>500</v>
      </c>
      <c r="C63" s="19" t="s">
        <v>66</v>
      </c>
      <c r="D63" s="71">
        <f>+'30'!I63</f>
        <v>8</v>
      </c>
      <c r="E63" s="90">
        <v>5</v>
      </c>
      <c r="F63" s="46">
        <f t="shared" si="0"/>
        <v>13</v>
      </c>
      <c r="G63" s="101">
        <v>0</v>
      </c>
      <c r="H63" s="99">
        <v>0</v>
      </c>
      <c r="I63" s="46">
        <f t="shared" si="1"/>
        <v>10</v>
      </c>
      <c r="J63" s="91">
        <v>3</v>
      </c>
      <c r="K63" s="15">
        <v>120</v>
      </c>
      <c r="L63" s="72">
        <f t="shared" si="5"/>
        <v>360</v>
      </c>
      <c r="M63" s="17" t="s">
        <v>419</v>
      </c>
      <c r="N63" s="18">
        <v>105</v>
      </c>
      <c r="O63" s="23">
        <f t="shared" si="6"/>
        <v>255</v>
      </c>
      <c r="P63" s="93">
        <v>26.81</v>
      </c>
      <c r="Q63" s="43">
        <f t="shared" si="7"/>
        <v>9651.6</v>
      </c>
    </row>
    <row r="64" spans="1:17" ht="24.6" hidden="1" x14ac:dyDescent="0.65">
      <c r="A64" s="10">
        <v>60</v>
      </c>
      <c r="B64" s="10" t="s">
        <v>542</v>
      </c>
      <c r="C64" s="19" t="s">
        <v>267</v>
      </c>
      <c r="D64" s="71">
        <f>+'30'!I64</f>
        <v>3</v>
      </c>
      <c r="E64" s="90">
        <v>0</v>
      </c>
      <c r="F64" s="46">
        <f t="shared" si="0"/>
        <v>3</v>
      </c>
      <c r="G64" s="101">
        <v>0</v>
      </c>
      <c r="H64" s="99">
        <v>0</v>
      </c>
      <c r="I64" s="46">
        <f t="shared" si="1"/>
        <v>3</v>
      </c>
      <c r="J64" s="91"/>
      <c r="K64" s="15">
        <v>120</v>
      </c>
      <c r="L64" s="72">
        <f t="shared" si="5"/>
        <v>0</v>
      </c>
      <c r="M64" s="17" t="s">
        <v>16</v>
      </c>
      <c r="N64" s="18">
        <v>0</v>
      </c>
      <c r="O64" s="23">
        <f t="shared" si="6"/>
        <v>0</v>
      </c>
      <c r="P64" s="93">
        <v>29.28</v>
      </c>
      <c r="Q64" s="43">
        <f t="shared" si="7"/>
        <v>0</v>
      </c>
    </row>
    <row r="65" spans="1:17" ht="24.6" hidden="1" x14ac:dyDescent="0.65">
      <c r="A65" s="10">
        <v>61</v>
      </c>
      <c r="B65" s="10"/>
      <c r="C65" s="19" t="s">
        <v>341</v>
      </c>
      <c r="D65" s="71">
        <f>+'30'!I65</f>
        <v>0</v>
      </c>
      <c r="E65" s="90">
        <v>0</v>
      </c>
      <c r="F65" s="46">
        <f t="shared" si="0"/>
        <v>0</v>
      </c>
      <c r="G65" s="101">
        <v>0</v>
      </c>
      <c r="H65" s="99">
        <v>0</v>
      </c>
      <c r="I65" s="46">
        <f t="shared" si="1"/>
        <v>0</v>
      </c>
      <c r="J65" s="91"/>
      <c r="K65" s="15">
        <v>30</v>
      </c>
      <c r="L65" s="72">
        <f t="shared" si="5"/>
        <v>0</v>
      </c>
      <c r="M65" s="17" t="s">
        <v>16</v>
      </c>
      <c r="N65" s="18">
        <v>0</v>
      </c>
      <c r="O65" s="23">
        <f t="shared" si="6"/>
        <v>0</v>
      </c>
      <c r="P65" s="93"/>
      <c r="Q65" s="43">
        <f t="shared" si="7"/>
        <v>0</v>
      </c>
    </row>
    <row r="66" spans="1:17" ht="24.6" hidden="1" x14ac:dyDescent="0.65">
      <c r="A66" s="10">
        <v>62</v>
      </c>
      <c r="B66" s="10" t="s">
        <v>546</v>
      </c>
      <c r="C66" s="19" t="s">
        <v>342</v>
      </c>
      <c r="D66" s="71">
        <f>+'30'!I66</f>
        <v>0</v>
      </c>
      <c r="E66" s="90">
        <v>0</v>
      </c>
      <c r="F66" s="46">
        <f t="shared" si="0"/>
        <v>0</v>
      </c>
      <c r="G66" s="101">
        <v>0</v>
      </c>
      <c r="H66" s="99">
        <v>0</v>
      </c>
      <c r="I66" s="46">
        <f t="shared" si="1"/>
        <v>0</v>
      </c>
      <c r="J66" s="91"/>
      <c r="K66" s="21">
        <v>30</v>
      </c>
      <c r="L66" s="72">
        <f t="shared" si="5"/>
        <v>0</v>
      </c>
      <c r="M66" s="17" t="s">
        <v>16</v>
      </c>
      <c r="N66" s="18">
        <v>0</v>
      </c>
      <c r="O66" s="23">
        <f t="shared" si="6"/>
        <v>0</v>
      </c>
      <c r="P66" s="93">
        <v>12.71</v>
      </c>
      <c r="Q66" s="43">
        <f t="shared" si="7"/>
        <v>0</v>
      </c>
    </row>
    <row r="67" spans="1:17" ht="24.6" hidden="1" x14ac:dyDescent="0.65">
      <c r="A67" s="10">
        <v>63</v>
      </c>
      <c r="B67" s="10" t="s">
        <v>547</v>
      </c>
      <c r="C67" s="19" t="s">
        <v>343</v>
      </c>
      <c r="D67" s="71">
        <f>+'30'!I67</f>
        <v>0</v>
      </c>
      <c r="E67" s="90">
        <v>0</v>
      </c>
      <c r="F67" s="46">
        <f t="shared" si="0"/>
        <v>0</v>
      </c>
      <c r="G67" s="101">
        <v>0</v>
      </c>
      <c r="H67" s="99">
        <v>0</v>
      </c>
      <c r="I67" s="46">
        <f t="shared" si="1"/>
        <v>0</v>
      </c>
      <c r="J67" s="91"/>
      <c r="K67" s="21">
        <v>30</v>
      </c>
      <c r="L67" s="72">
        <f t="shared" si="5"/>
        <v>0</v>
      </c>
      <c r="M67" s="17" t="s">
        <v>16</v>
      </c>
      <c r="N67" s="18">
        <v>0</v>
      </c>
      <c r="O67" s="23">
        <f t="shared" si="6"/>
        <v>0</v>
      </c>
      <c r="P67" s="93">
        <v>17.989999999999998</v>
      </c>
      <c r="Q67" s="43">
        <f t="shared" si="7"/>
        <v>0</v>
      </c>
    </row>
    <row r="68" spans="1:17" ht="24.6" hidden="1" x14ac:dyDescent="0.65">
      <c r="A68" s="10">
        <v>64</v>
      </c>
      <c r="B68" s="10" t="s">
        <v>543</v>
      </c>
      <c r="C68" s="19" t="s">
        <v>72</v>
      </c>
      <c r="D68" s="71">
        <f>+'30'!I68</f>
        <v>0</v>
      </c>
      <c r="E68" s="90">
        <v>0</v>
      </c>
      <c r="F68" s="46">
        <f t="shared" si="0"/>
        <v>0</v>
      </c>
      <c r="G68" s="101">
        <v>0</v>
      </c>
      <c r="H68" s="99">
        <v>0</v>
      </c>
      <c r="I68" s="46">
        <f t="shared" si="1"/>
        <v>0</v>
      </c>
      <c r="J68" s="91"/>
      <c r="K68" s="21">
        <v>50</v>
      </c>
      <c r="L68" s="72">
        <f t="shared" si="5"/>
        <v>0</v>
      </c>
      <c r="M68" s="17" t="s">
        <v>16</v>
      </c>
      <c r="N68" s="18">
        <v>0</v>
      </c>
      <c r="O68" s="23">
        <f t="shared" si="6"/>
        <v>0</v>
      </c>
      <c r="P68" s="93"/>
      <c r="Q68" s="43">
        <f t="shared" si="7"/>
        <v>0</v>
      </c>
    </row>
    <row r="69" spans="1:17" ht="24.6" hidden="1" x14ac:dyDescent="0.65">
      <c r="A69" s="10">
        <v>65</v>
      </c>
      <c r="B69" s="10" t="s">
        <v>545</v>
      </c>
      <c r="C69" s="19" t="s">
        <v>73</v>
      </c>
      <c r="D69" s="71">
        <f>+'30'!I69</f>
        <v>0</v>
      </c>
      <c r="E69" s="90">
        <v>0</v>
      </c>
      <c r="F69" s="46">
        <f t="shared" si="0"/>
        <v>0</v>
      </c>
      <c r="G69" s="101">
        <v>0</v>
      </c>
      <c r="H69" s="99">
        <v>0</v>
      </c>
      <c r="I69" s="46">
        <f t="shared" si="1"/>
        <v>0</v>
      </c>
      <c r="J69" s="91"/>
      <c r="K69" s="21">
        <v>50</v>
      </c>
      <c r="L69" s="72">
        <f t="shared" si="5"/>
        <v>0</v>
      </c>
      <c r="M69" s="17" t="s">
        <v>16</v>
      </c>
      <c r="N69" s="18">
        <v>0</v>
      </c>
      <c r="O69" s="23">
        <f t="shared" si="6"/>
        <v>0</v>
      </c>
      <c r="P69" s="93"/>
      <c r="Q69" s="43">
        <f t="shared" si="7"/>
        <v>0</v>
      </c>
    </row>
    <row r="70" spans="1:17" ht="24.6" hidden="1" x14ac:dyDescent="0.65">
      <c r="A70" s="10">
        <v>66</v>
      </c>
      <c r="B70" s="10" t="s">
        <v>544</v>
      </c>
      <c r="C70" s="19" t="s">
        <v>74</v>
      </c>
      <c r="D70" s="71">
        <f>+'30'!I70</f>
        <v>0</v>
      </c>
      <c r="E70" s="90">
        <v>0</v>
      </c>
      <c r="F70" s="46">
        <f t="shared" si="0"/>
        <v>0</v>
      </c>
      <c r="G70" s="101">
        <v>0</v>
      </c>
      <c r="H70" s="99">
        <v>0</v>
      </c>
      <c r="I70" s="46">
        <f t="shared" si="1"/>
        <v>0</v>
      </c>
      <c r="J70" s="91"/>
      <c r="K70" s="15">
        <v>50</v>
      </c>
      <c r="L70" s="72">
        <f t="shared" si="5"/>
        <v>0</v>
      </c>
      <c r="M70" s="17" t="s">
        <v>16</v>
      </c>
      <c r="N70" s="18">
        <v>0</v>
      </c>
      <c r="O70" s="23">
        <f t="shared" si="6"/>
        <v>0</v>
      </c>
      <c r="P70" s="93"/>
      <c r="Q70" s="43">
        <f t="shared" si="7"/>
        <v>0</v>
      </c>
    </row>
    <row r="71" spans="1:17" ht="24.6" hidden="1" x14ac:dyDescent="0.65">
      <c r="A71" s="10">
        <v>67</v>
      </c>
      <c r="B71" s="10"/>
      <c r="C71" s="19" t="s">
        <v>175</v>
      </c>
      <c r="D71" s="71">
        <f>+'30'!I71</f>
        <v>0</v>
      </c>
      <c r="E71" s="90">
        <v>0</v>
      </c>
      <c r="F71" s="46">
        <f t="shared" si="0"/>
        <v>0</v>
      </c>
      <c r="G71" s="101">
        <v>0</v>
      </c>
      <c r="H71" s="99">
        <v>0</v>
      </c>
      <c r="I71" s="46">
        <f t="shared" si="1"/>
        <v>0</v>
      </c>
      <c r="J71" s="91"/>
      <c r="K71" s="21">
        <v>50</v>
      </c>
      <c r="L71" s="72">
        <f t="shared" si="5"/>
        <v>0</v>
      </c>
      <c r="M71" s="17" t="s">
        <v>16</v>
      </c>
      <c r="N71" s="18">
        <v>0</v>
      </c>
      <c r="O71" s="23">
        <f t="shared" si="6"/>
        <v>0</v>
      </c>
      <c r="P71" s="93"/>
      <c r="Q71" s="43">
        <f t="shared" si="7"/>
        <v>0</v>
      </c>
    </row>
    <row r="72" spans="1:17" ht="24.6" hidden="1" x14ac:dyDescent="0.65">
      <c r="A72" s="10">
        <v>68</v>
      </c>
      <c r="B72" s="10"/>
      <c r="C72" s="19" t="s">
        <v>268</v>
      </c>
      <c r="D72" s="71">
        <f>+'30'!I72</f>
        <v>0</v>
      </c>
      <c r="E72" s="90">
        <v>0</v>
      </c>
      <c r="F72" s="46">
        <f t="shared" si="0"/>
        <v>0</v>
      </c>
      <c r="G72" s="101">
        <v>0</v>
      </c>
      <c r="H72" s="99">
        <v>0</v>
      </c>
      <c r="I72" s="46">
        <f t="shared" ref="I72:I136" si="12">+F72-G72-J72-H72</f>
        <v>0</v>
      </c>
      <c r="J72" s="91"/>
      <c r="K72" s="15">
        <v>50</v>
      </c>
      <c r="L72" s="72">
        <f t="shared" si="5"/>
        <v>0</v>
      </c>
      <c r="M72" s="17" t="s">
        <v>16</v>
      </c>
      <c r="N72" s="18">
        <v>0</v>
      </c>
      <c r="O72" s="23">
        <f t="shared" si="6"/>
        <v>0</v>
      </c>
      <c r="P72" s="93"/>
      <c r="Q72" s="43">
        <f t="shared" si="7"/>
        <v>0</v>
      </c>
    </row>
    <row r="73" spans="1:17" ht="24.6" hidden="1" x14ac:dyDescent="0.65">
      <c r="A73" s="10">
        <v>69</v>
      </c>
      <c r="B73" s="10"/>
      <c r="C73" s="19" t="s">
        <v>70</v>
      </c>
      <c r="D73" s="71">
        <f>+'30'!I73</f>
        <v>0</v>
      </c>
      <c r="E73" s="90">
        <v>0</v>
      </c>
      <c r="F73" s="46">
        <f t="shared" si="0"/>
        <v>0</v>
      </c>
      <c r="G73" s="101">
        <v>0</v>
      </c>
      <c r="H73" s="99">
        <v>0</v>
      </c>
      <c r="I73" s="46">
        <f t="shared" si="12"/>
        <v>0</v>
      </c>
      <c r="J73" s="91"/>
      <c r="K73" s="20">
        <v>70</v>
      </c>
      <c r="L73" s="72">
        <f t="shared" ref="L73:L137" si="13">+K73*J73</f>
        <v>0</v>
      </c>
      <c r="M73" s="17" t="s">
        <v>16</v>
      </c>
      <c r="N73" s="18">
        <v>0</v>
      </c>
      <c r="O73" s="23">
        <f t="shared" ref="O73:O137" si="14">SUM(L73-N73)</f>
        <v>0</v>
      </c>
      <c r="P73" s="93"/>
      <c r="Q73" s="43">
        <f t="shared" ref="Q73:Q137" si="15">+L73*P73</f>
        <v>0</v>
      </c>
    </row>
    <row r="74" spans="1:17" ht="24.6" hidden="1" x14ac:dyDescent="0.65">
      <c r="A74" s="10">
        <v>70</v>
      </c>
      <c r="B74" s="10"/>
      <c r="C74" s="19" t="s">
        <v>71</v>
      </c>
      <c r="D74" s="71">
        <f>+'30'!I74</f>
        <v>0</v>
      </c>
      <c r="E74" s="90">
        <v>0</v>
      </c>
      <c r="F74" s="46">
        <f t="shared" si="0"/>
        <v>0</v>
      </c>
      <c r="G74" s="101">
        <v>0</v>
      </c>
      <c r="H74" s="99">
        <v>0</v>
      </c>
      <c r="I74" s="46">
        <f t="shared" si="12"/>
        <v>0</v>
      </c>
      <c r="J74" s="91"/>
      <c r="K74" s="20">
        <v>80</v>
      </c>
      <c r="L74" s="72">
        <f t="shared" si="13"/>
        <v>0</v>
      </c>
      <c r="M74" s="17" t="s">
        <v>16</v>
      </c>
      <c r="N74" s="18">
        <v>0</v>
      </c>
      <c r="O74" s="23">
        <f t="shared" si="14"/>
        <v>0</v>
      </c>
      <c r="P74" s="93"/>
      <c r="Q74" s="43">
        <f t="shared" si="15"/>
        <v>0</v>
      </c>
    </row>
    <row r="75" spans="1:17" ht="24.6" hidden="1" x14ac:dyDescent="0.65">
      <c r="A75" s="10">
        <v>71</v>
      </c>
      <c r="B75" s="10"/>
      <c r="C75" s="19" t="s">
        <v>199</v>
      </c>
      <c r="D75" s="71">
        <f>+'30'!I75</f>
        <v>0</v>
      </c>
      <c r="E75" s="90">
        <v>0</v>
      </c>
      <c r="F75" s="46">
        <f t="shared" si="0"/>
        <v>0</v>
      </c>
      <c r="G75" s="101">
        <v>0</v>
      </c>
      <c r="H75" s="99">
        <v>0</v>
      </c>
      <c r="I75" s="46">
        <f t="shared" si="12"/>
        <v>0</v>
      </c>
      <c r="J75" s="91"/>
      <c r="K75" s="21">
        <v>150</v>
      </c>
      <c r="L75" s="72">
        <f t="shared" si="13"/>
        <v>0</v>
      </c>
      <c r="M75" s="17" t="s">
        <v>16</v>
      </c>
      <c r="N75" s="18">
        <v>0</v>
      </c>
      <c r="O75" s="23">
        <f t="shared" si="14"/>
        <v>0</v>
      </c>
      <c r="P75" s="93">
        <v>67.790000000000006</v>
      </c>
      <c r="Q75" s="43">
        <f t="shared" si="15"/>
        <v>0</v>
      </c>
    </row>
    <row r="76" spans="1:17" ht="24.6" hidden="1" x14ac:dyDescent="0.65">
      <c r="A76" s="10">
        <v>72</v>
      </c>
      <c r="B76" s="10"/>
      <c r="C76" s="19" t="s">
        <v>200</v>
      </c>
      <c r="D76" s="71">
        <f>+'30'!I76</f>
        <v>0</v>
      </c>
      <c r="E76" s="90">
        <v>0</v>
      </c>
      <c r="F76" s="46">
        <f t="shared" si="0"/>
        <v>0</v>
      </c>
      <c r="G76" s="101">
        <v>0</v>
      </c>
      <c r="H76" s="99">
        <v>0</v>
      </c>
      <c r="I76" s="46">
        <f t="shared" si="12"/>
        <v>0</v>
      </c>
      <c r="J76" s="91"/>
      <c r="K76" s="21">
        <v>150</v>
      </c>
      <c r="L76" s="72">
        <f t="shared" si="13"/>
        <v>0</v>
      </c>
      <c r="M76" s="17" t="s">
        <v>16</v>
      </c>
      <c r="N76" s="18">
        <v>0</v>
      </c>
      <c r="O76" s="23">
        <f t="shared" si="14"/>
        <v>0</v>
      </c>
      <c r="P76" s="93">
        <v>68.37</v>
      </c>
      <c r="Q76" s="43">
        <f t="shared" si="15"/>
        <v>0</v>
      </c>
    </row>
    <row r="77" spans="1:17" ht="24.6" hidden="1" x14ac:dyDescent="0.65">
      <c r="A77" s="10">
        <v>73</v>
      </c>
      <c r="B77" s="10"/>
      <c r="C77" s="19" t="s">
        <v>201</v>
      </c>
      <c r="D77" s="71">
        <f>+'30'!I77</f>
        <v>0</v>
      </c>
      <c r="E77" s="90">
        <v>0</v>
      </c>
      <c r="F77" s="46">
        <f t="shared" si="0"/>
        <v>0</v>
      </c>
      <c r="G77" s="101">
        <v>0</v>
      </c>
      <c r="H77" s="99">
        <v>0</v>
      </c>
      <c r="I77" s="46">
        <f t="shared" si="12"/>
        <v>0</v>
      </c>
      <c r="J77" s="91"/>
      <c r="K77" s="20">
        <v>150</v>
      </c>
      <c r="L77" s="72">
        <f t="shared" si="13"/>
        <v>0</v>
      </c>
      <c r="M77" s="17" t="s">
        <v>16</v>
      </c>
      <c r="N77" s="18">
        <v>0</v>
      </c>
      <c r="O77" s="23">
        <f t="shared" si="14"/>
        <v>0</v>
      </c>
      <c r="P77" s="93">
        <v>67.17</v>
      </c>
      <c r="Q77" s="43">
        <f t="shared" si="15"/>
        <v>0</v>
      </c>
    </row>
    <row r="78" spans="1:17" ht="24.6" hidden="1" x14ac:dyDescent="0.65">
      <c r="A78" s="10">
        <v>74</v>
      </c>
      <c r="B78" s="10"/>
      <c r="C78" s="19" t="s">
        <v>77</v>
      </c>
      <c r="D78" s="71">
        <f>+'30'!I78</f>
        <v>7</v>
      </c>
      <c r="E78" s="90">
        <v>0</v>
      </c>
      <c r="F78" s="46">
        <f t="shared" si="0"/>
        <v>7</v>
      </c>
      <c r="G78" s="101">
        <v>0</v>
      </c>
      <c r="H78" s="99">
        <v>0</v>
      </c>
      <c r="I78" s="46">
        <f t="shared" si="12"/>
        <v>7</v>
      </c>
      <c r="J78" s="91"/>
      <c r="K78" s="20">
        <v>50</v>
      </c>
      <c r="L78" s="72">
        <f t="shared" si="13"/>
        <v>0</v>
      </c>
      <c r="M78" s="17" t="s">
        <v>16</v>
      </c>
      <c r="N78" s="18">
        <v>0</v>
      </c>
      <c r="O78" s="23">
        <f t="shared" si="14"/>
        <v>0</v>
      </c>
      <c r="P78" s="93"/>
      <c r="Q78" s="43">
        <f t="shared" si="15"/>
        <v>0</v>
      </c>
    </row>
    <row r="79" spans="1:17" ht="24.6" hidden="1" x14ac:dyDescent="0.65">
      <c r="A79" s="10">
        <v>75</v>
      </c>
      <c r="B79" s="10"/>
      <c r="C79" s="19" t="s">
        <v>409</v>
      </c>
      <c r="D79" s="71">
        <f>+'30'!I79</f>
        <v>2</v>
      </c>
      <c r="E79" s="90">
        <v>2</v>
      </c>
      <c r="F79" s="46">
        <f t="shared" si="0"/>
        <v>4</v>
      </c>
      <c r="G79" s="101">
        <v>0</v>
      </c>
      <c r="H79" s="99">
        <v>0</v>
      </c>
      <c r="I79" s="46">
        <f t="shared" si="12"/>
        <v>3</v>
      </c>
      <c r="J79" s="91">
        <v>1</v>
      </c>
      <c r="K79" s="20">
        <v>50</v>
      </c>
      <c r="L79" s="72">
        <f t="shared" si="13"/>
        <v>50</v>
      </c>
      <c r="M79" s="17" t="s">
        <v>16</v>
      </c>
      <c r="N79" s="18">
        <v>0</v>
      </c>
      <c r="O79" s="23">
        <f t="shared" si="14"/>
        <v>50</v>
      </c>
      <c r="P79" s="93"/>
      <c r="Q79" s="43">
        <f t="shared" si="15"/>
        <v>0</v>
      </c>
    </row>
    <row r="80" spans="1:17" ht="24.6" hidden="1" x14ac:dyDescent="0.65">
      <c r="A80" s="10">
        <v>76</v>
      </c>
      <c r="B80" s="10"/>
      <c r="C80" s="19" t="s">
        <v>410</v>
      </c>
      <c r="D80" s="71">
        <f>+'30'!I80</f>
        <v>0</v>
      </c>
      <c r="E80" s="90">
        <v>0</v>
      </c>
      <c r="F80" s="46">
        <f t="shared" si="0"/>
        <v>0</v>
      </c>
      <c r="G80" s="101">
        <v>0</v>
      </c>
      <c r="H80" s="99">
        <v>0</v>
      </c>
      <c r="I80" s="46">
        <f t="shared" si="12"/>
        <v>0</v>
      </c>
      <c r="J80" s="91"/>
      <c r="K80" s="20">
        <v>120</v>
      </c>
      <c r="L80" s="72">
        <f t="shared" si="13"/>
        <v>0</v>
      </c>
      <c r="M80" s="17" t="s">
        <v>16</v>
      </c>
      <c r="N80" s="18">
        <v>0</v>
      </c>
      <c r="O80" s="23">
        <f t="shared" si="14"/>
        <v>0</v>
      </c>
      <c r="P80" s="93"/>
      <c r="Q80" s="43">
        <f t="shared" si="15"/>
        <v>0</v>
      </c>
    </row>
    <row r="81" spans="1:17" ht="24.6" hidden="1" x14ac:dyDescent="0.65">
      <c r="A81" s="10">
        <v>77</v>
      </c>
      <c r="B81" s="10"/>
      <c r="C81" s="19" t="s">
        <v>411</v>
      </c>
      <c r="D81" s="71">
        <f>+'30'!I81</f>
        <v>1</v>
      </c>
      <c r="E81" s="90">
        <v>2</v>
      </c>
      <c r="F81" s="46">
        <f t="shared" si="0"/>
        <v>3</v>
      </c>
      <c r="G81" s="101">
        <v>0</v>
      </c>
      <c r="H81" s="99">
        <v>0</v>
      </c>
      <c r="I81" s="46">
        <f t="shared" si="12"/>
        <v>3</v>
      </c>
      <c r="J81" s="91"/>
      <c r="K81" s="20">
        <v>50</v>
      </c>
      <c r="L81" s="72">
        <f t="shared" si="13"/>
        <v>0</v>
      </c>
      <c r="M81" s="17" t="s">
        <v>16</v>
      </c>
      <c r="N81" s="18">
        <v>0</v>
      </c>
      <c r="O81" s="23">
        <f t="shared" si="14"/>
        <v>0</v>
      </c>
      <c r="P81" s="93">
        <v>17.09</v>
      </c>
      <c r="Q81" s="43">
        <f t="shared" si="15"/>
        <v>0</v>
      </c>
    </row>
    <row r="82" spans="1:17" ht="24.6" hidden="1" x14ac:dyDescent="0.65">
      <c r="A82" s="10">
        <v>78</v>
      </c>
      <c r="B82" s="10"/>
      <c r="C82" s="19" t="s">
        <v>412</v>
      </c>
      <c r="D82" s="71">
        <f>+'30'!I82</f>
        <v>0</v>
      </c>
      <c r="E82" s="90">
        <v>0</v>
      </c>
      <c r="F82" s="46">
        <f t="shared" si="0"/>
        <v>0</v>
      </c>
      <c r="G82" s="101">
        <v>0</v>
      </c>
      <c r="H82" s="99">
        <v>0</v>
      </c>
      <c r="I82" s="46">
        <f t="shared" si="12"/>
        <v>0</v>
      </c>
      <c r="J82" s="91"/>
      <c r="K82" s="20">
        <v>120</v>
      </c>
      <c r="L82" s="72">
        <f t="shared" si="13"/>
        <v>0</v>
      </c>
      <c r="M82" s="17" t="s">
        <v>16</v>
      </c>
      <c r="N82" s="18">
        <v>0</v>
      </c>
      <c r="O82" s="23">
        <f t="shared" si="14"/>
        <v>0</v>
      </c>
      <c r="P82" s="93"/>
      <c r="Q82" s="43">
        <f t="shared" si="15"/>
        <v>0</v>
      </c>
    </row>
    <row r="83" spans="1:17" ht="24.6" hidden="1" x14ac:dyDescent="0.65">
      <c r="A83" s="10">
        <v>79</v>
      </c>
      <c r="B83" s="10"/>
      <c r="C83" s="19" t="s">
        <v>347</v>
      </c>
      <c r="D83" s="71">
        <f>+'30'!I83</f>
        <v>4</v>
      </c>
      <c r="E83" s="90">
        <v>5</v>
      </c>
      <c r="F83" s="46">
        <f t="shared" si="0"/>
        <v>9</v>
      </c>
      <c r="G83" s="101">
        <v>5</v>
      </c>
      <c r="H83" s="99">
        <v>0</v>
      </c>
      <c r="I83" s="46">
        <f t="shared" si="12"/>
        <v>4</v>
      </c>
      <c r="J83" s="91"/>
      <c r="K83" s="22">
        <v>50</v>
      </c>
      <c r="L83" s="72">
        <f t="shared" si="13"/>
        <v>0</v>
      </c>
      <c r="M83" s="17" t="s">
        <v>594</v>
      </c>
      <c r="N83" s="18">
        <v>0</v>
      </c>
      <c r="O83" s="23">
        <f t="shared" si="14"/>
        <v>0</v>
      </c>
      <c r="P83" s="93">
        <v>25.15</v>
      </c>
      <c r="Q83" s="43">
        <f t="shared" si="15"/>
        <v>0</v>
      </c>
    </row>
    <row r="84" spans="1:17" ht="24.6" hidden="1" x14ac:dyDescent="0.65">
      <c r="A84" s="10">
        <v>80</v>
      </c>
      <c r="B84" s="10"/>
      <c r="C84" s="19" t="s">
        <v>269</v>
      </c>
      <c r="D84" s="71">
        <f>+'30'!I84</f>
        <v>0</v>
      </c>
      <c r="E84" s="90">
        <v>0</v>
      </c>
      <c r="F84" s="46">
        <f t="shared" si="0"/>
        <v>0</v>
      </c>
      <c r="G84" s="101">
        <v>0</v>
      </c>
      <c r="H84" s="99">
        <v>0</v>
      </c>
      <c r="I84" s="46">
        <f t="shared" si="12"/>
        <v>0</v>
      </c>
      <c r="J84" s="91"/>
      <c r="K84" s="20">
        <v>45</v>
      </c>
      <c r="L84" s="72">
        <f t="shared" si="13"/>
        <v>0</v>
      </c>
      <c r="M84" s="17" t="s">
        <v>16</v>
      </c>
      <c r="N84" s="18">
        <v>0</v>
      </c>
      <c r="O84" s="23">
        <f t="shared" si="14"/>
        <v>0</v>
      </c>
      <c r="P84" s="93"/>
      <c r="Q84" s="43">
        <f t="shared" si="15"/>
        <v>0</v>
      </c>
    </row>
    <row r="85" spans="1:17" ht="24.6" hidden="1" x14ac:dyDescent="0.65">
      <c r="A85" s="10">
        <v>81</v>
      </c>
      <c r="B85" s="10"/>
      <c r="C85" s="19" t="s">
        <v>348</v>
      </c>
      <c r="D85" s="71">
        <f>+'30'!I85</f>
        <v>0</v>
      </c>
      <c r="E85" s="90">
        <v>0</v>
      </c>
      <c r="F85" s="46">
        <f t="shared" si="0"/>
        <v>0</v>
      </c>
      <c r="G85" s="101">
        <v>0</v>
      </c>
      <c r="H85" s="99">
        <v>0</v>
      </c>
      <c r="I85" s="46">
        <f t="shared" si="12"/>
        <v>0</v>
      </c>
      <c r="J85" s="91"/>
      <c r="K85" s="20">
        <v>50</v>
      </c>
      <c r="L85" s="72">
        <f t="shared" si="13"/>
        <v>0</v>
      </c>
      <c r="M85" s="17" t="s">
        <v>16</v>
      </c>
      <c r="N85" s="18">
        <v>0</v>
      </c>
      <c r="O85" s="23">
        <f t="shared" si="14"/>
        <v>0</v>
      </c>
      <c r="P85" s="93">
        <v>27.23</v>
      </c>
      <c r="Q85" s="43">
        <f t="shared" si="15"/>
        <v>0</v>
      </c>
    </row>
    <row r="86" spans="1:17" ht="24.6" hidden="1" x14ac:dyDescent="0.65">
      <c r="A86" s="10">
        <v>82</v>
      </c>
      <c r="B86" s="10" t="s">
        <v>553</v>
      </c>
      <c r="C86" s="19" t="s">
        <v>270</v>
      </c>
      <c r="D86" s="71">
        <f>+'30'!I86</f>
        <v>0</v>
      </c>
      <c r="E86" s="90">
        <v>0</v>
      </c>
      <c r="F86" s="46">
        <f t="shared" si="0"/>
        <v>0</v>
      </c>
      <c r="G86" s="101">
        <v>0</v>
      </c>
      <c r="H86" s="99">
        <v>0</v>
      </c>
      <c r="I86" s="46">
        <f t="shared" si="12"/>
        <v>0</v>
      </c>
      <c r="J86" s="91"/>
      <c r="K86" s="22">
        <v>55</v>
      </c>
      <c r="L86" s="72">
        <f t="shared" si="13"/>
        <v>0</v>
      </c>
      <c r="M86" s="17" t="s">
        <v>16</v>
      </c>
      <c r="N86" s="18">
        <v>0</v>
      </c>
      <c r="O86" s="23">
        <f t="shared" si="14"/>
        <v>0</v>
      </c>
      <c r="P86" s="93">
        <v>14.35</v>
      </c>
      <c r="Q86" s="43">
        <f t="shared" si="15"/>
        <v>0</v>
      </c>
    </row>
    <row r="87" spans="1:17" ht="24.6" hidden="1" x14ac:dyDescent="0.65">
      <c r="A87" s="10">
        <v>83</v>
      </c>
      <c r="B87" s="10" t="s">
        <v>552</v>
      </c>
      <c r="C87" s="19" t="s">
        <v>93</v>
      </c>
      <c r="D87" s="71">
        <f>+'30'!I87</f>
        <v>0</v>
      </c>
      <c r="E87" s="90">
        <v>0</v>
      </c>
      <c r="F87" s="46">
        <f t="shared" si="0"/>
        <v>0</v>
      </c>
      <c r="G87" s="101">
        <v>0</v>
      </c>
      <c r="H87" s="99">
        <v>0</v>
      </c>
      <c r="I87" s="46">
        <f t="shared" si="12"/>
        <v>0</v>
      </c>
      <c r="J87" s="91"/>
      <c r="K87" s="22">
        <v>55</v>
      </c>
      <c r="L87" s="72">
        <f t="shared" si="13"/>
        <v>0</v>
      </c>
      <c r="M87" s="17" t="s">
        <v>16</v>
      </c>
      <c r="N87" s="18">
        <v>0</v>
      </c>
      <c r="O87" s="23">
        <f t="shared" si="14"/>
        <v>0</v>
      </c>
      <c r="P87" s="93">
        <v>11.58</v>
      </c>
      <c r="Q87" s="43">
        <f t="shared" si="15"/>
        <v>0</v>
      </c>
    </row>
    <row r="88" spans="1:17" ht="24.6" hidden="1" x14ac:dyDescent="0.65">
      <c r="A88" s="10">
        <v>84</v>
      </c>
      <c r="B88" s="10"/>
      <c r="C88" s="19" t="s">
        <v>94</v>
      </c>
      <c r="D88" s="71">
        <f>+'30'!I88</f>
        <v>0</v>
      </c>
      <c r="E88" s="90">
        <v>0</v>
      </c>
      <c r="F88" s="46">
        <f t="shared" si="0"/>
        <v>0</v>
      </c>
      <c r="G88" s="101">
        <v>0</v>
      </c>
      <c r="H88" s="99">
        <v>0</v>
      </c>
      <c r="I88" s="46">
        <f t="shared" si="12"/>
        <v>0</v>
      </c>
      <c r="J88" s="91"/>
      <c r="K88" s="22">
        <v>55</v>
      </c>
      <c r="L88" s="72">
        <f t="shared" si="13"/>
        <v>0</v>
      </c>
      <c r="M88" s="17" t="s">
        <v>16</v>
      </c>
      <c r="N88" s="18">
        <v>0</v>
      </c>
      <c r="O88" s="23">
        <f t="shared" si="14"/>
        <v>0</v>
      </c>
      <c r="P88" s="93">
        <v>16.12</v>
      </c>
      <c r="Q88" s="43">
        <f t="shared" si="15"/>
        <v>0</v>
      </c>
    </row>
    <row r="89" spans="1:17" ht="24.6" hidden="1" x14ac:dyDescent="0.65">
      <c r="A89" s="10">
        <v>85</v>
      </c>
      <c r="B89" s="10" t="s">
        <v>555</v>
      </c>
      <c r="C89" s="19" t="s">
        <v>370</v>
      </c>
      <c r="D89" s="71">
        <f>+'30'!I89</f>
        <v>0</v>
      </c>
      <c r="E89" s="90">
        <v>0</v>
      </c>
      <c r="F89" s="46">
        <f t="shared" si="0"/>
        <v>0</v>
      </c>
      <c r="G89" s="101">
        <v>0</v>
      </c>
      <c r="H89" s="99">
        <v>0</v>
      </c>
      <c r="I89" s="46">
        <f t="shared" si="12"/>
        <v>0</v>
      </c>
      <c r="J89" s="91"/>
      <c r="K89" s="22">
        <v>30</v>
      </c>
      <c r="L89" s="72">
        <f t="shared" si="13"/>
        <v>0</v>
      </c>
      <c r="M89" s="17" t="s">
        <v>16</v>
      </c>
      <c r="N89" s="18">
        <v>0</v>
      </c>
      <c r="O89" s="23">
        <f t="shared" si="14"/>
        <v>0</v>
      </c>
      <c r="P89" s="93">
        <v>18.95</v>
      </c>
      <c r="Q89" s="43">
        <f t="shared" si="15"/>
        <v>0</v>
      </c>
    </row>
    <row r="90" spans="1:17" ht="24.6" hidden="1" x14ac:dyDescent="0.65">
      <c r="A90" s="10">
        <v>86</v>
      </c>
      <c r="B90" s="10" t="s">
        <v>554</v>
      </c>
      <c r="C90" s="19" t="s">
        <v>371</v>
      </c>
      <c r="D90" s="71">
        <f>+'30'!I90</f>
        <v>0</v>
      </c>
      <c r="E90" s="90">
        <v>0</v>
      </c>
      <c r="F90" s="46">
        <f t="shared" si="0"/>
        <v>0</v>
      </c>
      <c r="G90" s="101">
        <v>0</v>
      </c>
      <c r="H90" s="99">
        <v>0</v>
      </c>
      <c r="I90" s="46">
        <f t="shared" si="12"/>
        <v>0</v>
      </c>
      <c r="J90" s="91"/>
      <c r="K90" s="22">
        <v>30</v>
      </c>
      <c r="L90" s="72">
        <f t="shared" si="13"/>
        <v>0</v>
      </c>
      <c r="M90" s="17" t="s">
        <v>16</v>
      </c>
      <c r="N90" s="18">
        <v>0</v>
      </c>
      <c r="O90" s="23">
        <f t="shared" si="14"/>
        <v>0</v>
      </c>
      <c r="P90" s="93"/>
      <c r="Q90" s="43">
        <f t="shared" si="15"/>
        <v>0</v>
      </c>
    </row>
    <row r="91" spans="1:17" ht="24.6" hidden="1" x14ac:dyDescent="0.65">
      <c r="A91" s="10">
        <v>87</v>
      </c>
      <c r="B91" s="10"/>
      <c r="C91" s="19" t="s">
        <v>271</v>
      </c>
      <c r="D91" s="71">
        <f>+'30'!I91</f>
        <v>0</v>
      </c>
      <c r="E91" s="90">
        <v>0</v>
      </c>
      <c r="F91" s="46">
        <f t="shared" si="0"/>
        <v>0</v>
      </c>
      <c r="G91" s="101">
        <v>0</v>
      </c>
      <c r="H91" s="99">
        <v>0</v>
      </c>
      <c r="I91" s="46">
        <f t="shared" si="12"/>
        <v>0</v>
      </c>
      <c r="J91" s="91"/>
      <c r="K91" s="20"/>
      <c r="L91" s="72">
        <f t="shared" si="13"/>
        <v>0</v>
      </c>
      <c r="M91" s="17" t="s">
        <v>16</v>
      </c>
      <c r="N91" s="18">
        <v>0</v>
      </c>
      <c r="O91" s="23">
        <f t="shared" si="14"/>
        <v>0</v>
      </c>
      <c r="P91" s="93"/>
      <c r="Q91" s="43">
        <f t="shared" si="15"/>
        <v>0</v>
      </c>
    </row>
    <row r="92" spans="1:17" ht="24.6" hidden="1" x14ac:dyDescent="0.65">
      <c r="A92" s="10">
        <v>88</v>
      </c>
      <c r="B92" s="10"/>
      <c r="C92" s="19" t="s">
        <v>272</v>
      </c>
      <c r="D92" s="71">
        <f>+'30'!I92</f>
        <v>0</v>
      </c>
      <c r="E92" s="90">
        <v>0</v>
      </c>
      <c r="F92" s="46">
        <f t="shared" si="0"/>
        <v>0</v>
      </c>
      <c r="G92" s="101">
        <v>0</v>
      </c>
      <c r="H92" s="99">
        <v>0</v>
      </c>
      <c r="I92" s="46">
        <f t="shared" si="12"/>
        <v>0</v>
      </c>
      <c r="J92" s="91"/>
      <c r="K92" s="22"/>
      <c r="L92" s="72">
        <f t="shared" si="13"/>
        <v>0</v>
      </c>
      <c r="M92" s="17" t="s">
        <v>16</v>
      </c>
      <c r="N92" s="18">
        <v>0</v>
      </c>
      <c r="O92" s="23">
        <f t="shared" si="14"/>
        <v>0</v>
      </c>
      <c r="P92" s="93"/>
      <c r="Q92" s="43">
        <f t="shared" si="15"/>
        <v>0</v>
      </c>
    </row>
    <row r="93" spans="1:17" ht="24.6" hidden="1" x14ac:dyDescent="0.65">
      <c r="A93" s="10">
        <v>89</v>
      </c>
      <c r="B93" s="10"/>
      <c r="C93" s="19" t="s">
        <v>244</v>
      </c>
      <c r="D93" s="71">
        <f>+'30'!I93</f>
        <v>4</v>
      </c>
      <c r="E93" s="90">
        <v>10</v>
      </c>
      <c r="F93" s="46">
        <f t="shared" si="0"/>
        <v>14</v>
      </c>
      <c r="G93" s="101">
        <v>4</v>
      </c>
      <c r="H93" s="99">
        <v>0</v>
      </c>
      <c r="I93" s="46">
        <f t="shared" si="12"/>
        <v>9</v>
      </c>
      <c r="J93" s="91">
        <v>1</v>
      </c>
      <c r="K93" s="15">
        <v>35</v>
      </c>
      <c r="L93" s="72">
        <f t="shared" si="13"/>
        <v>35</v>
      </c>
      <c r="M93" s="17" t="s">
        <v>593</v>
      </c>
      <c r="N93" s="18">
        <v>0</v>
      </c>
      <c r="O93" s="23">
        <f t="shared" si="14"/>
        <v>35</v>
      </c>
      <c r="P93" s="93"/>
      <c r="Q93" s="43">
        <f t="shared" si="15"/>
        <v>0</v>
      </c>
    </row>
    <row r="94" spans="1:17" ht="24.6" hidden="1" x14ac:dyDescent="0.65">
      <c r="A94" s="10">
        <v>90</v>
      </c>
      <c r="B94" s="10"/>
      <c r="C94" s="19" t="s">
        <v>273</v>
      </c>
      <c r="D94" s="71">
        <f>+'30'!I94</f>
        <v>0</v>
      </c>
      <c r="E94" s="90">
        <v>0</v>
      </c>
      <c r="F94" s="46">
        <f t="shared" si="0"/>
        <v>0</v>
      </c>
      <c r="G94" s="101">
        <v>0</v>
      </c>
      <c r="H94" s="99">
        <v>0</v>
      </c>
      <c r="I94" s="46">
        <f t="shared" si="12"/>
        <v>0</v>
      </c>
      <c r="J94" s="91"/>
      <c r="K94" s="22">
        <v>120</v>
      </c>
      <c r="L94" s="72">
        <f t="shared" si="13"/>
        <v>0</v>
      </c>
      <c r="M94" s="17" t="s">
        <v>16</v>
      </c>
      <c r="N94" s="18">
        <v>0</v>
      </c>
      <c r="O94" s="23">
        <f t="shared" si="14"/>
        <v>0</v>
      </c>
      <c r="P94" s="93"/>
      <c r="Q94" s="43">
        <f t="shared" si="15"/>
        <v>0</v>
      </c>
    </row>
    <row r="95" spans="1:17" ht="24.6" hidden="1" x14ac:dyDescent="0.65">
      <c r="A95" s="10">
        <v>91</v>
      </c>
      <c r="B95" s="10"/>
      <c r="C95" s="19" t="s">
        <v>274</v>
      </c>
      <c r="D95" s="71">
        <f>+'30'!I95</f>
        <v>0</v>
      </c>
      <c r="E95" s="90">
        <v>0</v>
      </c>
      <c r="F95" s="46">
        <f t="shared" si="0"/>
        <v>0</v>
      </c>
      <c r="G95" s="101">
        <v>0</v>
      </c>
      <c r="H95" s="99">
        <v>0</v>
      </c>
      <c r="I95" s="46">
        <f t="shared" si="12"/>
        <v>0</v>
      </c>
      <c r="J95" s="91"/>
      <c r="K95" s="22">
        <v>45</v>
      </c>
      <c r="L95" s="72">
        <f t="shared" si="13"/>
        <v>0</v>
      </c>
      <c r="M95" s="17" t="s">
        <v>16</v>
      </c>
      <c r="N95" s="18">
        <v>0</v>
      </c>
      <c r="O95" s="23">
        <f t="shared" si="14"/>
        <v>0</v>
      </c>
      <c r="P95" s="93"/>
      <c r="Q95" s="43">
        <f t="shared" si="15"/>
        <v>0</v>
      </c>
    </row>
    <row r="96" spans="1:17" ht="24.6" hidden="1" x14ac:dyDescent="0.65">
      <c r="A96" s="10">
        <v>92</v>
      </c>
      <c r="B96" s="10"/>
      <c r="C96" s="19" t="s">
        <v>246</v>
      </c>
      <c r="D96" s="71">
        <f>+'30'!I96</f>
        <v>0</v>
      </c>
      <c r="E96" s="90">
        <v>0</v>
      </c>
      <c r="F96" s="46">
        <f t="shared" si="0"/>
        <v>0</v>
      </c>
      <c r="G96" s="101">
        <v>0</v>
      </c>
      <c r="H96" s="99">
        <v>0</v>
      </c>
      <c r="I96" s="46">
        <f t="shared" si="12"/>
        <v>0</v>
      </c>
      <c r="J96" s="91"/>
      <c r="K96" s="20">
        <v>40</v>
      </c>
      <c r="L96" s="72">
        <f t="shared" si="13"/>
        <v>0</v>
      </c>
      <c r="M96" s="17" t="s">
        <v>16</v>
      </c>
      <c r="N96" s="18">
        <v>0</v>
      </c>
      <c r="O96" s="23">
        <f t="shared" si="14"/>
        <v>0</v>
      </c>
      <c r="P96" s="93"/>
      <c r="Q96" s="43">
        <f t="shared" si="15"/>
        <v>0</v>
      </c>
    </row>
    <row r="97" spans="1:17" ht="24.6" hidden="1" x14ac:dyDescent="0.65">
      <c r="A97" s="10">
        <v>93</v>
      </c>
      <c r="B97" s="10"/>
      <c r="C97" s="19" t="s">
        <v>349</v>
      </c>
      <c r="D97" s="71">
        <f>+'30'!I97</f>
        <v>0</v>
      </c>
      <c r="E97" s="90">
        <v>0</v>
      </c>
      <c r="F97" s="46">
        <f t="shared" si="0"/>
        <v>0</v>
      </c>
      <c r="G97" s="101">
        <v>0</v>
      </c>
      <c r="H97" s="99">
        <v>0</v>
      </c>
      <c r="I97" s="46">
        <f t="shared" si="12"/>
        <v>0</v>
      </c>
      <c r="J97" s="91"/>
      <c r="K97" s="22">
        <v>35</v>
      </c>
      <c r="L97" s="72">
        <f t="shared" si="13"/>
        <v>0</v>
      </c>
      <c r="M97" s="17" t="s">
        <v>16</v>
      </c>
      <c r="N97" s="18">
        <v>0</v>
      </c>
      <c r="O97" s="23">
        <f t="shared" si="14"/>
        <v>0</v>
      </c>
      <c r="P97" s="93"/>
      <c r="Q97" s="43">
        <f t="shared" si="15"/>
        <v>0</v>
      </c>
    </row>
    <row r="98" spans="1:17" ht="24.6" hidden="1" x14ac:dyDescent="0.65">
      <c r="A98" s="10">
        <v>94</v>
      </c>
      <c r="B98" s="10"/>
      <c r="C98" s="19" t="s">
        <v>350</v>
      </c>
      <c r="D98" s="71">
        <f>+'30'!I98</f>
        <v>0</v>
      </c>
      <c r="E98" s="90">
        <v>0</v>
      </c>
      <c r="F98" s="46">
        <f t="shared" si="0"/>
        <v>0</v>
      </c>
      <c r="G98" s="101">
        <v>0</v>
      </c>
      <c r="H98" s="99">
        <v>0</v>
      </c>
      <c r="I98" s="46">
        <f t="shared" si="12"/>
        <v>0</v>
      </c>
      <c r="J98" s="91"/>
      <c r="K98" s="22">
        <v>35</v>
      </c>
      <c r="L98" s="72">
        <f t="shared" si="13"/>
        <v>0</v>
      </c>
      <c r="M98" s="17" t="s">
        <v>16</v>
      </c>
      <c r="N98" s="18">
        <v>0</v>
      </c>
      <c r="O98" s="23">
        <f t="shared" si="14"/>
        <v>0</v>
      </c>
      <c r="P98" s="93"/>
      <c r="Q98" s="43">
        <f t="shared" si="15"/>
        <v>0</v>
      </c>
    </row>
    <row r="99" spans="1:17" ht="24.6" hidden="1" x14ac:dyDescent="0.65">
      <c r="A99" s="10">
        <v>95</v>
      </c>
      <c r="B99" s="10"/>
      <c r="C99" s="19" t="s">
        <v>351</v>
      </c>
      <c r="D99" s="71">
        <f>+'30'!I99</f>
        <v>0</v>
      </c>
      <c r="E99" s="90">
        <v>0</v>
      </c>
      <c r="F99" s="46">
        <f t="shared" si="0"/>
        <v>0</v>
      </c>
      <c r="G99" s="101">
        <v>0</v>
      </c>
      <c r="H99" s="99">
        <v>0</v>
      </c>
      <c r="I99" s="46">
        <f t="shared" si="12"/>
        <v>0</v>
      </c>
      <c r="J99" s="91"/>
      <c r="K99" s="22">
        <v>35</v>
      </c>
      <c r="L99" s="72">
        <f t="shared" si="13"/>
        <v>0</v>
      </c>
      <c r="M99" s="17" t="s">
        <v>16</v>
      </c>
      <c r="N99" s="18">
        <v>0</v>
      </c>
      <c r="O99" s="23">
        <f t="shared" si="14"/>
        <v>0</v>
      </c>
      <c r="P99" s="93"/>
      <c r="Q99" s="43">
        <f t="shared" si="15"/>
        <v>0</v>
      </c>
    </row>
    <row r="100" spans="1:17" ht="24.6" hidden="1" x14ac:dyDescent="0.65">
      <c r="A100" s="10">
        <v>96</v>
      </c>
      <c r="B100" s="10"/>
      <c r="C100" s="19" t="s">
        <v>275</v>
      </c>
      <c r="D100" s="71">
        <f>+'30'!I100</f>
        <v>0</v>
      </c>
      <c r="E100" s="90">
        <v>0</v>
      </c>
      <c r="F100" s="46">
        <f t="shared" si="0"/>
        <v>0</v>
      </c>
      <c r="G100" s="101">
        <v>0</v>
      </c>
      <c r="H100" s="99">
        <v>0</v>
      </c>
      <c r="I100" s="46">
        <f t="shared" si="12"/>
        <v>0</v>
      </c>
      <c r="J100" s="91"/>
      <c r="K100" s="22">
        <v>35</v>
      </c>
      <c r="L100" s="72">
        <f t="shared" si="13"/>
        <v>0</v>
      </c>
      <c r="M100" s="17" t="s">
        <v>16</v>
      </c>
      <c r="N100" s="18">
        <v>0</v>
      </c>
      <c r="O100" s="23">
        <f t="shared" si="14"/>
        <v>0</v>
      </c>
      <c r="P100" s="93"/>
      <c r="Q100" s="43">
        <f t="shared" si="15"/>
        <v>0</v>
      </c>
    </row>
    <row r="101" spans="1:17" ht="24.6" hidden="1" x14ac:dyDescent="0.65">
      <c r="A101" s="10">
        <v>97</v>
      </c>
      <c r="B101" s="10"/>
      <c r="C101" s="19" t="s">
        <v>352</v>
      </c>
      <c r="D101" s="71">
        <f>+'30'!I101</f>
        <v>0</v>
      </c>
      <c r="E101" s="90">
        <v>0</v>
      </c>
      <c r="F101" s="46">
        <f t="shared" si="0"/>
        <v>0</v>
      </c>
      <c r="G101" s="101">
        <v>0</v>
      </c>
      <c r="H101" s="99">
        <v>0</v>
      </c>
      <c r="I101" s="46">
        <f t="shared" si="12"/>
        <v>0</v>
      </c>
      <c r="J101" s="91"/>
      <c r="K101" s="22">
        <v>35</v>
      </c>
      <c r="L101" s="72">
        <f t="shared" si="13"/>
        <v>0</v>
      </c>
      <c r="M101" s="17" t="s">
        <v>16</v>
      </c>
      <c r="N101" s="18">
        <v>0</v>
      </c>
      <c r="O101" s="23">
        <f t="shared" si="14"/>
        <v>0</v>
      </c>
      <c r="P101" s="93"/>
      <c r="Q101" s="43">
        <f t="shared" si="15"/>
        <v>0</v>
      </c>
    </row>
    <row r="102" spans="1:17" ht="24.6" hidden="1" x14ac:dyDescent="0.65">
      <c r="A102" s="10">
        <v>98</v>
      </c>
      <c r="B102" s="10"/>
      <c r="C102" s="19" t="s">
        <v>276</v>
      </c>
      <c r="D102" s="71">
        <f>+'30'!I102</f>
        <v>0</v>
      </c>
      <c r="E102" s="90">
        <v>0</v>
      </c>
      <c r="F102" s="46">
        <f t="shared" si="0"/>
        <v>0</v>
      </c>
      <c r="G102" s="101">
        <v>0</v>
      </c>
      <c r="H102" s="99">
        <v>0</v>
      </c>
      <c r="I102" s="46">
        <f t="shared" si="12"/>
        <v>0</v>
      </c>
      <c r="J102" s="91"/>
      <c r="K102" s="22">
        <v>35</v>
      </c>
      <c r="L102" s="72">
        <f t="shared" si="13"/>
        <v>0</v>
      </c>
      <c r="M102" s="17" t="s">
        <v>16</v>
      </c>
      <c r="N102" s="18">
        <v>0</v>
      </c>
      <c r="O102" s="23">
        <f t="shared" si="14"/>
        <v>0</v>
      </c>
      <c r="P102" s="93"/>
      <c r="Q102" s="43">
        <f t="shared" si="15"/>
        <v>0</v>
      </c>
    </row>
    <row r="103" spans="1:17" ht="24.6" hidden="1" x14ac:dyDescent="0.65">
      <c r="A103" s="10">
        <v>99</v>
      </c>
      <c r="B103" s="10"/>
      <c r="C103" s="19" t="s">
        <v>277</v>
      </c>
      <c r="D103" s="71">
        <f>+'30'!I103</f>
        <v>0</v>
      </c>
      <c r="E103" s="90">
        <v>0</v>
      </c>
      <c r="F103" s="46">
        <f t="shared" si="0"/>
        <v>0</v>
      </c>
      <c r="G103" s="101">
        <v>0</v>
      </c>
      <c r="H103" s="99">
        <v>0</v>
      </c>
      <c r="I103" s="46">
        <f t="shared" si="12"/>
        <v>0</v>
      </c>
      <c r="J103" s="91"/>
      <c r="K103" s="22">
        <v>120</v>
      </c>
      <c r="L103" s="72">
        <f t="shared" si="13"/>
        <v>0</v>
      </c>
      <c r="M103" s="17" t="s">
        <v>16</v>
      </c>
      <c r="N103" s="18">
        <v>0</v>
      </c>
      <c r="O103" s="23">
        <f t="shared" si="14"/>
        <v>0</v>
      </c>
      <c r="P103" s="93"/>
      <c r="Q103" s="43">
        <f t="shared" si="15"/>
        <v>0</v>
      </c>
    </row>
    <row r="104" spans="1:17" ht="24.6" hidden="1" x14ac:dyDescent="0.65">
      <c r="A104" s="10">
        <v>100</v>
      </c>
      <c r="B104" s="10"/>
      <c r="C104" s="19" t="s">
        <v>278</v>
      </c>
      <c r="D104" s="71">
        <f>+'30'!I104</f>
        <v>0</v>
      </c>
      <c r="E104" s="90">
        <v>0</v>
      </c>
      <c r="F104" s="46">
        <f t="shared" si="0"/>
        <v>0</v>
      </c>
      <c r="G104" s="101">
        <v>0</v>
      </c>
      <c r="H104" s="99">
        <v>0</v>
      </c>
      <c r="I104" s="46">
        <f t="shared" si="12"/>
        <v>0</v>
      </c>
      <c r="J104" s="91"/>
      <c r="K104" s="22">
        <v>250</v>
      </c>
      <c r="L104" s="72">
        <f t="shared" si="13"/>
        <v>0</v>
      </c>
      <c r="M104" s="17" t="s">
        <v>16</v>
      </c>
      <c r="N104" s="18">
        <v>0</v>
      </c>
      <c r="O104" s="23">
        <f t="shared" si="14"/>
        <v>0</v>
      </c>
      <c r="P104" s="93"/>
      <c r="Q104" s="43">
        <f t="shared" si="15"/>
        <v>0</v>
      </c>
    </row>
    <row r="105" spans="1:17" ht="24.6" hidden="1" x14ac:dyDescent="0.65">
      <c r="A105" s="10">
        <v>101</v>
      </c>
      <c r="B105" s="10"/>
      <c r="C105" s="19" t="s">
        <v>279</v>
      </c>
      <c r="D105" s="71">
        <f>+'30'!I105</f>
        <v>17</v>
      </c>
      <c r="E105" s="90">
        <v>0</v>
      </c>
      <c r="F105" s="46">
        <f t="shared" si="0"/>
        <v>17</v>
      </c>
      <c r="G105" s="101">
        <v>0</v>
      </c>
      <c r="H105" s="99">
        <v>0</v>
      </c>
      <c r="I105" s="46">
        <f t="shared" si="12"/>
        <v>16</v>
      </c>
      <c r="J105" s="91">
        <v>1</v>
      </c>
      <c r="K105" s="20">
        <v>100</v>
      </c>
      <c r="L105" s="72">
        <f t="shared" si="13"/>
        <v>100</v>
      </c>
      <c r="M105" s="17" t="s">
        <v>16</v>
      </c>
      <c r="N105" s="18">
        <v>0</v>
      </c>
      <c r="O105" s="23">
        <f t="shared" si="14"/>
        <v>100</v>
      </c>
      <c r="P105" s="93"/>
      <c r="Q105" s="43">
        <f t="shared" si="15"/>
        <v>0</v>
      </c>
    </row>
    <row r="106" spans="1:17" ht="24.6" hidden="1" x14ac:dyDescent="0.65">
      <c r="A106" s="10">
        <v>102</v>
      </c>
      <c r="B106" s="10"/>
      <c r="C106" s="19" t="s">
        <v>280</v>
      </c>
      <c r="D106" s="71">
        <f>+'30'!I106</f>
        <v>5</v>
      </c>
      <c r="E106" s="90">
        <v>0</v>
      </c>
      <c r="F106" s="46">
        <f t="shared" si="0"/>
        <v>5</v>
      </c>
      <c r="G106" s="101">
        <v>0</v>
      </c>
      <c r="H106" s="99">
        <v>0</v>
      </c>
      <c r="I106" s="46">
        <f t="shared" si="12"/>
        <v>1</v>
      </c>
      <c r="J106" s="91">
        <v>4</v>
      </c>
      <c r="K106" s="20">
        <v>55</v>
      </c>
      <c r="L106" s="72">
        <f t="shared" si="13"/>
        <v>220</v>
      </c>
      <c r="M106" s="17" t="s">
        <v>16</v>
      </c>
      <c r="N106" s="18">
        <v>0</v>
      </c>
      <c r="O106" s="23">
        <f t="shared" si="14"/>
        <v>220</v>
      </c>
      <c r="P106" s="93"/>
      <c r="Q106" s="43">
        <f t="shared" si="15"/>
        <v>0</v>
      </c>
    </row>
    <row r="107" spans="1:17" ht="24.6" hidden="1" x14ac:dyDescent="0.65">
      <c r="A107" s="10">
        <v>103</v>
      </c>
      <c r="B107" s="10"/>
      <c r="C107" s="19" t="s">
        <v>281</v>
      </c>
      <c r="D107" s="71">
        <f>+'30'!I107</f>
        <v>10</v>
      </c>
      <c r="E107" s="90">
        <v>10</v>
      </c>
      <c r="F107" s="46">
        <f t="shared" si="0"/>
        <v>20</v>
      </c>
      <c r="G107" s="101">
        <v>0</v>
      </c>
      <c r="H107" s="99">
        <v>0</v>
      </c>
      <c r="I107" s="46">
        <f t="shared" si="12"/>
        <v>19</v>
      </c>
      <c r="J107" s="91">
        <v>1</v>
      </c>
      <c r="K107" s="20">
        <v>60</v>
      </c>
      <c r="L107" s="72">
        <f t="shared" si="13"/>
        <v>60</v>
      </c>
      <c r="M107" s="17" t="s">
        <v>16</v>
      </c>
      <c r="N107" s="18">
        <v>0</v>
      </c>
      <c r="O107" s="23">
        <f t="shared" si="14"/>
        <v>60</v>
      </c>
      <c r="P107" s="93"/>
      <c r="Q107" s="43">
        <f t="shared" si="15"/>
        <v>0</v>
      </c>
    </row>
    <row r="108" spans="1:17" ht="24.6" hidden="1" x14ac:dyDescent="0.65">
      <c r="A108" s="10">
        <v>104</v>
      </c>
      <c r="B108" s="10"/>
      <c r="C108" s="19" t="s">
        <v>282</v>
      </c>
      <c r="D108" s="71">
        <f>+'30'!I108</f>
        <v>0</v>
      </c>
      <c r="E108" s="90">
        <v>0</v>
      </c>
      <c r="F108" s="46">
        <f t="shared" si="0"/>
        <v>0</v>
      </c>
      <c r="G108" s="101">
        <v>0</v>
      </c>
      <c r="H108" s="99">
        <v>0</v>
      </c>
      <c r="I108" s="46">
        <f t="shared" si="12"/>
        <v>0</v>
      </c>
      <c r="J108" s="91"/>
      <c r="K108" s="20">
        <v>100</v>
      </c>
      <c r="L108" s="72">
        <f t="shared" si="13"/>
        <v>0</v>
      </c>
      <c r="M108" s="17" t="s">
        <v>16</v>
      </c>
      <c r="N108" s="18">
        <v>0</v>
      </c>
      <c r="O108" s="23">
        <f t="shared" si="14"/>
        <v>0</v>
      </c>
      <c r="P108" s="93">
        <v>13.03</v>
      </c>
      <c r="Q108" s="43">
        <f t="shared" si="15"/>
        <v>0</v>
      </c>
    </row>
    <row r="109" spans="1:17" ht="24.6" hidden="1" x14ac:dyDescent="0.65">
      <c r="A109" s="10">
        <v>105</v>
      </c>
      <c r="B109" s="10"/>
      <c r="C109" s="19" t="s">
        <v>100</v>
      </c>
      <c r="D109" s="71">
        <f>+'30'!I109</f>
        <v>5</v>
      </c>
      <c r="E109" s="90">
        <v>0</v>
      </c>
      <c r="F109" s="46">
        <f t="shared" si="0"/>
        <v>5</v>
      </c>
      <c r="G109" s="101">
        <v>0</v>
      </c>
      <c r="H109" s="99">
        <v>0</v>
      </c>
      <c r="I109" s="46">
        <f t="shared" si="12"/>
        <v>5</v>
      </c>
      <c r="J109" s="91"/>
      <c r="K109" s="20">
        <v>55</v>
      </c>
      <c r="L109" s="72">
        <f t="shared" si="13"/>
        <v>0</v>
      </c>
      <c r="M109" s="17" t="s">
        <v>16</v>
      </c>
      <c r="N109" s="18">
        <v>0</v>
      </c>
      <c r="O109" s="23">
        <f t="shared" si="14"/>
        <v>0</v>
      </c>
      <c r="P109" s="93">
        <v>11.91</v>
      </c>
      <c r="Q109" s="43">
        <f t="shared" si="15"/>
        <v>0</v>
      </c>
    </row>
    <row r="110" spans="1:17" ht="24.6" hidden="1" x14ac:dyDescent="0.65">
      <c r="A110" s="10">
        <v>106</v>
      </c>
      <c r="B110" s="10"/>
      <c r="C110" s="19" t="s">
        <v>101</v>
      </c>
      <c r="D110" s="71">
        <f>+'30'!I110</f>
        <v>0</v>
      </c>
      <c r="E110" s="90">
        <v>0</v>
      </c>
      <c r="F110" s="46">
        <f t="shared" si="0"/>
        <v>0</v>
      </c>
      <c r="G110" s="101">
        <v>0</v>
      </c>
      <c r="H110" s="99">
        <v>0</v>
      </c>
      <c r="I110" s="46">
        <f t="shared" si="12"/>
        <v>0</v>
      </c>
      <c r="J110" s="91"/>
      <c r="K110" s="22">
        <v>50</v>
      </c>
      <c r="L110" s="72">
        <f t="shared" si="13"/>
        <v>0</v>
      </c>
      <c r="M110" s="17" t="s">
        <v>16</v>
      </c>
      <c r="N110" s="18">
        <v>0</v>
      </c>
      <c r="O110" s="23">
        <f t="shared" si="14"/>
        <v>0</v>
      </c>
      <c r="P110" s="93">
        <v>18.14</v>
      </c>
      <c r="Q110" s="43">
        <f t="shared" si="15"/>
        <v>0</v>
      </c>
    </row>
    <row r="111" spans="1:17" ht="24.6" hidden="1" x14ac:dyDescent="0.65">
      <c r="A111" s="10">
        <v>107</v>
      </c>
      <c r="B111" s="10"/>
      <c r="C111" s="19" t="s">
        <v>102</v>
      </c>
      <c r="D111" s="71">
        <f>+'30'!I111</f>
        <v>0</v>
      </c>
      <c r="E111" s="90">
        <v>0</v>
      </c>
      <c r="F111" s="46">
        <f t="shared" si="0"/>
        <v>0</v>
      </c>
      <c r="G111" s="101">
        <v>0</v>
      </c>
      <c r="H111" s="99">
        <v>0</v>
      </c>
      <c r="I111" s="46">
        <f t="shared" si="12"/>
        <v>0</v>
      </c>
      <c r="J111" s="91"/>
      <c r="K111" s="22">
        <v>50</v>
      </c>
      <c r="L111" s="72">
        <f t="shared" si="13"/>
        <v>0</v>
      </c>
      <c r="M111" s="17" t="s">
        <v>16</v>
      </c>
      <c r="N111" s="18">
        <v>0</v>
      </c>
      <c r="O111" s="23">
        <f t="shared" si="14"/>
        <v>0</v>
      </c>
      <c r="P111" s="93">
        <v>12.94</v>
      </c>
      <c r="Q111" s="43">
        <f t="shared" si="15"/>
        <v>0</v>
      </c>
    </row>
    <row r="112" spans="1:17" ht="24.6" hidden="1" x14ac:dyDescent="0.65">
      <c r="A112" s="10">
        <v>108</v>
      </c>
      <c r="B112" s="10"/>
      <c r="C112" s="19" t="s">
        <v>283</v>
      </c>
      <c r="D112" s="71">
        <f>+'30'!I112</f>
        <v>0</v>
      </c>
      <c r="E112" s="90">
        <v>0</v>
      </c>
      <c r="F112" s="46">
        <f t="shared" si="0"/>
        <v>0</v>
      </c>
      <c r="G112" s="101">
        <v>0</v>
      </c>
      <c r="H112" s="99">
        <v>0</v>
      </c>
      <c r="I112" s="46">
        <f t="shared" si="12"/>
        <v>0</v>
      </c>
      <c r="J112" s="91"/>
      <c r="K112" s="20">
        <v>35</v>
      </c>
      <c r="L112" s="72">
        <f t="shared" si="13"/>
        <v>0</v>
      </c>
      <c r="M112" s="17" t="s">
        <v>16</v>
      </c>
      <c r="N112" s="18">
        <v>0</v>
      </c>
      <c r="O112" s="23">
        <f t="shared" si="14"/>
        <v>0</v>
      </c>
      <c r="P112" s="93"/>
      <c r="Q112" s="43">
        <f t="shared" si="15"/>
        <v>0</v>
      </c>
    </row>
    <row r="113" spans="1:17" ht="24.6" hidden="1" x14ac:dyDescent="0.65">
      <c r="A113" s="10">
        <v>109</v>
      </c>
      <c r="B113" s="10"/>
      <c r="C113" s="19" t="s">
        <v>284</v>
      </c>
      <c r="D113" s="71">
        <f>+'30'!I113</f>
        <v>0</v>
      </c>
      <c r="E113" s="90">
        <v>0</v>
      </c>
      <c r="F113" s="46">
        <f t="shared" si="0"/>
        <v>0</v>
      </c>
      <c r="G113" s="101">
        <v>0</v>
      </c>
      <c r="H113" s="99">
        <v>0</v>
      </c>
      <c r="I113" s="46">
        <f t="shared" si="12"/>
        <v>0</v>
      </c>
      <c r="J113" s="91"/>
      <c r="K113" s="20">
        <v>50</v>
      </c>
      <c r="L113" s="72">
        <f t="shared" si="13"/>
        <v>0</v>
      </c>
      <c r="M113" s="17" t="s">
        <v>16</v>
      </c>
      <c r="N113" s="18">
        <v>0</v>
      </c>
      <c r="O113" s="23">
        <f t="shared" si="14"/>
        <v>0</v>
      </c>
      <c r="P113" s="93"/>
      <c r="Q113" s="43">
        <f t="shared" si="15"/>
        <v>0</v>
      </c>
    </row>
    <row r="114" spans="1:17" ht="24.6" hidden="1" x14ac:dyDescent="0.65">
      <c r="A114" s="10">
        <v>110</v>
      </c>
      <c r="B114" s="10"/>
      <c r="C114" s="19" t="s">
        <v>353</v>
      </c>
      <c r="D114" s="71">
        <f>+'30'!I114</f>
        <v>0</v>
      </c>
      <c r="E114" s="90">
        <v>0</v>
      </c>
      <c r="F114" s="46">
        <f t="shared" si="0"/>
        <v>0</v>
      </c>
      <c r="G114" s="101">
        <v>0</v>
      </c>
      <c r="H114" s="99">
        <v>0</v>
      </c>
      <c r="I114" s="46">
        <f t="shared" si="12"/>
        <v>0</v>
      </c>
      <c r="J114" s="91"/>
      <c r="K114" s="20">
        <v>50</v>
      </c>
      <c r="L114" s="72">
        <f t="shared" si="13"/>
        <v>0</v>
      </c>
      <c r="M114" s="17" t="s">
        <v>16</v>
      </c>
      <c r="N114" s="18">
        <v>0</v>
      </c>
      <c r="O114" s="23">
        <f t="shared" si="14"/>
        <v>0</v>
      </c>
      <c r="P114" s="93">
        <v>14.02</v>
      </c>
      <c r="Q114" s="43">
        <f t="shared" si="15"/>
        <v>0</v>
      </c>
    </row>
    <row r="115" spans="1:17" ht="24.6" hidden="1" x14ac:dyDescent="0.65">
      <c r="A115" s="10">
        <v>111</v>
      </c>
      <c r="B115" s="10"/>
      <c r="C115" s="19" t="s">
        <v>355</v>
      </c>
      <c r="D115" s="71">
        <f>+'30'!I115</f>
        <v>0</v>
      </c>
      <c r="E115" s="90">
        <v>0</v>
      </c>
      <c r="F115" s="46">
        <f t="shared" si="0"/>
        <v>0</v>
      </c>
      <c r="G115" s="101">
        <v>0</v>
      </c>
      <c r="H115" s="99">
        <v>0</v>
      </c>
      <c r="I115" s="46">
        <f t="shared" si="12"/>
        <v>0</v>
      </c>
      <c r="J115" s="91"/>
      <c r="K115" s="20">
        <v>50</v>
      </c>
      <c r="L115" s="72">
        <f t="shared" si="13"/>
        <v>0</v>
      </c>
      <c r="M115" s="17" t="s">
        <v>16</v>
      </c>
      <c r="N115" s="18">
        <v>0</v>
      </c>
      <c r="O115" s="23">
        <f t="shared" si="14"/>
        <v>0</v>
      </c>
      <c r="P115" s="93">
        <v>13.53</v>
      </c>
      <c r="Q115" s="43">
        <f t="shared" si="15"/>
        <v>0</v>
      </c>
    </row>
    <row r="116" spans="1:17" ht="24.6" hidden="1" x14ac:dyDescent="0.65">
      <c r="A116" s="10">
        <v>112</v>
      </c>
      <c r="B116" s="10"/>
      <c r="C116" s="19" t="s">
        <v>354</v>
      </c>
      <c r="D116" s="71">
        <f>+'30'!I116</f>
        <v>0</v>
      </c>
      <c r="E116" s="90">
        <v>0</v>
      </c>
      <c r="F116" s="46">
        <f t="shared" si="0"/>
        <v>0</v>
      </c>
      <c r="G116" s="101">
        <v>0</v>
      </c>
      <c r="H116" s="99">
        <v>0</v>
      </c>
      <c r="I116" s="46">
        <f t="shared" si="12"/>
        <v>0</v>
      </c>
      <c r="J116" s="91"/>
      <c r="K116" s="20">
        <v>50</v>
      </c>
      <c r="L116" s="72">
        <f t="shared" si="13"/>
        <v>0</v>
      </c>
      <c r="M116" s="17" t="s">
        <v>16</v>
      </c>
      <c r="N116" s="18">
        <v>0</v>
      </c>
      <c r="O116" s="23">
        <f t="shared" si="14"/>
        <v>0</v>
      </c>
      <c r="P116" s="93">
        <v>14.23</v>
      </c>
      <c r="Q116" s="43">
        <f t="shared" si="15"/>
        <v>0</v>
      </c>
    </row>
    <row r="117" spans="1:17" ht="24.6" hidden="1" x14ac:dyDescent="0.65">
      <c r="A117" s="10">
        <v>113</v>
      </c>
      <c r="B117" s="10"/>
      <c r="C117" s="19" t="s">
        <v>356</v>
      </c>
      <c r="D117" s="71">
        <f>+'30'!I117</f>
        <v>0</v>
      </c>
      <c r="E117" s="90">
        <v>0</v>
      </c>
      <c r="F117" s="46">
        <f t="shared" si="0"/>
        <v>0</v>
      </c>
      <c r="G117" s="101">
        <v>0</v>
      </c>
      <c r="H117" s="99">
        <v>0</v>
      </c>
      <c r="I117" s="46">
        <f t="shared" si="12"/>
        <v>0</v>
      </c>
      <c r="J117" s="91"/>
      <c r="K117" s="20">
        <v>50</v>
      </c>
      <c r="L117" s="72">
        <f t="shared" si="13"/>
        <v>0</v>
      </c>
      <c r="M117" s="17" t="s">
        <v>16</v>
      </c>
      <c r="N117" s="18">
        <v>0</v>
      </c>
      <c r="O117" s="23">
        <f t="shared" si="14"/>
        <v>0</v>
      </c>
      <c r="P117" s="93">
        <v>13.75</v>
      </c>
      <c r="Q117" s="43">
        <f t="shared" si="15"/>
        <v>0</v>
      </c>
    </row>
    <row r="118" spans="1:17" ht="24.6" hidden="1" x14ac:dyDescent="0.65">
      <c r="A118" s="10">
        <v>114</v>
      </c>
      <c r="B118" s="10"/>
      <c r="C118" s="19" t="s">
        <v>145</v>
      </c>
      <c r="D118" s="71">
        <f>+'30'!I118</f>
        <v>0</v>
      </c>
      <c r="E118" s="90">
        <v>0</v>
      </c>
      <c r="F118" s="46">
        <f t="shared" si="0"/>
        <v>0</v>
      </c>
      <c r="G118" s="101">
        <v>0</v>
      </c>
      <c r="H118" s="99">
        <v>0</v>
      </c>
      <c r="I118" s="46">
        <f t="shared" si="12"/>
        <v>0</v>
      </c>
      <c r="J118" s="91"/>
      <c r="K118" s="20">
        <v>45</v>
      </c>
      <c r="L118" s="72">
        <f t="shared" si="13"/>
        <v>0</v>
      </c>
      <c r="M118" s="17" t="s">
        <v>16</v>
      </c>
      <c r="N118" s="18">
        <v>0</v>
      </c>
      <c r="O118" s="23">
        <f t="shared" si="14"/>
        <v>0</v>
      </c>
      <c r="P118" s="93"/>
      <c r="Q118" s="43">
        <f t="shared" si="15"/>
        <v>0</v>
      </c>
    </row>
    <row r="119" spans="1:17" ht="24.6" hidden="1" x14ac:dyDescent="0.65">
      <c r="A119" s="10">
        <v>115</v>
      </c>
      <c r="B119" s="10"/>
      <c r="C119" s="19" t="s">
        <v>146</v>
      </c>
      <c r="D119" s="71">
        <f>+'30'!I119</f>
        <v>0</v>
      </c>
      <c r="E119" s="90">
        <v>0</v>
      </c>
      <c r="F119" s="46">
        <f t="shared" si="0"/>
        <v>0</v>
      </c>
      <c r="G119" s="101">
        <v>0</v>
      </c>
      <c r="H119" s="99">
        <v>0</v>
      </c>
      <c r="I119" s="46">
        <f t="shared" si="12"/>
        <v>0</v>
      </c>
      <c r="J119" s="91"/>
      <c r="K119" s="20">
        <v>45</v>
      </c>
      <c r="L119" s="72">
        <f t="shared" si="13"/>
        <v>0</v>
      </c>
      <c r="M119" s="17" t="s">
        <v>16</v>
      </c>
      <c r="N119" s="18">
        <v>0</v>
      </c>
      <c r="O119" s="23">
        <f t="shared" si="14"/>
        <v>0</v>
      </c>
      <c r="P119" s="93"/>
      <c r="Q119" s="43">
        <f t="shared" si="15"/>
        <v>0</v>
      </c>
    </row>
    <row r="120" spans="1:17" ht="24.6" hidden="1" x14ac:dyDescent="0.65">
      <c r="A120" s="10">
        <v>116</v>
      </c>
      <c r="B120" s="10"/>
      <c r="C120" s="19" t="s">
        <v>147</v>
      </c>
      <c r="D120" s="71">
        <f>+'30'!I120</f>
        <v>0</v>
      </c>
      <c r="E120" s="90">
        <v>0</v>
      </c>
      <c r="F120" s="46">
        <f t="shared" si="0"/>
        <v>0</v>
      </c>
      <c r="G120" s="101">
        <v>0</v>
      </c>
      <c r="H120" s="99">
        <v>0</v>
      </c>
      <c r="I120" s="46">
        <f t="shared" si="12"/>
        <v>0</v>
      </c>
      <c r="J120" s="91"/>
      <c r="K120" s="20">
        <v>55</v>
      </c>
      <c r="L120" s="72">
        <f t="shared" si="13"/>
        <v>0</v>
      </c>
      <c r="M120" s="17" t="s">
        <v>16</v>
      </c>
      <c r="N120" s="18">
        <v>0</v>
      </c>
      <c r="O120" s="23">
        <f t="shared" si="14"/>
        <v>0</v>
      </c>
      <c r="P120" s="93"/>
      <c r="Q120" s="43">
        <f t="shared" si="15"/>
        <v>0</v>
      </c>
    </row>
    <row r="121" spans="1:17" ht="24.6" hidden="1" x14ac:dyDescent="0.65">
      <c r="A121" s="10">
        <v>117</v>
      </c>
      <c r="B121" s="10"/>
      <c r="C121" s="19" t="s">
        <v>457</v>
      </c>
      <c r="D121" s="71">
        <f>+'30'!I121</f>
        <v>0</v>
      </c>
      <c r="E121" s="90">
        <v>0</v>
      </c>
      <c r="F121" s="46">
        <f>D121+E121</f>
        <v>0</v>
      </c>
      <c r="G121" s="101">
        <v>0</v>
      </c>
      <c r="H121" s="99">
        <v>0</v>
      </c>
      <c r="I121" s="46">
        <f>+F121-G121-J121-H121</f>
        <v>0</v>
      </c>
      <c r="J121" s="91"/>
      <c r="K121" s="20">
        <v>45</v>
      </c>
      <c r="L121" s="72">
        <f>+K121*J121</f>
        <v>0</v>
      </c>
      <c r="M121" s="17" t="s">
        <v>16</v>
      </c>
      <c r="N121" s="18">
        <v>0</v>
      </c>
      <c r="O121" s="23">
        <f>SUM(L121-N121)</f>
        <v>0</v>
      </c>
      <c r="P121" s="93"/>
      <c r="Q121" s="43">
        <f>+L121*P121</f>
        <v>0</v>
      </c>
    </row>
    <row r="122" spans="1:17" ht="24" hidden="1" customHeight="1" x14ac:dyDescent="0.65">
      <c r="A122" s="10">
        <v>118</v>
      </c>
      <c r="B122" s="10"/>
      <c r="C122" s="19" t="s">
        <v>357</v>
      </c>
      <c r="D122" s="71">
        <f>+'30'!I122</f>
        <v>0</v>
      </c>
      <c r="E122" s="90">
        <v>0</v>
      </c>
      <c r="F122" s="46">
        <f t="shared" si="0"/>
        <v>0</v>
      </c>
      <c r="G122" s="101">
        <v>0</v>
      </c>
      <c r="H122" s="99">
        <v>0</v>
      </c>
      <c r="I122" s="46">
        <f t="shared" si="12"/>
        <v>0</v>
      </c>
      <c r="J122" s="91"/>
      <c r="K122" s="20">
        <v>50</v>
      </c>
      <c r="L122" s="72">
        <f t="shared" si="13"/>
        <v>0</v>
      </c>
      <c r="M122" s="17" t="s">
        <v>16</v>
      </c>
      <c r="N122" s="18">
        <v>0</v>
      </c>
      <c r="O122" s="23">
        <f t="shared" si="14"/>
        <v>0</v>
      </c>
      <c r="P122" s="93"/>
      <c r="Q122" s="43">
        <f t="shared" si="15"/>
        <v>0</v>
      </c>
    </row>
    <row r="123" spans="1:17" ht="24.6" hidden="1" x14ac:dyDescent="0.65">
      <c r="A123" s="10">
        <v>119</v>
      </c>
      <c r="B123" s="10"/>
      <c r="C123" s="19" t="s">
        <v>376</v>
      </c>
      <c r="D123" s="71">
        <f>+'30'!I123</f>
        <v>0</v>
      </c>
      <c r="E123" s="90">
        <v>0</v>
      </c>
      <c r="F123" s="46">
        <f t="shared" si="0"/>
        <v>0</v>
      </c>
      <c r="G123" s="101">
        <v>0</v>
      </c>
      <c r="H123" s="99">
        <v>0</v>
      </c>
      <c r="I123" s="46">
        <f t="shared" si="12"/>
        <v>0</v>
      </c>
      <c r="J123" s="91"/>
      <c r="K123" s="20">
        <v>50</v>
      </c>
      <c r="L123" s="72">
        <f t="shared" si="13"/>
        <v>0</v>
      </c>
      <c r="M123" s="17" t="s">
        <v>16</v>
      </c>
      <c r="N123" s="18">
        <v>0</v>
      </c>
      <c r="O123" s="23">
        <f t="shared" si="14"/>
        <v>0</v>
      </c>
      <c r="P123" s="93"/>
      <c r="Q123" s="43">
        <f t="shared" si="15"/>
        <v>0</v>
      </c>
    </row>
    <row r="124" spans="1:17" ht="24.6" hidden="1" x14ac:dyDescent="0.65">
      <c r="A124" s="10">
        <v>120</v>
      </c>
      <c r="B124" s="10"/>
      <c r="C124" s="19" t="s">
        <v>377</v>
      </c>
      <c r="D124" s="71">
        <f>+'30'!I124</f>
        <v>0</v>
      </c>
      <c r="E124" s="90">
        <v>0</v>
      </c>
      <c r="F124" s="46">
        <f t="shared" si="0"/>
        <v>0</v>
      </c>
      <c r="G124" s="101">
        <v>0</v>
      </c>
      <c r="H124" s="99">
        <v>0</v>
      </c>
      <c r="I124" s="46">
        <f t="shared" si="12"/>
        <v>0</v>
      </c>
      <c r="J124" s="91"/>
      <c r="K124" s="20">
        <v>50</v>
      </c>
      <c r="L124" s="72">
        <f t="shared" si="13"/>
        <v>0</v>
      </c>
      <c r="M124" s="17" t="s">
        <v>16</v>
      </c>
      <c r="N124" s="18">
        <v>0</v>
      </c>
      <c r="O124" s="23">
        <f t="shared" si="14"/>
        <v>0</v>
      </c>
      <c r="P124" s="93"/>
      <c r="Q124" s="43">
        <f t="shared" si="15"/>
        <v>0</v>
      </c>
    </row>
    <row r="125" spans="1:17" ht="24.6" hidden="1" x14ac:dyDescent="0.65">
      <c r="A125" s="10">
        <v>121</v>
      </c>
      <c r="B125" s="10"/>
      <c r="C125" s="19" t="s">
        <v>133</v>
      </c>
      <c r="D125" s="71">
        <f>+'30'!I125</f>
        <v>0</v>
      </c>
      <c r="E125" s="90">
        <v>0</v>
      </c>
      <c r="F125" s="46">
        <f t="shared" si="0"/>
        <v>0</v>
      </c>
      <c r="G125" s="101">
        <v>0</v>
      </c>
      <c r="H125" s="99">
        <v>0</v>
      </c>
      <c r="I125" s="46">
        <f t="shared" si="12"/>
        <v>0</v>
      </c>
      <c r="J125" s="91"/>
      <c r="K125" s="20">
        <v>40</v>
      </c>
      <c r="L125" s="72">
        <f t="shared" si="13"/>
        <v>0</v>
      </c>
      <c r="M125" s="17" t="s">
        <v>16</v>
      </c>
      <c r="N125" s="18">
        <v>0</v>
      </c>
      <c r="O125" s="23">
        <f t="shared" si="14"/>
        <v>0</v>
      </c>
      <c r="P125" s="93"/>
      <c r="Q125" s="43">
        <f t="shared" si="15"/>
        <v>0</v>
      </c>
    </row>
    <row r="126" spans="1:17" ht="24.6" hidden="1" x14ac:dyDescent="0.65">
      <c r="A126" s="10">
        <v>122</v>
      </c>
      <c r="B126" s="10"/>
      <c r="C126" s="19" t="s">
        <v>285</v>
      </c>
      <c r="D126" s="71">
        <f>+'30'!I126</f>
        <v>0</v>
      </c>
      <c r="E126" s="90">
        <v>0</v>
      </c>
      <c r="F126" s="46">
        <f t="shared" si="0"/>
        <v>0</v>
      </c>
      <c r="G126" s="101">
        <v>0</v>
      </c>
      <c r="H126" s="99">
        <v>0</v>
      </c>
      <c r="I126" s="46">
        <f t="shared" si="12"/>
        <v>0</v>
      </c>
      <c r="J126" s="91"/>
      <c r="K126" s="20">
        <v>40</v>
      </c>
      <c r="L126" s="72">
        <f t="shared" si="13"/>
        <v>0</v>
      </c>
      <c r="M126" s="17" t="s">
        <v>16</v>
      </c>
      <c r="N126" s="18">
        <v>0</v>
      </c>
      <c r="O126" s="23">
        <f t="shared" si="14"/>
        <v>0</v>
      </c>
      <c r="P126" s="93"/>
      <c r="Q126" s="43">
        <f t="shared" si="15"/>
        <v>0</v>
      </c>
    </row>
    <row r="127" spans="1:17" ht="24.6" hidden="1" x14ac:dyDescent="0.65">
      <c r="A127" s="10">
        <v>123</v>
      </c>
      <c r="B127" s="10"/>
      <c r="C127" s="19" t="s">
        <v>108</v>
      </c>
      <c r="D127" s="71">
        <f>+'30'!I127</f>
        <v>0</v>
      </c>
      <c r="E127" s="90">
        <v>0</v>
      </c>
      <c r="F127" s="46">
        <f t="shared" si="0"/>
        <v>0</v>
      </c>
      <c r="G127" s="101">
        <v>0</v>
      </c>
      <c r="H127" s="99">
        <v>0</v>
      </c>
      <c r="I127" s="46">
        <f t="shared" si="12"/>
        <v>0</v>
      </c>
      <c r="J127" s="91"/>
      <c r="K127" s="20">
        <v>40</v>
      </c>
      <c r="L127" s="72">
        <f t="shared" si="13"/>
        <v>0</v>
      </c>
      <c r="M127" s="17" t="s">
        <v>16</v>
      </c>
      <c r="N127" s="18">
        <v>0</v>
      </c>
      <c r="O127" s="23">
        <f t="shared" si="14"/>
        <v>0</v>
      </c>
      <c r="P127" s="93"/>
      <c r="Q127" s="43">
        <f t="shared" si="15"/>
        <v>0</v>
      </c>
    </row>
    <row r="128" spans="1:17" ht="24.6" hidden="1" x14ac:dyDescent="0.65">
      <c r="A128" s="10">
        <v>124</v>
      </c>
      <c r="B128" s="10"/>
      <c r="C128" s="19" t="s">
        <v>245</v>
      </c>
      <c r="D128" s="71">
        <f>+'30'!I128</f>
        <v>0</v>
      </c>
      <c r="E128" s="90">
        <v>0</v>
      </c>
      <c r="F128" s="46">
        <f t="shared" si="0"/>
        <v>0</v>
      </c>
      <c r="G128" s="101">
        <v>0</v>
      </c>
      <c r="H128" s="99">
        <v>0</v>
      </c>
      <c r="I128" s="46">
        <f t="shared" si="12"/>
        <v>0</v>
      </c>
      <c r="J128" s="91"/>
      <c r="K128" s="20">
        <v>40</v>
      </c>
      <c r="L128" s="72">
        <f t="shared" si="13"/>
        <v>0</v>
      </c>
      <c r="M128" s="17" t="s">
        <v>16</v>
      </c>
      <c r="N128" s="18">
        <v>0</v>
      </c>
      <c r="O128" s="23">
        <f t="shared" si="14"/>
        <v>0</v>
      </c>
      <c r="P128" s="93"/>
      <c r="Q128" s="43">
        <f t="shared" si="15"/>
        <v>0</v>
      </c>
    </row>
    <row r="129" spans="1:17" ht="24.6" hidden="1" x14ac:dyDescent="0.65">
      <c r="A129" s="10">
        <v>125</v>
      </c>
      <c r="B129" s="10"/>
      <c r="C129" s="19" t="s">
        <v>286</v>
      </c>
      <c r="D129" s="71">
        <f>+'30'!I129</f>
        <v>0</v>
      </c>
      <c r="E129" s="90">
        <v>0</v>
      </c>
      <c r="F129" s="46">
        <f t="shared" si="0"/>
        <v>0</v>
      </c>
      <c r="G129" s="101">
        <v>0</v>
      </c>
      <c r="H129" s="99">
        <v>0</v>
      </c>
      <c r="I129" s="46">
        <f t="shared" si="12"/>
        <v>0</v>
      </c>
      <c r="J129" s="91"/>
      <c r="K129" s="20">
        <v>55</v>
      </c>
      <c r="L129" s="72">
        <f t="shared" si="13"/>
        <v>0</v>
      </c>
      <c r="M129" s="17" t="s">
        <v>16</v>
      </c>
      <c r="N129" s="18">
        <v>0</v>
      </c>
      <c r="O129" s="23">
        <f t="shared" si="14"/>
        <v>0</v>
      </c>
      <c r="P129" s="93"/>
      <c r="Q129" s="43">
        <f t="shared" si="15"/>
        <v>0</v>
      </c>
    </row>
    <row r="130" spans="1:17" ht="24.6" hidden="1" x14ac:dyDescent="0.65">
      <c r="A130" s="10">
        <v>126</v>
      </c>
      <c r="B130" s="10"/>
      <c r="C130" s="19" t="s">
        <v>121</v>
      </c>
      <c r="D130" s="71">
        <f>+'30'!I130</f>
        <v>0</v>
      </c>
      <c r="E130" s="90">
        <v>0</v>
      </c>
      <c r="F130" s="46">
        <f t="shared" si="0"/>
        <v>0</v>
      </c>
      <c r="G130" s="101">
        <v>0</v>
      </c>
      <c r="H130" s="99">
        <v>0</v>
      </c>
      <c r="I130" s="46">
        <f t="shared" si="12"/>
        <v>0</v>
      </c>
      <c r="J130" s="91"/>
      <c r="K130" s="20">
        <v>60</v>
      </c>
      <c r="L130" s="72">
        <f t="shared" si="13"/>
        <v>0</v>
      </c>
      <c r="M130" s="17" t="s">
        <v>16</v>
      </c>
      <c r="N130" s="18">
        <v>0</v>
      </c>
      <c r="O130" s="23">
        <f t="shared" si="14"/>
        <v>0</v>
      </c>
      <c r="P130" s="93"/>
      <c r="Q130" s="43">
        <f t="shared" si="15"/>
        <v>0</v>
      </c>
    </row>
    <row r="131" spans="1:17" ht="24.6" hidden="1" x14ac:dyDescent="0.65">
      <c r="A131" s="10">
        <v>127</v>
      </c>
      <c r="B131" s="10" t="s">
        <v>529</v>
      </c>
      <c r="C131" s="19" t="s">
        <v>113</v>
      </c>
      <c r="D131" s="71">
        <f>+'30'!I131</f>
        <v>0</v>
      </c>
      <c r="E131" s="90">
        <v>0</v>
      </c>
      <c r="F131" s="46">
        <f t="shared" si="0"/>
        <v>0</v>
      </c>
      <c r="G131" s="101">
        <v>0</v>
      </c>
      <c r="H131" s="99">
        <v>0</v>
      </c>
      <c r="I131" s="46">
        <f t="shared" si="12"/>
        <v>0</v>
      </c>
      <c r="J131" s="91"/>
      <c r="K131" s="20">
        <v>50</v>
      </c>
      <c r="L131" s="72">
        <f t="shared" si="13"/>
        <v>0</v>
      </c>
      <c r="M131" s="17" t="s">
        <v>16</v>
      </c>
      <c r="N131" s="18">
        <v>0</v>
      </c>
      <c r="O131" s="23">
        <f t="shared" si="14"/>
        <v>0</v>
      </c>
      <c r="P131" s="93"/>
      <c r="Q131" s="43">
        <f t="shared" si="15"/>
        <v>0</v>
      </c>
    </row>
    <row r="132" spans="1:17" ht="24.6" hidden="1" x14ac:dyDescent="0.65">
      <c r="A132" s="10">
        <v>128</v>
      </c>
      <c r="B132" s="10"/>
      <c r="C132" s="19" t="s">
        <v>114</v>
      </c>
      <c r="D132" s="71">
        <f>+'30'!I132</f>
        <v>0</v>
      </c>
      <c r="E132" s="90">
        <v>0</v>
      </c>
      <c r="F132" s="46">
        <f t="shared" si="0"/>
        <v>0</v>
      </c>
      <c r="G132" s="101">
        <v>0</v>
      </c>
      <c r="H132" s="99">
        <v>0</v>
      </c>
      <c r="I132" s="46">
        <f t="shared" si="12"/>
        <v>0</v>
      </c>
      <c r="J132" s="91"/>
      <c r="K132" s="20">
        <v>100</v>
      </c>
      <c r="L132" s="72">
        <f t="shared" si="13"/>
        <v>0</v>
      </c>
      <c r="M132" s="17" t="s">
        <v>16</v>
      </c>
      <c r="N132" s="18">
        <v>0</v>
      </c>
      <c r="O132" s="23">
        <f t="shared" si="14"/>
        <v>0</v>
      </c>
      <c r="P132" s="93"/>
      <c r="Q132" s="43">
        <f t="shared" si="15"/>
        <v>0</v>
      </c>
    </row>
    <row r="133" spans="1:17" ht="24.6" hidden="1" x14ac:dyDescent="0.65">
      <c r="A133" s="10">
        <v>129</v>
      </c>
      <c r="B133" s="10"/>
      <c r="C133" s="19" t="s">
        <v>198</v>
      </c>
      <c r="D133" s="71">
        <f>+'30'!I133</f>
        <v>0</v>
      </c>
      <c r="E133" s="90">
        <v>0</v>
      </c>
      <c r="F133" s="46">
        <f t="shared" si="0"/>
        <v>0</v>
      </c>
      <c r="G133" s="101">
        <v>0</v>
      </c>
      <c r="H133" s="99">
        <v>0</v>
      </c>
      <c r="I133" s="46">
        <f t="shared" si="12"/>
        <v>0</v>
      </c>
      <c r="J133" s="91"/>
      <c r="K133" s="20">
        <v>25</v>
      </c>
      <c r="L133" s="72">
        <f t="shared" si="13"/>
        <v>0</v>
      </c>
      <c r="M133" s="17" t="s">
        <v>16</v>
      </c>
      <c r="N133" s="18">
        <v>0</v>
      </c>
      <c r="O133" s="23">
        <f t="shared" si="14"/>
        <v>0</v>
      </c>
      <c r="P133" s="93"/>
      <c r="Q133" s="43">
        <f t="shared" si="15"/>
        <v>0</v>
      </c>
    </row>
    <row r="134" spans="1:17" ht="24.6" hidden="1" x14ac:dyDescent="0.65">
      <c r="A134" s="10">
        <v>130</v>
      </c>
      <c r="B134" s="10" t="s">
        <v>532</v>
      </c>
      <c r="C134" s="19" t="s">
        <v>287</v>
      </c>
      <c r="D134" s="71">
        <f>+'30'!I134</f>
        <v>0</v>
      </c>
      <c r="E134" s="90">
        <v>0</v>
      </c>
      <c r="F134" s="46">
        <f t="shared" si="0"/>
        <v>0</v>
      </c>
      <c r="G134" s="101">
        <v>0</v>
      </c>
      <c r="H134" s="99">
        <v>0</v>
      </c>
      <c r="I134" s="46">
        <f t="shared" si="12"/>
        <v>0</v>
      </c>
      <c r="J134" s="91"/>
      <c r="K134" s="20">
        <v>50</v>
      </c>
      <c r="L134" s="72">
        <f t="shared" si="13"/>
        <v>0</v>
      </c>
      <c r="M134" s="17" t="s">
        <v>16</v>
      </c>
      <c r="N134" s="18">
        <v>0</v>
      </c>
      <c r="O134" s="23">
        <f t="shared" si="14"/>
        <v>0</v>
      </c>
      <c r="P134" s="93">
        <v>9.91</v>
      </c>
      <c r="Q134" s="43">
        <f t="shared" si="15"/>
        <v>0</v>
      </c>
    </row>
    <row r="135" spans="1:17" ht="24.6" hidden="1" x14ac:dyDescent="0.65">
      <c r="A135" s="10">
        <v>131</v>
      </c>
      <c r="B135" s="10"/>
      <c r="C135" s="19" t="s">
        <v>288</v>
      </c>
      <c r="D135" s="71">
        <f>+'30'!I135</f>
        <v>0</v>
      </c>
      <c r="E135" s="90">
        <v>0</v>
      </c>
      <c r="F135" s="46">
        <f t="shared" si="0"/>
        <v>0</v>
      </c>
      <c r="G135" s="101">
        <v>0</v>
      </c>
      <c r="H135" s="99">
        <v>0</v>
      </c>
      <c r="I135" s="46">
        <f t="shared" si="12"/>
        <v>0</v>
      </c>
      <c r="J135" s="91"/>
      <c r="K135" s="22">
        <v>40</v>
      </c>
      <c r="L135" s="72">
        <f t="shared" si="13"/>
        <v>0</v>
      </c>
      <c r="M135" s="17" t="s">
        <v>16</v>
      </c>
      <c r="N135" s="18">
        <v>0</v>
      </c>
      <c r="O135" s="23">
        <f t="shared" si="14"/>
        <v>0</v>
      </c>
      <c r="P135" s="93"/>
      <c r="Q135" s="43">
        <f t="shared" si="15"/>
        <v>0</v>
      </c>
    </row>
    <row r="136" spans="1:17" ht="24.6" hidden="1" x14ac:dyDescent="0.65">
      <c r="A136" s="10">
        <v>132</v>
      </c>
      <c r="B136" s="10" t="s">
        <v>531</v>
      </c>
      <c r="C136" s="19" t="s">
        <v>289</v>
      </c>
      <c r="D136" s="71">
        <f>+'30'!I136</f>
        <v>5</v>
      </c>
      <c r="E136" s="90">
        <v>5</v>
      </c>
      <c r="F136" s="46">
        <f t="shared" si="0"/>
        <v>10</v>
      </c>
      <c r="G136" s="101">
        <v>0</v>
      </c>
      <c r="H136" s="99">
        <v>0</v>
      </c>
      <c r="I136" s="46">
        <f t="shared" si="12"/>
        <v>7</v>
      </c>
      <c r="J136" s="91">
        <v>3</v>
      </c>
      <c r="K136" s="22">
        <v>50</v>
      </c>
      <c r="L136" s="72">
        <f t="shared" si="13"/>
        <v>150</v>
      </c>
      <c r="M136" s="17" t="s">
        <v>16</v>
      </c>
      <c r="N136" s="18">
        <v>0</v>
      </c>
      <c r="O136" s="23">
        <f t="shared" si="14"/>
        <v>150</v>
      </c>
      <c r="P136" s="93">
        <v>24.24</v>
      </c>
      <c r="Q136" s="43">
        <f t="shared" si="15"/>
        <v>3635.9999999999995</v>
      </c>
    </row>
    <row r="137" spans="1:17" ht="24.6" hidden="1" x14ac:dyDescent="0.65">
      <c r="A137" s="10">
        <v>133</v>
      </c>
      <c r="B137" s="10" t="s">
        <v>533</v>
      </c>
      <c r="C137" s="19" t="s">
        <v>290</v>
      </c>
      <c r="D137" s="71">
        <f>+'30'!I137</f>
        <v>4</v>
      </c>
      <c r="E137" s="90">
        <v>0</v>
      </c>
      <c r="F137" s="46">
        <f t="shared" si="0"/>
        <v>4</v>
      </c>
      <c r="G137" s="101">
        <v>2</v>
      </c>
      <c r="H137" s="99">
        <v>0</v>
      </c>
      <c r="I137" s="46">
        <f t="shared" ref="I137:I200" si="16">+F137-G137-J137-H137</f>
        <v>0</v>
      </c>
      <c r="J137" s="91">
        <v>2</v>
      </c>
      <c r="K137" s="20">
        <v>60</v>
      </c>
      <c r="L137" s="72">
        <f t="shared" si="13"/>
        <v>120</v>
      </c>
      <c r="M137" s="17" t="s">
        <v>436</v>
      </c>
      <c r="N137" s="18">
        <v>0</v>
      </c>
      <c r="O137" s="23">
        <f t="shared" si="14"/>
        <v>120</v>
      </c>
      <c r="P137" s="93">
        <v>16.59</v>
      </c>
      <c r="Q137" s="43">
        <f t="shared" si="15"/>
        <v>1990.8</v>
      </c>
    </row>
    <row r="138" spans="1:17" ht="24.6" hidden="1" x14ac:dyDescent="0.65">
      <c r="A138" s="10">
        <v>134</v>
      </c>
      <c r="B138" s="10"/>
      <c r="C138" s="19" t="s">
        <v>344</v>
      </c>
      <c r="D138" s="71">
        <f>+'30'!I138</f>
        <v>0</v>
      </c>
      <c r="E138" s="90">
        <v>0</v>
      </c>
      <c r="F138" s="46">
        <f t="shared" si="0"/>
        <v>0</v>
      </c>
      <c r="G138" s="101">
        <v>0</v>
      </c>
      <c r="H138" s="99">
        <v>0</v>
      </c>
      <c r="I138" s="46">
        <f t="shared" si="16"/>
        <v>0</v>
      </c>
      <c r="J138" s="91"/>
      <c r="K138" s="20">
        <v>50</v>
      </c>
      <c r="L138" s="72">
        <f t="shared" ref="L138:L201" si="17">+K138*J138</f>
        <v>0</v>
      </c>
      <c r="M138" s="17" t="s">
        <v>16</v>
      </c>
      <c r="N138" s="18">
        <v>0</v>
      </c>
      <c r="O138" s="23">
        <f t="shared" ref="O138:O201" si="18">SUM(L138-N138)</f>
        <v>0</v>
      </c>
      <c r="P138" s="93">
        <v>22.91</v>
      </c>
      <c r="Q138" s="43">
        <f t="shared" ref="Q138:Q201" si="19">+L138*P138</f>
        <v>0</v>
      </c>
    </row>
    <row r="139" spans="1:17" ht="24.6" hidden="1" x14ac:dyDescent="0.65">
      <c r="A139" s="10">
        <v>135</v>
      </c>
      <c r="B139" s="10"/>
      <c r="C139" s="19" t="s">
        <v>134</v>
      </c>
      <c r="D139" s="71">
        <f>+'30'!I139</f>
        <v>0</v>
      </c>
      <c r="E139" s="90">
        <v>0</v>
      </c>
      <c r="F139" s="46">
        <f t="shared" si="0"/>
        <v>0</v>
      </c>
      <c r="G139" s="101">
        <v>0</v>
      </c>
      <c r="H139" s="99">
        <v>0</v>
      </c>
      <c r="I139" s="46">
        <f t="shared" si="16"/>
        <v>0</v>
      </c>
      <c r="J139" s="91"/>
      <c r="K139" s="20">
        <v>35</v>
      </c>
      <c r="L139" s="72">
        <f t="shared" si="17"/>
        <v>0</v>
      </c>
      <c r="M139" s="17" t="s">
        <v>16</v>
      </c>
      <c r="N139" s="18">
        <v>0</v>
      </c>
      <c r="O139" s="23">
        <f t="shared" si="18"/>
        <v>0</v>
      </c>
      <c r="P139" s="93"/>
      <c r="Q139" s="43">
        <f t="shared" si="19"/>
        <v>0</v>
      </c>
    </row>
    <row r="140" spans="1:17" ht="24.6" hidden="1" x14ac:dyDescent="0.65">
      <c r="A140" s="10">
        <v>136</v>
      </c>
      <c r="B140" s="10" t="s">
        <v>534</v>
      </c>
      <c r="C140" s="19" t="s">
        <v>359</v>
      </c>
      <c r="D140" s="71">
        <f>+'30'!I140</f>
        <v>0</v>
      </c>
      <c r="E140" s="90">
        <v>0</v>
      </c>
      <c r="F140" s="46">
        <f t="shared" si="0"/>
        <v>0</v>
      </c>
      <c r="G140" s="101">
        <v>0</v>
      </c>
      <c r="H140" s="99">
        <v>0</v>
      </c>
      <c r="I140" s="46">
        <f t="shared" si="16"/>
        <v>0</v>
      </c>
      <c r="J140" s="91"/>
      <c r="K140" s="20">
        <v>10</v>
      </c>
      <c r="L140" s="72">
        <f t="shared" si="17"/>
        <v>0</v>
      </c>
      <c r="M140" s="17" t="s">
        <v>16</v>
      </c>
      <c r="N140" s="18">
        <v>0</v>
      </c>
      <c r="O140" s="23">
        <f t="shared" si="18"/>
        <v>0</v>
      </c>
      <c r="P140" s="93"/>
      <c r="Q140" s="43">
        <f t="shared" si="19"/>
        <v>0</v>
      </c>
    </row>
    <row r="141" spans="1:17" ht="24.6" hidden="1" x14ac:dyDescent="0.65">
      <c r="A141" s="10">
        <v>137</v>
      </c>
      <c r="B141" s="10"/>
      <c r="C141" s="19" t="s">
        <v>358</v>
      </c>
      <c r="D141" s="71">
        <f>+'30'!I141</f>
        <v>0</v>
      </c>
      <c r="E141" s="90">
        <v>0</v>
      </c>
      <c r="F141" s="46">
        <f t="shared" si="0"/>
        <v>0</v>
      </c>
      <c r="G141" s="101">
        <v>0</v>
      </c>
      <c r="H141" s="99">
        <v>0</v>
      </c>
      <c r="I141" s="46">
        <f t="shared" si="16"/>
        <v>0</v>
      </c>
      <c r="J141" s="91"/>
      <c r="K141" s="20">
        <v>10</v>
      </c>
      <c r="L141" s="72">
        <f t="shared" si="17"/>
        <v>0</v>
      </c>
      <c r="M141" s="17" t="s">
        <v>16</v>
      </c>
      <c r="N141" s="18">
        <v>0</v>
      </c>
      <c r="O141" s="23">
        <f t="shared" si="18"/>
        <v>0</v>
      </c>
      <c r="P141" s="93"/>
      <c r="Q141" s="43">
        <f t="shared" si="19"/>
        <v>0</v>
      </c>
    </row>
    <row r="142" spans="1:17" ht="24.6" hidden="1" x14ac:dyDescent="0.65">
      <c r="A142" s="10">
        <v>138</v>
      </c>
      <c r="B142" s="10"/>
      <c r="C142" s="19" t="s">
        <v>193</v>
      </c>
      <c r="D142" s="71">
        <f>+'30'!I142</f>
        <v>0</v>
      </c>
      <c r="E142" s="90">
        <v>0</v>
      </c>
      <c r="F142" s="46">
        <f t="shared" si="0"/>
        <v>0</v>
      </c>
      <c r="G142" s="101">
        <v>0</v>
      </c>
      <c r="H142" s="99">
        <v>0</v>
      </c>
      <c r="I142" s="46">
        <f t="shared" si="16"/>
        <v>0</v>
      </c>
      <c r="J142" s="91"/>
      <c r="K142" s="20">
        <v>10</v>
      </c>
      <c r="L142" s="72">
        <f t="shared" si="17"/>
        <v>0</v>
      </c>
      <c r="M142" s="17" t="s">
        <v>16</v>
      </c>
      <c r="N142" s="18">
        <v>0</v>
      </c>
      <c r="O142" s="23">
        <f t="shared" si="18"/>
        <v>0</v>
      </c>
      <c r="P142" s="93"/>
      <c r="Q142" s="43">
        <f t="shared" si="19"/>
        <v>0</v>
      </c>
    </row>
    <row r="143" spans="1:17" ht="24.6" hidden="1" x14ac:dyDescent="0.65">
      <c r="A143" s="10">
        <v>139</v>
      </c>
      <c r="B143" s="10"/>
      <c r="C143" s="19" t="s">
        <v>196</v>
      </c>
      <c r="D143" s="71">
        <f>+'30'!I143</f>
        <v>0</v>
      </c>
      <c r="E143" s="90">
        <v>0</v>
      </c>
      <c r="F143" s="46">
        <f t="shared" si="0"/>
        <v>0</v>
      </c>
      <c r="G143" s="101">
        <v>0</v>
      </c>
      <c r="H143" s="99">
        <v>0</v>
      </c>
      <c r="I143" s="46">
        <f t="shared" si="16"/>
        <v>0</v>
      </c>
      <c r="J143" s="91"/>
      <c r="K143" s="20">
        <v>10</v>
      </c>
      <c r="L143" s="72">
        <f t="shared" si="17"/>
        <v>0</v>
      </c>
      <c r="M143" s="17" t="s">
        <v>16</v>
      </c>
      <c r="N143" s="18">
        <v>0</v>
      </c>
      <c r="O143" s="23">
        <f t="shared" si="18"/>
        <v>0</v>
      </c>
      <c r="P143" s="93"/>
      <c r="Q143" s="43">
        <f t="shared" si="19"/>
        <v>0</v>
      </c>
    </row>
    <row r="144" spans="1:17" ht="24.6" hidden="1" x14ac:dyDescent="0.65">
      <c r="A144" s="10">
        <v>140</v>
      </c>
      <c r="B144" s="10"/>
      <c r="C144" s="19" t="s">
        <v>195</v>
      </c>
      <c r="D144" s="71">
        <f>+'30'!I144</f>
        <v>0</v>
      </c>
      <c r="E144" s="90">
        <v>0</v>
      </c>
      <c r="F144" s="46">
        <f t="shared" si="0"/>
        <v>0</v>
      </c>
      <c r="G144" s="101">
        <v>0</v>
      </c>
      <c r="H144" s="99">
        <v>0</v>
      </c>
      <c r="I144" s="46">
        <f t="shared" si="16"/>
        <v>0</v>
      </c>
      <c r="J144" s="91"/>
      <c r="K144" s="20">
        <v>10</v>
      </c>
      <c r="L144" s="72">
        <f t="shared" si="17"/>
        <v>0</v>
      </c>
      <c r="M144" s="17" t="s">
        <v>16</v>
      </c>
      <c r="N144" s="18">
        <v>0</v>
      </c>
      <c r="O144" s="23">
        <f t="shared" si="18"/>
        <v>0</v>
      </c>
      <c r="P144" s="93"/>
      <c r="Q144" s="43">
        <f t="shared" si="19"/>
        <v>0</v>
      </c>
    </row>
    <row r="145" spans="1:17" ht="24.75" hidden="1" customHeight="1" x14ac:dyDescent="0.65">
      <c r="A145" s="10">
        <v>141</v>
      </c>
      <c r="B145" s="10"/>
      <c r="C145" s="19" t="s">
        <v>197</v>
      </c>
      <c r="D145" s="71">
        <f>+'30'!I145</f>
        <v>0</v>
      </c>
      <c r="E145" s="90">
        <v>0</v>
      </c>
      <c r="F145" s="46">
        <f t="shared" si="0"/>
        <v>0</v>
      </c>
      <c r="G145" s="101">
        <v>0</v>
      </c>
      <c r="H145" s="99">
        <v>0</v>
      </c>
      <c r="I145" s="46">
        <f t="shared" si="16"/>
        <v>0</v>
      </c>
      <c r="J145" s="91"/>
      <c r="K145" s="20">
        <v>10</v>
      </c>
      <c r="L145" s="72">
        <f t="shared" si="17"/>
        <v>0</v>
      </c>
      <c r="M145" s="17" t="s">
        <v>16</v>
      </c>
      <c r="N145" s="18">
        <v>0</v>
      </c>
      <c r="O145" s="23">
        <f t="shared" si="18"/>
        <v>0</v>
      </c>
      <c r="P145" s="93"/>
      <c r="Q145" s="43">
        <f t="shared" si="19"/>
        <v>0</v>
      </c>
    </row>
    <row r="146" spans="1:17" ht="24.75" hidden="1" customHeight="1" x14ac:dyDescent="0.65">
      <c r="A146" s="10">
        <v>142</v>
      </c>
      <c r="B146" s="10"/>
      <c r="C146" s="19" t="s">
        <v>194</v>
      </c>
      <c r="D146" s="71">
        <f>+'30'!I146</f>
        <v>0</v>
      </c>
      <c r="E146" s="90">
        <v>0</v>
      </c>
      <c r="F146" s="46">
        <f t="shared" si="0"/>
        <v>0</v>
      </c>
      <c r="G146" s="101">
        <v>0</v>
      </c>
      <c r="H146" s="99">
        <v>0</v>
      </c>
      <c r="I146" s="46">
        <f t="shared" si="16"/>
        <v>0</v>
      </c>
      <c r="J146" s="91"/>
      <c r="K146" s="20">
        <v>10</v>
      </c>
      <c r="L146" s="72">
        <f t="shared" si="17"/>
        <v>0</v>
      </c>
      <c r="M146" s="17" t="s">
        <v>16</v>
      </c>
      <c r="N146" s="18">
        <v>0</v>
      </c>
      <c r="O146" s="23">
        <f t="shared" si="18"/>
        <v>0</v>
      </c>
      <c r="P146" s="93"/>
      <c r="Q146" s="43">
        <f t="shared" si="19"/>
        <v>0</v>
      </c>
    </row>
    <row r="147" spans="1:17" ht="24.75" hidden="1" customHeight="1" x14ac:dyDescent="0.65">
      <c r="A147" s="10">
        <v>143</v>
      </c>
      <c r="B147" s="10"/>
      <c r="C147" s="19" t="s">
        <v>291</v>
      </c>
      <c r="D147" s="71">
        <f>+'30'!I147</f>
        <v>0</v>
      </c>
      <c r="E147" s="90">
        <v>0</v>
      </c>
      <c r="F147" s="46">
        <f t="shared" si="0"/>
        <v>0</v>
      </c>
      <c r="G147" s="101">
        <v>0</v>
      </c>
      <c r="H147" s="99">
        <v>0</v>
      </c>
      <c r="I147" s="46">
        <f t="shared" si="16"/>
        <v>0</v>
      </c>
      <c r="J147" s="91"/>
      <c r="K147" s="20">
        <v>10</v>
      </c>
      <c r="L147" s="72">
        <f t="shared" si="17"/>
        <v>0</v>
      </c>
      <c r="M147" s="17" t="s">
        <v>16</v>
      </c>
      <c r="N147" s="18">
        <v>0</v>
      </c>
      <c r="O147" s="23">
        <f t="shared" si="18"/>
        <v>0</v>
      </c>
      <c r="P147" s="93"/>
      <c r="Q147" s="43">
        <f t="shared" si="19"/>
        <v>0</v>
      </c>
    </row>
    <row r="148" spans="1:17" ht="24.75" hidden="1" customHeight="1" x14ac:dyDescent="0.65">
      <c r="A148" s="10">
        <v>144</v>
      </c>
      <c r="B148" s="10"/>
      <c r="C148" s="19" t="s">
        <v>141</v>
      </c>
      <c r="D148" s="71">
        <f>+'30'!I148</f>
        <v>0</v>
      </c>
      <c r="E148" s="90">
        <v>0</v>
      </c>
      <c r="F148" s="46">
        <f t="shared" ref="F148:F211" si="20">D148+E148</f>
        <v>0</v>
      </c>
      <c r="G148" s="101">
        <v>0</v>
      </c>
      <c r="H148" s="99">
        <v>0</v>
      </c>
      <c r="I148" s="46">
        <f t="shared" si="16"/>
        <v>0</v>
      </c>
      <c r="J148" s="91"/>
      <c r="K148" s="20">
        <v>40</v>
      </c>
      <c r="L148" s="72">
        <f t="shared" si="17"/>
        <v>0</v>
      </c>
      <c r="M148" s="17" t="s">
        <v>16</v>
      </c>
      <c r="N148" s="18">
        <v>0</v>
      </c>
      <c r="O148" s="23">
        <f t="shared" si="18"/>
        <v>0</v>
      </c>
      <c r="P148" s="93"/>
      <c r="Q148" s="43">
        <f t="shared" si="19"/>
        <v>0</v>
      </c>
    </row>
    <row r="149" spans="1:17" ht="24.75" hidden="1" customHeight="1" x14ac:dyDescent="0.65">
      <c r="A149" s="10">
        <v>145</v>
      </c>
      <c r="B149" s="10"/>
      <c r="C149" s="19" t="s">
        <v>142</v>
      </c>
      <c r="D149" s="71">
        <f>+'30'!I149</f>
        <v>0</v>
      </c>
      <c r="E149" s="90">
        <v>0</v>
      </c>
      <c r="F149" s="46">
        <f t="shared" si="20"/>
        <v>0</v>
      </c>
      <c r="G149" s="101">
        <v>0</v>
      </c>
      <c r="H149" s="99">
        <v>0</v>
      </c>
      <c r="I149" s="46">
        <f t="shared" si="16"/>
        <v>0</v>
      </c>
      <c r="J149" s="91"/>
      <c r="K149" s="20">
        <v>50</v>
      </c>
      <c r="L149" s="72">
        <f t="shared" si="17"/>
        <v>0</v>
      </c>
      <c r="M149" s="17" t="s">
        <v>16</v>
      </c>
      <c r="N149" s="18">
        <v>0</v>
      </c>
      <c r="O149" s="23">
        <f t="shared" si="18"/>
        <v>0</v>
      </c>
      <c r="P149" s="93">
        <v>10.48</v>
      </c>
      <c r="Q149" s="43">
        <f t="shared" si="19"/>
        <v>0</v>
      </c>
    </row>
    <row r="150" spans="1:17" ht="24.6" hidden="1" x14ac:dyDescent="0.65">
      <c r="A150" s="10">
        <v>146</v>
      </c>
      <c r="B150" s="10"/>
      <c r="C150" s="19" t="s">
        <v>135</v>
      </c>
      <c r="D150" s="71">
        <f>+'30'!I150</f>
        <v>0</v>
      </c>
      <c r="E150" s="90">
        <v>0</v>
      </c>
      <c r="F150" s="46">
        <f t="shared" si="20"/>
        <v>0</v>
      </c>
      <c r="G150" s="101">
        <v>0</v>
      </c>
      <c r="H150" s="99">
        <v>0</v>
      </c>
      <c r="I150" s="46">
        <f t="shared" si="16"/>
        <v>0</v>
      </c>
      <c r="J150" s="91"/>
      <c r="K150" s="20">
        <v>55</v>
      </c>
      <c r="L150" s="72">
        <f t="shared" si="17"/>
        <v>0</v>
      </c>
      <c r="M150" s="17" t="s">
        <v>16</v>
      </c>
      <c r="N150" s="18">
        <v>0</v>
      </c>
      <c r="O150" s="23">
        <f t="shared" si="18"/>
        <v>0</v>
      </c>
      <c r="P150" s="93">
        <v>15.28</v>
      </c>
      <c r="Q150" s="43">
        <f t="shared" si="19"/>
        <v>0</v>
      </c>
    </row>
    <row r="151" spans="1:17" ht="24.6" hidden="1" x14ac:dyDescent="0.65">
      <c r="A151" s="10">
        <v>147</v>
      </c>
      <c r="B151" s="10"/>
      <c r="C151" s="19" t="s">
        <v>144</v>
      </c>
      <c r="D151" s="71">
        <f>+'30'!I151</f>
        <v>0</v>
      </c>
      <c r="E151" s="90">
        <v>0</v>
      </c>
      <c r="F151" s="46">
        <f t="shared" si="20"/>
        <v>0</v>
      </c>
      <c r="G151" s="101">
        <v>0</v>
      </c>
      <c r="H151" s="99">
        <v>0</v>
      </c>
      <c r="I151" s="46">
        <f t="shared" si="16"/>
        <v>0</v>
      </c>
      <c r="J151" s="91"/>
      <c r="K151" s="20">
        <v>55</v>
      </c>
      <c r="L151" s="72">
        <f t="shared" si="17"/>
        <v>0</v>
      </c>
      <c r="M151" s="17" t="s">
        <v>16</v>
      </c>
      <c r="N151" s="18">
        <v>0</v>
      </c>
      <c r="O151" s="23">
        <f t="shared" si="18"/>
        <v>0</v>
      </c>
      <c r="P151" s="93"/>
      <c r="Q151" s="43">
        <f t="shared" si="19"/>
        <v>0</v>
      </c>
    </row>
    <row r="152" spans="1:17" ht="24.6" hidden="1" x14ac:dyDescent="0.65">
      <c r="A152" s="10">
        <v>148</v>
      </c>
      <c r="B152" s="10"/>
      <c r="C152" s="19" t="s">
        <v>143</v>
      </c>
      <c r="D152" s="71">
        <f>+'30'!I152</f>
        <v>0</v>
      </c>
      <c r="E152" s="90">
        <v>0</v>
      </c>
      <c r="F152" s="46">
        <f t="shared" si="20"/>
        <v>0</v>
      </c>
      <c r="G152" s="101">
        <v>0</v>
      </c>
      <c r="H152" s="99">
        <v>0</v>
      </c>
      <c r="I152" s="46">
        <f t="shared" si="16"/>
        <v>0</v>
      </c>
      <c r="J152" s="91"/>
      <c r="K152" s="20">
        <v>55</v>
      </c>
      <c r="L152" s="72">
        <f t="shared" si="17"/>
        <v>0</v>
      </c>
      <c r="M152" s="17" t="s">
        <v>16</v>
      </c>
      <c r="N152" s="18">
        <v>0</v>
      </c>
      <c r="O152" s="23">
        <f t="shared" si="18"/>
        <v>0</v>
      </c>
      <c r="P152" s="93">
        <v>10.55</v>
      </c>
      <c r="Q152" s="43">
        <f t="shared" si="19"/>
        <v>0</v>
      </c>
    </row>
    <row r="153" spans="1:17" ht="24.6" hidden="1" x14ac:dyDescent="0.65">
      <c r="A153" s="10">
        <v>149</v>
      </c>
      <c r="B153" s="10"/>
      <c r="C153" s="19" t="s">
        <v>137</v>
      </c>
      <c r="D153" s="71">
        <f>+'30'!I153</f>
        <v>0</v>
      </c>
      <c r="E153" s="90">
        <v>0</v>
      </c>
      <c r="F153" s="46">
        <f t="shared" si="20"/>
        <v>0</v>
      </c>
      <c r="G153" s="101">
        <v>0</v>
      </c>
      <c r="H153" s="99">
        <v>0</v>
      </c>
      <c r="I153" s="46">
        <f t="shared" si="16"/>
        <v>0</v>
      </c>
      <c r="J153" s="91"/>
      <c r="K153" s="20">
        <v>30</v>
      </c>
      <c r="L153" s="72">
        <f t="shared" si="17"/>
        <v>0</v>
      </c>
      <c r="M153" s="17" t="s">
        <v>16</v>
      </c>
      <c r="N153" s="18">
        <v>0</v>
      </c>
      <c r="O153" s="23">
        <f t="shared" si="18"/>
        <v>0</v>
      </c>
      <c r="P153" s="93">
        <v>18.5</v>
      </c>
      <c r="Q153" s="43">
        <f t="shared" si="19"/>
        <v>0</v>
      </c>
    </row>
    <row r="154" spans="1:17" ht="24.6" hidden="1" x14ac:dyDescent="0.65">
      <c r="A154" s="10">
        <v>150</v>
      </c>
      <c r="B154" s="10" t="s">
        <v>530</v>
      </c>
      <c r="C154" s="19" t="s">
        <v>292</v>
      </c>
      <c r="D154" s="71">
        <f>+'30'!I154</f>
        <v>0</v>
      </c>
      <c r="E154" s="90">
        <v>0</v>
      </c>
      <c r="F154" s="46">
        <f t="shared" si="20"/>
        <v>0</v>
      </c>
      <c r="G154" s="101">
        <v>0</v>
      </c>
      <c r="H154" s="99">
        <v>0</v>
      </c>
      <c r="I154" s="46">
        <f t="shared" si="16"/>
        <v>0</v>
      </c>
      <c r="J154" s="91"/>
      <c r="K154" s="20">
        <v>25</v>
      </c>
      <c r="L154" s="72">
        <f t="shared" si="17"/>
        <v>0</v>
      </c>
      <c r="M154" s="17" t="s">
        <v>16</v>
      </c>
      <c r="N154" s="18">
        <v>0</v>
      </c>
      <c r="O154" s="23">
        <f t="shared" si="18"/>
        <v>0</v>
      </c>
      <c r="P154" s="93"/>
      <c r="Q154" s="43">
        <f t="shared" si="19"/>
        <v>0</v>
      </c>
    </row>
    <row r="155" spans="1:17" ht="24.6" hidden="1" x14ac:dyDescent="0.65">
      <c r="A155" s="10">
        <v>151</v>
      </c>
      <c r="B155" s="10" t="s">
        <v>535</v>
      </c>
      <c r="C155" s="19" t="s">
        <v>293</v>
      </c>
      <c r="D155" s="71">
        <f>+'30'!I155</f>
        <v>0</v>
      </c>
      <c r="E155" s="90">
        <v>0</v>
      </c>
      <c r="F155" s="46">
        <f t="shared" si="20"/>
        <v>0</v>
      </c>
      <c r="G155" s="101">
        <v>0</v>
      </c>
      <c r="H155" s="99">
        <v>0</v>
      </c>
      <c r="I155" s="46">
        <f t="shared" si="16"/>
        <v>0</v>
      </c>
      <c r="J155" s="91"/>
      <c r="K155" s="20">
        <v>25</v>
      </c>
      <c r="L155" s="72">
        <f t="shared" si="17"/>
        <v>0</v>
      </c>
      <c r="M155" s="17" t="s">
        <v>16</v>
      </c>
      <c r="N155" s="18">
        <v>0</v>
      </c>
      <c r="O155" s="23">
        <f t="shared" si="18"/>
        <v>0</v>
      </c>
      <c r="P155" s="93"/>
      <c r="Q155" s="43">
        <f t="shared" si="19"/>
        <v>0</v>
      </c>
    </row>
    <row r="156" spans="1:17" ht="24.6" hidden="1" x14ac:dyDescent="0.65">
      <c r="A156" s="10">
        <v>152</v>
      </c>
      <c r="B156" s="10"/>
      <c r="C156" s="19" t="s">
        <v>294</v>
      </c>
      <c r="D156" s="71">
        <f>+'30'!I156</f>
        <v>0</v>
      </c>
      <c r="E156" s="90">
        <v>0</v>
      </c>
      <c r="F156" s="46">
        <f t="shared" si="20"/>
        <v>0</v>
      </c>
      <c r="G156" s="101">
        <v>0</v>
      </c>
      <c r="H156" s="99">
        <v>0</v>
      </c>
      <c r="I156" s="46">
        <f t="shared" si="16"/>
        <v>0</v>
      </c>
      <c r="J156" s="91"/>
      <c r="K156" s="20">
        <v>55</v>
      </c>
      <c r="L156" s="72">
        <f t="shared" si="17"/>
        <v>0</v>
      </c>
      <c r="M156" s="17" t="s">
        <v>16</v>
      </c>
      <c r="N156" s="18">
        <v>0</v>
      </c>
      <c r="O156" s="23">
        <f t="shared" si="18"/>
        <v>0</v>
      </c>
      <c r="P156" s="93">
        <v>11.39</v>
      </c>
      <c r="Q156" s="43">
        <f t="shared" si="19"/>
        <v>0</v>
      </c>
    </row>
    <row r="157" spans="1:17" ht="24.6" hidden="1" x14ac:dyDescent="0.65">
      <c r="A157" s="10">
        <v>153</v>
      </c>
      <c r="B157" s="10" t="s">
        <v>536</v>
      </c>
      <c r="C157" s="19" t="s">
        <v>295</v>
      </c>
      <c r="D157" s="71">
        <f>+'30'!I157</f>
        <v>0</v>
      </c>
      <c r="E157" s="90">
        <v>0</v>
      </c>
      <c r="F157" s="46">
        <f t="shared" si="20"/>
        <v>0</v>
      </c>
      <c r="G157" s="101">
        <v>0</v>
      </c>
      <c r="H157" s="99">
        <v>0</v>
      </c>
      <c r="I157" s="46">
        <f t="shared" si="16"/>
        <v>0</v>
      </c>
      <c r="J157" s="91"/>
      <c r="K157" s="20">
        <v>50</v>
      </c>
      <c r="L157" s="72">
        <f t="shared" si="17"/>
        <v>0</v>
      </c>
      <c r="M157" s="17" t="s">
        <v>16</v>
      </c>
      <c r="N157" s="18">
        <v>0</v>
      </c>
      <c r="O157" s="23">
        <f t="shared" si="18"/>
        <v>0</v>
      </c>
      <c r="P157" s="93"/>
      <c r="Q157" s="43">
        <f t="shared" si="19"/>
        <v>0</v>
      </c>
    </row>
    <row r="158" spans="1:17" ht="24.6" hidden="1" x14ac:dyDescent="0.65">
      <c r="A158" s="10">
        <v>154</v>
      </c>
      <c r="B158" s="10"/>
      <c r="C158" s="19" t="s">
        <v>363</v>
      </c>
      <c r="D158" s="71">
        <f>+'30'!I158</f>
        <v>0</v>
      </c>
      <c r="E158" s="90">
        <v>0</v>
      </c>
      <c r="F158" s="46">
        <f t="shared" si="20"/>
        <v>0</v>
      </c>
      <c r="G158" s="101">
        <v>0</v>
      </c>
      <c r="H158" s="99">
        <v>0</v>
      </c>
      <c r="I158" s="46">
        <f t="shared" si="16"/>
        <v>0</v>
      </c>
      <c r="J158" s="91"/>
      <c r="K158" s="20">
        <v>65</v>
      </c>
      <c r="L158" s="72">
        <f t="shared" si="17"/>
        <v>0</v>
      </c>
      <c r="M158" s="17" t="s">
        <v>16</v>
      </c>
      <c r="N158" s="18">
        <v>0</v>
      </c>
      <c r="O158" s="23">
        <f t="shared" si="18"/>
        <v>0</v>
      </c>
      <c r="P158" s="93"/>
      <c r="Q158" s="43">
        <f t="shared" si="19"/>
        <v>0</v>
      </c>
    </row>
    <row r="159" spans="1:17" ht="24.6" hidden="1" x14ac:dyDescent="0.65">
      <c r="A159" s="10">
        <v>155</v>
      </c>
      <c r="B159" s="10"/>
      <c r="C159" s="19" t="s">
        <v>364</v>
      </c>
      <c r="D159" s="71">
        <f>+'30'!I159</f>
        <v>0</v>
      </c>
      <c r="E159" s="90">
        <v>0</v>
      </c>
      <c r="F159" s="46">
        <f t="shared" si="20"/>
        <v>0</v>
      </c>
      <c r="G159" s="101">
        <v>0</v>
      </c>
      <c r="H159" s="99">
        <v>0</v>
      </c>
      <c r="I159" s="46">
        <f t="shared" si="16"/>
        <v>0</v>
      </c>
      <c r="J159" s="91"/>
      <c r="K159" s="20">
        <v>50</v>
      </c>
      <c r="L159" s="72">
        <f t="shared" si="17"/>
        <v>0</v>
      </c>
      <c r="M159" s="17" t="s">
        <v>16</v>
      </c>
      <c r="N159" s="18">
        <v>0</v>
      </c>
      <c r="O159" s="23">
        <f t="shared" si="18"/>
        <v>0</v>
      </c>
      <c r="P159" s="93"/>
      <c r="Q159" s="43">
        <f t="shared" si="19"/>
        <v>0</v>
      </c>
    </row>
    <row r="160" spans="1:17" ht="24.6" hidden="1" x14ac:dyDescent="0.65">
      <c r="A160" s="10">
        <v>156</v>
      </c>
      <c r="B160" s="10"/>
      <c r="C160" s="19" t="s">
        <v>365</v>
      </c>
      <c r="D160" s="71">
        <f>+'30'!I160</f>
        <v>0</v>
      </c>
      <c r="E160" s="90">
        <v>0</v>
      </c>
      <c r="F160" s="46">
        <f t="shared" si="20"/>
        <v>0</v>
      </c>
      <c r="G160" s="101">
        <v>0</v>
      </c>
      <c r="H160" s="99">
        <v>0</v>
      </c>
      <c r="I160" s="46">
        <f t="shared" si="16"/>
        <v>0</v>
      </c>
      <c r="J160" s="91"/>
      <c r="K160" s="20">
        <v>50</v>
      </c>
      <c r="L160" s="72">
        <f t="shared" si="17"/>
        <v>0</v>
      </c>
      <c r="M160" s="17" t="s">
        <v>16</v>
      </c>
      <c r="N160" s="18">
        <v>0</v>
      </c>
      <c r="O160" s="23">
        <f t="shared" si="18"/>
        <v>0</v>
      </c>
      <c r="P160" s="93"/>
      <c r="Q160" s="43">
        <f t="shared" si="19"/>
        <v>0</v>
      </c>
    </row>
    <row r="161" spans="1:17" ht="24.6" hidden="1" x14ac:dyDescent="0.65">
      <c r="A161" s="10">
        <v>157</v>
      </c>
      <c r="B161" s="10"/>
      <c r="C161" s="19" t="s">
        <v>366</v>
      </c>
      <c r="D161" s="71">
        <f>+'30'!I161</f>
        <v>0</v>
      </c>
      <c r="E161" s="90">
        <v>0</v>
      </c>
      <c r="F161" s="46">
        <f t="shared" si="20"/>
        <v>0</v>
      </c>
      <c r="G161" s="101">
        <v>0</v>
      </c>
      <c r="H161" s="99">
        <v>0</v>
      </c>
      <c r="I161" s="46">
        <f t="shared" si="16"/>
        <v>0</v>
      </c>
      <c r="J161" s="91"/>
      <c r="K161" s="20">
        <v>60</v>
      </c>
      <c r="L161" s="72">
        <f t="shared" si="17"/>
        <v>0</v>
      </c>
      <c r="M161" s="17" t="s">
        <v>16</v>
      </c>
      <c r="N161" s="18">
        <v>0</v>
      </c>
      <c r="O161" s="23">
        <f t="shared" si="18"/>
        <v>0</v>
      </c>
      <c r="P161" s="93"/>
      <c r="Q161" s="43">
        <f t="shared" si="19"/>
        <v>0</v>
      </c>
    </row>
    <row r="162" spans="1:17" ht="24.6" hidden="1" x14ac:dyDescent="0.65">
      <c r="A162" s="10">
        <v>158</v>
      </c>
      <c r="B162" s="10"/>
      <c r="C162" s="19" t="s">
        <v>367</v>
      </c>
      <c r="D162" s="71">
        <f>+'30'!I162</f>
        <v>0</v>
      </c>
      <c r="E162" s="90">
        <v>0</v>
      </c>
      <c r="F162" s="46">
        <f t="shared" si="20"/>
        <v>0</v>
      </c>
      <c r="G162" s="101">
        <v>0</v>
      </c>
      <c r="H162" s="99">
        <v>0</v>
      </c>
      <c r="I162" s="46">
        <f t="shared" si="16"/>
        <v>0</v>
      </c>
      <c r="J162" s="91"/>
      <c r="K162" s="20">
        <v>60</v>
      </c>
      <c r="L162" s="72">
        <f t="shared" si="17"/>
        <v>0</v>
      </c>
      <c r="M162" s="17" t="s">
        <v>16</v>
      </c>
      <c r="N162" s="18">
        <v>0</v>
      </c>
      <c r="O162" s="23">
        <f t="shared" si="18"/>
        <v>0</v>
      </c>
      <c r="P162" s="93"/>
      <c r="Q162" s="43">
        <f t="shared" si="19"/>
        <v>0</v>
      </c>
    </row>
    <row r="163" spans="1:17" ht="24.6" hidden="1" x14ac:dyDescent="0.65">
      <c r="A163" s="10">
        <v>159</v>
      </c>
      <c r="B163" s="10"/>
      <c r="C163" s="19" t="s">
        <v>360</v>
      </c>
      <c r="D163" s="71">
        <f>+'30'!I163</f>
        <v>0</v>
      </c>
      <c r="E163" s="90">
        <v>0</v>
      </c>
      <c r="F163" s="46">
        <f t="shared" si="20"/>
        <v>0</v>
      </c>
      <c r="G163" s="101">
        <v>0</v>
      </c>
      <c r="H163" s="99">
        <v>0</v>
      </c>
      <c r="I163" s="46">
        <f t="shared" si="16"/>
        <v>0</v>
      </c>
      <c r="J163" s="91"/>
      <c r="K163" s="20">
        <v>40</v>
      </c>
      <c r="L163" s="72">
        <f t="shared" si="17"/>
        <v>0</v>
      </c>
      <c r="M163" s="17" t="s">
        <v>16</v>
      </c>
      <c r="N163" s="18">
        <v>0</v>
      </c>
      <c r="O163" s="23">
        <f t="shared" si="18"/>
        <v>0</v>
      </c>
      <c r="P163" s="93"/>
      <c r="Q163" s="43">
        <f t="shared" si="19"/>
        <v>0</v>
      </c>
    </row>
    <row r="164" spans="1:17" ht="24.6" hidden="1" x14ac:dyDescent="0.65">
      <c r="A164" s="10">
        <v>160</v>
      </c>
      <c r="B164" s="10"/>
      <c r="C164" s="19" t="s">
        <v>148</v>
      </c>
      <c r="D164" s="71">
        <f>+'30'!I164</f>
        <v>0</v>
      </c>
      <c r="E164" s="90">
        <v>0</v>
      </c>
      <c r="F164" s="46">
        <f t="shared" si="20"/>
        <v>0</v>
      </c>
      <c r="G164" s="101">
        <v>0</v>
      </c>
      <c r="H164" s="99">
        <v>0</v>
      </c>
      <c r="I164" s="46">
        <f t="shared" si="16"/>
        <v>0</v>
      </c>
      <c r="J164" s="91"/>
      <c r="K164" s="20">
        <v>45</v>
      </c>
      <c r="L164" s="72">
        <f t="shared" si="17"/>
        <v>0</v>
      </c>
      <c r="M164" s="17" t="s">
        <v>16</v>
      </c>
      <c r="N164" s="18">
        <v>0</v>
      </c>
      <c r="O164" s="23">
        <f t="shared" si="18"/>
        <v>0</v>
      </c>
      <c r="P164" s="93">
        <v>12.05</v>
      </c>
      <c r="Q164" s="43">
        <f t="shared" si="19"/>
        <v>0</v>
      </c>
    </row>
    <row r="165" spans="1:17" ht="24.6" hidden="1" x14ac:dyDescent="0.65">
      <c r="A165" s="10">
        <v>161</v>
      </c>
      <c r="B165" s="10"/>
      <c r="C165" s="19" t="s">
        <v>149</v>
      </c>
      <c r="D165" s="71">
        <f>+'30'!I165</f>
        <v>0</v>
      </c>
      <c r="E165" s="90">
        <v>0</v>
      </c>
      <c r="F165" s="46">
        <f t="shared" si="20"/>
        <v>0</v>
      </c>
      <c r="G165" s="101">
        <v>0</v>
      </c>
      <c r="H165" s="99">
        <v>0</v>
      </c>
      <c r="I165" s="46">
        <f t="shared" si="16"/>
        <v>0</v>
      </c>
      <c r="J165" s="91"/>
      <c r="K165" s="20">
        <v>45</v>
      </c>
      <c r="L165" s="72">
        <f t="shared" si="17"/>
        <v>0</v>
      </c>
      <c r="M165" s="17" t="s">
        <v>16</v>
      </c>
      <c r="N165" s="18">
        <v>0</v>
      </c>
      <c r="O165" s="23">
        <f t="shared" si="18"/>
        <v>0</v>
      </c>
      <c r="P165" s="93">
        <v>10.61</v>
      </c>
      <c r="Q165" s="43">
        <f t="shared" si="19"/>
        <v>0</v>
      </c>
    </row>
    <row r="166" spans="1:17" ht="24.6" hidden="1" x14ac:dyDescent="0.65">
      <c r="A166" s="10">
        <v>162</v>
      </c>
      <c r="B166" s="10"/>
      <c r="C166" s="19" t="s">
        <v>150</v>
      </c>
      <c r="D166" s="71">
        <f>+'30'!I166</f>
        <v>0</v>
      </c>
      <c r="E166" s="90">
        <v>0</v>
      </c>
      <c r="F166" s="46">
        <f t="shared" si="20"/>
        <v>0</v>
      </c>
      <c r="G166" s="101">
        <v>0</v>
      </c>
      <c r="H166" s="99">
        <v>0</v>
      </c>
      <c r="I166" s="46">
        <f t="shared" si="16"/>
        <v>0</v>
      </c>
      <c r="J166" s="91"/>
      <c r="K166" s="20">
        <v>45</v>
      </c>
      <c r="L166" s="72">
        <f t="shared" si="17"/>
        <v>0</v>
      </c>
      <c r="M166" s="17" t="s">
        <v>16</v>
      </c>
      <c r="N166" s="18">
        <v>0</v>
      </c>
      <c r="O166" s="23">
        <f t="shared" si="18"/>
        <v>0</v>
      </c>
      <c r="P166" s="93">
        <v>11.97</v>
      </c>
      <c r="Q166" s="43">
        <f t="shared" si="19"/>
        <v>0</v>
      </c>
    </row>
    <row r="167" spans="1:17" ht="24.6" hidden="1" x14ac:dyDescent="0.65">
      <c r="A167" s="10">
        <v>163</v>
      </c>
      <c r="B167" s="10"/>
      <c r="C167" s="19" t="s">
        <v>151</v>
      </c>
      <c r="D167" s="71">
        <f>+'30'!I167</f>
        <v>0</v>
      </c>
      <c r="E167" s="90">
        <v>0</v>
      </c>
      <c r="F167" s="46">
        <f t="shared" si="20"/>
        <v>0</v>
      </c>
      <c r="G167" s="101">
        <v>0</v>
      </c>
      <c r="H167" s="99">
        <v>0</v>
      </c>
      <c r="I167" s="46">
        <f t="shared" si="16"/>
        <v>0</v>
      </c>
      <c r="J167" s="91"/>
      <c r="K167" s="20">
        <v>45</v>
      </c>
      <c r="L167" s="72">
        <f t="shared" si="17"/>
        <v>0</v>
      </c>
      <c r="M167" s="17" t="s">
        <v>16</v>
      </c>
      <c r="N167" s="18">
        <v>0</v>
      </c>
      <c r="O167" s="23">
        <f t="shared" si="18"/>
        <v>0</v>
      </c>
      <c r="P167" s="93">
        <v>14.27</v>
      </c>
      <c r="Q167" s="43">
        <f t="shared" si="19"/>
        <v>0</v>
      </c>
    </row>
    <row r="168" spans="1:17" ht="24.6" hidden="1" x14ac:dyDescent="0.65">
      <c r="A168" s="10">
        <v>164</v>
      </c>
      <c r="B168" s="10"/>
      <c r="C168" s="19" t="s">
        <v>152</v>
      </c>
      <c r="D168" s="71">
        <f>+'30'!I168</f>
        <v>0</v>
      </c>
      <c r="E168" s="90">
        <v>0</v>
      </c>
      <c r="F168" s="46">
        <f t="shared" si="20"/>
        <v>0</v>
      </c>
      <c r="G168" s="101">
        <v>0</v>
      </c>
      <c r="H168" s="99">
        <v>0</v>
      </c>
      <c r="I168" s="46">
        <f t="shared" si="16"/>
        <v>0</v>
      </c>
      <c r="J168" s="91"/>
      <c r="K168" s="20">
        <v>45</v>
      </c>
      <c r="L168" s="72">
        <f t="shared" si="17"/>
        <v>0</v>
      </c>
      <c r="M168" s="17" t="s">
        <v>16</v>
      </c>
      <c r="N168" s="18">
        <v>0</v>
      </c>
      <c r="O168" s="23">
        <f t="shared" si="18"/>
        <v>0</v>
      </c>
      <c r="P168" s="93">
        <v>12.21</v>
      </c>
      <c r="Q168" s="43">
        <f t="shared" si="19"/>
        <v>0</v>
      </c>
    </row>
    <row r="169" spans="1:17" ht="24.6" hidden="1" x14ac:dyDescent="0.65">
      <c r="A169" s="10">
        <v>165</v>
      </c>
      <c r="B169" s="10"/>
      <c r="C169" s="19" t="s">
        <v>153</v>
      </c>
      <c r="D169" s="71">
        <f>+'30'!I169</f>
        <v>0</v>
      </c>
      <c r="E169" s="90">
        <v>0</v>
      </c>
      <c r="F169" s="46">
        <f t="shared" si="20"/>
        <v>0</v>
      </c>
      <c r="G169" s="101">
        <v>0</v>
      </c>
      <c r="H169" s="99">
        <v>0</v>
      </c>
      <c r="I169" s="46">
        <f t="shared" si="16"/>
        <v>0</v>
      </c>
      <c r="J169" s="91"/>
      <c r="K169" s="20">
        <v>45</v>
      </c>
      <c r="L169" s="72">
        <f t="shared" si="17"/>
        <v>0</v>
      </c>
      <c r="M169" s="17" t="s">
        <v>16</v>
      </c>
      <c r="N169" s="18">
        <v>0</v>
      </c>
      <c r="O169" s="23">
        <f t="shared" si="18"/>
        <v>0</v>
      </c>
      <c r="P169" s="93"/>
      <c r="Q169" s="43">
        <f t="shared" si="19"/>
        <v>0</v>
      </c>
    </row>
    <row r="170" spans="1:17" ht="24.6" hidden="1" x14ac:dyDescent="0.65">
      <c r="A170" s="10">
        <v>166</v>
      </c>
      <c r="B170" s="10"/>
      <c r="C170" s="19" t="s">
        <v>118</v>
      </c>
      <c r="D170" s="71">
        <f>+'30'!I170</f>
        <v>0</v>
      </c>
      <c r="E170" s="90">
        <v>0</v>
      </c>
      <c r="F170" s="46">
        <f t="shared" si="20"/>
        <v>0</v>
      </c>
      <c r="G170" s="101">
        <v>0</v>
      </c>
      <c r="H170" s="99">
        <v>0</v>
      </c>
      <c r="I170" s="46">
        <f t="shared" si="16"/>
        <v>0</v>
      </c>
      <c r="J170" s="91"/>
      <c r="K170" s="20">
        <v>100</v>
      </c>
      <c r="L170" s="72">
        <f t="shared" si="17"/>
        <v>0</v>
      </c>
      <c r="M170" s="17" t="s">
        <v>16</v>
      </c>
      <c r="N170" s="18">
        <v>0</v>
      </c>
      <c r="O170" s="23">
        <f t="shared" si="18"/>
        <v>0</v>
      </c>
      <c r="P170" s="93"/>
      <c r="Q170" s="43">
        <f t="shared" si="19"/>
        <v>0</v>
      </c>
    </row>
    <row r="171" spans="1:17" ht="24.6" hidden="1" x14ac:dyDescent="0.65">
      <c r="A171" s="10">
        <v>167</v>
      </c>
      <c r="B171" s="10"/>
      <c r="C171" s="19" t="s">
        <v>112</v>
      </c>
      <c r="D171" s="71">
        <f>+'30'!I171</f>
        <v>0</v>
      </c>
      <c r="E171" s="90">
        <v>0</v>
      </c>
      <c r="F171" s="46">
        <f t="shared" si="20"/>
        <v>0</v>
      </c>
      <c r="G171" s="101">
        <v>0</v>
      </c>
      <c r="H171" s="99">
        <v>0</v>
      </c>
      <c r="I171" s="46">
        <f t="shared" si="16"/>
        <v>0</v>
      </c>
      <c r="J171" s="91"/>
      <c r="K171" s="20">
        <v>55</v>
      </c>
      <c r="L171" s="72">
        <f t="shared" si="17"/>
        <v>0</v>
      </c>
      <c r="M171" s="17" t="s">
        <v>16</v>
      </c>
      <c r="N171" s="18">
        <v>0</v>
      </c>
      <c r="O171" s="23">
        <f t="shared" si="18"/>
        <v>0</v>
      </c>
      <c r="P171" s="93"/>
      <c r="Q171" s="43">
        <f t="shared" si="19"/>
        <v>0</v>
      </c>
    </row>
    <row r="172" spans="1:17" ht="24.6" hidden="1" x14ac:dyDescent="0.65">
      <c r="A172" s="10">
        <v>168</v>
      </c>
      <c r="B172" s="10"/>
      <c r="C172" s="19" t="s">
        <v>120</v>
      </c>
      <c r="D172" s="71">
        <f>+'30'!I172</f>
        <v>0</v>
      </c>
      <c r="E172" s="90">
        <v>0</v>
      </c>
      <c r="F172" s="46">
        <f t="shared" si="20"/>
        <v>0</v>
      </c>
      <c r="G172" s="101">
        <v>0</v>
      </c>
      <c r="H172" s="99">
        <v>0</v>
      </c>
      <c r="I172" s="46">
        <f t="shared" si="16"/>
        <v>0</v>
      </c>
      <c r="J172" s="91"/>
      <c r="K172" s="20">
        <v>80</v>
      </c>
      <c r="L172" s="72">
        <f t="shared" si="17"/>
        <v>0</v>
      </c>
      <c r="M172" s="17" t="s">
        <v>16</v>
      </c>
      <c r="N172" s="18">
        <v>0</v>
      </c>
      <c r="O172" s="23">
        <f t="shared" si="18"/>
        <v>0</v>
      </c>
      <c r="P172" s="93"/>
      <c r="Q172" s="43">
        <f t="shared" si="19"/>
        <v>0</v>
      </c>
    </row>
    <row r="173" spans="1:17" ht="24.6" hidden="1" x14ac:dyDescent="0.65">
      <c r="A173" s="10">
        <v>169</v>
      </c>
      <c r="B173" s="10"/>
      <c r="C173" s="19" t="s">
        <v>139</v>
      </c>
      <c r="D173" s="71">
        <f>+'30'!I173</f>
        <v>0</v>
      </c>
      <c r="E173" s="90">
        <v>0</v>
      </c>
      <c r="F173" s="46">
        <f t="shared" si="20"/>
        <v>0</v>
      </c>
      <c r="G173" s="101">
        <v>0</v>
      </c>
      <c r="H173" s="99">
        <v>0</v>
      </c>
      <c r="I173" s="46">
        <f t="shared" si="16"/>
        <v>0</v>
      </c>
      <c r="J173" s="91"/>
      <c r="K173" s="20">
        <v>10</v>
      </c>
      <c r="L173" s="72">
        <f t="shared" si="17"/>
        <v>0</v>
      </c>
      <c r="M173" s="17" t="s">
        <v>16</v>
      </c>
      <c r="N173" s="18">
        <v>0</v>
      </c>
      <c r="O173" s="23">
        <f t="shared" si="18"/>
        <v>0</v>
      </c>
      <c r="P173" s="93"/>
      <c r="Q173" s="43">
        <f t="shared" si="19"/>
        <v>0</v>
      </c>
    </row>
    <row r="174" spans="1:17" ht="24.6" hidden="1" x14ac:dyDescent="0.65">
      <c r="A174" s="10">
        <v>170</v>
      </c>
      <c r="B174" s="10"/>
      <c r="C174" s="19" t="s">
        <v>261</v>
      </c>
      <c r="D174" s="71">
        <f>+'30'!I174</f>
        <v>0</v>
      </c>
      <c r="E174" s="90">
        <v>0</v>
      </c>
      <c r="F174" s="46">
        <f t="shared" si="20"/>
        <v>0</v>
      </c>
      <c r="G174" s="101">
        <v>0</v>
      </c>
      <c r="H174" s="99">
        <v>0</v>
      </c>
      <c r="I174" s="46">
        <f t="shared" si="16"/>
        <v>0</v>
      </c>
      <c r="J174" s="91"/>
      <c r="K174" s="20">
        <v>35</v>
      </c>
      <c r="L174" s="72">
        <f t="shared" si="17"/>
        <v>0</v>
      </c>
      <c r="M174" s="17" t="s">
        <v>16</v>
      </c>
      <c r="N174" s="18">
        <v>0</v>
      </c>
      <c r="O174" s="23">
        <f t="shared" si="18"/>
        <v>0</v>
      </c>
      <c r="P174" s="93"/>
      <c r="Q174" s="43">
        <f t="shared" si="19"/>
        <v>0</v>
      </c>
    </row>
    <row r="175" spans="1:17" ht="24.6" hidden="1" x14ac:dyDescent="0.65">
      <c r="A175" s="10">
        <v>171</v>
      </c>
      <c r="B175" s="10"/>
      <c r="C175" s="19" t="s">
        <v>262</v>
      </c>
      <c r="D175" s="71">
        <f>+'30'!I175</f>
        <v>0</v>
      </c>
      <c r="E175" s="90">
        <v>0</v>
      </c>
      <c r="F175" s="46">
        <f t="shared" si="20"/>
        <v>0</v>
      </c>
      <c r="G175" s="101">
        <v>0</v>
      </c>
      <c r="H175" s="99">
        <v>0</v>
      </c>
      <c r="I175" s="46">
        <f t="shared" si="16"/>
        <v>0</v>
      </c>
      <c r="J175" s="91"/>
      <c r="K175" s="20">
        <v>40</v>
      </c>
      <c r="L175" s="72">
        <f t="shared" si="17"/>
        <v>0</v>
      </c>
      <c r="M175" s="17" t="s">
        <v>16</v>
      </c>
      <c r="N175" s="18">
        <v>0</v>
      </c>
      <c r="O175" s="23">
        <f t="shared" si="18"/>
        <v>0</v>
      </c>
      <c r="P175" s="93"/>
      <c r="Q175" s="43">
        <f t="shared" si="19"/>
        <v>0</v>
      </c>
    </row>
    <row r="176" spans="1:17" ht="24.6" hidden="1" x14ac:dyDescent="0.65">
      <c r="A176" s="10">
        <v>172</v>
      </c>
      <c r="B176" s="10"/>
      <c r="C176" s="19" t="s">
        <v>176</v>
      </c>
      <c r="D176" s="71">
        <f>+'30'!I176</f>
        <v>0</v>
      </c>
      <c r="E176" s="90">
        <v>0</v>
      </c>
      <c r="F176" s="46">
        <f t="shared" si="20"/>
        <v>0</v>
      </c>
      <c r="G176" s="101">
        <v>0</v>
      </c>
      <c r="H176" s="99">
        <v>0</v>
      </c>
      <c r="I176" s="46">
        <f t="shared" si="16"/>
        <v>0</v>
      </c>
      <c r="J176" s="91"/>
      <c r="K176" s="20">
        <v>50</v>
      </c>
      <c r="L176" s="72">
        <f t="shared" si="17"/>
        <v>0</v>
      </c>
      <c r="M176" s="17" t="s">
        <v>16</v>
      </c>
      <c r="N176" s="18">
        <v>0</v>
      </c>
      <c r="O176" s="23">
        <f t="shared" si="18"/>
        <v>0</v>
      </c>
      <c r="P176" s="93">
        <v>24.99</v>
      </c>
      <c r="Q176" s="43">
        <f t="shared" si="19"/>
        <v>0</v>
      </c>
    </row>
    <row r="177" spans="1:17" ht="24.6" hidden="1" x14ac:dyDescent="0.65">
      <c r="A177" s="10">
        <v>173</v>
      </c>
      <c r="B177" s="10"/>
      <c r="C177" s="19" t="s">
        <v>177</v>
      </c>
      <c r="D177" s="71">
        <f>+'30'!I177</f>
        <v>0</v>
      </c>
      <c r="E177" s="90">
        <v>0</v>
      </c>
      <c r="F177" s="46">
        <f t="shared" si="20"/>
        <v>0</v>
      </c>
      <c r="G177" s="101">
        <v>0</v>
      </c>
      <c r="H177" s="99">
        <v>0</v>
      </c>
      <c r="I177" s="46">
        <f t="shared" si="16"/>
        <v>0</v>
      </c>
      <c r="J177" s="91"/>
      <c r="K177" s="20">
        <v>50</v>
      </c>
      <c r="L177" s="72">
        <f t="shared" si="17"/>
        <v>0</v>
      </c>
      <c r="M177" s="17" t="s">
        <v>16</v>
      </c>
      <c r="N177" s="18">
        <v>0</v>
      </c>
      <c r="O177" s="23">
        <f t="shared" si="18"/>
        <v>0</v>
      </c>
      <c r="P177" s="93">
        <v>25.43</v>
      </c>
      <c r="Q177" s="43">
        <f t="shared" si="19"/>
        <v>0</v>
      </c>
    </row>
    <row r="178" spans="1:17" ht="24.6" hidden="1" x14ac:dyDescent="0.65">
      <c r="A178" s="10">
        <v>174</v>
      </c>
      <c r="B178" s="10"/>
      <c r="C178" s="19" t="s">
        <v>178</v>
      </c>
      <c r="D178" s="71">
        <f>+'30'!I178</f>
        <v>0</v>
      </c>
      <c r="E178" s="90">
        <v>0</v>
      </c>
      <c r="F178" s="46">
        <f t="shared" si="20"/>
        <v>0</v>
      </c>
      <c r="G178" s="101">
        <v>0</v>
      </c>
      <c r="H178" s="99">
        <v>0</v>
      </c>
      <c r="I178" s="46">
        <f t="shared" si="16"/>
        <v>0</v>
      </c>
      <c r="J178" s="91"/>
      <c r="K178" s="20">
        <v>50</v>
      </c>
      <c r="L178" s="72">
        <f t="shared" si="17"/>
        <v>0</v>
      </c>
      <c r="M178" s="17" t="s">
        <v>16</v>
      </c>
      <c r="N178" s="18">
        <v>0</v>
      </c>
      <c r="O178" s="23">
        <f t="shared" si="18"/>
        <v>0</v>
      </c>
      <c r="P178" s="93">
        <v>26.84</v>
      </c>
      <c r="Q178" s="43">
        <f t="shared" si="19"/>
        <v>0</v>
      </c>
    </row>
    <row r="179" spans="1:17" ht="24.6" hidden="1" x14ac:dyDescent="0.65">
      <c r="A179" s="10">
        <v>175</v>
      </c>
      <c r="B179" s="10"/>
      <c r="C179" s="19" t="s">
        <v>182</v>
      </c>
      <c r="D179" s="71">
        <f>+'30'!I179</f>
        <v>0</v>
      </c>
      <c r="E179" s="90">
        <v>0</v>
      </c>
      <c r="F179" s="46">
        <f t="shared" si="20"/>
        <v>0</v>
      </c>
      <c r="G179" s="101">
        <v>0</v>
      </c>
      <c r="H179" s="99">
        <v>0</v>
      </c>
      <c r="I179" s="46">
        <f t="shared" si="16"/>
        <v>0</v>
      </c>
      <c r="J179" s="91"/>
      <c r="K179" s="20">
        <v>90</v>
      </c>
      <c r="L179" s="72">
        <f t="shared" si="17"/>
        <v>0</v>
      </c>
      <c r="M179" s="17" t="s">
        <v>16</v>
      </c>
      <c r="N179" s="18">
        <v>0</v>
      </c>
      <c r="O179" s="23">
        <f t="shared" si="18"/>
        <v>0</v>
      </c>
      <c r="P179" s="93"/>
      <c r="Q179" s="43">
        <f t="shared" si="19"/>
        <v>0</v>
      </c>
    </row>
    <row r="180" spans="1:17" ht="24.6" hidden="1" x14ac:dyDescent="0.65">
      <c r="A180" s="10">
        <v>176</v>
      </c>
      <c r="B180" s="10"/>
      <c r="C180" s="19" t="s">
        <v>361</v>
      </c>
      <c r="D180" s="71">
        <f>+'30'!I180</f>
        <v>0</v>
      </c>
      <c r="E180" s="90">
        <v>0</v>
      </c>
      <c r="F180" s="46">
        <f t="shared" si="20"/>
        <v>0</v>
      </c>
      <c r="G180" s="101">
        <v>0</v>
      </c>
      <c r="H180" s="99">
        <v>0</v>
      </c>
      <c r="I180" s="46">
        <f t="shared" si="16"/>
        <v>0</v>
      </c>
      <c r="J180" s="91"/>
      <c r="K180" s="20">
        <v>35</v>
      </c>
      <c r="L180" s="72">
        <f t="shared" si="17"/>
        <v>0</v>
      </c>
      <c r="M180" s="17" t="s">
        <v>16</v>
      </c>
      <c r="N180" s="18">
        <v>0</v>
      </c>
      <c r="O180" s="23">
        <f t="shared" si="18"/>
        <v>0</v>
      </c>
      <c r="P180" s="93">
        <v>40.28</v>
      </c>
      <c r="Q180" s="43">
        <f t="shared" si="19"/>
        <v>0</v>
      </c>
    </row>
    <row r="181" spans="1:17" ht="24.6" hidden="1" x14ac:dyDescent="0.65">
      <c r="A181" s="10">
        <v>177</v>
      </c>
      <c r="B181" s="10"/>
      <c r="C181" s="19" t="s">
        <v>296</v>
      </c>
      <c r="D181" s="71">
        <f>+'30'!I181</f>
        <v>0</v>
      </c>
      <c r="E181" s="90">
        <v>0</v>
      </c>
      <c r="F181" s="46">
        <f t="shared" si="20"/>
        <v>0</v>
      </c>
      <c r="G181" s="101">
        <v>0</v>
      </c>
      <c r="H181" s="99">
        <v>0</v>
      </c>
      <c r="I181" s="46">
        <f t="shared" si="16"/>
        <v>0</v>
      </c>
      <c r="J181" s="91"/>
      <c r="K181" s="20">
        <v>35</v>
      </c>
      <c r="L181" s="72">
        <f t="shared" si="17"/>
        <v>0</v>
      </c>
      <c r="M181" s="17" t="s">
        <v>16</v>
      </c>
      <c r="N181" s="18">
        <v>0</v>
      </c>
      <c r="O181" s="23">
        <f t="shared" si="18"/>
        <v>0</v>
      </c>
      <c r="P181" s="93"/>
      <c r="Q181" s="43">
        <f t="shared" si="19"/>
        <v>0</v>
      </c>
    </row>
    <row r="182" spans="1:17" ht="24.6" hidden="1" x14ac:dyDescent="0.65">
      <c r="A182" s="10">
        <v>178</v>
      </c>
      <c r="B182" s="10" t="s">
        <v>526</v>
      </c>
      <c r="C182" s="19" t="s">
        <v>297</v>
      </c>
      <c r="D182" s="71">
        <f>+'30'!I182</f>
        <v>18</v>
      </c>
      <c r="E182" s="90">
        <v>0</v>
      </c>
      <c r="F182" s="46">
        <f t="shared" si="20"/>
        <v>18</v>
      </c>
      <c r="G182" s="101">
        <v>0</v>
      </c>
      <c r="H182" s="99">
        <v>0</v>
      </c>
      <c r="I182" s="46">
        <f t="shared" si="16"/>
        <v>15</v>
      </c>
      <c r="J182" s="91">
        <v>3</v>
      </c>
      <c r="K182" s="20">
        <v>60</v>
      </c>
      <c r="L182" s="72">
        <f t="shared" si="17"/>
        <v>180</v>
      </c>
      <c r="M182" s="17" t="s">
        <v>16</v>
      </c>
      <c r="N182" s="18">
        <v>0</v>
      </c>
      <c r="O182" s="23">
        <f t="shared" si="18"/>
        <v>180</v>
      </c>
      <c r="P182" s="93"/>
      <c r="Q182" s="43">
        <f t="shared" si="19"/>
        <v>0</v>
      </c>
    </row>
    <row r="183" spans="1:17" ht="24.6" hidden="1" x14ac:dyDescent="0.65">
      <c r="A183" s="10">
        <v>179</v>
      </c>
      <c r="B183" s="10" t="s">
        <v>525</v>
      </c>
      <c r="C183" s="19" t="s">
        <v>298</v>
      </c>
      <c r="D183" s="71">
        <f>+'30'!I183</f>
        <v>16</v>
      </c>
      <c r="E183" s="90">
        <v>0</v>
      </c>
      <c r="F183" s="46">
        <f t="shared" si="20"/>
        <v>16</v>
      </c>
      <c r="G183" s="101">
        <v>0</v>
      </c>
      <c r="H183" s="99">
        <v>0</v>
      </c>
      <c r="I183" s="46">
        <f t="shared" si="16"/>
        <v>14</v>
      </c>
      <c r="J183" s="91">
        <v>2</v>
      </c>
      <c r="K183" s="20">
        <v>120</v>
      </c>
      <c r="L183" s="72">
        <f t="shared" si="17"/>
        <v>240</v>
      </c>
      <c r="M183" s="17" t="s">
        <v>16</v>
      </c>
      <c r="N183" s="18">
        <v>0</v>
      </c>
      <c r="O183" s="23">
        <f t="shared" si="18"/>
        <v>240</v>
      </c>
      <c r="P183" s="93"/>
      <c r="Q183" s="43">
        <f t="shared" si="19"/>
        <v>0</v>
      </c>
    </row>
    <row r="184" spans="1:17" ht="24.6" hidden="1" x14ac:dyDescent="0.65">
      <c r="A184" s="10">
        <v>180</v>
      </c>
      <c r="B184" s="10"/>
      <c r="C184" s="19" t="s">
        <v>345</v>
      </c>
      <c r="D184" s="71">
        <f>+'30'!I184</f>
        <v>5</v>
      </c>
      <c r="E184" s="90">
        <v>0</v>
      </c>
      <c r="F184" s="46">
        <f t="shared" si="20"/>
        <v>5</v>
      </c>
      <c r="G184" s="101">
        <v>0</v>
      </c>
      <c r="H184" s="99">
        <v>0</v>
      </c>
      <c r="I184" s="46">
        <f t="shared" si="16"/>
        <v>0</v>
      </c>
      <c r="J184" s="91">
        <v>5</v>
      </c>
      <c r="K184" s="20">
        <v>60</v>
      </c>
      <c r="L184" s="72">
        <f t="shared" si="17"/>
        <v>300</v>
      </c>
      <c r="M184" s="17" t="s">
        <v>16</v>
      </c>
      <c r="N184" s="18">
        <v>0</v>
      </c>
      <c r="O184" s="23">
        <f t="shared" si="18"/>
        <v>300</v>
      </c>
      <c r="P184" s="93"/>
      <c r="Q184" s="43">
        <f t="shared" si="19"/>
        <v>0</v>
      </c>
    </row>
    <row r="185" spans="1:17" ht="24.6" hidden="1" x14ac:dyDescent="0.65">
      <c r="A185" s="10">
        <v>181</v>
      </c>
      <c r="B185" s="10" t="s">
        <v>528</v>
      </c>
      <c r="C185" s="19" t="s">
        <v>346</v>
      </c>
      <c r="D185" s="71">
        <f>+'30'!I185</f>
        <v>9</v>
      </c>
      <c r="E185" s="90">
        <v>0</v>
      </c>
      <c r="F185" s="46">
        <f t="shared" si="20"/>
        <v>9</v>
      </c>
      <c r="G185" s="101">
        <v>0</v>
      </c>
      <c r="H185" s="99">
        <v>0</v>
      </c>
      <c r="I185" s="46">
        <f t="shared" si="16"/>
        <v>5</v>
      </c>
      <c r="J185" s="91">
        <v>4</v>
      </c>
      <c r="K185" s="20">
        <v>120</v>
      </c>
      <c r="L185" s="72">
        <f t="shared" si="17"/>
        <v>480</v>
      </c>
      <c r="M185" s="17" t="s">
        <v>16</v>
      </c>
      <c r="N185" s="18">
        <v>0</v>
      </c>
      <c r="O185" s="23">
        <f t="shared" si="18"/>
        <v>480</v>
      </c>
      <c r="P185" s="93"/>
      <c r="Q185" s="43">
        <f t="shared" si="19"/>
        <v>0</v>
      </c>
    </row>
    <row r="186" spans="1:17" ht="24.6" hidden="1" x14ac:dyDescent="0.65">
      <c r="A186" s="10">
        <v>182</v>
      </c>
      <c r="B186" s="10"/>
      <c r="C186" s="19" t="s">
        <v>109</v>
      </c>
      <c r="D186" s="71">
        <f>+'30'!I186</f>
        <v>0</v>
      </c>
      <c r="E186" s="90">
        <v>0</v>
      </c>
      <c r="F186" s="46">
        <f t="shared" si="20"/>
        <v>0</v>
      </c>
      <c r="G186" s="101">
        <v>0</v>
      </c>
      <c r="H186" s="99">
        <v>0</v>
      </c>
      <c r="I186" s="46">
        <f t="shared" si="16"/>
        <v>0</v>
      </c>
      <c r="J186" s="91"/>
      <c r="K186" s="20">
        <v>50</v>
      </c>
      <c r="L186" s="72">
        <f t="shared" si="17"/>
        <v>0</v>
      </c>
      <c r="M186" s="17" t="s">
        <v>16</v>
      </c>
      <c r="N186" s="18">
        <v>0</v>
      </c>
      <c r="O186" s="23">
        <f t="shared" si="18"/>
        <v>0</v>
      </c>
      <c r="P186" s="93">
        <v>23.74</v>
      </c>
      <c r="Q186" s="43">
        <f t="shared" si="19"/>
        <v>0</v>
      </c>
    </row>
    <row r="187" spans="1:17" ht="24.6" hidden="1" x14ac:dyDescent="0.65">
      <c r="A187" s="10">
        <v>183</v>
      </c>
      <c r="B187" s="10"/>
      <c r="C187" s="19" t="s">
        <v>110</v>
      </c>
      <c r="D187" s="71">
        <f>+'30'!I187</f>
        <v>0</v>
      </c>
      <c r="E187" s="90">
        <v>0</v>
      </c>
      <c r="F187" s="46">
        <f t="shared" si="20"/>
        <v>0</v>
      </c>
      <c r="G187" s="101">
        <v>0</v>
      </c>
      <c r="H187" s="99">
        <v>0</v>
      </c>
      <c r="I187" s="46">
        <f t="shared" si="16"/>
        <v>0</v>
      </c>
      <c r="J187" s="91"/>
      <c r="K187" s="20">
        <v>50</v>
      </c>
      <c r="L187" s="72">
        <f t="shared" si="17"/>
        <v>0</v>
      </c>
      <c r="M187" s="17" t="s">
        <v>16</v>
      </c>
      <c r="N187" s="18">
        <v>0</v>
      </c>
      <c r="O187" s="23">
        <f t="shared" si="18"/>
        <v>0</v>
      </c>
      <c r="P187" s="93"/>
      <c r="Q187" s="43">
        <f t="shared" si="19"/>
        <v>0</v>
      </c>
    </row>
    <row r="188" spans="1:17" ht="24.6" hidden="1" x14ac:dyDescent="0.65">
      <c r="A188" s="10">
        <v>184</v>
      </c>
      <c r="B188" s="10"/>
      <c r="C188" s="19" t="s">
        <v>162</v>
      </c>
      <c r="D188" s="71">
        <f>+'30'!I188</f>
        <v>0</v>
      </c>
      <c r="E188" s="90">
        <v>0</v>
      </c>
      <c r="F188" s="46">
        <f t="shared" si="20"/>
        <v>0</v>
      </c>
      <c r="G188" s="101">
        <v>0</v>
      </c>
      <c r="H188" s="99">
        <v>0</v>
      </c>
      <c r="I188" s="46">
        <f t="shared" si="16"/>
        <v>0</v>
      </c>
      <c r="J188" s="91"/>
      <c r="K188" s="20">
        <v>120</v>
      </c>
      <c r="L188" s="72">
        <f t="shared" si="17"/>
        <v>0</v>
      </c>
      <c r="M188" s="17" t="s">
        <v>16</v>
      </c>
      <c r="N188" s="18">
        <v>0</v>
      </c>
      <c r="O188" s="23">
        <f t="shared" si="18"/>
        <v>0</v>
      </c>
      <c r="P188" s="93"/>
      <c r="Q188" s="43">
        <f t="shared" si="19"/>
        <v>0</v>
      </c>
    </row>
    <row r="189" spans="1:17" ht="24.6" hidden="1" x14ac:dyDescent="0.65">
      <c r="A189" s="10">
        <v>185</v>
      </c>
      <c r="B189" s="10"/>
      <c r="C189" s="19" t="s">
        <v>163</v>
      </c>
      <c r="D189" s="71">
        <f>+'30'!I189</f>
        <v>0</v>
      </c>
      <c r="E189" s="90">
        <v>0</v>
      </c>
      <c r="F189" s="46">
        <f t="shared" si="20"/>
        <v>0</v>
      </c>
      <c r="G189" s="101">
        <v>0</v>
      </c>
      <c r="H189" s="99">
        <v>0</v>
      </c>
      <c r="I189" s="46">
        <f t="shared" si="16"/>
        <v>0</v>
      </c>
      <c r="J189" s="91"/>
      <c r="K189" s="20">
        <v>120</v>
      </c>
      <c r="L189" s="72">
        <f t="shared" si="17"/>
        <v>0</v>
      </c>
      <c r="M189" s="17" t="s">
        <v>16</v>
      </c>
      <c r="N189" s="18">
        <v>0</v>
      </c>
      <c r="O189" s="23">
        <f t="shared" si="18"/>
        <v>0</v>
      </c>
      <c r="P189" s="93"/>
      <c r="Q189" s="43">
        <f t="shared" si="19"/>
        <v>0</v>
      </c>
    </row>
    <row r="190" spans="1:17" ht="24.6" hidden="1" x14ac:dyDescent="0.65">
      <c r="A190" s="10">
        <v>186</v>
      </c>
      <c r="B190" s="10"/>
      <c r="C190" s="19" t="s">
        <v>154</v>
      </c>
      <c r="D190" s="71">
        <f>+'30'!I190</f>
        <v>0</v>
      </c>
      <c r="E190" s="90">
        <v>0</v>
      </c>
      <c r="F190" s="46">
        <f t="shared" si="20"/>
        <v>0</v>
      </c>
      <c r="G190" s="101">
        <v>0</v>
      </c>
      <c r="H190" s="99">
        <v>0</v>
      </c>
      <c r="I190" s="46">
        <f t="shared" si="16"/>
        <v>0</v>
      </c>
      <c r="J190" s="91"/>
      <c r="K190" s="20">
        <v>120</v>
      </c>
      <c r="L190" s="72">
        <f t="shared" si="17"/>
        <v>0</v>
      </c>
      <c r="M190" s="17" t="s">
        <v>16</v>
      </c>
      <c r="N190" s="18">
        <v>0</v>
      </c>
      <c r="O190" s="23">
        <f t="shared" si="18"/>
        <v>0</v>
      </c>
      <c r="P190" s="93"/>
      <c r="Q190" s="43">
        <f t="shared" si="19"/>
        <v>0</v>
      </c>
    </row>
    <row r="191" spans="1:17" ht="24.6" hidden="1" x14ac:dyDescent="0.65">
      <c r="A191" s="10">
        <v>187</v>
      </c>
      <c r="B191" s="10"/>
      <c r="C191" s="19" t="s">
        <v>155</v>
      </c>
      <c r="D191" s="71">
        <f>+'30'!I191</f>
        <v>0</v>
      </c>
      <c r="E191" s="90">
        <v>0</v>
      </c>
      <c r="F191" s="46">
        <f t="shared" si="20"/>
        <v>0</v>
      </c>
      <c r="G191" s="101">
        <v>0</v>
      </c>
      <c r="H191" s="99">
        <v>0</v>
      </c>
      <c r="I191" s="46">
        <f t="shared" si="16"/>
        <v>0</v>
      </c>
      <c r="J191" s="91"/>
      <c r="K191" s="20">
        <v>120</v>
      </c>
      <c r="L191" s="72">
        <f t="shared" si="17"/>
        <v>0</v>
      </c>
      <c r="M191" s="17" t="s">
        <v>16</v>
      </c>
      <c r="N191" s="18">
        <v>0</v>
      </c>
      <c r="O191" s="23">
        <f t="shared" si="18"/>
        <v>0</v>
      </c>
      <c r="P191" s="93"/>
      <c r="Q191" s="43">
        <f t="shared" si="19"/>
        <v>0</v>
      </c>
    </row>
    <row r="192" spans="1:17" ht="24.6" hidden="1" x14ac:dyDescent="0.65">
      <c r="A192" s="10">
        <v>188</v>
      </c>
      <c r="B192" s="10"/>
      <c r="C192" s="19" t="s">
        <v>164</v>
      </c>
      <c r="D192" s="71">
        <f>+'30'!I192</f>
        <v>0</v>
      </c>
      <c r="E192" s="90">
        <v>0</v>
      </c>
      <c r="F192" s="46">
        <f t="shared" si="20"/>
        <v>0</v>
      </c>
      <c r="G192" s="101">
        <v>0</v>
      </c>
      <c r="H192" s="99">
        <v>0</v>
      </c>
      <c r="I192" s="46">
        <f t="shared" si="16"/>
        <v>0</v>
      </c>
      <c r="J192" s="91"/>
      <c r="K192" s="20">
        <v>120</v>
      </c>
      <c r="L192" s="72">
        <f t="shared" si="17"/>
        <v>0</v>
      </c>
      <c r="M192" s="17" t="s">
        <v>16</v>
      </c>
      <c r="N192" s="18">
        <v>0</v>
      </c>
      <c r="O192" s="23">
        <f t="shared" si="18"/>
        <v>0</v>
      </c>
      <c r="P192" s="93"/>
      <c r="Q192" s="43">
        <f t="shared" si="19"/>
        <v>0</v>
      </c>
    </row>
    <row r="193" spans="1:30" ht="24.6" hidden="1" x14ac:dyDescent="0.65">
      <c r="A193" s="10">
        <v>189</v>
      </c>
      <c r="B193" s="10"/>
      <c r="C193" s="19" t="s">
        <v>165</v>
      </c>
      <c r="D193" s="71">
        <f>+'30'!I193</f>
        <v>0</v>
      </c>
      <c r="E193" s="90">
        <v>0</v>
      </c>
      <c r="F193" s="46">
        <f t="shared" si="20"/>
        <v>0</v>
      </c>
      <c r="G193" s="101">
        <v>0</v>
      </c>
      <c r="H193" s="99">
        <v>0</v>
      </c>
      <c r="I193" s="46">
        <f t="shared" si="16"/>
        <v>0</v>
      </c>
      <c r="J193" s="91"/>
      <c r="K193" s="20">
        <v>120</v>
      </c>
      <c r="L193" s="72">
        <f t="shared" si="17"/>
        <v>0</v>
      </c>
      <c r="M193" s="17" t="s">
        <v>16</v>
      </c>
      <c r="N193" s="18">
        <v>0</v>
      </c>
      <c r="O193" s="23">
        <f t="shared" si="18"/>
        <v>0</v>
      </c>
      <c r="P193" s="93"/>
      <c r="Q193" s="43">
        <f t="shared" si="19"/>
        <v>0</v>
      </c>
    </row>
    <row r="194" spans="1:30" ht="24.6" hidden="1" x14ac:dyDescent="0.65">
      <c r="A194" s="10">
        <v>190</v>
      </c>
      <c r="B194" s="10" t="s">
        <v>495</v>
      </c>
      <c r="C194" s="19" t="s">
        <v>247</v>
      </c>
      <c r="D194" s="71">
        <f>+'30'!I194</f>
        <v>9</v>
      </c>
      <c r="E194" s="90">
        <v>0</v>
      </c>
      <c r="F194" s="46">
        <f t="shared" si="20"/>
        <v>9</v>
      </c>
      <c r="G194" s="101">
        <v>0</v>
      </c>
      <c r="H194" s="99">
        <v>0</v>
      </c>
      <c r="I194" s="46">
        <f t="shared" si="16"/>
        <v>9</v>
      </c>
      <c r="J194" s="91"/>
      <c r="K194" s="20">
        <v>150</v>
      </c>
      <c r="L194" s="72">
        <f t="shared" si="17"/>
        <v>0</v>
      </c>
      <c r="M194" s="17" t="s">
        <v>16</v>
      </c>
      <c r="N194" s="18">
        <v>0</v>
      </c>
      <c r="O194" s="23">
        <f t="shared" si="18"/>
        <v>0</v>
      </c>
      <c r="P194" s="93"/>
      <c r="Q194" s="43">
        <f t="shared" si="19"/>
        <v>0</v>
      </c>
    </row>
    <row r="195" spans="1:30" ht="24.6" hidden="1" x14ac:dyDescent="0.65">
      <c r="A195" s="10">
        <v>191</v>
      </c>
      <c r="B195" s="10"/>
      <c r="C195" s="19" t="s">
        <v>248</v>
      </c>
      <c r="D195" s="71">
        <f>+'30'!I195</f>
        <v>6</v>
      </c>
      <c r="E195" s="90">
        <v>0</v>
      </c>
      <c r="F195" s="46">
        <f t="shared" si="20"/>
        <v>6</v>
      </c>
      <c r="G195" s="101">
        <v>0</v>
      </c>
      <c r="H195" s="99">
        <v>0</v>
      </c>
      <c r="I195" s="46">
        <f t="shared" si="16"/>
        <v>6</v>
      </c>
      <c r="J195" s="91"/>
      <c r="K195" s="20">
        <v>150</v>
      </c>
      <c r="L195" s="72">
        <f t="shared" si="17"/>
        <v>0</v>
      </c>
      <c r="M195" s="17" t="s">
        <v>16</v>
      </c>
      <c r="N195" s="18">
        <v>0</v>
      </c>
      <c r="O195" s="23">
        <f t="shared" si="18"/>
        <v>0</v>
      </c>
      <c r="P195" s="93"/>
      <c r="Q195" s="43">
        <f t="shared" si="19"/>
        <v>0</v>
      </c>
    </row>
    <row r="196" spans="1:30" ht="24.6" hidden="1" x14ac:dyDescent="0.65">
      <c r="A196" s="10">
        <v>192</v>
      </c>
      <c r="B196" s="10"/>
      <c r="C196" s="19" t="s">
        <v>249</v>
      </c>
      <c r="D196" s="71">
        <f>+'30'!I196</f>
        <v>4</v>
      </c>
      <c r="E196" s="90">
        <v>0</v>
      </c>
      <c r="F196" s="46">
        <f t="shared" si="20"/>
        <v>4</v>
      </c>
      <c r="G196" s="101">
        <v>0</v>
      </c>
      <c r="H196" s="99">
        <v>0</v>
      </c>
      <c r="I196" s="46">
        <f t="shared" si="16"/>
        <v>3</v>
      </c>
      <c r="J196" s="91">
        <v>1</v>
      </c>
      <c r="K196" s="20">
        <v>150</v>
      </c>
      <c r="L196" s="72">
        <f t="shared" si="17"/>
        <v>150</v>
      </c>
      <c r="M196" s="17" t="s">
        <v>16</v>
      </c>
      <c r="N196" s="18">
        <v>0</v>
      </c>
      <c r="O196" s="23">
        <f t="shared" si="18"/>
        <v>150</v>
      </c>
      <c r="P196" s="93"/>
      <c r="Q196" s="43">
        <f t="shared" si="19"/>
        <v>0</v>
      </c>
    </row>
    <row r="197" spans="1:30" ht="24.6" hidden="1" x14ac:dyDescent="0.65">
      <c r="A197" s="10">
        <v>193</v>
      </c>
      <c r="B197" s="10"/>
      <c r="C197" s="19" t="s">
        <v>250</v>
      </c>
      <c r="D197" s="71">
        <f>+'30'!I197</f>
        <v>0</v>
      </c>
      <c r="E197" s="90">
        <v>0</v>
      </c>
      <c r="F197" s="46">
        <f t="shared" si="20"/>
        <v>0</v>
      </c>
      <c r="G197" s="101">
        <v>0</v>
      </c>
      <c r="H197" s="99">
        <v>0</v>
      </c>
      <c r="I197" s="46">
        <f t="shared" si="16"/>
        <v>0</v>
      </c>
      <c r="J197" s="91"/>
      <c r="K197" s="20">
        <v>150</v>
      </c>
      <c r="L197" s="72">
        <f t="shared" si="17"/>
        <v>0</v>
      </c>
      <c r="M197" s="17" t="s">
        <v>16</v>
      </c>
      <c r="N197" s="18">
        <v>0</v>
      </c>
      <c r="O197" s="23">
        <f t="shared" si="18"/>
        <v>0</v>
      </c>
      <c r="P197" s="93"/>
      <c r="Q197" s="43">
        <f t="shared" si="19"/>
        <v>0</v>
      </c>
    </row>
    <row r="198" spans="1:30" ht="24.6" hidden="1" x14ac:dyDescent="0.65">
      <c r="A198" s="10">
        <v>194</v>
      </c>
      <c r="B198" s="10"/>
      <c r="C198" s="19" t="s">
        <v>166</v>
      </c>
      <c r="D198" s="71">
        <f>+'30'!I198</f>
        <v>0</v>
      </c>
      <c r="E198" s="90">
        <v>0</v>
      </c>
      <c r="F198" s="46">
        <f t="shared" si="20"/>
        <v>0</v>
      </c>
      <c r="G198" s="101">
        <v>0</v>
      </c>
      <c r="H198" s="99">
        <v>0</v>
      </c>
      <c r="I198" s="46">
        <f t="shared" si="16"/>
        <v>0</v>
      </c>
      <c r="J198" s="91"/>
      <c r="K198" s="20">
        <v>185</v>
      </c>
      <c r="L198" s="72">
        <f t="shared" si="17"/>
        <v>0</v>
      </c>
      <c r="M198" s="17" t="s">
        <v>16</v>
      </c>
      <c r="N198" s="18">
        <v>0</v>
      </c>
      <c r="O198" s="23">
        <f t="shared" si="18"/>
        <v>0</v>
      </c>
      <c r="P198" s="93"/>
      <c r="Q198" s="43">
        <f t="shared" si="19"/>
        <v>0</v>
      </c>
    </row>
    <row r="199" spans="1:30" ht="24.6" hidden="1" x14ac:dyDescent="0.65">
      <c r="A199" s="10">
        <v>195</v>
      </c>
      <c r="B199" s="10"/>
      <c r="C199" s="19" t="s">
        <v>167</v>
      </c>
      <c r="D199" s="71">
        <f>+'30'!I199</f>
        <v>0</v>
      </c>
      <c r="E199" s="90">
        <v>0</v>
      </c>
      <c r="F199" s="46">
        <f t="shared" si="20"/>
        <v>0</v>
      </c>
      <c r="G199" s="101">
        <v>0</v>
      </c>
      <c r="H199" s="99">
        <v>0</v>
      </c>
      <c r="I199" s="46">
        <f t="shared" si="16"/>
        <v>0</v>
      </c>
      <c r="J199" s="91"/>
      <c r="K199" s="20">
        <v>185</v>
      </c>
      <c r="L199" s="72">
        <f t="shared" si="17"/>
        <v>0</v>
      </c>
      <c r="M199" s="17" t="s">
        <v>16</v>
      </c>
      <c r="N199" s="18">
        <v>0</v>
      </c>
      <c r="O199" s="23">
        <f t="shared" si="18"/>
        <v>0</v>
      </c>
      <c r="P199" s="93"/>
      <c r="Q199" s="43">
        <f t="shared" si="19"/>
        <v>0</v>
      </c>
    </row>
    <row r="200" spans="1:30" ht="24.6" hidden="1" x14ac:dyDescent="0.65">
      <c r="A200" s="10">
        <v>196</v>
      </c>
      <c r="B200" s="10"/>
      <c r="C200" s="19" t="s">
        <v>168</v>
      </c>
      <c r="D200" s="71">
        <f>+'30'!I200</f>
        <v>0</v>
      </c>
      <c r="E200" s="90">
        <v>0</v>
      </c>
      <c r="F200" s="46">
        <f t="shared" si="20"/>
        <v>0</v>
      </c>
      <c r="G200" s="101">
        <v>0</v>
      </c>
      <c r="H200" s="99">
        <v>0</v>
      </c>
      <c r="I200" s="46">
        <f t="shared" si="16"/>
        <v>0</v>
      </c>
      <c r="J200" s="91"/>
      <c r="K200" s="20">
        <v>185</v>
      </c>
      <c r="L200" s="72">
        <f t="shared" si="17"/>
        <v>0</v>
      </c>
      <c r="M200" s="17" t="s">
        <v>16</v>
      </c>
      <c r="N200" s="18">
        <v>0</v>
      </c>
      <c r="O200" s="23">
        <f t="shared" si="18"/>
        <v>0</v>
      </c>
      <c r="P200" s="93"/>
      <c r="Q200" s="43">
        <f t="shared" si="19"/>
        <v>0</v>
      </c>
    </row>
    <row r="201" spans="1:30" ht="24.6" hidden="1" x14ac:dyDescent="0.65">
      <c r="A201" s="10">
        <v>197</v>
      </c>
      <c r="B201" s="10"/>
      <c r="C201" s="19" t="s">
        <v>169</v>
      </c>
      <c r="D201" s="71">
        <f>+'30'!I201</f>
        <v>0</v>
      </c>
      <c r="E201" s="90">
        <v>0</v>
      </c>
      <c r="F201" s="46">
        <f t="shared" si="20"/>
        <v>0</v>
      </c>
      <c r="G201" s="101">
        <v>0</v>
      </c>
      <c r="H201" s="99">
        <v>0</v>
      </c>
      <c r="I201" s="46">
        <f t="shared" ref="I201:I263" si="21">+F201-G201-J201-H201</f>
        <v>0</v>
      </c>
      <c r="J201" s="91"/>
      <c r="K201" s="20">
        <v>185</v>
      </c>
      <c r="L201" s="72">
        <f t="shared" si="17"/>
        <v>0</v>
      </c>
      <c r="M201" s="17" t="s">
        <v>16</v>
      </c>
      <c r="N201" s="18">
        <v>0</v>
      </c>
      <c r="O201" s="23">
        <f t="shared" si="18"/>
        <v>0</v>
      </c>
      <c r="P201" s="93"/>
      <c r="Q201" s="43">
        <f t="shared" si="19"/>
        <v>0</v>
      </c>
      <c r="AD201" s="29"/>
    </row>
    <row r="202" spans="1:30" ht="24.6" hidden="1" x14ac:dyDescent="0.65">
      <c r="A202" s="10">
        <v>198</v>
      </c>
      <c r="B202" s="10"/>
      <c r="C202" s="19" t="s">
        <v>168</v>
      </c>
      <c r="D202" s="71">
        <f>+'30'!I202</f>
        <v>0</v>
      </c>
      <c r="E202" s="90">
        <v>0</v>
      </c>
      <c r="F202" s="46">
        <f t="shared" si="20"/>
        <v>0</v>
      </c>
      <c r="G202" s="101">
        <v>0</v>
      </c>
      <c r="H202" s="99">
        <v>0</v>
      </c>
      <c r="I202" s="46">
        <f t="shared" si="21"/>
        <v>0</v>
      </c>
      <c r="J202" s="91"/>
      <c r="K202" s="20">
        <v>185</v>
      </c>
      <c r="L202" s="72">
        <f t="shared" ref="L202:L263" si="22">+K202*J202</f>
        <v>0</v>
      </c>
      <c r="M202" s="17" t="s">
        <v>16</v>
      </c>
      <c r="N202" s="18">
        <v>0</v>
      </c>
      <c r="O202" s="23">
        <f t="shared" ref="O202:O263" si="23">SUM(L202-N202)</f>
        <v>0</v>
      </c>
      <c r="P202" s="93"/>
      <c r="Q202" s="43">
        <f t="shared" ref="Q202:Q263" si="24">+L202*P202</f>
        <v>0</v>
      </c>
      <c r="AD202" s="29"/>
    </row>
    <row r="203" spans="1:30" ht="24.6" hidden="1" x14ac:dyDescent="0.65">
      <c r="A203" s="10">
        <v>199</v>
      </c>
      <c r="B203" s="10"/>
      <c r="C203" s="19" t="s">
        <v>169</v>
      </c>
      <c r="D203" s="71">
        <f>+'30'!I203</f>
        <v>0</v>
      </c>
      <c r="E203" s="90">
        <v>0</v>
      </c>
      <c r="F203" s="46">
        <f t="shared" si="20"/>
        <v>0</v>
      </c>
      <c r="G203" s="101">
        <v>0</v>
      </c>
      <c r="H203" s="99">
        <v>0</v>
      </c>
      <c r="I203" s="46">
        <f t="shared" si="21"/>
        <v>0</v>
      </c>
      <c r="J203" s="91"/>
      <c r="K203" s="20">
        <v>185</v>
      </c>
      <c r="L203" s="72">
        <f t="shared" si="22"/>
        <v>0</v>
      </c>
      <c r="M203" s="17" t="s">
        <v>16</v>
      </c>
      <c r="N203" s="18">
        <v>0</v>
      </c>
      <c r="O203" s="23">
        <f t="shared" si="23"/>
        <v>0</v>
      </c>
      <c r="P203" s="93"/>
      <c r="Q203" s="43">
        <f t="shared" si="24"/>
        <v>0</v>
      </c>
    </row>
    <row r="204" spans="1:30" ht="24.6" hidden="1" x14ac:dyDescent="0.65">
      <c r="A204" s="10">
        <v>200</v>
      </c>
      <c r="B204" s="10"/>
      <c r="C204" s="19" t="s">
        <v>170</v>
      </c>
      <c r="D204" s="71">
        <f>+'30'!I204</f>
        <v>0</v>
      </c>
      <c r="E204" s="90">
        <v>0</v>
      </c>
      <c r="F204" s="46">
        <f t="shared" si="20"/>
        <v>0</v>
      </c>
      <c r="G204" s="101">
        <v>0</v>
      </c>
      <c r="H204" s="99">
        <v>0</v>
      </c>
      <c r="I204" s="46">
        <f t="shared" si="21"/>
        <v>0</v>
      </c>
      <c r="J204" s="91"/>
      <c r="K204" s="20">
        <v>135</v>
      </c>
      <c r="L204" s="72">
        <f t="shared" si="22"/>
        <v>0</v>
      </c>
      <c r="M204" s="17" t="s">
        <v>16</v>
      </c>
      <c r="N204" s="18">
        <v>0</v>
      </c>
      <c r="O204" s="23">
        <f t="shared" si="23"/>
        <v>0</v>
      </c>
      <c r="P204" s="93"/>
      <c r="Q204" s="43">
        <f t="shared" si="24"/>
        <v>0</v>
      </c>
    </row>
    <row r="205" spans="1:30" ht="24.6" hidden="1" x14ac:dyDescent="0.65">
      <c r="A205" s="10">
        <v>201</v>
      </c>
      <c r="B205" s="10"/>
      <c r="C205" s="19" t="s">
        <v>115</v>
      </c>
      <c r="D205" s="71">
        <f>+'30'!I205</f>
        <v>0</v>
      </c>
      <c r="E205" s="90">
        <v>0</v>
      </c>
      <c r="F205" s="46">
        <f t="shared" si="20"/>
        <v>0</v>
      </c>
      <c r="G205" s="101">
        <v>0</v>
      </c>
      <c r="H205" s="99">
        <v>0</v>
      </c>
      <c r="I205" s="46">
        <f t="shared" si="21"/>
        <v>0</v>
      </c>
      <c r="J205" s="91"/>
      <c r="K205" s="20">
        <v>100</v>
      </c>
      <c r="L205" s="72">
        <f t="shared" si="22"/>
        <v>0</v>
      </c>
      <c r="M205" s="17" t="s">
        <v>16</v>
      </c>
      <c r="N205" s="18">
        <v>0</v>
      </c>
      <c r="O205" s="23">
        <f t="shared" si="23"/>
        <v>0</v>
      </c>
      <c r="P205" s="93"/>
      <c r="Q205" s="43">
        <f t="shared" si="24"/>
        <v>0</v>
      </c>
    </row>
    <row r="206" spans="1:30" ht="24.6" hidden="1" x14ac:dyDescent="0.65">
      <c r="A206" s="10">
        <v>202</v>
      </c>
      <c r="B206" s="10" t="s">
        <v>551</v>
      </c>
      <c r="C206" s="19" t="s">
        <v>171</v>
      </c>
      <c r="D206" s="71">
        <f>+'30'!I206</f>
        <v>0</v>
      </c>
      <c r="E206" s="90">
        <v>0</v>
      </c>
      <c r="F206" s="46">
        <f t="shared" si="20"/>
        <v>0</v>
      </c>
      <c r="G206" s="101">
        <v>0</v>
      </c>
      <c r="H206" s="99">
        <v>0</v>
      </c>
      <c r="I206" s="46">
        <f t="shared" si="21"/>
        <v>0</v>
      </c>
      <c r="J206" s="91"/>
      <c r="K206" s="20">
        <v>90</v>
      </c>
      <c r="L206" s="72">
        <f t="shared" si="22"/>
        <v>0</v>
      </c>
      <c r="M206" s="17" t="s">
        <v>16</v>
      </c>
      <c r="N206" s="18">
        <v>0</v>
      </c>
      <c r="O206" s="23">
        <f t="shared" si="23"/>
        <v>0</v>
      </c>
      <c r="P206" s="93"/>
      <c r="Q206" s="43">
        <f t="shared" si="24"/>
        <v>0</v>
      </c>
    </row>
    <row r="207" spans="1:30" ht="24.6" hidden="1" x14ac:dyDescent="0.65">
      <c r="A207" s="10">
        <v>203</v>
      </c>
      <c r="B207" s="10" t="s">
        <v>548</v>
      </c>
      <c r="C207" s="19" t="s">
        <v>172</v>
      </c>
      <c r="D207" s="71">
        <f>+'30'!I207</f>
        <v>0</v>
      </c>
      <c r="E207" s="90">
        <v>0</v>
      </c>
      <c r="F207" s="46">
        <f t="shared" si="20"/>
        <v>0</v>
      </c>
      <c r="G207" s="101">
        <v>0</v>
      </c>
      <c r="H207" s="99">
        <v>0</v>
      </c>
      <c r="I207" s="46">
        <f t="shared" si="21"/>
        <v>0</v>
      </c>
      <c r="J207" s="91"/>
      <c r="K207" s="20">
        <v>90</v>
      </c>
      <c r="L207" s="72">
        <f t="shared" si="22"/>
        <v>0</v>
      </c>
      <c r="M207" s="17" t="s">
        <v>16</v>
      </c>
      <c r="N207" s="18">
        <v>0</v>
      </c>
      <c r="O207" s="23">
        <f t="shared" si="23"/>
        <v>0</v>
      </c>
      <c r="P207" s="93"/>
      <c r="Q207" s="43">
        <f t="shared" si="24"/>
        <v>0</v>
      </c>
    </row>
    <row r="208" spans="1:30" ht="24.6" hidden="1" x14ac:dyDescent="0.65">
      <c r="A208" s="10">
        <v>204</v>
      </c>
      <c r="B208" s="10" t="s">
        <v>549</v>
      </c>
      <c r="C208" s="19" t="s">
        <v>173</v>
      </c>
      <c r="D208" s="71">
        <f>+'30'!I208</f>
        <v>0</v>
      </c>
      <c r="E208" s="90">
        <v>0</v>
      </c>
      <c r="F208" s="46">
        <f t="shared" si="20"/>
        <v>0</v>
      </c>
      <c r="G208" s="101">
        <v>0</v>
      </c>
      <c r="H208" s="99">
        <v>0</v>
      </c>
      <c r="I208" s="46">
        <f t="shared" si="21"/>
        <v>0</v>
      </c>
      <c r="J208" s="91"/>
      <c r="K208" s="20">
        <v>90</v>
      </c>
      <c r="L208" s="72">
        <f t="shared" si="22"/>
        <v>0</v>
      </c>
      <c r="M208" s="17" t="s">
        <v>16</v>
      </c>
      <c r="N208" s="18">
        <v>0</v>
      </c>
      <c r="O208" s="23">
        <f t="shared" si="23"/>
        <v>0</v>
      </c>
      <c r="P208" s="93"/>
      <c r="Q208" s="43">
        <f t="shared" si="24"/>
        <v>0</v>
      </c>
    </row>
    <row r="209" spans="1:17" ht="24.6" hidden="1" x14ac:dyDescent="0.65">
      <c r="A209" s="10">
        <v>205</v>
      </c>
      <c r="B209" s="10" t="s">
        <v>550</v>
      </c>
      <c r="C209" s="19" t="s">
        <v>174</v>
      </c>
      <c r="D209" s="71">
        <f>+'30'!I209</f>
        <v>0</v>
      </c>
      <c r="E209" s="90">
        <v>0</v>
      </c>
      <c r="F209" s="46">
        <f t="shared" si="20"/>
        <v>0</v>
      </c>
      <c r="G209" s="101">
        <v>0</v>
      </c>
      <c r="H209" s="99">
        <v>0</v>
      </c>
      <c r="I209" s="46">
        <f t="shared" si="21"/>
        <v>0</v>
      </c>
      <c r="J209" s="91"/>
      <c r="K209" s="20">
        <v>90</v>
      </c>
      <c r="L209" s="72">
        <f t="shared" si="22"/>
        <v>0</v>
      </c>
      <c r="M209" s="17" t="s">
        <v>16</v>
      </c>
      <c r="N209" s="18">
        <v>0</v>
      </c>
      <c r="O209" s="23">
        <f t="shared" si="23"/>
        <v>0</v>
      </c>
      <c r="P209" s="93"/>
      <c r="Q209" s="43">
        <f t="shared" si="24"/>
        <v>0</v>
      </c>
    </row>
    <row r="210" spans="1:17" ht="24.6" hidden="1" x14ac:dyDescent="0.65">
      <c r="A210" s="10">
        <v>206</v>
      </c>
      <c r="B210" s="10"/>
      <c r="C210" s="19" t="s">
        <v>368</v>
      </c>
      <c r="D210" s="71">
        <f>+'30'!I210</f>
        <v>0</v>
      </c>
      <c r="E210" s="90">
        <v>0</v>
      </c>
      <c r="F210" s="46">
        <f t="shared" si="20"/>
        <v>0</v>
      </c>
      <c r="G210" s="101">
        <v>0</v>
      </c>
      <c r="H210" s="99">
        <v>0</v>
      </c>
      <c r="I210" s="46">
        <f t="shared" si="21"/>
        <v>0</v>
      </c>
      <c r="J210" s="91"/>
      <c r="K210" s="20">
        <v>50</v>
      </c>
      <c r="L210" s="72">
        <f t="shared" si="22"/>
        <v>0</v>
      </c>
      <c r="M210" s="17" t="s">
        <v>16</v>
      </c>
      <c r="N210" s="18">
        <v>0</v>
      </c>
      <c r="O210" s="23">
        <f t="shared" si="23"/>
        <v>0</v>
      </c>
      <c r="P210" s="93"/>
      <c r="Q210" s="43">
        <f t="shared" si="24"/>
        <v>0</v>
      </c>
    </row>
    <row r="211" spans="1:17" ht="24.6" hidden="1" x14ac:dyDescent="0.65">
      <c r="A211" s="10">
        <v>207</v>
      </c>
      <c r="B211" s="10"/>
      <c r="C211" s="19" t="s">
        <v>179</v>
      </c>
      <c r="D211" s="71">
        <f>+'30'!I211</f>
        <v>0</v>
      </c>
      <c r="E211" s="90">
        <v>0</v>
      </c>
      <c r="F211" s="46">
        <f t="shared" si="20"/>
        <v>0</v>
      </c>
      <c r="G211" s="101">
        <v>0</v>
      </c>
      <c r="H211" s="99">
        <v>0</v>
      </c>
      <c r="I211" s="46">
        <f t="shared" si="21"/>
        <v>0</v>
      </c>
      <c r="J211" s="91"/>
      <c r="K211" s="20">
        <v>50</v>
      </c>
      <c r="L211" s="72">
        <f t="shared" si="22"/>
        <v>0</v>
      </c>
      <c r="M211" s="17" t="s">
        <v>16</v>
      </c>
      <c r="N211" s="18">
        <v>0</v>
      </c>
      <c r="O211" s="23">
        <f t="shared" si="23"/>
        <v>0</v>
      </c>
      <c r="P211" s="93">
        <v>28.14</v>
      </c>
      <c r="Q211" s="43">
        <f t="shared" si="24"/>
        <v>0</v>
      </c>
    </row>
    <row r="212" spans="1:17" ht="24.6" hidden="1" x14ac:dyDescent="0.65">
      <c r="A212" s="10">
        <v>208</v>
      </c>
      <c r="B212" s="10"/>
      <c r="C212" s="19" t="s">
        <v>180</v>
      </c>
      <c r="D212" s="71">
        <f>+'30'!I212</f>
        <v>11</v>
      </c>
      <c r="E212" s="90">
        <v>0</v>
      </c>
      <c r="F212" s="46">
        <f t="shared" ref="F212:F271" si="25">D212+E212</f>
        <v>11</v>
      </c>
      <c r="G212" s="101">
        <v>0</v>
      </c>
      <c r="H212" s="99">
        <v>0</v>
      </c>
      <c r="I212" s="46">
        <f t="shared" si="21"/>
        <v>11</v>
      </c>
      <c r="J212" s="91"/>
      <c r="K212" s="20">
        <v>55</v>
      </c>
      <c r="L212" s="72">
        <f t="shared" si="22"/>
        <v>0</v>
      </c>
      <c r="M212" s="17" t="s">
        <v>16</v>
      </c>
      <c r="N212" s="18">
        <v>0</v>
      </c>
      <c r="O212" s="23">
        <f t="shared" si="23"/>
        <v>0</v>
      </c>
      <c r="P212" s="93"/>
      <c r="Q212" s="43">
        <f t="shared" si="24"/>
        <v>0</v>
      </c>
    </row>
    <row r="213" spans="1:17" ht="24.6" hidden="1" x14ac:dyDescent="0.65">
      <c r="A213" s="10">
        <v>209</v>
      </c>
      <c r="B213" s="10"/>
      <c r="C213" s="19" t="s">
        <v>181</v>
      </c>
      <c r="D213" s="71">
        <f>+'30'!I213</f>
        <v>6</v>
      </c>
      <c r="E213" s="90">
        <v>0</v>
      </c>
      <c r="F213" s="46">
        <f t="shared" si="25"/>
        <v>6</v>
      </c>
      <c r="G213" s="101">
        <v>0</v>
      </c>
      <c r="H213" s="99">
        <v>0</v>
      </c>
      <c r="I213" s="46">
        <f t="shared" si="21"/>
        <v>6</v>
      </c>
      <c r="J213" s="91"/>
      <c r="K213" s="20">
        <v>85</v>
      </c>
      <c r="L213" s="72">
        <f t="shared" si="22"/>
        <v>0</v>
      </c>
      <c r="M213" s="17" t="s">
        <v>16</v>
      </c>
      <c r="N213" s="18">
        <v>0</v>
      </c>
      <c r="O213" s="23">
        <f t="shared" si="23"/>
        <v>0</v>
      </c>
      <c r="P213" s="93"/>
      <c r="Q213" s="43">
        <f t="shared" si="24"/>
        <v>0</v>
      </c>
    </row>
    <row r="214" spans="1:17" ht="24.6" hidden="1" x14ac:dyDescent="0.65">
      <c r="A214" s="10">
        <v>210</v>
      </c>
      <c r="B214" s="10"/>
      <c r="C214" s="19" t="s">
        <v>299</v>
      </c>
      <c r="D214" s="71">
        <f>+'30'!I214</f>
        <v>0</v>
      </c>
      <c r="E214" s="90">
        <v>0</v>
      </c>
      <c r="F214" s="46">
        <f t="shared" si="25"/>
        <v>0</v>
      </c>
      <c r="G214" s="101">
        <v>0</v>
      </c>
      <c r="H214" s="99">
        <v>0</v>
      </c>
      <c r="I214" s="46">
        <f t="shared" si="21"/>
        <v>0</v>
      </c>
      <c r="J214" s="91"/>
      <c r="K214" s="20">
        <v>55</v>
      </c>
      <c r="L214" s="72">
        <f t="shared" si="22"/>
        <v>0</v>
      </c>
      <c r="M214" s="17" t="s">
        <v>16</v>
      </c>
      <c r="N214" s="18">
        <v>0</v>
      </c>
      <c r="O214" s="23">
        <f t="shared" si="23"/>
        <v>0</v>
      </c>
      <c r="P214" s="93"/>
      <c r="Q214" s="43">
        <f t="shared" si="24"/>
        <v>0</v>
      </c>
    </row>
    <row r="215" spans="1:17" ht="24.6" hidden="1" x14ac:dyDescent="0.65">
      <c r="A215" s="10">
        <v>211</v>
      </c>
      <c r="B215" s="10"/>
      <c r="C215" s="19" t="s">
        <v>300</v>
      </c>
      <c r="D215" s="71">
        <f>+'30'!I215</f>
        <v>0</v>
      </c>
      <c r="E215" s="90">
        <v>0</v>
      </c>
      <c r="F215" s="46">
        <f t="shared" si="25"/>
        <v>0</v>
      </c>
      <c r="G215" s="101">
        <v>0</v>
      </c>
      <c r="H215" s="99">
        <v>0</v>
      </c>
      <c r="I215" s="46">
        <f t="shared" si="21"/>
        <v>0</v>
      </c>
      <c r="J215" s="91"/>
      <c r="K215" s="20">
        <v>55</v>
      </c>
      <c r="L215" s="72">
        <f t="shared" si="22"/>
        <v>0</v>
      </c>
      <c r="M215" s="17" t="s">
        <v>16</v>
      </c>
      <c r="N215" s="18">
        <v>0</v>
      </c>
      <c r="O215" s="23">
        <f t="shared" si="23"/>
        <v>0</v>
      </c>
      <c r="P215" s="93"/>
      <c r="Q215" s="43">
        <f t="shared" si="24"/>
        <v>0</v>
      </c>
    </row>
    <row r="216" spans="1:17" ht="24.6" hidden="1" x14ac:dyDescent="0.65">
      <c r="A216" s="10">
        <v>212</v>
      </c>
      <c r="B216" s="10"/>
      <c r="C216" s="19" t="s">
        <v>301</v>
      </c>
      <c r="D216" s="71">
        <f>+'30'!I216</f>
        <v>0</v>
      </c>
      <c r="E216" s="90">
        <v>0</v>
      </c>
      <c r="F216" s="46">
        <f t="shared" si="25"/>
        <v>0</v>
      </c>
      <c r="G216" s="101">
        <v>0</v>
      </c>
      <c r="H216" s="99">
        <v>0</v>
      </c>
      <c r="I216" s="46">
        <f t="shared" si="21"/>
        <v>0</v>
      </c>
      <c r="J216" s="91"/>
      <c r="K216" s="20">
        <v>55</v>
      </c>
      <c r="L216" s="72">
        <f t="shared" si="22"/>
        <v>0</v>
      </c>
      <c r="M216" s="17" t="s">
        <v>16</v>
      </c>
      <c r="N216" s="18">
        <v>0</v>
      </c>
      <c r="O216" s="23">
        <f t="shared" si="23"/>
        <v>0</v>
      </c>
      <c r="P216" s="93"/>
      <c r="Q216" s="43">
        <f t="shared" si="24"/>
        <v>0</v>
      </c>
    </row>
    <row r="217" spans="1:17" ht="24.6" hidden="1" x14ac:dyDescent="0.65">
      <c r="A217" s="10">
        <v>213</v>
      </c>
      <c r="B217" s="10"/>
      <c r="C217" s="19" t="s">
        <v>302</v>
      </c>
      <c r="D217" s="71">
        <f>+'30'!I217</f>
        <v>0</v>
      </c>
      <c r="E217" s="90">
        <v>0</v>
      </c>
      <c r="F217" s="46">
        <f t="shared" si="25"/>
        <v>0</v>
      </c>
      <c r="G217" s="101">
        <v>0</v>
      </c>
      <c r="H217" s="99">
        <v>0</v>
      </c>
      <c r="I217" s="46">
        <f t="shared" si="21"/>
        <v>0</v>
      </c>
      <c r="J217" s="91"/>
      <c r="K217" s="20">
        <v>55</v>
      </c>
      <c r="L217" s="72">
        <f t="shared" si="22"/>
        <v>0</v>
      </c>
      <c r="M217" s="17" t="s">
        <v>16</v>
      </c>
      <c r="N217" s="18">
        <v>0</v>
      </c>
      <c r="O217" s="23">
        <f t="shared" si="23"/>
        <v>0</v>
      </c>
      <c r="P217" s="93"/>
      <c r="Q217" s="43">
        <f t="shared" si="24"/>
        <v>0</v>
      </c>
    </row>
    <row r="218" spans="1:17" ht="24.6" hidden="1" x14ac:dyDescent="0.65">
      <c r="A218" s="10">
        <v>214</v>
      </c>
      <c r="B218" s="10"/>
      <c r="C218" s="19" t="s">
        <v>373</v>
      </c>
      <c r="D218" s="71">
        <f>+'30'!I218</f>
        <v>0</v>
      </c>
      <c r="E218" s="90">
        <v>0</v>
      </c>
      <c r="F218" s="46">
        <f t="shared" si="25"/>
        <v>0</v>
      </c>
      <c r="G218" s="101">
        <v>0</v>
      </c>
      <c r="H218" s="99">
        <v>0</v>
      </c>
      <c r="I218" s="46">
        <f t="shared" si="21"/>
        <v>0</v>
      </c>
      <c r="J218" s="91"/>
      <c r="K218" s="20">
        <v>40</v>
      </c>
      <c r="L218" s="72">
        <f t="shared" si="22"/>
        <v>0</v>
      </c>
      <c r="M218" s="17" t="s">
        <v>16</v>
      </c>
      <c r="N218" s="18">
        <v>0</v>
      </c>
      <c r="O218" s="23">
        <f t="shared" si="23"/>
        <v>0</v>
      </c>
      <c r="P218" s="93"/>
      <c r="Q218" s="43">
        <f t="shared" si="24"/>
        <v>0</v>
      </c>
    </row>
    <row r="219" spans="1:17" ht="24.6" hidden="1" x14ac:dyDescent="0.65">
      <c r="A219" s="10">
        <v>215</v>
      </c>
      <c r="B219" s="10"/>
      <c r="C219" s="19" t="s">
        <v>184</v>
      </c>
      <c r="D219" s="71">
        <f>+'30'!I219</f>
        <v>0</v>
      </c>
      <c r="E219" s="90">
        <v>0</v>
      </c>
      <c r="F219" s="46">
        <f t="shared" si="25"/>
        <v>0</v>
      </c>
      <c r="G219" s="101">
        <v>0</v>
      </c>
      <c r="H219" s="99">
        <v>0</v>
      </c>
      <c r="I219" s="46">
        <f t="shared" si="21"/>
        <v>0</v>
      </c>
      <c r="J219" s="91"/>
      <c r="K219" s="20">
        <v>120</v>
      </c>
      <c r="L219" s="72">
        <f t="shared" si="22"/>
        <v>0</v>
      </c>
      <c r="M219" s="17" t="s">
        <v>16</v>
      </c>
      <c r="N219" s="18">
        <v>0</v>
      </c>
      <c r="O219" s="23">
        <f t="shared" si="23"/>
        <v>0</v>
      </c>
      <c r="P219" s="93"/>
      <c r="Q219" s="43">
        <f t="shared" si="24"/>
        <v>0</v>
      </c>
    </row>
    <row r="220" spans="1:17" ht="24.6" hidden="1" x14ac:dyDescent="0.65">
      <c r="A220" s="10">
        <v>216</v>
      </c>
      <c r="B220" s="10"/>
      <c r="C220" s="19" t="s">
        <v>185</v>
      </c>
      <c r="D220" s="71">
        <f>+'30'!I220</f>
        <v>0</v>
      </c>
      <c r="E220" s="90">
        <v>0</v>
      </c>
      <c r="F220" s="46">
        <f t="shared" si="25"/>
        <v>0</v>
      </c>
      <c r="G220" s="101">
        <v>0</v>
      </c>
      <c r="H220" s="99">
        <v>0</v>
      </c>
      <c r="I220" s="46">
        <f t="shared" si="21"/>
        <v>0</v>
      </c>
      <c r="J220" s="91"/>
      <c r="K220" s="20">
        <v>120</v>
      </c>
      <c r="L220" s="72">
        <f t="shared" si="22"/>
        <v>0</v>
      </c>
      <c r="M220" s="17" t="s">
        <v>16</v>
      </c>
      <c r="N220" s="18">
        <v>0</v>
      </c>
      <c r="O220" s="23">
        <f t="shared" si="23"/>
        <v>0</v>
      </c>
      <c r="P220" s="93"/>
      <c r="Q220" s="43">
        <f t="shared" si="24"/>
        <v>0</v>
      </c>
    </row>
    <row r="221" spans="1:17" ht="24.6" hidden="1" x14ac:dyDescent="0.65">
      <c r="A221" s="10">
        <v>217</v>
      </c>
      <c r="B221" s="10"/>
      <c r="C221" s="19" t="s">
        <v>187</v>
      </c>
      <c r="D221" s="71">
        <f>+'30'!I221</f>
        <v>0</v>
      </c>
      <c r="E221" s="90">
        <v>0</v>
      </c>
      <c r="F221" s="46">
        <f t="shared" si="25"/>
        <v>0</v>
      </c>
      <c r="G221" s="101">
        <v>0</v>
      </c>
      <c r="H221" s="99">
        <v>0</v>
      </c>
      <c r="I221" s="46">
        <f t="shared" si="21"/>
        <v>0</v>
      </c>
      <c r="J221" s="91"/>
      <c r="K221" s="20">
        <v>50</v>
      </c>
      <c r="L221" s="72">
        <f t="shared" si="22"/>
        <v>0</v>
      </c>
      <c r="M221" s="17" t="s">
        <v>16</v>
      </c>
      <c r="N221" s="18">
        <v>0</v>
      </c>
      <c r="O221" s="23">
        <f t="shared" si="23"/>
        <v>0</v>
      </c>
      <c r="P221" s="93"/>
      <c r="Q221" s="43">
        <f t="shared" si="24"/>
        <v>0</v>
      </c>
    </row>
    <row r="222" spans="1:17" ht="24.6" hidden="1" x14ac:dyDescent="0.65">
      <c r="A222" s="10">
        <v>218</v>
      </c>
      <c r="B222" s="10" t="s">
        <v>527</v>
      </c>
      <c r="C222" s="19" t="s">
        <v>188</v>
      </c>
      <c r="D222" s="71">
        <f>+'30'!I222</f>
        <v>0</v>
      </c>
      <c r="E222" s="90">
        <v>0</v>
      </c>
      <c r="F222" s="46">
        <f t="shared" si="25"/>
        <v>0</v>
      </c>
      <c r="G222" s="101">
        <v>0</v>
      </c>
      <c r="H222" s="99">
        <v>0</v>
      </c>
      <c r="I222" s="46">
        <f t="shared" si="21"/>
        <v>0</v>
      </c>
      <c r="J222" s="91"/>
      <c r="K222" s="20">
        <v>50</v>
      </c>
      <c r="L222" s="72">
        <f t="shared" si="22"/>
        <v>0</v>
      </c>
      <c r="M222" s="17" t="s">
        <v>16</v>
      </c>
      <c r="N222" s="18">
        <v>0</v>
      </c>
      <c r="O222" s="23">
        <f t="shared" si="23"/>
        <v>0</v>
      </c>
      <c r="P222" s="93"/>
      <c r="Q222" s="43">
        <f t="shared" si="24"/>
        <v>0</v>
      </c>
    </row>
    <row r="223" spans="1:17" ht="24.6" hidden="1" x14ac:dyDescent="0.65">
      <c r="A223" s="10">
        <v>219</v>
      </c>
      <c r="B223" s="10" t="s">
        <v>524</v>
      </c>
      <c r="C223" s="19" t="s">
        <v>303</v>
      </c>
      <c r="D223" s="71">
        <f>+'30'!I223</f>
        <v>0</v>
      </c>
      <c r="E223" s="90">
        <v>0</v>
      </c>
      <c r="F223" s="46">
        <f t="shared" si="25"/>
        <v>0</v>
      </c>
      <c r="G223" s="101">
        <v>0</v>
      </c>
      <c r="H223" s="99">
        <v>0</v>
      </c>
      <c r="I223" s="46">
        <f t="shared" si="21"/>
        <v>0</v>
      </c>
      <c r="J223" s="91"/>
      <c r="K223" s="20">
        <v>120</v>
      </c>
      <c r="L223" s="72">
        <f t="shared" si="22"/>
        <v>0</v>
      </c>
      <c r="M223" s="17" t="s">
        <v>16</v>
      </c>
      <c r="N223" s="18">
        <v>0</v>
      </c>
      <c r="O223" s="23">
        <f t="shared" si="23"/>
        <v>0</v>
      </c>
      <c r="P223" s="93"/>
      <c r="Q223" s="43">
        <f t="shared" si="24"/>
        <v>0</v>
      </c>
    </row>
    <row r="224" spans="1:17" ht="24.6" hidden="1" x14ac:dyDescent="0.65">
      <c r="A224" s="10">
        <v>220</v>
      </c>
      <c r="B224" s="10"/>
      <c r="C224" s="19" t="s">
        <v>304</v>
      </c>
      <c r="D224" s="71">
        <f>+'30'!I224</f>
        <v>0</v>
      </c>
      <c r="E224" s="90">
        <v>0</v>
      </c>
      <c r="F224" s="46">
        <f t="shared" si="25"/>
        <v>0</v>
      </c>
      <c r="G224" s="101">
        <v>0</v>
      </c>
      <c r="H224" s="99">
        <v>0</v>
      </c>
      <c r="I224" s="46">
        <f t="shared" si="21"/>
        <v>0</v>
      </c>
      <c r="J224" s="91"/>
      <c r="K224" s="20">
        <v>25</v>
      </c>
      <c r="L224" s="72">
        <f t="shared" si="22"/>
        <v>0</v>
      </c>
      <c r="M224" s="17" t="s">
        <v>16</v>
      </c>
      <c r="N224" s="18">
        <v>0</v>
      </c>
      <c r="O224" s="23">
        <f t="shared" si="23"/>
        <v>0</v>
      </c>
      <c r="P224" s="93"/>
      <c r="Q224" s="43">
        <f t="shared" si="24"/>
        <v>0</v>
      </c>
    </row>
    <row r="225" spans="1:17" ht="24.6" hidden="1" x14ac:dyDescent="0.65">
      <c r="A225" s="10">
        <v>221</v>
      </c>
      <c r="B225" s="10"/>
      <c r="C225" s="19" t="s">
        <v>305</v>
      </c>
      <c r="D225" s="71">
        <f>+'30'!I225</f>
        <v>0</v>
      </c>
      <c r="E225" s="90">
        <v>0</v>
      </c>
      <c r="F225" s="46">
        <f t="shared" si="25"/>
        <v>0</v>
      </c>
      <c r="G225" s="101">
        <v>0</v>
      </c>
      <c r="H225" s="99">
        <v>0</v>
      </c>
      <c r="I225" s="46">
        <f t="shared" si="21"/>
        <v>0</v>
      </c>
      <c r="J225" s="91"/>
      <c r="K225" s="20">
        <v>25</v>
      </c>
      <c r="L225" s="72">
        <f t="shared" si="22"/>
        <v>0</v>
      </c>
      <c r="M225" s="17" t="s">
        <v>16</v>
      </c>
      <c r="N225" s="18">
        <v>0</v>
      </c>
      <c r="O225" s="23">
        <f t="shared" si="23"/>
        <v>0</v>
      </c>
      <c r="P225" s="93"/>
      <c r="Q225" s="43">
        <f t="shared" si="24"/>
        <v>0</v>
      </c>
    </row>
    <row r="226" spans="1:17" ht="24.6" hidden="1" x14ac:dyDescent="0.65">
      <c r="A226" s="10">
        <v>222</v>
      </c>
      <c r="B226" s="10"/>
      <c r="C226" s="19" t="s">
        <v>306</v>
      </c>
      <c r="D226" s="71">
        <f>+'30'!I226</f>
        <v>0</v>
      </c>
      <c r="E226" s="90">
        <v>0</v>
      </c>
      <c r="F226" s="46">
        <f t="shared" si="25"/>
        <v>0</v>
      </c>
      <c r="G226" s="101">
        <v>0</v>
      </c>
      <c r="H226" s="99">
        <v>0</v>
      </c>
      <c r="I226" s="46">
        <f t="shared" si="21"/>
        <v>0</v>
      </c>
      <c r="J226" s="91"/>
      <c r="K226" s="20">
        <v>25</v>
      </c>
      <c r="L226" s="72">
        <f t="shared" si="22"/>
        <v>0</v>
      </c>
      <c r="M226" s="17" t="s">
        <v>16</v>
      </c>
      <c r="N226" s="18">
        <v>0</v>
      </c>
      <c r="O226" s="23">
        <f t="shared" si="23"/>
        <v>0</v>
      </c>
      <c r="P226" s="93"/>
      <c r="Q226" s="43">
        <f t="shared" si="24"/>
        <v>0</v>
      </c>
    </row>
    <row r="227" spans="1:17" ht="24.6" hidden="1" x14ac:dyDescent="0.65">
      <c r="A227" s="10">
        <v>223</v>
      </c>
      <c r="B227" s="10"/>
      <c r="C227" s="19" t="s">
        <v>307</v>
      </c>
      <c r="D227" s="71">
        <f>+'30'!I227</f>
        <v>0</v>
      </c>
      <c r="E227" s="90">
        <v>0</v>
      </c>
      <c r="F227" s="46">
        <f t="shared" si="25"/>
        <v>0</v>
      </c>
      <c r="G227" s="101">
        <v>0</v>
      </c>
      <c r="H227" s="99">
        <v>0</v>
      </c>
      <c r="I227" s="46">
        <f t="shared" si="21"/>
        <v>0</v>
      </c>
      <c r="J227" s="91"/>
      <c r="K227" s="20">
        <v>25</v>
      </c>
      <c r="L227" s="72">
        <f t="shared" si="22"/>
        <v>0</v>
      </c>
      <c r="M227" s="17" t="s">
        <v>16</v>
      </c>
      <c r="N227" s="18">
        <v>0</v>
      </c>
      <c r="O227" s="23">
        <f t="shared" si="23"/>
        <v>0</v>
      </c>
      <c r="P227" s="93"/>
      <c r="Q227" s="43">
        <f t="shared" si="24"/>
        <v>0</v>
      </c>
    </row>
    <row r="228" spans="1:17" ht="24.6" hidden="1" x14ac:dyDescent="0.65">
      <c r="A228" s="10">
        <v>224</v>
      </c>
      <c r="B228" s="10"/>
      <c r="C228" s="19" t="s">
        <v>308</v>
      </c>
      <c r="D228" s="71">
        <f>+'30'!I228</f>
        <v>0</v>
      </c>
      <c r="E228" s="90">
        <v>0</v>
      </c>
      <c r="F228" s="46">
        <f t="shared" si="25"/>
        <v>0</v>
      </c>
      <c r="G228" s="101">
        <v>0</v>
      </c>
      <c r="H228" s="99">
        <v>0</v>
      </c>
      <c r="I228" s="46">
        <f t="shared" si="21"/>
        <v>0</v>
      </c>
      <c r="J228" s="91"/>
      <c r="K228" s="20">
        <v>25</v>
      </c>
      <c r="L228" s="72">
        <f t="shared" si="22"/>
        <v>0</v>
      </c>
      <c r="M228" s="17" t="s">
        <v>16</v>
      </c>
      <c r="N228" s="18">
        <v>0</v>
      </c>
      <c r="O228" s="23">
        <f t="shared" si="23"/>
        <v>0</v>
      </c>
      <c r="P228" s="93"/>
      <c r="Q228" s="43">
        <f t="shared" si="24"/>
        <v>0</v>
      </c>
    </row>
    <row r="229" spans="1:17" ht="24.6" hidden="1" x14ac:dyDescent="0.65">
      <c r="A229" s="10">
        <v>225</v>
      </c>
      <c r="B229" s="10"/>
      <c r="C229" s="19" t="s">
        <v>309</v>
      </c>
      <c r="D229" s="71">
        <f>+'30'!I229</f>
        <v>0</v>
      </c>
      <c r="E229" s="90">
        <v>0</v>
      </c>
      <c r="F229" s="46">
        <f t="shared" si="25"/>
        <v>0</v>
      </c>
      <c r="G229" s="101">
        <v>0</v>
      </c>
      <c r="H229" s="99">
        <v>0</v>
      </c>
      <c r="I229" s="46">
        <f t="shared" si="21"/>
        <v>0</v>
      </c>
      <c r="J229" s="91"/>
      <c r="K229" s="20">
        <v>25</v>
      </c>
      <c r="L229" s="72">
        <f t="shared" si="22"/>
        <v>0</v>
      </c>
      <c r="M229" s="17" t="s">
        <v>16</v>
      </c>
      <c r="N229" s="18">
        <v>0</v>
      </c>
      <c r="O229" s="23">
        <f t="shared" si="23"/>
        <v>0</v>
      </c>
      <c r="P229" s="93"/>
      <c r="Q229" s="43">
        <f t="shared" si="24"/>
        <v>0</v>
      </c>
    </row>
    <row r="230" spans="1:17" ht="24.6" hidden="1" x14ac:dyDescent="0.65">
      <c r="A230" s="10">
        <v>226</v>
      </c>
      <c r="B230" s="10"/>
      <c r="C230" s="19" t="s">
        <v>362</v>
      </c>
      <c r="D230" s="71">
        <f>+'30'!I230</f>
        <v>0</v>
      </c>
      <c r="E230" s="90">
        <v>0</v>
      </c>
      <c r="F230" s="46">
        <f t="shared" si="25"/>
        <v>0</v>
      </c>
      <c r="G230" s="101">
        <v>0</v>
      </c>
      <c r="H230" s="99">
        <v>0</v>
      </c>
      <c r="I230" s="46">
        <f t="shared" si="21"/>
        <v>0</v>
      </c>
      <c r="J230" s="91"/>
      <c r="K230" s="20">
        <v>10</v>
      </c>
      <c r="L230" s="72">
        <f t="shared" si="22"/>
        <v>0</v>
      </c>
      <c r="M230" s="17" t="s">
        <v>16</v>
      </c>
      <c r="N230" s="18">
        <v>0</v>
      </c>
      <c r="O230" s="23">
        <f t="shared" si="23"/>
        <v>0</v>
      </c>
      <c r="P230" s="93"/>
      <c r="Q230" s="43">
        <f t="shared" si="24"/>
        <v>0</v>
      </c>
    </row>
    <row r="231" spans="1:17" ht="24.6" hidden="1" x14ac:dyDescent="0.65">
      <c r="A231" s="10">
        <v>227</v>
      </c>
      <c r="B231" s="10"/>
      <c r="C231" s="19" t="s">
        <v>310</v>
      </c>
      <c r="D231" s="71">
        <f>+'30'!I231</f>
        <v>0</v>
      </c>
      <c r="E231" s="90">
        <v>0</v>
      </c>
      <c r="F231" s="46">
        <f t="shared" si="25"/>
        <v>0</v>
      </c>
      <c r="G231" s="101">
        <v>0</v>
      </c>
      <c r="H231" s="99">
        <v>0</v>
      </c>
      <c r="I231" s="46">
        <f t="shared" si="21"/>
        <v>0</v>
      </c>
      <c r="J231" s="91"/>
      <c r="K231" s="20">
        <v>10</v>
      </c>
      <c r="L231" s="72">
        <f t="shared" si="22"/>
        <v>0</v>
      </c>
      <c r="M231" s="17" t="s">
        <v>16</v>
      </c>
      <c r="N231" s="18">
        <v>0</v>
      </c>
      <c r="O231" s="23">
        <f t="shared" si="23"/>
        <v>0</v>
      </c>
      <c r="P231" s="93"/>
      <c r="Q231" s="43">
        <f t="shared" si="24"/>
        <v>0</v>
      </c>
    </row>
    <row r="232" spans="1:17" ht="24.6" hidden="1" x14ac:dyDescent="0.65">
      <c r="A232" s="10">
        <v>228</v>
      </c>
      <c r="B232" s="10"/>
      <c r="C232" s="19" t="s">
        <v>311</v>
      </c>
      <c r="D232" s="71">
        <f>+'30'!I232</f>
        <v>0</v>
      </c>
      <c r="E232" s="90">
        <v>0</v>
      </c>
      <c r="F232" s="46">
        <f t="shared" si="25"/>
        <v>0</v>
      </c>
      <c r="G232" s="101">
        <v>0</v>
      </c>
      <c r="H232" s="99">
        <v>0</v>
      </c>
      <c r="I232" s="46">
        <f t="shared" si="21"/>
        <v>0</v>
      </c>
      <c r="J232" s="91"/>
      <c r="K232" s="20">
        <v>10</v>
      </c>
      <c r="L232" s="72">
        <f t="shared" si="22"/>
        <v>0</v>
      </c>
      <c r="M232" s="17" t="s">
        <v>16</v>
      </c>
      <c r="N232" s="18">
        <v>0</v>
      </c>
      <c r="O232" s="23">
        <f t="shared" si="23"/>
        <v>0</v>
      </c>
      <c r="P232" s="93"/>
      <c r="Q232" s="43">
        <f t="shared" si="24"/>
        <v>0</v>
      </c>
    </row>
    <row r="233" spans="1:17" ht="24.6" hidden="1" x14ac:dyDescent="0.65">
      <c r="A233" s="10">
        <v>229</v>
      </c>
      <c r="B233" s="10"/>
      <c r="C233" s="19" t="s">
        <v>192</v>
      </c>
      <c r="D233" s="71">
        <f>+'30'!I233</f>
        <v>16</v>
      </c>
      <c r="E233" s="90">
        <v>0</v>
      </c>
      <c r="F233" s="46">
        <f>D233+E233</f>
        <v>16</v>
      </c>
      <c r="G233" s="101">
        <v>0</v>
      </c>
      <c r="H233" s="99">
        <v>0</v>
      </c>
      <c r="I233" s="46">
        <f>+F233-G233-J233-H233</f>
        <v>16</v>
      </c>
      <c r="J233" s="91"/>
      <c r="K233" s="20">
        <v>35</v>
      </c>
      <c r="L233" s="72">
        <f>+K233*J233</f>
        <v>0</v>
      </c>
      <c r="M233" s="17" t="s">
        <v>16</v>
      </c>
      <c r="N233" s="18">
        <v>0</v>
      </c>
      <c r="O233" s="23">
        <f>SUM(L233-N233)</f>
        <v>0</v>
      </c>
      <c r="P233" s="93"/>
      <c r="Q233" s="43">
        <f>+L233*P233</f>
        <v>0</v>
      </c>
    </row>
    <row r="234" spans="1:17" ht="24.6" hidden="1" x14ac:dyDescent="0.65">
      <c r="A234" s="10">
        <v>230</v>
      </c>
      <c r="B234" s="10"/>
      <c r="C234" s="19" t="s">
        <v>312</v>
      </c>
      <c r="D234" s="71">
        <f>+'30'!I234</f>
        <v>29</v>
      </c>
      <c r="E234" s="90">
        <v>0</v>
      </c>
      <c r="F234" s="46">
        <f t="shared" si="25"/>
        <v>29</v>
      </c>
      <c r="G234" s="101">
        <v>0</v>
      </c>
      <c r="H234" s="99">
        <v>0</v>
      </c>
      <c r="I234" s="46">
        <f t="shared" si="21"/>
        <v>29</v>
      </c>
      <c r="J234" s="91"/>
      <c r="K234" s="20">
        <v>10</v>
      </c>
      <c r="L234" s="72">
        <f t="shared" si="22"/>
        <v>0</v>
      </c>
      <c r="M234" s="17" t="s">
        <v>16</v>
      </c>
      <c r="N234" s="18">
        <v>0</v>
      </c>
      <c r="O234" s="23">
        <f t="shared" si="23"/>
        <v>0</v>
      </c>
      <c r="P234" s="93"/>
      <c r="Q234" s="43">
        <f t="shared" si="24"/>
        <v>0</v>
      </c>
    </row>
    <row r="235" spans="1:17" ht="24.6" hidden="1" x14ac:dyDescent="0.65">
      <c r="A235" s="10">
        <v>231</v>
      </c>
      <c r="B235" s="10"/>
      <c r="C235" s="19" t="s">
        <v>313</v>
      </c>
      <c r="D235" s="71">
        <f>+'30'!I235</f>
        <v>0</v>
      </c>
      <c r="E235" s="90">
        <v>0</v>
      </c>
      <c r="F235" s="46">
        <f t="shared" si="25"/>
        <v>0</v>
      </c>
      <c r="G235" s="101">
        <v>0</v>
      </c>
      <c r="H235" s="99">
        <v>0</v>
      </c>
      <c r="I235" s="46">
        <f t="shared" si="21"/>
        <v>0</v>
      </c>
      <c r="J235" s="91"/>
      <c r="K235" s="20"/>
      <c r="L235" s="72">
        <f t="shared" si="22"/>
        <v>0</v>
      </c>
      <c r="M235" s="17" t="s">
        <v>16</v>
      </c>
      <c r="N235" s="18">
        <v>0</v>
      </c>
      <c r="O235" s="23">
        <f t="shared" si="23"/>
        <v>0</v>
      </c>
      <c r="P235" s="93"/>
      <c r="Q235" s="43">
        <f t="shared" si="24"/>
        <v>0</v>
      </c>
    </row>
    <row r="236" spans="1:17" ht="24.6" hidden="1" x14ac:dyDescent="0.65">
      <c r="A236" s="10">
        <v>232</v>
      </c>
      <c r="B236" s="10"/>
      <c r="C236" s="19" t="s">
        <v>183</v>
      </c>
      <c r="D236" s="71">
        <f>+'30'!I236</f>
        <v>0</v>
      </c>
      <c r="E236" s="90">
        <v>0</v>
      </c>
      <c r="F236" s="46">
        <f t="shared" si="25"/>
        <v>0</v>
      </c>
      <c r="G236" s="101">
        <v>0</v>
      </c>
      <c r="H236" s="99">
        <v>0</v>
      </c>
      <c r="I236" s="46">
        <f t="shared" si="21"/>
        <v>0</v>
      </c>
      <c r="J236" s="91"/>
      <c r="K236" s="20">
        <v>40</v>
      </c>
      <c r="L236" s="72">
        <f t="shared" si="22"/>
        <v>0</v>
      </c>
      <c r="M236" s="17" t="s">
        <v>16</v>
      </c>
      <c r="N236" s="18">
        <v>0</v>
      </c>
      <c r="O236" s="23">
        <f t="shared" si="23"/>
        <v>0</v>
      </c>
      <c r="P236" s="93"/>
      <c r="Q236" s="43">
        <f t="shared" si="24"/>
        <v>0</v>
      </c>
    </row>
    <row r="237" spans="1:17" ht="24.6" hidden="1" x14ac:dyDescent="0.65">
      <c r="A237" s="10">
        <v>233</v>
      </c>
      <c r="B237" s="10"/>
      <c r="C237" s="19" t="s">
        <v>117</v>
      </c>
      <c r="D237" s="71">
        <f>+'30'!I237</f>
        <v>0</v>
      </c>
      <c r="E237" s="90">
        <v>0</v>
      </c>
      <c r="F237" s="46">
        <f t="shared" si="25"/>
        <v>0</v>
      </c>
      <c r="G237" s="101">
        <v>0</v>
      </c>
      <c r="H237" s="99">
        <v>0</v>
      </c>
      <c r="I237" s="46">
        <f t="shared" si="21"/>
        <v>0</v>
      </c>
      <c r="J237" s="91"/>
      <c r="K237" s="20">
        <v>20</v>
      </c>
      <c r="L237" s="72">
        <f t="shared" si="22"/>
        <v>0</v>
      </c>
      <c r="M237" s="17" t="s">
        <v>16</v>
      </c>
      <c r="N237" s="18">
        <v>0</v>
      </c>
      <c r="O237" s="23">
        <f t="shared" si="23"/>
        <v>0</v>
      </c>
      <c r="P237" s="93"/>
      <c r="Q237" s="43">
        <f t="shared" si="24"/>
        <v>0</v>
      </c>
    </row>
    <row r="238" spans="1:17" ht="24.6" hidden="1" x14ac:dyDescent="0.65">
      <c r="A238" s="10">
        <v>234</v>
      </c>
      <c r="B238" s="10"/>
      <c r="C238" s="19" t="s">
        <v>314</v>
      </c>
      <c r="D238" s="71">
        <f>+'30'!I238</f>
        <v>0</v>
      </c>
      <c r="E238" s="90">
        <v>0</v>
      </c>
      <c r="F238" s="46">
        <f t="shared" si="25"/>
        <v>0</v>
      </c>
      <c r="G238" s="101">
        <v>0</v>
      </c>
      <c r="H238" s="99">
        <v>0</v>
      </c>
      <c r="I238" s="46">
        <f t="shared" si="21"/>
        <v>0</v>
      </c>
      <c r="J238" s="91"/>
      <c r="K238" s="20">
        <v>30</v>
      </c>
      <c r="L238" s="72">
        <f t="shared" si="22"/>
        <v>0</v>
      </c>
      <c r="M238" s="17" t="s">
        <v>16</v>
      </c>
      <c r="N238" s="18">
        <v>0</v>
      </c>
      <c r="O238" s="23">
        <f t="shared" si="23"/>
        <v>0</v>
      </c>
      <c r="P238" s="93"/>
      <c r="Q238" s="43">
        <f t="shared" si="24"/>
        <v>0</v>
      </c>
    </row>
    <row r="239" spans="1:17" ht="24.6" hidden="1" x14ac:dyDescent="0.65">
      <c r="A239" s="10">
        <v>235</v>
      </c>
      <c r="B239" s="10"/>
      <c r="C239" s="19" t="s">
        <v>372</v>
      </c>
      <c r="D239" s="71">
        <f>+'30'!I239</f>
        <v>0</v>
      </c>
      <c r="E239" s="90">
        <v>0</v>
      </c>
      <c r="F239" s="46">
        <f t="shared" si="25"/>
        <v>0</v>
      </c>
      <c r="G239" s="101">
        <v>0</v>
      </c>
      <c r="H239" s="99">
        <v>0</v>
      </c>
      <c r="I239" s="46">
        <f t="shared" si="21"/>
        <v>0</v>
      </c>
      <c r="J239" s="91"/>
      <c r="K239" s="20">
        <v>800</v>
      </c>
      <c r="L239" s="72">
        <f t="shared" si="22"/>
        <v>0</v>
      </c>
      <c r="M239" s="17" t="s">
        <v>16</v>
      </c>
      <c r="N239" s="18">
        <v>0</v>
      </c>
      <c r="O239" s="23">
        <f t="shared" si="23"/>
        <v>0</v>
      </c>
      <c r="P239" s="93"/>
      <c r="Q239" s="43">
        <f t="shared" si="24"/>
        <v>0</v>
      </c>
    </row>
    <row r="240" spans="1:17" ht="24.6" hidden="1" x14ac:dyDescent="0.65">
      <c r="A240" s="10">
        <v>236</v>
      </c>
      <c r="B240" s="10"/>
      <c r="C240" s="19" t="s">
        <v>374</v>
      </c>
      <c r="D240" s="71">
        <f>+'30'!I240</f>
        <v>0</v>
      </c>
      <c r="E240" s="90">
        <v>0</v>
      </c>
      <c r="F240" s="46">
        <f t="shared" si="25"/>
        <v>0</v>
      </c>
      <c r="G240" s="101">
        <v>0</v>
      </c>
      <c r="H240" s="99">
        <v>0</v>
      </c>
      <c r="I240" s="46">
        <f t="shared" si="21"/>
        <v>0</v>
      </c>
      <c r="J240" s="91"/>
      <c r="K240" s="20">
        <v>150</v>
      </c>
      <c r="L240" s="72">
        <f t="shared" si="22"/>
        <v>0</v>
      </c>
      <c r="M240" s="17" t="s">
        <v>16</v>
      </c>
      <c r="N240" s="18">
        <v>0</v>
      </c>
      <c r="O240" s="23">
        <f t="shared" si="23"/>
        <v>0</v>
      </c>
      <c r="P240" s="93"/>
      <c r="Q240" s="43">
        <f t="shared" si="24"/>
        <v>0</v>
      </c>
    </row>
    <row r="241" spans="1:17" ht="24.6" hidden="1" x14ac:dyDescent="0.65">
      <c r="A241" s="10">
        <v>237</v>
      </c>
      <c r="B241" s="10"/>
      <c r="C241" s="19" t="s">
        <v>316</v>
      </c>
      <c r="D241" s="71">
        <f>+'30'!I241</f>
        <v>0</v>
      </c>
      <c r="E241" s="90">
        <v>0</v>
      </c>
      <c r="F241" s="46">
        <f t="shared" si="25"/>
        <v>0</v>
      </c>
      <c r="G241" s="101">
        <v>0</v>
      </c>
      <c r="H241" s="99">
        <v>0</v>
      </c>
      <c r="I241" s="46">
        <f t="shared" si="21"/>
        <v>0</v>
      </c>
      <c r="J241" s="91"/>
      <c r="K241" s="20">
        <v>200</v>
      </c>
      <c r="L241" s="72">
        <f t="shared" si="22"/>
        <v>0</v>
      </c>
      <c r="M241" s="17" t="s">
        <v>16</v>
      </c>
      <c r="N241" s="18">
        <v>0</v>
      </c>
      <c r="O241" s="23">
        <f t="shared" si="23"/>
        <v>0</v>
      </c>
      <c r="P241" s="93"/>
      <c r="Q241" s="43">
        <f t="shared" si="24"/>
        <v>0</v>
      </c>
    </row>
    <row r="242" spans="1:17" ht="24.6" hidden="1" x14ac:dyDescent="0.65">
      <c r="A242" s="10">
        <v>238</v>
      </c>
      <c r="B242" s="10"/>
      <c r="C242" s="19" t="s">
        <v>375</v>
      </c>
      <c r="D242" s="71">
        <f>+'30'!I242</f>
        <v>0</v>
      </c>
      <c r="E242" s="90">
        <v>0</v>
      </c>
      <c r="F242" s="46">
        <f t="shared" si="25"/>
        <v>0</v>
      </c>
      <c r="G242" s="101">
        <v>0</v>
      </c>
      <c r="H242" s="99">
        <v>0</v>
      </c>
      <c r="I242" s="46">
        <f t="shared" si="21"/>
        <v>0</v>
      </c>
      <c r="J242" s="91"/>
      <c r="K242" s="20">
        <v>250</v>
      </c>
      <c r="L242" s="72">
        <f t="shared" si="22"/>
        <v>0</v>
      </c>
      <c r="M242" s="17" t="s">
        <v>16</v>
      </c>
      <c r="N242" s="18">
        <v>0</v>
      </c>
      <c r="O242" s="23">
        <f t="shared" si="23"/>
        <v>0</v>
      </c>
      <c r="P242" s="93"/>
      <c r="Q242" s="43">
        <f t="shared" si="24"/>
        <v>0</v>
      </c>
    </row>
    <row r="243" spans="1:17" ht="24.6" hidden="1" x14ac:dyDescent="0.65">
      <c r="A243" s="10">
        <v>239</v>
      </c>
      <c r="B243" s="10"/>
      <c r="C243" s="19" t="s">
        <v>317</v>
      </c>
      <c r="D243" s="71">
        <f>+'30'!I243</f>
        <v>0</v>
      </c>
      <c r="E243" s="90">
        <v>0</v>
      </c>
      <c r="F243" s="46">
        <f t="shared" si="25"/>
        <v>0</v>
      </c>
      <c r="G243" s="101">
        <v>0</v>
      </c>
      <c r="H243" s="99">
        <v>0</v>
      </c>
      <c r="I243" s="46">
        <f t="shared" si="21"/>
        <v>0</v>
      </c>
      <c r="J243" s="91"/>
      <c r="K243" s="20">
        <v>50</v>
      </c>
      <c r="L243" s="72">
        <f t="shared" si="22"/>
        <v>0</v>
      </c>
      <c r="M243" s="17" t="s">
        <v>16</v>
      </c>
      <c r="N243" s="18">
        <v>0</v>
      </c>
      <c r="O243" s="23">
        <f t="shared" si="23"/>
        <v>0</v>
      </c>
      <c r="P243" s="93"/>
      <c r="Q243" s="43">
        <f t="shared" si="24"/>
        <v>0</v>
      </c>
    </row>
    <row r="244" spans="1:17" ht="24.6" hidden="1" x14ac:dyDescent="0.65">
      <c r="A244" s="10">
        <v>240</v>
      </c>
      <c r="B244" s="10"/>
      <c r="C244" s="19" t="s">
        <v>315</v>
      </c>
      <c r="D244" s="71">
        <f>+'30'!I244</f>
        <v>0</v>
      </c>
      <c r="E244" s="90">
        <v>0</v>
      </c>
      <c r="F244" s="46">
        <f t="shared" si="25"/>
        <v>0</v>
      </c>
      <c r="G244" s="101">
        <v>0</v>
      </c>
      <c r="H244" s="99">
        <v>0</v>
      </c>
      <c r="I244" s="46">
        <f t="shared" si="21"/>
        <v>0</v>
      </c>
      <c r="J244" s="91"/>
      <c r="K244" s="20">
        <v>0</v>
      </c>
      <c r="L244" s="72">
        <f t="shared" si="22"/>
        <v>0</v>
      </c>
      <c r="M244" s="17" t="s">
        <v>16</v>
      </c>
      <c r="N244" s="18">
        <v>0</v>
      </c>
      <c r="O244" s="23">
        <f t="shared" si="23"/>
        <v>0</v>
      </c>
      <c r="P244" s="93"/>
      <c r="Q244" s="43">
        <f t="shared" si="24"/>
        <v>0</v>
      </c>
    </row>
    <row r="245" spans="1:17" ht="24" hidden="1" customHeight="1" x14ac:dyDescent="0.65">
      <c r="A245" s="10">
        <v>241</v>
      </c>
      <c r="B245" s="10"/>
      <c r="C245" s="19" t="s">
        <v>338</v>
      </c>
      <c r="D245" s="71">
        <f>+'30'!I245</f>
        <v>0</v>
      </c>
      <c r="E245" s="90">
        <v>0</v>
      </c>
      <c r="F245" s="46">
        <f t="shared" si="25"/>
        <v>0</v>
      </c>
      <c r="G245" s="101">
        <v>0</v>
      </c>
      <c r="H245" s="99">
        <v>0</v>
      </c>
      <c r="I245" s="46">
        <f t="shared" si="21"/>
        <v>0</v>
      </c>
      <c r="J245" s="91"/>
      <c r="K245" s="20">
        <v>45</v>
      </c>
      <c r="L245" s="72">
        <f t="shared" si="22"/>
        <v>0</v>
      </c>
      <c r="M245" s="17" t="s">
        <v>16</v>
      </c>
      <c r="N245" s="18">
        <v>0</v>
      </c>
      <c r="O245" s="23">
        <f t="shared" si="23"/>
        <v>0</v>
      </c>
      <c r="P245" s="93"/>
      <c r="Q245" s="43">
        <f t="shared" si="24"/>
        <v>0</v>
      </c>
    </row>
    <row r="246" spans="1:17" ht="24.6" hidden="1" x14ac:dyDescent="0.65">
      <c r="A246" s="10">
        <v>242</v>
      </c>
      <c r="B246" s="10"/>
      <c r="C246" s="19" t="s">
        <v>339</v>
      </c>
      <c r="D246" s="71">
        <f>+'30'!I246</f>
        <v>0</v>
      </c>
      <c r="E246" s="90">
        <v>0</v>
      </c>
      <c r="F246" s="46">
        <f t="shared" si="25"/>
        <v>0</v>
      </c>
      <c r="G246" s="101">
        <v>0</v>
      </c>
      <c r="H246" s="99">
        <v>0</v>
      </c>
      <c r="I246" s="46">
        <f t="shared" si="21"/>
        <v>0</v>
      </c>
      <c r="J246" s="91"/>
      <c r="K246" s="20">
        <v>35</v>
      </c>
      <c r="L246" s="72">
        <f t="shared" si="22"/>
        <v>0</v>
      </c>
      <c r="M246" s="17" t="s">
        <v>16</v>
      </c>
      <c r="N246" s="18">
        <v>0</v>
      </c>
      <c r="O246" s="23">
        <f t="shared" si="23"/>
        <v>0</v>
      </c>
      <c r="P246" s="93"/>
      <c r="Q246" s="43">
        <f t="shared" si="24"/>
        <v>0</v>
      </c>
    </row>
    <row r="247" spans="1:17" ht="24.6" hidden="1" x14ac:dyDescent="0.65">
      <c r="A247" s="10">
        <v>243</v>
      </c>
      <c r="B247" s="10"/>
      <c r="C247" s="19" t="s">
        <v>340</v>
      </c>
      <c r="D247" s="71">
        <f>+'30'!I247</f>
        <v>0</v>
      </c>
      <c r="E247" s="90">
        <v>0</v>
      </c>
      <c r="F247" s="46">
        <f t="shared" si="25"/>
        <v>0</v>
      </c>
      <c r="G247" s="101">
        <v>0</v>
      </c>
      <c r="H247" s="99">
        <v>0</v>
      </c>
      <c r="I247" s="46">
        <f t="shared" si="21"/>
        <v>0</v>
      </c>
      <c r="J247" s="91"/>
      <c r="K247" s="20">
        <v>25</v>
      </c>
      <c r="L247" s="72">
        <f t="shared" si="22"/>
        <v>0</v>
      </c>
      <c r="M247" s="17" t="s">
        <v>16</v>
      </c>
      <c r="N247" s="18">
        <v>0</v>
      </c>
      <c r="O247" s="23">
        <f t="shared" si="23"/>
        <v>0</v>
      </c>
      <c r="P247" s="93"/>
      <c r="Q247" s="43">
        <f t="shared" si="24"/>
        <v>0</v>
      </c>
    </row>
    <row r="248" spans="1:17" ht="24.6" hidden="1" x14ac:dyDescent="0.65">
      <c r="A248" s="10">
        <v>244</v>
      </c>
      <c r="B248" s="10"/>
      <c r="C248" s="19" t="s">
        <v>318</v>
      </c>
      <c r="D248" s="71">
        <f>+'30'!I248</f>
        <v>0</v>
      </c>
      <c r="E248" s="90">
        <v>0</v>
      </c>
      <c r="F248" s="46">
        <f t="shared" si="25"/>
        <v>0</v>
      </c>
      <c r="G248" s="101">
        <v>0</v>
      </c>
      <c r="H248" s="99">
        <v>0</v>
      </c>
      <c r="I248" s="46">
        <f t="shared" si="21"/>
        <v>0</v>
      </c>
      <c r="J248" s="91"/>
      <c r="K248" s="20">
        <v>50</v>
      </c>
      <c r="L248" s="72">
        <f t="shared" si="22"/>
        <v>0</v>
      </c>
      <c r="M248" s="17" t="s">
        <v>16</v>
      </c>
      <c r="N248" s="18">
        <v>0</v>
      </c>
      <c r="O248" s="23">
        <f t="shared" si="23"/>
        <v>0</v>
      </c>
      <c r="P248" s="93"/>
      <c r="Q248" s="43">
        <f t="shared" si="24"/>
        <v>0</v>
      </c>
    </row>
    <row r="249" spans="1:17" ht="24.6" hidden="1" x14ac:dyDescent="0.65">
      <c r="A249" s="10">
        <v>245</v>
      </c>
      <c r="B249" s="10"/>
      <c r="C249" s="19" t="s">
        <v>319</v>
      </c>
      <c r="D249" s="71">
        <f>+'30'!I249</f>
        <v>0</v>
      </c>
      <c r="E249" s="90">
        <v>0</v>
      </c>
      <c r="F249" s="46">
        <f t="shared" si="25"/>
        <v>0</v>
      </c>
      <c r="G249" s="101">
        <v>0</v>
      </c>
      <c r="H249" s="99">
        <v>0</v>
      </c>
      <c r="I249" s="46">
        <f t="shared" si="21"/>
        <v>0</v>
      </c>
      <c r="J249" s="91"/>
      <c r="K249" s="20">
        <v>60</v>
      </c>
      <c r="L249" s="72">
        <f t="shared" si="22"/>
        <v>0</v>
      </c>
      <c r="M249" s="17" t="s">
        <v>16</v>
      </c>
      <c r="N249" s="18">
        <v>0</v>
      </c>
      <c r="O249" s="23">
        <f t="shared" si="23"/>
        <v>0</v>
      </c>
      <c r="P249" s="93"/>
      <c r="Q249" s="43">
        <f t="shared" si="24"/>
        <v>0</v>
      </c>
    </row>
    <row r="250" spans="1:17" ht="24.6" hidden="1" x14ac:dyDescent="0.65">
      <c r="A250" s="10">
        <v>246</v>
      </c>
      <c r="B250" s="10"/>
      <c r="C250" s="19" t="s">
        <v>320</v>
      </c>
      <c r="D250" s="71">
        <f>+'30'!I250</f>
        <v>0</v>
      </c>
      <c r="E250" s="90">
        <v>0</v>
      </c>
      <c r="F250" s="46">
        <f t="shared" si="25"/>
        <v>0</v>
      </c>
      <c r="G250" s="101">
        <v>0</v>
      </c>
      <c r="H250" s="99">
        <v>0</v>
      </c>
      <c r="I250" s="46">
        <f t="shared" si="21"/>
        <v>0</v>
      </c>
      <c r="J250" s="91"/>
      <c r="K250" s="20">
        <v>250</v>
      </c>
      <c r="L250" s="72">
        <f t="shared" si="22"/>
        <v>0</v>
      </c>
      <c r="M250" s="17" t="s">
        <v>16</v>
      </c>
      <c r="N250" s="18">
        <v>0</v>
      </c>
      <c r="O250" s="23">
        <f t="shared" si="23"/>
        <v>0</v>
      </c>
      <c r="P250" s="93"/>
      <c r="Q250" s="43">
        <f t="shared" si="24"/>
        <v>0</v>
      </c>
    </row>
    <row r="251" spans="1:17" ht="24.6" hidden="1" x14ac:dyDescent="0.65">
      <c r="A251" s="10">
        <v>247</v>
      </c>
      <c r="B251" s="10"/>
      <c r="C251" s="19" t="s">
        <v>321</v>
      </c>
      <c r="D251" s="71">
        <f>+'30'!I251</f>
        <v>0</v>
      </c>
      <c r="E251" s="90">
        <v>0</v>
      </c>
      <c r="F251" s="46">
        <f t="shared" si="25"/>
        <v>0</v>
      </c>
      <c r="G251" s="101">
        <v>0</v>
      </c>
      <c r="H251" s="99">
        <v>0</v>
      </c>
      <c r="I251" s="46">
        <f t="shared" si="21"/>
        <v>0</v>
      </c>
      <c r="J251" s="91"/>
      <c r="K251" s="15">
        <v>100</v>
      </c>
      <c r="L251" s="72">
        <f t="shared" si="22"/>
        <v>0</v>
      </c>
      <c r="M251" s="17" t="s">
        <v>16</v>
      </c>
      <c r="N251" s="18">
        <v>0</v>
      </c>
      <c r="O251" s="23">
        <f t="shared" si="23"/>
        <v>0</v>
      </c>
      <c r="P251" s="93"/>
      <c r="Q251" s="43">
        <f t="shared" si="24"/>
        <v>0</v>
      </c>
    </row>
    <row r="252" spans="1:17" ht="24.6" hidden="1" x14ac:dyDescent="0.65">
      <c r="A252" s="10">
        <v>248</v>
      </c>
      <c r="B252" s="10"/>
      <c r="C252" s="19" t="s">
        <v>322</v>
      </c>
      <c r="D252" s="71">
        <f>+'30'!I252</f>
        <v>0</v>
      </c>
      <c r="E252" s="90">
        <v>0</v>
      </c>
      <c r="F252" s="46">
        <f t="shared" si="25"/>
        <v>0</v>
      </c>
      <c r="G252" s="101">
        <v>0</v>
      </c>
      <c r="H252" s="99">
        <v>0</v>
      </c>
      <c r="I252" s="46">
        <f t="shared" si="21"/>
        <v>0</v>
      </c>
      <c r="J252" s="91"/>
      <c r="K252" s="15">
        <v>350</v>
      </c>
      <c r="L252" s="72">
        <f t="shared" si="22"/>
        <v>0</v>
      </c>
      <c r="M252" s="17" t="s">
        <v>16</v>
      </c>
      <c r="N252" s="18">
        <v>0</v>
      </c>
      <c r="O252" s="23">
        <f t="shared" si="23"/>
        <v>0</v>
      </c>
      <c r="P252" s="93"/>
      <c r="Q252" s="43">
        <f t="shared" si="24"/>
        <v>0</v>
      </c>
    </row>
    <row r="253" spans="1:17" ht="24.6" hidden="1" x14ac:dyDescent="0.65">
      <c r="A253" s="10">
        <v>249</v>
      </c>
      <c r="B253" s="10"/>
      <c r="C253" s="19" t="s">
        <v>323</v>
      </c>
      <c r="D253" s="71">
        <f>+'30'!I253</f>
        <v>0</v>
      </c>
      <c r="E253" s="90">
        <v>0</v>
      </c>
      <c r="F253" s="46">
        <f t="shared" si="25"/>
        <v>0</v>
      </c>
      <c r="G253" s="101">
        <v>0</v>
      </c>
      <c r="H253" s="99">
        <v>0</v>
      </c>
      <c r="I253" s="46">
        <f t="shared" si="21"/>
        <v>0</v>
      </c>
      <c r="J253" s="91"/>
      <c r="K253" s="15">
        <v>60</v>
      </c>
      <c r="L253" s="72">
        <f t="shared" si="22"/>
        <v>0</v>
      </c>
      <c r="M253" s="17" t="s">
        <v>16</v>
      </c>
      <c r="N253" s="18">
        <v>0</v>
      </c>
      <c r="O253" s="23">
        <f t="shared" si="23"/>
        <v>0</v>
      </c>
      <c r="P253" s="93"/>
      <c r="Q253" s="43">
        <f t="shared" si="24"/>
        <v>0</v>
      </c>
    </row>
    <row r="254" spans="1:17" ht="24.6" hidden="1" x14ac:dyDescent="0.65">
      <c r="A254" s="10">
        <v>250</v>
      </c>
      <c r="B254" s="10"/>
      <c r="C254" s="19" t="s">
        <v>324</v>
      </c>
      <c r="D254" s="71">
        <f>+'30'!I254</f>
        <v>0</v>
      </c>
      <c r="E254" s="90">
        <v>0</v>
      </c>
      <c r="F254" s="46">
        <f t="shared" si="25"/>
        <v>0</v>
      </c>
      <c r="G254" s="101">
        <v>0</v>
      </c>
      <c r="H254" s="99">
        <v>0</v>
      </c>
      <c r="I254" s="46">
        <f t="shared" si="21"/>
        <v>0</v>
      </c>
      <c r="J254" s="91"/>
      <c r="K254" s="15">
        <v>50</v>
      </c>
      <c r="L254" s="72">
        <f t="shared" si="22"/>
        <v>0</v>
      </c>
      <c r="M254" s="17" t="s">
        <v>16</v>
      </c>
      <c r="N254" s="18">
        <v>0</v>
      </c>
      <c r="O254" s="23">
        <f t="shared" si="23"/>
        <v>0</v>
      </c>
      <c r="P254" s="93"/>
      <c r="Q254" s="43">
        <f t="shared" si="24"/>
        <v>0</v>
      </c>
    </row>
    <row r="255" spans="1:17" ht="24.6" hidden="1" x14ac:dyDescent="0.65">
      <c r="A255" s="10">
        <v>251</v>
      </c>
      <c r="B255" s="10"/>
      <c r="C255" s="19" t="s">
        <v>325</v>
      </c>
      <c r="D255" s="71">
        <f>+'30'!I255</f>
        <v>0</v>
      </c>
      <c r="E255" s="90">
        <v>0</v>
      </c>
      <c r="F255" s="46">
        <f t="shared" si="25"/>
        <v>0</v>
      </c>
      <c r="G255" s="101">
        <v>0</v>
      </c>
      <c r="H255" s="99">
        <v>0</v>
      </c>
      <c r="I255" s="46">
        <f t="shared" si="21"/>
        <v>0</v>
      </c>
      <c r="J255" s="91"/>
      <c r="K255" s="15">
        <v>100</v>
      </c>
      <c r="L255" s="72">
        <f t="shared" si="22"/>
        <v>0</v>
      </c>
      <c r="M255" s="17" t="s">
        <v>16</v>
      </c>
      <c r="N255" s="18">
        <v>0</v>
      </c>
      <c r="O255" s="23">
        <f t="shared" si="23"/>
        <v>0</v>
      </c>
      <c r="P255" s="93"/>
      <c r="Q255" s="43">
        <f t="shared" si="24"/>
        <v>0</v>
      </c>
    </row>
    <row r="256" spans="1:17" ht="24.6" hidden="1" x14ac:dyDescent="0.65">
      <c r="A256" s="10">
        <v>252</v>
      </c>
      <c r="B256" s="10"/>
      <c r="C256" s="19" t="s">
        <v>326</v>
      </c>
      <c r="D256" s="71">
        <f>+'30'!I256</f>
        <v>0</v>
      </c>
      <c r="E256" s="90">
        <v>0</v>
      </c>
      <c r="F256" s="46">
        <f t="shared" si="25"/>
        <v>0</v>
      </c>
      <c r="G256" s="101">
        <v>0</v>
      </c>
      <c r="H256" s="99">
        <v>0</v>
      </c>
      <c r="I256" s="46">
        <f t="shared" si="21"/>
        <v>0</v>
      </c>
      <c r="J256" s="91"/>
      <c r="K256" s="15">
        <v>120</v>
      </c>
      <c r="L256" s="72">
        <f t="shared" si="22"/>
        <v>0</v>
      </c>
      <c r="M256" s="17" t="s">
        <v>16</v>
      </c>
      <c r="N256" s="18">
        <v>0</v>
      </c>
      <c r="O256" s="23">
        <f t="shared" si="23"/>
        <v>0</v>
      </c>
      <c r="P256" s="93"/>
      <c r="Q256" s="43">
        <f t="shared" si="24"/>
        <v>0</v>
      </c>
    </row>
    <row r="257" spans="1:17" ht="24.6" hidden="1" x14ac:dyDescent="0.65">
      <c r="A257" s="10">
        <v>253</v>
      </c>
      <c r="B257" s="10"/>
      <c r="C257" s="19" t="s">
        <v>327</v>
      </c>
      <c r="D257" s="71">
        <f>+'30'!I257</f>
        <v>0</v>
      </c>
      <c r="E257" s="90">
        <v>0</v>
      </c>
      <c r="F257" s="46">
        <f t="shared" si="25"/>
        <v>0</v>
      </c>
      <c r="G257" s="101">
        <v>0</v>
      </c>
      <c r="H257" s="99">
        <v>0</v>
      </c>
      <c r="I257" s="46">
        <f t="shared" si="21"/>
        <v>0</v>
      </c>
      <c r="J257" s="91"/>
      <c r="K257" s="15">
        <v>60</v>
      </c>
      <c r="L257" s="72">
        <f t="shared" si="22"/>
        <v>0</v>
      </c>
      <c r="M257" s="17" t="s">
        <v>16</v>
      </c>
      <c r="N257" s="18">
        <v>0</v>
      </c>
      <c r="O257" s="23">
        <f t="shared" si="23"/>
        <v>0</v>
      </c>
      <c r="P257" s="93"/>
      <c r="Q257" s="43">
        <f t="shared" si="24"/>
        <v>0</v>
      </c>
    </row>
    <row r="258" spans="1:17" ht="24.6" hidden="1" x14ac:dyDescent="0.65">
      <c r="A258" s="10">
        <v>254</v>
      </c>
      <c r="B258" s="10"/>
      <c r="C258" s="19" t="s">
        <v>328</v>
      </c>
      <c r="D258" s="71">
        <f>+'30'!I258</f>
        <v>0</v>
      </c>
      <c r="E258" s="90">
        <v>0</v>
      </c>
      <c r="F258" s="46">
        <f t="shared" si="25"/>
        <v>0</v>
      </c>
      <c r="G258" s="101">
        <v>0</v>
      </c>
      <c r="H258" s="99">
        <v>0</v>
      </c>
      <c r="I258" s="46">
        <f t="shared" si="21"/>
        <v>0</v>
      </c>
      <c r="J258" s="91"/>
      <c r="K258" s="15">
        <v>150</v>
      </c>
      <c r="L258" s="72">
        <f t="shared" si="22"/>
        <v>0</v>
      </c>
      <c r="M258" s="17" t="s">
        <v>16</v>
      </c>
      <c r="N258" s="18">
        <v>0</v>
      </c>
      <c r="O258" s="23">
        <f t="shared" si="23"/>
        <v>0</v>
      </c>
      <c r="P258" s="93"/>
      <c r="Q258" s="43">
        <f t="shared" si="24"/>
        <v>0</v>
      </c>
    </row>
    <row r="259" spans="1:17" ht="24.6" hidden="1" x14ac:dyDescent="0.65">
      <c r="A259" s="10">
        <v>255</v>
      </c>
      <c r="B259" s="10"/>
      <c r="C259" s="19" t="s">
        <v>329</v>
      </c>
      <c r="D259" s="71">
        <f>+'30'!I259</f>
        <v>0</v>
      </c>
      <c r="E259" s="90">
        <v>0</v>
      </c>
      <c r="F259" s="46">
        <f t="shared" si="25"/>
        <v>0</v>
      </c>
      <c r="G259" s="101">
        <v>0</v>
      </c>
      <c r="H259" s="99">
        <v>0</v>
      </c>
      <c r="I259" s="46">
        <f t="shared" si="21"/>
        <v>0</v>
      </c>
      <c r="J259" s="91"/>
      <c r="K259" s="15">
        <v>150</v>
      </c>
      <c r="L259" s="72">
        <f t="shared" si="22"/>
        <v>0</v>
      </c>
      <c r="M259" s="17" t="s">
        <v>16</v>
      </c>
      <c r="N259" s="18">
        <v>0</v>
      </c>
      <c r="O259" s="23">
        <f t="shared" si="23"/>
        <v>0</v>
      </c>
      <c r="P259" s="93"/>
      <c r="Q259" s="43">
        <f t="shared" si="24"/>
        <v>0</v>
      </c>
    </row>
    <row r="260" spans="1:17" ht="24.6" hidden="1" x14ac:dyDescent="0.65">
      <c r="A260" s="10">
        <v>256</v>
      </c>
      <c r="B260" s="10"/>
      <c r="C260" s="19" t="s">
        <v>330</v>
      </c>
      <c r="D260" s="71">
        <f>+'30'!I260</f>
        <v>0</v>
      </c>
      <c r="E260" s="90">
        <v>0</v>
      </c>
      <c r="F260" s="46">
        <f t="shared" si="25"/>
        <v>0</v>
      </c>
      <c r="G260" s="101">
        <v>0</v>
      </c>
      <c r="H260" s="99">
        <v>0</v>
      </c>
      <c r="I260" s="46">
        <f t="shared" si="21"/>
        <v>0</v>
      </c>
      <c r="J260" s="91"/>
      <c r="K260" s="15">
        <v>200</v>
      </c>
      <c r="L260" s="72">
        <f t="shared" si="22"/>
        <v>0</v>
      </c>
      <c r="M260" s="17" t="s">
        <v>16</v>
      </c>
      <c r="N260" s="18">
        <v>0</v>
      </c>
      <c r="O260" s="23">
        <f t="shared" si="23"/>
        <v>0</v>
      </c>
      <c r="P260" s="93"/>
      <c r="Q260" s="43">
        <f t="shared" si="24"/>
        <v>0</v>
      </c>
    </row>
    <row r="261" spans="1:17" ht="24.6" hidden="1" x14ac:dyDescent="0.65">
      <c r="A261" s="10">
        <v>257</v>
      </c>
      <c r="B261" s="10"/>
      <c r="C261" s="19" t="s">
        <v>331</v>
      </c>
      <c r="D261" s="71">
        <f>+'30'!I261</f>
        <v>0</v>
      </c>
      <c r="E261" s="90">
        <v>0</v>
      </c>
      <c r="F261" s="46">
        <f t="shared" si="25"/>
        <v>0</v>
      </c>
      <c r="G261" s="101">
        <v>0</v>
      </c>
      <c r="H261" s="99">
        <v>0</v>
      </c>
      <c r="I261" s="46">
        <f t="shared" si="21"/>
        <v>0</v>
      </c>
      <c r="J261" s="91"/>
      <c r="K261" s="15"/>
      <c r="L261" s="72">
        <f t="shared" si="22"/>
        <v>0</v>
      </c>
      <c r="M261" s="17" t="s">
        <v>16</v>
      </c>
      <c r="N261" s="18">
        <v>0</v>
      </c>
      <c r="O261" s="23">
        <f t="shared" si="23"/>
        <v>0</v>
      </c>
      <c r="P261" s="93"/>
      <c r="Q261" s="43">
        <f t="shared" si="24"/>
        <v>0</v>
      </c>
    </row>
    <row r="262" spans="1:17" ht="24.6" hidden="1" x14ac:dyDescent="0.65">
      <c r="A262" s="10">
        <v>258</v>
      </c>
      <c r="B262" s="10"/>
      <c r="C262" s="19" t="s">
        <v>332</v>
      </c>
      <c r="D262" s="71">
        <f>+'30'!I262</f>
        <v>0</v>
      </c>
      <c r="E262" s="90">
        <v>0</v>
      </c>
      <c r="F262" s="46">
        <f t="shared" si="25"/>
        <v>0</v>
      </c>
      <c r="G262" s="101">
        <v>0</v>
      </c>
      <c r="H262" s="99">
        <v>0</v>
      </c>
      <c r="I262" s="46">
        <f t="shared" si="21"/>
        <v>0</v>
      </c>
      <c r="J262" s="91"/>
      <c r="K262" s="15"/>
      <c r="L262" s="72">
        <f t="shared" si="22"/>
        <v>0</v>
      </c>
      <c r="M262" s="17" t="s">
        <v>16</v>
      </c>
      <c r="N262" s="18">
        <v>0</v>
      </c>
      <c r="O262" s="23">
        <f t="shared" si="23"/>
        <v>0</v>
      </c>
      <c r="P262" s="93"/>
      <c r="Q262" s="43">
        <f t="shared" si="24"/>
        <v>0</v>
      </c>
    </row>
    <row r="263" spans="1:17" ht="24.6" hidden="1" x14ac:dyDescent="0.65">
      <c r="A263" s="10">
        <v>259</v>
      </c>
      <c r="B263" s="10"/>
      <c r="C263" s="19" t="s">
        <v>369</v>
      </c>
      <c r="D263" s="71">
        <f>+'30'!I263</f>
        <v>0</v>
      </c>
      <c r="E263" s="90">
        <v>0</v>
      </c>
      <c r="F263" s="46">
        <f t="shared" si="25"/>
        <v>0</v>
      </c>
      <c r="G263" s="101">
        <v>0</v>
      </c>
      <c r="H263" s="99">
        <v>0</v>
      </c>
      <c r="I263" s="46">
        <f t="shared" si="21"/>
        <v>0</v>
      </c>
      <c r="J263" s="91"/>
      <c r="K263" s="15"/>
      <c r="L263" s="72">
        <f t="shared" si="22"/>
        <v>0</v>
      </c>
      <c r="M263" s="17" t="s">
        <v>16</v>
      </c>
      <c r="N263" s="18">
        <v>0</v>
      </c>
      <c r="O263" s="23">
        <f t="shared" si="23"/>
        <v>0</v>
      </c>
      <c r="P263" s="93"/>
      <c r="Q263" s="43">
        <f t="shared" si="24"/>
        <v>0</v>
      </c>
    </row>
    <row r="264" spans="1:17" ht="24.6" hidden="1" x14ac:dyDescent="0.65">
      <c r="A264" s="10">
        <v>260</v>
      </c>
      <c r="B264" s="10"/>
      <c r="C264" s="19" t="s">
        <v>468</v>
      </c>
      <c r="D264" s="71">
        <f>+'30'!I264</f>
        <v>8</v>
      </c>
      <c r="E264" s="90">
        <v>0</v>
      </c>
      <c r="F264" s="46">
        <f t="shared" si="25"/>
        <v>8</v>
      </c>
      <c r="G264" s="101">
        <v>0</v>
      </c>
      <c r="H264" s="99">
        <v>0</v>
      </c>
      <c r="I264" s="46">
        <f t="shared" ref="I264:I284" si="26">+F264-G264-J264-H264</f>
        <v>8</v>
      </c>
      <c r="J264" s="91"/>
      <c r="K264" s="20">
        <v>250</v>
      </c>
      <c r="L264" s="72">
        <f t="shared" ref="L264:L284" si="27">+K264*J264</f>
        <v>0</v>
      </c>
      <c r="M264" s="17" t="s">
        <v>16</v>
      </c>
      <c r="N264" s="18">
        <v>0</v>
      </c>
      <c r="O264" s="23">
        <f t="shared" ref="O264:O284" si="28">SUM(L264-N264)</f>
        <v>0</v>
      </c>
      <c r="P264" s="93"/>
      <c r="Q264" s="43">
        <f t="shared" ref="Q264:Q284" si="29">+L264*P264</f>
        <v>0</v>
      </c>
    </row>
    <row r="265" spans="1:17" ht="24.6" hidden="1" x14ac:dyDescent="0.65">
      <c r="A265" s="10">
        <v>261</v>
      </c>
      <c r="B265" s="10"/>
      <c r="C265" s="19"/>
      <c r="D265" s="71">
        <f>+'30'!I265</f>
        <v>0</v>
      </c>
      <c r="E265" s="90">
        <v>0</v>
      </c>
      <c r="F265" s="46">
        <f t="shared" si="25"/>
        <v>0</v>
      </c>
      <c r="G265" s="101">
        <v>0</v>
      </c>
      <c r="H265" s="99">
        <v>0</v>
      </c>
      <c r="I265" s="46">
        <f t="shared" si="26"/>
        <v>0</v>
      </c>
      <c r="J265" s="91"/>
      <c r="K265" s="20"/>
      <c r="L265" s="72">
        <f t="shared" si="27"/>
        <v>0</v>
      </c>
      <c r="M265" s="17" t="s">
        <v>16</v>
      </c>
      <c r="N265" s="18">
        <v>0</v>
      </c>
      <c r="O265" s="23">
        <f t="shared" si="28"/>
        <v>0</v>
      </c>
      <c r="P265" s="93"/>
      <c r="Q265" s="43">
        <f t="shared" si="29"/>
        <v>0</v>
      </c>
    </row>
    <row r="266" spans="1:17" ht="24.6" hidden="1" x14ac:dyDescent="0.65">
      <c r="A266" s="10">
        <v>262</v>
      </c>
      <c r="B266" s="10"/>
      <c r="C266" s="19"/>
      <c r="D266" s="71">
        <f>+'30'!I266</f>
        <v>0</v>
      </c>
      <c r="E266" s="90">
        <v>0</v>
      </c>
      <c r="F266" s="46">
        <f t="shared" si="25"/>
        <v>0</v>
      </c>
      <c r="G266" s="101">
        <v>0</v>
      </c>
      <c r="H266" s="99">
        <v>0</v>
      </c>
      <c r="I266" s="46">
        <f t="shared" si="26"/>
        <v>0</v>
      </c>
      <c r="J266" s="91"/>
      <c r="K266" s="20"/>
      <c r="L266" s="72">
        <f t="shared" si="27"/>
        <v>0</v>
      </c>
      <c r="M266" s="17" t="s">
        <v>16</v>
      </c>
      <c r="N266" s="18">
        <v>0</v>
      </c>
      <c r="O266" s="23">
        <f t="shared" si="28"/>
        <v>0</v>
      </c>
      <c r="P266" s="93"/>
      <c r="Q266" s="43">
        <f t="shared" si="29"/>
        <v>0</v>
      </c>
    </row>
    <row r="267" spans="1:17" ht="24.6" hidden="1" x14ac:dyDescent="0.65">
      <c r="A267" s="10">
        <v>263</v>
      </c>
      <c r="B267" s="10"/>
      <c r="C267" s="19"/>
      <c r="D267" s="71">
        <f>+'30'!I267</f>
        <v>0</v>
      </c>
      <c r="E267" s="90">
        <v>0</v>
      </c>
      <c r="F267" s="46">
        <f t="shared" si="25"/>
        <v>0</v>
      </c>
      <c r="G267" s="101">
        <v>0</v>
      </c>
      <c r="H267" s="99">
        <v>0</v>
      </c>
      <c r="I267" s="46">
        <f t="shared" si="26"/>
        <v>0</v>
      </c>
      <c r="J267" s="91"/>
      <c r="K267" s="20"/>
      <c r="L267" s="72">
        <f t="shared" si="27"/>
        <v>0</v>
      </c>
      <c r="M267" s="17" t="s">
        <v>16</v>
      </c>
      <c r="N267" s="18">
        <v>0</v>
      </c>
      <c r="O267" s="23">
        <f t="shared" si="28"/>
        <v>0</v>
      </c>
      <c r="P267" s="93"/>
      <c r="Q267" s="43">
        <f t="shared" si="29"/>
        <v>0</v>
      </c>
    </row>
    <row r="268" spans="1:17" ht="24.6" hidden="1" x14ac:dyDescent="0.65">
      <c r="A268" s="10">
        <v>264</v>
      </c>
      <c r="B268" s="10"/>
      <c r="C268" s="19"/>
      <c r="D268" s="71">
        <f>+'30'!I268</f>
        <v>0</v>
      </c>
      <c r="E268" s="90">
        <v>0</v>
      </c>
      <c r="F268" s="46">
        <f t="shared" si="25"/>
        <v>0</v>
      </c>
      <c r="G268" s="101">
        <v>0</v>
      </c>
      <c r="H268" s="99">
        <v>0</v>
      </c>
      <c r="I268" s="46">
        <f t="shared" si="26"/>
        <v>0</v>
      </c>
      <c r="J268" s="91"/>
      <c r="K268" s="20"/>
      <c r="L268" s="72">
        <f t="shared" si="27"/>
        <v>0</v>
      </c>
      <c r="M268" s="17" t="s">
        <v>16</v>
      </c>
      <c r="N268" s="18">
        <v>0</v>
      </c>
      <c r="O268" s="23">
        <f t="shared" si="28"/>
        <v>0</v>
      </c>
      <c r="P268" s="93"/>
      <c r="Q268" s="43">
        <f t="shared" si="29"/>
        <v>0</v>
      </c>
    </row>
    <row r="269" spans="1:17" ht="24.6" hidden="1" x14ac:dyDescent="0.65">
      <c r="A269" s="10">
        <v>265</v>
      </c>
      <c r="B269" s="10"/>
      <c r="C269" s="19"/>
      <c r="D269" s="71">
        <f>+'30'!I269</f>
        <v>0</v>
      </c>
      <c r="E269" s="90">
        <v>0</v>
      </c>
      <c r="F269" s="46">
        <f t="shared" si="25"/>
        <v>0</v>
      </c>
      <c r="G269" s="101">
        <v>0</v>
      </c>
      <c r="H269" s="99">
        <v>0</v>
      </c>
      <c r="I269" s="46">
        <f t="shared" si="26"/>
        <v>0</v>
      </c>
      <c r="J269" s="91"/>
      <c r="K269" s="20"/>
      <c r="L269" s="72">
        <f t="shared" si="27"/>
        <v>0</v>
      </c>
      <c r="M269" s="17" t="s">
        <v>16</v>
      </c>
      <c r="N269" s="18">
        <v>0</v>
      </c>
      <c r="O269" s="23">
        <f t="shared" si="28"/>
        <v>0</v>
      </c>
      <c r="P269" s="93"/>
      <c r="Q269" s="43">
        <f t="shared" si="29"/>
        <v>0</v>
      </c>
    </row>
    <row r="270" spans="1:17" ht="24.6" hidden="1" x14ac:dyDescent="0.65">
      <c r="A270" s="10">
        <v>266</v>
      </c>
      <c r="B270" s="10"/>
      <c r="C270" s="19"/>
      <c r="D270" s="71">
        <f>+'30'!I270</f>
        <v>0</v>
      </c>
      <c r="E270" s="90">
        <v>0</v>
      </c>
      <c r="F270" s="46">
        <f t="shared" si="25"/>
        <v>0</v>
      </c>
      <c r="G270" s="101">
        <v>0</v>
      </c>
      <c r="H270" s="99">
        <v>0</v>
      </c>
      <c r="I270" s="46">
        <f t="shared" si="26"/>
        <v>0</v>
      </c>
      <c r="J270" s="91"/>
      <c r="K270" s="20"/>
      <c r="L270" s="72">
        <f t="shared" si="27"/>
        <v>0</v>
      </c>
      <c r="M270" s="17" t="s">
        <v>16</v>
      </c>
      <c r="N270" s="18">
        <v>0</v>
      </c>
      <c r="O270" s="23">
        <f t="shared" si="28"/>
        <v>0</v>
      </c>
      <c r="P270" s="93"/>
      <c r="Q270" s="43">
        <f t="shared" si="29"/>
        <v>0</v>
      </c>
    </row>
    <row r="271" spans="1:17" ht="24.6" hidden="1" x14ac:dyDescent="0.65">
      <c r="A271" s="10">
        <v>267</v>
      </c>
      <c r="B271" s="10"/>
      <c r="C271" s="19"/>
      <c r="D271" s="71">
        <f>+'30'!I271</f>
        <v>0</v>
      </c>
      <c r="E271" s="90">
        <v>0</v>
      </c>
      <c r="F271" s="46">
        <f t="shared" si="25"/>
        <v>0</v>
      </c>
      <c r="G271" s="101">
        <v>0</v>
      </c>
      <c r="H271" s="99">
        <v>0</v>
      </c>
      <c r="I271" s="46">
        <f t="shared" si="26"/>
        <v>0</v>
      </c>
      <c r="J271" s="91"/>
      <c r="K271" s="20"/>
      <c r="L271" s="72">
        <f t="shared" si="27"/>
        <v>0</v>
      </c>
      <c r="M271" s="17" t="s">
        <v>16</v>
      </c>
      <c r="N271" s="18">
        <v>0</v>
      </c>
      <c r="O271" s="23">
        <f t="shared" si="28"/>
        <v>0</v>
      </c>
      <c r="P271" s="93"/>
      <c r="Q271" s="43">
        <f t="shared" si="29"/>
        <v>0</v>
      </c>
    </row>
    <row r="272" spans="1:17" ht="24.6" hidden="1" x14ac:dyDescent="0.65">
      <c r="A272" s="10">
        <v>268</v>
      </c>
      <c r="B272" s="10"/>
      <c r="C272" s="19"/>
      <c r="D272" s="71">
        <f>+'30'!I272</f>
        <v>0</v>
      </c>
      <c r="E272" s="90">
        <v>0</v>
      </c>
      <c r="F272" s="46">
        <f t="shared" ref="F272:F284" si="30">D272+E272</f>
        <v>0</v>
      </c>
      <c r="G272" s="101">
        <v>0</v>
      </c>
      <c r="H272" s="99">
        <v>0</v>
      </c>
      <c r="I272" s="46">
        <f t="shared" si="26"/>
        <v>0</v>
      </c>
      <c r="J272" s="91"/>
      <c r="K272" s="20"/>
      <c r="L272" s="72">
        <f t="shared" si="27"/>
        <v>0</v>
      </c>
      <c r="M272" s="17" t="s">
        <v>16</v>
      </c>
      <c r="N272" s="18">
        <v>0</v>
      </c>
      <c r="O272" s="23">
        <f t="shared" si="28"/>
        <v>0</v>
      </c>
      <c r="P272" s="93"/>
      <c r="Q272" s="43">
        <f t="shared" si="29"/>
        <v>0</v>
      </c>
    </row>
    <row r="273" spans="1:18" ht="24.6" hidden="1" x14ac:dyDescent="0.65">
      <c r="A273" s="10">
        <v>269</v>
      </c>
      <c r="B273" s="10"/>
      <c r="C273" s="19"/>
      <c r="D273" s="71">
        <f>+'30'!I273</f>
        <v>0</v>
      </c>
      <c r="E273" s="90">
        <v>0</v>
      </c>
      <c r="F273" s="46">
        <f t="shared" si="30"/>
        <v>0</v>
      </c>
      <c r="G273" s="101">
        <v>0</v>
      </c>
      <c r="H273" s="99">
        <v>0</v>
      </c>
      <c r="I273" s="46">
        <f t="shared" si="26"/>
        <v>0</v>
      </c>
      <c r="J273" s="91"/>
      <c r="K273" s="20"/>
      <c r="L273" s="72">
        <f t="shared" si="27"/>
        <v>0</v>
      </c>
      <c r="M273" s="17" t="s">
        <v>16</v>
      </c>
      <c r="N273" s="18">
        <v>0</v>
      </c>
      <c r="O273" s="23">
        <f t="shared" si="28"/>
        <v>0</v>
      </c>
      <c r="P273" s="93"/>
      <c r="Q273" s="43">
        <f t="shared" si="29"/>
        <v>0</v>
      </c>
    </row>
    <row r="274" spans="1:18" ht="24.6" hidden="1" x14ac:dyDescent="0.65">
      <c r="A274" s="10">
        <v>270</v>
      </c>
      <c r="B274" s="10"/>
      <c r="C274" s="19"/>
      <c r="D274" s="71">
        <f>+'30'!I274</f>
        <v>0</v>
      </c>
      <c r="E274" s="90">
        <v>0</v>
      </c>
      <c r="F274" s="46">
        <f t="shared" si="30"/>
        <v>0</v>
      </c>
      <c r="G274" s="101">
        <v>0</v>
      </c>
      <c r="H274" s="99">
        <v>0</v>
      </c>
      <c r="I274" s="46">
        <f t="shared" si="26"/>
        <v>0</v>
      </c>
      <c r="J274" s="91"/>
      <c r="K274" s="20"/>
      <c r="L274" s="72">
        <f t="shared" si="27"/>
        <v>0</v>
      </c>
      <c r="M274" s="17" t="s">
        <v>16</v>
      </c>
      <c r="N274" s="18">
        <v>0</v>
      </c>
      <c r="O274" s="23">
        <f t="shared" si="28"/>
        <v>0</v>
      </c>
      <c r="P274" s="93"/>
      <c r="Q274" s="43">
        <f t="shared" si="29"/>
        <v>0</v>
      </c>
    </row>
    <row r="275" spans="1:18" ht="24.6" hidden="1" x14ac:dyDescent="0.65">
      <c r="A275" s="10">
        <v>271</v>
      </c>
      <c r="B275" s="10"/>
      <c r="C275" s="19"/>
      <c r="D275" s="71">
        <f>+'30'!I275</f>
        <v>0</v>
      </c>
      <c r="E275" s="90">
        <v>0</v>
      </c>
      <c r="F275" s="46">
        <f t="shared" si="30"/>
        <v>0</v>
      </c>
      <c r="G275" s="101">
        <v>0</v>
      </c>
      <c r="H275" s="99">
        <v>0</v>
      </c>
      <c r="I275" s="46">
        <f t="shared" si="26"/>
        <v>0</v>
      </c>
      <c r="J275" s="91"/>
      <c r="K275" s="20"/>
      <c r="L275" s="72">
        <f t="shared" si="27"/>
        <v>0</v>
      </c>
      <c r="M275" s="17" t="s">
        <v>16</v>
      </c>
      <c r="N275" s="18">
        <v>0</v>
      </c>
      <c r="O275" s="23">
        <f t="shared" si="28"/>
        <v>0</v>
      </c>
      <c r="P275" s="93"/>
      <c r="Q275" s="43">
        <f t="shared" si="29"/>
        <v>0</v>
      </c>
    </row>
    <row r="276" spans="1:18" ht="24.6" hidden="1" x14ac:dyDescent="0.65">
      <c r="A276" s="10">
        <v>272</v>
      </c>
      <c r="B276" s="10"/>
      <c r="C276" s="19"/>
      <c r="D276" s="71">
        <f>+'30'!I276</f>
        <v>0</v>
      </c>
      <c r="E276" s="90">
        <v>0</v>
      </c>
      <c r="F276" s="46">
        <f t="shared" si="30"/>
        <v>0</v>
      </c>
      <c r="G276" s="101">
        <v>0</v>
      </c>
      <c r="H276" s="99">
        <v>0</v>
      </c>
      <c r="I276" s="46">
        <f t="shared" si="26"/>
        <v>0</v>
      </c>
      <c r="J276" s="91"/>
      <c r="K276" s="20"/>
      <c r="L276" s="72">
        <f t="shared" si="27"/>
        <v>0</v>
      </c>
      <c r="M276" s="17" t="s">
        <v>16</v>
      </c>
      <c r="N276" s="18">
        <v>0</v>
      </c>
      <c r="O276" s="23">
        <f t="shared" si="28"/>
        <v>0</v>
      </c>
      <c r="P276" s="93"/>
      <c r="Q276" s="43">
        <f t="shared" si="29"/>
        <v>0</v>
      </c>
    </row>
    <row r="277" spans="1:18" ht="24.6" hidden="1" x14ac:dyDescent="0.65">
      <c r="A277" s="10">
        <v>273</v>
      </c>
      <c r="B277" s="10"/>
      <c r="C277" s="19"/>
      <c r="D277" s="71">
        <f>+'30'!I277</f>
        <v>0</v>
      </c>
      <c r="E277" s="90">
        <v>0</v>
      </c>
      <c r="F277" s="46">
        <f t="shared" si="30"/>
        <v>0</v>
      </c>
      <c r="G277" s="101">
        <v>0</v>
      </c>
      <c r="H277" s="99">
        <v>0</v>
      </c>
      <c r="I277" s="46">
        <f t="shared" si="26"/>
        <v>0</v>
      </c>
      <c r="J277" s="91"/>
      <c r="K277" s="20"/>
      <c r="L277" s="72">
        <f t="shared" si="27"/>
        <v>0</v>
      </c>
      <c r="M277" s="17" t="s">
        <v>16</v>
      </c>
      <c r="N277" s="18">
        <v>0</v>
      </c>
      <c r="O277" s="23">
        <f t="shared" si="28"/>
        <v>0</v>
      </c>
      <c r="P277" s="93"/>
      <c r="Q277" s="43">
        <f t="shared" si="29"/>
        <v>0</v>
      </c>
    </row>
    <row r="278" spans="1:18" ht="24.6" hidden="1" x14ac:dyDescent="0.65">
      <c r="A278" s="10">
        <v>274</v>
      </c>
      <c r="B278" s="10"/>
      <c r="C278" s="19"/>
      <c r="D278" s="71">
        <f>+'30'!I278</f>
        <v>0</v>
      </c>
      <c r="E278" s="90">
        <v>0</v>
      </c>
      <c r="F278" s="46">
        <f t="shared" si="30"/>
        <v>0</v>
      </c>
      <c r="G278" s="101">
        <v>0</v>
      </c>
      <c r="H278" s="99">
        <v>0</v>
      </c>
      <c r="I278" s="46">
        <f t="shared" si="26"/>
        <v>0</v>
      </c>
      <c r="J278" s="91"/>
      <c r="K278" s="20"/>
      <c r="L278" s="72">
        <f t="shared" si="27"/>
        <v>0</v>
      </c>
      <c r="M278" s="17" t="s">
        <v>16</v>
      </c>
      <c r="N278" s="18">
        <v>0</v>
      </c>
      <c r="O278" s="23">
        <f t="shared" si="28"/>
        <v>0</v>
      </c>
      <c r="P278" s="93"/>
      <c r="Q278" s="43">
        <f t="shared" si="29"/>
        <v>0</v>
      </c>
    </row>
    <row r="279" spans="1:18" ht="24.6" hidden="1" x14ac:dyDescent="0.65">
      <c r="A279" s="10">
        <v>275</v>
      </c>
      <c r="B279" s="10"/>
      <c r="C279" s="19"/>
      <c r="D279" s="71">
        <f>+'30'!I279</f>
        <v>0</v>
      </c>
      <c r="E279" s="90">
        <v>0</v>
      </c>
      <c r="F279" s="46">
        <f t="shared" si="30"/>
        <v>0</v>
      </c>
      <c r="G279" s="101">
        <v>0</v>
      </c>
      <c r="H279" s="99">
        <v>0</v>
      </c>
      <c r="I279" s="46">
        <f t="shared" si="26"/>
        <v>0</v>
      </c>
      <c r="J279" s="91"/>
      <c r="K279" s="20"/>
      <c r="L279" s="72">
        <f t="shared" si="27"/>
        <v>0</v>
      </c>
      <c r="M279" s="17" t="s">
        <v>16</v>
      </c>
      <c r="N279" s="18">
        <v>0</v>
      </c>
      <c r="O279" s="23">
        <f t="shared" si="28"/>
        <v>0</v>
      </c>
      <c r="P279" s="93"/>
      <c r="Q279" s="43">
        <f t="shared" si="29"/>
        <v>0</v>
      </c>
    </row>
    <row r="280" spans="1:18" ht="24.6" hidden="1" x14ac:dyDescent="0.65">
      <c r="A280" s="10">
        <v>276</v>
      </c>
      <c r="B280" s="10"/>
      <c r="C280" s="19"/>
      <c r="D280" s="71">
        <f>+'30'!I280</f>
        <v>0</v>
      </c>
      <c r="E280" s="90">
        <v>0</v>
      </c>
      <c r="F280" s="46">
        <f t="shared" si="30"/>
        <v>0</v>
      </c>
      <c r="G280" s="101">
        <v>0</v>
      </c>
      <c r="H280" s="99">
        <v>0</v>
      </c>
      <c r="I280" s="46">
        <f t="shared" si="26"/>
        <v>0</v>
      </c>
      <c r="J280" s="91"/>
      <c r="K280" s="20"/>
      <c r="L280" s="72">
        <f t="shared" si="27"/>
        <v>0</v>
      </c>
      <c r="M280" s="17" t="s">
        <v>16</v>
      </c>
      <c r="N280" s="18">
        <v>0</v>
      </c>
      <c r="O280" s="23">
        <f t="shared" si="28"/>
        <v>0</v>
      </c>
      <c r="P280" s="93"/>
      <c r="Q280" s="43">
        <f t="shared" si="29"/>
        <v>0</v>
      </c>
    </row>
    <row r="281" spans="1:18" ht="24.6" hidden="1" x14ac:dyDescent="0.65">
      <c r="A281" s="10">
        <v>277</v>
      </c>
      <c r="B281" s="10"/>
      <c r="C281" s="19"/>
      <c r="D281" s="71">
        <f>+'30'!I281</f>
        <v>0</v>
      </c>
      <c r="E281" s="90">
        <v>0</v>
      </c>
      <c r="F281" s="46">
        <f t="shared" si="30"/>
        <v>0</v>
      </c>
      <c r="G281" s="101">
        <v>0</v>
      </c>
      <c r="H281" s="99">
        <v>0</v>
      </c>
      <c r="I281" s="46">
        <f t="shared" si="26"/>
        <v>0</v>
      </c>
      <c r="J281" s="91"/>
      <c r="K281" s="20"/>
      <c r="L281" s="72">
        <f t="shared" si="27"/>
        <v>0</v>
      </c>
      <c r="M281" s="17" t="s">
        <v>16</v>
      </c>
      <c r="N281" s="18">
        <v>0</v>
      </c>
      <c r="O281" s="23">
        <f t="shared" si="28"/>
        <v>0</v>
      </c>
      <c r="P281" s="93"/>
      <c r="Q281" s="43">
        <f t="shared" si="29"/>
        <v>0</v>
      </c>
    </row>
    <row r="282" spans="1:18" ht="24.6" hidden="1" x14ac:dyDescent="0.65">
      <c r="A282" s="10">
        <v>278</v>
      </c>
      <c r="B282" s="10"/>
      <c r="C282" s="19"/>
      <c r="D282" s="71">
        <f>+'30'!I282</f>
        <v>0</v>
      </c>
      <c r="E282" s="90">
        <v>0</v>
      </c>
      <c r="F282" s="46">
        <f t="shared" si="30"/>
        <v>0</v>
      </c>
      <c r="G282" s="101">
        <v>0</v>
      </c>
      <c r="H282" s="99">
        <v>0</v>
      </c>
      <c r="I282" s="46">
        <f t="shared" si="26"/>
        <v>0</v>
      </c>
      <c r="J282" s="91"/>
      <c r="K282" s="20"/>
      <c r="L282" s="72">
        <f t="shared" si="27"/>
        <v>0</v>
      </c>
      <c r="M282" s="17" t="s">
        <v>16</v>
      </c>
      <c r="N282" s="18">
        <v>0</v>
      </c>
      <c r="O282" s="23">
        <f t="shared" si="28"/>
        <v>0</v>
      </c>
      <c r="P282" s="93"/>
      <c r="Q282" s="43">
        <f t="shared" si="29"/>
        <v>0</v>
      </c>
    </row>
    <row r="283" spans="1:18" ht="24.6" hidden="1" x14ac:dyDescent="0.65">
      <c r="A283" s="10">
        <v>279</v>
      </c>
      <c r="B283" s="10"/>
      <c r="C283" s="19"/>
      <c r="D283" s="71"/>
      <c r="E283" s="90">
        <v>0</v>
      </c>
      <c r="F283" s="46">
        <f t="shared" ref="F283" si="31">D283+E283</f>
        <v>0</v>
      </c>
      <c r="G283" s="101">
        <v>0</v>
      </c>
      <c r="H283" s="99">
        <v>0</v>
      </c>
      <c r="I283" s="46">
        <f t="shared" ref="I283" si="32">+F283-G283-J283-H283</f>
        <v>0</v>
      </c>
      <c r="J283" s="91"/>
      <c r="K283" s="20"/>
      <c r="L283" s="72">
        <f t="shared" ref="L283" si="33">+K283*J283</f>
        <v>0</v>
      </c>
      <c r="M283" s="17" t="s">
        <v>16</v>
      </c>
      <c r="N283" s="18">
        <v>0</v>
      </c>
      <c r="O283" s="23">
        <f t="shared" si="28"/>
        <v>0</v>
      </c>
      <c r="P283" s="93"/>
      <c r="Q283" s="43"/>
    </row>
    <row r="284" spans="1:18" ht="24.6" hidden="1" x14ac:dyDescent="0.65">
      <c r="A284" s="10">
        <v>280</v>
      </c>
      <c r="B284" s="10"/>
      <c r="C284" s="19"/>
      <c r="D284" s="71">
        <f>+'30'!I284</f>
        <v>0</v>
      </c>
      <c r="E284" s="90">
        <v>0</v>
      </c>
      <c r="F284" s="46">
        <f t="shared" si="30"/>
        <v>0</v>
      </c>
      <c r="G284" s="101">
        <v>0</v>
      </c>
      <c r="H284" s="99">
        <v>0</v>
      </c>
      <c r="I284" s="46">
        <f t="shared" si="26"/>
        <v>0</v>
      </c>
      <c r="J284" s="91"/>
      <c r="K284" s="20"/>
      <c r="L284" s="72">
        <f t="shared" si="27"/>
        <v>0</v>
      </c>
      <c r="M284" s="17" t="s">
        <v>16</v>
      </c>
      <c r="N284" s="18">
        <v>0</v>
      </c>
      <c r="O284" s="23">
        <f t="shared" si="28"/>
        <v>0</v>
      </c>
      <c r="P284" s="93"/>
      <c r="Q284" s="43">
        <f t="shared" si="29"/>
        <v>0</v>
      </c>
    </row>
    <row r="285" spans="1:18" ht="24.6" hidden="1" x14ac:dyDescent="0.65">
      <c r="A285" s="1"/>
      <c r="B285" s="1"/>
      <c r="F285" s="24"/>
      <c r="G285" s="25"/>
      <c r="H285" s="25"/>
      <c r="I285" s="24"/>
      <c r="J285" s="24"/>
      <c r="K285" s="26"/>
      <c r="L285" s="28"/>
      <c r="M285" s="27"/>
      <c r="N285" s="18">
        <v>0</v>
      </c>
      <c r="O285" s="95" t="s">
        <v>213</v>
      </c>
      <c r="P285" s="96"/>
      <c r="Q285" s="96">
        <f>SUM(Q5:Q284)</f>
        <v>116706.70000000001</v>
      </c>
      <c r="R285" s="96"/>
    </row>
    <row r="286" spans="1:18" ht="25.5" customHeight="1" x14ac:dyDescent="0.6">
      <c r="A286" s="1"/>
      <c r="B286" s="1"/>
      <c r="F286" s="24"/>
      <c r="G286" s="25"/>
      <c r="H286" s="25"/>
      <c r="I286" s="24"/>
      <c r="J286" s="182" t="s">
        <v>212</v>
      </c>
      <c r="K286" s="183"/>
      <c r="L286" s="30">
        <f>+AB188</f>
        <v>0</v>
      </c>
      <c r="M286" s="27"/>
      <c r="N286" s="29"/>
    </row>
    <row r="287" spans="1:18" ht="24.6" x14ac:dyDescent="0.65">
      <c r="A287" s="1"/>
      <c r="B287" s="1"/>
      <c r="F287" s="31"/>
      <c r="I287" s="31"/>
      <c r="J287" s="32"/>
      <c r="K287" s="184" t="s">
        <v>202</v>
      </c>
      <c r="L287" s="184"/>
      <c r="M287" s="33">
        <f>SUM(L5:L286)</f>
        <v>6545</v>
      </c>
    </row>
    <row r="288" spans="1:18" ht="24.6" x14ac:dyDescent="0.65">
      <c r="A288" s="1"/>
      <c r="B288" s="1"/>
      <c r="F288" s="31"/>
      <c r="I288" s="31"/>
      <c r="K288" s="169" t="s">
        <v>203</v>
      </c>
      <c r="L288" s="170"/>
      <c r="M288" s="36">
        <v>0</v>
      </c>
    </row>
    <row r="289" spans="1:24" ht="24.6" x14ac:dyDescent="0.65">
      <c r="A289" s="1"/>
      <c r="B289" s="1"/>
      <c r="F289" s="31"/>
      <c r="I289" s="31"/>
      <c r="K289" s="34" t="s">
        <v>204</v>
      </c>
      <c r="L289" s="35"/>
      <c r="M289" s="36">
        <f>SUM(N289:AS289)</f>
        <v>2990</v>
      </c>
      <c r="N289" s="2">
        <v>220</v>
      </c>
      <c r="O289" s="2">
        <v>250</v>
      </c>
      <c r="P289" s="2">
        <v>290</v>
      </c>
      <c r="Q289" s="2">
        <v>50</v>
      </c>
      <c r="R289" s="2">
        <v>260</v>
      </c>
      <c r="S289" s="2">
        <v>1010</v>
      </c>
      <c r="T289" s="2">
        <v>110</v>
      </c>
      <c r="U289" s="2">
        <v>110</v>
      </c>
      <c r="V289" s="2">
        <v>100</v>
      </c>
      <c r="W289" s="2">
        <v>440</v>
      </c>
      <c r="X289" s="2">
        <v>150</v>
      </c>
    </row>
    <row r="290" spans="1:24" ht="24.6" x14ac:dyDescent="0.65">
      <c r="A290" s="1"/>
      <c r="B290" s="1"/>
      <c r="F290" s="31"/>
      <c r="I290" s="31"/>
      <c r="K290" s="169" t="s">
        <v>205</v>
      </c>
      <c r="L290" s="170"/>
      <c r="M290" s="36">
        <v>0</v>
      </c>
    </row>
    <row r="291" spans="1:24" ht="24.6" x14ac:dyDescent="0.65">
      <c r="A291" s="1"/>
      <c r="B291" s="1"/>
      <c r="F291" s="31"/>
      <c r="I291" s="31"/>
      <c r="K291" s="169" t="s">
        <v>206</v>
      </c>
      <c r="L291" s="170"/>
      <c r="M291" s="36">
        <v>0</v>
      </c>
    </row>
    <row r="292" spans="1:24" ht="24.6" x14ac:dyDescent="0.65">
      <c r="A292" s="1"/>
      <c r="B292" s="1"/>
      <c r="F292" s="31"/>
      <c r="I292" s="31"/>
      <c r="K292" s="169" t="s">
        <v>207</v>
      </c>
      <c r="L292" s="170"/>
      <c r="M292" s="37">
        <f>SUM(N5:N285)</f>
        <v>485</v>
      </c>
    </row>
    <row r="293" spans="1:24" ht="24.6" x14ac:dyDescent="0.65">
      <c r="A293" s="1"/>
      <c r="B293" s="1"/>
      <c r="F293" s="31"/>
      <c r="I293" s="31"/>
      <c r="K293" s="169" t="s">
        <v>208</v>
      </c>
      <c r="L293" s="170"/>
      <c r="M293" s="33">
        <f>M287-M288-M289-M291-M292</f>
        <v>3070</v>
      </c>
    </row>
    <row r="294" spans="1:24" ht="24.6" x14ac:dyDescent="0.65">
      <c r="A294" s="1"/>
      <c r="B294" s="1"/>
      <c r="F294" s="31"/>
      <c r="I294" s="31"/>
      <c r="K294" s="169" t="s">
        <v>209</v>
      </c>
      <c r="L294" s="170"/>
      <c r="M294" s="37">
        <v>3070</v>
      </c>
    </row>
    <row r="295" spans="1:24" ht="24.6" x14ac:dyDescent="0.65">
      <c r="A295" s="1"/>
      <c r="B295" s="1"/>
      <c r="F295" s="31"/>
      <c r="I295" s="31"/>
      <c r="K295" s="169" t="s">
        <v>210</v>
      </c>
      <c r="L295" s="170"/>
      <c r="M295" s="33">
        <f>+M294-M293</f>
        <v>0</v>
      </c>
    </row>
    <row r="296" spans="1:24" ht="24.6" x14ac:dyDescent="0.65">
      <c r="I296" s="2"/>
      <c r="K296" s="169" t="s">
        <v>211</v>
      </c>
      <c r="L296" s="170"/>
      <c r="M296" s="33">
        <f>+M294-M293</f>
        <v>0</v>
      </c>
    </row>
    <row r="297" spans="1:24" x14ac:dyDescent="0.6">
      <c r="I297" s="2"/>
      <c r="K297" s="2"/>
    </row>
    <row r="298" spans="1:24" ht="24.6" x14ac:dyDescent="0.65">
      <c r="I298" s="2"/>
      <c r="K298" s="92" t="s">
        <v>333</v>
      </c>
    </row>
    <row r="299" spans="1:24" x14ac:dyDescent="0.6">
      <c r="I299" s="2"/>
      <c r="K299" s="2"/>
    </row>
    <row r="300" spans="1:24" x14ac:dyDescent="0.6">
      <c r="I300" s="2"/>
      <c r="K300" s="2"/>
    </row>
    <row r="301" spans="1:24" x14ac:dyDescent="0.6">
      <c r="I301" s="2"/>
      <c r="K301" s="2"/>
    </row>
    <row r="302" spans="1:24" x14ac:dyDescent="0.6">
      <c r="I302" s="2"/>
      <c r="K302" s="2"/>
    </row>
    <row r="303" spans="1:24" x14ac:dyDescent="0.6">
      <c r="I303" s="2"/>
      <c r="K303" s="2"/>
    </row>
    <row r="304" spans="1:24" x14ac:dyDescent="0.6">
      <c r="I304" s="2"/>
      <c r="K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C296" xr:uid="{A8659A1D-7742-48A0-A8EC-0F2280F9B025}">
    <filterColumn colId="13">
      <filters blank="1">
        <filter val="105"/>
        <filter val="150"/>
        <filter val="220"/>
        <filter val="25"/>
        <filter val="35"/>
        <filter val="50"/>
        <filter val="70"/>
        <filter val="ส่วนลด"/>
      </filters>
    </filterColumn>
  </autoFilter>
  <mergeCells count="35">
    <mergeCell ref="A2:M2"/>
    <mergeCell ref="S2:AC2"/>
    <mergeCell ref="A3:A4"/>
    <mergeCell ref="C3:C4"/>
    <mergeCell ref="D3:D4"/>
    <mergeCell ref="E3:E4"/>
    <mergeCell ref="F3:F4"/>
    <mergeCell ref="I3:I4"/>
    <mergeCell ref="J3:L3"/>
    <mergeCell ref="M3:M4"/>
    <mergeCell ref="Y3:Y4"/>
    <mergeCell ref="Z3:AB3"/>
    <mergeCell ref="AC3:AC4"/>
    <mergeCell ref="H3:H4"/>
    <mergeCell ref="P3:P4"/>
    <mergeCell ref="Q3:Q4"/>
    <mergeCell ref="AD3:AD4"/>
    <mergeCell ref="V3:V4"/>
    <mergeCell ref="W3:W4"/>
    <mergeCell ref="K293:L293"/>
    <mergeCell ref="T32:AA32"/>
    <mergeCell ref="N3:N4"/>
    <mergeCell ref="S3:S4"/>
    <mergeCell ref="T3:T4"/>
    <mergeCell ref="U3:U4"/>
    <mergeCell ref="B3:B4"/>
    <mergeCell ref="K294:L294"/>
    <mergeCell ref="K295:L295"/>
    <mergeCell ref="K296:L296"/>
    <mergeCell ref="J286:K286"/>
    <mergeCell ref="K287:L287"/>
    <mergeCell ref="K288:L288"/>
    <mergeCell ref="K290:L290"/>
    <mergeCell ref="K291:L291"/>
    <mergeCell ref="K292:L292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69921875" style="2" customWidth="1"/>
    <col min="2" max="2" width="33.69921875" style="2" customWidth="1"/>
    <col min="3" max="6" width="9.69921875" style="2" customWidth="1"/>
    <col min="7" max="7" width="9.69921875" style="38" customWidth="1"/>
    <col min="8" max="8" width="9.69921875" style="2" customWidth="1"/>
    <col min="9" max="9" width="8.69921875" style="39" customWidth="1"/>
    <col min="10" max="10" width="10.69921875" style="2" customWidth="1"/>
    <col min="11" max="11" width="17.69921875" style="2" bestFit="1" customWidth="1"/>
    <col min="12" max="12" width="9" style="2"/>
    <col min="13" max="14" width="10.09765625" style="2" bestFit="1" customWidth="1"/>
    <col min="15" max="15" width="9" style="2"/>
    <col min="16" max="16" width="34.69921875" style="2" bestFit="1" customWidth="1"/>
    <col min="17" max="24" width="9" style="2"/>
    <col min="25" max="25" width="15.6992187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80" t="s">
        <v>243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O2" s="181" t="s">
        <v>0</v>
      </c>
      <c r="P2" s="181"/>
      <c r="Q2" s="181"/>
      <c r="R2" s="181"/>
      <c r="S2" s="181"/>
      <c r="T2" s="181"/>
      <c r="U2" s="181"/>
      <c r="V2" s="181"/>
      <c r="W2" s="181"/>
      <c r="X2" s="181"/>
      <c r="Y2" s="181"/>
    </row>
    <row r="3" spans="1:26" s="5" customFormat="1" ht="26.4" x14ac:dyDescent="0.7">
      <c r="A3" s="189" t="s">
        <v>1</v>
      </c>
      <c r="B3" s="189" t="s">
        <v>2</v>
      </c>
      <c r="C3" s="186" t="s">
        <v>3</v>
      </c>
      <c r="D3" s="186" t="s">
        <v>4</v>
      </c>
      <c r="E3" s="186" t="s">
        <v>5</v>
      </c>
      <c r="F3" s="4" t="s">
        <v>6</v>
      </c>
      <c r="G3" s="190" t="s">
        <v>7</v>
      </c>
      <c r="H3" s="192" t="s">
        <v>8</v>
      </c>
      <c r="I3" s="193"/>
      <c r="J3" s="194"/>
      <c r="K3" s="195" t="s">
        <v>9</v>
      </c>
      <c r="L3" s="175" t="s">
        <v>10</v>
      </c>
      <c r="O3" s="189" t="s">
        <v>1</v>
      </c>
      <c r="P3" s="189" t="s">
        <v>2</v>
      </c>
      <c r="Q3" s="186" t="s">
        <v>3</v>
      </c>
      <c r="R3" s="186" t="s">
        <v>4</v>
      </c>
      <c r="S3" s="186" t="s">
        <v>5</v>
      </c>
      <c r="T3" s="4" t="s">
        <v>6</v>
      </c>
      <c r="U3" s="190" t="s">
        <v>7</v>
      </c>
      <c r="V3" s="192" t="s">
        <v>8</v>
      </c>
      <c r="W3" s="193"/>
      <c r="X3" s="194"/>
      <c r="Y3" s="195" t="s">
        <v>9</v>
      </c>
      <c r="Z3" s="175" t="s">
        <v>10</v>
      </c>
    </row>
    <row r="4" spans="1:26" s="5" customFormat="1" ht="27" thickBot="1" x14ac:dyDescent="0.75">
      <c r="A4" s="189"/>
      <c r="B4" s="189"/>
      <c r="C4" s="187"/>
      <c r="D4" s="187"/>
      <c r="E4" s="187"/>
      <c r="F4" s="6" t="s">
        <v>11</v>
      </c>
      <c r="G4" s="191"/>
      <c r="H4" s="7" t="s">
        <v>12</v>
      </c>
      <c r="I4" s="8" t="s">
        <v>13</v>
      </c>
      <c r="J4" s="9" t="s">
        <v>14</v>
      </c>
      <c r="K4" s="196"/>
      <c r="L4" s="175"/>
      <c r="O4" s="189"/>
      <c r="P4" s="189"/>
      <c r="Q4" s="187"/>
      <c r="R4" s="187"/>
      <c r="S4" s="187"/>
      <c r="T4" s="6" t="s">
        <v>11</v>
      </c>
      <c r="U4" s="191"/>
      <c r="V4" s="7" t="s">
        <v>12</v>
      </c>
      <c r="W4" s="8" t="s">
        <v>13</v>
      </c>
      <c r="X4" s="9" t="s">
        <v>14</v>
      </c>
      <c r="Y4" s="196"/>
      <c r="Z4" s="175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72" t="s">
        <v>119</v>
      </c>
      <c r="Q107" s="173"/>
      <c r="R107" s="173"/>
      <c r="S107" s="173"/>
      <c r="T107" s="173"/>
      <c r="U107" s="173"/>
      <c r="V107" s="173"/>
      <c r="W107" s="174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9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9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9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9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9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9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9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9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9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9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88" t="s">
        <v>213</v>
      </c>
      <c r="N205" s="188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82" t="s">
        <v>212</v>
      </c>
      <c r="I206" s="183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84" t="s">
        <v>202</v>
      </c>
      <c r="J207" s="184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69" t="s">
        <v>203</v>
      </c>
      <c r="J208" s="170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69" t="s">
        <v>205</v>
      </c>
      <c r="J210" s="170"/>
      <c r="K210" s="36">
        <v>0</v>
      </c>
    </row>
    <row r="211" spans="1:11" ht="24.6" x14ac:dyDescent="0.65">
      <c r="A211" s="1"/>
      <c r="C211" s="31"/>
      <c r="E211" s="31"/>
      <c r="G211" s="31"/>
      <c r="I211" s="169" t="s">
        <v>206</v>
      </c>
      <c r="J211" s="170"/>
      <c r="K211" s="36">
        <v>0</v>
      </c>
    </row>
    <row r="212" spans="1:11" ht="24.6" x14ac:dyDescent="0.65">
      <c r="A212" s="1"/>
      <c r="C212" s="31"/>
      <c r="E212" s="31"/>
      <c r="G212" s="31"/>
      <c r="I212" s="169" t="s">
        <v>207</v>
      </c>
      <c r="J212" s="170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69" t="s">
        <v>208</v>
      </c>
      <c r="J213" s="170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69" t="s">
        <v>209</v>
      </c>
      <c r="J214" s="170"/>
      <c r="K214" s="37">
        <v>0</v>
      </c>
    </row>
    <row r="215" spans="1:11" ht="24.6" x14ac:dyDescent="0.65">
      <c r="A215" s="1"/>
      <c r="C215" s="31"/>
      <c r="E215" s="31"/>
      <c r="G215" s="31"/>
      <c r="I215" s="169" t="s">
        <v>210</v>
      </c>
      <c r="J215" s="170"/>
      <c r="K215" s="33">
        <f>+K214-K213</f>
        <v>0</v>
      </c>
    </row>
    <row r="216" spans="1:11" ht="24.6" x14ac:dyDescent="0.65">
      <c r="G216" s="2"/>
      <c r="I216" s="169" t="s">
        <v>211</v>
      </c>
      <c r="J216" s="170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39</vt:i4>
      </vt:variant>
      <vt:variant>
        <vt:lpstr>ช่วงที่มีชื่อ</vt:lpstr>
      </vt:variant>
      <vt:variant>
        <vt:i4>3</vt:i4>
      </vt:variant>
    </vt:vector>
  </HeadingPairs>
  <TitlesOfParts>
    <vt:vector size="42" baseType="lpstr">
      <vt:lpstr>ค่าใช้จ่าย</vt:lpstr>
      <vt:lpstr>รายการคืนสินค้า</vt:lpstr>
      <vt:lpstr>รายการส่วนลด</vt:lpstr>
      <vt:lpstr>รายการโยกย้ายสินค้า</vt:lpstr>
      <vt:lpstr>ออม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รายการคืนสินค้า!Print_Area</vt:lpstr>
      <vt:lpstr>รายการคืนสินค้า!Print_Titles</vt:lpstr>
      <vt:lpstr>รายการส่วนลด!Print_Titles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2024-09-03T03:43:26Z</cp:lastPrinted>
  <dcterms:created xsi:type="dcterms:W3CDTF">2023-12-01T06:41:03Z</dcterms:created>
  <dcterms:modified xsi:type="dcterms:W3CDTF">2024-10-01T02:07:53Z</dcterms:modified>
</cp:coreProperties>
</file>